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0940" windowHeight="10110" activeTab="2"/>
  </bookViews>
  <sheets>
    <sheet name="genera" sheetId="1" r:id="rId1"/>
    <sheet name="plasmids" sheetId="2" r:id="rId2"/>
    <sheet name="info" sheetId="3" r:id="rId3"/>
  </sheets>
  <calcPr calcId="125725"/>
</workbook>
</file>

<file path=xl/calcChain.xml><?xml version="1.0" encoding="utf-8"?>
<calcChain xmlns="http://schemas.openxmlformats.org/spreadsheetml/2006/main">
  <c r="J2" i="3"/>
  <c r="F2"/>
  <c r="I2"/>
  <c r="E2"/>
  <c r="H2"/>
  <c r="D2"/>
  <c r="G2"/>
  <c r="C2"/>
  <c r="E2" i="1"/>
  <c r="D2"/>
  <c r="E25" i="2"/>
  <c r="A2" i="3"/>
  <c r="B3" i="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2"/>
  <c r="G7" i="2"/>
  <c r="G8"/>
  <c r="G9"/>
  <c r="G10"/>
  <c r="G11"/>
  <c r="G12"/>
  <c r="G13"/>
  <c r="G14"/>
  <c r="G15"/>
  <c r="G16"/>
  <c r="G17"/>
  <c r="G18"/>
  <c r="G19"/>
  <c r="G20"/>
  <c r="G21"/>
  <c r="G22"/>
  <c r="G23"/>
  <c r="G24"/>
  <c r="G2"/>
  <c r="G3"/>
  <c r="G4"/>
  <c r="G5"/>
  <c r="G6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E1696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2"/>
  <c r="C6351"/>
  <c r="C6352"/>
  <c r="C6353"/>
  <c r="C6354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"/>
  <c r="E1704"/>
  <c r="E1703"/>
  <c r="E1694"/>
  <c r="E1689"/>
  <c r="E1690"/>
  <c r="E1691"/>
  <c r="E1688"/>
  <c r="E1686"/>
  <c r="E1687"/>
  <c r="E1685"/>
  <c r="E1682"/>
  <c r="E1683"/>
  <c r="E1684"/>
  <c r="E1681"/>
  <c r="E1680"/>
  <c r="E1679"/>
  <c r="E1676"/>
  <c r="E1677"/>
  <c r="E1678"/>
  <c r="E1675"/>
  <c r="E1671"/>
  <c r="E1672"/>
  <c r="E1673"/>
  <c r="E1670"/>
  <c r="E1667"/>
  <c r="E1669"/>
  <c r="E1668"/>
  <c r="E1697"/>
  <c r="E1698"/>
  <c r="E1699"/>
  <c r="E1700"/>
  <c r="E1701"/>
  <c r="E1702"/>
  <c r="E1705"/>
  <c r="E1695"/>
  <c r="E1693"/>
  <c r="E1692"/>
  <c r="E1674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27"/>
  <c r="E28"/>
  <c r="E29"/>
  <c r="E30"/>
  <c r="E26"/>
</calcChain>
</file>

<file path=xl/sharedStrings.xml><?xml version="1.0" encoding="utf-8"?>
<sst xmlns="http://schemas.openxmlformats.org/spreadsheetml/2006/main" count="91993" uniqueCount="33435">
  <si>
    <t>#Organism/Name</t>
  </si>
  <si>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</si>
  <si>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</si>
  <si>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</si>
  <si>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</si>
  <si>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</si>
  <si>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</si>
  <si>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</si>
  <si>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</si>
  <si>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</si>
  <si>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</si>
  <si>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</si>
  <si>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</si>
  <si>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</si>
  <si>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</si>
  <si>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</si>
  <si>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</si>
  <si>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</si>
  <si>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</si>
  <si>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</si>
  <si>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</si>
  <si>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3.529</t>
  </si>
  <si>
    <t>23.9445</t>
  </si>
  <si>
    <t>-</t>
  </si>
  <si>
    <t xml:space="preserve">-                                                </t>
  </si>
  <si>
    <t>'Nostoc azollae' 0708</t>
  </si>
  <si>
    <t>Cyanobacteria</t>
  </si>
  <si>
    <t>Nostocales</t>
  </si>
  <si>
    <t>pAzo01</t>
  </si>
  <si>
    <t>NC_014249.1</t>
  </si>
  <si>
    <t>CP002060</t>
  </si>
  <si>
    <t>109.57</t>
  </si>
  <si>
    <t>35.6786</t>
  </si>
  <si>
    <t>pAzo02</t>
  </si>
  <si>
    <t>NC_014250.1</t>
  </si>
  <si>
    <t>CP002061</t>
  </si>
  <si>
    <t>21.875</t>
  </si>
  <si>
    <t>33.5406</t>
  </si>
  <si>
    <t>'Rehmannia glutinosa' phytoplasma</t>
  </si>
  <si>
    <t>pPARG1</t>
  </si>
  <si>
    <t>NC_014123.1</t>
  </si>
  <si>
    <t>FJ905104</t>
  </si>
  <si>
    <t>4.371</t>
  </si>
  <si>
    <t>24.5482</t>
  </si>
  <si>
    <t xml:space="preserve">-                                        </t>
  </si>
  <si>
    <t>[Clostridium] acidurici 9a</t>
  </si>
  <si>
    <t>Firmicutes</t>
  </si>
  <si>
    <t>Clostridia</t>
  </si>
  <si>
    <t>pCuri3</t>
  </si>
  <si>
    <t>NC_018657.1</t>
  </si>
  <si>
    <t>CP003327</t>
  </si>
  <si>
    <t>2.913</t>
  </si>
  <si>
    <t>28.8019</t>
  </si>
  <si>
    <t>[Clostridium] sordellii JGS6382</t>
  </si>
  <si>
    <t>pCS1</t>
  </si>
  <si>
    <t>LN681235.1</t>
  </si>
  <si>
    <t>106.013</t>
  </si>
  <si>
    <t>25.3356</t>
  </si>
  <si>
    <t xml:space="preserve">-                                                        </t>
  </si>
  <si>
    <t>[Clostridium] sordellii ATCC9714</t>
  </si>
  <si>
    <t>pCS2</t>
  </si>
  <si>
    <t>LN680000.1</t>
  </si>
  <si>
    <t>37.131</t>
  </si>
  <si>
    <t>26.0456</t>
  </si>
  <si>
    <t>LN679999.1</t>
  </si>
  <si>
    <t>103.77</t>
  </si>
  <si>
    <t>25.0342</t>
  </si>
  <si>
    <t>[Eubacterium] eligens ATCC 27750</t>
  </si>
  <si>
    <t>unnamed</t>
  </si>
  <si>
    <t>NC_012780.1</t>
  </si>
  <si>
    <t>CP001106</t>
  </si>
  <si>
    <t>626.744</t>
  </si>
  <si>
    <t>36.7801</t>
  </si>
  <si>
    <t>NC_012782.1</t>
  </si>
  <si>
    <t>CP001105</t>
  </si>
  <si>
    <t>60.455</t>
  </si>
  <si>
    <t>40.751</t>
  </si>
  <si>
    <t>[Haemophilus] ducreyi ATCC 27722</t>
  </si>
  <si>
    <t>Proteobacteria</t>
  </si>
  <si>
    <t>Gammaproteobacteria</t>
  </si>
  <si>
    <t>pNAD1</t>
  </si>
  <si>
    <t>NC_005329.1</t>
  </si>
  <si>
    <t>AY434675</t>
  </si>
  <si>
    <t>5.568</t>
  </si>
  <si>
    <t>34.0697</t>
  </si>
  <si>
    <t>[Haemophilus] parasuis HN7061</t>
  </si>
  <si>
    <t>pHN61</t>
  </si>
  <si>
    <t>NC_012661.1</t>
  </si>
  <si>
    <t>FJ947048</t>
  </si>
  <si>
    <t>36.1392</t>
  </si>
  <si>
    <t>[Haemophilus] parasuis</t>
  </si>
  <si>
    <t>pHS-Rec</t>
  </si>
  <si>
    <t>NC_006829.1</t>
  </si>
  <si>
    <t>AY862436</t>
  </si>
  <si>
    <t>9.462</t>
  </si>
  <si>
    <t>32.7838</t>
  </si>
  <si>
    <t>[Haemophilus] parasuis FS39</t>
  </si>
  <si>
    <t>pFS39</t>
  </si>
  <si>
    <t>NC_021185.1</t>
  </si>
  <si>
    <t>KC405064</t>
  </si>
  <si>
    <t>7.577</t>
  </si>
  <si>
    <t>35.555</t>
  </si>
  <si>
    <t>[Haemophilus] parasuis HS016</t>
  </si>
  <si>
    <t>pTetHS016</t>
  </si>
  <si>
    <t>NC_022367.1</t>
  </si>
  <si>
    <t>KC818265</t>
  </si>
  <si>
    <t>3.366</t>
  </si>
  <si>
    <t>36.7796</t>
  </si>
  <si>
    <t xml:space="preserve">-                                </t>
  </si>
  <si>
    <t>[Haemophilus] parasuis YC0093</t>
  </si>
  <si>
    <t>pYC93</t>
  </si>
  <si>
    <t>NC_019214.1</t>
  </si>
  <si>
    <t>HM486907</t>
  </si>
  <si>
    <t>4.237</t>
  </si>
  <si>
    <t>48.0765</t>
  </si>
  <si>
    <t>[Haemophilus] parasuis FZ0751</t>
  </si>
  <si>
    <t>pFZ51</t>
  </si>
  <si>
    <t>NC_019361.1</t>
  </si>
  <si>
    <t>JN202624</t>
  </si>
  <si>
    <t>15.672</t>
  </si>
  <si>
    <t>41.3859</t>
  </si>
  <si>
    <t>[Haemophilus] parasuis QY431</t>
  </si>
  <si>
    <t>pQY431</t>
  </si>
  <si>
    <t>NC_021186.1</t>
  </si>
  <si>
    <t>KC405065</t>
  </si>
  <si>
    <t>7.777</t>
  </si>
  <si>
    <t>33.882</t>
  </si>
  <si>
    <t>[Haemophilus] parasuis HS1543</t>
  </si>
  <si>
    <t>pHS-Tet</t>
  </si>
  <si>
    <t>NC_006828.1</t>
  </si>
  <si>
    <t>AY862435</t>
  </si>
  <si>
    <t>5.147</t>
  </si>
  <si>
    <t>41.3445</t>
  </si>
  <si>
    <t>[Pasteurella] aerogenes</t>
  </si>
  <si>
    <t>pB1002</t>
  </si>
  <si>
    <t>NC_020885.1</t>
  </si>
  <si>
    <t>JQ773456</t>
  </si>
  <si>
    <t>5.668</t>
  </si>
  <si>
    <t>41.4432</t>
  </si>
  <si>
    <t>pB1000</t>
  </si>
  <si>
    <t>NC_020886.1</t>
  </si>
  <si>
    <t>JQ773457</t>
  </si>
  <si>
    <t>4.613</t>
  </si>
  <si>
    <t>41.4914</t>
  </si>
  <si>
    <t>[Pasteurella] aerogenes BB1084</t>
  </si>
  <si>
    <t>pIG1</t>
  </si>
  <si>
    <t>NC_019979.1</t>
  </si>
  <si>
    <t>JQ319769</t>
  </si>
  <si>
    <t>47.5</t>
  </si>
  <si>
    <t>pCCK343</t>
  </si>
  <si>
    <t>NC_019255.1</t>
  </si>
  <si>
    <t>FR687372</t>
  </si>
  <si>
    <t>5.415</t>
  </si>
  <si>
    <t>43.8042</t>
  </si>
  <si>
    <t>Acaryochloris marina MBIC11017</t>
  </si>
  <si>
    <t>Oscillatoriophycideae</t>
  </si>
  <si>
    <t>pREB4</t>
  </si>
  <si>
    <t>NC_009929.1</t>
  </si>
  <si>
    <t>CP000841</t>
  </si>
  <si>
    <t>226.68</t>
  </si>
  <si>
    <t>45.877</t>
  </si>
  <si>
    <t>pREB5</t>
  </si>
  <si>
    <t>NC_009930.1</t>
  </si>
  <si>
    <t>CP000842</t>
  </si>
  <si>
    <t>177.162</t>
  </si>
  <si>
    <t>44.6755</t>
  </si>
  <si>
    <t>pREB7</t>
  </si>
  <si>
    <t>NC_009932.1</t>
  </si>
  <si>
    <t>CP000844</t>
  </si>
  <si>
    <t>155.11</t>
  </si>
  <si>
    <t>45.5909</t>
  </si>
  <si>
    <t>pREB3</t>
  </si>
  <si>
    <t>NC_009928.1</t>
  </si>
  <si>
    <t>CP000840</t>
  </si>
  <si>
    <t>273.121</t>
  </si>
  <si>
    <t>45.1902</t>
  </si>
  <si>
    <t>pREB8</t>
  </si>
  <si>
    <t>NC_009933.1</t>
  </si>
  <si>
    <t>CP000845</t>
  </si>
  <si>
    <t>120.693</t>
  </si>
  <si>
    <t>45.4185</t>
  </si>
  <si>
    <t>pREB9</t>
  </si>
  <si>
    <t>NC_009934.1</t>
  </si>
  <si>
    <t>CP000846</t>
  </si>
  <si>
    <t>2.133</t>
  </si>
  <si>
    <t>42.5223</t>
  </si>
  <si>
    <t>pREB6</t>
  </si>
  <si>
    <t>NC_009931.1</t>
  </si>
  <si>
    <t>CP000843</t>
  </si>
  <si>
    <t>172.728</t>
  </si>
  <si>
    <t>47.1267</t>
  </si>
  <si>
    <t>pREB2</t>
  </si>
  <si>
    <t>NC_009927.1</t>
  </si>
  <si>
    <t>CP000839</t>
  </si>
  <si>
    <t>356.087</t>
  </si>
  <si>
    <t>45.3367</t>
  </si>
  <si>
    <t>pREB1</t>
  </si>
  <si>
    <t>NC_009926.1</t>
  </si>
  <si>
    <t>CP000838</t>
  </si>
  <si>
    <t>374.161</t>
  </si>
  <si>
    <t>47.3483</t>
  </si>
  <si>
    <t>Acetobacter aceti CCM 3610</t>
  </si>
  <si>
    <t>Alphaproteobacteria</t>
  </si>
  <si>
    <t>pAG20</t>
  </si>
  <si>
    <t>NC_022074.1</t>
  </si>
  <si>
    <t>KC871566</t>
  </si>
  <si>
    <t>2.953</t>
  </si>
  <si>
    <t>56.3495</t>
  </si>
  <si>
    <t>Acetobacter aceti</t>
  </si>
  <si>
    <t>pAC5</t>
  </si>
  <si>
    <t>NC_001275.1</t>
  </si>
  <si>
    <t>AF110140</t>
  </si>
  <si>
    <t>5.123</t>
  </si>
  <si>
    <t>55.8657</t>
  </si>
  <si>
    <t>Acetobacter pasteurianus AC2-58</t>
  </si>
  <si>
    <t>pAC258-26</t>
  </si>
  <si>
    <t>NC_019327.1</t>
  </si>
  <si>
    <t>JQ418524</t>
  </si>
  <si>
    <t>20.898</t>
  </si>
  <si>
    <t>51.8853</t>
  </si>
  <si>
    <t>Acetobacter pasteurianus CCM 2374</t>
  </si>
  <si>
    <t>pAP2</t>
  </si>
  <si>
    <t>NC_007293.1</t>
  </si>
  <si>
    <t>AM055747</t>
  </si>
  <si>
    <t>4.484</t>
  </si>
  <si>
    <t>51.1597</t>
  </si>
  <si>
    <t>Acetobacter pasteurianus CCM 3610</t>
  </si>
  <si>
    <t>pGR7</t>
  </si>
  <si>
    <t>NC_010177.2</t>
  </si>
  <si>
    <t>AM922326</t>
  </si>
  <si>
    <t>2.446</t>
  </si>
  <si>
    <t>29.5585</t>
  </si>
  <si>
    <t>pAC258-29</t>
  </si>
  <si>
    <t>NC_019337.1</t>
  </si>
  <si>
    <t>JQ418523</t>
  </si>
  <si>
    <t>30.498</t>
  </si>
  <si>
    <t>50.7115</t>
  </si>
  <si>
    <t>Acetobacter pasteurianus</t>
  </si>
  <si>
    <t>pAP12875</t>
  </si>
  <si>
    <t>NC_004991.1</t>
  </si>
  <si>
    <t>U20550</t>
  </si>
  <si>
    <t>57.4306</t>
  </si>
  <si>
    <t>Acetobacter pasteurianus 386B</t>
  </si>
  <si>
    <t>Apa386Bp1</t>
  </si>
  <si>
    <t>NC_021976.1</t>
  </si>
  <si>
    <t>HF677571</t>
  </si>
  <si>
    <t>194.78</t>
  </si>
  <si>
    <t>52.0094</t>
  </si>
  <si>
    <t>Apa386Bp7</t>
  </si>
  <si>
    <t>NC_021979.1</t>
  </si>
  <si>
    <t>HF677577</t>
  </si>
  <si>
    <t>3.851</t>
  </si>
  <si>
    <t>47.0267</t>
  </si>
  <si>
    <t>Apa386Bp4</t>
  </si>
  <si>
    <t>NC_021977.1</t>
  </si>
  <si>
    <t>HF677574</t>
  </si>
  <si>
    <t>11.105</t>
  </si>
  <si>
    <t>52.2828</t>
  </si>
  <si>
    <t>Apa386Bp2</t>
  </si>
  <si>
    <t>NZ_HF677572.1</t>
  </si>
  <si>
    <t>HF677572</t>
  </si>
  <si>
    <t>18.169</t>
  </si>
  <si>
    <t>55.5672</t>
  </si>
  <si>
    <t>Apa386Bp6</t>
  </si>
  <si>
    <t>NC_021978.1</t>
  </si>
  <si>
    <t>HF677576</t>
  </si>
  <si>
    <t>6.548</t>
  </si>
  <si>
    <t>51.7868</t>
  </si>
  <si>
    <t>Apa386Bp3</t>
  </si>
  <si>
    <t>NC_021992.1</t>
  </si>
  <si>
    <t>HF677573</t>
  </si>
  <si>
    <t>15.601</t>
  </si>
  <si>
    <t>55.4708</t>
  </si>
  <si>
    <t>Apa386Bp5</t>
  </si>
  <si>
    <t>NC_021993.1</t>
  </si>
  <si>
    <t>HF677575</t>
  </si>
  <si>
    <t>9.914</t>
  </si>
  <si>
    <t>50.7464</t>
  </si>
  <si>
    <t>Acetobacter pasteurianus IFO 3283-01</t>
  </si>
  <si>
    <t>pAPA01-030</t>
  </si>
  <si>
    <t>NC_013212.1</t>
  </si>
  <si>
    <t>AP011124</t>
  </si>
  <si>
    <t>49.961</t>
  </si>
  <si>
    <t>53.882</t>
  </si>
  <si>
    <t>pAPA01-060</t>
  </si>
  <si>
    <t>NC_013215.1</t>
  </si>
  <si>
    <t>AP011127</t>
  </si>
  <si>
    <t>1.815</t>
  </si>
  <si>
    <t>58.5675</t>
  </si>
  <si>
    <t xml:space="preserve">-                        </t>
  </si>
  <si>
    <t>pAPA01-020</t>
  </si>
  <si>
    <t>NC_013211.1</t>
  </si>
  <si>
    <t>AP011123</t>
  </si>
  <si>
    <t>182.94</t>
  </si>
  <si>
    <t>53.4968</t>
  </si>
  <si>
    <t>pAPA01-011</t>
  </si>
  <si>
    <t>NC_013210.1</t>
  </si>
  <si>
    <t>AP011122</t>
  </si>
  <si>
    <t>191.799</t>
  </si>
  <si>
    <t>53.3621</t>
  </si>
  <si>
    <t>pAPA01-040</t>
  </si>
  <si>
    <t>NC_013213.1</t>
  </si>
  <si>
    <t>AP011125</t>
  </si>
  <si>
    <t>3.204</t>
  </si>
  <si>
    <t>53.7453</t>
  </si>
  <si>
    <t>pAPA01-050</t>
  </si>
  <si>
    <t>NC_013214.1</t>
  </si>
  <si>
    <t>AP011126</t>
  </si>
  <si>
    <t>3.035</t>
  </si>
  <si>
    <t>55.7825</t>
  </si>
  <si>
    <t>Acetobacter pasteurianus IFO 3283-01-42C</t>
  </si>
  <si>
    <t>pAPA42C_030</t>
  </si>
  <si>
    <t>NC_017151.1</t>
  </si>
  <si>
    <t>AP011166</t>
  </si>
  <si>
    <t>pAPA42C_060</t>
  </si>
  <si>
    <t>NC_017152.1</t>
  </si>
  <si>
    <t>AP011169</t>
  </si>
  <si>
    <t xml:space="preserve">-                </t>
  </si>
  <si>
    <t>pAPA42C_050</t>
  </si>
  <si>
    <t>NC_017107.1</t>
  </si>
  <si>
    <t>AP011168</t>
  </si>
  <si>
    <t>pAPA42C_011</t>
  </si>
  <si>
    <t>NC_017104.1</t>
  </si>
  <si>
    <t>AP011164</t>
  </si>
  <si>
    <t>pAPA42C_020</t>
  </si>
  <si>
    <t>NC_017105.1</t>
  </si>
  <si>
    <t>AP011165</t>
  </si>
  <si>
    <t>pAPA42C_040</t>
  </si>
  <si>
    <t>NC_017106.1</t>
  </si>
  <si>
    <t>AP011167</t>
  </si>
  <si>
    <t>Acetobacter pasteurianus IFO 3283-03</t>
  </si>
  <si>
    <t>pAPA03-020</t>
  </si>
  <si>
    <t>NC_017118.1</t>
  </si>
  <si>
    <t>AP011130</t>
  </si>
  <si>
    <t>pAPA03-030</t>
  </si>
  <si>
    <t>NC_017119.1</t>
  </si>
  <si>
    <t>AP011131</t>
  </si>
  <si>
    <t>pAPA03-060</t>
  </si>
  <si>
    <t>NC_017109.1</t>
  </si>
  <si>
    <t>AP011134</t>
  </si>
  <si>
    <t>pAPA03-050</t>
  </si>
  <si>
    <t>NC_017120.1</t>
  </si>
  <si>
    <t>AP011133</t>
  </si>
  <si>
    <t>pAPA03-040</t>
  </si>
  <si>
    <t>NC_017142.1</t>
  </si>
  <si>
    <t>AP011132</t>
  </si>
  <si>
    <t>pAPA03-010</t>
  </si>
  <si>
    <t>NC_017101.1</t>
  </si>
  <si>
    <t>AP011129</t>
  </si>
  <si>
    <t>191.427</t>
  </si>
  <si>
    <t>53.366</t>
  </si>
  <si>
    <t>Acetobacter pasteurianus IFO 3283-07</t>
  </si>
  <si>
    <t>pAPA07-010</t>
  </si>
  <si>
    <t>NC_017143.1</t>
  </si>
  <si>
    <t>AP011136</t>
  </si>
  <si>
    <t>pAPA07-050</t>
  </si>
  <si>
    <t>NC_017144.1</t>
  </si>
  <si>
    <t>AP011140</t>
  </si>
  <si>
    <t>pAPA07-030</t>
  </si>
  <si>
    <t>NC_017110.1</t>
  </si>
  <si>
    <t>AP011138</t>
  </si>
  <si>
    <t>pAPA07-020</t>
  </si>
  <si>
    <t>NC_017122.1</t>
  </si>
  <si>
    <t>AP011137</t>
  </si>
  <si>
    <t>pAPA07-060</t>
  </si>
  <si>
    <t>NC_017124.1</t>
  </si>
  <si>
    <t>AP011141</t>
  </si>
  <si>
    <t>pAPA07-040</t>
  </si>
  <si>
    <t>NC_017123.1</t>
  </si>
  <si>
    <t>AP011139</t>
  </si>
  <si>
    <t>Acetobacter pasteurianus IFO 3283-12</t>
  </si>
  <si>
    <t>pAPA12-014</t>
  </si>
  <si>
    <t>NC_017136.1</t>
  </si>
  <si>
    <t>AP011171</t>
  </si>
  <si>
    <t>191.411</t>
  </si>
  <si>
    <t>53.3663</t>
  </si>
  <si>
    <t>pAPA12-050</t>
  </si>
  <si>
    <t>NC_017116.1</t>
  </si>
  <si>
    <t>AP011175</t>
  </si>
  <si>
    <t>pAPA12-020</t>
  </si>
  <si>
    <t>NC_017113.1</t>
  </si>
  <si>
    <t>AP011172</t>
  </si>
  <si>
    <t>pAPA12-040</t>
  </si>
  <si>
    <t>NC_017115.1</t>
  </si>
  <si>
    <t>AP011174</t>
  </si>
  <si>
    <t>pAPA12-060</t>
  </si>
  <si>
    <t>NC_017137.1</t>
  </si>
  <si>
    <t>AP011176</t>
  </si>
  <si>
    <t>pAPA12-030</t>
  </si>
  <si>
    <t>NC_017114.1</t>
  </si>
  <si>
    <t>AP011173</t>
  </si>
  <si>
    <t>Acetobacter pasteurianus IFO 3283-22</t>
  </si>
  <si>
    <t>pAPA22-040</t>
  </si>
  <si>
    <t>NC_017145.1</t>
  </si>
  <si>
    <t>AP011146</t>
  </si>
  <si>
    <t>pAPA22-060</t>
  </si>
  <si>
    <t>NC_017129.1</t>
  </si>
  <si>
    <t>AP011148</t>
  </si>
  <si>
    <t>pAPA22-010</t>
  </si>
  <si>
    <t>NC_017117.1</t>
  </si>
  <si>
    <t>AP011143</t>
  </si>
  <si>
    <t>pAPA22-030</t>
  </si>
  <si>
    <t>NC_017127.1</t>
  </si>
  <si>
    <t>AP011145</t>
  </si>
  <si>
    <t>pAPA22-050</t>
  </si>
  <si>
    <t>NC_017128.1</t>
  </si>
  <si>
    <t>AP011147</t>
  </si>
  <si>
    <t>pAPA22-020</t>
  </si>
  <si>
    <t>NC_017126.1</t>
  </si>
  <si>
    <t>AP011144</t>
  </si>
  <si>
    <t>Acetobacter pasteurianus IFO 3283-26</t>
  </si>
  <si>
    <t>pAPA26-040</t>
  </si>
  <si>
    <t>NC_017132.1</t>
  </si>
  <si>
    <t>AP011153</t>
  </si>
  <si>
    <t>pAPA26-013</t>
  </si>
  <si>
    <t>NC_017130.1</t>
  </si>
  <si>
    <t>AP011150</t>
  </si>
  <si>
    <t>191.419</t>
  </si>
  <si>
    <t>53.3662</t>
  </si>
  <si>
    <t>pAPA26-050</t>
  </si>
  <si>
    <t>NC_017148.1</t>
  </si>
  <si>
    <t>AP011154</t>
  </si>
  <si>
    <t>pAPA26-020</t>
  </si>
  <si>
    <t>NC_017131.1</t>
  </si>
  <si>
    <t>AP011151</t>
  </si>
  <si>
    <t>pAPA26-030</t>
  </si>
  <si>
    <t>NC_017147.1</t>
  </si>
  <si>
    <t>AP011152</t>
  </si>
  <si>
    <t>pAPA26-060</t>
  </si>
  <si>
    <t>NC_017133.1</t>
  </si>
  <si>
    <t>AP011155</t>
  </si>
  <si>
    <t>Acetobacter pasteurianus IFO 3283-32</t>
  </si>
  <si>
    <t>pAPA32-012</t>
  </si>
  <si>
    <t>NC_017134.1</t>
  </si>
  <si>
    <t>AP011157</t>
  </si>
  <si>
    <t>191.443</t>
  </si>
  <si>
    <t>53.3658</t>
  </si>
  <si>
    <t>pAPA32-030</t>
  </si>
  <si>
    <t>NC_017135.1</t>
  </si>
  <si>
    <t>AP011159</t>
  </si>
  <si>
    <t>pAPA32-060</t>
  </si>
  <si>
    <t>NC_017112.1</t>
  </si>
  <si>
    <t>AP011162</t>
  </si>
  <si>
    <t>pAPA32-050</t>
  </si>
  <si>
    <t>NC_017103.1</t>
  </si>
  <si>
    <t>AP011161</t>
  </si>
  <si>
    <t>pAPA32-040</t>
  </si>
  <si>
    <t>NC_017102.1</t>
  </si>
  <si>
    <t>AP011160</t>
  </si>
  <si>
    <t>pAPA32-020</t>
  </si>
  <si>
    <t>NC_017149.1</t>
  </si>
  <si>
    <t>AP011158</t>
  </si>
  <si>
    <t>Achromobacter denitrificans EST4002</t>
  </si>
  <si>
    <t>Betaproteobacteria</t>
  </si>
  <si>
    <t>pEST4011</t>
  </si>
  <si>
    <t>NC_005793.2</t>
  </si>
  <si>
    <t>AY540995</t>
  </si>
  <si>
    <t>76.958</t>
  </si>
  <si>
    <t>62.026</t>
  </si>
  <si>
    <t>Achromobacter denitrificans AX-22</t>
  </si>
  <si>
    <t>pAX22</t>
  </si>
  <si>
    <t>NC_022242.1</t>
  </si>
  <si>
    <t>HF679279</t>
  </si>
  <si>
    <t>28.466</t>
  </si>
  <si>
    <t>62.2532</t>
  </si>
  <si>
    <t>Achromobacter xylosoxidans A8</t>
  </si>
  <si>
    <t>pA81</t>
  </si>
  <si>
    <t>NC_006830.1</t>
  </si>
  <si>
    <t>AJ515144</t>
  </si>
  <si>
    <t>98.192</t>
  </si>
  <si>
    <t>62.1772</t>
  </si>
  <si>
    <t>NC_014641.1</t>
  </si>
  <si>
    <t>CP002288</t>
  </si>
  <si>
    <t>98.156</t>
  </si>
  <si>
    <t>62.1684</t>
  </si>
  <si>
    <t>pA82</t>
  </si>
  <si>
    <t>NC_014642.1</t>
  </si>
  <si>
    <t>CP002289</t>
  </si>
  <si>
    <t>247.895</t>
  </si>
  <si>
    <t>61.3082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</si>
  <si>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</si>
  <si>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</si>
  <si>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</si>
  <si>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</si>
  <si>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</si>
  <si>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</si>
  <si>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</si>
  <si>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7.598</t>
  </si>
  <si>
    <t>37.9705</t>
  </si>
  <si>
    <t>Acidianus hospitalis W1</t>
  </si>
  <si>
    <t>pAH1</t>
  </si>
  <si>
    <t>NC_011299.1</t>
  </si>
  <si>
    <t>EU881703</t>
  </si>
  <si>
    <t>28.649</t>
  </si>
  <si>
    <t>35.921</t>
  </si>
  <si>
    <t xml:space="preserve">-                                                                </t>
  </si>
  <si>
    <t>Acidiphilium cryptum JF-5</t>
  </si>
  <si>
    <t>pACRY05</t>
  </si>
  <si>
    <t>NC_009471.1</t>
  </si>
  <si>
    <t>CP000693</t>
  </si>
  <si>
    <t>37.155</t>
  </si>
  <si>
    <t>60.8532</t>
  </si>
  <si>
    <t>pACRY02</t>
  </si>
  <si>
    <t>NC_009468.1</t>
  </si>
  <si>
    <t>CP000690</t>
  </si>
  <si>
    <t>187.422</t>
  </si>
  <si>
    <t>61.9196</t>
  </si>
  <si>
    <t>pACRY07</t>
  </si>
  <si>
    <t>NC_009473.1</t>
  </si>
  <si>
    <t>CP000695</t>
  </si>
  <si>
    <t>5.629</t>
  </si>
  <si>
    <t>57.5058</t>
  </si>
  <si>
    <t>pACRY06</t>
  </si>
  <si>
    <t>NC_009472.1</t>
  </si>
  <si>
    <t>CP000694</t>
  </si>
  <si>
    <t>8.781</t>
  </si>
  <si>
    <t>60.9953</t>
  </si>
  <si>
    <t>pACRY08</t>
  </si>
  <si>
    <t>NC_009474.1</t>
  </si>
  <si>
    <t>CP000696</t>
  </si>
  <si>
    <t>4.909</t>
  </si>
  <si>
    <t>58.6881</t>
  </si>
  <si>
    <t>pACRY01</t>
  </si>
  <si>
    <t>NC_009467.1</t>
  </si>
  <si>
    <t>CP000689</t>
  </si>
  <si>
    <t>203.589</t>
  </si>
  <si>
    <t>62.3334</t>
  </si>
  <si>
    <t>pACRY03</t>
  </si>
  <si>
    <t>NC_009469.1</t>
  </si>
  <si>
    <t>CP000691</t>
  </si>
  <si>
    <t>88.953</t>
  </si>
  <si>
    <t>62.1283</t>
  </si>
  <si>
    <t>pACRY04</t>
  </si>
  <si>
    <t>NC_009470.1</t>
  </si>
  <si>
    <t>CP000692</t>
  </si>
  <si>
    <t>37.415</t>
  </si>
  <si>
    <t>59.6205</t>
  </si>
  <si>
    <t>Acidiphilium multivorum JCM8867</t>
  </si>
  <si>
    <t>pAM5</t>
  </si>
  <si>
    <t>NC_008691.1</t>
  </si>
  <si>
    <t>DQ499634</t>
  </si>
  <si>
    <t>5.161</t>
  </si>
  <si>
    <t>57.547</t>
  </si>
  <si>
    <t>Acidiphilium multivorum AIU301</t>
  </si>
  <si>
    <t>pACMV5</t>
  </si>
  <si>
    <t>NC_015180.1</t>
  </si>
  <si>
    <t>AP012040</t>
  </si>
  <si>
    <t>14.328</t>
  </si>
  <si>
    <t>58.9475</t>
  </si>
  <si>
    <t>pACMV8</t>
  </si>
  <si>
    <t>NC_015182.1</t>
  </si>
  <si>
    <t>AP012043</t>
  </si>
  <si>
    <t>1.729</t>
  </si>
  <si>
    <t>60.9023</t>
  </si>
  <si>
    <t>pACMV3</t>
  </si>
  <si>
    <t>NC_015179.1</t>
  </si>
  <si>
    <t>AP012038</t>
  </si>
  <si>
    <t>54.248</t>
  </si>
  <si>
    <t>61.2078</t>
  </si>
  <si>
    <t>pACMV2</t>
  </si>
  <si>
    <t>NC_015187.1</t>
  </si>
  <si>
    <t>AP012037</t>
  </si>
  <si>
    <t>65.564</t>
  </si>
  <si>
    <t>61.9212</t>
  </si>
  <si>
    <t>pACMV7</t>
  </si>
  <si>
    <t>NC_015189.1</t>
  </si>
  <si>
    <t>AP012042</t>
  </si>
  <si>
    <t>5.178</t>
  </si>
  <si>
    <t>57.5898</t>
  </si>
  <si>
    <t>pACMV6</t>
  </si>
  <si>
    <t>NC_015181.1</t>
  </si>
  <si>
    <t>AP012041</t>
  </si>
  <si>
    <t>12.125</t>
  </si>
  <si>
    <t>59.5794</t>
  </si>
  <si>
    <t>pACMV4</t>
  </si>
  <si>
    <t>NC_015188.1</t>
  </si>
  <si>
    <t>AP012039</t>
  </si>
  <si>
    <t>40.588</t>
  </si>
  <si>
    <t>60.0473</t>
  </si>
  <si>
    <t>pACMV1</t>
  </si>
  <si>
    <t>NC_015178.1</t>
  </si>
  <si>
    <t>AP012036</t>
  </si>
  <si>
    <t>271.573</t>
  </si>
  <si>
    <t>62.94</t>
  </si>
  <si>
    <t>Acidithiobacillus caldus F</t>
  </si>
  <si>
    <t>pTC-F14</t>
  </si>
  <si>
    <t>NC_004734.1</t>
  </si>
  <si>
    <t>AF325537</t>
  </si>
  <si>
    <t>14.155</t>
  </si>
  <si>
    <t>55.733</t>
  </si>
  <si>
    <t>Acidithiobacillus caldus MNG</t>
  </si>
  <si>
    <t>pTcM1</t>
  </si>
  <si>
    <t>NC_010600.1</t>
  </si>
  <si>
    <t>EU421841</t>
  </si>
  <si>
    <t>65.158</t>
  </si>
  <si>
    <t>57.1242</t>
  </si>
  <si>
    <t>Acidithiobacillus caldus ATCC 51756</t>
  </si>
  <si>
    <t>pACA1.1</t>
  </si>
  <si>
    <t>NZ_CP005988.1</t>
  </si>
  <si>
    <t>CP005988</t>
  </si>
  <si>
    <t>27.536</t>
  </si>
  <si>
    <t>59.3659</t>
  </si>
  <si>
    <t>megaplasmid mpAca1.1</t>
  </si>
  <si>
    <t>NZ_CP005987.1</t>
  </si>
  <si>
    <t>CP005987</t>
  </si>
  <si>
    <t>171.972</t>
  </si>
  <si>
    <t>57.3646</t>
  </si>
  <si>
    <t>pACA1.2</t>
  </si>
  <si>
    <t>NZ_CP005989.1</t>
  </si>
  <si>
    <t>CP005989</t>
  </si>
  <si>
    <t>50.3055</t>
  </si>
  <si>
    <t>Acidithiobacillus caldus SM-1</t>
  </si>
  <si>
    <t>pLAtc1</t>
  </si>
  <si>
    <t>NC_015852.1</t>
  </si>
  <si>
    <t>CP002575</t>
  </si>
  <si>
    <t>9.778</t>
  </si>
  <si>
    <t>59.8384</t>
  </si>
  <si>
    <t>megaplasmid</t>
  </si>
  <si>
    <t>NC_015851.1</t>
  </si>
  <si>
    <t>CP002574</t>
  </si>
  <si>
    <t>251.782</t>
  </si>
  <si>
    <t>57.2042</t>
  </si>
  <si>
    <t>pLAtc2</t>
  </si>
  <si>
    <t>NC_015853.1</t>
  </si>
  <si>
    <t>CP002576</t>
  </si>
  <si>
    <t>57.7108</t>
  </si>
  <si>
    <t>pLAtc3</t>
  </si>
  <si>
    <t>NC_015854.1</t>
  </si>
  <si>
    <t>CP002577</t>
  </si>
  <si>
    <t>29.704</t>
  </si>
  <si>
    <t>58.8305</t>
  </si>
  <si>
    <t>Acidithiobacillus ferrooxidans ATCC 33020</t>
  </si>
  <si>
    <t>pTF5</t>
  </si>
  <si>
    <t>NC_005023.1</t>
  </si>
  <si>
    <t>U73041</t>
  </si>
  <si>
    <t>19.792</t>
  </si>
  <si>
    <t>56.1287</t>
  </si>
  <si>
    <t>Acidithiobacillus ferrooxidans MAL4-1</t>
  </si>
  <si>
    <t>pTF4.1</t>
  </si>
  <si>
    <t>NC_001520.1</t>
  </si>
  <si>
    <t>X96982</t>
  </si>
  <si>
    <t>4.104</t>
  </si>
  <si>
    <t>62.2076</t>
  </si>
  <si>
    <t>Acidovorax avenae 83</t>
  </si>
  <si>
    <t>pAAA83</t>
  </si>
  <si>
    <t>NC_024998.1</t>
  </si>
  <si>
    <t>AB852526</t>
  </si>
  <si>
    <t>59.534</t>
  </si>
  <si>
    <t>64.4993</t>
  </si>
  <si>
    <t>Acidovorax sp. JS42</t>
  </si>
  <si>
    <t>pAOVO01</t>
  </si>
  <si>
    <t>NC_008765.1</t>
  </si>
  <si>
    <t>CP000540</t>
  </si>
  <si>
    <t>72.689</t>
  </si>
  <si>
    <t>62.2061</t>
  </si>
  <si>
    <t>pAOVO02</t>
  </si>
  <si>
    <t>NC_008766.1</t>
  </si>
  <si>
    <t>CP000541</t>
  </si>
  <si>
    <t>63.609</t>
  </si>
  <si>
    <t>64.5836</t>
  </si>
  <si>
    <t>Acinetobacter baumannii 6200</t>
  </si>
  <si>
    <t>p6200-114.848kb</t>
  </si>
  <si>
    <t>NZ_CP010398.1</t>
  </si>
  <si>
    <t>CP010398</t>
  </si>
  <si>
    <t>114.848</t>
  </si>
  <si>
    <t>41.6934</t>
  </si>
  <si>
    <t>p6200-9.327kb</t>
  </si>
  <si>
    <t>NZ_CP010400.1</t>
  </si>
  <si>
    <t>CP010400</t>
  </si>
  <si>
    <t>9.327</t>
  </si>
  <si>
    <t>34.2447</t>
  </si>
  <si>
    <t>p6200-47.274kb</t>
  </si>
  <si>
    <t>NZ_CP010399.1</t>
  </si>
  <si>
    <t>CP010399</t>
  </si>
  <si>
    <t>47.274</t>
  </si>
  <si>
    <t>40.8258</t>
  </si>
  <si>
    <t>Acinetobacter baumannii CS01</t>
  </si>
  <si>
    <t>II</t>
  </si>
  <si>
    <t>NZ_HG977523.1</t>
  </si>
  <si>
    <t>HG977523</t>
  </si>
  <si>
    <t>63.72</t>
  </si>
  <si>
    <t>33.4181</t>
  </si>
  <si>
    <t>III</t>
  </si>
  <si>
    <t>NZ_HG977524.1</t>
  </si>
  <si>
    <t>HG977524</t>
  </si>
  <si>
    <t>64.165</t>
  </si>
  <si>
    <t>33.3671</t>
  </si>
  <si>
    <t>IV</t>
  </si>
  <si>
    <t>NZ_HG977525.1</t>
  </si>
  <si>
    <t>HG977525</t>
  </si>
  <si>
    <t>8.174</t>
  </si>
  <si>
    <t>34.5363</t>
  </si>
  <si>
    <t>Acinetobacter baumannii CR17</t>
  </si>
  <si>
    <t>NZ_HG977529.1</t>
  </si>
  <si>
    <t>HG977529</t>
  </si>
  <si>
    <t>8.047</t>
  </si>
  <si>
    <t>34.4103</t>
  </si>
  <si>
    <t>NZ_HG977527.1</t>
  </si>
  <si>
    <t>HG977527</t>
  </si>
  <si>
    <t>63.795</t>
  </si>
  <si>
    <t>33.4148</t>
  </si>
  <si>
    <t>NZ_HG977528.1</t>
  </si>
  <si>
    <t>HG977528</t>
  </si>
  <si>
    <t>64.479</t>
  </si>
  <si>
    <t>33.476</t>
  </si>
  <si>
    <t>Acinetobacter baumannii IOMTU433</t>
  </si>
  <si>
    <t>pIOMTU433</t>
  </si>
  <si>
    <t>NZ_AP014650.1</t>
  </si>
  <si>
    <t>AP014650</t>
  </si>
  <si>
    <t>189.354</t>
  </si>
  <si>
    <t>39.5286</t>
  </si>
  <si>
    <t>Acinetobacter baumannii</t>
  </si>
  <si>
    <t>pA1-1</t>
  </si>
  <si>
    <t>NZ_CP010782.1</t>
  </si>
  <si>
    <t>CP010782</t>
  </si>
  <si>
    <t>8.731</t>
  </si>
  <si>
    <t>34.3718</t>
  </si>
  <si>
    <t>Acinetobacter baumannii AB5075-UW</t>
  </si>
  <si>
    <t>p2AB5075</t>
  </si>
  <si>
    <t>NZ_CP008708.1</t>
  </si>
  <si>
    <t>CP008708</t>
  </si>
  <si>
    <t>p3AB5075</t>
  </si>
  <si>
    <t>NZ_CP008709.1</t>
  </si>
  <si>
    <t>CP008709</t>
  </si>
  <si>
    <t>1.967</t>
  </si>
  <si>
    <t>39.1459</t>
  </si>
  <si>
    <t>p1AB5075</t>
  </si>
  <si>
    <t>NZ_CP008707.1</t>
  </si>
  <si>
    <t>CP008707</t>
  </si>
  <si>
    <t>83.61</t>
  </si>
  <si>
    <t>36.9717</t>
  </si>
  <si>
    <t>Acinetobacter baumannii XH386</t>
  </si>
  <si>
    <t>pAB386</t>
  </si>
  <si>
    <t>NZ_CP010780.1</t>
  </si>
  <si>
    <t>CP010780</t>
  </si>
  <si>
    <t>112.157</t>
  </si>
  <si>
    <t>41.5498</t>
  </si>
  <si>
    <t>Acinetobacter baumannii Ab04-mff</t>
  </si>
  <si>
    <t>pAB04-1</t>
  </si>
  <si>
    <t>NZ_CP012007.1</t>
  </si>
  <si>
    <t>CP012007</t>
  </si>
  <si>
    <t>169.023</t>
  </si>
  <si>
    <t>39.5544</t>
  </si>
  <si>
    <t>pAB04-2</t>
  </si>
  <si>
    <t>NZ_CP012008.1</t>
  </si>
  <si>
    <t>CP012008</t>
  </si>
  <si>
    <t>87.569</t>
  </si>
  <si>
    <t>34.0223</t>
  </si>
  <si>
    <t>Acinetobacter baumannii ATCC 17978-mff</t>
  </si>
  <si>
    <t>pAB3</t>
  </si>
  <si>
    <t>NZ_CP012005.1</t>
  </si>
  <si>
    <t>CP012005</t>
  </si>
  <si>
    <t>148.955</t>
  </si>
  <si>
    <t>37.4784</t>
  </si>
  <si>
    <t>Acinetobacter baumannii B8300</t>
  </si>
  <si>
    <t>pCMC8300</t>
  </si>
  <si>
    <t>NZ_CM003361.1</t>
  </si>
  <si>
    <t>CM003361</t>
  </si>
  <si>
    <t>25.15</t>
  </si>
  <si>
    <t>35.336</t>
  </si>
  <si>
    <t>Acinetobacter baumannii A85</t>
  </si>
  <si>
    <t>pA85-1</t>
  </si>
  <si>
    <t>NC_025107.1</t>
  </si>
  <si>
    <t>KJ461963</t>
  </si>
  <si>
    <t>2.726</t>
  </si>
  <si>
    <t>37.7476</t>
  </si>
  <si>
    <t>Acinetobacter baumannii G7</t>
  </si>
  <si>
    <t>pAB-G7-1</t>
  </si>
  <si>
    <t>NC_025110.1</t>
  </si>
  <si>
    <t>KJ586856</t>
  </si>
  <si>
    <t>34.3832</t>
  </si>
  <si>
    <t>Acinetobacter baumannii C2</t>
  </si>
  <si>
    <t>pRAY*-v1</t>
  </si>
  <si>
    <t>NC_019311.1</t>
  </si>
  <si>
    <t>JF343536</t>
  </si>
  <si>
    <t>6.078</t>
  </si>
  <si>
    <t>39.1741</t>
  </si>
  <si>
    <t>Acinetobacter baumannii E7</t>
  </si>
  <si>
    <t>pRAY*-v2</t>
  </si>
  <si>
    <t>NC_019345.1</t>
  </si>
  <si>
    <t>JX076770</t>
  </si>
  <si>
    <t>8.433</t>
  </si>
  <si>
    <t>39.1083</t>
  </si>
  <si>
    <t>pAb-G7-2</t>
  </si>
  <si>
    <t>NC_025104.1</t>
  </si>
  <si>
    <t>KF669606</t>
  </si>
  <si>
    <t>70.1</t>
  </si>
  <si>
    <t>33.4836</t>
  </si>
  <si>
    <t>Acinetobacter baumannii K60</t>
  </si>
  <si>
    <t>pAB120</t>
  </si>
  <si>
    <t>NC_019359.1</t>
  </si>
  <si>
    <t>JX069966</t>
  </si>
  <si>
    <t>10.879</t>
  </si>
  <si>
    <t>34.4609</t>
  </si>
  <si>
    <t>Acinetobacter baumannii D72</t>
  </si>
  <si>
    <t>pD72-2</t>
  </si>
  <si>
    <t>NC_025111.1</t>
  </si>
  <si>
    <t>KM051846</t>
  </si>
  <si>
    <t>70.102</t>
  </si>
  <si>
    <t>33.4798</t>
  </si>
  <si>
    <t>Acinetobacter baumannii transconjugant 1</t>
  </si>
  <si>
    <t>pABIR</t>
  </si>
  <si>
    <t>NC_010481.1</t>
  </si>
  <si>
    <t>EU294228</t>
  </si>
  <si>
    <t>29.823</t>
  </si>
  <si>
    <t>36.7971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</si>
  <si>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</si>
  <si>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</si>
  <si>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</si>
  <si>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</si>
  <si>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</si>
  <si>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</si>
  <si>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</si>
  <si>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36.1928</t>
  </si>
  <si>
    <t>Acinetobacter baumannii ATCC 329</t>
  </si>
  <si>
    <t>AbATCC329</t>
  </si>
  <si>
    <t>NC_025168.1</t>
  </si>
  <si>
    <t>KJ534569</t>
  </si>
  <si>
    <t>8.842</t>
  </si>
  <si>
    <t>34.5397</t>
  </si>
  <si>
    <t>pMMCU3</t>
  </si>
  <si>
    <t>NC_019199.1</t>
  </si>
  <si>
    <t>GQ904227</t>
  </si>
  <si>
    <t>8.964</t>
  </si>
  <si>
    <t>34.4935</t>
  </si>
  <si>
    <t>pMMD</t>
  </si>
  <si>
    <t>NC_019280.1</t>
  </si>
  <si>
    <t>GQ904226</t>
  </si>
  <si>
    <t>9.964</t>
  </si>
  <si>
    <t>34.7049</t>
  </si>
  <si>
    <t>pA85-3</t>
  </si>
  <si>
    <t>NC_025109.1</t>
  </si>
  <si>
    <t>KJ493819</t>
  </si>
  <si>
    <t>86.335</t>
  </si>
  <si>
    <t>33.8982</t>
  </si>
  <si>
    <t>Acinetobacter baumannii 107m</t>
  </si>
  <si>
    <t>ABIBUN107mP1</t>
  </si>
  <si>
    <t>NC_022565.1</t>
  </si>
  <si>
    <t>Acinetobacter baumannii NCGM 253</t>
  </si>
  <si>
    <t>pAB-NCGM253</t>
  </si>
  <si>
    <t>NC_021489.1</t>
  </si>
  <si>
    <t>AB823544</t>
  </si>
  <si>
    <t>34.437</t>
  </si>
  <si>
    <t>Acinetobacter baumannii 19606</t>
  </si>
  <si>
    <t>pMAC</t>
  </si>
  <si>
    <t>NC_006877.1</t>
  </si>
  <si>
    <t>AY541809</t>
  </si>
  <si>
    <t>34.6751</t>
  </si>
  <si>
    <t>pMMA2</t>
  </si>
  <si>
    <t>NC_013277.1</t>
  </si>
  <si>
    <t>GQ377752</t>
  </si>
  <si>
    <t>10.679</t>
  </si>
  <si>
    <t>34.8066</t>
  </si>
  <si>
    <t>Acinetobacter baumannii VA-566/00</t>
  </si>
  <si>
    <t>pABVA01</t>
  </si>
  <si>
    <t>NC_012813.1</t>
  </si>
  <si>
    <t>FM210331</t>
  </si>
  <si>
    <t>8.963</t>
  </si>
  <si>
    <t>34.4639</t>
  </si>
  <si>
    <t>Acinetobacter baumannii D36</t>
  </si>
  <si>
    <t>pRAY*</t>
  </si>
  <si>
    <t>NC_025068.1</t>
  </si>
  <si>
    <t>39.2563</t>
  </si>
  <si>
    <t>Acinetobacter baumannii DS002</t>
  </si>
  <si>
    <t>pTS236</t>
  </si>
  <si>
    <t>NC_016977.1</t>
  </si>
  <si>
    <t>JN872565</t>
  </si>
  <si>
    <t>2.252</t>
  </si>
  <si>
    <t>41.4298</t>
  </si>
  <si>
    <t>Acinetobacter baumannii GF216</t>
  </si>
  <si>
    <t>pNDM-AB</t>
  </si>
  <si>
    <t>NC_020818.1</t>
  </si>
  <si>
    <t>KC503911</t>
  </si>
  <si>
    <t>47.098</t>
  </si>
  <si>
    <t>38.042</t>
  </si>
  <si>
    <t>pD36-1</t>
  </si>
  <si>
    <t>CP012953.1</t>
  </si>
  <si>
    <t>4.754</t>
  </si>
  <si>
    <t>39.167</t>
  </si>
  <si>
    <t>pD36-4</t>
  </si>
  <si>
    <t>CP012956.1</t>
  </si>
  <si>
    <t>47.457</t>
  </si>
  <si>
    <t>41.427</t>
  </si>
  <si>
    <t>pRAY* (pD36-2)</t>
  </si>
  <si>
    <t>CP012954.1</t>
  </si>
  <si>
    <t>pD36-3</t>
  </si>
  <si>
    <t>CP012955.1</t>
  </si>
  <si>
    <t>9.276</t>
  </si>
  <si>
    <t>35.608</t>
  </si>
  <si>
    <t>Acinetobacter baumannii 1656-2</t>
  </si>
  <si>
    <t>ABKp1</t>
  </si>
  <si>
    <t>NC_017163.1</t>
  </si>
  <si>
    <t>CP001922</t>
  </si>
  <si>
    <t>74.451</t>
  </si>
  <si>
    <t>33.4663</t>
  </si>
  <si>
    <t>ABKp2</t>
  </si>
  <si>
    <t>NC_017164.1</t>
  </si>
  <si>
    <t>CP001923</t>
  </si>
  <si>
    <t>8.041</t>
  </si>
  <si>
    <t>33.5033</t>
  </si>
  <si>
    <t>Acinetobacter baumannii 3909</t>
  </si>
  <si>
    <t>p1ABST78</t>
  </si>
  <si>
    <t>NZ_AEOZ01000236.1</t>
  </si>
  <si>
    <t>AEOZ01000236</t>
  </si>
  <si>
    <t>26.411</t>
  </si>
  <si>
    <t>37.2648</t>
  </si>
  <si>
    <t>Acinetobacter baumannii 3990</t>
  </si>
  <si>
    <t>p1ABST2</t>
  </si>
  <si>
    <t>NZ_AEOY01000095.1</t>
  </si>
  <si>
    <t>AEOY01000095</t>
  </si>
  <si>
    <t>63.32</t>
  </si>
  <si>
    <t>33.4713</t>
  </si>
  <si>
    <t>p2ABST2</t>
  </si>
  <si>
    <t>NZ_AEOY01000096.1</t>
  </si>
  <si>
    <t>AEOY01000096</t>
  </si>
  <si>
    <t>21.846</t>
  </si>
  <si>
    <t>37.2746</t>
  </si>
  <si>
    <t>Acinetobacter baumannii 4190</t>
  </si>
  <si>
    <t>p2ABST25</t>
  </si>
  <si>
    <t>AEPA01000396.1</t>
  </si>
  <si>
    <t>34.359</t>
  </si>
  <si>
    <t>p1ABST25</t>
  </si>
  <si>
    <t>AEPA01000395.1</t>
  </si>
  <si>
    <t>15.267</t>
  </si>
  <si>
    <t>35.5276</t>
  </si>
  <si>
    <t>Acinetobacter baumannii AB0057</t>
  </si>
  <si>
    <t>pAB0057</t>
  </si>
  <si>
    <t>NC_011585.1</t>
  </si>
  <si>
    <t>CP001183</t>
  </si>
  <si>
    <t>8.729</t>
  </si>
  <si>
    <t>34.3797</t>
  </si>
  <si>
    <t>Acinetobacter baumannii AB5075</t>
  </si>
  <si>
    <t>pAB5075</t>
  </si>
  <si>
    <t>NZ_JHUI01000005.1</t>
  </si>
  <si>
    <t>JHUI01000005</t>
  </si>
  <si>
    <t>8.819</t>
  </si>
  <si>
    <t>34.2442</t>
  </si>
  <si>
    <t>Acinetobacter baumannii AC12</t>
  </si>
  <si>
    <t>pAC12</t>
  </si>
  <si>
    <t>CP007550.1</t>
  </si>
  <si>
    <t>Acinetobacter baumannii AC30</t>
  </si>
  <si>
    <t>pAC30b</t>
  </si>
  <si>
    <t>CP007579.1</t>
  </si>
  <si>
    <t>16.236</t>
  </si>
  <si>
    <t>45.1712</t>
  </si>
  <si>
    <t>pAC30c</t>
  </si>
  <si>
    <t>CP007580.1</t>
  </si>
  <si>
    <t>71.433</t>
  </si>
  <si>
    <t>33.7183</t>
  </si>
  <si>
    <t>pAC30a</t>
  </si>
  <si>
    <t>CP007578.1</t>
  </si>
  <si>
    <t>8.685</t>
  </si>
  <si>
    <t>34.3466</t>
  </si>
  <si>
    <t>Acinetobacter baumannii ACICU</t>
  </si>
  <si>
    <t>pACICU1</t>
  </si>
  <si>
    <t>NC_010605.1</t>
  </si>
  <si>
    <t>CP000864</t>
  </si>
  <si>
    <t>28.279</t>
  </si>
  <si>
    <t>37.8443</t>
  </si>
  <si>
    <t>pACICU2</t>
  </si>
  <si>
    <t>NC_010606.1</t>
  </si>
  <si>
    <t>CP000865</t>
  </si>
  <si>
    <t>64.366</t>
  </si>
  <si>
    <t>33.4012</t>
  </si>
  <si>
    <t>Acinetobacter baumannii ATCC 17978</t>
  </si>
  <si>
    <t>pAB2</t>
  </si>
  <si>
    <t>CP000523.1</t>
  </si>
  <si>
    <t>11.302</t>
  </si>
  <si>
    <t>35.1796</t>
  </si>
  <si>
    <t>pAB1</t>
  </si>
  <si>
    <t>CP000522.1</t>
  </si>
  <si>
    <t>13.408</t>
  </si>
  <si>
    <t>36.165</t>
  </si>
  <si>
    <t>Acinetobacter baumannii AYE</t>
  </si>
  <si>
    <t>p4ABAYE</t>
  </si>
  <si>
    <t>NC_010403.1</t>
  </si>
  <si>
    <t>CU459139</t>
  </si>
  <si>
    <t>37.6009</t>
  </si>
  <si>
    <t>p2ABAYE</t>
  </si>
  <si>
    <t>NC_010402.1</t>
  </si>
  <si>
    <t>CU459138</t>
  </si>
  <si>
    <t>9.661</t>
  </si>
  <si>
    <t>34.396</t>
  </si>
  <si>
    <t>p3ABAYE</t>
  </si>
  <si>
    <t>NC_010404.1</t>
  </si>
  <si>
    <t>CU459140</t>
  </si>
  <si>
    <t>94.413</t>
  </si>
  <si>
    <t>37.4842</t>
  </si>
  <si>
    <t>p1ABAYE</t>
  </si>
  <si>
    <t>NC_010401.1</t>
  </si>
  <si>
    <t>CU459137</t>
  </si>
  <si>
    <t>5.644</t>
  </si>
  <si>
    <t>34.5145</t>
  </si>
  <si>
    <t>Acinetobacter baumannii BJAB07104</t>
  </si>
  <si>
    <t>p1BJAB07104</t>
  </si>
  <si>
    <t>NC_021727.1</t>
  </si>
  <si>
    <t>CP003887</t>
  </si>
  <si>
    <t>70.17</t>
  </si>
  <si>
    <t>33.8236</t>
  </si>
  <si>
    <t>p2BJAB07104</t>
  </si>
  <si>
    <t>NC_021728.1</t>
  </si>
  <si>
    <t>CP003907</t>
  </si>
  <si>
    <t>20.139</t>
  </si>
  <si>
    <t>47.0679</t>
  </si>
  <si>
    <t>Acinetobacter baumannii BJAB0715</t>
  </si>
  <si>
    <t>pBJAB0715</t>
  </si>
  <si>
    <t>NC_021734.1</t>
  </si>
  <si>
    <t>CP003848</t>
  </si>
  <si>
    <t>52.268</t>
  </si>
  <si>
    <t>40.4263</t>
  </si>
  <si>
    <t>Acinetobacter baumannii BJAB0868</t>
  </si>
  <si>
    <t>p1BJAB0868</t>
  </si>
  <si>
    <t>NC_021730.1</t>
  </si>
  <si>
    <t>CP003850</t>
  </si>
  <si>
    <t>8.721</t>
  </si>
  <si>
    <t>34.3424</t>
  </si>
  <si>
    <t>p3BJAB0868</t>
  </si>
  <si>
    <t>NC_021732.1</t>
  </si>
  <si>
    <t>CP003908</t>
  </si>
  <si>
    <t>47.0927</t>
  </si>
  <si>
    <t>p2BJAB0868</t>
  </si>
  <si>
    <t>NC_021731.1</t>
  </si>
  <si>
    <t>CP003888</t>
  </si>
  <si>
    <t>70.167</t>
  </si>
  <si>
    <t>33.8279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</si>
  <si>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</si>
  <si>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</si>
  <si>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</si>
  <si>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</si>
  <si>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</si>
  <si>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</si>
  <si>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</si>
  <si>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</si>
  <si>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7.416</t>
  </si>
  <si>
    <t>32.5917</t>
  </si>
  <si>
    <t>Acinetobacter baumannii IS-123</t>
  </si>
  <si>
    <t>pIS123-67</t>
  </si>
  <si>
    <t>NZ_ALII01000020.1</t>
  </si>
  <si>
    <t>ALII01000020</t>
  </si>
  <si>
    <t>67.025</t>
  </si>
  <si>
    <t>33.3831</t>
  </si>
  <si>
    <t>pIS123-12</t>
  </si>
  <si>
    <t>NZ_ALII01000018.1</t>
  </si>
  <si>
    <t>ALII01000018</t>
  </si>
  <si>
    <t>37.0431</t>
  </si>
  <si>
    <t>pIS123-18</t>
  </si>
  <si>
    <t>NZ_ALII01000019.1</t>
  </si>
  <si>
    <t>ALII01000019</t>
  </si>
  <si>
    <t>17.984</t>
  </si>
  <si>
    <t>34.2026</t>
  </si>
  <si>
    <t>Acinetobacter baumannii LAC-4</t>
  </si>
  <si>
    <t>pABLAC2</t>
  </si>
  <si>
    <t>NZ_CP007714.1</t>
  </si>
  <si>
    <t>CP007714</t>
  </si>
  <si>
    <t>6.076</t>
  </si>
  <si>
    <t>39.2693</t>
  </si>
  <si>
    <t>pABLAC1</t>
  </si>
  <si>
    <t>NZ_CP007713.1</t>
  </si>
  <si>
    <t>CP007713</t>
  </si>
  <si>
    <t>8.006</t>
  </si>
  <si>
    <t>31.9885</t>
  </si>
  <si>
    <t>Acinetobacter baumannii MDR-TJ</t>
  </si>
  <si>
    <t>pABTJ1</t>
  </si>
  <si>
    <t>NC_017848.1</t>
  </si>
  <si>
    <t>CP003501</t>
  </si>
  <si>
    <t>77.528</t>
  </si>
  <si>
    <t>34.0458</t>
  </si>
  <si>
    <t>pABTJ2</t>
  </si>
  <si>
    <t>NC_020524.1</t>
  </si>
  <si>
    <t>CP004359</t>
  </si>
  <si>
    <t>110.967</t>
  </si>
  <si>
    <t>41.6142</t>
  </si>
  <si>
    <t>Acinetobacter baumannii MDR-ZJ06</t>
  </si>
  <si>
    <t>pMDR-ZJ06</t>
  </si>
  <si>
    <t>NC_017172.1</t>
  </si>
  <si>
    <t>CP001938</t>
  </si>
  <si>
    <t>20.301</t>
  </si>
  <si>
    <t>47.3868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</si>
  <si>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</si>
  <si>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</si>
  <si>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</si>
  <si>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</si>
  <si>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</si>
  <si>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</si>
  <si>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</si>
  <si>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</si>
  <si>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6.068</t>
  </si>
  <si>
    <t>39.2716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</si>
  <si>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</si>
  <si>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</si>
  <si>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</si>
  <si>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</si>
  <si>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</si>
  <si>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</si>
  <si>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</si>
  <si>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</si>
  <si>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</si>
  <si>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pMRSN58-2.7</t>
  </si>
  <si>
    <t>NZ_CM003316.1</t>
  </si>
  <si>
    <t>CM003316</t>
  </si>
  <si>
    <t>2.725</t>
  </si>
  <si>
    <t>37.7982</t>
  </si>
  <si>
    <t>pMRSN58-8.7</t>
  </si>
  <si>
    <t>NZ_CM003317.1</t>
  </si>
  <si>
    <t>CM003317</t>
  </si>
  <si>
    <t>Acinetobacter baumannii MRSN 7339</t>
  </si>
  <si>
    <t>pMRSN7339-2.3</t>
  </si>
  <si>
    <t>NZ_CM003313.1</t>
  </si>
  <si>
    <t>CM003313</t>
  </si>
  <si>
    <t>2.343</t>
  </si>
  <si>
    <t>38.7537</t>
  </si>
  <si>
    <t>pMRSN7339-8.7</t>
  </si>
  <si>
    <t>NZ_CM003314.1</t>
  </si>
  <si>
    <t>CM003314</t>
  </si>
  <si>
    <t>Acinetobacter baumannii Naval-17</t>
  </si>
  <si>
    <t>pNaval17-13</t>
  </si>
  <si>
    <t>NZ_AFDO01000021.1</t>
  </si>
  <si>
    <t>AFDO01000021</t>
  </si>
  <si>
    <t>12.636</t>
  </si>
  <si>
    <t>37.1478</t>
  </si>
  <si>
    <t>Acinetobacter baumannii Naval-18</t>
  </si>
  <si>
    <t>pNaval18-6.1</t>
  </si>
  <si>
    <t>NZ_AFDA02000006.1</t>
  </si>
  <si>
    <t>AFDA02000006</t>
  </si>
  <si>
    <t>pNaval18-7.0</t>
  </si>
  <si>
    <t>NZ_AFDA02000011.1</t>
  </si>
  <si>
    <t>AFDA02000011</t>
  </si>
  <si>
    <t>7.032</t>
  </si>
  <si>
    <t>35.4522</t>
  </si>
  <si>
    <t>pNaval18-8.4</t>
  </si>
  <si>
    <t>NZ_AFDA02000008.1</t>
  </si>
  <si>
    <t>AFDA02000008</t>
  </si>
  <si>
    <t>8.422</t>
  </si>
  <si>
    <t>36.7846</t>
  </si>
  <si>
    <t>pNaval18-5.7</t>
  </si>
  <si>
    <t>NZ_AFDA02000010.1</t>
  </si>
  <si>
    <t>AFDA02000010</t>
  </si>
  <si>
    <t>5.676</t>
  </si>
  <si>
    <t>36.117</t>
  </si>
  <si>
    <t>pNaval18-74</t>
  </si>
  <si>
    <t>NZ_AFDA02000007.1</t>
  </si>
  <si>
    <t>AFDA02000007</t>
  </si>
  <si>
    <t>74.42</t>
  </si>
  <si>
    <t>34.4504</t>
  </si>
  <si>
    <t>pNaval18-131</t>
  </si>
  <si>
    <t>NZ_AFDA02000009.1</t>
  </si>
  <si>
    <t>AFDA02000009</t>
  </si>
  <si>
    <t>130.66</t>
  </si>
  <si>
    <t>36.2904</t>
  </si>
  <si>
    <t>Acinetobacter baumannii Naval-81</t>
  </si>
  <si>
    <t>pNaval81-13</t>
  </si>
  <si>
    <t>NZ_AFDB02000005.1</t>
  </si>
  <si>
    <t>AFDB02000005</t>
  </si>
  <si>
    <t>12.634</t>
  </si>
  <si>
    <t>37.1458</t>
  </si>
  <si>
    <t>pNaval81-26</t>
  </si>
  <si>
    <t>NZ_AFDB02000003.1</t>
  </si>
  <si>
    <t>AFDB02000003</t>
  </si>
  <si>
    <t>26.089</t>
  </si>
  <si>
    <t>34.0412</t>
  </si>
  <si>
    <t>pNaval81-67</t>
  </si>
  <si>
    <t>NZ_AFDB02000004.1</t>
  </si>
  <si>
    <t>AFDB02000004</t>
  </si>
  <si>
    <t>67.012</t>
  </si>
  <si>
    <t>33.3821</t>
  </si>
  <si>
    <t>Acinetobacter baumannii OIFC032</t>
  </si>
  <si>
    <t>pOIFC032-8.6</t>
  </si>
  <si>
    <t>NZ_AFCZ02000004.1</t>
  </si>
  <si>
    <t>AFCZ02000004</t>
  </si>
  <si>
    <t>8.604</t>
  </si>
  <si>
    <t>31.59</t>
  </si>
  <si>
    <t>pOIFC032-101</t>
  </si>
  <si>
    <t>NZ_AFCZ02000003.1</t>
  </si>
  <si>
    <t>AFCZ02000003</t>
  </si>
  <si>
    <t>101.298</t>
  </si>
  <si>
    <t>39.217</t>
  </si>
  <si>
    <t>Acinetobacter baumannii OIFC109</t>
  </si>
  <si>
    <t>pOIFC109-122</t>
  </si>
  <si>
    <t>NZ_ALAL01000013.1</t>
  </si>
  <si>
    <t>ALAL01000013</t>
  </si>
  <si>
    <t>122.469</t>
  </si>
  <si>
    <t>35.8336</t>
  </si>
  <si>
    <t>Acinetobacter baumannii OIFC137</t>
  </si>
  <si>
    <t>pOIFC137-122</t>
  </si>
  <si>
    <t>NZ_AFDK01000004.1</t>
  </si>
  <si>
    <t>AFDK01000004</t>
  </si>
  <si>
    <t>122.461</t>
  </si>
  <si>
    <t>35.8351</t>
  </si>
  <si>
    <t>Acinetobacter baumannii OIFC143</t>
  </si>
  <si>
    <t>pOIFC143-70</t>
  </si>
  <si>
    <t>NZ_AFDL01000006.1</t>
  </si>
  <si>
    <t>AFDL01000006</t>
  </si>
  <si>
    <t>69.518</t>
  </si>
  <si>
    <t>33.8732</t>
  </si>
  <si>
    <t>pOIFC143-6.2</t>
  </si>
  <si>
    <t>NZ_AFDL01000007.1</t>
  </si>
  <si>
    <t>AFDL01000007</t>
  </si>
  <si>
    <t>6.241</t>
  </si>
  <si>
    <t>31.95</t>
  </si>
  <si>
    <t>pOIFC143-2.3</t>
  </si>
  <si>
    <t>NZ_AFDL01000005.1</t>
  </si>
  <si>
    <t>AFDL01000005</t>
  </si>
  <si>
    <t>2.277</t>
  </si>
  <si>
    <t>39.9209</t>
  </si>
  <si>
    <t>pOIFC143-128</t>
  </si>
  <si>
    <t>NZ_AFDL01000008.1</t>
  </si>
  <si>
    <t>AFDL01000008</t>
  </si>
  <si>
    <t>127.633</t>
  </si>
  <si>
    <t>36.2806</t>
  </si>
  <si>
    <t>Acinetobacter baumannii OIFC189</t>
  </si>
  <si>
    <t>pOIFC189-111</t>
  </si>
  <si>
    <t>NZ_AFDM01000010.1</t>
  </si>
  <si>
    <t>AFDM01000010</t>
  </si>
  <si>
    <t>41.6169</t>
  </si>
  <si>
    <t>Acinetobacter baumannii PKAB07</t>
  </si>
  <si>
    <t>pPKAB07</t>
  </si>
  <si>
    <t>NZ_CP006964.1</t>
  </si>
  <si>
    <t>CP006964</t>
  </si>
  <si>
    <t>8.805</t>
  </si>
  <si>
    <t>34.4009</t>
  </si>
  <si>
    <t>Acinetobacter baumannii SDF</t>
  </si>
  <si>
    <t>p1ABSDF</t>
  </si>
  <si>
    <t>CU468231.1</t>
  </si>
  <si>
    <t>6.106</t>
  </si>
  <si>
    <t>34.5398</t>
  </si>
  <si>
    <t>p2ABSDF</t>
  </si>
  <si>
    <t>CU468232.1</t>
  </si>
  <si>
    <t>25.014</t>
  </si>
  <si>
    <t>34.8925</t>
  </si>
  <si>
    <t>p3ABSDF</t>
  </si>
  <si>
    <t>CU468233.1</t>
  </si>
  <si>
    <t>24.922</t>
  </si>
  <si>
    <t>34.3953</t>
  </si>
  <si>
    <t>Acinetobacter baumannii TCDC-AB0715</t>
  </si>
  <si>
    <t>p1ABTCDC0715</t>
  </si>
  <si>
    <t>CP002523.1</t>
  </si>
  <si>
    <t>p2ABTCDC0715</t>
  </si>
  <si>
    <t>CP002524.1</t>
  </si>
  <si>
    <t>70.894</t>
  </si>
  <si>
    <t>33.3399</t>
  </si>
  <si>
    <t>Acinetobacter baumannii UH10707</t>
  </si>
  <si>
    <t>pABUH5-114</t>
  </si>
  <si>
    <t>NZ_AYOI01000002.1</t>
  </si>
  <si>
    <t>AYOI01000002</t>
  </si>
  <si>
    <t>114.115</t>
  </si>
  <si>
    <t>42.791</t>
  </si>
  <si>
    <t>Acinetobacter baumannii UH19608</t>
  </si>
  <si>
    <t>pABUH3b-7.8</t>
  </si>
  <si>
    <t>NZ_AYFZ01000083.1</t>
  </si>
  <si>
    <t>AYFZ01000083</t>
  </si>
  <si>
    <t>7.819</t>
  </si>
  <si>
    <t>33.9685</t>
  </si>
  <si>
    <t>pABUH2a-5.6</t>
  </si>
  <si>
    <t>NZ_AYFZ01000080.1</t>
  </si>
  <si>
    <t>AYFZ01000080</t>
  </si>
  <si>
    <t>5.636</t>
  </si>
  <si>
    <t>37.154</t>
  </si>
  <si>
    <t>Acinetobacter baumannii UH2107</t>
  </si>
  <si>
    <t>pABUH4-111</t>
  </si>
  <si>
    <t>NZ_AYFW01000101.1</t>
  </si>
  <si>
    <t>AYFW01000101</t>
  </si>
  <si>
    <t>111.007</t>
  </si>
  <si>
    <t>41.6163</t>
  </si>
  <si>
    <t>Acinetobacter baumannii UH7007</t>
  </si>
  <si>
    <t>pABUH6b-10</t>
  </si>
  <si>
    <t>NZ_AYFI01000019.1</t>
  </si>
  <si>
    <t>AYFI01000019</t>
  </si>
  <si>
    <t>36.8993</t>
  </si>
  <si>
    <t>Acinetobacter baumannii UH7607</t>
  </si>
  <si>
    <t>pABUH2b-5.4</t>
  </si>
  <si>
    <t>NZ_AYFH01000057.1</t>
  </si>
  <si>
    <t>AYFH01000057</t>
  </si>
  <si>
    <t>5.355</t>
  </si>
  <si>
    <t>36.7507</t>
  </si>
  <si>
    <t>pABUH3a-8.2</t>
  </si>
  <si>
    <t>NZ_AYFH01000048.1</t>
  </si>
  <si>
    <t>AYFH01000048</t>
  </si>
  <si>
    <t>34.4567</t>
  </si>
  <si>
    <t>Acinetobacter baumannii UH9707</t>
  </si>
  <si>
    <t>pABUH6a-8.8</t>
  </si>
  <si>
    <t>NZ_AYEX01000118.1</t>
  </si>
  <si>
    <t>AYEX01000118</t>
  </si>
  <si>
    <t>8.763</t>
  </si>
  <si>
    <t>34.406</t>
  </si>
  <si>
    <t>Acinetobacter baumannii UH9907</t>
  </si>
  <si>
    <t>pABUH1-74</t>
  </si>
  <si>
    <t>NZ_AYOH01000010.1</t>
  </si>
  <si>
    <t>AYOH01000010</t>
  </si>
  <si>
    <t>74.089</t>
  </si>
  <si>
    <t>33.669</t>
  </si>
  <si>
    <t>Acinetobacter baumannii ZW85-1</t>
  </si>
  <si>
    <t>pAbNDM-1</t>
  </si>
  <si>
    <t>NC_019985.2</t>
  </si>
  <si>
    <t>JN377410</t>
  </si>
  <si>
    <t>48.368</t>
  </si>
  <si>
    <t>40.748</t>
  </si>
  <si>
    <t>ZW85p2</t>
  </si>
  <si>
    <t>NC_023031.1</t>
  </si>
  <si>
    <t>CP006769</t>
  </si>
  <si>
    <t>113.866</t>
  </si>
  <si>
    <t>41.9019</t>
  </si>
  <si>
    <t>Acinetobacter bereziniae CHI-40-1</t>
  </si>
  <si>
    <t>pNDM-40-1</t>
  </si>
  <si>
    <t>NC_023322.1</t>
  </si>
  <si>
    <t>KF702385</t>
  </si>
  <si>
    <t>45.826</t>
  </si>
  <si>
    <t>40.0755</t>
  </si>
  <si>
    <t>Acinetobacter calcoaceticus NDM-WS2</t>
  </si>
  <si>
    <t>pNDM-WS2</t>
  </si>
  <si>
    <t>NC_024959.1</t>
  </si>
  <si>
    <t>KJ018153</t>
  </si>
  <si>
    <t>13.94</t>
  </si>
  <si>
    <t>46.4132</t>
  </si>
  <si>
    <t>Acinetobacter calcoaceticus Acal H12O-07</t>
  </si>
  <si>
    <t>pMMCU1</t>
  </si>
  <si>
    <t>NC_013056.1</t>
  </si>
  <si>
    <t>GQ342610</t>
  </si>
  <si>
    <t>8.771</t>
  </si>
  <si>
    <t>34.7623</t>
  </si>
  <si>
    <t>Acinetobacter calcoaceticus subsp. anitratus XM1570</t>
  </si>
  <si>
    <t>pXM1</t>
  </si>
  <si>
    <t>NZ_CM001802.1</t>
  </si>
  <si>
    <t>CM001802</t>
  </si>
  <si>
    <t>40.8279</t>
  </si>
  <si>
    <t>pXM2</t>
  </si>
  <si>
    <t>NZ_CM001803.1</t>
  </si>
  <si>
    <t>CM001803</t>
  </si>
  <si>
    <t>93.891</t>
  </si>
  <si>
    <t>37.6809</t>
  </si>
  <si>
    <t>Acinetobacter junii NDM-WS1</t>
  </si>
  <si>
    <t>pNDM-WS1</t>
  </si>
  <si>
    <t>NC_024999.1</t>
  </si>
  <si>
    <t>KJ018154</t>
  </si>
  <si>
    <t>Acinetobacter lwoffii WJ10621</t>
  </si>
  <si>
    <t>pNDM-BJ01</t>
  </si>
  <si>
    <t>NC_019268.1</t>
  </si>
  <si>
    <t>JQ001791</t>
  </si>
  <si>
    <t>Acinetobacter lwoffii Iz4b</t>
  </si>
  <si>
    <t>pNDM-Iz4b</t>
  </si>
  <si>
    <t>NC_025000.1</t>
  </si>
  <si>
    <t>KJ547696</t>
  </si>
  <si>
    <t>46.57</t>
  </si>
  <si>
    <t>40.9105</t>
  </si>
  <si>
    <t>Acinetobacter lwoffii WJ10659</t>
  </si>
  <si>
    <t>pNDM-BJ02</t>
  </si>
  <si>
    <t>NC_019281.1</t>
  </si>
  <si>
    <t>JQ060896</t>
  </si>
  <si>
    <t>46.165</t>
  </si>
  <si>
    <t>40.9293</t>
  </si>
  <si>
    <t>Acinetobacter lwoffii ABZ78</t>
  </si>
  <si>
    <t>pABZ78</t>
  </si>
  <si>
    <t>NC_019323.1</t>
  </si>
  <si>
    <t>JQ739158</t>
  </si>
  <si>
    <t>4.797</t>
  </si>
  <si>
    <t>65.666</t>
  </si>
  <si>
    <t>Acinetobacter nosocomialis</t>
  </si>
  <si>
    <t>pAB49-v1</t>
  </si>
  <si>
    <t>NC_023281.1</t>
  </si>
  <si>
    <t>KC417495</t>
  </si>
  <si>
    <t>39.6818</t>
  </si>
  <si>
    <t>pRAY*-v3</t>
  </si>
  <si>
    <t>NC_023280.1</t>
  </si>
  <si>
    <t>KC417494</t>
  </si>
  <si>
    <t>p6411-89.111kb</t>
  </si>
  <si>
    <t>NZ_CP010369.1</t>
  </si>
  <si>
    <t>CP010369</t>
  </si>
  <si>
    <t>89.111</t>
  </si>
  <si>
    <t>37.3601</t>
  </si>
  <si>
    <t>p6411-66.409kb</t>
  </si>
  <si>
    <t>NZ_CP010903.1</t>
  </si>
  <si>
    <t>CP010903</t>
  </si>
  <si>
    <t>66.409</t>
  </si>
  <si>
    <t>36.3565</t>
  </si>
  <si>
    <t>p6411-9.012kb</t>
  </si>
  <si>
    <t>NZ_CP010370.2</t>
  </si>
  <si>
    <t>CP010370</t>
  </si>
  <si>
    <t>Acinetobacter pittii ABCA95</t>
  </si>
  <si>
    <t>pABCA95</t>
  </si>
  <si>
    <t>NC_019322.2</t>
  </si>
  <si>
    <t>JQ739157</t>
  </si>
  <si>
    <t>6.544</t>
  </si>
  <si>
    <t>47.6467</t>
  </si>
  <si>
    <t>Acinetobacter pittii MS32</t>
  </si>
  <si>
    <t>pMS32-1</t>
  </si>
  <si>
    <t>NC_025173.1</t>
  </si>
  <si>
    <t>KJ616405</t>
  </si>
  <si>
    <t>94.418</t>
  </si>
  <si>
    <t>37.4844</t>
  </si>
  <si>
    <t>pMS32-3</t>
  </si>
  <si>
    <t>NC_025137.1</t>
  </si>
  <si>
    <t>KJ616406</t>
  </si>
  <si>
    <t>11.465</t>
  </si>
  <si>
    <t>36.3454</t>
  </si>
  <si>
    <t>Acinetobacter pittii D499</t>
  </si>
  <si>
    <t>pAB_D499</t>
  </si>
  <si>
    <t>NZ_AGFH01000030.1</t>
  </si>
  <si>
    <t>AGFH01000030</t>
  </si>
  <si>
    <t>47.101</t>
  </si>
  <si>
    <t>40.7507</t>
  </si>
  <si>
    <t>Acinetobacter radioresistens WC-A-157</t>
  </si>
  <si>
    <t>pWCA157-53</t>
  </si>
  <si>
    <t>NZ_ALIR01000021.1</t>
  </si>
  <si>
    <t>ALIR01000021</t>
  </si>
  <si>
    <t>53.388</t>
  </si>
  <si>
    <t>36.3958</t>
  </si>
  <si>
    <t>pWCA157-71</t>
  </si>
  <si>
    <t>NZ_ALIR01000019.1</t>
  </si>
  <si>
    <t>ALIR01000019</t>
  </si>
  <si>
    <t>70.57</t>
  </si>
  <si>
    <t>37.5202</t>
  </si>
  <si>
    <t>pWCA157-7.5</t>
  </si>
  <si>
    <t>NZ_ALIR01000018.1</t>
  </si>
  <si>
    <t>ALIR01000018</t>
  </si>
  <si>
    <t>7.532</t>
  </si>
  <si>
    <t>30.7754</t>
  </si>
  <si>
    <t>pWCA157-6.5</t>
  </si>
  <si>
    <t>NZ_ALIR01000020.1</t>
  </si>
  <si>
    <t>ALIR01000020</t>
  </si>
  <si>
    <t>6.534</t>
  </si>
  <si>
    <t>36.3636</t>
  </si>
  <si>
    <t>Acinetobacter sp. EB104</t>
  </si>
  <si>
    <t>pAC450</t>
  </si>
  <si>
    <t>NC_002760.1</t>
  </si>
  <si>
    <t>AJ311718</t>
  </si>
  <si>
    <t>4.379</t>
  </si>
  <si>
    <t>49.7374</t>
  </si>
  <si>
    <t>Acinetobacter sp. M131</t>
  </si>
  <si>
    <t>pM131_NDM1</t>
  </si>
  <si>
    <t>NC_025116.1</t>
  </si>
  <si>
    <t>JX072963</t>
  </si>
  <si>
    <t>47.271</t>
  </si>
  <si>
    <t>40.7798</t>
  </si>
  <si>
    <t>pM131-5</t>
  </si>
  <si>
    <t>NC_025171.1</t>
  </si>
  <si>
    <t>JX101644</t>
  </si>
  <si>
    <t>7.641</t>
  </si>
  <si>
    <t>36.7622</t>
  </si>
  <si>
    <t>pM131-10</t>
  </si>
  <si>
    <t>NC_025169.1</t>
  </si>
  <si>
    <t>JX101639</t>
  </si>
  <si>
    <t>1.958</t>
  </si>
  <si>
    <t>37.0276</t>
  </si>
  <si>
    <t>pM131-8</t>
  </si>
  <si>
    <t>NC_025119.1</t>
  </si>
  <si>
    <t>JX101641</t>
  </si>
  <si>
    <t>5.414</t>
  </si>
  <si>
    <t>35.9254</t>
  </si>
  <si>
    <t>pM131-11</t>
  </si>
  <si>
    <t>NC_025117.1</t>
  </si>
  <si>
    <t>JX101638</t>
  </si>
  <si>
    <t>1.735</t>
  </si>
  <si>
    <t>37.2334</t>
  </si>
  <si>
    <t>pM131-4</t>
  </si>
  <si>
    <t>NC_025121.1</t>
  </si>
  <si>
    <t>JX101645</t>
  </si>
  <si>
    <t>9.353</t>
  </si>
  <si>
    <t>37.4639</t>
  </si>
  <si>
    <t>pM131-2</t>
  </si>
  <si>
    <t>NC_025172.1</t>
  </si>
  <si>
    <t>JX101647</t>
  </si>
  <si>
    <t>84.995</t>
  </si>
  <si>
    <t>42.6602</t>
  </si>
  <si>
    <t>pM131-7</t>
  </si>
  <si>
    <t>NC_025170.1</t>
  </si>
  <si>
    <t>JX101642</t>
  </si>
  <si>
    <t>6.977</t>
  </si>
  <si>
    <t>37.251</t>
  </si>
  <si>
    <t>pM131-3</t>
  </si>
  <si>
    <t>NC_025122.1</t>
  </si>
  <si>
    <t>JX101646</t>
  </si>
  <si>
    <t>9.541</t>
  </si>
  <si>
    <t>34.6714</t>
  </si>
  <si>
    <t>pM131-6</t>
  </si>
  <si>
    <t>NC_025120.1</t>
  </si>
  <si>
    <t>JX101643</t>
  </si>
  <si>
    <t>38.1603</t>
  </si>
  <si>
    <t>pM131-9</t>
  </si>
  <si>
    <t>NC_025118.1</t>
  </si>
  <si>
    <t>JX101640</t>
  </si>
  <si>
    <t>2.371</t>
  </si>
  <si>
    <t>38.2539</t>
  </si>
  <si>
    <t>Acinetobacter sp. SUN</t>
  </si>
  <si>
    <t>pRAY</t>
  </si>
  <si>
    <t>NC_000923.1</t>
  </si>
  <si>
    <t>AF003958</t>
  </si>
  <si>
    <t>39.2528</t>
  </si>
  <si>
    <t>Acinetobacter venetianus VE-C3</t>
  </si>
  <si>
    <t>pAV2</t>
  </si>
  <si>
    <t>NC_010310.1</t>
  </si>
  <si>
    <t>DQ278486</t>
  </si>
  <si>
    <t>15.135</t>
  </si>
  <si>
    <t>36.4123</t>
  </si>
  <si>
    <t>pAV1</t>
  </si>
  <si>
    <t>NC_010309.1</t>
  </si>
  <si>
    <t>DQ278485</t>
  </si>
  <si>
    <t>34.5564</t>
  </si>
  <si>
    <t>pAV3</t>
  </si>
  <si>
    <t>NZ_ALIG01000010.1</t>
  </si>
  <si>
    <t>ALIG01000010</t>
  </si>
  <si>
    <t>186.446</t>
  </si>
  <si>
    <t>39.5573</t>
  </si>
  <si>
    <t>Actinobacillus pleuropneumoniae</t>
  </si>
  <si>
    <t>pKMA2425</t>
  </si>
  <si>
    <t>NC_007098.1</t>
  </si>
  <si>
    <t>AJ830714</t>
  </si>
  <si>
    <t>3.156</t>
  </si>
  <si>
    <t>46.5146</t>
  </si>
  <si>
    <t>pARD3079</t>
  </si>
  <si>
    <t>NC_009625.1</t>
  </si>
  <si>
    <t>AM748707</t>
  </si>
  <si>
    <t>4.065</t>
  </si>
  <si>
    <t>45.5105</t>
  </si>
  <si>
    <t>p9956</t>
  </si>
  <si>
    <t>NC_010042.1</t>
  </si>
  <si>
    <t>AY362554</t>
  </si>
  <si>
    <t>5.674</t>
  </si>
  <si>
    <t>41.3994</t>
  </si>
  <si>
    <t>pMS260</t>
  </si>
  <si>
    <t>NC_005312.1</t>
  </si>
  <si>
    <t>AB109805</t>
  </si>
  <si>
    <t>8.124</t>
  </si>
  <si>
    <t>60.4751</t>
  </si>
  <si>
    <t>pTYM1</t>
  </si>
  <si>
    <t>NC_003125.1</t>
  </si>
  <si>
    <t>AF303375</t>
  </si>
  <si>
    <t>4.242</t>
  </si>
  <si>
    <t>47.9491</t>
  </si>
  <si>
    <t>Actinobacillus pleuropneumoniae APPHB0503</t>
  </si>
  <si>
    <t>pHB0503</t>
  </si>
  <si>
    <t>NC_010795.1</t>
  </si>
  <si>
    <t>EU715370</t>
  </si>
  <si>
    <t>15.079</t>
  </si>
  <si>
    <t>41.6075</t>
  </si>
  <si>
    <t>Actinobacillus pleuropneumoniae APP11745</t>
  </si>
  <si>
    <t>p11745</t>
  </si>
  <si>
    <t>NC_013546.1</t>
  </si>
  <si>
    <t>DQ176855</t>
  </si>
  <si>
    <t>5.486</t>
  </si>
  <si>
    <t>38.097</t>
  </si>
  <si>
    <t>p12494</t>
  </si>
  <si>
    <t>NC_010889.1</t>
  </si>
  <si>
    <t>DQ517426</t>
  </si>
  <si>
    <t>14.393</t>
  </si>
  <si>
    <t>32.9327</t>
  </si>
  <si>
    <t>pPSAS1522</t>
  </si>
  <si>
    <t>NC_007099.1</t>
  </si>
  <si>
    <t>AJ877041</t>
  </si>
  <si>
    <t>4.244</t>
  </si>
  <si>
    <t>48.2092</t>
  </si>
  <si>
    <t>p9555</t>
  </si>
  <si>
    <t>NC_010069.1</t>
  </si>
  <si>
    <t>AY359464</t>
  </si>
  <si>
    <t>5.673</t>
  </si>
  <si>
    <t>39.3619</t>
  </si>
  <si>
    <t>Actinobacillus pleuropneumoniae serovar 7 str. AP76</t>
  </si>
  <si>
    <t>APP7_C</t>
  </si>
  <si>
    <t>NC_010940.1</t>
  </si>
  <si>
    <t>CP001092</t>
  </si>
  <si>
    <t>3.533</t>
  </si>
  <si>
    <t>41.7209</t>
  </si>
  <si>
    <t>ABB7_B</t>
  </si>
  <si>
    <t>NC_010941.1</t>
  </si>
  <si>
    <t>CP001093</t>
  </si>
  <si>
    <t>4.236</t>
  </si>
  <si>
    <t>48.0878</t>
  </si>
  <si>
    <t>APP7_A</t>
  </si>
  <si>
    <t>NC_010942.1</t>
  </si>
  <si>
    <t>CP001094</t>
  </si>
  <si>
    <t>5.685</t>
  </si>
  <si>
    <t>41.5128</t>
  </si>
  <si>
    <t>Actinobacillus porcitonsillarum</t>
  </si>
  <si>
    <t>pIMD50</t>
  </si>
  <si>
    <t>NC_007095.1</t>
  </si>
  <si>
    <t>AJ830711</t>
  </si>
  <si>
    <t>8.751</t>
  </si>
  <si>
    <t>40.9782</t>
  </si>
  <si>
    <t>pKMA505</t>
  </si>
  <si>
    <t>NC_007094.1</t>
  </si>
  <si>
    <t>AJ830710</t>
  </si>
  <si>
    <t>8.632</t>
  </si>
  <si>
    <t>38.0908</t>
  </si>
  <si>
    <t>pKMA757</t>
  </si>
  <si>
    <t>NC_007097.1</t>
  </si>
  <si>
    <t>AJ830713</t>
  </si>
  <si>
    <t>4.556</t>
  </si>
  <si>
    <t>48.6392</t>
  </si>
  <si>
    <t>pKMA202</t>
  </si>
  <si>
    <t>NC_009624.1</t>
  </si>
  <si>
    <t>AM748706</t>
  </si>
  <si>
    <t>13.425</t>
  </si>
  <si>
    <t>39.27</t>
  </si>
  <si>
    <t>pKMA5</t>
  </si>
  <si>
    <t>NC_009623.1</t>
  </si>
  <si>
    <t>AM748705</t>
  </si>
  <si>
    <t>9.549</t>
  </si>
  <si>
    <t>39.491</t>
  </si>
  <si>
    <t>pKMA1467</t>
  </si>
  <si>
    <t>NC_007096.1</t>
  </si>
  <si>
    <t>AJ830712</t>
  </si>
  <si>
    <t>11.115</t>
  </si>
  <si>
    <t>38.7584</t>
  </si>
  <si>
    <t>Advenella kashmirensis WT001</t>
  </si>
  <si>
    <t>pWTk445</t>
  </si>
  <si>
    <t>NC_017965.1</t>
  </si>
  <si>
    <t>CP003556</t>
  </si>
  <si>
    <t>57.884</t>
  </si>
  <si>
    <t>46.7141</t>
  </si>
  <si>
    <t>Advenella mimigardefordensis DPN7</t>
  </si>
  <si>
    <t>24p</t>
  </si>
  <si>
    <t>NZ_CP003916.1</t>
  </si>
  <si>
    <t>CP003916</t>
  </si>
  <si>
    <t>23.61</t>
  </si>
  <si>
    <t>45.7094</t>
  </si>
  <si>
    <t>Aeromonas bestiarum 5S9</t>
  </si>
  <si>
    <t>pAb5S9</t>
  </si>
  <si>
    <t>NC_009476.1</t>
  </si>
  <si>
    <t>EF495198</t>
  </si>
  <si>
    <t>24.716</t>
  </si>
  <si>
    <t>54.0055</t>
  </si>
  <si>
    <t>Aeromonas caviae HGB5</t>
  </si>
  <si>
    <t>pFBAOT6</t>
  </si>
  <si>
    <t>NC_006143.1</t>
  </si>
  <si>
    <t>84.749</t>
  </si>
  <si>
    <t>57.2856</t>
  </si>
  <si>
    <t>Aeromonas dhakensis AAK1</t>
  </si>
  <si>
    <t>pAAk1</t>
  </si>
  <si>
    <t>NC_019014.1</t>
  </si>
  <si>
    <t>AP012343</t>
  </si>
  <si>
    <t>4.161</t>
  </si>
  <si>
    <t>54.5542</t>
  </si>
  <si>
    <t>Aeromonas hydrophila AL06-06</t>
  </si>
  <si>
    <t>pAH06-06-1</t>
  </si>
  <si>
    <t>NZ_CP010948.1</t>
  </si>
  <si>
    <t>CP010948</t>
  </si>
  <si>
    <t>2.838</t>
  </si>
  <si>
    <t>58.2805</t>
  </si>
  <si>
    <t>pAH06-06-2</t>
  </si>
  <si>
    <t>NZ_CP010949.1</t>
  </si>
  <si>
    <t>CP010949</t>
  </si>
  <si>
    <t>5.958</t>
  </si>
  <si>
    <t>56.9822</t>
  </si>
  <si>
    <t>pAH06-06-3</t>
  </si>
  <si>
    <t>NZ_CP010950.1</t>
  </si>
  <si>
    <t>CP010950</t>
  </si>
  <si>
    <t>50.0129</t>
  </si>
  <si>
    <t>Aeromonas hydrophila AO1</t>
  </si>
  <si>
    <t>pBRST7.6</t>
  </si>
  <si>
    <t>NC_011207.1</t>
  </si>
  <si>
    <t>EU925817</t>
  </si>
  <si>
    <t>7.621</t>
  </si>
  <si>
    <t>59.7297</t>
  </si>
  <si>
    <t>Aeromonas hydrophila</t>
  </si>
  <si>
    <t>pAQ2-2</t>
  </si>
  <si>
    <t>NC_016849.1</t>
  </si>
  <si>
    <t>JN315885</t>
  </si>
  <si>
    <t>6.903</t>
  </si>
  <si>
    <t>51.7022</t>
  </si>
  <si>
    <t>pR148</t>
  </si>
  <si>
    <t>NC_019380.1</t>
  </si>
  <si>
    <t>JX141473</t>
  </si>
  <si>
    <t>165.906</t>
  </si>
  <si>
    <t>52.5093</t>
  </si>
  <si>
    <t>Aeromonas hydrophila 410</t>
  </si>
  <si>
    <t>pAhy2.5</t>
  </si>
  <si>
    <t>NC_021159.1</t>
  </si>
  <si>
    <t>KC525245</t>
  </si>
  <si>
    <t>2.524</t>
  </si>
  <si>
    <t>56.5769</t>
  </si>
  <si>
    <t>pRA1</t>
  </si>
  <si>
    <t>NC_012885.1</t>
  </si>
  <si>
    <t>FJ705807</t>
  </si>
  <si>
    <t>143.963</t>
  </si>
  <si>
    <t>50.5797</t>
  </si>
  <si>
    <t>pAH3680</t>
  </si>
  <si>
    <t>NC_013780.1</t>
  </si>
  <si>
    <t>DQ402049</t>
  </si>
  <si>
    <t>55.8152</t>
  </si>
  <si>
    <t>pAHH01</t>
  </si>
  <si>
    <t>NC_016852.1</t>
  </si>
  <si>
    <t>JN315882</t>
  </si>
  <si>
    <t>8.979</t>
  </si>
  <si>
    <t>53.8367</t>
  </si>
  <si>
    <t>pRA3</t>
  </si>
  <si>
    <t>NC_010919.1</t>
  </si>
  <si>
    <t>DQ401103</t>
  </si>
  <si>
    <t>45.909</t>
  </si>
  <si>
    <t>53.5472</t>
  </si>
  <si>
    <t>pAHH04</t>
  </si>
  <si>
    <t>NC_019262.1</t>
  </si>
  <si>
    <t>JN315883</t>
  </si>
  <si>
    <t>7.191</t>
  </si>
  <si>
    <t>59.8804</t>
  </si>
  <si>
    <t>CP013179.1</t>
  </si>
  <si>
    <t>6.318</t>
  </si>
  <si>
    <t>CP013181.1</t>
  </si>
  <si>
    <t>6.045</t>
  </si>
  <si>
    <t>CP013180.1</t>
  </si>
  <si>
    <t>6.162</t>
  </si>
  <si>
    <t>Aeromonas media WS</t>
  </si>
  <si>
    <t>pWSY</t>
  </si>
  <si>
    <t>NZ_CP007568.1</t>
  </si>
  <si>
    <t>CP007568</t>
  </si>
  <si>
    <t>11.276</t>
  </si>
  <si>
    <t>55.9596</t>
  </si>
  <si>
    <t>Aeromonas salmonicida</t>
  </si>
  <si>
    <t>pAsal1</t>
  </si>
  <si>
    <t>NC_004338.1</t>
  </si>
  <si>
    <t>AJ508382</t>
  </si>
  <si>
    <t>6.371</t>
  </si>
  <si>
    <t>55.0306</t>
  </si>
  <si>
    <t>pAsal2</t>
  </si>
  <si>
    <t>NC_004339.1</t>
  </si>
  <si>
    <t>AJ508383</t>
  </si>
  <si>
    <t>5.424</t>
  </si>
  <si>
    <t>57.0243</t>
  </si>
  <si>
    <t>pRAS3.1</t>
  </si>
  <si>
    <t>NC_003123.1</t>
  </si>
  <si>
    <t>AY043298</t>
  </si>
  <si>
    <t>11.851</t>
  </si>
  <si>
    <t>58.9149</t>
  </si>
  <si>
    <t>pAsal1B</t>
  </si>
  <si>
    <t>NC_025018.1</t>
  </si>
  <si>
    <t>KC686700</t>
  </si>
  <si>
    <t>8.989</t>
  </si>
  <si>
    <t>55.6347</t>
  </si>
  <si>
    <t>pAsa6</t>
  </si>
  <si>
    <t>NC_009352.2</t>
  </si>
  <si>
    <t>AM258965</t>
  </si>
  <si>
    <t>18.536</t>
  </si>
  <si>
    <t>53.852</t>
  </si>
  <si>
    <t>pAsal3</t>
  </si>
  <si>
    <t>NC_004340.1</t>
  </si>
  <si>
    <t>AJ508384</t>
  </si>
  <si>
    <t>5.249</t>
  </si>
  <si>
    <t>52.1433</t>
  </si>
  <si>
    <t>pRAS3.2</t>
  </si>
  <si>
    <t>NC_003124.1</t>
  </si>
  <si>
    <t>AY043299</t>
  </si>
  <si>
    <t>11.823</t>
  </si>
  <si>
    <t>59.0121</t>
  </si>
  <si>
    <t>Aeromonas salmonicida subsp. salmonicida JF3224</t>
  </si>
  <si>
    <t>pAsa2</t>
  </si>
  <si>
    <t>NZ_CM003175.1</t>
  </si>
  <si>
    <t>CM003175</t>
  </si>
  <si>
    <t>5.545</t>
  </si>
  <si>
    <t>52.1551</t>
  </si>
  <si>
    <t>pAsa1</t>
  </si>
  <si>
    <t>NZ_CM003174.1</t>
  </si>
  <si>
    <t>CM003174</t>
  </si>
  <si>
    <t>5.211</t>
  </si>
  <si>
    <t>56.8029</t>
  </si>
  <si>
    <t>pAsa3</t>
  </si>
  <si>
    <t>NZ_CM003176.1</t>
  </si>
  <si>
    <t>CM003176</t>
  </si>
  <si>
    <t>5.914</t>
  </si>
  <si>
    <t>55.022</t>
  </si>
  <si>
    <t>Aeromonas salmonicida subsp. salmonicida A449</t>
  </si>
  <si>
    <t>NC_004925.1</t>
  </si>
  <si>
    <t>AY301064</t>
  </si>
  <si>
    <t>5.247</t>
  </si>
  <si>
    <t>52.2013</t>
  </si>
  <si>
    <t>NC_009350.1</t>
  </si>
  <si>
    <t>CP000646</t>
  </si>
  <si>
    <t>155.098</t>
  </si>
  <si>
    <t>54.3315</t>
  </si>
  <si>
    <t>NC_004923.1</t>
  </si>
  <si>
    <t>AY301063</t>
  </si>
  <si>
    <t>NC_004924.1</t>
  </si>
  <si>
    <t>AY301065</t>
  </si>
  <si>
    <t>5.616</t>
  </si>
  <si>
    <t>54.5228</t>
  </si>
  <si>
    <t>NC_009349.1</t>
  </si>
  <si>
    <t>CP000645</t>
  </si>
  <si>
    <t>166.749</t>
  </si>
  <si>
    <t>52.7979</t>
  </si>
  <si>
    <t>Aeromonas sobria</t>
  </si>
  <si>
    <t>pAQ2-1</t>
  </si>
  <si>
    <t>NC_016611.1</t>
  </si>
  <si>
    <t>JN315884</t>
  </si>
  <si>
    <t>51.6087</t>
  </si>
  <si>
    <t>Aggregatibacter actinomycetemcomitans VT745</t>
  </si>
  <si>
    <t>pVT745</t>
  </si>
  <si>
    <t>NC_002579.1</t>
  </si>
  <si>
    <t>AF302424</t>
  </si>
  <si>
    <t>25.407</t>
  </si>
  <si>
    <t>39.0247</t>
  </si>
  <si>
    <t>Aggregatibacter actinomycetemcomitans S23A</t>
  </si>
  <si>
    <t>pS23A</t>
  </si>
  <si>
    <t>NC_021724.1</t>
  </si>
  <si>
    <t>JX436327</t>
  </si>
  <si>
    <t>24.102</t>
  </si>
  <si>
    <t>38.0093</t>
  </si>
  <si>
    <t>Aggregatibacter actinomycetemcomitans D11S-1</t>
  </si>
  <si>
    <t>S57</t>
  </si>
  <si>
    <t>GQ866235.1</t>
  </si>
  <si>
    <t>23.886</t>
  </si>
  <si>
    <t>38.353</t>
  </si>
  <si>
    <t>S25</t>
  </si>
  <si>
    <t>GQ866234.1</t>
  </si>
  <si>
    <t>31.045</t>
  </si>
  <si>
    <t>33.2904</t>
  </si>
  <si>
    <t>Agrobacterium fabrum str. C58</t>
  </si>
  <si>
    <t>Ti</t>
  </si>
  <si>
    <t>NC_003065.3</t>
  </si>
  <si>
    <t>AE007871</t>
  </si>
  <si>
    <t>214.233</t>
  </si>
  <si>
    <t>56.6696</t>
  </si>
  <si>
    <t>At</t>
  </si>
  <si>
    <t>NC_003064.2</t>
  </si>
  <si>
    <t>AE007872</t>
  </si>
  <si>
    <t>542.868</t>
  </si>
  <si>
    <t>57.3316</t>
  </si>
  <si>
    <t>Agrobacterium radiobacter K84</t>
  </si>
  <si>
    <t>pAtK84c</t>
  </si>
  <si>
    <t>NC_011987.1</t>
  </si>
  <si>
    <t>CP000631</t>
  </si>
  <si>
    <t>388.169</t>
  </si>
  <si>
    <t>57.0084</t>
  </si>
  <si>
    <t>pAtK84b</t>
  </si>
  <si>
    <t>NC_011990.1</t>
  </si>
  <si>
    <t>CP000630</t>
  </si>
  <si>
    <t>184.668</t>
  </si>
  <si>
    <t>58.9918</t>
  </si>
  <si>
    <t>pAgK84</t>
  </si>
  <si>
    <t>NC_011994.1</t>
  </si>
  <si>
    <t>CP000632</t>
  </si>
  <si>
    <t>44.42</t>
  </si>
  <si>
    <t>53.5367</t>
  </si>
  <si>
    <t>Agrobacterium rhizogenes MAFF03-01724</t>
  </si>
  <si>
    <t>pRi1724</t>
  </si>
  <si>
    <t>NC_002575.1</t>
  </si>
  <si>
    <t>AP002086</t>
  </si>
  <si>
    <t>217.594</t>
  </si>
  <si>
    <t>57.3164</t>
  </si>
  <si>
    <t>Agrobacterium rhizogenes K599</t>
  </si>
  <si>
    <t>pRi2659</t>
  </si>
  <si>
    <t>NC_010841.1</t>
  </si>
  <si>
    <t>EU186381</t>
  </si>
  <si>
    <t>185.462</t>
  </si>
  <si>
    <t>58.1176</t>
  </si>
  <si>
    <t>Agrobacterium sp. H13-3</t>
  </si>
  <si>
    <t>pAspH13-3a</t>
  </si>
  <si>
    <t>NC_015184.1</t>
  </si>
  <si>
    <t>CP002250</t>
  </si>
  <si>
    <t>601.551</t>
  </si>
  <si>
    <t>57.4184</t>
  </si>
  <si>
    <t>Agrobacterium tumefaciens Ach5</t>
  </si>
  <si>
    <t>pAt</t>
  </si>
  <si>
    <t>NZ_CP011248.1</t>
  </si>
  <si>
    <t>CP011248</t>
  </si>
  <si>
    <t>544.752</t>
  </si>
  <si>
    <t>57.5715</t>
  </si>
  <si>
    <t>pTi</t>
  </si>
  <si>
    <t>NZ_CP011249.1</t>
  </si>
  <si>
    <t>CP011249</t>
  </si>
  <si>
    <t>194.264</t>
  </si>
  <si>
    <t>54.6524</t>
  </si>
  <si>
    <t>Agrobacterium tumefaciens Bo542</t>
  </si>
  <si>
    <t>Ti plasmid pTiBo542</t>
  </si>
  <si>
    <t>NC_010929.1</t>
  </si>
  <si>
    <t>DQ058764</t>
  </si>
  <si>
    <t>244.978</t>
  </si>
  <si>
    <t>55.1245</t>
  </si>
  <si>
    <t>Agrobacterium tumefaciens MAFF301001</t>
  </si>
  <si>
    <t>pTi-SAKURA</t>
  </si>
  <si>
    <t>NC_002147.1</t>
  </si>
  <si>
    <t>AB016260</t>
  </si>
  <si>
    <t>206.479</t>
  </si>
  <si>
    <t>56.0018</t>
  </si>
  <si>
    <t>Agrobacterium tumefaciens</t>
  </si>
  <si>
    <t>NC_002377.1</t>
  </si>
  <si>
    <t>AF242881</t>
  </si>
  <si>
    <t>194.14</t>
  </si>
  <si>
    <t>54.6235</t>
  </si>
  <si>
    <t>Agrobacterium tumefaciens F64/95</t>
  </si>
  <si>
    <t>pAoF64/95</t>
  </si>
  <si>
    <t>NC_019555.1</t>
  </si>
  <si>
    <t>JX683454</t>
  </si>
  <si>
    <t>176.574</t>
  </si>
  <si>
    <t>58.8167</t>
  </si>
  <si>
    <t>Agrobacterium tumefaciens K84</t>
  </si>
  <si>
    <t>NC_006277.2</t>
  </si>
  <si>
    <t>AY442931</t>
  </si>
  <si>
    <t>Agrobacterium tumefaciens F2</t>
  </si>
  <si>
    <t>unnamed p2</t>
  </si>
  <si>
    <t>NZ_AFSD01000008.1</t>
  </si>
  <si>
    <t>AFSD01000008</t>
  </si>
  <si>
    <t>401.969</t>
  </si>
  <si>
    <t>59.5252</t>
  </si>
  <si>
    <t>unnamed p1</t>
  </si>
  <si>
    <t>NZ_AFSD01000007.1</t>
  </si>
  <si>
    <t>AFSD01000007</t>
  </si>
  <si>
    <t>105.065</t>
  </si>
  <si>
    <t>56.7144</t>
  </si>
  <si>
    <t>Agrobacterium tumefaciens LBA4213 (Ach5)</t>
  </si>
  <si>
    <t>NZ_CP007227.1</t>
  </si>
  <si>
    <t>CP007227</t>
  </si>
  <si>
    <t>556.485</t>
  </si>
  <si>
    <t>57.645</t>
  </si>
  <si>
    <t>NZ_CP007228.1</t>
  </si>
  <si>
    <t>CP007228</t>
  </si>
  <si>
    <t>205.997</t>
  </si>
  <si>
    <t>55.0265</t>
  </si>
  <si>
    <t>Agrobacterium tumefaciens P4</t>
  </si>
  <si>
    <t>pA</t>
  </si>
  <si>
    <t>NZ_CM002260.1</t>
  </si>
  <si>
    <t>CM002260</t>
  </si>
  <si>
    <t>661.825</t>
  </si>
  <si>
    <t>56.7399</t>
  </si>
  <si>
    <t>Agrobacterium vitis S4</t>
  </si>
  <si>
    <t>pAtS4b</t>
  </si>
  <si>
    <t>NC_011991.1</t>
  </si>
  <si>
    <t>CP000635</t>
  </si>
  <si>
    <t>130.435</t>
  </si>
  <si>
    <t>56.2311</t>
  </si>
  <si>
    <t>pAtS4e</t>
  </si>
  <si>
    <t>NC_011981.1</t>
  </si>
  <si>
    <t>CP000638</t>
  </si>
  <si>
    <t>631.775</t>
  </si>
  <si>
    <t>56.5652</t>
  </si>
  <si>
    <t>pTiS4</t>
  </si>
  <si>
    <t>NC_011982.1</t>
  </si>
  <si>
    <t>CP000637</t>
  </si>
  <si>
    <t>258.824</t>
  </si>
  <si>
    <t>56.6574</t>
  </si>
  <si>
    <t>pAtS4c</t>
  </si>
  <si>
    <t>NC_011984.1</t>
  </si>
  <si>
    <t>CP000636</t>
  </si>
  <si>
    <t>211.62</t>
  </si>
  <si>
    <t>58.6178</t>
  </si>
  <si>
    <t>pAtS4a</t>
  </si>
  <si>
    <t>NC_011986.1</t>
  </si>
  <si>
    <t>CP000639</t>
  </si>
  <si>
    <t>78.73</t>
  </si>
  <si>
    <t>56.7611</t>
  </si>
  <si>
    <t>Alicycliphilus denitrificans BC</t>
  </si>
  <si>
    <t>pALIDE01</t>
  </si>
  <si>
    <t>NC_014908.1</t>
  </si>
  <si>
    <t>CP002450</t>
  </si>
  <si>
    <t>119.718</t>
  </si>
  <si>
    <t>58.3003</t>
  </si>
  <si>
    <t>pALIDE02</t>
  </si>
  <si>
    <t>NC_014911.1</t>
  </si>
  <si>
    <t>CP002451</t>
  </si>
  <si>
    <t>78.982</t>
  </si>
  <si>
    <t>64.4349</t>
  </si>
  <si>
    <t>Alicycliphilus denitrificans K601</t>
  </si>
  <si>
    <t>pALIDE201</t>
  </si>
  <si>
    <t>NC_015423.1</t>
  </si>
  <si>
    <t>CP002658</t>
  </si>
  <si>
    <t>75.488</t>
  </si>
  <si>
    <t>62.2324</t>
  </si>
  <si>
    <t>Alicyclobacillus acidocaldarius subsp. acidocaldarius DSM 446</t>
  </si>
  <si>
    <t>Bacilli</t>
  </si>
  <si>
    <t>pAACI02</t>
  </si>
  <si>
    <t>NC_013207.1</t>
  </si>
  <si>
    <t>CP001729</t>
  </si>
  <si>
    <t>87.298</t>
  </si>
  <si>
    <t>55.424</t>
  </si>
  <si>
    <t>pAACI03</t>
  </si>
  <si>
    <t>NC_013208.1</t>
  </si>
  <si>
    <t>CP001730</t>
  </si>
  <si>
    <t>7.907</t>
  </si>
  <si>
    <t>54.3443</t>
  </si>
  <si>
    <t>pAACI01</t>
  </si>
  <si>
    <t>NC_013206.1</t>
  </si>
  <si>
    <t>CP001728</t>
  </si>
  <si>
    <t>91.726</t>
  </si>
  <si>
    <t>54.1351</t>
  </si>
  <si>
    <t>Aliiroseovarius crassostreae CV919-312</t>
  </si>
  <si>
    <t>NZ_CM003503.1</t>
  </si>
  <si>
    <t>CM003503</t>
  </si>
  <si>
    <t>18.548</t>
  </si>
  <si>
    <t>58.3459</t>
  </si>
  <si>
    <t>Aliivibrio fischeri ES657</t>
  </si>
  <si>
    <t>pES657-44</t>
  </si>
  <si>
    <t>NC_016853.1</t>
  </si>
  <si>
    <t>JQ031551</t>
  </si>
  <si>
    <t>48.951</t>
  </si>
  <si>
    <t>38.0952</t>
  </si>
  <si>
    <t>Aliivibrio fischeri KB1A-97</t>
  </si>
  <si>
    <t>pKB1A97-67</t>
  </si>
  <si>
    <t>NC_016851.1</t>
  </si>
  <si>
    <t>JQ031552</t>
  </si>
  <si>
    <t>76.221</t>
  </si>
  <si>
    <t>41.6919</t>
  </si>
  <si>
    <t>Aliivibrio fischeri CG103</t>
  </si>
  <si>
    <t>pCG103-32</t>
  </si>
  <si>
    <t>NC_016850.1</t>
  </si>
  <si>
    <t>JQ031550</t>
  </si>
  <si>
    <t>32.073</t>
  </si>
  <si>
    <t>37.2245</t>
  </si>
  <si>
    <t>Aliivibrio fischeri ES213</t>
  </si>
  <si>
    <t>pES213</t>
  </si>
  <si>
    <t>NC_011403.1</t>
  </si>
  <si>
    <t>AY465897</t>
  </si>
  <si>
    <t>5.501</t>
  </si>
  <si>
    <t>37.9204</t>
  </si>
  <si>
    <t>Aliivibrio salmonicida LFI1238</t>
  </si>
  <si>
    <t>pVSAL43</t>
  </si>
  <si>
    <t>NC_011316.1</t>
  </si>
  <si>
    <t>FM178384</t>
  </si>
  <si>
    <t>4.327</t>
  </si>
  <si>
    <t>35.6136</t>
  </si>
  <si>
    <t>pVSAL320</t>
  </si>
  <si>
    <t>NC_011314.1</t>
  </si>
  <si>
    <t>FM178382</t>
  </si>
  <si>
    <t>30.807</t>
  </si>
  <si>
    <t>37.287</t>
  </si>
  <si>
    <t>pVSAL54</t>
  </si>
  <si>
    <t>NC_011315.1</t>
  </si>
  <si>
    <t>FM178383</t>
  </si>
  <si>
    <t>pVSAL840</t>
  </si>
  <si>
    <t>NC_011311.1</t>
  </si>
  <si>
    <t>FM178381</t>
  </si>
  <si>
    <t>83.54</t>
  </si>
  <si>
    <t>40.0706</t>
  </si>
  <si>
    <t>Aliivibrio wodanis</t>
  </si>
  <si>
    <t>pAWOD150</t>
  </si>
  <si>
    <t>NZ_LN554849.1</t>
  </si>
  <si>
    <t>LN554849</t>
  </si>
  <si>
    <t>15.266</t>
  </si>
  <si>
    <t>36.2243</t>
  </si>
  <si>
    <t>pAWOD920</t>
  </si>
  <si>
    <t>NZ_LN554848.1</t>
  </si>
  <si>
    <t>LN554848</t>
  </si>
  <si>
    <t>91.951</t>
  </si>
  <si>
    <t>38.3313</t>
  </si>
  <si>
    <t>pAWOD72</t>
  </si>
  <si>
    <t>NZ_LN554850.1</t>
  </si>
  <si>
    <t>LN554850</t>
  </si>
  <si>
    <t>7.177</t>
  </si>
  <si>
    <t>34.8614</t>
  </si>
  <si>
    <t>pAWOD19</t>
  </si>
  <si>
    <t>NZ_LN554851.1</t>
  </si>
  <si>
    <t>LN554851</t>
  </si>
  <si>
    <t>2.069</t>
  </si>
  <si>
    <t>37.4577</t>
  </si>
  <si>
    <t>Allochromatium vinosum DSM 180</t>
  </si>
  <si>
    <t>pALVIN02</t>
  </si>
  <si>
    <t>NC_013862.1</t>
  </si>
  <si>
    <t>CP001898</t>
  </si>
  <si>
    <t>39.929</t>
  </si>
  <si>
    <t>53.4699</t>
  </si>
  <si>
    <t>pALVIN01</t>
  </si>
  <si>
    <t>NC_013852.1</t>
  </si>
  <si>
    <t>CP001897</t>
  </si>
  <si>
    <t>102.242</t>
  </si>
  <si>
    <t>61.9383</t>
  </si>
  <si>
    <t>alpha proteobacterium endosymbiont of Amoeba proteus</t>
  </si>
  <si>
    <t>pAP3.9</t>
  </si>
  <si>
    <t>NC_010983.1</t>
  </si>
  <si>
    <t>EU727537</t>
  </si>
  <si>
    <t>3.869</t>
  </si>
  <si>
    <t>34.6601</t>
  </si>
  <si>
    <t>Altererythrobacter atlanticus 26DY36</t>
  </si>
  <si>
    <t>NZ_CP011453.2</t>
  </si>
  <si>
    <t>CP011453</t>
  </si>
  <si>
    <t>88.815</t>
  </si>
  <si>
    <t>62.3678</t>
  </si>
  <si>
    <t>Alteromonas macleodii AltDE1</t>
  </si>
  <si>
    <t>pAMDE1-300</t>
  </si>
  <si>
    <t>NC_019394.1</t>
  </si>
  <si>
    <t>CP003918</t>
  </si>
  <si>
    <t>303.282</t>
  </si>
  <si>
    <t>41.4317</t>
  </si>
  <si>
    <t>Alteromonas macleodii str. 'Balearic Sea AD45'</t>
  </si>
  <si>
    <t>pAMBAS45</t>
  </si>
  <si>
    <t>NC_018680.1</t>
  </si>
  <si>
    <t>CP003874</t>
  </si>
  <si>
    <t>45.406</t>
  </si>
  <si>
    <t>49.7247</t>
  </si>
  <si>
    <t>Alteromonas macleodii str. 'English Channel 615'</t>
  </si>
  <si>
    <t>CP004847.1</t>
  </si>
  <si>
    <t>200.847</t>
  </si>
  <si>
    <t>42.9227</t>
  </si>
  <si>
    <t>Alteromonas macleodii str. 'Ionian Sea U4'</t>
  </si>
  <si>
    <t>CP004850.1</t>
  </si>
  <si>
    <t>Alteromonas macleodii str. 'Ionian Sea UM7'</t>
  </si>
  <si>
    <t>NC_021718.1</t>
  </si>
  <si>
    <t>CP004854</t>
  </si>
  <si>
    <t>Ammonifex degensii KC4</t>
  </si>
  <si>
    <t>pADEG01</t>
  </si>
  <si>
    <t>NC_013386.1</t>
  </si>
  <si>
    <t>CP001786</t>
  </si>
  <si>
    <t>27.83</t>
  </si>
  <si>
    <t>60.7438</t>
  </si>
  <si>
    <t>Amycolatopsis benzoatilytica DSM 43387</t>
  </si>
  <si>
    <t>Actinobacteria</t>
  </si>
  <si>
    <t>pA387</t>
  </si>
  <si>
    <t>NC_010905.1</t>
  </si>
  <si>
    <t>EF375609</t>
  </si>
  <si>
    <t>30.157</t>
  </si>
  <si>
    <t>71.7412</t>
  </si>
  <si>
    <t>Amycolatopsis japonica DSM 44213</t>
  </si>
  <si>
    <t>pAmyja1</t>
  </si>
  <si>
    <t>NZ_CP008954.1</t>
  </si>
  <si>
    <t>CP008954</t>
  </si>
  <si>
    <t>92.539</t>
  </si>
  <si>
    <t>68.2296</t>
  </si>
  <si>
    <t>Amycolatopsis mediterranei</t>
  </si>
  <si>
    <t>pMEA100</t>
  </si>
  <si>
    <t>NC_010852.1</t>
  </si>
  <si>
    <t>EU149765</t>
  </si>
  <si>
    <t>23.29</t>
  </si>
  <si>
    <t>68.4414</t>
  </si>
  <si>
    <t>Amycolatopsis orientalis HCCB10007</t>
  </si>
  <si>
    <t>pXL100</t>
  </si>
  <si>
    <t>NC_023497.1</t>
  </si>
  <si>
    <t>CP003411</t>
  </si>
  <si>
    <t>33.499</t>
  </si>
  <si>
    <t>68.9006</t>
  </si>
  <si>
    <t>Amycolicicoccus subflavus DQS3-9A1</t>
  </si>
  <si>
    <t>pAS9A-2</t>
  </si>
  <si>
    <t>NC_015561.1</t>
  </si>
  <si>
    <t>CP002788</t>
  </si>
  <si>
    <t>106.784</t>
  </si>
  <si>
    <t>61.8576</t>
  </si>
  <si>
    <t>pAS9A-1</t>
  </si>
  <si>
    <t>NC_015560.1</t>
  </si>
  <si>
    <t>CP002787</t>
  </si>
  <si>
    <t>17.897</t>
  </si>
  <si>
    <t>63.8655</t>
  </si>
  <si>
    <t>Anabaena cylindrica PCC 7122</t>
  </si>
  <si>
    <t>pANACY.02</t>
  </si>
  <si>
    <t>NC_020157.1</t>
  </si>
  <si>
    <t>CP003661</t>
  </si>
  <si>
    <t>177.682</t>
  </si>
  <si>
    <t>38.0781</t>
  </si>
  <si>
    <t>pANACY.04</t>
  </si>
  <si>
    <t>NC_019774.1</t>
  </si>
  <si>
    <t>CP003663</t>
  </si>
  <si>
    <t>97.606</t>
  </si>
  <si>
    <t>40.0938</t>
  </si>
  <si>
    <t>pANACY.06</t>
  </si>
  <si>
    <t>NC_019775.1</t>
  </si>
  <si>
    <t>CP003665</t>
  </si>
  <si>
    <t>22.823</t>
  </si>
  <si>
    <t>37.1161</t>
  </si>
  <si>
    <t>pANACY.05</t>
  </si>
  <si>
    <t>NC_020056.1</t>
  </si>
  <si>
    <t>CP003664</t>
  </si>
  <si>
    <t>20.633</t>
  </si>
  <si>
    <t>38.1961</t>
  </si>
  <si>
    <t>pANACY.01</t>
  </si>
  <si>
    <t>NC_019772.1</t>
  </si>
  <si>
    <t>CP003660</t>
  </si>
  <si>
    <t>219.925</t>
  </si>
  <si>
    <t>39.1024</t>
  </si>
  <si>
    <t>pANACY.03</t>
  </si>
  <si>
    <t>NC_019773.1</t>
  </si>
  <si>
    <t>CP003662</t>
  </si>
  <si>
    <t>128.78</t>
  </si>
  <si>
    <t>38.3701</t>
  </si>
  <si>
    <t>Anabaena sp. 90</t>
  </si>
  <si>
    <t>pANA03</t>
  </si>
  <si>
    <t>NC_019440.1</t>
  </si>
  <si>
    <t>CP003288</t>
  </si>
  <si>
    <t>20.025</t>
  </si>
  <si>
    <t>37.4182</t>
  </si>
  <si>
    <t>pANA02</t>
  </si>
  <si>
    <t>NC_019429.1</t>
  </si>
  <si>
    <t>CP003287</t>
  </si>
  <si>
    <t>56.037</t>
  </si>
  <si>
    <t>37.254</t>
  </si>
  <si>
    <t>pANA01</t>
  </si>
  <si>
    <t>NC_019428.1</t>
  </si>
  <si>
    <t>CP003286</t>
  </si>
  <si>
    <t>80.384</t>
  </si>
  <si>
    <t>37.2313</t>
  </si>
  <si>
    <t>Anabaena sp. wa102</t>
  </si>
  <si>
    <t>NZ_CP011457.1</t>
  </si>
  <si>
    <t>CP011457</t>
  </si>
  <si>
    <t>76.597</t>
  </si>
  <si>
    <t>37.1555</t>
  </si>
  <si>
    <t>Anabaena variabilis ATCC 29413</t>
  </si>
  <si>
    <t>D</t>
  </si>
  <si>
    <t>NC_021575.1</t>
  </si>
  <si>
    <t>KC733807</t>
  </si>
  <si>
    <t>27.051</t>
  </si>
  <si>
    <t>39.4588</t>
  </si>
  <si>
    <t>A</t>
  </si>
  <si>
    <t>CP000119.1</t>
  </si>
  <si>
    <t>366.354</t>
  </si>
  <si>
    <t>40.5332</t>
  </si>
  <si>
    <t>C</t>
  </si>
  <si>
    <t>CP000121.1</t>
  </si>
  <si>
    <t>300.758</t>
  </si>
  <si>
    <t>41.9533</t>
  </si>
  <si>
    <t>B</t>
  </si>
  <si>
    <t>CP000120.1</t>
  </si>
  <si>
    <t>35.762</t>
  </si>
  <si>
    <t>38.499</t>
  </si>
  <si>
    <t>Anaerococcus prevotii DSM 20548</t>
  </si>
  <si>
    <t>Tissierellia</t>
  </si>
  <si>
    <t>pAPRE01</t>
  </si>
  <si>
    <t>NC_013164.1</t>
  </si>
  <si>
    <t>CP001709</t>
  </si>
  <si>
    <t>115.566</t>
  </si>
  <si>
    <t>28.6347</t>
  </si>
  <si>
    <t>Aquifex aeolicus VF5</t>
  </si>
  <si>
    <t>Aquificae</t>
  </si>
  <si>
    <t>ece1</t>
  </si>
  <si>
    <t>NC_001880.1</t>
  </si>
  <si>
    <t>AE000667</t>
  </si>
  <si>
    <t>39.456</t>
  </si>
  <si>
    <t>36.4381</t>
  </si>
  <si>
    <t>Archaeoglobus profundus AV18</t>
  </si>
  <si>
    <t>Euryarchaeota</t>
  </si>
  <si>
    <t>Archaeoglobi</t>
  </si>
  <si>
    <t>pGS5</t>
  </si>
  <si>
    <t>NC_012890.1</t>
  </si>
  <si>
    <t>FJ707368</t>
  </si>
  <si>
    <t>2.802</t>
  </si>
  <si>
    <t>39.8644</t>
  </si>
  <si>
    <t>Archaeoglobus profundus DSM 5631</t>
  </si>
  <si>
    <t>pArcpr01</t>
  </si>
  <si>
    <t>NC_013742.1</t>
  </si>
  <si>
    <t>CP001858</t>
  </si>
  <si>
    <t>2.801</t>
  </si>
  <si>
    <t>39.8429</t>
  </si>
  <si>
    <t>archaeon enrichment culture clone 1(2010)</t>
  </si>
  <si>
    <t>environmental samples</t>
  </si>
  <si>
    <t>hyperthermophilic archaeal plasmid 1</t>
  </si>
  <si>
    <t>NC_025027.1</t>
  </si>
  <si>
    <t>GU722198</t>
  </si>
  <si>
    <t>33.795</t>
  </si>
  <si>
    <t>45.3736</t>
  </si>
  <si>
    <t>Arcobacter butzleri AC1166</t>
  </si>
  <si>
    <t>delta/epsilon subdivisions</t>
  </si>
  <si>
    <t>AB-1166-LD</t>
  </si>
  <si>
    <t>NC_025124.1</t>
  </si>
  <si>
    <t>KF740632</t>
  </si>
  <si>
    <t>4.844</t>
  </si>
  <si>
    <t>26.1148</t>
  </si>
  <si>
    <t>Arcobacter butzleri AC1163</t>
  </si>
  <si>
    <t>AB-1163-LD</t>
  </si>
  <si>
    <t>NC_025125.1</t>
  </si>
  <si>
    <t>KF740633</t>
  </si>
  <si>
    <t>5.154</t>
  </si>
  <si>
    <t>25.844</t>
  </si>
  <si>
    <t>Arcobacter butzleri AC1119</t>
  </si>
  <si>
    <t>AB-1119-LD</t>
  </si>
  <si>
    <t>NC_025153.1</t>
  </si>
  <si>
    <t>KF740630</t>
  </si>
  <si>
    <t>27.476</t>
  </si>
  <si>
    <t>25.6369</t>
  </si>
  <si>
    <t>Arcobacter butzleri NCTC12481</t>
  </si>
  <si>
    <t>NC_012733.1</t>
  </si>
  <si>
    <t>EU707943</t>
  </si>
  <si>
    <t>26.8229</t>
  </si>
  <si>
    <t>Arcobacter butzleri AC1167</t>
  </si>
  <si>
    <t>AB-1167-LD</t>
  </si>
  <si>
    <t>NC_025123.1</t>
  </si>
  <si>
    <t>KF740631</t>
  </si>
  <si>
    <t>4.903</t>
  </si>
  <si>
    <t>26.2492</t>
  </si>
  <si>
    <t>Arcobacter butzleri ER5551</t>
  </si>
  <si>
    <t>pDWAN</t>
  </si>
  <si>
    <t>NC_023902.1</t>
  </si>
  <si>
    <t>KF955987</t>
  </si>
  <si>
    <t>1.921</t>
  </si>
  <si>
    <t>27.1213</t>
  </si>
  <si>
    <t>Arcobacter cryaerophilus AC637</t>
  </si>
  <si>
    <t>AC-6347-LD</t>
  </si>
  <si>
    <t>NC_025126.1</t>
  </si>
  <si>
    <t>KF740634</t>
  </si>
  <si>
    <t>5.104</t>
  </si>
  <si>
    <t>25.3918</t>
  </si>
  <si>
    <t>Arcobacter sp. L</t>
  </si>
  <si>
    <t>pABL</t>
  </si>
  <si>
    <t>NC_017193.1</t>
  </si>
  <si>
    <t>AP012049</t>
  </si>
  <si>
    <t>1.989</t>
  </si>
  <si>
    <t>46.6063</t>
  </si>
  <si>
    <t>Aromatoleum aromaticum EbN1</t>
  </si>
  <si>
    <t>NC_006823.1</t>
  </si>
  <si>
    <t>CR555307</t>
  </si>
  <si>
    <t>207.355</t>
  </si>
  <si>
    <t>57.633</t>
  </si>
  <si>
    <t>NC_006824.1</t>
  </si>
  <si>
    <t>CR555308</t>
  </si>
  <si>
    <t>223.67</t>
  </si>
  <si>
    <t>63.1055</t>
  </si>
  <si>
    <t>Arthrobacter alpinus ERGS4:06</t>
  </si>
  <si>
    <t>pRK01</t>
  </si>
  <si>
    <t>CP013201.1</t>
  </si>
  <si>
    <t>11.169</t>
  </si>
  <si>
    <t>55.6361</t>
  </si>
  <si>
    <t>Arthrobacter arilaitensis KLBMP5180</t>
  </si>
  <si>
    <t>KLBMP5180-plasmid</t>
  </si>
  <si>
    <t>CP012751.1</t>
  </si>
  <si>
    <t>6.626</t>
  </si>
  <si>
    <t>53.6976</t>
  </si>
  <si>
    <t>Arthrobacter arilaitensis Re117</t>
  </si>
  <si>
    <t>pRE117-2</t>
  </si>
  <si>
    <t>NC_014548.1</t>
  </si>
  <si>
    <t>FQ311476</t>
  </si>
  <si>
    <t>8.528</t>
  </si>
  <si>
    <t>55.5347</t>
  </si>
  <si>
    <t>pRE117-1</t>
  </si>
  <si>
    <t>NC_014549.1</t>
  </si>
  <si>
    <t>FQ311475</t>
  </si>
  <si>
    <t>50.407</t>
  </si>
  <si>
    <t>58.7756</t>
  </si>
  <si>
    <t>Arthrobacter aurescens TC1</t>
  </si>
  <si>
    <t>TC2</t>
  </si>
  <si>
    <t>NC_008713.1</t>
  </si>
  <si>
    <t>CP000476</t>
  </si>
  <si>
    <t>300.725</t>
  </si>
  <si>
    <t>61.3467</t>
  </si>
  <si>
    <t>TC1</t>
  </si>
  <si>
    <t>NC_008712.1</t>
  </si>
  <si>
    <t>CP000475</t>
  </si>
  <si>
    <t>328.237</t>
  </si>
  <si>
    <t>64.639</t>
  </si>
  <si>
    <t>Arthrobacter chlorophenolicus A6</t>
  </si>
  <si>
    <t>pACHL02</t>
  </si>
  <si>
    <t>NC_011881.1</t>
  </si>
  <si>
    <t>CP001343</t>
  </si>
  <si>
    <t>158.475</t>
  </si>
  <si>
    <t>61.3182</t>
  </si>
  <si>
    <t>pACHL01</t>
  </si>
  <si>
    <t>NC_011879.1</t>
  </si>
  <si>
    <t>CP001342</t>
  </si>
  <si>
    <t>426.858</t>
  </si>
  <si>
    <t>64.3729</t>
  </si>
  <si>
    <t>Arthrobacter nicotinovorans ATCC 49919</t>
  </si>
  <si>
    <t>pAO1</t>
  </si>
  <si>
    <t>NC_021229.1</t>
  </si>
  <si>
    <t>AJ507836</t>
  </si>
  <si>
    <t>165.137</t>
  </si>
  <si>
    <t>59.6789</t>
  </si>
  <si>
    <t>Arthrobacter phenanthrenivorans Sphe3</t>
  </si>
  <si>
    <t>pASPHE302</t>
  </si>
  <si>
    <t>NC_015147.1</t>
  </si>
  <si>
    <t>CP002381</t>
  </si>
  <si>
    <t>94.456</t>
  </si>
  <si>
    <t>62.4015</t>
  </si>
  <si>
    <t>pASPHE301</t>
  </si>
  <si>
    <t>NC_015146.1</t>
  </si>
  <si>
    <t>CP002380</t>
  </si>
  <si>
    <t>190.45</t>
  </si>
  <si>
    <t>61.9722</t>
  </si>
  <si>
    <t>Arthrobacter rhombi PRH1</t>
  </si>
  <si>
    <t>pPRH</t>
  </si>
  <si>
    <t>NC_016615.1</t>
  </si>
  <si>
    <t>HQ624979</t>
  </si>
  <si>
    <t>66.44</t>
  </si>
  <si>
    <t>Arthrobacter sp. 31-32</t>
  </si>
  <si>
    <t>p3132-53</t>
  </si>
  <si>
    <t>NC_019326.1</t>
  </si>
  <si>
    <t>JQ418520</t>
  </si>
  <si>
    <t>47.826</t>
  </si>
  <si>
    <t>63.4383</t>
  </si>
  <si>
    <t>Arthrobacter sp. AK-1</t>
  </si>
  <si>
    <t>pSI-1</t>
  </si>
  <si>
    <t>NC_010494.1</t>
  </si>
  <si>
    <t>EF495211</t>
  </si>
  <si>
    <t>99.213</t>
  </si>
  <si>
    <t>61.9929</t>
  </si>
  <si>
    <t>Arthrobacter sp. Chr15</t>
  </si>
  <si>
    <t>pChr15</t>
  </si>
  <si>
    <t>NC_010492.1</t>
  </si>
  <si>
    <t>EF495212</t>
  </si>
  <si>
    <t>49.633</t>
  </si>
  <si>
    <t>62.2952</t>
  </si>
  <si>
    <t>Arthrobacter sp. ERGS1:01</t>
  </si>
  <si>
    <t>unnamed1</t>
  </si>
  <si>
    <t>NZ_CP012478.1</t>
  </si>
  <si>
    <t>CP012478</t>
  </si>
  <si>
    <t>152.177</t>
  </si>
  <si>
    <t>60.7963</t>
  </si>
  <si>
    <t>unnamed2</t>
  </si>
  <si>
    <t>NZ_CP012477.1</t>
  </si>
  <si>
    <t>CP012477</t>
  </si>
  <si>
    <t>754.192</t>
  </si>
  <si>
    <t>64.7924</t>
  </si>
  <si>
    <t>Arthrobacter sp. FB24</t>
  </si>
  <si>
    <t>NC_008538.1</t>
  </si>
  <si>
    <t>CP000456</t>
  </si>
  <si>
    <t>115.507</t>
  </si>
  <si>
    <t>63.3208</t>
  </si>
  <si>
    <t>NC_008537.1</t>
  </si>
  <si>
    <t>CP000455</t>
  </si>
  <si>
    <t>159.538</t>
  </si>
  <si>
    <t>65.029</t>
  </si>
  <si>
    <t>NC_008539.1</t>
  </si>
  <si>
    <t>CP000457</t>
  </si>
  <si>
    <t>96.488</t>
  </si>
  <si>
    <t>64.6733</t>
  </si>
  <si>
    <t>Arthrobacter sp. IHBB 11108</t>
  </si>
  <si>
    <t>pAG001</t>
  </si>
  <si>
    <t>NZ_CP011006.1</t>
  </si>
  <si>
    <t>CP011006</t>
  </si>
  <si>
    <t>3.716</t>
  </si>
  <si>
    <t>55.3283</t>
  </si>
  <si>
    <t>Arthrobacter sp. J3-37</t>
  </si>
  <si>
    <t>pJ337-114</t>
  </si>
  <si>
    <t>NC_019338.1</t>
  </si>
  <si>
    <t>JQ418527</t>
  </si>
  <si>
    <t>88.007</t>
  </si>
  <si>
    <t>61.7576</t>
  </si>
  <si>
    <t>Arthrobacter sp. J3-40</t>
  </si>
  <si>
    <t>pJ340-69</t>
  </si>
  <si>
    <t>NC_019330.1</t>
  </si>
  <si>
    <t>JQ418528</t>
  </si>
  <si>
    <t>61.044</t>
  </si>
  <si>
    <t>61.1264</t>
  </si>
  <si>
    <t>pJ340-114</t>
  </si>
  <si>
    <t>NC_019331.1</t>
  </si>
  <si>
    <t>JQ418529</t>
  </si>
  <si>
    <t>98.081</t>
  </si>
  <si>
    <t>62.0191</t>
  </si>
  <si>
    <t>Arthrobacter sp. J3-49</t>
  </si>
  <si>
    <t>pJ349-116</t>
  </si>
  <si>
    <t>NC_019339.1</t>
  </si>
  <si>
    <t>JQ418530</t>
  </si>
  <si>
    <t>103.121</t>
  </si>
  <si>
    <t>62.3481</t>
  </si>
  <si>
    <t>Arthrobacter sp. J3-53</t>
  </si>
  <si>
    <t>pJ353-116</t>
  </si>
  <si>
    <t>NC_019332.1</t>
  </si>
  <si>
    <t>JQ418531</t>
  </si>
  <si>
    <t>90.042</t>
  </si>
  <si>
    <t>61.328</t>
  </si>
  <si>
    <t>Arthrobacter sp. Rue61a</t>
  </si>
  <si>
    <t>pAL1</t>
  </si>
  <si>
    <t>NC_009453.1</t>
  </si>
  <si>
    <t>CP003205</t>
  </si>
  <si>
    <t>112.992</t>
  </si>
  <si>
    <t>60.8751</t>
  </si>
  <si>
    <t>p232</t>
  </si>
  <si>
    <t>NC_018532.1</t>
  </si>
  <si>
    <t>CP003204</t>
  </si>
  <si>
    <t>231.551</t>
  </si>
  <si>
    <t>61.5147</t>
  </si>
  <si>
    <t>Arthrobacter sp. YC-RL1</t>
  </si>
  <si>
    <t>unnamed 1</t>
  </si>
  <si>
    <t>CP013298.1</t>
  </si>
  <si>
    <t>112.763</t>
  </si>
  <si>
    <t>57.8124</t>
  </si>
  <si>
    <t>unnamed 2</t>
  </si>
  <si>
    <t>CP013299.1</t>
  </si>
  <si>
    <t>59.604</t>
  </si>
  <si>
    <t>58.9625</t>
  </si>
  <si>
    <t>Aster yellows phytoplasma Japanese honewort witches' broom phytoplasma</t>
  </si>
  <si>
    <t>extrachromosomal DNA</t>
  </si>
  <si>
    <t>NC_003353.1</t>
  </si>
  <si>
    <t>AB064396</t>
  </si>
  <si>
    <t>4.278</t>
  </si>
  <si>
    <t>23.9364</t>
  </si>
  <si>
    <t>Aster yellows witches'-broom phytoplasma AYWB</t>
  </si>
  <si>
    <t>pAYWB-II</t>
  </si>
  <si>
    <t>NC_007718.1</t>
  </si>
  <si>
    <t>CP000063</t>
  </si>
  <si>
    <t>4.009</t>
  </si>
  <si>
    <t>23.9461</t>
  </si>
  <si>
    <t>pAYWB-IV</t>
  </si>
  <si>
    <t>NC_007720.1</t>
  </si>
  <si>
    <t>CP000065</t>
  </si>
  <si>
    <t>4.316</t>
  </si>
  <si>
    <t>24.3513</t>
  </si>
  <si>
    <t>pAYWB-I</t>
  </si>
  <si>
    <t>NC_007717.1</t>
  </si>
  <si>
    <t>CP000062</t>
  </si>
  <si>
    <t>3.972</t>
  </si>
  <si>
    <t>25.6042</t>
  </si>
  <si>
    <t>pAYWB-III</t>
  </si>
  <si>
    <t>NC_007719.1</t>
  </si>
  <si>
    <t>CP000064</t>
  </si>
  <si>
    <t>21.7672</t>
  </si>
  <si>
    <t>Asticcacaulis excentricus CB 48 CS 48</t>
  </si>
  <si>
    <t>pASTEX01</t>
  </si>
  <si>
    <t>NC_014818.1</t>
  </si>
  <si>
    <t>CP002397</t>
  </si>
  <si>
    <t>244.26</t>
  </si>
  <si>
    <t>59.8125</t>
  </si>
  <si>
    <t>pASTEX02</t>
  </si>
  <si>
    <t>NC_014819.1</t>
  </si>
  <si>
    <t>CP002398</t>
  </si>
  <si>
    <t>160.346</t>
  </si>
  <si>
    <t>57.2581</t>
  </si>
  <si>
    <t>Aureimonas sp. AU20</t>
  </si>
  <si>
    <t>pAU20g</t>
  </si>
  <si>
    <t>CP006374.1</t>
  </si>
  <si>
    <t>28.258</t>
  </si>
  <si>
    <t>61.1827</t>
  </si>
  <si>
    <t>pAU20c</t>
  </si>
  <si>
    <t>CP006370.1</t>
  </si>
  <si>
    <t>311.483</t>
  </si>
  <si>
    <t>68.1058</t>
  </si>
  <si>
    <t>pAU20e</t>
  </si>
  <si>
    <t>CP006372.1</t>
  </si>
  <si>
    <t>57.21</t>
  </si>
  <si>
    <t>59.3445</t>
  </si>
  <si>
    <t>pAU20a</t>
  </si>
  <si>
    <t>CP006368.1</t>
  </si>
  <si>
    <t>488.888</t>
  </si>
  <si>
    <t>67.8309</t>
  </si>
  <si>
    <t>pAU20b</t>
  </si>
  <si>
    <t>CP006369.1</t>
  </si>
  <si>
    <t>436.017</t>
  </si>
  <si>
    <t>67.0089</t>
  </si>
  <si>
    <t>pAU20d</t>
  </si>
  <si>
    <t>CP006371.1</t>
  </si>
  <si>
    <t>101.355</t>
  </si>
  <si>
    <t>61.031</t>
  </si>
  <si>
    <t>pAU20f</t>
  </si>
  <si>
    <t>CP006373.1</t>
  </si>
  <si>
    <t>35.461</t>
  </si>
  <si>
    <t>61.7777</t>
  </si>
  <si>
    <t>pAU20rrn</t>
  </si>
  <si>
    <t>CP006375.1</t>
  </si>
  <si>
    <t>9.393</t>
  </si>
  <si>
    <t>58.0219</t>
  </si>
  <si>
    <t>Avibacterium paragallinarum HP250</t>
  </si>
  <si>
    <t>p250</t>
  </si>
  <si>
    <t>NC_005245.1</t>
  </si>
  <si>
    <t>AY300023</t>
  </si>
  <si>
    <t>6.286</t>
  </si>
  <si>
    <t>33.503</t>
  </si>
  <si>
    <t>Avibacterium paragallinarum A14</t>
  </si>
  <si>
    <t>pYMH5</t>
  </si>
  <si>
    <t>NC_010912.1</t>
  </si>
  <si>
    <t>EF015636</t>
  </si>
  <si>
    <t>5.047</t>
  </si>
  <si>
    <t>50.7826</t>
  </si>
  <si>
    <t>Azoarcus sp. KH32C</t>
  </si>
  <si>
    <t>pAZKH</t>
  </si>
  <si>
    <t>NC_020548.1</t>
  </si>
  <si>
    <t>AP012305</t>
  </si>
  <si>
    <t>737.589</t>
  </si>
  <si>
    <t>64.5087</t>
  </si>
  <si>
    <t>Azospirillum brasilense Az39</t>
  </si>
  <si>
    <t>AbAZ39_p5</t>
  </si>
  <si>
    <t>NZ_CP007798.1</t>
  </si>
  <si>
    <t>CP007798</t>
  </si>
  <si>
    <t>163.159</t>
  </si>
  <si>
    <t>65.6262</t>
  </si>
  <si>
    <t>AbAZ39_p2</t>
  </si>
  <si>
    <t>NZ_CP007795.1</t>
  </si>
  <si>
    <t>CP007795</t>
  </si>
  <si>
    <t>933.96</t>
  </si>
  <si>
    <t>68.5851</t>
  </si>
  <si>
    <t>AbAZ39_p1</t>
  </si>
  <si>
    <t>NZ_CP007794.1</t>
  </si>
  <si>
    <t>CP007794</t>
  </si>
  <si>
    <t>1901.71</t>
  </si>
  <si>
    <t>68.4428</t>
  </si>
  <si>
    <t>AbAZ39_p3</t>
  </si>
  <si>
    <t>NZ_CP007796.1</t>
  </si>
  <si>
    <t>CP007796</t>
  </si>
  <si>
    <t>686.487</t>
  </si>
  <si>
    <t>69.5162</t>
  </si>
  <si>
    <t>AbAZ39_p4</t>
  </si>
  <si>
    <t>NZ_CP007797.1</t>
  </si>
  <si>
    <t>CP007797</t>
  </si>
  <si>
    <t>641.573</t>
  </si>
  <si>
    <t>69.209</t>
  </si>
  <si>
    <t>Azospirillum brasilense Sp 7</t>
  </si>
  <si>
    <t>ABSP7_p5</t>
  </si>
  <si>
    <t>CP012919.1</t>
  </si>
  <si>
    <t>156.48</t>
  </si>
  <si>
    <t>67.4086</t>
  </si>
  <si>
    <t>ABSP7_p4</t>
  </si>
  <si>
    <t>CP012918.1</t>
  </si>
  <si>
    <t>206.714</t>
  </si>
  <si>
    <t>65.8417</t>
  </si>
  <si>
    <t>ABSP7_p2</t>
  </si>
  <si>
    <t>CP012916.1</t>
  </si>
  <si>
    <t>819.02</t>
  </si>
  <si>
    <t>68.6104</t>
  </si>
  <si>
    <t>ABSP7_p3</t>
  </si>
  <si>
    <t>CP012917.1</t>
  </si>
  <si>
    <t>645.064</t>
  </si>
  <si>
    <t>69.0307</t>
  </si>
  <si>
    <t>ABSP7_p1</t>
  </si>
  <si>
    <t>CP012915.1</t>
  </si>
  <si>
    <t>1754.52</t>
  </si>
  <si>
    <t>68.5032</t>
  </si>
  <si>
    <t>Azospirillum brasilense Sp245</t>
  </si>
  <si>
    <t>AZOBR_p2</t>
  </si>
  <si>
    <t>NC_016618.1</t>
  </si>
  <si>
    <t>HE577329</t>
  </si>
  <si>
    <t>912.449</t>
  </si>
  <si>
    <t>68.3236</t>
  </si>
  <si>
    <t>AZOBR_p6</t>
  </si>
  <si>
    <t>NC_016597.1</t>
  </si>
  <si>
    <t>HE577333</t>
  </si>
  <si>
    <t>167.364</t>
  </si>
  <si>
    <t>66.7593</t>
  </si>
  <si>
    <t>AZOBR_p3</t>
  </si>
  <si>
    <t>NC_016595.1</t>
  </si>
  <si>
    <t>HE577330</t>
  </si>
  <si>
    <t>778.798</t>
  </si>
  <si>
    <t>68.2181</t>
  </si>
  <si>
    <t>AZOBR_p5</t>
  </si>
  <si>
    <t>NC_016619.1</t>
  </si>
  <si>
    <t>HE577332</t>
  </si>
  <si>
    <t>191.828</t>
  </si>
  <si>
    <t>66.6342</t>
  </si>
  <si>
    <t>AZOBR_p1</t>
  </si>
  <si>
    <t>NC_016594.1</t>
  </si>
  <si>
    <t>HE577328</t>
  </si>
  <si>
    <t>1766.03</t>
  </si>
  <si>
    <t>68.6175</t>
  </si>
  <si>
    <t>AZOBR_p4</t>
  </si>
  <si>
    <t>NC_016596.1</t>
  </si>
  <si>
    <t>HE577331</t>
  </si>
  <si>
    <t>690.334</t>
  </si>
  <si>
    <t>68.9739</t>
  </si>
  <si>
    <t>Azospirillum lipoferum 4B</t>
  </si>
  <si>
    <t>AZO_p6</t>
  </si>
  <si>
    <t>NC_016588.1</t>
  </si>
  <si>
    <t>FQ311874</t>
  </si>
  <si>
    <t>295.744</t>
  </si>
  <si>
    <t>67.081</t>
  </si>
  <si>
    <t>AZO_p4</t>
  </si>
  <si>
    <t>NC_016587.1</t>
  </si>
  <si>
    <t>FQ311872</t>
  </si>
  <si>
    <t>645.253</t>
  </si>
  <si>
    <t>68.2997</t>
  </si>
  <si>
    <t>AZO_p3</t>
  </si>
  <si>
    <t>NC_016623.1</t>
  </si>
  <si>
    <t>FQ311871</t>
  </si>
  <si>
    <t>648.491</t>
  </si>
  <si>
    <t>67.8211</t>
  </si>
  <si>
    <t>AZO_p5</t>
  </si>
  <si>
    <t>NC_016624.1</t>
  </si>
  <si>
    <t>FQ311873</t>
  </si>
  <si>
    <t>478.032</t>
  </si>
  <si>
    <t>67.7333</t>
  </si>
  <si>
    <t>AZO_p1</t>
  </si>
  <si>
    <t>NC_016585.1</t>
  </si>
  <si>
    <t>FQ311869</t>
  </si>
  <si>
    <t>1040.42</t>
  </si>
  <si>
    <t>67.5707</t>
  </si>
  <si>
    <t>AZO_p2</t>
  </si>
  <si>
    <t>NC_016586.1</t>
  </si>
  <si>
    <t>FQ311870</t>
  </si>
  <si>
    <t>750.123</t>
  </si>
  <si>
    <t>67.5937</t>
  </si>
  <si>
    <t>Azospirillum sp. B510</t>
  </si>
  <si>
    <t>pAB510c</t>
  </si>
  <si>
    <t>NC_013857.1</t>
  </si>
  <si>
    <t>AP010949</t>
  </si>
  <si>
    <t>681.723</t>
  </si>
  <si>
    <t>67.3978</t>
  </si>
  <si>
    <t>pAB510e</t>
  </si>
  <si>
    <t>NC_013859.1</t>
  </si>
  <si>
    <t>AP010951</t>
  </si>
  <si>
    <t>537.299</t>
  </si>
  <si>
    <t>67.5144</t>
  </si>
  <si>
    <t>pAB510d</t>
  </si>
  <si>
    <t>NC_013858.1</t>
  </si>
  <si>
    <t>AP010950</t>
  </si>
  <si>
    <t>628.837</t>
  </si>
  <si>
    <t>67.972</t>
  </si>
  <si>
    <t>pAB510f</t>
  </si>
  <si>
    <t>NC_013860.1</t>
  </si>
  <si>
    <t>AP010952</t>
  </si>
  <si>
    <t>261.596</t>
  </si>
  <si>
    <t>65.8817</t>
  </si>
  <si>
    <t>pAB510b</t>
  </si>
  <si>
    <t>NC_013856.1</t>
  </si>
  <si>
    <t>AP010948</t>
  </si>
  <si>
    <t>723.779</t>
  </si>
  <si>
    <t>67.4649</t>
  </si>
  <si>
    <t>pAB510a</t>
  </si>
  <si>
    <t>NC_013855.1</t>
  </si>
  <si>
    <t>AP010947</t>
  </si>
  <si>
    <t>1455.11</t>
  </si>
  <si>
    <t>67.6439</t>
  </si>
  <si>
    <t>Azotobacter chroococcum NCIMB 8003</t>
  </si>
  <si>
    <t>pAcX50d</t>
  </si>
  <si>
    <t>NZ_CP010419.1</t>
  </si>
  <si>
    <t>CP010419</t>
  </si>
  <si>
    <t>69.317</t>
  </si>
  <si>
    <t>59.2322</t>
  </si>
  <si>
    <t>pAcX50b</t>
  </si>
  <si>
    <t>NZ_CP010417.1</t>
  </si>
  <si>
    <t>CP010417</t>
  </si>
  <si>
    <t>13.852</t>
  </si>
  <si>
    <t>55.3422</t>
  </si>
  <si>
    <t>pAcX50c</t>
  </si>
  <si>
    <t>NZ_CP010418.1</t>
  </si>
  <si>
    <t>CP010418</t>
  </si>
  <si>
    <t>62.783</t>
  </si>
  <si>
    <t>56.7638</t>
  </si>
  <si>
    <t>pAcX50a</t>
  </si>
  <si>
    <t>NZ_CP010416.1</t>
  </si>
  <si>
    <t>CP010416</t>
  </si>
  <si>
    <t>10.435</t>
  </si>
  <si>
    <t>57.3551</t>
  </si>
  <si>
    <t>pAcX50f</t>
  </si>
  <si>
    <t>NZ_CP010421.1</t>
  </si>
  <si>
    <t>CP010421</t>
  </si>
  <si>
    <t>311.724</t>
  </si>
  <si>
    <t>62.6715</t>
  </si>
  <si>
    <t>pAcX50e</t>
  </si>
  <si>
    <t>NZ_CP010420.1</t>
  </si>
  <si>
    <t>CP010420</t>
  </si>
  <si>
    <t>132.372</t>
  </si>
  <si>
    <t>61.8794</t>
  </si>
  <si>
    <t>Bacillaceae bacterium JMAK1</t>
  </si>
  <si>
    <t>pGIAK1</t>
  </si>
  <si>
    <t>NC_022368.1</t>
  </si>
  <si>
    <t>JX406743</t>
  </si>
  <si>
    <t>38.362</t>
  </si>
  <si>
    <t>37.5059</t>
  </si>
  <si>
    <t>Bacillus amyloliquefaciens B3</t>
  </si>
  <si>
    <t>pBSG3</t>
  </si>
  <si>
    <t>NC_014104.1</t>
  </si>
  <si>
    <t>GU937616</t>
  </si>
  <si>
    <t>8.439</t>
  </si>
  <si>
    <t>40.3247</t>
  </si>
  <si>
    <t>Bacillus amyloliquefaciens IT-45</t>
  </si>
  <si>
    <t>pBA45-1</t>
  </si>
  <si>
    <t>NC_020273.1</t>
  </si>
  <si>
    <t>CP004119</t>
  </si>
  <si>
    <t>8.009</t>
  </si>
  <si>
    <t>40.467</t>
  </si>
  <si>
    <t>Bacillus amyloliquefaciens LL3</t>
  </si>
  <si>
    <t>pMC1</t>
  </si>
  <si>
    <t>NC_017189.1</t>
  </si>
  <si>
    <t>CP002635</t>
  </si>
  <si>
    <t>6.758</t>
  </si>
  <si>
    <t>41.9503</t>
  </si>
  <si>
    <t>Bacillus anthracis HYU01</t>
  </si>
  <si>
    <t>pX01</t>
  </si>
  <si>
    <t>NZ_CP008847.1</t>
  </si>
  <si>
    <t>CP008847</t>
  </si>
  <si>
    <t>181.894</t>
  </si>
  <si>
    <t>32.5354</t>
  </si>
  <si>
    <t>pX02</t>
  </si>
  <si>
    <t>NZ_CP008848.1</t>
  </si>
  <si>
    <t>CP008848</t>
  </si>
  <si>
    <t>94.732</t>
  </si>
  <si>
    <t>33.0501</t>
  </si>
  <si>
    <t>Bacillus anthracis 2000031021</t>
  </si>
  <si>
    <t>NZ_CP007617.1</t>
  </si>
  <si>
    <t>CP007617</t>
  </si>
  <si>
    <t>94.756</t>
  </si>
  <si>
    <t>33.029</t>
  </si>
  <si>
    <t>Bacillus anthracis Smith 1013</t>
  </si>
  <si>
    <t>pXO2</t>
  </si>
  <si>
    <t>NZ_CM002880.1</t>
  </si>
  <si>
    <t>CM002880</t>
  </si>
  <si>
    <t>97.502</t>
  </si>
  <si>
    <t>33.1798</t>
  </si>
  <si>
    <t>Bacillus anthracis BFV</t>
  </si>
  <si>
    <t>unnamed_1</t>
  </si>
  <si>
    <t>NZ_CP007702.1</t>
  </si>
  <si>
    <t>CP007702</t>
  </si>
  <si>
    <t>95.214</t>
  </si>
  <si>
    <t>33.054</t>
  </si>
  <si>
    <t>unnamed_2</t>
  </si>
  <si>
    <t>NZ_CP007703.1</t>
  </si>
  <si>
    <t>CP007703</t>
  </si>
  <si>
    <t>183.088</t>
  </si>
  <si>
    <t>32.6974</t>
  </si>
  <si>
    <t>Bacillus anthracis A0157</t>
  </si>
  <si>
    <t>NZ_CP010343.1</t>
  </si>
  <si>
    <t>CP010343</t>
  </si>
  <si>
    <t>94.809</t>
  </si>
  <si>
    <t>33.0475</t>
  </si>
  <si>
    <t>Bacillus anthracis Ames A0462</t>
  </si>
  <si>
    <t>pXO1</t>
  </si>
  <si>
    <t>NZ_CP010793.1</t>
  </si>
  <si>
    <t>CP010793</t>
  </si>
  <si>
    <t>181.677</t>
  </si>
  <si>
    <t>32.5297</t>
  </si>
  <si>
    <t>NZ_CP010794.1</t>
  </si>
  <si>
    <t>CP010794</t>
  </si>
  <si>
    <t>94.838</t>
  </si>
  <si>
    <t>33.0669</t>
  </si>
  <si>
    <t>Bacillus anthracis</t>
  </si>
  <si>
    <t>NZ_CP010815.1</t>
  </si>
  <si>
    <t>CP010815</t>
  </si>
  <si>
    <t>94.803</t>
  </si>
  <si>
    <t>33.0454</t>
  </si>
  <si>
    <t>NZ_CP010814.1</t>
  </si>
  <si>
    <t>CP010814</t>
  </si>
  <si>
    <t>181.682</t>
  </si>
  <si>
    <t>32.5332</t>
  </si>
  <si>
    <t>Bacillus anthracis PAK-1</t>
  </si>
  <si>
    <t>NZ_CP009324.1</t>
  </si>
  <si>
    <t>CP009324</t>
  </si>
  <si>
    <t>181.754</t>
  </si>
  <si>
    <t>32.5319</t>
  </si>
  <si>
    <t>Bacillus anthracis Vollum 1B</t>
  </si>
  <si>
    <t>NZ_CP009326.1</t>
  </si>
  <si>
    <t>CP009326</t>
  </si>
  <si>
    <t>94.892</t>
  </si>
  <si>
    <t>33.0513</t>
  </si>
  <si>
    <t>NZ_CP009327.1</t>
  </si>
  <si>
    <t>CP009327</t>
  </si>
  <si>
    <t>181.765</t>
  </si>
  <si>
    <t>32.5343</t>
  </si>
  <si>
    <t>Bacillus anthracis K3</t>
  </si>
  <si>
    <t>NZ_CP009330.1</t>
  </si>
  <si>
    <t>CP009330</t>
  </si>
  <si>
    <t>181.46</t>
  </si>
  <si>
    <t>32.5372</t>
  </si>
  <si>
    <t>NZ_CP009329.1</t>
  </si>
  <si>
    <t>CP009329</t>
  </si>
  <si>
    <t>33.0549</t>
  </si>
  <si>
    <t>Bacillus anthracis Ohio ACB</t>
  </si>
  <si>
    <t>NZ_CP009340.1</t>
  </si>
  <si>
    <t>CP009340</t>
  </si>
  <si>
    <t>181.369</t>
  </si>
  <si>
    <t>32.5149</t>
  </si>
  <si>
    <t>NZ_CP009339.1</t>
  </si>
  <si>
    <t>CP009339</t>
  </si>
  <si>
    <t>94.797</t>
  </si>
  <si>
    <t>33.0527</t>
  </si>
  <si>
    <t>Bacillus anthracis SK-102</t>
  </si>
  <si>
    <t>NZ_CP009463.1</t>
  </si>
  <si>
    <t>CP009463</t>
  </si>
  <si>
    <t>180.693</t>
  </si>
  <si>
    <t>32.5475</t>
  </si>
  <si>
    <t>NZ_CP009462.1</t>
  </si>
  <si>
    <t>CP009462</t>
  </si>
  <si>
    <t>94.884</t>
  </si>
  <si>
    <t>33.0519</t>
  </si>
  <si>
    <t>Bacillus anthracis Pasteur</t>
  </si>
  <si>
    <t>NZ_CP009475.1</t>
  </si>
  <si>
    <t>CP009475</t>
  </si>
  <si>
    <t>94.721</t>
  </si>
  <si>
    <t>33.0476</t>
  </si>
  <si>
    <t>Bacillus anthracis BA1015</t>
  </si>
  <si>
    <t>NZ_CP009542.1</t>
  </si>
  <si>
    <t>CP009542</t>
  </si>
  <si>
    <t>94.807</t>
  </si>
  <si>
    <t>33.0566</t>
  </si>
  <si>
    <t>NZ_CP009543.1</t>
  </si>
  <si>
    <t>CP009543</t>
  </si>
  <si>
    <t>181.707</t>
  </si>
  <si>
    <t>32.521</t>
  </si>
  <si>
    <t>Bacillus anthracis BA1035</t>
  </si>
  <si>
    <t>NZ_CP009699.1</t>
  </si>
  <si>
    <t>CP009699</t>
  </si>
  <si>
    <t>181.892</t>
  </si>
  <si>
    <t>32.538</t>
  </si>
  <si>
    <t>NZ_CP009698.1</t>
  </si>
  <si>
    <t>CP009698</t>
  </si>
  <si>
    <t>94.767</t>
  </si>
  <si>
    <t>33.0442</t>
  </si>
  <si>
    <t>Bacillus anthracis RA3</t>
  </si>
  <si>
    <t>NZ_CP009696.1</t>
  </si>
  <si>
    <t>CP009696</t>
  </si>
  <si>
    <t>181.92</t>
  </si>
  <si>
    <t>32.539</t>
  </si>
  <si>
    <t>NZ_CP009695.1</t>
  </si>
  <si>
    <t>CP009695</t>
  </si>
  <si>
    <t>94.74</t>
  </si>
  <si>
    <t>33.0473</t>
  </si>
  <si>
    <t>Bacillus anthracis 2002013094</t>
  </si>
  <si>
    <t>NZ_CP009900.1</t>
  </si>
  <si>
    <t>CP009900</t>
  </si>
  <si>
    <t>94.747</t>
  </si>
  <si>
    <t>33.0322</t>
  </si>
  <si>
    <t>NZ_CP009901.1</t>
  </si>
  <si>
    <t>CP009901</t>
  </si>
  <si>
    <t>184.436</t>
  </si>
  <si>
    <t>32.5538</t>
  </si>
  <si>
    <t>Bacillus anthracis Ames_BA1004</t>
  </si>
  <si>
    <t>plasmid2</t>
  </si>
  <si>
    <t>NZ_CP009979.1</t>
  </si>
  <si>
    <t>CP009979</t>
  </si>
  <si>
    <t>94.831</t>
  </si>
  <si>
    <t>33.043</t>
  </si>
  <si>
    <t>plasmid1</t>
  </si>
  <si>
    <t>NZ_CP009980.1</t>
  </si>
  <si>
    <t>CP009980</t>
  </si>
  <si>
    <t>181.674</t>
  </si>
  <si>
    <t>32.5302</t>
  </si>
  <si>
    <t>Bacillus anthracis Canadian Bison</t>
  </si>
  <si>
    <t>NZ_CP010321.1</t>
  </si>
  <si>
    <t>CP010321</t>
  </si>
  <si>
    <t>181.741</t>
  </si>
  <si>
    <t>32.5353</t>
  </si>
  <si>
    <t>NZ_CP010320.1</t>
  </si>
  <si>
    <t>CP010320</t>
  </si>
  <si>
    <t>94.81</t>
  </si>
  <si>
    <t>33.0587</t>
  </si>
  <si>
    <t>Bacillus anthracis A1144</t>
  </si>
  <si>
    <t>NZ_CP010854.1</t>
  </si>
  <si>
    <t>CP010854</t>
  </si>
  <si>
    <t>95.135</t>
  </si>
  <si>
    <t>33.0488</t>
  </si>
  <si>
    <t>NZ_CP010853.1</t>
  </si>
  <si>
    <t>CP010853</t>
  </si>
  <si>
    <t>181.663</t>
  </si>
  <si>
    <t>32.5333</t>
  </si>
  <si>
    <t>Bacillus anthracis A1075</t>
  </si>
  <si>
    <t>NZ_CM003248.1</t>
  </si>
  <si>
    <t>CM003248</t>
  </si>
  <si>
    <t>182.638</t>
  </si>
  <si>
    <t>32.5239</t>
  </si>
  <si>
    <t>NZ_CM003249.1</t>
  </si>
  <si>
    <t>CM003249</t>
  </si>
  <si>
    <t>94.94</t>
  </si>
  <si>
    <t>33.0577</t>
  </si>
  <si>
    <t>NC_002146.1</t>
  </si>
  <si>
    <t>AF188935</t>
  </si>
  <si>
    <t>96.231</t>
  </si>
  <si>
    <t>33.0787</t>
  </si>
  <si>
    <t>Bacillus anthracis Sterne</t>
  </si>
  <si>
    <t>virulence plasmid PX01</t>
  </si>
  <si>
    <t>NC_001496.1</t>
  </si>
  <si>
    <t>AF065404</t>
  </si>
  <si>
    <t>181.654</t>
  </si>
  <si>
    <t>32.525</t>
  </si>
  <si>
    <t>Bacillus anthracis Larissa</t>
  </si>
  <si>
    <t>NZ_CP012520.1</t>
  </si>
  <si>
    <t>CP012520</t>
  </si>
  <si>
    <t>181.658</t>
  </si>
  <si>
    <t>32.5331</t>
  </si>
  <si>
    <t>NZ_CP012521.1</t>
  </si>
  <si>
    <t>CP012521</t>
  </si>
  <si>
    <t>94.752</t>
  </si>
  <si>
    <t>33.0452</t>
  </si>
  <si>
    <t>Bacillus anthracis 3631_1C</t>
  </si>
  <si>
    <t>CM003469.1</t>
  </si>
  <si>
    <t>181.623</t>
  </si>
  <si>
    <t>32.5383</t>
  </si>
  <si>
    <t>Bacillus anthracis 20SD</t>
  </si>
  <si>
    <t>CM003468.1</t>
  </si>
  <si>
    <t>94.764</t>
  </si>
  <si>
    <t>33.079</t>
  </si>
  <si>
    <t>CM003467.1</t>
  </si>
  <si>
    <t>181.362</t>
  </si>
  <si>
    <t>32.5222</t>
  </si>
  <si>
    <t>Bacillus anthracis 52-G</t>
  </si>
  <si>
    <t>NZ_CM002397.1</t>
  </si>
  <si>
    <t>CM002397</t>
  </si>
  <si>
    <t>94.805</t>
  </si>
  <si>
    <t>33.0552</t>
  </si>
  <si>
    <t>NZ_CM002396.1</t>
  </si>
  <si>
    <t>CM002396</t>
  </si>
  <si>
    <t>181.673</t>
  </si>
  <si>
    <t>32.5271</t>
  </si>
  <si>
    <t>Bacillus anthracis 8903-G</t>
  </si>
  <si>
    <t>NZ_CM002402.1</t>
  </si>
  <si>
    <t>CM002402</t>
  </si>
  <si>
    <t>32.5255</t>
  </si>
  <si>
    <t>NZ_CM002403.1</t>
  </si>
  <si>
    <t>CM002403</t>
  </si>
  <si>
    <t>94.78</t>
  </si>
  <si>
    <t>33.0544</t>
  </si>
  <si>
    <t>Bacillus anthracis 9080-G</t>
  </si>
  <si>
    <t>NZ_CM002400.1</t>
  </si>
  <si>
    <t>CM002400</t>
  </si>
  <si>
    <t>94.815</t>
  </si>
  <si>
    <t>NZ_CM002399.1</t>
  </si>
  <si>
    <t>CM002399</t>
  </si>
  <si>
    <t>181.656</t>
  </si>
  <si>
    <t>32.5285</t>
  </si>
  <si>
    <t>Bacillus anthracis str. 'Ames Ancestor'</t>
  </si>
  <si>
    <t>NC_007322.2</t>
  </si>
  <si>
    <t>AE017336</t>
  </si>
  <si>
    <t>NC_007323.3</t>
  </si>
  <si>
    <t>AE017335</t>
  </si>
  <si>
    <t>94.83</t>
  </si>
  <si>
    <t>33.0433</t>
  </si>
  <si>
    <t>Bacillus anthracis str. 95014</t>
  </si>
  <si>
    <t>pXO1_95014</t>
  </si>
  <si>
    <t>JANG01000027.1</t>
  </si>
  <si>
    <t>181.628</t>
  </si>
  <si>
    <t>32.5368</t>
  </si>
  <si>
    <t>Bacillus anthracis str. A0248</t>
  </si>
  <si>
    <t>NC_012656.1</t>
  </si>
  <si>
    <t>CP001599</t>
  </si>
  <si>
    <t>NC_012655.1</t>
  </si>
  <si>
    <t>CP001597</t>
  </si>
  <si>
    <t>Bacillus anthracis str. A0389</t>
  </si>
  <si>
    <t>NZ_ABLB01000067.1</t>
  </si>
  <si>
    <t>ABLB01000067</t>
  </si>
  <si>
    <t>181.197</t>
  </si>
  <si>
    <t>32.5193</t>
  </si>
  <si>
    <t>NZ_ABLB01000068.1</t>
  </si>
  <si>
    <t>ABLB01000068</t>
  </si>
  <si>
    <t>94.8</t>
  </si>
  <si>
    <t>33.0464</t>
  </si>
  <si>
    <t>Bacillus anthracis str. A16</t>
  </si>
  <si>
    <t>NZ_CP001971.1</t>
  </si>
  <si>
    <t>CP001971</t>
  </si>
  <si>
    <t>181.764</t>
  </si>
  <si>
    <t>32.5317</t>
  </si>
  <si>
    <t>NZ_CP001972.1</t>
  </si>
  <si>
    <t>CP001972</t>
  </si>
  <si>
    <t>94.839</t>
  </si>
  <si>
    <t>33.0455</t>
  </si>
  <si>
    <t>Bacillus anthracis str. A16R</t>
  </si>
  <si>
    <t>NZ_CP001975.1</t>
  </si>
  <si>
    <t>CP001975</t>
  </si>
  <si>
    <t>181.763</t>
  </si>
  <si>
    <t>32.5303</t>
  </si>
  <si>
    <t>Bacillus anthracis str. A2012</t>
  </si>
  <si>
    <t>AE011190.1</t>
  </si>
  <si>
    <t>AE011191.1</t>
  </si>
  <si>
    <t>94.829</t>
  </si>
  <si>
    <t>33.0437</t>
  </si>
  <si>
    <t>Bacillus anthracis str. BF1</t>
  </si>
  <si>
    <t>NZ_AMDT01000056.1</t>
  </si>
  <si>
    <t>AMDT01000056</t>
  </si>
  <si>
    <t>94.741</t>
  </si>
  <si>
    <t>33.0427</t>
  </si>
  <si>
    <t>Bacillus anthracis str. CDC 684</t>
  </si>
  <si>
    <t>NC_012579.1</t>
  </si>
  <si>
    <t>CP001216</t>
  </si>
  <si>
    <t>181.773</t>
  </si>
  <si>
    <t>32.5312</t>
  </si>
  <si>
    <t>NC_012577.1</t>
  </si>
  <si>
    <t>CP001214</t>
  </si>
  <si>
    <t>94.875</t>
  </si>
  <si>
    <t>33.053</t>
  </si>
  <si>
    <t>Bacillus anthracis str. H9401</t>
  </si>
  <si>
    <t>BAP1</t>
  </si>
  <si>
    <t>NC_017726.1</t>
  </si>
  <si>
    <t>CP002092</t>
  </si>
  <si>
    <t>181.7</t>
  </si>
  <si>
    <t>32.5305</t>
  </si>
  <si>
    <t>BAP2</t>
  </si>
  <si>
    <t>NC_017727.1</t>
  </si>
  <si>
    <t>CP002093</t>
  </si>
  <si>
    <t>94.824</t>
  </si>
  <si>
    <t>33.0539</t>
  </si>
  <si>
    <t>Bacillus anthracis str. Sterne</t>
  </si>
  <si>
    <t>NZ_CP009540.1</t>
  </si>
  <si>
    <t>CP009540</t>
  </si>
  <si>
    <t>181.624</t>
  </si>
  <si>
    <t>32.5309</t>
  </si>
  <si>
    <t>Bacillus anthracis str. SVA11</t>
  </si>
  <si>
    <t>NZ_CP006744.1</t>
  </si>
  <si>
    <t>CP006744</t>
  </si>
  <si>
    <t>94.758</t>
  </si>
  <si>
    <t>NZ_CP006743.1</t>
  </si>
  <si>
    <t>CP006743</t>
  </si>
  <si>
    <t>181.793</t>
  </si>
  <si>
    <t>32.537</t>
  </si>
  <si>
    <t>Bacillus anthracis str. Turkey32</t>
  </si>
  <si>
    <t>NZ_CP009314.1</t>
  </si>
  <si>
    <t>CP009314</t>
  </si>
  <si>
    <t>NZ_CP009316.1</t>
  </si>
  <si>
    <t>CP009316</t>
  </si>
  <si>
    <t>181.76</t>
  </si>
  <si>
    <t>32.5286</t>
  </si>
  <si>
    <t>Bacillus anthracis str. V770-NP-1R</t>
  </si>
  <si>
    <t>NZ_CP009597.1</t>
  </si>
  <si>
    <t>CP009597</t>
  </si>
  <si>
    <t>181.71</t>
  </si>
  <si>
    <t>32.5194</t>
  </si>
  <si>
    <t>Bacillus anthracis str. Vollum</t>
  </si>
  <si>
    <t>NZ_CP007664.1</t>
  </si>
  <si>
    <t>CP007664</t>
  </si>
  <si>
    <t>94.889</t>
  </si>
  <si>
    <t>33.0523</t>
  </si>
  <si>
    <t>NZ_CP007665.1</t>
  </si>
  <si>
    <t>CP007665</t>
  </si>
  <si>
    <t>181.831</t>
  </si>
  <si>
    <t>Bacillus aryabhattai C765</t>
  </si>
  <si>
    <t>pBa1</t>
  </si>
  <si>
    <t>NZ_CM003163.1</t>
  </si>
  <si>
    <t>CM003163</t>
  </si>
  <si>
    <t>10.154</t>
  </si>
  <si>
    <t>35.0601</t>
  </si>
  <si>
    <t>Bacillus bombysepticus str. Wang</t>
  </si>
  <si>
    <t>pBb</t>
  </si>
  <si>
    <t>NZ_CP007513.1</t>
  </si>
  <si>
    <t>CP007513</t>
  </si>
  <si>
    <t>577.809</t>
  </si>
  <si>
    <t>32.0149</t>
  </si>
  <si>
    <t>Bacillus cereus 03BB87</t>
  </si>
  <si>
    <t>pBCX01</t>
  </si>
  <si>
    <t>NZ_CP009940.1</t>
  </si>
  <si>
    <t>CP009940</t>
  </si>
  <si>
    <t>209.381</t>
  </si>
  <si>
    <t>31.7211</t>
  </si>
  <si>
    <t>pBCN</t>
  </si>
  <si>
    <t>NZ_CP009939.1</t>
  </si>
  <si>
    <t>CP009939</t>
  </si>
  <si>
    <t>52.166</t>
  </si>
  <si>
    <t>36.4797</t>
  </si>
  <si>
    <t>Bacillus cereus FM1</t>
  </si>
  <si>
    <t>NZ_CP009368.1</t>
  </si>
  <si>
    <t>CP009368</t>
  </si>
  <si>
    <t>402.605</t>
  </si>
  <si>
    <t>32.5629</t>
  </si>
  <si>
    <t>Bacillus cereus 3a</t>
  </si>
  <si>
    <t>pBFC_3</t>
  </si>
  <si>
    <t>NZ_CP009595.1</t>
  </si>
  <si>
    <t>CP009595</t>
  </si>
  <si>
    <t>312.478</t>
  </si>
  <si>
    <t>32.7005</t>
  </si>
  <si>
    <t>pBFC_2</t>
  </si>
  <si>
    <t>NZ_CP009594.1</t>
  </si>
  <si>
    <t>CP009594</t>
  </si>
  <si>
    <t>51.531</t>
  </si>
  <si>
    <t>36.578</t>
  </si>
  <si>
    <t>pBFC_1</t>
  </si>
  <si>
    <t>NZ_CP009593.1</t>
  </si>
  <si>
    <t>CP009593</t>
  </si>
  <si>
    <t>35.7123</t>
  </si>
  <si>
    <t>Bacillus cereus S2-8</t>
  </si>
  <si>
    <t>pBFR_1</t>
  </si>
  <si>
    <t>NZ_CP009604.1</t>
  </si>
  <si>
    <t>CP009604</t>
  </si>
  <si>
    <t>pBFR_3</t>
  </si>
  <si>
    <t>NZ_CP009603.1</t>
  </si>
  <si>
    <t>CP009603</t>
  </si>
  <si>
    <t>51.512</t>
  </si>
  <si>
    <t>36.5779</t>
  </si>
  <si>
    <t>pBFR_2</t>
  </si>
  <si>
    <t>NZ_CP009606.1</t>
  </si>
  <si>
    <t>CP009606</t>
  </si>
  <si>
    <t>Bacillus cereus G9241</t>
  </si>
  <si>
    <t>pBCXO1</t>
  </si>
  <si>
    <t>NC_010934.1</t>
  </si>
  <si>
    <t>DQ889680</t>
  </si>
  <si>
    <t>190.861</t>
  </si>
  <si>
    <t>32.6342</t>
  </si>
  <si>
    <t>Bacillus cereus</t>
  </si>
  <si>
    <t>pBC16</t>
  </si>
  <si>
    <t>NC_001705.1</t>
  </si>
  <si>
    <t>U32369</t>
  </si>
  <si>
    <t>34.2117</t>
  </si>
  <si>
    <t xml:space="preserve">-                                                                                </t>
  </si>
  <si>
    <t>pBC210</t>
  </si>
  <si>
    <t>NC_010933.1</t>
  </si>
  <si>
    <t>DQ889679</t>
  </si>
  <si>
    <t>209.385</t>
  </si>
  <si>
    <t>31.72</t>
  </si>
  <si>
    <t>Bacillus cereus VPC1401</t>
  </si>
  <si>
    <t>pLVP1401</t>
  </si>
  <si>
    <t>NC_014757.1</t>
  </si>
  <si>
    <t>FR675941</t>
  </si>
  <si>
    <t>56.149</t>
  </si>
  <si>
    <t>31.1493</t>
  </si>
  <si>
    <t>Bacillus cereus Tim-r01</t>
  </si>
  <si>
    <t>pBC-Tim</t>
  </si>
  <si>
    <t>NC_025012.1</t>
  </si>
  <si>
    <t>AB083655</t>
  </si>
  <si>
    <t>8.983</t>
  </si>
  <si>
    <t>28.0085</t>
  </si>
  <si>
    <t>Bacillus cereus AH187</t>
  </si>
  <si>
    <t>pCER270</t>
  </si>
  <si>
    <t>NC_010924.1</t>
  </si>
  <si>
    <t>DQ889676</t>
  </si>
  <si>
    <t>270.082</t>
  </si>
  <si>
    <t>34.1574</t>
  </si>
  <si>
    <t>Bacillus cereus NJ-W</t>
  </si>
  <si>
    <t>plasmid-32</t>
  </si>
  <si>
    <t>NZ_CP012485.1</t>
  </si>
  <si>
    <t>CP012485</t>
  </si>
  <si>
    <t>11.744</t>
  </si>
  <si>
    <t>28.951</t>
  </si>
  <si>
    <t>plasmid-37</t>
  </si>
  <si>
    <t>NZ_CP012486.1</t>
  </si>
  <si>
    <t>CP012486</t>
  </si>
  <si>
    <t>7.703</t>
  </si>
  <si>
    <t>35.7134</t>
  </si>
  <si>
    <t>plasmid-35-36</t>
  </si>
  <si>
    <t>NZ_CP012484.1</t>
  </si>
  <si>
    <t>CP012484</t>
  </si>
  <si>
    <t>9.032</t>
  </si>
  <si>
    <t>29.7941</t>
  </si>
  <si>
    <t>Bacillus cereus 03BB102</t>
  </si>
  <si>
    <t>p03BB102_179</t>
  </si>
  <si>
    <t>NC_012473.1</t>
  </si>
  <si>
    <t>CP001406</t>
  </si>
  <si>
    <t>179.68</t>
  </si>
  <si>
    <t>32.1689</t>
  </si>
  <si>
    <t>NZ_CP009317.1</t>
  </si>
  <si>
    <t>CP009317</t>
  </si>
  <si>
    <t>Bacillus cereus 03BB108</t>
  </si>
  <si>
    <t>pBFI_6</t>
  </si>
  <si>
    <t>NZ_CP009635.1</t>
  </si>
  <si>
    <t>CP009635</t>
  </si>
  <si>
    <t>9.797</t>
  </si>
  <si>
    <t>31.7954</t>
  </si>
  <si>
    <t>pBFI_1</t>
  </si>
  <si>
    <t>NZ_CP009639.1</t>
  </si>
  <si>
    <t>CP009639</t>
  </si>
  <si>
    <t>281.957</t>
  </si>
  <si>
    <t>30.7717</t>
  </si>
  <si>
    <t>pBFI_2</t>
  </si>
  <si>
    <t>NZ_CP009636.1</t>
  </si>
  <si>
    <t>CP009636</t>
  </si>
  <si>
    <t>238.933</t>
  </si>
  <si>
    <t>31.9006</t>
  </si>
  <si>
    <t>pBFI_3</t>
  </si>
  <si>
    <t>NZ_CP009640.1</t>
  </si>
  <si>
    <t>CP009640</t>
  </si>
  <si>
    <t>85.879</t>
  </si>
  <si>
    <t>32.5074</t>
  </si>
  <si>
    <t>pBFI_5</t>
  </si>
  <si>
    <t>NZ_CP009637.1</t>
  </si>
  <si>
    <t>CP009637</t>
  </si>
  <si>
    <t>42.47</t>
  </si>
  <si>
    <t>36.0843</t>
  </si>
  <si>
    <t>pBFI_7</t>
  </si>
  <si>
    <t>NZ_CP009634.1</t>
  </si>
  <si>
    <t>CP009634</t>
  </si>
  <si>
    <t>4.898</t>
  </si>
  <si>
    <t>32.9522</t>
  </si>
  <si>
    <t>pBFI_4</t>
  </si>
  <si>
    <t>NZ_CP009638.1</t>
  </si>
  <si>
    <t>CP009638</t>
  </si>
  <si>
    <t>61.862</t>
  </si>
  <si>
    <t>35.458</t>
  </si>
  <si>
    <t>pAH187_270</t>
  </si>
  <si>
    <t>NC_011655.1</t>
  </si>
  <si>
    <t>CP001179</t>
  </si>
  <si>
    <t>pAH187_12</t>
  </si>
  <si>
    <t>NC_011654.1</t>
  </si>
  <si>
    <t>CP001178</t>
  </si>
  <si>
    <t>12.481</t>
  </si>
  <si>
    <t>31.0632</t>
  </si>
  <si>
    <t>pAH187_3</t>
  </si>
  <si>
    <t>NC_011657.1</t>
  </si>
  <si>
    <t>CP001181</t>
  </si>
  <si>
    <t>3.091</t>
  </si>
  <si>
    <t>34.9078</t>
  </si>
  <si>
    <t>pAH187_45</t>
  </si>
  <si>
    <t>NC_011656.1</t>
  </si>
  <si>
    <t>CP001180</t>
  </si>
  <si>
    <t>45.173</t>
  </si>
  <si>
    <t>35.457</t>
  </si>
  <si>
    <t>Bacillus cereus AH820</t>
  </si>
  <si>
    <t>pAH820_3</t>
  </si>
  <si>
    <t>NC_011776.1</t>
  </si>
  <si>
    <t>CP001284</t>
  </si>
  <si>
    <t>34.9401</t>
  </si>
  <si>
    <t>pAH820_272</t>
  </si>
  <si>
    <t>NC_011777.1</t>
  </si>
  <si>
    <t>CP001285</t>
  </si>
  <si>
    <t>272.145</t>
  </si>
  <si>
    <t>33.6394</t>
  </si>
  <si>
    <t>pAH820_10</t>
  </si>
  <si>
    <t>NC_011771.1</t>
  </si>
  <si>
    <t>CP001286</t>
  </si>
  <si>
    <t>10.915</t>
  </si>
  <si>
    <t>33.6143</t>
  </si>
  <si>
    <t>Bacillus cereus ATCC 10987</t>
  </si>
  <si>
    <t>pBc10987</t>
  </si>
  <si>
    <t>NC_005707.1</t>
  </si>
  <si>
    <t>AE017195</t>
  </si>
  <si>
    <t>208.369</t>
  </si>
  <si>
    <t>33.4426</t>
  </si>
  <si>
    <t>Bacillus cereus ATCC 14579</t>
  </si>
  <si>
    <t>pBClin15</t>
  </si>
  <si>
    <t>NC_004721.2</t>
  </si>
  <si>
    <t>AE016878</t>
  </si>
  <si>
    <t>15.274</t>
  </si>
  <si>
    <t>38.0254</t>
  </si>
  <si>
    <t>Bacillus cereus ATCC 4342</t>
  </si>
  <si>
    <t>pBGM</t>
  </si>
  <si>
    <t>NZ_CP009627.1</t>
  </si>
  <si>
    <t>CP009627</t>
  </si>
  <si>
    <t>36.802</t>
  </si>
  <si>
    <t>30.7456</t>
  </si>
  <si>
    <t>Bacillus cereus biovar anthracis str. CI</t>
  </si>
  <si>
    <t>pCI-XO2</t>
  </si>
  <si>
    <t>NC_014332.1</t>
  </si>
  <si>
    <t>CP001748</t>
  </si>
  <si>
    <t>94.469</t>
  </si>
  <si>
    <t>33.0902</t>
  </si>
  <si>
    <t>pBAslCI14</t>
  </si>
  <si>
    <t>NC_014333.1</t>
  </si>
  <si>
    <t>CP001749</t>
  </si>
  <si>
    <t>14.219</t>
  </si>
  <si>
    <t>37.907</t>
  </si>
  <si>
    <t>pCI-XO1</t>
  </si>
  <si>
    <t>NC_014331.1</t>
  </si>
  <si>
    <t>CP001747</t>
  </si>
  <si>
    <t>181.907</t>
  </si>
  <si>
    <t>32.5386</t>
  </si>
  <si>
    <t>Bacillus cereus D17</t>
  </si>
  <si>
    <t>NZ_CP009299.1</t>
  </si>
  <si>
    <t>CP009299</t>
  </si>
  <si>
    <t>210.673</t>
  </si>
  <si>
    <t>33.1737</t>
  </si>
  <si>
    <t>Bacillus cereus E33L</t>
  </si>
  <si>
    <t>pE33L9</t>
  </si>
  <si>
    <t>NC_007107.1</t>
  </si>
  <si>
    <t>CP000044</t>
  </si>
  <si>
    <t>31.0055</t>
  </si>
  <si>
    <t>pE33L466</t>
  </si>
  <si>
    <t>NC_007103.1</t>
  </si>
  <si>
    <t>CP000040</t>
  </si>
  <si>
    <t>466.37</t>
  </si>
  <si>
    <t>33.1222</t>
  </si>
  <si>
    <t>pE33L54</t>
  </si>
  <si>
    <t>NC_007105.1</t>
  </si>
  <si>
    <t>CP000042</t>
  </si>
  <si>
    <t>53.501</t>
  </si>
  <si>
    <t>31.9452</t>
  </si>
  <si>
    <t>pE33L8</t>
  </si>
  <si>
    <t>NC_007106.1</t>
  </si>
  <si>
    <t>CP000043</t>
  </si>
  <si>
    <t>8.191</t>
  </si>
  <si>
    <t>31.9009</t>
  </si>
  <si>
    <t>pE33L5</t>
  </si>
  <si>
    <t>NC_007104.1</t>
  </si>
  <si>
    <t>CP000041</t>
  </si>
  <si>
    <t>5.108</t>
  </si>
  <si>
    <t>30.8927</t>
  </si>
  <si>
    <t>pBCO_4</t>
  </si>
  <si>
    <t>NZ_CP009970.1</t>
  </si>
  <si>
    <t>CP009970</t>
  </si>
  <si>
    <t>7.863</t>
  </si>
  <si>
    <t>31.502</t>
  </si>
  <si>
    <t>pBCO_5</t>
  </si>
  <si>
    <t>NZ_CP009965.1</t>
  </si>
  <si>
    <t>CP009965</t>
  </si>
  <si>
    <t>4.983</t>
  </si>
  <si>
    <t>30.8248</t>
  </si>
  <si>
    <t>pBCO_2</t>
  </si>
  <si>
    <t>NZ_CP009966.1</t>
  </si>
  <si>
    <t>CP009966</t>
  </si>
  <si>
    <t>pBCO_1</t>
  </si>
  <si>
    <t>NZ_CP009967.1</t>
  </si>
  <si>
    <t>CP009967</t>
  </si>
  <si>
    <t>465.97</t>
  </si>
  <si>
    <t>33.1208</t>
  </si>
  <si>
    <t>pBCO_3</t>
  </si>
  <si>
    <t>NZ_CP009969.1</t>
  </si>
  <si>
    <t>CP009969</t>
  </si>
  <si>
    <t>9.146</t>
  </si>
  <si>
    <t>31.0081</t>
  </si>
  <si>
    <t>Bacillus cereus F837/76</t>
  </si>
  <si>
    <t>pF837_55</t>
  </si>
  <si>
    <t>NC_016794.1</t>
  </si>
  <si>
    <t>CP003188</t>
  </si>
  <si>
    <t>55.304</t>
  </si>
  <si>
    <t>36.1891</t>
  </si>
  <si>
    <t>pF837_10</t>
  </si>
  <si>
    <t>NC_016780.1</t>
  </si>
  <si>
    <t>CP003189</t>
  </si>
  <si>
    <t>10.288</t>
  </si>
  <si>
    <t>31.0848</t>
  </si>
  <si>
    <t>Bacillus cereus FRI-35</t>
  </si>
  <si>
    <t>p02</t>
  </si>
  <si>
    <t>NC_018493.1</t>
  </si>
  <si>
    <t>CP003749</t>
  </si>
  <si>
    <t>40.993</t>
  </si>
  <si>
    <t>32.5177</t>
  </si>
  <si>
    <t>p01</t>
  </si>
  <si>
    <t>NC_018492.1</t>
  </si>
  <si>
    <t>CP003748</t>
  </si>
  <si>
    <t>218.786</t>
  </si>
  <si>
    <t>33.4135</t>
  </si>
  <si>
    <t>p03</t>
  </si>
  <si>
    <t>NC_018499.1</t>
  </si>
  <si>
    <t>CP003750</t>
  </si>
  <si>
    <t>36.273</t>
  </si>
  <si>
    <t>30.7198</t>
  </si>
  <si>
    <t>p04</t>
  </si>
  <si>
    <t>NC_018494.1</t>
  </si>
  <si>
    <t>CP003751</t>
  </si>
  <si>
    <t>pBFH_1</t>
  </si>
  <si>
    <t>NZ_CP009589.1</t>
  </si>
  <si>
    <t>CP009589</t>
  </si>
  <si>
    <t>NZ_CP009591.1</t>
  </si>
  <si>
    <t>CP009591</t>
  </si>
  <si>
    <t>209.255</t>
  </si>
  <si>
    <t>31.7245</t>
  </si>
  <si>
    <t>NZ_CP009592.1</t>
  </si>
  <si>
    <t>CP009592</t>
  </si>
  <si>
    <t>190.86</t>
  </si>
  <si>
    <t>32.6333</t>
  </si>
  <si>
    <t>Bacillus cereus G9842</t>
  </si>
  <si>
    <t>pG9842_209</t>
  </si>
  <si>
    <t>NC_011775.1</t>
  </si>
  <si>
    <t>CP001187</t>
  </si>
  <si>
    <t>209.488</t>
  </si>
  <si>
    <t>30.0313</t>
  </si>
  <si>
    <t>pG9842_140</t>
  </si>
  <si>
    <t>NC_011774.1</t>
  </si>
  <si>
    <t>CP001188</t>
  </si>
  <si>
    <t>140.001</t>
  </si>
  <si>
    <t>32.9005</t>
  </si>
  <si>
    <t>Bacillus cereus H3081.97</t>
  </si>
  <si>
    <t>pH308197_258</t>
  </si>
  <si>
    <t>NC_011339.1</t>
  </si>
  <si>
    <t>CP001166</t>
  </si>
  <si>
    <t>258.484</t>
  </si>
  <si>
    <t>34.1398</t>
  </si>
  <si>
    <t>pH308197_73</t>
  </si>
  <si>
    <t>NC_011337.1</t>
  </si>
  <si>
    <t>CP001170</t>
  </si>
  <si>
    <t>72.792</t>
  </si>
  <si>
    <t>30.1833</t>
  </si>
  <si>
    <t>pH308197_3</t>
  </si>
  <si>
    <t>NC_011338.1</t>
  </si>
  <si>
    <t>CP001171</t>
  </si>
  <si>
    <t>3.424</t>
  </si>
  <si>
    <t>34.5794</t>
  </si>
  <si>
    <t>pH308197_10</t>
  </si>
  <si>
    <t>NC_011341.1</t>
  </si>
  <si>
    <t>CP001168</t>
  </si>
  <si>
    <t>10.077</t>
  </si>
  <si>
    <t>30.1479</t>
  </si>
  <si>
    <t>pH308197_11</t>
  </si>
  <si>
    <t>NC_011340.1</t>
  </si>
  <si>
    <t>CP001167</t>
  </si>
  <si>
    <t>11.567</t>
  </si>
  <si>
    <t>32.9472</t>
  </si>
  <si>
    <t>pH308197_29</t>
  </si>
  <si>
    <t>NC_011342.1</t>
  </si>
  <si>
    <t>CP001169</t>
  </si>
  <si>
    <t>29.189</t>
  </si>
  <si>
    <t>32.3341</t>
  </si>
  <si>
    <t>Bacillus cereus NC7401</t>
  </si>
  <si>
    <t>pNC2</t>
  </si>
  <si>
    <t>NC_016773.1</t>
  </si>
  <si>
    <t>AP007212</t>
  </si>
  <si>
    <t>5.436</t>
  </si>
  <si>
    <t>34.1428</t>
  </si>
  <si>
    <t>pNC1</t>
  </si>
  <si>
    <t>NC_016772.1</t>
  </si>
  <si>
    <t>AP007211</t>
  </si>
  <si>
    <t>47.972</t>
  </si>
  <si>
    <t>36.5359</t>
  </si>
  <si>
    <t>pNCcld</t>
  </si>
  <si>
    <t>NC_016792.1</t>
  </si>
  <si>
    <t>AP007210</t>
  </si>
  <si>
    <t>34.1578</t>
  </si>
  <si>
    <t>pNC4</t>
  </si>
  <si>
    <t>NC_016774.1</t>
  </si>
  <si>
    <t>AP007214</t>
  </si>
  <si>
    <t>pNC3</t>
  </si>
  <si>
    <t>NC_016793.1</t>
  </si>
  <si>
    <t>AP007213</t>
  </si>
  <si>
    <t>Bacillus cereus Q1</t>
  </si>
  <si>
    <t>pBc239</t>
  </si>
  <si>
    <t>NC_011973.1</t>
  </si>
  <si>
    <t>CP000228</t>
  </si>
  <si>
    <t>239.246</t>
  </si>
  <si>
    <t>33.4948</t>
  </si>
  <si>
    <t>pBc53</t>
  </si>
  <si>
    <t>NC_011971.1</t>
  </si>
  <si>
    <t>CP000229</t>
  </si>
  <si>
    <t>52.766</t>
  </si>
  <si>
    <t>35.0832</t>
  </si>
  <si>
    <t>Bacillus clausii ENTPro</t>
  </si>
  <si>
    <t>NZ_CP012476.1</t>
  </si>
  <si>
    <t>CP012476</t>
  </si>
  <si>
    <t>31.475</t>
  </si>
  <si>
    <t>39.911</t>
  </si>
  <si>
    <t>Bacillus coagulans P4-102B</t>
  </si>
  <si>
    <t>pMSR0</t>
  </si>
  <si>
    <t>NC_010853.1</t>
  </si>
  <si>
    <t>EF015591</t>
  </si>
  <si>
    <t>6.823</t>
  </si>
  <si>
    <t>36.9486</t>
  </si>
  <si>
    <t>Bacillus cytotoxicus NVH 391-98</t>
  </si>
  <si>
    <t>pBC9801</t>
  </si>
  <si>
    <t>NC_009673.1</t>
  </si>
  <si>
    <t>CP000765</t>
  </si>
  <si>
    <t>7.135</t>
  </si>
  <si>
    <t>30.2593</t>
  </si>
  <si>
    <t>Bacillus intermedius</t>
  </si>
  <si>
    <t>pET3xa-barn36</t>
  </si>
  <si>
    <t>NC_025174.1</t>
  </si>
  <si>
    <t>AJ006407</t>
  </si>
  <si>
    <t>4.753</t>
  </si>
  <si>
    <t>52.9771</t>
  </si>
  <si>
    <t>Bacillus licheniformis FL7</t>
  </si>
  <si>
    <t>pFL7</t>
  </si>
  <si>
    <t>NC_005308.1</t>
  </si>
  <si>
    <t>AJ577855</t>
  </si>
  <si>
    <t>7.853</t>
  </si>
  <si>
    <t>43.5884</t>
  </si>
  <si>
    <t>Bacillus licheniformis 63.1</t>
  </si>
  <si>
    <t>pBL63.1</t>
  </si>
  <si>
    <t>NC_006959.1</t>
  </si>
  <si>
    <t>AJ748844</t>
  </si>
  <si>
    <t>3.649</t>
  </si>
  <si>
    <t>34.9959</t>
  </si>
  <si>
    <t>Bacillus licheniformis FL5</t>
  </si>
  <si>
    <t>pFL5</t>
  </si>
  <si>
    <t>NC_005311.1</t>
  </si>
  <si>
    <t>AJ577854</t>
  </si>
  <si>
    <t>40.9727</t>
  </si>
  <si>
    <t>NC_011396.1</t>
  </si>
  <si>
    <t>AJ495760</t>
  </si>
  <si>
    <t>1.661</t>
  </si>
  <si>
    <t>42.3841</t>
  </si>
  <si>
    <t>Bacillus megaterium NBRC 15308 = ATCC 14581</t>
  </si>
  <si>
    <t>pBMV_5</t>
  </si>
  <si>
    <t>NZ_CP009916.1</t>
  </si>
  <si>
    <t>CP009916</t>
  </si>
  <si>
    <t>3.767</t>
  </si>
  <si>
    <t>35.9703</t>
  </si>
  <si>
    <t>pBMV_3</t>
  </si>
  <si>
    <t>NZ_CP009915.1</t>
  </si>
  <si>
    <t>CP009915</t>
  </si>
  <si>
    <t>11.065</t>
  </si>
  <si>
    <t>35.1017</t>
  </si>
  <si>
    <t>pBMV_4</t>
  </si>
  <si>
    <t>NZ_CP009918.1</t>
  </si>
  <si>
    <t>CP009918</t>
  </si>
  <si>
    <t>33.5815</t>
  </si>
  <si>
    <t>pBMV_2</t>
  </si>
  <si>
    <t>NZ_CP009921.1</t>
  </si>
  <si>
    <t>CP009921</t>
  </si>
  <si>
    <t>301.264</t>
  </si>
  <si>
    <t>34.5395</t>
  </si>
  <si>
    <t>pBMV_1</t>
  </si>
  <si>
    <t>NZ_CP009919.1</t>
  </si>
  <si>
    <t>CP009919</t>
  </si>
  <si>
    <t>74.772</t>
  </si>
  <si>
    <t>34.6547</t>
  </si>
  <si>
    <t>pBMV_6</t>
  </si>
  <si>
    <t>NZ_CP009917.1</t>
  </si>
  <si>
    <t>CP009917</t>
  </si>
  <si>
    <t>2.048</t>
  </si>
  <si>
    <t>35.4492</t>
  </si>
  <si>
    <t>Bacillus megaterium Q3</t>
  </si>
  <si>
    <t>p1</t>
  </si>
  <si>
    <t>NZ_CP010587.1</t>
  </si>
  <si>
    <t>CP010587</t>
  </si>
  <si>
    <t>76.26</t>
  </si>
  <si>
    <t>36.4201</t>
  </si>
  <si>
    <t>Bacillus megaterium QM B1551</t>
  </si>
  <si>
    <t>pBM500</t>
  </si>
  <si>
    <t>NC_014025.1</t>
  </si>
  <si>
    <t>CP001988</t>
  </si>
  <si>
    <t>66.985</t>
  </si>
  <si>
    <t>33.9106</t>
  </si>
  <si>
    <t>pBM600</t>
  </si>
  <si>
    <t>NC_014031.1</t>
  </si>
  <si>
    <t>CP001989</t>
  </si>
  <si>
    <t>99.694</t>
  </si>
  <si>
    <t>32.9719</t>
  </si>
  <si>
    <t>pBM700</t>
  </si>
  <si>
    <t>NC_014023.1</t>
  </si>
  <si>
    <t>CP001990</t>
  </si>
  <si>
    <t>164.406</t>
  </si>
  <si>
    <t>33.4854</t>
  </si>
  <si>
    <t>pBM100</t>
  </si>
  <si>
    <t>NC_010008.2</t>
  </si>
  <si>
    <t>CP001984</t>
  </si>
  <si>
    <t>5.428</t>
  </si>
  <si>
    <t>34.8379</t>
  </si>
  <si>
    <t>pBM300</t>
  </si>
  <si>
    <t>NC_010010.2</t>
  </si>
  <si>
    <t>CP001986</t>
  </si>
  <si>
    <t>26.587</t>
  </si>
  <si>
    <t>35.4986</t>
  </si>
  <si>
    <t>pBM200</t>
  </si>
  <si>
    <t>NC_010009.2</t>
  </si>
  <si>
    <t>CP001985</t>
  </si>
  <si>
    <t>9.098</t>
  </si>
  <si>
    <t>34.5021</t>
  </si>
  <si>
    <t>pBM400</t>
  </si>
  <si>
    <t>NC_004604.2</t>
  </si>
  <si>
    <t>CP001987</t>
  </si>
  <si>
    <t>53.865</t>
  </si>
  <si>
    <t>36.4708</t>
  </si>
  <si>
    <t>Bacillus megaterium WSH-002</t>
  </si>
  <si>
    <t>WSH-002_p1</t>
  </si>
  <si>
    <t>NC_017139.1</t>
  </si>
  <si>
    <t>CP003018</t>
  </si>
  <si>
    <t>74.613</t>
  </si>
  <si>
    <t>35.9991</t>
  </si>
  <si>
    <t>WSH-002_p2</t>
  </si>
  <si>
    <t>NC_017140.1</t>
  </si>
  <si>
    <t>CP003019</t>
  </si>
  <si>
    <t>9.699</t>
  </si>
  <si>
    <t>32.2198</t>
  </si>
  <si>
    <t>WSH-002_p3</t>
  </si>
  <si>
    <t>NC_017141.1</t>
  </si>
  <si>
    <t>CP003020</t>
  </si>
  <si>
    <t>7.006</t>
  </si>
  <si>
    <t>33.2144</t>
  </si>
  <si>
    <t>Bacillus methanolicus MGA3</t>
  </si>
  <si>
    <t>pBM19</t>
  </si>
  <si>
    <t>NC_005328.1</t>
  </si>
  <si>
    <t>AY386314</t>
  </si>
  <si>
    <t>19.167</t>
  </si>
  <si>
    <t>36.6933</t>
  </si>
  <si>
    <t>pBM69</t>
  </si>
  <si>
    <t>NZ_ADWW01000012.1</t>
  </si>
  <si>
    <t>ADWW01000012</t>
  </si>
  <si>
    <t>68.997</t>
  </si>
  <si>
    <t>35.8045</t>
  </si>
  <si>
    <t>NZ_ADWW01000011.1</t>
  </si>
  <si>
    <t>ADWW01000011</t>
  </si>
  <si>
    <t>19.169</t>
  </si>
  <si>
    <t>36.6842</t>
  </si>
  <si>
    <t>NZ_CP007741.1</t>
  </si>
  <si>
    <t>CP007741</t>
  </si>
  <si>
    <t>19.174</t>
  </si>
  <si>
    <t>36.6851</t>
  </si>
  <si>
    <t>NZ_CP007740.1</t>
  </si>
  <si>
    <t>CP007740</t>
  </si>
  <si>
    <t>68.999</t>
  </si>
  <si>
    <t>35.8049</t>
  </si>
  <si>
    <t>Bacillus methanolicus PB1</t>
  </si>
  <si>
    <t>pBM20</t>
  </si>
  <si>
    <t>NZ_AFEU01000007.1</t>
  </si>
  <si>
    <t>AFEU01000007</t>
  </si>
  <si>
    <t>20.187</t>
  </si>
  <si>
    <t>36.5929</t>
  </si>
  <si>
    <t>Bacillus methylotrophicus JS25R</t>
  </si>
  <si>
    <t>pBMJS25R</t>
  </si>
  <si>
    <t>NZ_CP009680.1</t>
  </si>
  <si>
    <t>CP009680</t>
  </si>
  <si>
    <t>8.438</t>
  </si>
  <si>
    <t>40.3176</t>
  </si>
  <si>
    <t>Bacillus methylotrophicus NAU-B3</t>
  </si>
  <si>
    <t>NC_022531.1</t>
  </si>
  <si>
    <t>HG514500</t>
  </si>
  <si>
    <t>Bacillus mycoides 219298</t>
  </si>
  <si>
    <t>NZ_CP007622.1</t>
  </si>
  <si>
    <t>CP007622</t>
  </si>
  <si>
    <t>unnamed_3</t>
  </si>
  <si>
    <t>NZ_CP007623.1</t>
  </si>
  <si>
    <t>CP007623</t>
  </si>
  <si>
    <t>11.903</t>
  </si>
  <si>
    <t>32.4876</t>
  </si>
  <si>
    <t>unnamed_5</t>
  </si>
  <si>
    <t>NZ_CP007625.1</t>
  </si>
  <si>
    <t>CP007625</t>
  </si>
  <si>
    <t>285.163</t>
  </si>
  <si>
    <t>33.3553</t>
  </si>
  <si>
    <t>NZ_CP007621.1</t>
  </si>
  <si>
    <t>CP007621</t>
  </si>
  <si>
    <t>4.602</t>
  </si>
  <si>
    <t>33.7462</t>
  </si>
  <si>
    <t>unnamed_4</t>
  </si>
  <si>
    <t>NZ_CP007624.1</t>
  </si>
  <si>
    <t>CP007624</t>
  </si>
  <si>
    <t>140.69</t>
  </si>
  <si>
    <t>33.9925</t>
  </si>
  <si>
    <t>Bacillus mycoides ATCC 6462</t>
  </si>
  <si>
    <t>pBMX_2</t>
  </si>
  <si>
    <t>NZ_CP009690.1</t>
  </si>
  <si>
    <t>CP009690</t>
  </si>
  <si>
    <t>10.361</t>
  </si>
  <si>
    <t>31.3966</t>
  </si>
  <si>
    <t>pBMX_1</t>
  </si>
  <si>
    <t>NZ_CP009691.1</t>
  </si>
  <si>
    <t>CP009691</t>
  </si>
  <si>
    <t>360.889</t>
  </si>
  <si>
    <t>33.9248</t>
  </si>
  <si>
    <t>pBMX_3</t>
  </si>
  <si>
    <t>NZ_CP009689.1</t>
  </si>
  <si>
    <t>CP009689</t>
  </si>
  <si>
    <t>9.935</t>
  </si>
  <si>
    <t>32.6422</t>
  </si>
  <si>
    <t>Bacillus mycoides</t>
  </si>
  <si>
    <t>pDx14.2</t>
  </si>
  <si>
    <t>NC_006870.1</t>
  </si>
  <si>
    <t>AJ871638</t>
  </si>
  <si>
    <t>14.218</t>
  </si>
  <si>
    <t>29.4838</t>
  </si>
  <si>
    <t>Bacillus mycoides sin96</t>
  </si>
  <si>
    <t>pBMY1</t>
  </si>
  <si>
    <t>NC_005703.1</t>
  </si>
  <si>
    <t>AJ243967</t>
  </si>
  <si>
    <t>3.476</t>
  </si>
  <si>
    <t>35.3567</t>
  </si>
  <si>
    <t>pSin9.7</t>
  </si>
  <si>
    <t>NC_006869.1</t>
  </si>
  <si>
    <t>AJ871637</t>
  </si>
  <si>
    <t>9.698</t>
  </si>
  <si>
    <t>32.3984</t>
  </si>
  <si>
    <t>Bacillus mycoides DX</t>
  </si>
  <si>
    <t>pBMYdx</t>
  </si>
  <si>
    <t>NC_005704.1</t>
  </si>
  <si>
    <t>AJ272266</t>
  </si>
  <si>
    <t>3.377</t>
  </si>
  <si>
    <t>35.3568</t>
  </si>
  <si>
    <t>Bacillus paralicheniformis G-1</t>
  </si>
  <si>
    <t>NZ_AZSK01000037.1</t>
  </si>
  <si>
    <t>AZSK01000037</t>
  </si>
  <si>
    <t>7.932</t>
  </si>
  <si>
    <t>43.4443</t>
  </si>
  <si>
    <t>Bacillus pseudofirmus OF4</t>
  </si>
  <si>
    <t>pBpOF4-02</t>
  </si>
  <si>
    <t>NC_013793.1</t>
  </si>
  <si>
    <t>CP001880</t>
  </si>
  <si>
    <t>105.029</t>
  </si>
  <si>
    <t>35.455</t>
  </si>
  <si>
    <t>pBpOF4-01</t>
  </si>
  <si>
    <t>NC_013792.1</t>
  </si>
  <si>
    <t>CP001879</t>
  </si>
  <si>
    <t>285.222</t>
  </si>
  <si>
    <t>35.979</t>
  </si>
  <si>
    <t>Bacillus pumilus GR-8</t>
  </si>
  <si>
    <t>pGR8</t>
  </si>
  <si>
    <t>NZ_CP009109.1</t>
  </si>
  <si>
    <t>CP009109</t>
  </si>
  <si>
    <t>6.935</t>
  </si>
  <si>
    <t>36.8421</t>
  </si>
  <si>
    <t>Bacillus pumilus ZZ84</t>
  </si>
  <si>
    <t>pPZZ84</t>
  </si>
  <si>
    <t>NC_013534.1</t>
  </si>
  <si>
    <t>GU144016</t>
  </si>
  <si>
    <t>6.817</t>
  </si>
  <si>
    <t>36.7904</t>
  </si>
  <si>
    <t>Bacillus pumilus ATCC 12140</t>
  </si>
  <si>
    <t>pPL10</t>
  </si>
  <si>
    <t>NC_001858.1</t>
  </si>
  <si>
    <t>AF036712</t>
  </si>
  <si>
    <t>7.028</t>
  </si>
  <si>
    <t>36.881</t>
  </si>
  <si>
    <t>Bacillus pumilus ATCC 7065</t>
  </si>
  <si>
    <t>pPL7065</t>
  </si>
  <si>
    <t>NC_004932.1</t>
  </si>
  <si>
    <t>AY230134</t>
  </si>
  <si>
    <t>7.607</t>
  </si>
  <si>
    <t>36.7688</t>
  </si>
  <si>
    <t>Bacillus safensis MCCC 1A08385</t>
  </si>
  <si>
    <t>pBA64</t>
  </si>
  <si>
    <t>NC_025135.1</t>
  </si>
  <si>
    <t>JX134061</t>
  </si>
  <si>
    <t>37.4329</t>
  </si>
  <si>
    <t>Bacillus smithii DSM 4216</t>
  </si>
  <si>
    <t>pDSM4216</t>
  </si>
  <si>
    <t>NZ_CP012025.1</t>
  </si>
  <si>
    <t>CP012025</t>
  </si>
  <si>
    <t>12.514</t>
  </si>
  <si>
    <t>35.9038</t>
  </si>
  <si>
    <t>Bacillus sp. 24</t>
  </si>
  <si>
    <t>pBHS24</t>
  </si>
  <si>
    <t>NC_019230.1</t>
  </si>
  <si>
    <t>HM235948</t>
  </si>
  <si>
    <t>5.031</t>
  </si>
  <si>
    <t>36.7521</t>
  </si>
  <si>
    <t xml:space="preserve">-                                                                        </t>
  </si>
  <si>
    <t>Bacillus sp. B-3</t>
  </si>
  <si>
    <t>pA01</t>
  </si>
  <si>
    <t>NC_002675.1</t>
  </si>
  <si>
    <t>AB040121</t>
  </si>
  <si>
    <t>3.325</t>
  </si>
  <si>
    <t>39.4286</t>
  </si>
  <si>
    <t>Bacillus sp. BS-01</t>
  </si>
  <si>
    <t>pBS-01</t>
  </si>
  <si>
    <t>NC_013963.1</t>
  </si>
  <si>
    <t>GU591497</t>
  </si>
  <si>
    <t>16.492</t>
  </si>
  <si>
    <t>33.4283</t>
  </si>
  <si>
    <t>Bacillus sp. BS-02</t>
  </si>
  <si>
    <t>pBS-02</t>
  </si>
  <si>
    <t>NC_014557.1</t>
  </si>
  <si>
    <t>HQ128580</t>
  </si>
  <si>
    <t>16.543</t>
  </si>
  <si>
    <t>31.8382</t>
  </si>
  <si>
    <t>Bacillus sp. DMV2</t>
  </si>
  <si>
    <t>pDMV2</t>
  </si>
  <si>
    <t>NC_019282.1</t>
  </si>
  <si>
    <t>JN980137</t>
  </si>
  <si>
    <t>36.772</t>
  </si>
  <si>
    <t>Bacillus sp. JAMB750</t>
  </si>
  <si>
    <t>pJAM1</t>
  </si>
  <si>
    <t>NC_014617.1</t>
  </si>
  <si>
    <t>AB125215</t>
  </si>
  <si>
    <t>4.892</t>
  </si>
  <si>
    <t>32.3181</t>
  </si>
  <si>
    <t>Bacillus sp. YP1</t>
  </si>
  <si>
    <t>pBUYP1</t>
  </si>
  <si>
    <t>NZ_CP010015.1</t>
  </si>
  <si>
    <t>CP010015</t>
  </si>
  <si>
    <t>83.186</t>
  </si>
  <si>
    <t>35.0888</t>
  </si>
  <si>
    <t>Bacillus stratosphericus LAMA 585</t>
  </si>
  <si>
    <t>pBSt1</t>
  </si>
  <si>
    <t>NZ_APAS01000019.1</t>
  </si>
  <si>
    <t>APAS01000019</t>
  </si>
  <si>
    <t>7.671</t>
  </si>
  <si>
    <t>34.7803</t>
  </si>
  <si>
    <t>Bacillus subtilis IAM1232</t>
  </si>
  <si>
    <t>pTA1040</t>
  </si>
  <si>
    <t>NC_001764.1</t>
  </si>
  <si>
    <t>U32378</t>
  </si>
  <si>
    <t>7.837</t>
  </si>
  <si>
    <t>36.9019</t>
  </si>
  <si>
    <t>Bacillus subtilis NCIB 3610</t>
  </si>
  <si>
    <t>pBS32</t>
  </si>
  <si>
    <t>NC_021809.1</t>
  </si>
  <si>
    <t>KF365913</t>
  </si>
  <si>
    <t>84.215</t>
  </si>
  <si>
    <t>35.1149</t>
  </si>
  <si>
    <t>Bacillus subtilis</t>
  </si>
  <si>
    <t>pIM13</t>
  </si>
  <si>
    <t>NC_001376.1</t>
  </si>
  <si>
    <t>M13761</t>
  </si>
  <si>
    <t>2.246</t>
  </si>
  <si>
    <t>31.1665</t>
  </si>
  <si>
    <t>Bacillus subtilis IFO 3335</t>
  </si>
  <si>
    <t>pLS20</t>
  </si>
  <si>
    <t>NC_015148.1</t>
  </si>
  <si>
    <t>AB615352</t>
  </si>
  <si>
    <t>65.774</t>
  </si>
  <si>
    <t>37.7657</t>
  </si>
  <si>
    <t>pLS30</t>
  </si>
  <si>
    <t>NC_007956.1</t>
  </si>
  <si>
    <t>AB243053</t>
  </si>
  <si>
    <t>39.3041</t>
  </si>
  <si>
    <t>Bacillus subtilis ATCC 15841</t>
  </si>
  <si>
    <t>pPL1</t>
  </si>
  <si>
    <t>NC_013537.1</t>
  </si>
  <si>
    <t>DQ140187</t>
  </si>
  <si>
    <t>6.704</t>
  </si>
  <si>
    <t>39.9911</t>
  </si>
  <si>
    <t>p1414</t>
  </si>
  <si>
    <t>NC_002075.1</t>
  </si>
  <si>
    <t>AF091592</t>
  </si>
  <si>
    <t>7.949</t>
  </si>
  <si>
    <t>38.3067</t>
  </si>
  <si>
    <t>pBS608</t>
  </si>
  <si>
    <t>NC_006825.1</t>
  </si>
  <si>
    <t>AY836798</t>
  </si>
  <si>
    <t>6.611</t>
  </si>
  <si>
    <t>39.2679</t>
  </si>
  <si>
    <t>Bacillus subtilis IAM1028</t>
  </si>
  <si>
    <t>pTA1015</t>
  </si>
  <si>
    <t>NC_001765.1</t>
  </si>
  <si>
    <t>U32379</t>
  </si>
  <si>
    <t>5.807</t>
  </si>
  <si>
    <t>40.6923</t>
  </si>
  <si>
    <t>Bacillus subtilis IAM 11631</t>
  </si>
  <si>
    <t>pLS32</t>
  </si>
  <si>
    <t>NC_015149.1</t>
  </si>
  <si>
    <t>AB615353</t>
  </si>
  <si>
    <t>85.603</t>
  </si>
  <si>
    <t>35.1378</t>
  </si>
  <si>
    <t>Bacillus subtilis IF03022</t>
  </si>
  <si>
    <t>pTA1060</t>
  </si>
  <si>
    <t>NC_001766.1</t>
  </si>
  <si>
    <t>U32380</t>
  </si>
  <si>
    <t>8.737</t>
  </si>
  <si>
    <t>38.068</t>
  </si>
  <si>
    <t>Bacillus subtilis S1-4</t>
  </si>
  <si>
    <t>pSU01</t>
  </si>
  <si>
    <t>NZ_ANIP01000001.1</t>
  </si>
  <si>
    <t>ANIP01000001</t>
  </si>
  <si>
    <t>6.609</t>
  </si>
  <si>
    <t>39.2949</t>
  </si>
  <si>
    <t>Bacillus subtilis subsp. natto BEST195</t>
  </si>
  <si>
    <t>pBEST195S</t>
  </si>
  <si>
    <t>NC_017194.1</t>
  </si>
  <si>
    <t>AP011542</t>
  </si>
  <si>
    <t>5.838</t>
  </si>
  <si>
    <t>40.7503</t>
  </si>
  <si>
    <t>Bacillus thuringiensis HD1011</t>
  </si>
  <si>
    <t>NZ_CP009333.1</t>
  </si>
  <si>
    <t>CP009333</t>
  </si>
  <si>
    <t>69.773</t>
  </si>
  <si>
    <t>32.5498</t>
  </si>
  <si>
    <t>NZ_CP009332.1</t>
  </si>
  <si>
    <t>CP009332</t>
  </si>
  <si>
    <t>82.34</t>
  </si>
  <si>
    <t>33.9094</t>
  </si>
  <si>
    <t>NZ_CP009334.1</t>
  </si>
  <si>
    <t>CP009334</t>
  </si>
  <si>
    <t>349.601</t>
  </si>
  <si>
    <t>33.3517</t>
  </si>
  <si>
    <t>NZ_CP009336.1</t>
  </si>
  <si>
    <t>CP009336</t>
  </si>
  <si>
    <t>358.965</t>
  </si>
  <si>
    <t>32.533</t>
  </si>
  <si>
    <t>Bacillus thuringiensis HD571</t>
  </si>
  <si>
    <t>pBFQ</t>
  </si>
  <si>
    <t>NZ_CP009599.1</t>
  </si>
  <si>
    <t>CP009599</t>
  </si>
  <si>
    <t>55.939</t>
  </si>
  <si>
    <t>36.1519</t>
  </si>
  <si>
    <t>Bacillus thuringiensis HD682</t>
  </si>
  <si>
    <t>pBGN_2</t>
  </si>
  <si>
    <t>NZ_CP009718.1</t>
  </si>
  <si>
    <t>CP009718</t>
  </si>
  <si>
    <t>56.203</t>
  </si>
  <si>
    <t>34.9625</t>
  </si>
  <si>
    <t>pBGN_3</t>
  </si>
  <si>
    <t>NZ_CP009717.1</t>
  </si>
  <si>
    <t>CP009717</t>
  </si>
  <si>
    <t>7.243</t>
  </si>
  <si>
    <t>36.2557</t>
  </si>
  <si>
    <t>pBGN_1</t>
  </si>
  <si>
    <t>NZ_CP009719.1</t>
  </si>
  <si>
    <t>CP009719</t>
  </si>
  <si>
    <t>14.648</t>
  </si>
  <si>
    <t>30.2157</t>
  </si>
  <si>
    <t>Bacillus thuringiensis 97-27</t>
  </si>
  <si>
    <t>NZ_CP010087.1</t>
  </si>
  <si>
    <t>CP010087</t>
  </si>
  <si>
    <t>76.848</t>
  </si>
  <si>
    <t>32.6124</t>
  </si>
  <si>
    <t>Bacillus thuringiensis YC-10</t>
  </si>
  <si>
    <t>pYC10</t>
  </si>
  <si>
    <t>NZ_CP011355.1</t>
  </si>
  <si>
    <t>CP011355</t>
  </si>
  <si>
    <t>14.894</t>
  </si>
  <si>
    <t>38.3577</t>
  </si>
  <si>
    <t>pYC3</t>
  </si>
  <si>
    <t>NZ_CP011351.1</t>
  </si>
  <si>
    <t>CP011351</t>
  </si>
  <si>
    <t>80.704</t>
  </si>
  <si>
    <t>33.4965</t>
  </si>
  <si>
    <t>pYC2226</t>
  </si>
  <si>
    <t>NZ_CP011358.1</t>
  </si>
  <si>
    <t>CP011358</t>
  </si>
  <si>
    <t>82.3</t>
  </si>
  <si>
    <t>32.1835</t>
  </si>
  <si>
    <t>pYC6</t>
  </si>
  <si>
    <t>NZ_CP011354.1</t>
  </si>
  <si>
    <t>CP011354</t>
  </si>
  <si>
    <t>8.511</t>
  </si>
  <si>
    <t>30.7954</t>
  </si>
  <si>
    <t>pYC11</t>
  </si>
  <si>
    <t>NZ_CP011356.1</t>
  </si>
  <si>
    <t>CP011356</t>
  </si>
  <si>
    <t>7.129</t>
  </si>
  <si>
    <t>29.2608</t>
  </si>
  <si>
    <t>pYC4</t>
  </si>
  <si>
    <t>NZ_CP011352.1</t>
  </si>
  <si>
    <t>CP011352</t>
  </si>
  <si>
    <t>46.634</t>
  </si>
  <si>
    <t>35.4355</t>
  </si>
  <si>
    <t>pYC1</t>
  </si>
  <si>
    <t>NZ_CP011350.1</t>
  </si>
  <si>
    <t>CP011350</t>
  </si>
  <si>
    <t>761.374</t>
  </si>
  <si>
    <t>32.8616</t>
  </si>
  <si>
    <t>pYC5</t>
  </si>
  <si>
    <t>NZ_CP011353.1</t>
  </si>
  <si>
    <t>CP011353</t>
  </si>
  <si>
    <t>17.063</t>
  </si>
  <si>
    <t>31.2958</t>
  </si>
  <si>
    <t>pYC20</t>
  </si>
  <si>
    <t>NZ_CP011357.1</t>
  </si>
  <si>
    <t>CP011357</t>
  </si>
  <si>
    <t>90.519</t>
  </si>
  <si>
    <t>31.0664</t>
  </si>
  <si>
    <t>Bacillus thuringiensis HS18-1</t>
  </si>
  <si>
    <t>pHS18-3</t>
  </si>
  <si>
    <t>NZ_CP012102.1</t>
  </si>
  <si>
    <t>CP012102</t>
  </si>
  <si>
    <t>92.085</t>
  </si>
  <si>
    <t>31.0593</t>
  </si>
  <si>
    <t>pHS18-5</t>
  </si>
  <si>
    <t>NZ_CP012104.1</t>
  </si>
  <si>
    <t>CP012104</t>
  </si>
  <si>
    <t>42.726</t>
  </si>
  <si>
    <t>36.1817</t>
  </si>
  <si>
    <t>pHS18-4</t>
  </si>
  <si>
    <t>NZ_CP012103.1</t>
  </si>
  <si>
    <t>CP012103</t>
  </si>
  <si>
    <t>94.695</t>
  </si>
  <si>
    <t>33.5414</t>
  </si>
  <si>
    <t>pHS18-6</t>
  </si>
  <si>
    <t>NZ_CP012105.1</t>
  </si>
  <si>
    <t>CP012105</t>
  </si>
  <si>
    <t>14.336</t>
  </si>
  <si>
    <t>36.1677</t>
  </si>
  <si>
    <t>pHS18-8</t>
  </si>
  <si>
    <t>NZ_CP012107.1</t>
  </si>
  <si>
    <t>CP012107</t>
  </si>
  <si>
    <t>8.287</t>
  </si>
  <si>
    <t>28.4904</t>
  </si>
  <si>
    <t>pHS18-7</t>
  </si>
  <si>
    <t>NZ_CP012106.1</t>
  </si>
  <si>
    <t>CP012106</t>
  </si>
  <si>
    <t>4.669</t>
  </si>
  <si>
    <t>37.0743</t>
  </si>
  <si>
    <t>pHS18-9</t>
  </si>
  <si>
    <t>NZ_CP012108.1</t>
  </si>
  <si>
    <t>CP012108</t>
  </si>
  <si>
    <t>7.386</t>
  </si>
  <si>
    <t>32.2908</t>
  </si>
  <si>
    <t>pHS18-2</t>
  </si>
  <si>
    <t>NZ_CP012101.1</t>
  </si>
  <si>
    <t>CP012101</t>
  </si>
  <si>
    <t>337.579</t>
  </si>
  <si>
    <t>33.2461</t>
  </si>
  <si>
    <t>pHS18-1</t>
  </si>
  <si>
    <t>NZ_CP012100.1</t>
  </si>
  <si>
    <t>CP012100</t>
  </si>
  <si>
    <t>509.17</t>
  </si>
  <si>
    <t>32.7101</t>
  </si>
  <si>
    <t>Bacillus thuringiensis YBT-1520</t>
  </si>
  <si>
    <t>pBMB2062</t>
  </si>
  <si>
    <t>NC_002108.1</t>
  </si>
  <si>
    <t>AF050161</t>
  </si>
  <si>
    <t>2.062</t>
  </si>
  <si>
    <t>34.8206</t>
  </si>
  <si>
    <t>pBMB9741</t>
  </si>
  <si>
    <t>NC_001272.2</t>
  </si>
  <si>
    <t>AF202532</t>
  </si>
  <si>
    <t>6.578</t>
  </si>
  <si>
    <t>32.3655</t>
  </si>
  <si>
    <t>Bacillus thuringiensis 1-3</t>
  </si>
  <si>
    <t>pBt1-3</t>
  </si>
  <si>
    <t>NC_020884.1</t>
  </si>
  <si>
    <t>JQ696952</t>
  </si>
  <si>
    <t>11.363</t>
  </si>
  <si>
    <t>31.4882</t>
  </si>
  <si>
    <t>Bacillus thuringiensis H32</t>
  </si>
  <si>
    <t>pBMB2062-32</t>
  </si>
  <si>
    <t>NC_017197.1</t>
  </si>
  <si>
    <t>DQ185142</t>
  </si>
  <si>
    <t>Bacillus thuringiensis H4ac</t>
  </si>
  <si>
    <t>pBMB2062-4ac</t>
  </si>
  <si>
    <t>NC_017213.1</t>
  </si>
  <si>
    <t>DQ185143</t>
  </si>
  <si>
    <t>2.061</t>
  </si>
  <si>
    <t>34.8375</t>
  </si>
  <si>
    <t>Bacillus thuringiensis 4Q2</t>
  </si>
  <si>
    <t>pTX14-2</t>
  </si>
  <si>
    <t>NC_004334.1</t>
  </si>
  <si>
    <t>AY138808</t>
  </si>
  <si>
    <t>6.829</t>
  </si>
  <si>
    <t>36.0375</t>
  </si>
  <si>
    <t>Bacillus thuringiensis C002</t>
  </si>
  <si>
    <t>pDAN-involved</t>
  </si>
  <si>
    <t>NC_007203.1</t>
  </si>
  <si>
    <t>AY126018</t>
  </si>
  <si>
    <t>6.909</t>
  </si>
  <si>
    <t>32.1175</t>
  </si>
  <si>
    <t>Bacillus thuringiensis</t>
  </si>
  <si>
    <t>NC_007202.1</t>
  </si>
  <si>
    <t>S49203</t>
  </si>
  <si>
    <t>2.058</t>
  </si>
  <si>
    <t>34.8882</t>
  </si>
  <si>
    <t>Bacillus thuringiensis LBIT-113</t>
  </si>
  <si>
    <t>pUIBI-1</t>
  </si>
  <si>
    <t>NC_004059.1</t>
  </si>
  <si>
    <t>AF516904</t>
  </si>
  <si>
    <t>4.671</t>
  </si>
  <si>
    <t>32.1987</t>
  </si>
  <si>
    <t>Bacillus thuringiensis H2</t>
  </si>
  <si>
    <t>pBMB2062-2</t>
  </si>
  <si>
    <t>NC_019228.1</t>
  </si>
  <si>
    <t>DQ185140</t>
  </si>
  <si>
    <t>34.8691</t>
  </si>
  <si>
    <t>pGI3</t>
  </si>
  <si>
    <t>NC_005567.1</t>
  </si>
  <si>
    <t>Y11173</t>
  </si>
  <si>
    <t>11.365</t>
  </si>
  <si>
    <t>31.6586</t>
  </si>
  <si>
    <t>pBtoxis</t>
  </si>
  <si>
    <t>NC_010076.1</t>
  </si>
  <si>
    <t>AL731825</t>
  </si>
  <si>
    <t>127.923</t>
  </si>
  <si>
    <t>32.4156</t>
  </si>
  <si>
    <t>Bacillus thuringiensis H1.1</t>
  </si>
  <si>
    <t>pGI1</t>
  </si>
  <si>
    <t>NC_004335.1</t>
  </si>
  <si>
    <t>AY138809</t>
  </si>
  <si>
    <t>8.254</t>
  </si>
  <si>
    <t>32.4328</t>
  </si>
  <si>
    <t>Bacillus thuringiensis INTA-FR7-4</t>
  </si>
  <si>
    <t>pFR12</t>
  </si>
  <si>
    <t>NC_010281.1</t>
  </si>
  <si>
    <t>EU362917</t>
  </si>
  <si>
    <t>12.095</t>
  </si>
  <si>
    <t>31.2112</t>
  </si>
  <si>
    <t>Bacillus thuringiensis ssp.israelensis, serotype HI4</t>
  </si>
  <si>
    <t>pTX14-3</t>
  </si>
  <si>
    <t>NC_001446.1</t>
  </si>
  <si>
    <t>X56204</t>
  </si>
  <si>
    <t>7.649</t>
  </si>
  <si>
    <t>35.168</t>
  </si>
  <si>
    <t>pBMB175</t>
  </si>
  <si>
    <t>NC_010895.1</t>
  </si>
  <si>
    <t>DQ364061</t>
  </si>
  <si>
    <t>14.841</t>
  </si>
  <si>
    <t>31.0289</t>
  </si>
  <si>
    <t>pFR12.5</t>
  </si>
  <si>
    <t>NC_010282.1</t>
  </si>
  <si>
    <t>EU362918</t>
  </si>
  <si>
    <t>12.459</t>
  </si>
  <si>
    <t>29.4406</t>
  </si>
  <si>
    <t>pBMB67</t>
  </si>
  <si>
    <t>NC_009841.1</t>
  </si>
  <si>
    <t>DQ363750</t>
  </si>
  <si>
    <t>67.159</t>
  </si>
  <si>
    <t>32.4335</t>
  </si>
  <si>
    <t>Bacillus thuringiensis H56</t>
  </si>
  <si>
    <t>pBMB2062-56</t>
  </si>
  <si>
    <t>NC_019227.1</t>
  </si>
  <si>
    <t>DQ185139</t>
  </si>
  <si>
    <t>pTX14-1</t>
  </si>
  <si>
    <t>NC_002091.1</t>
  </si>
  <si>
    <t>U67921</t>
  </si>
  <si>
    <t>36.325</t>
  </si>
  <si>
    <t>pFR55</t>
  </si>
  <si>
    <t>NC_010283.1</t>
  </si>
  <si>
    <t>EU362919</t>
  </si>
  <si>
    <t>55.712</t>
  </si>
  <si>
    <t>33.7001</t>
  </si>
  <si>
    <t>pBMB7635</t>
  </si>
  <si>
    <t>NC_011796.1</t>
  </si>
  <si>
    <t>EU130936</t>
  </si>
  <si>
    <t>7.635</t>
  </si>
  <si>
    <t>32.2069</t>
  </si>
  <si>
    <t>Bacillus thuringiensis K1</t>
  </si>
  <si>
    <t>pK1S1</t>
  </si>
  <si>
    <t>NC_009034.1</t>
  </si>
  <si>
    <t>EF406356</t>
  </si>
  <si>
    <t>5.475</t>
  </si>
  <si>
    <t>32.8402</t>
  </si>
  <si>
    <t>Bacillus thuringiensis INTA 14-4</t>
  </si>
  <si>
    <t>pBMBt1</t>
  </si>
  <si>
    <t>NC_006821.1</t>
  </si>
  <si>
    <t>AY822042</t>
  </si>
  <si>
    <t>Bacillus thuringiensis XL6</t>
  </si>
  <si>
    <t>CP013001.1</t>
  </si>
  <si>
    <t>393.62</t>
  </si>
  <si>
    <t>30.9519</t>
  </si>
  <si>
    <t>Bacillus thuringiensis YWC2-8</t>
  </si>
  <si>
    <t>pYWC2-8-1</t>
  </si>
  <si>
    <t>CP013056.1</t>
  </si>
  <si>
    <t>250.706</t>
  </si>
  <si>
    <t>33.4886</t>
  </si>
  <si>
    <t>pYWC2-8-5</t>
  </si>
  <si>
    <t>CP013060.1</t>
  </si>
  <si>
    <t>pYWC2-8-4</t>
  </si>
  <si>
    <t>CP013059.1</t>
  </si>
  <si>
    <t>80.699</t>
  </si>
  <si>
    <t>33.4986</t>
  </si>
  <si>
    <t>pYWC2-8-3</t>
  </si>
  <si>
    <t>CP013058.1</t>
  </si>
  <si>
    <t>82.531</t>
  </si>
  <si>
    <t>30.9847</t>
  </si>
  <si>
    <t>pYWC2-8-2</t>
  </si>
  <si>
    <t>CP013057.1</t>
  </si>
  <si>
    <t>84.491</t>
  </si>
  <si>
    <t>32.2164</t>
  </si>
  <si>
    <t>pYWC2-8-6</t>
  </si>
  <si>
    <t>CP013061.1</t>
  </si>
  <si>
    <t>8.512</t>
  </si>
  <si>
    <t>30.7918</t>
  </si>
  <si>
    <t>CP013273.1</t>
  </si>
  <si>
    <t>25.529</t>
  </si>
  <si>
    <t>Bacillus thuringiensis BMB171</t>
  </si>
  <si>
    <t>pBMB171</t>
  </si>
  <si>
    <t>NC_014172.1</t>
  </si>
  <si>
    <t>CP001904</t>
  </si>
  <si>
    <t>312.963</t>
  </si>
  <si>
    <t>33.2701</t>
  </si>
  <si>
    <t>Bacillus thuringiensis Bt407</t>
  </si>
  <si>
    <t>BTB_8p</t>
  </si>
  <si>
    <t>NC_018881.1</t>
  </si>
  <si>
    <t>CP003893</t>
  </si>
  <si>
    <t>29.7451</t>
  </si>
  <si>
    <t>BTB_7p</t>
  </si>
  <si>
    <t>NC_018882.1</t>
  </si>
  <si>
    <t>CP003894</t>
  </si>
  <si>
    <t>BTB_78p</t>
  </si>
  <si>
    <t>NC_018879.1</t>
  </si>
  <si>
    <t>CP003891</t>
  </si>
  <si>
    <t>77.895</t>
  </si>
  <si>
    <t>32.2858</t>
  </si>
  <si>
    <t>BTB_2p</t>
  </si>
  <si>
    <t>NC_018885.1</t>
  </si>
  <si>
    <t>CP003897</t>
  </si>
  <si>
    <t>BTB_502p</t>
  </si>
  <si>
    <t>NC_018878.1</t>
  </si>
  <si>
    <t>CP003890</t>
  </si>
  <si>
    <t>501.911</t>
  </si>
  <si>
    <t>31.5183</t>
  </si>
  <si>
    <t>BTB_9p</t>
  </si>
  <si>
    <t>NC_018886.1</t>
  </si>
  <si>
    <t>CP003898</t>
  </si>
  <si>
    <t>8.513</t>
  </si>
  <si>
    <t>30.7882</t>
  </si>
  <si>
    <t>BTB_15p</t>
  </si>
  <si>
    <t>NC_018880.1</t>
  </si>
  <si>
    <t>CP003892</t>
  </si>
  <si>
    <t>15.189</t>
  </si>
  <si>
    <t>35.6508</t>
  </si>
  <si>
    <t>BTB_5p</t>
  </si>
  <si>
    <t>NC_018884.1</t>
  </si>
  <si>
    <t>CP003896</t>
  </si>
  <si>
    <t>5.518</t>
  </si>
  <si>
    <t>31.6238</t>
  </si>
  <si>
    <t>BTB_6p</t>
  </si>
  <si>
    <t>NC_018883.1</t>
  </si>
  <si>
    <t>CP003895</t>
  </si>
  <si>
    <t>31.7587</t>
  </si>
  <si>
    <t>Bacillus thuringiensis HD-771</t>
  </si>
  <si>
    <t>p06</t>
  </si>
  <si>
    <t>NC_018489.1</t>
  </si>
  <si>
    <t>CP003758</t>
  </si>
  <si>
    <t>14.056</t>
  </si>
  <si>
    <t>35.2305</t>
  </si>
  <si>
    <t>NC_018488.1</t>
  </si>
  <si>
    <t>CP003756</t>
  </si>
  <si>
    <t>65.47</t>
  </si>
  <si>
    <t>32.007</t>
  </si>
  <si>
    <t>NC_018486.1</t>
  </si>
  <si>
    <t>CP003753</t>
  </si>
  <si>
    <t>171.03</t>
  </si>
  <si>
    <t>32.9708</t>
  </si>
  <si>
    <t>NC_018487.1</t>
  </si>
  <si>
    <t>CP003755</t>
  </si>
  <si>
    <t>69.876</t>
  </si>
  <si>
    <t>34.3151</t>
  </si>
  <si>
    <t>p05</t>
  </si>
  <si>
    <t>NC_018502.1</t>
  </si>
  <si>
    <t>CP003757</t>
  </si>
  <si>
    <t>45.262</t>
  </si>
  <si>
    <t>36.0236</t>
  </si>
  <si>
    <t>p07</t>
  </si>
  <si>
    <t>NC_018503.1</t>
  </si>
  <si>
    <t>CP003759</t>
  </si>
  <si>
    <t>33.495</t>
  </si>
  <si>
    <t>p08</t>
  </si>
  <si>
    <t>NC_018490.1</t>
  </si>
  <si>
    <t>CP003760</t>
  </si>
  <si>
    <t>8.574</t>
  </si>
  <si>
    <t>30.0676</t>
  </si>
  <si>
    <t>NC_018501.1</t>
  </si>
  <si>
    <t>CP003754</t>
  </si>
  <si>
    <t>168.999</t>
  </si>
  <si>
    <t>33.1724</t>
  </si>
  <si>
    <t>Bacillus thuringiensis HD-789</t>
  </si>
  <si>
    <t>NC_018512.1</t>
  </si>
  <si>
    <t>CP003769</t>
  </si>
  <si>
    <t>6.824</t>
  </si>
  <si>
    <t>35.9906</t>
  </si>
  <si>
    <t>NC_018516.1</t>
  </si>
  <si>
    <t>CP003764</t>
  </si>
  <si>
    <t>349.599</t>
  </si>
  <si>
    <t>33.3516</t>
  </si>
  <si>
    <t>NC_018511.1</t>
  </si>
  <si>
    <t>CP003768</t>
  </si>
  <si>
    <t>7.697</t>
  </si>
  <si>
    <t>35.2605</t>
  </si>
  <si>
    <t>NC_018517.1</t>
  </si>
  <si>
    <t>CP003767</t>
  </si>
  <si>
    <t>14.935</t>
  </si>
  <si>
    <t>39.7389</t>
  </si>
  <si>
    <t>NC_018510.1</t>
  </si>
  <si>
    <t>CP003766</t>
  </si>
  <si>
    <t>224.872</t>
  </si>
  <si>
    <t>33.0512</t>
  </si>
  <si>
    <t>NC_018509.1</t>
  </si>
  <si>
    <t>CP003765</t>
  </si>
  <si>
    <t>235.425</t>
  </si>
  <si>
    <t>36.5883</t>
  </si>
  <si>
    <t>Bacillus thuringiensis HD1002</t>
  </si>
  <si>
    <t>NZ_CP009346.1</t>
  </si>
  <si>
    <t>CP009346</t>
  </si>
  <si>
    <t>14.961</t>
  </si>
  <si>
    <t>39.7099</t>
  </si>
  <si>
    <t>NZ_CP009348.1</t>
  </si>
  <si>
    <t>CP009348</t>
  </si>
  <si>
    <t>349.602</t>
  </si>
  <si>
    <t>33.3519</t>
  </si>
  <si>
    <t>NZ_CP009345.1</t>
  </si>
  <si>
    <t>CP009345</t>
  </si>
  <si>
    <t>NZ_CP009344.1</t>
  </si>
  <si>
    <t>CP009344</t>
  </si>
  <si>
    <t>NZ_CP009350.1</t>
  </si>
  <si>
    <t>CP009350</t>
  </si>
  <si>
    <t>107.443</t>
  </si>
  <si>
    <t>33.83</t>
  </si>
  <si>
    <t>NZ_CP009349.1</t>
  </si>
  <si>
    <t>CP009349</t>
  </si>
  <si>
    <t>359.439</t>
  </si>
  <si>
    <t>32.3193</t>
  </si>
  <si>
    <t>NZ_CP009347.1</t>
  </si>
  <si>
    <t>CP009347</t>
  </si>
  <si>
    <t>Bacillus thuringiensis MC28</t>
  </si>
  <si>
    <t>pMC319</t>
  </si>
  <si>
    <t>NC_018688.1</t>
  </si>
  <si>
    <t>CP003693</t>
  </si>
  <si>
    <t>319.71</t>
  </si>
  <si>
    <t>32.4763</t>
  </si>
  <si>
    <t>pMC189</t>
  </si>
  <si>
    <t>NC_018687.1</t>
  </si>
  <si>
    <t>CP003692</t>
  </si>
  <si>
    <t>189.702</t>
  </si>
  <si>
    <t>33.4119</t>
  </si>
  <si>
    <t>pMC8</t>
  </si>
  <si>
    <t>NC_018684.1</t>
  </si>
  <si>
    <t>CP003688</t>
  </si>
  <si>
    <t>7.826</t>
  </si>
  <si>
    <t>32.1109</t>
  </si>
  <si>
    <t>pMC429</t>
  </si>
  <si>
    <t>NC_018689.1</t>
  </si>
  <si>
    <t>CP003694</t>
  </si>
  <si>
    <t>429.674</t>
  </si>
  <si>
    <t>32.5668</t>
  </si>
  <si>
    <t>pMC95</t>
  </si>
  <si>
    <t>NC_018685.1</t>
  </si>
  <si>
    <t>CP003690</t>
  </si>
  <si>
    <t>95.433</t>
  </si>
  <si>
    <t>34.0165</t>
  </si>
  <si>
    <t>pMC54</t>
  </si>
  <si>
    <t>NC_018694.1</t>
  </si>
  <si>
    <t>CP003689</t>
  </si>
  <si>
    <t>54.484</t>
  </si>
  <si>
    <t>34.7313</t>
  </si>
  <si>
    <t>pMC183</t>
  </si>
  <si>
    <t>NC_018686.1</t>
  </si>
  <si>
    <t>CP003691</t>
  </si>
  <si>
    <t>183.21</t>
  </si>
  <si>
    <t>32.847</t>
  </si>
  <si>
    <t>Bacillus thuringiensis serovar chinensis CT-43</t>
  </si>
  <si>
    <t>pCT127</t>
  </si>
  <si>
    <t>NC_017202.1</t>
  </si>
  <si>
    <t>CP001908</t>
  </si>
  <si>
    <t>127.885</t>
  </si>
  <si>
    <t>32.0866</t>
  </si>
  <si>
    <t>pCT51</t>
  </si>
  <si>
    <t>NC_017204.1</t>
  </si>
  <si>
    <t>CP001911</t>
  </si>
  <si>
    <t>51.488</t>
  </si>
  <si>
    <t>34.9674</t>
  </si>
  <si>
    <t>pCT281</t>
  </si>
  <si>
    <t>NC_017203.1</t>
  </si>
  <si>
    <t>CP001910</t>
  </si>
  <si>
    <t>281.231</t>
  </si>
  <si>
    <t>33.0063</t>
  </si>
  <si>
    <t>pCT72</t>
  </si>
  <si>
    <t>NC_017205.1</t>
  </si>
  <si>
    <t>CP001913</t>
  </si>
  <si>
    <t>72.074</t>
  </si>
  <si>
    <t>32.0421</t>
  </si>
  <si>
    <t>pCT8513</t>
  </si>
  <si>
    <t>NC_017207.1</t>
  </si>
  <si>
    <t>CP001916</t>
  </si>
  <si>
    <t>pCT9547</t>
  </si>
  <si>
    <t>NC_017212.1</t>
  </si>
  <si>
    <t>CP001917</t>
  </si>
  <si>
    <t>9.547</t>
  </si>
  <si>
    <t>33.0889</t>
  </si>
  <si>
    <t>pCT14</t>
  </si>
  <si>
    <t>NC_017209.1</t>
  </si>
  <si>
    <t>CP001909</t>
  </si>
  <si>
    <t>14.86</t>
  </si>
  <si>
    <t>31.467</t>
  </si>
  <si>
    <t>pCT8252</t>
  </si>
  <si>
    <t>NC_017211.1</t>
  </si>
  <si>
    <t>CP001914</t>
  </si>
  <si>
    <t>8.252</t>
  </si>
  <si>
    <t>32.4164</t>
  </si>
  <si>
    <t>pCT6880</t>
  </si>
  <si>
    <t>NC_017210.1</t>
  </si>
  <si>
    <t>CP001912</t>
  </si>
  <si>
    <t>pCT83</t>
  </si>
  <si>
    <t>NC_017206.1</t>
  </si>
  <si>
    <t>CP001915</t>
  </si>
  <si>
    <t>83.59</t>
  </si>
  <si>
    <t>33.1547</t>
  </si>
  <si>
    <t>pBMB0558</t>
  </si>
  <si>
    <t>NC_014937.1</t>
  </si>
  <si>
    <t>HM037272</t>
  </si>
  <si>
    <t>109.464</t>
  </si>
  <si>
    <t>34.8589</t>
  </si>
  <si>
    <t>Bacillus thuringiensis serovar finitimus YBT-020</t>
  </si>
  <si>
    <t>pBMB26</t>
  </si>
  <si>
    <t>NC_017201.1</t>
  </si>
  <si>
    <t>CP002509</t>
  </si>
  <si>
    <t>187.88</t>
  </si>
  <si>
    <t>33.1142</t>
  </si>
  <si>
    <t>pBMB28</t>
  </si>
  <si>
    <t>NC_017199.1</t>
  </si>
  <si>
    <t>CP002510</t>
  </si>
  <si>
    <t>139.013</t>
  </si>
  <si>
    <t>33.8868</t>
  </si>
  <si>
    <t>Bacillus thuringiensis serovar galleriae 4G5</t>
  </si>
  <si>
    <t>pBMB267</t>
  </si>
  <si>
    <t>NZ_CP010091.1</t>
  </si>
  <si>
    <t>CP010091</t>
  </si>
  <si>
    <t>267.359</t>
  </si>
  <si>
    <t>33.2212</t>
  </si>
  <si>
    <t>pBMB71</t>
  </si>
  <si>
    <t>NZ_CP010093.1</t>
  </si>
  <si>
    <t>CP010093</t>
  </si>
  <si>
    <t>71.373</t>
  </si>
  <si>
    <t>32.2251</t>
  </si>
  <si>
    <t>pBMB47</t>
  </si>
  <si>
    <t>NZ_CP010095.1</t>
  </si>
  <si>
    <t>CP010095</t>
  </si>
  <si>
    <t>46.979</t>
  </si>
  <si>
    <t>35.4584</t>
  </si>
  <si>
    <t>pBMB7</t>
  </si>
  <si>
    <t>NZ_CP010098.1</t>
  </si>
  <si>
    <t>CP010098</t>
  </si>
  <si>
    <t>10.656</t>
  </si>
  <si>
    <t>33.7275</t>
  </si>
  <si>
    <t>pBMB126</t>
  </si>
  <si>
    <t>NZ_CP010092.1</t>
  </si>
  <si>
    <t>CP010092</t>
  </si>
  <si>
    <t>126.898</t>
  </si>
  <si>
    <t>31.7042</t>
  </si>
  <si>
    <t>pBMB55</t>
  </si>
  <si>
    <t>NZ_CP010094.1</t>
  </si>
  <si>
    <t>CP010094</t>
  </si>
  <si>
    <t>55.46</t>
  </si>
  <si>
    <t>34.89</t>
  </si>
  <si>
    <t>pBMB12</t>
  </si>
  <si>
    <t>NZ_CP010097.1</t>
  </si>
  <si>
    <t>CP010097</t>
  </si>
  <si>
    <t>12.866</t>
  </si>
  <si>
    <t>31.5172</t>
  </si>
  <si>
    <t>pBMB8</t>
  </si>
  <si>
    <t>NZ_CP010099.1</t>
  </si>
  <si>
    <t>CP010099</t>
  </si>
  <si>
    <t>8.423</t>
  </si>
  <si>
    <t>29.5619</t>
  </si>
  <si>
    <t>pBMBLin15</t>
  </si>
  <si>
    <t>NZ_CP010096.1</t>
  </si>
  <si>
    <t>CP010096</t>
  </si>
  <si>
    <t>14.749</t>
  </si>
  <si>
    <t>39.9146</t>
  </si>
  <si>
    <t>pBMB426</t>
  </si>
  <si>
    <t>NZ_CP010090.1</t>
  </si>
  <si>
    <t>CP010090</t>
  </si>
  <si>
    <t>426.282</t>
  </si>
  <si>
    <t>32.8613</t>
  </si>
  <si>
    <t>Bacillus thuringiensis serovar indiana HD521</t>
  </si>
  <si>
    <t>pBTHD521-6</t>
  </si>
  <si>
    <t>NZ_CP010112.1</t>
  </si>
  <si>
    <t>CP010112</t>
  </si>
  <si>
    <t>314.883</t>
  </si>
  <si>
    <t>31.9912</t>
  </si>
  <si>
    <t>pBTHD521-3</t>
  </si>
  <si>
    <t>NZ_CP010109.1</t>
  </si>
  <si>
    <t>CP010109</t>
  </si>
  <si>
    <t>71.771</t>
  </si>
  <si>
    <t>pBTHD521-1</t>
  </si>
  <si>
    <t>NZ_CP010107.1</t>
  </si>
  <si>
    <t>CP010107</t>
  </si>
  <si>
    <t>7.042</t>
  </si>
  <si>
    <t>29.4519</t>
  </si>
  <si>
    <t>pBTHD521-2</t>
  </si>
  <si>
    <t>NZ_CP010108.1</t>
  </si>
  <si>
    <t>CP010108</t>
  </si>
  <si>
    <t>49.838</t>
  </si>
  <si>
    <t>35.9083</t>
  </si>
  <si>
    <t>pBTHD521-4</t>
  </si>
  <si>
    <t>NZ_CP010110.1</t>
  </si>
  <si>
    <t>CP010110</t>
  </si>
  <si>
    <t>71.646</t>
  </si>
  <si>
    <t>29.7853</t>
  </si>
  <si>
    <t>pBTHD521-5</t>
  </si>
  <si>
    <t>NZ_CP010111.1</t>
  </si>
  <si>
    <t>CP010111</t>
  </si>
  <si>
    <t>253.58</t>
  </si>
  <si>
    <t>33.0834</t>
  </si>
  <si>
    <t>Bacillus thuringiensis serovar konkukian str. 97-27</t>
  </si>
  <si>
    <t>pBT9727</t>
  </si>
  <si>
    <t>NC_006578.1</t>
  </si>
  <si>
    <t>CP000047</t>
  </si>
  <si>
    <t>77.112</t>
  </si>
  <si>
    <t>32.6408</t>
  </si>
  <si>
    <t>Bacillus thuringiensis serovar kurstaki HD 1i</t>
  </si>
  <si>
    <t>unnamed4</t>
  </si>
  <si>
    <t>NZ_CP010001.1</t>
  </si>
  <si>
    <t>CP010001</t>
  </si>
  <si>
    <t>82.303</t>
  </si>
  <si>
    <t>32.1847</t>
  </si>
  <si>
    <t>unnamed6</t>
  </si>
  <si>
    <t>NZ_CP010003.1</t>
  </si>
  <si>
    <t>CP010003</t>
  </si>
  <si>
    <t>35.1472</t>
  </si>
  <si>
    <t>unnamed3</t>
  </si>
  <si>
    <t>NZ_CP010000.1</t>
  </si>
  <si>
    <t>CP010000</t>
  </si>
  <si>
    <t>82.528</t>
  </si>
  <si>
    <t>30.9858</t>
  </si>
  <si>
    <t>unnamed5</t>
  </si>
  <si>
    <t>NZ_CP010002.1</t>
  </si>
  <si>
    <t>CP010002</t>
  </si>
  <si>
    <t>80.285</t>
  </si>
  <si>
    <t>33.4633</t>
  </si>
  <si>
    <t>unnamed13</t>
  </si>
  <si>
    <t>NZ_CP010011.1</t>
  </si>
  <si>
    <t>CP010011</t>
  </si>
  <si>
    <t>unnamed11</t>
  </si>
  <si>
    <t>NZ_CP010009.1</t>
  </si>
  <si>
    <t>CP010009</t>
  </si>
  <si>
    <t>8.279</t>
  </si>
  <si>
    <t>29.762</t>
  </si>
  <si>
    <t>unnamed14</t>
  </si>
  <si>
    <t>NZ_CP010008.1</t>
  </si>
  <si>
    <t>CP010008</t>
  </si>
  <si>
    <t>unnamed7</t>
  </si>
  <si>
    <t>NZ_CP010006.1</t>
  </si>
  <si>
    <t>CP010006</t>
  </si>
  <si>
    <t>unnamed12</t>
  </si>
  <si>
    <t>NZ_CP010007.1</t>
  </si>
  <si>
    <t>CP010007</t>
  </si>
  <si>
    <t>unnamed10</t>
  </si>
  <si>
    <t>NZ_CP010010.1</t>
  </si>
  <si>
    <t>CP010010</t>
  </si>
  <si>
    <t>14.889</t>
  </si>
  <si>
    <t>31.1035</t>
  </si>
  <si>
    <t>unnamed8</t>
  </si>
  <si>
    <t>NZ_CP010004.1</t>
  </si>
  <si>
    <t>CP010004</t>
  </si>
  <si>
    <t>34.15</t>
  </si>
  <si>
    <t>31.2914</t>
  </si>
  <si>
    <t>NZ_CP009998.1</t>
  </si>
  <si>
    <t>CP009998</t>
  </si>
  <si>
    <t>412.022</t>
  </si>
  <si>
    <t>32.6121</t>
  </si>
  <si>
    <t>NZ_CP009999.1</t>
  </si>
  <si>
    <t>CP009999</t>
  </si>
  <si>
    <t>317.336</t>
  </si>
  <si>
    <t>33.1655</t>
  </si>
  <si>
    <t>unnamed9</t>
  </si>
  <si>
    <t>NZ_CP010012.1</t>
  </si>
  <si>
    <t>CP010012</t>
  </si>
  <si>
    <t>18.332</t>
  </si>
  <si>
    <t>38.2773</t>
  </si>
  <si>
    <t>Bacillus thuringiensis serovar kurstaki str. HD-1</t>
  </si>
  <si>
    <t>pBMB65</t>
  </si>
  <si>
    <t>NZ_CP004873.1</t>
  </si>
  <si>
    <t>CP004873</t>
  </si>
  <si>
    <t>65.873</t>
  </si>
  <si>
    <t>34.7806</t>
  </si>
  <si>
    <t>pBMB64</t>
  </si>
  <si>
    <t>NZ_CP004872.1</t>
  </si>
  <si>
    <t>CP004872</t>
  </si>
  <si>
    <t>64.522</t>
  </si>
  <si>
    <t>31.8651</t>
  </si>
  <si>
    <t>pBMB95</t>
  </si>
  <si>
    <t>NZ_CP004875.1</t>
  </si>
  <si>
    <t>CP004875</t>
  </si>
  <si>
    <t>95.983</t>
  </si>
  <si>
    <t>31.4681</t>
  </si>
  <si>
    <t>NZ_CP004882.1</t>
  </si>
  <si>
    <t>CP004882</t>
  </si>
  <si>
    <t>14.87</t>
  </si>
  <si>
    <t>40.1076</t>
  </si>
  <si>
    <t>pBMB8513</t>
  </si>
  <si>
    <t>NZ_CP004881.1</t>
  </si>
  <si>
    <t>CP004881</t>
  </si>
  <si>
    <t>30.9174</t>
  </si>
  <si>
    <t>pBMB46</t>
  </si>
  <si>
    <t>NZ_CP004871.1</t>
  </si>
  <si>
    <t>CP004871</t>
  </si>
  <si>
    <t>pBMB8240</t>
  </si>
  <si>
    <t>NZ_CP004880.1</t>
  </si>
  <si>
    <t>CP004880</t>
  </si>
  <si>
    <t>29.733</t>
  </si>
  <si>
    <t>pBMB14</t>
  </si>
  <si>
    <t>NZ_CP004883.1</t>
  </si>
  <si>
    <t>CP004883</t>
  </si>
  <si>
    <t>14.721</t>
  </si>
  <si>
    <t>31.0033</t>
  </si>
  <si>
    <t>pBMB74</t>
  </si>
  <si>
    <t>NZ_CP004874.1</t>
  </si>
  <si>
    <t>CP004874</t>
  </si>
  <si>
    <t>74.48</t>
  </si>
  <si>
    <t>33.7044</t>
  </si>
  <si>
    <t>pBMB299</t>
  </si>
  <si>
    <t>NZ_CP004876.1</t>
  </si>
  <si>
    <t>CP004876</t>
  </si>
  <si>
    <t>299.843</t>
  </si>
  <si>
    <t>33.2407</t>
  </si>
  <si>
    <t>NZ_CP004878.1</t>
  </si>
  <si>
    <t>CP004878</t>
  </si>
  <si>
    <t>NZ_CP004879.1</t>
  </si>
  <si>
    <t>CP004879</t>
  </si>
  <si>
    <t>pBMB431</t>
  </si>
  <si>
    <t>NZ_CP004877.1</t>
  </si>
  <si>
    <t>CP004877</t>
  </si>
  <si>
    <t>431.546</t>
  </si>
  <si>
    <t>32.6549</t>
  </si>
  <si>
    <t>Bacillus thuringiensis serovar kurstaki str. HD73</t>
  </si>
  <si>
    <t>pAW63</t>
  </si>
  <si>
    <t>NC_020240.1</t>
  </si>
  <si>
    <t>CP004072</t>
  </si>
  <si>
    <t>71.777</t>
  </si>
  <si>
    <t>33.7643</t>
  </si>
  <si>
    <t>pHT8_2</t>
  </si>
  <si>
    <t>NC_020242.1</t>
  </si>
  <si>
    <t>CP004075</t>
  </si>
  <si>
    <t>8.241</t>
  </si>
  <si>
    <t>29.7294</t>
  </si>
  <si>
    <t>pHT11</t>
  </si>
  <si>
    <t>NC_020250.1</t>
  </si>
  <si>
    <t>CP004073</t>
  </si>
  <si>
    <t>11.769</t>
  </si>
  <si>
    <t>31.8124</t>
  </si>
  <si>
    <t>pHT7</t>
  </si>
  <si>
    <t>NC_020243.1</t>
  </si>
  <si>
    <t>CP004076</t>
  </si>
  <si>
    <t>pHT8_1</t>
  </si>
  <si>
    <t>NC_020241.1</t>
  </si>
  <si>
    <t>CP004074</t>
  </si>
  <si>
    <t>pHT77</t>
  </si>
  <si>
    <t>NC_020239.1</t>
  </si>
  <si>
    <t>CP004071</t>
  </si>
  <si>
    <t>76.49</t>
  </si>
  <si>
    <t>30.7779</t>
  </si>
  <si>
    <t>pHT73</t>
  </si>
  <si>
    <t>NC_020249.1</t>
  </si>
  <si>
    <t>CP004070</t>
  </si>
  <si>
    <t>77.351</t>
  </si>
  <si>
    <t>34.6589</t>
  </si>
  <si>
    <t>Bacillus thuringiensis serovar kurstaki str. YBT-1520</t>
  </si>
  <si>
    <t>NZ_CP004865.1</t>
  </si>
  <si>
    <t>CP004865</t>
  </si>
  <si>
    <t>NZ_CP004867.1</t>
  </si>
  <si>
    <t>CP004867</t>
  </si>
  <si>
    <t>pBMB11</t>
  </si>
  <si>
    <t>NZ_CP004863.1</t>
  </si>
  <si>
    <t>CP004863</t>
  </si>
  <si>
    <t>31.7869</t>
  </si>
  <si>
    <t>pBMB422</t>
  </si>
  <si>
    <t>NZ_CP004860.1</t>
  </si>
  <si>
    <t>CP004860</t>
  </si>
  <si>
    <t>422.692</t>
  </si>
  <si>
    <t>32.5802</t>
  </si>
  <si>
    <t>pBMB53</t>
  </si>
  <si>
    <t>NZ_CP004862.1</t>
  </si>
  <si>
    <t>CP004862</t>
  </si>
  <si>
    <t>53.838</t>
  </si>
  <si>
    <t>34.4311</t>
  </si>
  <si>
    <t>pBMB293</t>
  </si>
  <si>
    <t>NZ_CP004861.1</t>
  </si>
  <si>
    <t>CP004861</t>
  </si>
  <si>
    <t>293.574</t>
  </si>
  <si>
    <t>33.1702</t>
  </si>
  <si>
    <t>NZ_CP004859.1</t>
  </si>
  <si>
    <t>CP004859</t>
  </si>
  <si>
    <t>pBMB7921</t>
  </si>
  <si>
    <t>NZ_CP004866.1</t>
  </si>
  <si>
    <t>CP004866</t>
  </si>
  <si>
    <t>7.921</t>
  </si>
  <si>
    <t>32.3318</t>
  </si>
  <si>
    <t>NZ_CP004864.1</t>
  </si>
  <si>
    <t>CP004864</t>
  </si>
  <si>
    <t>pBMB94</t>
  </si>
  <si>
    <t>NZ_CP004868.1</t>
  </si>
  <si>
    <t>CP004868</t>
  </si>
  <si>
    <t>94.568</t>
  </si>
  <si>
    <t>31.4483</t>
  </si>
  <si>
    <t>NZ_CP004869.1</t>
  </si>
  <si>
    <t>CP004869</t>
  </si>
  <si>
    <t>pBMB400</t>
  </si>
  <si>
    <t>NZ_CP007616.1</t>
  </si>
  <si>
    <t>CP007616</t>
  </si>
  <si>
    <t>416.21</t>
  </si>
  <si>
    <t>32.5232</t>
  </si>
  <si>
    <t>NZ_CP007609.1</t>
  </si>
  <si>
    <t>CP007609</t>
  </si>
  <si>
    <t>NZ_CP007614.1</t>
  </si>
  <si>
    <t>CP007614</t>
  </si>
  <si>
    <t>94.637</t>
  </si>
  <si>
    <t>31.4655</t>
  </si>
  <si>
    <t>NZ_CP007612.1</t>
  </si>
  <si>
    <t>CP007612</t>
  </si>
  <si>
    <t>12.003</t>
  </si>
  <si>
    <t>31.8337</t>
  </si>
  <si>
    <t>NZ_CP007611.1</t>
  </si>
  <si>
    <t>CP007611</t>
  </si>
  <si>
    <t>NZ_CP007608.1</t>
  </si>
  <si>
    <t>CP007608</t>
  </si>
  <si>
    <t>NZ_CP007615.1</t>
  </si>
  <si>
    <t>CP007615</t>
  </si>
  <si>
    <t>pBMB69</t>
  </si>
  <si>
    <t>NZ_CP007613.1</t>
  </si>
  <si>
    <t>CP007613</t>
  </si>
  <si>
    <t>69.416</t>
  </si>
  <si>
    <t>34.3163</t>
  </si>
  <si>
    <t>NZ_CP007610.1</t>
  </si>
  <si>
    <t>CP007610</t>
  </si>
  <si>
    <t>Bacillus thuringiensis serovar morrisoni serovar morrisoni BGSC 4AA1</t>
  </si>
  <si>
    <t>pBMB48</t>
  </si>
  <si>
    <t>NZ_CP010583.1</t>
  </si>
  <si>
    <t>CP010583</t>
  </si>
  <si>
    <t>4.845</t>
  </si>
  <si>
    <t>41.5893</t>
  </si>
  <si>
    <t>pBMB232</t>
  </si>
  <si>
    <t>NZ_CP010578.1</t>
  </si>
  <si>
    <t>CP010578</t>
  </si>
  <si>
    <t>232.994</t>
  </si>
  <si>
    <t>33.706</t>
  </si>
  <si>
    <t>pBMB76</t>
  </si>
  <si>
    <t>NZ_CP010580.1</t>
  </si>
  <si>
    <t>CP010580</t>
  </si>
  <si>
    <t>76.979</t>
  </si>
  <si>
    <t>30.3109</t>
  </si>
  <si>
    <t>pBMB51</t>
  </si>
  <si>
    <t>NZ_CP010582.1</t>
  </si>
  <si>
    <t>CP010582</t>
  </si>
  <si>
    <t>51.723</t>
  </si>
  <si>
    <t>29.2655</t>
  </si>
  <si>
    <t>pBMB92</t>
  </si>
  <si>
    <t>NZ_CP010579.1</t>
  </si>
  <si>
    <t>CP010579</t>
  </si>
  <si>
    <t>92.619</t>
  </si>
  <si>
    <t>34.4616</t>
  </si>
  <si>
    <t>pBMB68</t>
  </si>
  <si>
    <t>NZ_CP010581.1</t>
  </si>
  <si>
    <t>CP010581</t>
  </si>
  <si>
    <t>68.444</t>
  </si>
  <si>
    <t>32.2337</t>
  </si>
  <si>
    <t>Bacillus thuringiensis serovar tenebrionis str. YBT-1765</t>
  </si>
  <si>
    <t>pBMB165</t>
  </si>
  <si>
    <t>NC_023074.1</t>
  </si>
  <si>
    <t>CP002178</t>
  </si>
  <si>
    <t>77.627</t>
  </si>
  <si>
    <t>35.3202</t>
  </si>
  <si>
    <t>Bacillus thuringiensis serovar thuringiensis str. IS5056</t>
  </si>
  <si>
    <t>pIS56-15</t>
  </si>
  <si>
    <t>NC_020379.1</t>
  </si>
  <si>
    <t>CP004128</t>
  </si>
  <si>
    <t>15.185</t>
  </si>
  <si>
    <t>35.6536</t>
  </si>
  <si>
    <t>pIS56-16</t>
  </si>
  <si>
    <t>NC_020380.1</t>
  </si>
  <si>
    <t>CP004129</t>
  </si>
  <si>
    <t>16.206</t>
  </si>
  <si>
    <t>33.3395</t>
  </si>
  <si>
    <t>pIS56-9</t>
  </si>
  <si>
    <t>NC_020378.1</t>
  </si>
  <si>
    <t>CP004126</t>
  </si>
  <si>
    <t>9.671</t>
  </si>
  <si>
    <t>33.0369</t>
  </si>
  <si>
    <t>pIS56-68</t>
  </si>
  <si>
    <t>NC_020382.1</t>
  </si>
  <si>
    <t>CP004132</t>
  </si>
  <si>
    <t>68.616</t>
  </si>
  <si>
    <t>31.8133</t>
  </si>
  <si>
    <t>pIS56-6</t>
  </si>
  <si>
    <t>NC_020390.1</t>
  </si>
  <si>
    <t>CP004124</t>
  </si>
  <si>
    <t>pIS56-39</t>
  </si>
  <si>
    <t>NC_020381.1</t>
  </si>
  <si>
    <t>CP004130</t>
  </si>
  <si>
    <t>39.749</t>
  </si>
  <si>
    <t>34.8512</t>
  </si>
  <si>
    <t>pIS56-11</t>
  </si>
  <si>
    <t>NC_020391.1</t>
  </si>
  <si>
    <t>CP004127</t>
  </si>
  <si>
    <t>11.331</t>
  </si>
  <si>
    <t>31.5771</t>
  </si>
  <si>
    <t>pIS56-85</t>
  </si>
  <si>
    <t>NC_020383.1</t>
  </si>
  <si>
    <t>CP004133</t>
  </si>
  <si>
    <t>85.134</t>
  </si>
  <si>
    <t>33.2088</t>
  </si>
  <si>
    <t>pIS56-63</t>
  </si>
  <si>
    <t>NC_020392.1</t>
  </si>
  <si>
    <t>CP004131</t>
  </si>
  <si>
    <t>63.864</t>
  </si>
  <si>
    <t>34.6831</t>
  </si>
  <si>
    <t>pIS56-285</t>
  </si>
  <si>
    <t>NC_020384.1</t>
  </si>
  <si>
    <t>CP004136</t>
  </si>
  <si>
    <t>285.459</t>
  </si>
  <si>
    <t>33.0223</t>
  </si>
  <si>
    <t>pIS56-328</t>
  </si>
  <si>
    <t>NC_020385.1</t>
  </si>
  <si>
    <t>CP004137</t>
  </si>
  <si>
    <t>328.151</t>
  </si>
  <si>
    <t>32.5914</t>
  </si>
  <si>
    <t>pIS56-107</t>
  </si>
  <si>
    <t>NC_020393.1</t>
  </si>
  <si>
    <t>CP004134</t>
  </si>
  <si>
    <t>107.431</t>
  </si>
  <si>
    <t>31.046</t>
  </si>
  <si>
    <t>pIS56-8</t>
  </si>
  <si>
    <t>NC_020377.1</t>
  </si>
  <si>
    <t>CP004125</t>
  </si>
  <si>
    <t>8.251</t>
  </si>
  <si>
    <t>32.4203</t>
  </si>
  <si>
    <t>pIS56-233</t>
  </si>
  <si>
    <t>NC_020394.1</t>
  </si>
  <si>
    <t>CP004135</t>
  </si>
  <si>
    <t>233.73</t>
  </si>
  <si>
    <t>32.713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</si>
  <si>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</si>
  <si>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</si>
  <si>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</si>
  <si>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</si>
  <si>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</si>
  <si>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</si>
  <si>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</si>
  <si>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</si>
  <si>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</si>
  <si>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</si>
  <si>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pBTZ_4</t>
  </si>
  <si>
    <t>NZ_CP009647.1</t>
  </si>
  <si>
    <t>CP009647</t>
  </si>
  <si>
    <t>11.902</t>
  </si>
  <si>
    <t>31.3057</t>
  </si>
  <si>
    <t>pBTZ_2</t>
  </si>
  <si>
    <t>NZ_CP009649.1</t>
  </si>
  <si>
    <t>CP009649</t>
  </si>
  <si>
    <t>140.953</t>
  </si>
  <si>
    <t>33.9957</t>
  </si>
  <si>
    <t>pBTZ_6</t>
  </si>
  <si>
    <t>NZ_CP009646.1</t>
  </si>
  <si>
    <t>CP009646</t>
  </si>
  <si>
    <t>pBTZ_1</t>
  </si>
  <si>
    <t>NZ_CP009650.1</t>
  </si>
  <si>
    <t>CP009650</t>
  </si>
  <si>
    <t>273.588</t>
  </si>
  <si>
    <t>33.4444</t>
  </si>
  <si>
    <t>Bacillus thuringiensis YBT-1518</t>
  </si>
  <si>
    <t>pBMB0232</t>
  </si>
  <si>
    <t>NC_022877.1</t>
  </si>
  <si>
    <t>CP005939</t>
  </si>
  <si>
    <t>171.593</t>
  </si>
  <si>
    <t>33.8178</t>
  </si>
  <si>
    <t>pBMB0230</t>
  </si>
  <si>
    <t>NC_022875.1</t>
  </si>
  <si>
    <t>CP005937</t>
  </si>
  <si>
    <t>49.195</t>
  </si>
  <si>
    <t>33.6742</t>
  </si>
  <si>
    <t>pBMB0229</t>
  </si>
  <si>
    <t>NC_022874.1</t>
  </si>
  <si>
    <t>CP005936</t>
  </si>
  <si>
    <t>45.206</t>
  </si>
  <si>
    <t>36.5505</t>
  </si>
  <si>
    <t>pBMB0231</t>
  </si>
  <si>
    <t>NC_022876.1</t>
  </si>
  <si>
    <t>CP005938</t>
  </si>
  <si>
    <t>146.276</t>
  </si>
  <si>
    <t>33.9044</t>
  </si>
  <si>
    <t>pBMB0228</t>
  </si>
  <si>
    <t>NC_020124.1</t>
  </si>
  <si>
    <t>CP002486</t>
  </si>
  <si>
    <t>17.706</t>
  </si>
  <si>
    <t>29.5154</t>
  </si>
  <si>
    <t>pBMB0233</t>
  </si>
  <si>
    <t>NC_022882.1</t>
  </si>
  <si>
    <t>CP005940</t>
  </si>
  <si>
    <t>240.661</t>
  </si>
  <si>
    <t>35.0156</t>
  </si>
  <si>
    <t>Bacillus toyonensis BCT-7112 BCT-7112T</t>
  </si>
  <si>
    <t>pBCT8</t>
  </si>
  <si>
    <t>NC_022783.1</t>
  </si>
  <si>
    <t>CP006865</t>
  </si>
  <si>
    <t>7.971</t>
  </si>
  <si>
    <t>31.4013</t>
  </si>
  <si>
    <t>pBCT77</t>
  </si>
  <si>
    <t>NC_022782.1</t>
  </si>
  <si>
    <t>CP006864</t>
  </si>
  <si>
    <t>76.974</t>
  </si>
  <si>
    <t>32.9319</t>
  </si>
  <si>
    <t>Bacillus weihenstephanensis KBAB4</t>
  </si>
  <si>
    <t>pBWB404</t>
  </si>
  <si>
    <t>NC_010183.1</t>
  </si>
  <si>
    <t>CP000907</t>
  </si>
  <si>
    <t>52.83</t>
  </si>
  <si>
    <t>35.3701</t>
  </si>
  <si>
    <t>pBWB403</t>
  </si>
  <si>
    <t>NC_010182.1</t>
  </si>
  <si>
    <t>CP000906</t>
  </si>
  <si>
    <t>64.977</t>
  </si>
  <si>
    <t>43.36</t>
  </si>
  <si>
    <t>pBWB402</t>
  </si>
  <si>
    <t>NC_010181.1</t>
  </si>
  <si>
    <t>CP000905</t>
  </si>
  <si>
    <t>75.107</t>
  </si>
  <si>
    <t>33.3484</t>
  </si>
  <si>
    <t>pBWB401</t>
  </si>
  <si>
    <t>NC_010180.1</t>
  </si>
  <si>
    <t>CP000904</t>
  </si>
  <si>
    <t>417.054</t>
  </si>
  <si>
    <t>33.6654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</si>
  <si>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</si>
  <si>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</si>
  <si>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</si>
  <si>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</si>
  <si>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</si>
  <si>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</si>
  <si>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57.7849</t>
  </si>
  <si>
    <t>bacterium 72B</t>
  </si>
  <si>
    <t>pTOR_01</t>
  </si>
  <si>
    <t>NC_019798.1</t>
  </si>
  <si>
    <t>JX843237</t>
  </si>
  <si>
    <t>20.914</t>
  </si>
  <si>
    <t>58.0568</t>
  </si>
  <si>
    <t>bacterium enrichment culture clone 1(2010)</t>
  </si>
  <si>
    <t>hyperthermophilic bacterial plasmid 1</t>
  </si>
  <si>
    <t>NC_025030.1</t>
  </si>
  <si>
    <t>GU722199</t>
  </si>
  <si>
    <t>2.099</t>
  </si>
  <si>
    <t>54.6927</t>
  </si>
  <si>
    <t>bacterium enrichment culture clone 2a(2010)</t>
  </si>
  <si>
    <t>hyperthermophilic bacterial plasmid 2a</t>
  </si>
  <si>
    <t>NC_025031.1</t>
  </si>
  <si>
    <t>GU722200</t>
  </si>
  <si>
    <t>61.569</t>
  </si>
  <si>
    <t>bacterium enrichment culture clone 2b(2010)</t>
  </si>
  <si>
    <t>hyperthermophilic bacterial plasmid 2b</t>
  </si>
  <si>
    <t>NC_025032.1</t>
  </si>
  <si>
    <t>GU722201</t>
  </si>
  <si>
    <t>60.1862</t>
  </si>
  <si>
    <t>Bacteroides cellulosilyticus WH2</t>
  </si>
  <si>
    <t>Bacteroidetes/Chlorobi group</t>
  </si>
  <si>
    <t>Bacteroidetes</t>
  </si>
  <si>
    <t>pBWH2A</t>
  </si>
  <si>
    <t>NZ_ATFI01000024.1</t>
  </si>
  <si>
    <t>ATFI01000024</t>
  </si>
  <si>
    <t>2.751</t>
  </si>
  <si>
    <t>41.6212</t>
  </si>
  <si>
    <t>pBWH2B</t>
  </si>
  <si>
    <t>NZ_ATFI01000025.1</t>
  </si>
  <si>
    <t>ATFI01000025</t>
  </si>
  <si>
    <t>4.148</t>
  </si>
  <si>
    <t>45.8052</t>
  </si>
  <si>
    <t>Bacteroides fragilis GAI92082</t>
  </si>
  <si>
    <t>pBFUK1</t>
  </si>
  <si>
    <t>NC_019534.1</t>
  </si>
  <si>
    <t>AB646744</t>
  </si>
  <si>
    <t>12.817</t>
  </si>
  <si>
    <t>46.3447</t>
  </si>
  <si>
    <t>Bacteroides fragilis IB143</t>
  </si>
  <si>
    <t>pBI143</t>
  </si>
  <si>
    <t>NC_005026.1</t>
  </si>
  <si>
    <t>U30316</t>
  </si>
  <si>
    <t>2.747</t>
  </si>
  <si>
    <t>41.245</t>
  </si>
  <si>
    <t>Bacteroides fragilis P35</t>
  </si>
  <si>
    <t>pBFP35</t>
  </si>
  <si>
    <t>NC_011073.1</t>
  </si>
  <si>
    <t>DQ859906</t>
  </si>
  <si>
    <t>5.594</t>
  </si>
  <si>
    <t>39.6139</t>
  </si>
  <si>
    <t>Bacteroides fragilis NCTC 9343</t>
  </si>
  <si>
    <t>pBF9343</t>
  </si>
  <si>
    <t>NC_006873.1</t>
  </si>
  <si>
    <t>CR626928</t>
  </si>
  <si>
    <t>36.56</t>
  </si>
  <si>
    <t>32.2374</t>
  </si>
  <si>
    <t>Bacteroides fragilis YCH46</t>
  </si>
  <si>
    <t>pBFY46</t>
  </si>
  <si>
    <t>NC_006297.1</t>
  </si>
  <si>
    <t>AP006842</t>
  </si>
  <si>
    <t>33.716</t>
  </si>
  <si>
    <t>33.539</t>
  </si>
  <si>
    <t>Bacteroides salanitronis DSM 18170</t>
  </si>
  <si>
    <t>pBACSA03</t>
  </si>
  <si>
    <t>NC_015166.1</t>
  </si>
  <si>
    <t>CP002533</t>
  </si>
  <si>
    <t>6.277</t>
  </si>
  <si>
    <t>40.3377</t>
  </si>
  <si>
    <t>pBACSA02</t>
  </si>
  <si>
    <t>NC_015168.1</t>
  </si>
  <si>
    <t>CP002532</t>
  </si>
  <si>
    <t>19.28</t>
  </si>
  <si>
    <t>43.2417</t>
  </si>
  <si>
    <t>pBACSA01</t>
  </si>
  <si>
    <t>NC_015165.1</t>
  </si>
  <si>
    <t>CP002531</t>
  </si>
  <si>
    <t>40.303</t>
  </si>
  <si>
    <t>32.3673</t>
  </si>
  <si>
    <t>Bacteroides thetaiotaomicron VPI-5482</t>
  </si>
  <si>
    <t>p5482</t>
  </si>
  <si>
    <t>NC_004703.1</t>
  </si>
  <si>
    <t>AY171301</t>
  </si>
  <si>
    <t>33.038</t>
  </si>
  <si>
    <t>47.2395</t>
  </si>
  <si>
    <t>Bartonella grahamii</t>
  </si>
  <si>
    <t>pBGR2</t>
  </si>
  <si>
    <t>NC_004308.1</t>
  </si>
  <si>
    <t>AJ439506</t>
  </si>
  <si>
    <t>2.723</t>
  </si>
  <si>
    <t>40.5435</t>
  </si>
  <si>
    <t>pBGR1</t>
  </si>
  <si>
    <t>NC_006374.1</t>
  </si>
  <si>
    <t>AJ422079</t>
  </si>
  <si>
    <t>40.5505</t>
  </si>
  <si>
    <t>Bartonella grahamii as4aup</t>
  </si>
  <si>
    <t>pBGR3</t>
  </si>
  <si>
    <t>NC_012847.1</t>
  </si>
  <si>
    <t>CP001563</t>
  </si>
  <si>
    <t>28.192</t>
  </si>
  <si>
    <t>36.3827</t>
  </si>
  <si>
    <t>Bartonella schoenbuchensis m07a</t>
  </si>
  <si>
    <t>pML</t>
  </si>
  <si>
    <t>NZ_CM001845.1</t>
  </si>
  <si>
    <t>CM001845</t>
  </si>
  <si>
    <t>57.959</t>
  </si>
  <si>
    <t>34.8988</t>
  </si>
  <si>
    <t>pMS</t>
  </si>
  <si>
    <t>NZ_CM001846.1</t>
  </si>
  <si>
    <t>CM001846</t>
  </si>
  <si>
    <t>3.369</t>
  </si>
  <si>
    <t>40.4868</t>
  </si>
  <si>
    <t>Bartonella sp. TT0105</t>
  </si>
  <si>
    <t>pTT0105</t>
  </si>
  <si>
    <t>NC_019248.1</t>
  </si>
  <si>
    <t>GU173851</t>
  </si>
  <si>
    <t>28.653</t>
  </si>
  <si>
    <t>36.6593</t>
  </si>
  <si>
    <t>Bartonella tribocorum BM1374166</t>
  </si>
  <si>
    <t>NZ_HG969193.1</t>
  </si>
  <si>
    <t>HG969193</t>
  </si>
  <si>
    <t>21.776</t>
  </si>
  <si>
    <t>34.7401</t>
  </si>
  <si>
    <t>Bartonella tribocorum KM19-1</t>
  </si>
  <si>
    <t>pKM19s</t>
  </si>
  <si>
    <t>NC_010615.1</t>
  </si>
  <si>
    <t>EU595645</t>
  </si>
  <si>
    <t>3.321</t>
  </si>
  <si>
    <t>38.3921</t>
  </si>
  <si>
    <t>Bartonella tribocorum CIP 105476 type strain:506 = CIP 105476</t>
  </si>
  <si>
    <t>pBT01</t>
  </si>
  <si>
    <t>NC_010160.1</t>
  </si>
  <si>
    <t>AM260524</t>
  </si>
  <si>
    <t>23.343</t>
  </si>
  <si>
    <t>35.0255</t>
  </si>
  <si>
    <t>Beet leafhopper transmitted virescence phytoplasma</t>
  </si>
  <si>
    <t>pBLTVA-2</t>
  </si>
  <si>
    <t>NC_005914.1</t>
  </si>
  <si>
    <t>AY423628</t>
  </si>
  <si>
    <t>2.587</t>
  </si>
  <si>
    <t>25.5895</t>
  </si>
  <si>
    <t>pBLTVA-1</t>
  </si>
  <si>
    <t>NC_005913.1</t>
  </si>
  <si>
    <t>AY423627</t>
  </si>
  <si>
    <t>10.785</t>
  </si>
  <si>
    <t>24.7937</t>
  </si>
  <si>
    <t>Beggiatoa leptomitiformis D-402</t>
  </si>
  <si>
    <t>CP012374.1</t>
  </si>
  <si>
    <t>6.185</t>
  </si>
  <si>
    <t>51.7704</t>
  </si>
  <si>
    <t>Beijerinckia indica subsp. indica ATCC 9039</t>
  </si>
  <si>
    <t>pBIND02</t>
  </si>
  <si>
    <t>NC_010578.1</t>
  </si>
  <si>
    <t>CP001018</t>
  </si>
  <si>
    <t>66.727</t>
  </si>
  <si>
    <t>54.3183</t>
  </si>
  <si>
    <t>pBIND01</t>
  </si>
  <si>
    <t>NC_010580.1</t>
  </si>
  <si>
    <t>CP001017</t>
  </si>
  <si>
    <t>181.736</t>
  </si>
  <si>
    <t>56.1958</t>
  </si>
  <si>
    <t>Bhargavaea cecembensis DMV9</t>
  </si>
  <si>
    <t>pBSDMV9</t>
  </si>
  <si>
    <t>NC_015509.1</t>
  </si>
  <si>
    <t>HQ833018</t>
  </si>
  <si>
    <t>37.0204</t>
  </si>
  <si>
    <t>Bhargavaea cecembensis DMV46A</t>
  </si>
  <si>
    <t>pBSDMV46A</t>
  </si>
  <si>
    <t>NC_019270.1</t>
  </si>
  <si>
    <t>JN980138</t>
  </si>
  <si>
    <t>Bibersteinia trehalosi</t>
  </si>
  <si>
    <t>pCCK13698</t>
  </si>
  <si>
    <t>NC_007800.1</t>
  </si>
  <si>
    <t>AM183225</t>
  </si>
  <si>
    <t>14.969</t>
  </si>
  <si>
    <t>45.3537</t>
  </si>
  <si>
    <t>Bifidobacterium asteroides DSM 20089</t>
  </si>
  <si>
    <t>pCIBAO89</t>
  </si>
  <si>
    <t>NC_010908.1</t>
  </si>
  <si>
    <t>EU030683</t>
  </si>
  <si>
    <t>2.111</t>
  </si>
  <si>
    <t>52.3449</t>
  </si>
  <si>
    <t>Bifidobacterium bifidum B80</t>
  </si>
  <si>
    <t>pB80</t>
  </si>
  <si>
    <t>NC_011332.1</t>
  </si>
  <si>
    <t>DQ305402</t>
  </si>
  <si>
    <t>61.8824</t>
  </si>
  <si>
    <t>Bifidobacterium breve B21a</t>
  </si>
  <si>
    <t>pB21a</t>
  </si>
  <si>
    <t>NC_010930.1</t>
  </si>
  <si>
    <t>DQ497626</t>
  </si>
  <si>
    <t>5.206</t>
  </si>
  <si>
    <t>56.262</t>
  </si>
  <si>
    <t>Bifidobacterium breve NCFB 2258</t>
  </si>
  <si>
    <t>pCIBb1</t>
  </si>
  <si>
    <t>NC_002133.1</t>
  </si>
  <si>
    <t>AF085719</t>
  </si>
  <si>
    <t>56.9043</t>
  </si>
  <si>
    <t>Bifidobacterium breve BR3</t>
  </si>
  <si>
    <t>pBR3</t>
  </si>
  <si>
    <t>CP010414.1</t>
  </si>
  <si>
    <t>4.891</t>
  </si>
  <si>
    <t>61.9096</t>
  </si>
  <si>
    <t>Bifidobacterium catenulatum L48</t>
  </si>
  <si>
    <t>pBC1</t>
  </si>
  <si>
    <t>NC_007068.1</t>
  </si>
  <si>
    <t>DQ011664</t>
  </si>
  <si>
    <t>63.6614</t>
  </si>
  <si>
    <t>Bifidobacterium kashiwanohense JCM 15439</t>
  </si>
  <si>
    <t>pBBKW-2</t>
  </si>
  <si>
    <t>NC_021876.1</t>
  </si>
  <si>
    <t>AB713429</t>
  </si>
  <si>
    <t>62.6027</t>
  </si>
  <si>
    <t>pBBKW-1</t>
  </si>
  <si>
    <t>NC_021875.1</t>
  </si>
  <si>
    <t>AB713428</t>
  </si>
  <si>
    <t>7.716</t>
  </si>
  <si>
    <t>64.8523</t>
  </si>
  <si>
    <t>Bifidobacterium longum FI10564</t>
  </si>
  <si>
    <t>pFI2576</t>
  </si>
  <si>
    <t>NC_011139.1</t>
  </si>
  <si>
    <t>DQ452864</t>
  </si>
  <si>
    <t>2.197</t>
  </si>
  <si>
    <t>61.9026</t>
  </si>
  <si>
    <t>Bifidobacterium longum DPC6043</t>
  </si>
  <si>
    <t>p6043A</t>
  </si>
  <si>
    <t>NC_010857.1</t>
  </si>
  <si>
    <t>DQ458910</t>
  </si>
  <si>
    <t>4.896</t>
  </si>
  <si>
    <t>61.8464</t>
  </si>
  <si>
    <t>Bifidobacterium longum NAL8</t>
  </si>
  <si>
    <t>pNAL8M</t>
  </si>
  <si>
    <t>NC_025161.1</t>
  </si>
  <si>
    <t>AM183144</t>
  </si>
  <si>
    <t>61.8737</t>
  </si>
  <si>
    <t>Bifidobacterium longum M62</t>
  </si>
  <si>
    <t>pSP02</t>
  </si>
  <si>
    <t>NC_019200.1</t>
  </si>
  <si>
    <t>GU256055</t>
  </si>
  <si>
    <t>61.9281</t>
  </si>
  <si>
    <t>Bifidobacterium longum VMKB44</t>
  </si>
  <si>
    <t>pB44</t>
  </si>
  <si>
    <t>NC_004443.1</t>
  </si>
  <si>
    <t>AY066026</t>
  </si>
  <si>
    <t>3.624</t>
  </si>
  <si>
    <t>65.1214</t>
  </si>
  <si>
    <t>Bifidobacterium longum</t>
  </si>
  <si>
    <t>pMG1</t>
  </si>
  <si>
    <t>NC_006997.1</t>
  </si>
  <si>
    <t>AY210701</t>
  </si>
  <si>
    <t>3.682</t>
  </si>
  <si>
    <t>65.0733</t>
  </si>
  <si>
    <t>Bifidobacterium longum KJ</t>
  </si>
  <si>
    <t>pKJ36</t>
  </si>
  <si>
    <t>NC_002635.1</t>
  </si>
  <si>
    <t>AF139129</t>
  </si>
  <si>
    <t>3.625</t>
  </si>
  <si>
    <t>65.131</t>
  </si>
  <si>
    <t>Bifidobacterium longum RW048</t>
  </si>
  <si>
    <t>pNAC1</t>
  </si>
  <si>
    <t>NC_004770.1</t>
  </si>
  <si>
    <t>AY112724</t>
  </si>
  <si>
    <t>3.538</t>
  </si>
  <si>
    <t>58.7903</t>
  </si>
  <si>
    <t>pKJ50</t>
  </si>
  <si>
    <t>NC_004978.1</t>
  </si>
  <si>
    <t>U76614</t>
  </si>
  <si>
    <t>61.8347</t>
  </si>
  <si>
    <t>Bifidobacterium longum RW041</t>
  </si>
  <si>
    <t>PNAC2</t>
  </si>
  <si>
    <t>NC_004769.1</t>
  </si>
  <si>
    <t>AY112723</t>
  </si>
  <si>
    <t>3.684</t>
  </si>
  <si>
    <t>64.6851</t>
  </si>
  <si>
    <t>pNAC3</t>
  </si>
  <si>
    <t>NC_004768.1</t>
  </si>
  <si>
    <t>AY112722</t>
  </si>
  <si>
    <t>10.224</t>
  </si>
  <si>
    <t>62.0305</t>
  </si>
  <si>
    <t>p6043B</t>
  </si>
  <si>
    <t>NC_010861.1</t>
  </si>
  <si>
    <t>DQ458911</t>
  </si>
  <si>
    <t>65.1087</t>
  </si>
  <si>
    <t>pNAL8L</t>
  </si>
  <si>
    <t>NC_025162.1</t>
  </si>
  <si>
    <t>AM183145</t>
  </si>
  <si>
    <t>3.489</t>
  </si>
  <si>
    <t>58.9567</t>
  </si>
  <si>
    <t>pTB6</t>
  </si>
  <si>
    <t>NC_006843.1</t>
  </si>
  <si>
    <t>AB187597</t>
  </si>
  <si>
    <t>65.0938</t>
  </si>
  <si>
    <t>Bifidobacterium longum BG7</t>
  </si>
  <si>
    <t>pRY68</t>
  </si>
  <si>
    <t>CP010454.1</t>
  </si>
  <si>
    <t>2.638</t>
  </si>
  <si>
    <t>66.3002</t>
  </si>
  <si>
    <t>Bifidobacterium longum DJO10A</t>
  </si>
  <si>
    <t>pDOJH10S</t>
  </si>
  <si>
    <t>NC_004253.1</t>
  </si>
  <si>
    <t>AF538869</t>
  </si>
  <si>
    <t>3.661</t>
  </si>
  <si>
    <t>66.1841</t>
  </si>
  <si>
    <t>pDOJH10L</t>
  </si>
  <si>
    <t>NC_004252.1</t>
  </si>
  <si>
    <t>AF538868</t>
  </si>
  <si>
    <t>10.073</t>
  </si>
  <si>
    <t>62.1761</t>
  </si>
  <si>
    <t>Bifidobacterium longum NCC2705</t>
  </si>
  <si>
    <t>pBLO1</t>
  </si>
  <si>
    <t>NC_004943.1</t>
  </si>
  <si>
    <t>AF540971</t>
  </si>
  <si>
    <t>3.626</t>
  </si>
  <si>
    <t>64.8097</t>
  </si>
  <si>
    <t>Bifidobacterium longum subsp. infantis 157F</t>
  </si>
  <si>
    <t>p157F-NC1</t>
  </si>
  <si>
    <t>NC_015053.1</t>
  </si>
  <si>
    <t>AP010891</t>
  </si>
  <si>
    <t>4.895</t>
  </si>
  <si>
    <t>61.8999</t>
  </si>
  <si>
    <t>p157F-NC2</t>
  </si>
  <si>
    <t>NC_015066.1</t>
  </si>
  <si>
    <t>AP010892</t>
  </si>
  <si>
    <t>64.9558</t>
  </si>
  <si>
    <t>Bifidobacterium longum subsp. longum KACC 91563</t>
  </si>
  <si>
    <t>BLNIAS_P2</t>
  </si>
  <si>
    <t>NC_017222.1</t>
  </si>
  <si>
    <t>CP002796</t>
  </si>
  <si>
    <t>61.0594</t>
  </si>
  <si>
    <t>BLNIAS_P1</t>
  </si>
  <si>
    <t>NC_017220.1</t>
  </si>
  <si>
    <t>CP002795</t>
  </si>
  <si>
    <t>4.233</t>
  </si>
  <si>
    <t>64.3751</t>
  </si>
  <si>
    <t>Bifidobacterium pseudocatenulatum VMKB4M</t>
  </si>
  <si>
    <t>p4M</t>
  </si>
  <si>
    <t>NC_003527.1</t>
  </si>
  <si>
    <t>AF359574</t>
  </si>
  <si>
    <t>4.488</t>
  </si>
  <si>
    <t>53.0971</t>
  </si>
  <si>
    <t>Bifidobacterium pseudolongum</t>
  </si>
  <si>
    <t>pASV479</t>
  </si>
  <si>
    <t>NC_010877.1</t>
  </si>
  <si>
    <t>DQ103758</t>
  </si>
  <si>
    <t>4.815</t>
  </si>
  <si>
    <t>59.2731</t>
  </si>
  <si>
    <t>Bifidobacterium pseudolongum PV8-2</t>
  </si>
  <si>
    <t>pPV8-2.01</t>
  </si>
  <si>
    <t>NZ_CP007458.1</t>
  </si>
  <si>
    <t>CP007458</t>
  </si>
  <si>
    <t>4.251</t>
  </si>
  <si>
    <t>53.6109</t>
  </si>
  <si>
    <t>Bifidobacterium sp. A24</t>
  </si>
  <si>
    <t>pBIFA24</t>
  </si>
  <si>
    <t>NC_010164.1</t>
  </si>
  <si>
    <t>DQ286581</t>
  </si>
  <si>
    <t>61.7743</t>
  </si>
  <si>
    <t>Blattabacterium sp. (Blaberus giganteus) BGIGA</t>
  </si>
  <si>
    <t>pBGIBA</t>
  </si>
  <si>
    <t>NC_017925.1</t>
  </si>
  <si>
    <t>CP003536</t>
  </si>
  <si>
    <t>3.423</t>
  </si>
  <si>
    <t>30.8793</t>
  </si>
  <si>
    <t>Blattabacterium sp. (Blatta orientalis) str. Tarazona</t>
  </si>
  <si>
    <t>NC_020196.1</t>
  </si>
  <si>
    <t>CP003606</t>
  </si>
  <si>
    <t>3.735</t>
  </si>
  <si>
    <t>30.6292</t>
  </si>
  <si>
    <t xml:space="preserve">-        </t>
  </si>
  <si>
    <t>Blattabacterium sp. (Blattella germanica) str. Bge</t>
  </si>
  <si>
    <t>pBge</t>
  </si>
  <si>
    <t>NC_015679.1</t>
  </si>
  <si>
    <t>CP002849</t>
  </si>
  <si>
    <t>4.085</t>
  </si>
  <si>
    <t>29.8164</t>
  </si>
  <si>
    <t>Blattabacterium sp. (Cryptocercus punctulatus) str. Cpu</t>
  </si>
  <si>
    <t>pCpu</t>
  </si>
  <si>
    <t>NC_016598.1</t>
  </si>
  <si>
    <t>CP003016</t>
  </si>
  <si>
    <t>3.816</t>
  </si>
  <si>
    <t>30.4507</t>
  </si>
  <si>
    <t>Blattabacterium sp. (Mastotermes darwiniensis) str. MADAR</t>
  </si>
  <si>
    <t>pMADAR_001</t>
  </si>
  <si>
    <t>NC_016150.1</t>
  </si>
  <si>
    <t>CP003095</t>
  </si>
  <si>
    <t>3.088</t>
  </si>
  <si>
    <t>31.8977</t>
  </si>
  <si>
    <t>Blattabacterium sp. (Nauphoeta cinerea)</t>
  </si>
  <si>
    <t>NC_022551.1</t>
  </si>
  <si>
    <t>CP005489</t>
  </si>
  <si>
    <t>3.674</t>
  </si>
  <si>
    <t>20.6042</t>
  </si>
  <si>
    <t>Blattabacterium sp. (Periplaneta americana) str. BPLAN</t>
  </si>
  <si>
    <t>pBPLAN</t>
  </si>
  <si>
    <t>NC_013419.1</t>
  </si>
  <si>
    <t>CP001430</t>
  </si>
  <si>
    <t>3.448</t>
  </si>
  <si>
    <t>28.4513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</si>
  <si>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</si>
  <si>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</si>
  <si>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</si>
  <si>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</si>
  <si>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</si>
  <si>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</si>
  <si>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</si>
  <si>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7.965</t>
  </si>
  <si>
    <t>28.7131</t>
  </si>
  <si>
    <t>Bordetella bronchiseptica S87</t>
  </si>
  <si>
    <t>pBBR1</t>
  </si>
  <si>
    <t>NC_025015.1</t>
  </si>
  <si>
    <t>X66730</t>
  </si>
  <si>
    <t>2.687</t>
  </si>
  <si>
    <t>64.6446</t>
  </si>
  <si>
    <t>Bordetella parapertussis Bpp5</t>
  </si>
  <si>
    <t>BPP5P1</t>
  </si>
  <si>
    <t>NC_018830.1</t>
  </si>
  <si>
    <t>HE965804</t>
  </si>
  <si>
    <t>12.195</t>
  </si>
  <si>
    <t>59.7294</t>
  </si>
  <si>
    <t>Bordetella pertussis BP136</t>
  </si>
  <si>
    <t>pBP136</t>
  </si>
  <si>
    <t>NC_008459.1</t>
  </si>
  <si>
    <t>AB237782</t>
  </si>
  <si>
    <t>41.268</t>
  </si>
  <si>
    <t>65.0674</t>
  </si>
  <si>
    <t>Borrelia afzelii ACA-1</t>
  </si>
  <si>
    <t>Spirochaetes</t>
  </si>
  <si>
    <t>Spirochaetia</t>
  </si>
  <si>
    <t>lp28-3</t>
  </si>
  <si>
    <t>NC_011793.1</t>
  </si>
  <si>
    <t>CP001241</t>
  </si>
  <si>
    <t>23.261</t>
  </si>
  <si>
    <t>24.3068</t>
  </si>
  <si>
    <t>cp32-4</t>
  </si>
  <si>
    <t>NC_011649.1</t>
  </si>
  <si>
    <t>CP001240</t>
  </si>
  <si>
    <t>30.81</t>
  </si>
  <si>
    <t>28.8413</t>
  </si>
  <si>
    <t>lp28-2</t>
  </si>
  <si>
    <t>NC_011788.1</t>
  </si>
  <si>
    <t>CP001244</t>
  </si>
  <si>
    <t>32.041</t>
  </si>
  <si>
    <t>26.7907</t>
  </si>
  <si>
    <t>lp28-4</t>
  </si>
  <si>
    <t>NC_011791.1</t>
  </si>
  <si>
    <t>CP001249</t>
  </si>
  <si>
    <t>30.27</t>
  </si>
  <si>
    <t>24.2022</t>
  </si>
  <si>
    <t>cp26</t>
  </si>
  <si>
    <t>NC_011650.1</t>
  </si>
  <si>
    <t>CP001250</t>
  </si>
  <si>
    <t>26.535</t>
  </si>
  <si>
    <t>25.8338</t>
  </si>
  <si>
    <t>cp32-3</t>
  </si>
  <si>
    <t>NC_011651.1</t>
  </si>
  <si>
    <t>CP001237</t>
  </si>
  <si>
    <t>31.017</t>
  </si>
  <si>
    <t>28.9357</t>
  </si>
  <si>
    <t>lp32-10</t>
  </si>
  <si>
    <t>NC_011790.1</t>
  </si>
  <si>
    <t>CP001245</t>
  </si>
  <si>
    <t>31.266</t>
  </si>
  <si>
    <t>25.6381</t>
  </si>
  <si>
    <t>lp17</t>
  </si>
  <si>
    <t>NC_011789.1</t>
  </si>
  <si>
    <t>CP001239</t>
  </si>
  <si>
    <t>23.6741</t>
  </si>
  <si>
    <t>lp28-7</t>
  </si>
  <si>
    <t>NC_011794.1</t>
  </si>
  <si>
    <t>CP001242</t>
  </si>
  <si>
    <t>33.405</t>
  </si>
  <si>
    <t>31.0043</t>
  </si>
  <si>
    <t>lp28-1</t>
  </si>
  <si>
    <t>NC_011787.1</t>
  </si>
  <si>
    <t>CP001238</t>
  </si>
  <si>
    <t>28.763</t>
  </si>
  <si>
    <t>31.9021</t>
  </si>
  <si>
    <t>lp38</t>
  </si>
  <si>
    <t>NC_011792.1</t>
  </si>
  <si>
    <t>CP001246</t>
  </si>
  <si>
    <t>33.534</t>
  </si>
  <si>
    <t>23.3017</t>
  </si>
  <si>
    <t>lp54</t>
  </si>
  <si>
    <t>NC_011786.1</t>
  </si>
  <si>
    <t>CP001247</t>
  </si>
  <si>
    <t>60.749</t>
  </si>
  <si>
    <t>26.9519</t>
  </si>
  <si>
    <t>cp32-5</t>
  </si>
  <si>
    <t>NC_011648.1</t>
  </si>
  <si>
    <t>CP001248</t>
  </si>
  <si>
    <t>31.157</t>
  </si>
  <si>
    <t>29.0946</t>
  </si>
  <si>
    <t>cp32-1</t>
  </si>
  <si>
    <t>NC_011647.1</t>
  </si>
  <si>
    <t>CP001243</t>
  </si>
  <si>
    <t>29.2264</t>
  </si>
  <si>
    <t>Borrelia afzelii K78</t>
  </si>
  <si>
    <t>NZ_CP009064.1</t>
  </si>
  <si>
    <t>CP009064</t>
  </si>
  <si>
    <t>24.282</t>
  </si>
  <si>
    <t>24.4296</t>
  </si>
  <si>
    <t>NZ_CP009067.1</t>
  </si>
  <si>
    <t>CP009067</t>
  </si>
  <si>
    <t>36.114</t>
  </si>
  <si>
    <t>23.5338</t>
  </si>
  <si>
    <t>NZ_CP009065.1</t>
  </si>
  <si>
    <t>CP009065</t>
  </si>
  <si>
    <t>25.184</t>
  </si>
  <si>
    <t>24.0669</t>
  </si>
  <si>
    <t>lp28-8.rev8</t>
  </si>
  <si>
    <t>NZ_CP009066.1</t>
  </si>
  <si>
    <t>CP009066</t>
  </si>
  <si>
    <t>28.638</t>
  </si>
  <si>
    <t>30.7598</t>
  </si>
  <si>
    <t>NZ_CP009063.1</t>
  </si>
  <si>
    <t>CP009063</t>
  </si>
  <si>
    <t>28.738</t>
  </si>
  <si>
    <t>24.4102</t>
  </si>
  <si>
    <t>NZ_CP009060.1</t>
  </si>
  <si>
    <t>CP009060</t>
  </si>
  <si>
    <t>26.571</t>
  </si>
  <si>
    <t>25.8703</t>
  </si>
  <si>
    <t>NZ_CP009061.1</t>
  </si>
  <si>
    <t>CP009061</t>
  </si>
  <si>
    <t>25.221</t>
  </si>
  <si>
    <t>24.1426</t>
  </si>
  <si>
    <t>NZ_CP009070.1</t>
  </si>
  <si>
    <t>CP009070</t>
  </si>
  <si>
    <t>30.797</t>
  </si>
  <si>
    <t>29.1879</t>
  </si>
  <si>
    <t>cp32-9</t>
  </si>
  <si>
    <t>NZ_CP009068.1</t>
  </si>
  <si>
    <t>CP009068</t>
  </si>
  <si>
    <t>28.7053</t>
  </si>
  <si>
    <t>NZ_CP009059.1</t>
  </si>
  <si>
    <t>CP009059</t>
  </si>
  <si>
    <t>57.181</t>
  </si>
  <si>
    <t>27.0125</t>
  </si>
  <si>
    <t>NZ_CP009069.1</t>
  </si>
  <si>
    <t>CP009069</t>
  </si>
  <si>
    <t>30.468</t>
  </si>
  <si>
    <t>29.1158</t>
  </si>
  <si>
    <t>NZ_CP009062.1</t>
  </si>
  <si>
    <t>CP009062</t>
  </si>
  <si>
    <t>28.272</t>
  </si>
  <si>
    <t>31.9008</t>
  </si>
  <si>
    <t>NZ_CP009071.1</t>
  </si>
  <si>
    <t>CP009071</t>
  </si>
  <si>
    <t>30.397</t>
  </si>
  <si>
    <t>29.2364</t>
  </si>
  <si>
    <t>Borrelia afzelii PKo</t>
  </si>
  <si>
    <t>NC_017235.1</t>
  </si>
  <si>
    <t>CP002946</t>
  </si>
  <si>
    <t>27.239</t>
  </si>
  <si>
    <t>30.8859</t>
  </si>
  <si>
    <t>NC_017233.1</t>
  </si>
  <si>
    <t>CP002944</t>
  </si>
  <si>
    <t>22.901</t>
  </si>
  <si>
    <t>24.357</t>
  </si>
  <si>
    <t>NC_017226.1</t>
  </si>
  <si>
    <t>CP002938</t>
  </si>
  <si>
    <t>31.118</t>
  </si>
  <si>
    <t>29.311</t>
  </si>
  <si>
    <t>cp32-11</t>
  </si>
  <si>
    <t>NC_017224.1</t>
  </si>
  <si>
    <t>CP002935</t>
  </si>
  <si>
    <t>30.718</t>
  </si>
  <si>
    <t>28.8463</t>
  </si>
  <si>
    <t>NC_017232.1</t>
  </si>
  <si>
    <t>CP002942</t>
  </si>
  <si>
    <t>24.675</t>
  </si>
  <si>
    <t>24.0122</t>
  </si>
  <si>
    <t>cp32-12</t>
  </si>
  <si>
    <t>NC_017225.1</t>
  </si>
  <si>
    <t>CP002936</t>
  </si>
  <si>
    <t>30.065</t>
  </si>
  <si>
    <t>29.1568</t>
  </si>
  <si>
    <t>NC_017241.1</t>
  </si>
  <si>
    <t>CP002950</t>
  </si>
  <si>
    <t>57.919</t>
  </si>
  <si>
    <t>27.0222</t>
  </si>
  <si>
    <t>NC_017234.1</t>
  </si>
  <si>
    <t>CP002945</t>
  </si>
  <si>
    <t>22.449</t>
  </si>
  <si>
    <t>23.3552</t>
  </si>
  <si>
    <t>NC_017227.1</t>
  </si>
  <si>
    <t>CP002939</t>
  </si>
  <si>
    <t>30.949</t>
  </si>
  <si>
    <t>29.177</t>
  </si>
  <si>
    <t>NC_017237.1</t>
  </si>
  <si>
    <t>CP002949</t>
  </si>
  <si>
    <t>33.903</t>
  </si>
  <si>
    <t>23.5407</t>
  </si>
  <si>
    <t>NC_017240.1</t>
  </si>
  <si>
    <t>CP002948</t>
  </si>
  <si>
    <t>30.18</t>
  </si>
  <si>
    <t>24.7846</t>
  </si>
  <si>
    <t>lp28-8</t>
  </si>
  <si>
    <t>NC_017236.1</t>
  </si>
  <si>
    <t>CP002947</t>
  </si>
  <si>
    <t>20.715</t>
  </si>
  <si>
    <t>29.6404</t>
  </si>
  <si>
    <t>NC_017239.1</t>
  </si>
  <si>
    <t>CP002943</t>
  </si>
  <si>
    <t>26.626</t>
  </si>
  <si>
    <t>24.2357</t>
  </si>
  <si>
    <t>NC_017230.1</t>
  </si>
  <si>
    <t>CP002937</t>
  </si>
  <si>
    <t>29.19</t>
  </si>
  <si>
    <t>cp32-7</t>
  </si>
  <si>
    <t>NC_017231.1</t>
  </si>
  <si>
    <t>CP002940</t>
  </si>
  <si>
    <t>25.262</t>
  </si>
  <si>
    <t>28.4736</t>
  </si>
  <si>
    <t>NC_017228.1</t>
  </si>
  <si>
    <t>CP002941</t>
  </si>
  <si>
    <t>29.421</t>
  </si>
  <si>
    <t>29.1798</t>
  </si>
  <si>
    <t>NC_017229.1</t>
  </si>
  <si>
    <t>CP002934</t>
  </si>
  <si>
    <t>26.539</t>
  </si>
  <si>
    <t>25.8751</t>
  </si>
  <si>
    <t>lp34</t>
  </si>
  <si>
    <t>NC_008566.1</t>
  </si>
  <si>
    <t>CP000398</t>
  </si>
  <si>
    <t>34.273</t>
  </si>
  <si>
    <t>23.555</t>
  </si>
  <si>
    <t>cp30</t>
  </si>
  <si>
    <t>NC_008273.1</t>
  </si>
  <si>
    <t>CP000400</t>
  </si>
  <si>
    <t>30.017</t>
  </si>
  <si>
    <t>29.2168</t>
  </si>
  <si>
    <t>lp32</t>
  </si>
  <si>
    <t>NC_008567.1</t>
  </si>
  <si>
    <t>CP000399</t>
  </si>
  <si>
    <t>32.368</t>
  </si>
  <si>
    <t>24.6725</t>
  </si>
  <si>
    <t>lp60</t>
  </si>
  <si>
    <t>NC_008564.1</t>
  </si>
  <si>
    <t>CP000396</t>
  </si>
  <si>
    <t>59.958</t>
  </si>
  <si>
    <t>26.8972</t>
  </si>
  <si>
    <t>lp60-2</t>
  </si>
  <si>
    <t>NC_008565.1</t>
  </si>
  <si>
    <t>CP000397</t>
  </si>
  <si>
    <t>59.804</t>
  </si>
  <si>
    <t>24.3796</t>
  </si>
  <si>
    <t>cp27</t>
  </si>
  <si>
    <t>NC_008274.1</t>
  </si>
  <si>
    <t>CP000402</t>
  </si>
  <si>
    <t>26.533</t>
  </si>
  <si>
    <t>25.8885</t>
  </si>
  <si>
    <t>lp28</t>
  </si>
  <si>
    <t>NC_008568.1</t>
  </si>
  <si>
    <t>CP000401</t>
  </si>
  <si>
    <t>28.533</t>
  </si>
  <si>
    <t>25.1008</t>
  </si>
  <si>
    <t>lp25</t>
  </si>
  <si>
    <t>NC_008569.1</t>
  </si>
  <si>
    <t>CP000403</t>
  </si>
  <si>
    <t>24.794</t>
  </si>
  <si>
    <t>31.3665</t>
  </si>
  <si>
    <t>Borrelia afzelii Tom3107</t>
  </si>
  <si>
    <t>NZ_CP009213.1</t>
  </si>
  <si>
    <t>CP009213</t>
  </si>
  <si>
    <t>26.561</t>
  </si>
  <si>
    <t>25.9139</t>
  </si>
  <si>
    <t>NZ_CP009214.1</t>
  </si>
  <si>
    <t>CP009214</t>
  </si>
  <si>
    <t>55.23</t>
  </si>
  <si>
    <t>27.0397</t>
  </si>
  <si>
    <t>Borrelia bavariensis PBi</t>
  </si>
  <si>
    <t>NC_006128.1</t>
  </si>
  <si>
    <t>CP000014</t>
  </si>
  <si>
    <t>27.108</t>
  </si>
  <si>
    <t>25.6013</t>
  </si>
  <si>
    <t>NC_006129.1</t>
  </si>
  <si>
    <t>CP000015</t>
  </si>
  <si>
    <t>55.56</t>
  </si>
  <si>
    <t>26.4651</t>
  </si>
  <si>
    <t>Borrelia bissettii DN127</t>
  </si>
  <si>
    <t>cp9</t>
  </si>
  <si>
    <t>NC_015911.1</t>
  </si>
  <si>
    <t>CP002755</t>
  </si>
  <si>
    <t>10.209</t>
  </si>
  <si>
    <t>24.4098</t>
  </si>
  <si>
    <t>NC_015915.1</t>
  </si>
  <si>
    <t>CP002756</t>
  </si>
  <si>
    <t>27.137</t>
  </si>
  <si>
    <t>24.5827</t>
  </si>
  <si>
    <t>NC_015907.1</t>
  </si>
  <si>
    <t>CP002747</t>
  </si>
  <si>
    <t>26.473</t>
  </si>
  <si>
    <t>26.3929</t>
  </si>
  <si>
    <t>NC_015908.1</t>
  </si>
  <si>
    <t>CP002749</t>
  </si>
  <si>
    <t>30.547</t>
  </si>
  <si>
    <t>28.8343</t>
  </si>
  <si>
    <t>NC_015919.1</t>
  </si>
  <si>
    <t>CP002761</t>
  </si>
  <si>
    <t>55.219</t>
  </si>
  <si>
    <t>28.3381</t>
  </si>
  <si>
    <t>NC_015916.1</t>
  </si>
  <si>
    <t>CP002758</t>
  </si>
  <si>
    <t>24.945</t>
  </si>
  <si>
    <t>24.0208</t>
  </si>
  <si>
    <t>lp56</t>
  </si>
  <si>
    <t>NC_015920.1</t>
  </si>
  <si>
    <t>CP002762</t>
  </si>
  <si>
    <t>29.448</t>
  </si>
  <si>
    <t>31.5234</t>
  </si>
  <si>
    <t>NC_015917.1</t>
  </si>
  <si>
    <t>CP002759</t>
  </si>
  <si>
    <t>27.319</t>
  </si>
  <si>
    <t>24.7666</t>
  </si>
  <si>
    <t>NC_015918.1</t>
  </si>
  <si>
    <t>CP002760</t>
  </si>
  <si>
    <t>30.502</t>
  </si>
  <si>
    <t>27.5293</t>
  </si>
  <si>
    <t>NC_015904.1</t>
  </si>
  <si>
    <t>CP002750</t>
  </si>
  <si>
    <t>30.529</t>
  </si>
  <si>
    <t>29.2116</t>
  </si>
  <si>
    <t>NC_015910.1</t>
  </si>
  <si>
    <t>CP002753</t>
  </si>
  <si>
    <t>30.767</t>
  </si>
  <si>
    <t>29.0344</t>
  </si>
  <si>
    <t>cp32-6</t>
  </si>
  <si>
    <t>NC_015905.1</t>
  </si>
  <si>
    <t>CP002752</t>
  </si>
  <si>
    <t>30.092</t>
  </si>
  <si>
    <t>29.2736</t>
  </si>
  <si>
    <t>NC_015909.1</t>
  </si>
  <si>
    <t>CP002751</t>
  </si>
  <si>
    <t>29.936</t>
  </si>
  <si>
    <t>29.5363</t>
  </si>
  <si>
    <t>NC_015903.1</t>
  </si>
  <si>
    <t>CP002748</t>
  </si>
  <si>
    <t>30.294</t>
  </si>
  <si>
    <t>29.5438</t>
  </si>
  <si>
    <t>NC_015922.1</t>
  </si>
  <si>
    <t>CP002757</t>
  </si>
  <si>
    <t>23.029</t>
  </si>
  <si>
    <t>23.6007</t>
  </si>
  <si>
    <t>cp32-quad</t>
  </si>
  <si>
    <t>NC_015906.1</t>
  </si>
  <si>
    <t>CP002754</t>
  </si>
  <si>
    <t>66.242</t>
  </si>
  <si>
    <t>27.4705</t>
  </si>
  <si>
    <t>Borrelia burgdorferi B31</t>
  </si>
  <si>
    <t>NZ_CP009667.1</t>
  </si>
  <si>
    <t>CP009667</t>
  </si>
  <si>
    <t>29.767</t>
  </si>
  <si>
    <t>31.6525</t>
  </si>
  <si>
    <t>NZ_CP009669.1</t>
  </si>
  <si>
    <t>CP009669</t>
  </si>
  <si>
    <t>28.155</t>
  </si>
  <si>
    <t>32.7508</t>
  </si>
  <si>
    <t>NZ_CP009672.1</t>
  </si>
  <si>
    <t>CP009672</t>
  </si>
  <si>
    <t>24.18</t>
  </si>
  <si>
    <t>23.3375</t>
  </si>
  <si>
    <t>NZ_CP009671.1</t>
  </si>
  <si>
    <t>CP009671</t>
  </si>
  <si>
    <t>26.498</t>
  </si>
  <si>
    <t>26.3001</t>
  </si>
  <si>
    <t>NZ_CP009668.1</t>
  </si>
  <si>
    <t>CP009668</t>
  </si>
  <si>
    <t>28.599</t>
  </si>
  <si>
    <t>25.0393</t>
  </si>
  <si>
    <t>NZ_CP009665.1</t>
  </si>
  <si>
    <t>CP009665</t>
  </si>
  <si>
    <t>30.223</t>
  </si>
  <si>
    <t>28.8522</t>
  </si>
  <si>
    <t>NZ_CP009674.1</t>
  </si>
  <si>
    <t>CP009674</t>
  </si>
  <si>
    <t>16.821</t>
  </si>
  <si>
    <t>23.1199</t>
  </si>
  <si>
    <t>NZ_CP009658.1</t>
  </si>
  <si>
    <t>CP009658</t>
  </si>
  <si>
    <t>38.826</t>
  </si>
  <si>
    <t>26.065</t>
  </si>
  <si>
    <t>lp21</t>
  </si>
  <si>
    <t>NZ_CP009673.1</t>
  </si>
  <si>
    <t>CP009673</t>
  </si>
  <si>
    <t>18.778</t>
  </si>
  <si>
    <t>20.6412</t>
  </si>
  <si>
    <t>NZ_CP009664.1</t>
  </si>
  <si>
    <t>CP009664</t>
  </si>
  <si>
    <t>30.299</t>
  </si>
  <si>
    <t>29.2914</t>
  </si>
  <si>
    <t>lp36</t>
  </si>
  <si>
    <t>NZ_CP009659.1</t>
  </si>
  <si>
    <t>CP009659</t>
  </si>
  <si>
    <t>36.848</t>
  </si>
  <si>
    <t>26.9268</t>
  </si>
  <si>
    <t>cp-9</t>
  </si>
  <si>
    <t>NZ_CP009675.1</t>
  </si>
  <si>
    <t>CP009675</t>
  </si>
  <si>
    <t>9.386</t>
  </si>
  <si>
    <t>23.6949</t>
  </si>
  <si>
    <t>NZ_CP009666.1</t>
  </si>
  <si>
    <t>CP009666</t>
  </si>
  <si>
    <t>29.838</t>
  </si>
  <si>
    <t>29.3384</t>
  </si>
  <si>
    <t>NZ_CP009662.1</t>
  </si>
  <si>
    <t>CP009662</t>
  </si>
  <si>
    <t>30.75</t>
  </si>
  <si>
    <t>29.3919</t>
  </si>
  <si>
    <t>NZ_CP009661.1</t>
  </si>
  <si>
    <t>CP009661</t>
  </si>
  <si>
    <t>29.0747</t>
  </si>
  <si>
    <t>NZ_CP009663.1</t>
  </si>
  <si>
    <t>CP009663</t>
  </si>
  <si>
    <t>30.651</t>
  </si>
  <si>
    <t>29.3172</t>
  </si>
  <si>
    <t>lp32-8</t>
  </si>
  <si>
    <t>NZ_CP009660.1</t>
  </si>
  <si>
    <t>CP009660</t>
  </si>
  <si>
    <t>30.885</t>
  </si>
  <si>
    <t>29.1339</t>
  </si>
  <si>
    <t>NZ_CP009670.1</t>
  </si>
  <si>
    <t>CP009670</t>
  </si>
  <si>
    <t>27.32</t>
  </si>
  <si>
    <t>24.5205</t>
  </si>
  <si>
    <t>NZ_CP009657.1</t>
  </si>
  <si>
    <t>CP009657</t>
  </si>
  <si>
    <t>53.657</t>
  </si>
  <si>
    <t>28.1361</t>
  </si>
  <si>
    <t>Borrelia burgdorferi Ip21</t>
  </si>
  <si>
    <t>Ip21</t>
  </si>
  <si>
    <t>NC_008443.1</t>
  </si>
  <si>
    <t>U03641</t>
  </si>
  <si>
    <t>8.303</t>
  </si>
  <si>
    <t>23.365</t>
  </si>
  <si>
    <t>Borrelia burgdorferi ATCC 35210</t>
  </si>
  <si>
    <t>lp16.9</t>
  </si>
  <si>
    <t>NC_004988.1</t>
  </si>
  <si>
    <t>U43414</t>
  </si>
  <si>
    <t>16.933</t>
  </si>
  <si>
    <t>23.0674</t>
  </si>
  <si>
    <t>Borrelia burgdorferi</t>
  </si>
  <si>
    <t>cp18-2</t>
  </si>
  <si>
    <t>NC_004971.1</t>
  </si>
  <si>
    <t>AF169008</t>
  </si>
  <si>
    <t>21.17</t>
  </si>
  <si>
    <t>28.29</t>
  </si>
  <si>
    <t>Borrelia burgdorferi CA8</t>
  </si>
  <si>
    <t>NC_019225.1</t>
  </si>
  <si>
    <t>GU569091</t>
  </si>
  <si>
    <t>26.51</t>
  </si>
  <si>
    <t>26.5334</t>
  </si>
  <si>
    <t>Borrelia burgdorferi 118a</t>
  </si>
  <si>
    <t>118a_lp28-4</t>
  </si>
  <si>
    <t>NC_012240.1</t>
  </si>
  <si>
    <t>CP001541</t>
  </si>
  <si>
    <t>29.802</t>
  </si>
  <si>
    <t>24.6024</t>
  </si>
  <si>
    <t>118a_lp36</t>
  </si>
  <si>
    <t>NC_012245.1</t>
  </si>
  <si>
    <t>CP001537</t>
  </si>
  <si>
    <t>27.241</t>
  </si>
  <si>
    <t>25.4286</t>
  </si>
  <si>
    <t>118a_cp32-10</t>
  </si>
  <si>
    <t>NC_012257.1</t>
  </si>
  <si>
    <t>CP001534</t>
  </si>
  <si>
    <t>30.341</t>
  </si>
  <si>
    <t>29.3431</t>
  </si>
  <si>
    <t>118a_cp32-6</t>
  </si>
  <si>
    <t>NC_012266.1</t>
  </si>
  <si>
    <t>CP001528</t>
  </si>
  <si>
    <t>30.611</t>
  </si>
  <si>
    <t>29.3881</t>
  </si>
  <si>
    <t>118a_lp32-3</t>
  </si>
  <si>
    <t>NC_012229.1</t>
  </si>
  <si>
    <t>CP001530</t>
  </si>
  <si>
    <t>17.205</t>
  </si>
  <si>
    <t>30.0436</t>
  </si>
  <si>
    <t>118a_lp28-3</t>
  </si>
  <si>
    <t>NC_012236.1</t>
  </si>
  <si>
    <t>CP001540</t>
  </si>
  <si>
    <t>28.746</t>
  </si>
  <si>
    <t>25.1165</t>
  </si>
  <si>
    <t>118a_cp32-13</t>
  </si>
  <si>
    <t>NC_012264.1</t>
  </si>
  <si>
    <t>CP001543</t>
  </si>
  <si>
    <t>30.117</t>
  </si>
  <si>
    <t>29.2227</t>
  </si>
  <si>
    <t>118a_cp26</t>
  </si>
  <si>
    <t>NC_012261.1</t>
  </si>
  <si>
    <t>CP001535</t>
  </si>
  <si>
    <t>26.526</t>
  </si>
  <si>
    <t>26.3138</t>
  </si>
  <si>
    <t>118a_cp32-4</t>
  </si>
  <si>
    <t>NC_012268.1</t>
  </si>
  <si>
    <t>CP001538</t>
  </si>
  <si>
    <t>30.171</t>
  </si>
  <si>
    <t>28.9881</t>
  </si>
  <si>
    <t>118a_lp25</t>
  </si>
  <si>
    <t>NC_012238.1</t>
  </si>
  <si>
    <t>CP001532</t>
  </si>
  <si>
    <t>24.765</t>
  </si>
  <si>
    <t>25.4512</t>
  </si>
  <si>
    <t>118a_lp28-5</t>
  </si>
  <si>
    <t>NC_012248.1</t>
  </si>
  <si>
    <t>CP001529</t>
  </si>
  <si>
    <t>27.336</t>
  </si>
  <si>
    <t>25.3475</t>
  </si>
  <si>
    <t>118a_lp17</t>
  </si>
  <si>
    <t>NC_012243.1</t>
  </si>
  <si>
    <t>CP001527</t>
  </si>
  <si>
    <t>18.209</t>
  </si>
  <si>
    <t>23.7575</t>
  </si>
  <si>
    <t>118a_cp32-7-9</t>
  </si>
  <si>
    <t>NC_012253.1</t>
  </si>
  <si>
    <t>CP001526</t>
  </si>
  <si>
    <t>60.942</t>
  </si>
  <si>
    <t>28.9406</t>
  </si>
  <si>
    <t>118a_lp38</t>
  </si>
  <si>
    <t>NC_012232.1</t>
  </si>
  <si>
    <t>CP001539</t>
  </si>
  <si>
    <t>27.759</t>
  </si>
  <si>
    <t>25.4404</t>
  </si>
  <si>
    <t>118a_lp54</t>
  </si>
  <si>
    <t>NC_012241.1</t>
  </si>
  <si>
    <t>CP001542</t>
  </si>
  <si>
    <t>54.027</t>
  </si>
  <si>
    <t>28.1526</t>
  </si>
  <si>
    <t>118a_cp9</t>
  </si>
  <si>
    <t>NC_012256.1</t>
  </si>
  <si>
    <t>CP001533</t>
  </si>
  <si>
    <t>8.692</t>
  </si>
  <si>
    <t>24.1026</t>
  </si>
  <si>
    <t>118a_cp32-8</t>
  </si>
  <si>
    <t>NC_012251.1</t>
  </si>
  <si>
    <t>CP001525</t>
  </si>
  <si>
    <t>30.858</t>
  </si>
  <si>
    <t>29.2274</t>
  </si>
  <si>
    <t>118a_lp28-6</t>
  </si>
  <si>
    <t>NC_012233.1</t>
  </si>
  <si>
    <t>CP001531</t>
  </si>
  <si>
    <t>29.233</t>
  </si>
  <si>
    <t>31.8065</t>
  </si>
  <si>
    <t>118a_cp32-5</t>
  </si>
  <si>
    <t>NC_012262.1</t>
  </si>
  <si>
    <t>CP001536</t>
  </si>
  <si>
    <t>27.1295</t>
  </si>
  <si>
    <t>Borrelia burgdorferi 156a</t>
  </si>
  <si>
    <t>156a_lp28-4</t>
  </si>
  <si>
    <t>NC_011862.1</t>
  </si>
  <si>
    <t>CP001272</t>
  </si>
  <si>
    <t>29.501</t>
  </si>
  <si>
    <t>24.5517</t>
  </si>
  <si>
    <t>156a_cp32-11</t>
  </si>
  <si>
    <t>NC_011850.1</t>
  </si>
  <si>
    <t>CP001270</t>
  </si>
  <si>
    <t>30.439</t>
  </si>
  <si>
    <t>29.0318</t>
  </si>
  <si>
    <t>156a_lp28-5</t>
  </si>
  <si>
    <t>NC_011866.1</t>
  </si>
  <si>
    <t>CP001274</t>
  </si>
  <si>
    <t>27.342</t>
  </si>
  <si>
    <t>25.342</t>
  </si>
  <si>
    <t>156a_lp28-1</t>
  </si>
  <si>
    <t>NC_011864.1</t>
  </si>
  <si>
    <t>CP001273</t>
  </si>
  <si>
    <t>24.159</t>
  </si>
  <si>
    <t>33.1802</t>
  </si>
  <si>
    <t>156a_lp54</t>
  </si>
  <si>
    <t>NC_011876.1</t>
  </si>
  <si>
    <t>CP001257</t>
  </si>
  <si>
    <t>53.885</t>
  </si>
  <si>
    <t>28.1414</t>
  </si>
  <si>
    <t>156a_lp25</t>
  </si>
  <si>
    <t>NC_011863.1</t>
  </si>
  <si>
    <t>CP001265</t>
  </si>
  <si>
    <t>24.91</t>
  </si>
  <si>
    <t>25.4155</t>
  </si>
  <si>
    <t>156a_cp32-7</t>
  </si>
  <si>
    <t>NC_011845.1</t>
  </si>
  <si>
    <t>CP001268</t>
  </si>
  <si>
    <t>21.329</t>
  </si>
  <si>
    <t>28.848</t>
  </si>
  <si>
    <t>156a_cp32-4</t>
  </si>
  <si>
    <t>NC_011849.1</t>
  </si>
  <si>
    <t>CP001263</t>
  </si>
  <si>
    <t>29.2508</t>
  </si>
  <si>
    <t>156a_lp38</t>
  </si>
  <si>
    <t>NC_011868.1</t>
  </si>
  <si>
    <t>CP001267</t>
  </si>
  <si>
    <t>30.302</t>
  </si>
  <si>
    <t>25.2558</t>
  </si>
  <si>
    <t>156a_lp17</t>
  </si>
  <si>
    <t>NC_011865.1</t>
  </si>
  <si>
    <t>CP001258</t>
  </si>
  <si>
    <t>17.849</t>
  </si>
  <si>
    <t>23.9565</t>
  </si>
  <si>
    <t>156a_cp32-12</t>
  </si>
  <si>
    <t>NC_011841.1</t>
  </si>
  <si>
    <t>CP001266</t>
  </si>
  <si>
    <t>30.652</t>
  </si>
  <si>
    <t>29.538</t>
  </si>
  <si>
    <t>156a_cp32-1</t>
  </si>
  <si>
    <t>NC_011846.1</t>
  </si>
  <si>
    <t>CP001261</t>
  </si>
  <si>
    <t>14.883</t>
  </si>
  <si>
    <t>26.5739</t>
  </si>
  <si>
    <t>156a_lp36</t>
  </si>
  <si>
    <t>NC_011870.1</t>
  </si>
  <si>
    <t>CP001260</t>
  </si>
  <si>
    <t>23.638</t>
  </si>
  <si>
    <t>25.4336</t>
  </si>
  <si>
    <t>156a_cp26</t>
  </si>
  <si>
    <t>NC_011853.1</t>
  </si>
  <si>
    <t>CP001271</t>
  </si>
  <si>
    <t>26.522</t>
  </si>
  <si>
    <t>26.2386</t>
  </si>
  <si>
    <t>156a_cp32-3</t>
  </si>
  <si>
    <t>NC_011851.1</t>
  </si>
  <si>
    <t>CP001264</t>
  </si>
  <si>
    <t>30.28</t>
  </si>
  <si>
    <t>28.821</t>
  </si>
  <si>
    <t>156a_cp32-8</t>
  </si>
  <si>
    <t>NC_011847.1</t>
  </si>
  <si>
    <t>CP001269</t>
  </si>
  <si>
    <t>30.946</t>
  </si>
  <si>
    <t>29.0377</t>
  </si>
  <si>
    <t>156a_cp32-6</t>
  </si>
  <si>
    <t>NC_011843.1</t>
  </si>
  <si>
    <t>CP001259</t>
  </si>
  <si>
    <t>30.293</t>
  </si>
  <si>
    <t>29.142</t>
  </si>
  <si>
    <t>156a_lp28-3</t>
  </si>
  <si>
    <t>NC_011874.1</t>
  </si>
  <si>
    <t>CP001256</t>
  </si>
  <si>
    <t>28.77</t>
  </si>
  <si>
    <t>25.0434</t>
  </si>
  <si>
    <t>156a_lp28-6</t>
  </si>
  <si>
    <t>NC_011872.1</t>
  </si>
  <si>
    <t>CP001262</t>
  </si>
  <si>
    <t>26.705</t>
  </si>
  <si>
    <t>32.376</t>
  </si>
  <si>
    <t>Borrelia burgdorferi 297</t>
  </si>
  <si>
    <t>297_cp32-3</t>
  </si>
  <si>
    <t>NC_019006.1</t>
  </si>
  <si>
    <t>CP002269</t>
  </si>
  <si>
    <t>30.262</t>
  </si>
  <si>
    <t>28.8415</t>
  </si>
  <si>
    <t>297_cp32-1</t>
  </si>
  <si>
    <t>NC_019003.1</t>
  </si>
  <si>
    <t>CP002254</t>
  </si>
  <si>
    <t>30.902</t>
  </si>
  <si>
    <t>29.202</t>
  </si>
  <si>
    <t>297_lp54</t>
  </si>
  <si>
    <t>NC_013128.1</t>
  </si>
  <si>
    <t>CP001653</t>
  </si>
  <si>
    <t>48.22</t>
  </si>
  <si>
    <t>28.2601</t>
  </si>
  <si>
    <t>297_cp32-11</t>
  </si>
  <si>
    <t>NC_019004.1</t>
  </si>
  <si>
    <t>CP002260</t>
  </si>
  <si>
    <t>30.286</t>
  </si>
  <si>
    <t>28.8549</t>
  </si>
  <si>
    <t>297_cp32-12</t>
  </si>
  <si>
    <t>NC_018979.1</t>
  </si>
  <si>
    <t>CP002255</t>
  </si>
  <si>
    <t>30.795</t>
  </si>
  <si>
    <t>29.2742</t>
  </si>
  <si>
    <t>297_lp28-6</t>
  </si>
  <si>
    <t>NC_018987.1</t>
  </si>
  <si>
    <t>CP002259</t>
  </si>
  <si>
    <t>22.135</t>
  </si>
  <si>
    <t>33.0066</t>
  </si>
  <si>
    <t>297_lp38</t>
  </si>
  <si>
    <t>NC_018991.1</t>
  </si>
  <si>
    <t>CP002258</t>
  </si>
  <si>
    <t>27.035</t>
  </si>
  <si>
    <t>25.3782</t>
  </si>
  <si>
    <t>297_lp17</t>
  </si>
  <si>
    <t>NC_018992.1</t>
  </si>
  <si>
    <t>CP002264</t>
  </si>
  <si>
    <t>12.965</t>
  </si>
  <si>
    <t>24.1111</t>
  </si>
  <si>
    <t>297_lp28-3</t>
  </si>
  <si>
    <t>NC_018990.1</t>
  </si>
  <si>
    <t>CP002253</t>
  </si>
  <si>
    <t>25.211</t>
  </si>
  <si>
    <t>24.9653</t>
  </si>
  <si>
    <t>297_lp28-4</t>
  </si>
  <si>
    <t>NC_018993.1</t>
  </si>
  <si>
    <t>CP002266</t>
  </si>
  <si>
    <t>25.788</t>
  </si>
  <si>
    <t>24.461</t>
  </si>
  <si>
    <t>297_lp36</t>
  </si>
  <si>
    <t>NC_018986.1</t>
  </si>
  <si>
    <t>CP002256</t>
  </si>
  <si>
    <t>22.715</t>
  </si>
  <si>
    <t>25.6527</t>
  </si>
  <si>
    <t>297_cp32-4</t>
  </si>
  <si>
    <t>NC_018984.1</t>
  </si>
  <si>
    <t>CP002270</t>
  </si>
  <si>
    <t>30.301</t>
  </si>
  <si>
    <t>29.1938</t>
  </si>
  <si>
    <t>297_cp32-7</t>
  </si>
  <si>
    <t>NC_018980.1</t>
  </si>
  <si>
    <t>CP002257</t>
  </si>
  <si>
    <t>21.165</t>
  </si>
  <si>
    <t>28.8212</t>
  </si>
  <si>
    <t>297_cp32-6</t>
  </si>
  <si>
    <t>NC_019005.1</t>
  </si>
  <si>
    <t>CP002263</t>
  </si>
  <si>
    <t>30.641</t>
  </si>
  <si>
    <t>29.1244</t>
  </si>
  <si>
    <t>297_cp32-5</t>
  </si>
  <si>
    <t>NC_018981.1</t>
  </si>
  <si>
    <t>CP002261</t>
  </si>
  <si>
    <t>30.636</t>
  </si>
  <si>
    <t>29.2499</t>
  </si>
  <si>
    <t>297_cp26</t>
  </si>
  <si>
    <t>NC_018983.1</t>
  </si>
  <si>
    <t>CP002268</t>
  </si>
  <si>
    <t>26.514</t>
  </si>
  <si>
    <t>26.2013</t>
  </si>
  <si>
    <t>297_lp28-1</t>
  </si>
  <si>
    <t>NC_018988.1</t>
  </si>
  <si>
    <t>CP002265</t>
  </si>
  <si>
    <t>20.978</t>
  </si>
  <si>
    <t>30.6845</t>
  </si>
  <si>
    <t>297_cp32-9</t>
  </si>
  <si>
    <t>NC_018982.1</t>
  </si>
  <si>
    <t>CP002262</t>
  </si>
  <si>
    <t>21.172</t>
  </si>
  <si>
    <t>28.2779</t>
  </si>
  <si>
    <t>297_lp28-5</t>
  </si>
  <si>
    <t>NC_018989.1</t>
  </si>
  <si>
    <t>CP002267</t>
  </si>
  <si>
    <t>20.974</t>
  </si>
  <si>
    <t>24.3063</t>
  </si>
  <si>
    <t>Borrelia burgdorferi 29805</t>
  </si>
  <si>
    <t>29805_cp32-7</t>
  </si>
  <si>
    <t>NC_012514.1</t>
  </si>
  <si>
    <t>CP001558</t>
  </si>
  <si>
    <t>29.694</t>
  </si>
  <si>
    <t>29.245</t>
  </si>
  <si>
    <t>29805_cp32-5</t>
  </si>
  <si>
    <t>NC_012517.1</t>
  </si>
  <si>
    <t>CP001546</t>
  </si>
  <si>
    <t>22.534</t>
  </si>
  <si>
    <t>28.3705</t>
  </si>
  <si>
    <t>29805_lp28-4</t>
  </si>
  <si>
    <t>NC_012501.1</t>
  </si>
  <si>
    <t>CP001552</t>
  </si>
  <si>
    <t>29.469</t>
  </si>
  <si>
    <t>24.5241</t>
  </si>
  <si>
    <t>29805_lp36</t>
  </si>
  <si>
    <t>NC_012498.1</t>
  </si>
  <si>
    <t>CP001557</t>
  </si>
  <si>
    <t>34.551</t>
  </si>
  <si>
    <t>30.222</t>
  </si>
  <si>
    <t>29805_lp38</t>
  </si>
  <si>
    <t>NC_012508.1</t>
  </si>
  <si>
    <t>CP001548</t>
  </si>
  <si>
    <t>38.696</t>
  </si>
  <si>
    <t>26.1293</t>
  </si>
  <si>
    <t>29805_lp28-2</t>
  </si>
  <si>
    <t>NC_012502.1</t>
  </si>
  <si>
    <t>CP001559</t>
  </si>
  <si>
    <t>29.87</t>
  </si>
  <si>
    <t>31.6237</t>
  </si>
  <si>
    <t>29805_lp28-6</t>
  </si>
  <si>
    <t>NC_012495.1</t>
  </si>
  <si>
    <t>CP001555</t>
  </si>
  <si>
    <t>30.159</t>
  </si>
  <si>
    <t>31.8446</t>
  </si>
  <si>
    <t>29805_lp17</t>
  </si>
  <si>
    <t>NC_012500.1</t>
  </si>
  <si>
    <t>CP001551</t>
  </si>
  <si>
    <t>17.032</t>
  </si>
  <si>
    <t>22.9392</t>
  </si>
  <si>
    <t>29805_cp32-9</t>
  </si>
  <si>
    <t>NC_012510.1</t>
  </si>
  <si>
    <t>CP001549</t>
  </si>
  <si>
    <t>30.414</t>
  </si>
  <si>
    <t>29.1017</t>
  </si>
  <si>
    <t>29805_lp54</t>
  </si>
  <si>
    <t>NC_012505.1</t>
  </si>
  <si>
    <t>CP001554</t>
  </si>
  <si>
    <t>53.849</t>
  </si>
  <si>
    <t>28.1082</t>
  </si>
  <si>
    <t>29805_cp32-4</t>
  </si>
  <si>
    <t>NC_012511.1</t>
  </si>
  <si>
    <t>CP001556</t>
  </si>
  <si>
    <t>30.617</t>
  </si>
  <si>
    <t>29.0949</t>
  </si>
  <si>
    <t>29805_lp28-3</t>
  </si>
  <si>
    <t>NC_012507.1</t>
  </si>
  <si>
    <t>CP001547</t>
  </si>
  <si>
    <t>31.052</t>
  </si>
  <si>
    <t>25.1578</t>
  </si>
  <si>
    <t>29805_lp25</t>
  </si>
  <si>
    <t>NC_012503.1</t>
  </si>
  <si>
    <t>CP001553</t>
  </si>
  <si>
    <t>24.093</t>
  </si>
  <si>
    <t>23.3387</t>
  </si>
  <si>
    <t>29805_cp26</t>
  </si>
  <si>
    <t>NC_012513.1</t>
  </si>
  <si>
    <t>CP001550</t>
  </si>
  <si>
    <t>26.537</t>
  </si>
  <si>
    <t>26.333</t>
  </si>
  <si>
    <t>29805_cp32-12</t>
  </si>
  <si>
    <t>NC_012516.1</t>
  </si>
  <si>
    <t>CP001545</t>
  </si>
  <si>
    <t>27.704</t>
  </si>
  <si>
    <t>28.1187</t>
  </si>
  <si>
    <t>Borrelia burgdorferi 64b</t>
  </si>
  <si>
    <t>64b_cp32-11</t>
  </si>
  <si>
    <t>NC_012112.1</t>
  </si>
  <si>
    <t>CP001426</t>
  </si>
  <si>
    <t>30.26</t>
  </si>
  <si>
    <t>29.0152</t>
  </si>
  <si>
    <t>64b_lp28-3</t>
  </si>
  <si>
    <t>NC_012163.1</t>
  </si>
  <si>
    <t>CP001417</t>
  </si>
  <si>
    <t>28.645</t>
  </si>
  <si>
    <t>24.9921</t>
  </si>
  <si>
    <t>64b_lp28-5</t>
  </si>
  <si>
    <t>NC_012174.1</t>
  </si>
  <si>
    <t>CP001412</t>
  </si>
  <si>
    <t>26.776</t>
  </si>
  <si>
    <t>25.3287</t>
  </si>
  <si>
    <t>64b_cp26</t>
  </si>
  <si>
    <t>NC_012104.1</t>
  </si>
  <si>
    <t>CP001422</t>
  </si>
  <si>
    <t>26.525</t>
  </si>
  <si>
    <t>26.2846</t>
  </si>
  <si>
    <t>64b_lp28-2</t>
  </si>
  <si>
    <t>NC_012196.1</t>
  </si>
  <si>
    <t>CP001420</t>
  </si>
  <si>
    <t>28.984</t>
  </si>
  <si>
    <t>31.8624</t>
  </si>
  <si>
    <t>64b_lp38</t>
  </si>
  <si>
    <t>NC_012182.1</t>
  </si>
  <si>
    <t>CP001419</t>
  </si>
  <si>
    <t>39.007</t>
  </si>
  <si>
    <t>25.9466</t>
  </si>
  <si>
    <t>64b_cp32-7</t>
  </si>
  <si>
    <t>NC_012113.1</t>
  </si>
  <si>
    <t>CP001416</t>
  </si>
  <si>
    <t>29.673</t>
  </si>
  <si>
    <t>29.2657</t>
  </si>
  <si>
    <t>64b_cp32-3-8</t>
  </si>
  <si>
    <t>NC_012106.1</t>
  </si>
  <si>
    <t>CP001418</t>
  </si>
  <si>
    <t>61.062</t>
  </si>
  <si>
    <t>29.0786</t>
  </si>
  <si>
    <t>64b_lp28-1</t>
  </si>
  <si>
    <t>NC_012168.1</t>
  </si>
  <si>
    <t>CP001423</t>
  </si>
  <si>
    <t>30.663</t>
  </si>
  <si>
    <t>34.7846</t>
  </si>
  <si>
    <t>64b_lp17</t>
  </si>
  <si>
    <t>NC_012179.1</t>
  </si>
  <si>
    <t>CP001413</t>
  </si>
  <si>
    <t>22.8494</t>
  </si>
  <si>
    <t>64b_cp32-1</t>
  </si>
  <si>
    <t>NC_012110.1</t>
  </si>
  <si>
    <t>CP001414</t>
  </si>
  <si>
    <t>30.327</t>
  </si>
  <si>
    <t>29.1423</t>
  </si>
  <si>
    <t>64b_lp54</t>
  </si>
  <si>
    <t>NC_012199.1</t>
  </si>
  <si>
    <t>CP001421</t>
  </si>
  <si>
    <t>53.263</t>
  </si>
  <si>
    <t>28.1772</t>
  </si>
  <si>
    <t>64b_lp28-4</t>
  </si>
  <si>
    <t>NC_012165.1</t>
  </si>
  <si>
    <t>CP001428</t>
  </si>
  <si>
    <t>26.992</t>
  </si>
  <si>
    <t>24.8777</t>
  </si>
  <si>
    <t>64b_cp32-4</t>
  </si>
  <si>
    <t>NC_012105.1</t>
  </si>
  <si>
    <t>CP001411</t>
  </si>
  <si>
    <t>30.375</t>
  </si>
  <si>
    <t>29.3893</t>
  </si>
  <si>
    <t>64b_cp32-9</t>
  </si>
  <si>
    <t>NC_012107.1</t>
  </si>
  <si>
    <t>CP001424</t>
  </si>
  <si>
    <t>22.471</t>
  </si>
  <si>
    <t>28.5613</t>
  </si>
  <si>
    <t>64b_cp32-5</t>
  </si>
  <si>
    <t>NC_012111.1</t>
  </si>
  <si>
    <t>CP001415</t>
  </si>
  <si>
    <t>30.884</t>
  </si>
  <si>
    <t>29.1737</t>
  </si>
  <si>
    <t>64b_lp36</t>
  </si>
  <si>
    <t>NC_012184.1</t>
  </si>
  <si>
    <t>CP001425</t>
  </si>
  <si>
    <t>36.826</t>
  </si>
  <si>
    <t>26.9076</t>
  </si>
  <si>
    <t>64b_cp32-6</t>
  </si>
  <si>
    <t>NC_012114.1</t>
  </si>
  <si>
    <t>CP001427</t>
  </si>
  <si>
    <t>30.755</t>
  </si>
  <si>
    <t>29.088</t>
  </si>
  <si>
    <t>Borrelia burgdorferi 72a</t>
  </si>
  <si>
    <t>72a_cp32-7</t>
  </si>
  <si>
    <t>NC_011970.1</t>
  </si>
  <si>
    <t>CP001373</t>
  </si>
  <si>
    <t>30.101</t>
  </si>
  <si>
    <t>29.0655</t>
  </si>
  <si>
    <t>72a_cp32-10</t>
  </si>
  <si>
    <t>NC_011967.1</t>
  </si>
  <si>
    <t>CP001379</t>
  </si>
  <si>
    <t>30.324</t>
  </si>
  <si>
    <t>29.3365</t>
  </si>
  <si>
    <t>72a_lp36</t>
  </si>
  <si>
    <t>NC_012186.1</t>
  </si>
  <si>
    <t>CP001374</t>
  </si>
  <si>
    <t>28.128</t>
  </si>
  <si>
    <t>25.5048</t>
  </si>
  <si>
    <t>72a_lp38</t>
  </si>
  <si>
    <t>NC_012201.1</t>
  </si>
  <si>
    <t>CP001377</t>
  </si>
  <si>
    <t>27.763</t>
  </si>
  <si>
    <t>25.4151</t>
  </si>
  <si>
    <t>72a_cp32-5</t>
  </si>
  <si>
    <t>NC_011975.1</t>
  </si>
  <si>
    <t>CP001376</t>
  </si>
  <si>
    <t>17.016</t>
  </si>
  <si>
    <t>27.145</t>
  </si>
  <si>
    <t>72a_cp32-12</t>
  </si>
  <si>
    <t>NC_011968.1</t>
  </si>
  <si>
    <t>CP001372</t>
  </si>
  <si>
    <t>72a_lp32-3</t>
  </si>
  <si>
    <t>NC_011966.1</t>
  </si>
  <si>
    <t>CP001378</t>
  </si>
  <si>
    <t>26.3092</t>
  </si>
  <si>
    <t>72a_lp54</t>
  </si>
  <si>
    <t>NC_012193.1</t>
  </si>
  <si>
    <t>CP001370</t>
  </si>
  <si>
    <t>53.686</t>
  </si>
  <si>
    <t>28.1284</t>
  </si>
  <si>
    <t>72a_cp32-13</t>
  </si>
  <si>
    <t>NC_011965.1</t>
  </si>
  <si>
    <t>CP001371</t>
  </si>
  <si>
    <t>72a_cp32-1</t>
  </si>
  <si>
    <t>NC_011972.1</t>
  </si>
  <si>
    <t>CP001381</t>
  </si>
  <si>
    <t>30.016</t>
  </si>
  <si>
    <t>29.0578</t>
  </si>
  <si>
    <t>72a_lp28-4</t>
  </si>
  <si>
    <t>NC_012172.1</t>
  </si>
  <si>
    <t>CP001380</t>
  </si>
  <si>
    <t>29.63</t>
  </si>
  <si>
    <t>24.5663</t>
  </si>
  <si>
    <t>72a_cp26</t>
  </si>
  <si>
    <t>NC_011974.1</t>
  </si>
  <si>
    <t>CP001375</t>
  </si>
  <si>
    <t>26.3743</t>
  </si>
  <si>
    <t>72a_lp17</t>
  </si>
  <si>
    <t>NC_012191.1</t>
  </si>
  <si>
    <t>CP001382</t>
  </si>
  <si>
    <t>18.115</t>
  </si>
  <si>
    <t>23.8697</t>
  </si>
  <si>
    <t>Borrelia burgdorferi 94a</t>
  </si>
  <si>
    <t>94a_lp36</t>
  </si>
  <si>
    <t>NC_012246.1</t>
  </si>
  <si>
    <t>CP001494</t>
  </si>
  <si>
    <t>28.234</t>
  </si>
  <si>
    <t>25.4941</t>
  </si>
  <si>
    <t>94a_lp28-3</t>
  </si>
  <si>
    <t>NC_012231.1</t>
  </si>
  <si>
    <t>CP001502</t>
  </si>
  <si>
    <t>26.181</t>
  </si>
  <si>
    <t>25.19</t>
  </si>
  <si>
    <t>94a_cp32-5</t>
  </si>
  <si>
    <t>NC_012250.1</t>
  </si>
  <si>
    <t>CP001496</t>
  </si>
  <si>
    <t>29.459</t>
  </si>
  <si>
    <t>29.261</t>
  </si>
  <si>
    <t>94a_cp32-11</t>
  </si>
  <si>
    <t>NC_012254.1</t>
  </si>
  <si>
    <t>CP001491</t>
  </si>
  <si>
    <t>30.648</t>
  </si>
  <si>
    <t>29.2776</t>
  </si>
  <si>
    <t>94a_lp54</t>
  </si>
  <si>
    <t>NC_012244.1</t>
  </si>
  <si>
    <t>CP001500</t>
  </si>
  <si>
    <t>53.756</t>
  </si>
  <si>
    <t>28.1494</t>
  </si>
  <si>
    <t>94a_lp17</t>
  </si>
  <si>
    <t>NC_012237.1</t>
  </si>
  <si>
    <t>CP001497</t>
  </si>
  <si>
    <t>23.926</t>
  </si>
  <si>
    <t>94a_cp32-7</t>
  </si>
  <si>
    <t>NC_012258.1</t>
  </si>
  <si>
    <t>CP001492</t>
  </si>
  <si>
    <t>30.433</t>
  </si>
  <si>
    <t>28.9883</t>
  </si>
  <si>
    <t>94a_cp26</t>
  </si>
  <si>
    <t>NC_012263.1</t>
  </si>
  <si>
    <t>CP001493</t>
  </si>
  <si>
    <t>26.507</t>
  </si>
  <si>
    <t>26.3176</t>
  </si>
  <si>
    <t>94a_lp56</t>
  </si>
  <si>
    <t>NC_012249.1</t>
  </si>
  <si>
    <t>CP001495</t>
  </si>
  <si>
    <t>21.082</t>
  </si>
  <si>
    <t>24.9312</t>
  </si>
  <si>
    <t>94a_cp32-10</t>
  </si>
  <si>
    <t>NC_012255.1</t>
  </si>
  <si>
    <t>CP001498</t>
  </si>
  <si>
    <t>30.162</t>
  </si>
  <si>
    <t>29.378</t>
  </si>
  <si>
    <t>94a_cp9</t>
  </si>
  <si>
    <t>NC_012269.1</t>
  </si>
  <si>
    <t>CP001501</t>
  </si>
  <si>
    <t>8.696</t>
  </si>
  <si>
    <t>23.7006</t>
  </si>
  <si>
    <t>94a_cp32-6</t>
  </si>
  <si>
    <t>NC_012259.1</t>
  </si>
  <si>
    <t>CP001499</t>
  </si>
  <si>
    <t>30.816</t>
  </si>
  <si>
    <t>29.0531</t>
  </si>
  <si>
    <t>94a_lp28-4</t>
  </si>
  <si>
    <t>NC_012235.1</t>
  </si>
  <si>
    <t>CP001490</t>
  </si>
  <si>
    <t>28.038</t>
  </si>
  <si>
    <t>24.449</t>
  </si>
  <si>
    <t>NC_001855.1</t>
  </si>
  <si>
    <t>AE000788</t>
  </si>
  <si>
    <t>36.849</t>
  </si>
  <si>
    <t>26.9288</t>
  </si>
  <si>
    <t>NC_000948.1</t>
  </si>
  <si>
    <t>AE001575</t>
  </si>
  <si>
    <t>29.3626</t>
  </si>
  <si>
    <t>NC_001853.1</t>
  </si>
  <si>
    <t>AE000784</t>
  </si>
  <si>
    <t>28.601</t>
  </si>
  <si>
    <t>25.0411</t>
  </si>
  <si>
    <t>NC_001849.2</t>
  </si>
  <si>
    <t>AE000793</t>
  </si>
  <si>
    <t>NC_001854.1</t>
  </si>
  <si>
    <t>AE000789</t>
  </si>
  <si>
    <t>27.323</t>
  </si>
  <si>
    <t>24.5251</t>
  </si>
  <si>
    <t>lp5</t>
  </si>
  <si>
    <t>NC_000957.1</t>
  </si>
  <si>
    <t>AE001583</t>
  </si>
  <si>
    <t>5.228</t>
  </si>
  <si>
    <t>23.8332</t>
  </si>
  <si>
    <t>NC_001852.1</t>
  </si>
  <si>
    <t>AE000786</t>
  </si>
  <si>
    <t>29.766</t>
  </si>
  <si>
    <t>31.6435</t>
  </si>
  <si>
    <t>NC_000952.1</t>
  </si>
  <si>
    <t>AE001579</t>
  </si>
  <si>
    <t>NC_001856.1</t>
  </si>
  <si>
    <t>AE000787</t>
  </si>
  <si>
    <t>38.829</t>
  </si>
  <si>
    <t>26.0707</t>
  </si>
  <si>
    <t>NC_001851.2</t>
  </si>
  <si>
    <t>AE000794</t>
  </si>
  <si>
    <t>32.7473</t>
  </si>
  <si>
    <t>NC_000956.1</t>
  </si>
  <si>
    <t>AE001584</t>
  </si>
  <si>
    <t>52.971</t>
  </si>
  <si>
    <t>27.2885</t>
  </si>
  <si>
    <t>NC_001904.1</t>
  </si>
  <si>
    <t>AE000791</t>
  </si>
  <si>
    <t>NC_000951.1</t>
  </si>
  <si>
    <t>AE001578</t>
  </si>
  <si>
    <t>NC_000955.2</t>
  </si>
  <si>
    <t>AE001582</t>
  </si>
  <si>
    <t>18.777</t>
  </si>
  <si>
    <t>20.6476</t>
  </si>
  <si>
    <t>NC_000950.1</t>
  </si>
  <si>
    <t>AE001577</t>
  </si>
  <si>
    <t>NC_001903.1</t>
  </si>
  <si>
    <t>AE000792</t>
  </si>
  <si>
    <t>NC_000954.1</t>
  </si>
  <si>
    <t>AE001581</t>
  </si>
  <si>
    <t>29.3204</t>
  </si>
  <si>
    <t>NC_001850.1</t>
  </si>
  <si>
    <t>AE000785</t>
  </si>
  <si>
    <t>24.177</t>
  </si>
  <si>
    <t>23.3569</t>
  </si>
  <si>
    <t>NC_000949.1</t>
  </si>
  <si>
    <t>AE001576</t>
  </si>
  <si>
    <t>NC_001857.2</t>
  </si>
  <si>
    <t>AE000790</t>
  </si>
  <si>
    <t>28.138</t>
  </si>
  <si>
    <t>cp32-8</t>
  </si>
  <si>
    <t>NC_000953.1</t>
  </si>
  <si>
    <t>AE001580</t>
  </si>
  <si>
    <t>Borrelia burgdorferi Bol26</t>
  </si>
  <si>
    <t>Bol26_lp28-9</t>
  </si>
  <si>
    <t>NC_012494.1</t>
  </si>
  <si>
    <t>CP001566</t>
  </si>
  <si>
    <t>31.9007</t>
  </si>
  <si>
    <t>Bol26_cp32-9</t>
  </si>
  <si>
    <t>NC_012515.1</t>
  </si>
  <si>
    <t>CP001570</t>
  </si>
  <si>
    <t>30.597</t>
  </si>
  <si>
    <t>29.2676</t>
  </si>
  <si>
    <t>Bol26_cp32-12</t>
  </si>
  <si>
    <t>NC_012518.1</t>
  </si>
  <si>
    <t>CP001565</t>
  </si>
  <si>
    <t>31.433</t>
  </si>
  <si>
    <t>Bol26_lp28-4</t>
  </si>
  <si>
    <t>NC_012499.1</t>
  </si>
  <si>
    <t>CP001569</t>
  </si>
  <si>
    <t>28.812</t>
  </si>
  <si>
    <t>24.3996</t>
  </si>
  <si>
    <t>Bol26_lp17</t>
  </si>
  <si>
    <t>NC_012506.1</t>
  </si>
  <si>
    <t>CP001564</t>
  </si>
  <si>
    <t>17.287</t>
  </si>
  <si>
    <t>22.8958</t>
  </si>
  <si>
    <t>Bol26_cp26</t>
  </si>
  <si>
    <t>NC_012512.1</t>
  </si>
  <si>
    <t>CP001568</t>
  </si>
  <si>
    <t>26.523</t>
  </si>
  <si>
    <t>26.2565</t>
  </si>
  <si>
    <t>Bol26_lp36</t>
  </si>
  <si>
    <t>NC_012496.1</t>
  </si>
  <si>
    <t>CP001567</t>
  </si>
  <si>
    <t>36.936</t>
  </si>
  <si>
    <t>26.9141</t>
  </si>
  <si>
    <t>Bol26_lp28-3</t>
  </si>
  <si>
    <t>NC_012497.1</t>
  </si>
  <si>
    <t>CP001573</t>
  </si>
  <si>
    <t>17.941</t>
  </si>
  <si>
    <t>33.6492</t>
  </si>
  <si>
    <t>Bol26_cp32-5</t>
  </si>
  <si>
    <t>NC_012509.1</t>
  </si>
  <si>
    <t>CP001572</t>
  </si>
  <si>
    <t>30.186</t>
  </si>
  <si>
    <t>29.3414</t>
  </si>
  <si>
    <t>Bol26_lp54</t>
  </si>
  <si>
    <t>NC_012504.1</t>
  </si>
  <si>
    <t>CP001571</t>
  </si>
  <si>
    <t>53.655</t>
  </si>
  <si>
    <t>28.167</t>
  </si>
  <si>
    <t>Borrelia burgdorferi CA-11.2A</t>
  </si>
  <si>
    <t>CA-11.2A_lp36-28-4</t>
  </si>
  <si>
    <t>NC_012202.1</t>
  </si>
  <si>
    <t>CP001480</t>
  </si>
  <si>
    <t>54.623</t>
  </si>
  <si>
    <t>24.8412</t>
  </si>
  <si>
    <t>CA-11.2A_cp32-10</t>
  </si>
  <si>
    <t>NC_012152.1</t>
  </si>
  <si>
    <t>CP001477</t>
  </si>
  <si>
    <t>30.29</t>
  </si>
  <si>
    <t>29.4289</t>
  </si>
  <si>
    <t>CA-11.2A_cp32-3</t>
  </si>
  <si>
    <t>NC_012154.1</t>
  </si>
  <si>
    <t>CP001483</t>
  </si>
  <si>
    <t>29.373</t>
  </si>
  <si>
    <t>CA-11.2A_cp26</t>
  </si>
  <si>
    <t>NC_012157.1</t>
  </si>
  <si>
    <t>CP001484</t>
  </si>
  <si>
    <t>26.511</t>
  </si>
  <si>
    <t>26.3249</t>
  </si>
  <si>
    <t>CA-11.2A_lp54</t>
  </si>
  <si>
    <t>NC_012194.1</t>
  </si>
  <si>
    <t>CP001473</t>
  </si>
  <si>
    <t>54.021</t>
  </si>
  <si>
    <t>28.1557</t>
  </si>
  <si>
    <t>CA-11.2A_lp56</t>
  </si>
  <si>
    <t>NC_012203.1</t>
  </si>
  <si>
    <t>CP001474</t>
  </si>
  <si>
    <t>29.418</t>
  </si>
  <si>
    <t>31.5419</t>
  </si>
  <si>
    <t>CA-11.2A_lp38</t>
  </si>
  <si>
    <t>NC_012170.1</t>
  </si>
  <si>
    <t>CP001476</t>
  </si>
  <si>
    <t>27.775</t>
  </si>
  <si>
    <t>25.4149</t>
  </si>
  <si>
    <t>CA-11.2A_lp28-3</t>
  </si>
  <si>
    <t>NC_012228.1</t>
  </si>
  <si>
    <t>CP001482</t>
  </si>
  <si>
    <t>25.799</t>
  </si>
  <si>
    <t>24.9545</t>
  </si>
  <si>
    <t>CA-11.2A_cp32-1</t>
  </si>
  <si>
    <t>NC_012158.1</t>
  </si>
  <si>
    <t>CP001479</t>
  </si>
  <si>
    <t>30.408</t>
  </si>
  <si>
    <t>28.9069</t>
  </si>
  <si>
    <t>CA-11.2A_lp17</t>
  </si>
  <si>
    <t>NC_012227.1</t>
  </si>
  <si>
    <t>CP001481</t>
  </si>
  <si>
    <t>18.181</t>
  </si>
  <si>
    <t>23.8161</t>
  </si>
  <si>
    <t>CA-11.2A_cp32-13</t>
  </si>
  <si>
    <t>NC_012156.1</t>
  </si>
  <si>
    <t>CP001478</t>
  </si>
  <si>
    <t>30.088</t>
  </si>
  <si>
    <t>29.2442</t>
  </si>
  <si>
    <t>CA-11.2A_cp32-5</t>
  </si>
  <si>
    <t>NC_012149.1</t>
  </si>
  <si>
    <t>CP001475</t>
  </si>
  <si>
    <t>29.912</t>
  </si>
  <si>
    <t>29.1121</t>
  </si>
  <si>
    <t>Borrelia burgdorferi JD1</t>
  </si>
  <si>
    <t>JD1 lp17</t>
  </si>
  <si>
    <t>NC_017410.1</t>
  </si>
  <si>
    <t>CP002313</t>
  </si>
  <si>
    <t>17.522</t>
  </si>
  <si>
    <t>23.9413</t>
  </si>
  <si>
    <t>JD1 cp32-11</t>
  </si>
  <si>
    <t>NC_017393.1</t>
  </si>
  <si>
    <t>CP002309</t>
  </si>
  <si>
    <t>29.902</t>
  </si>
  <si>
    <t>29.0114</t>
  </si>
  <si>
    <t>JD1 lp28-3</t>
  </si>
  <si>
    <t>NC_017405.1</t>
  </si>
  <si>
    <t>CP002314</t>
  </si>
  <si>
    <t>28.797</t>
  </si>
  <si>
    <t>24.9783</t>
  </si>
  <si>
    <t>JD1 lp28-1</t>
  </si>
  <si>
    <t>NC_017404.1</t>
  </si>
  <si>
    <t>CP002306</t>
  </si>
  <si>
    <t>24.354</t>
  </si>
  <si>
    <t>32.6723</t>
  </si>
  <si>
    <t>JD1 lp28-5</t>
  </si>
  <si>
    <t>NC_017406.1</t>
  </si>
  <si>
    <t>CP002317</t>
  </si>
  <si>
    <t>24.614</t>
  </si>
  <si>
    <t>23.8929</t>
  </si>
  <si>
    <t>JD1 cp32-9</t>
  </si>
  <si>
    <t>NC_017397.1</t>
  </si>
  <si>
    <t>CP002322</t>
  </si>
  <si>
    <t>30.697</t>
  </si>
  <si>
    <t>29.2244</t>
  </si>
  <si>
    <t>JD1 lp28-4</t>
  </si>
  <si>
    <t>NC_017407.1</t>
  </si>
  <si>
    <t>CP002318</t>
  </si>
  <si>
    <t>30.096</t>
  </si>
  <si>
    <t>24.6744</t>
  </si>
  <si>
    <t>JD1 cp32-12</t>
  </si>
  <si>
    <t>NC_017396.1</t>
  </si>
  <si>
    <t>CP002321</t>
  </si>
  <si>
    <t>30.019</t>
  </si>
  <si>
    <t>29.2781</t>
  </si>
  <si>
    <t>JD1 lp38</t>
  </si>
  <si>
    <t>NC_017413.1</t>
  </si>
  <si>
    <t>CP002325</t>
  </si>
  <si>
    <t>27.59</t>
  </si>
  <si>
    <t>22.8887</t>
  </si>
  <si>
    <t>JD1 lp28-6</t>
  </si>
  <si>
    <t>NC_017408.1</t>
  </si>
  <si>
    <t>CP002324</t>
  </si>
  <si>
    <t>26.981</t>
  </si>
  <si>
    <t>32.4413</t>
  </si>
  <si>
    <t>JD1_lp54</t>
  </si>
  <si>
    <t>NC_013129.1</t>
  </si>
  <si>
    <t>CP001652</t>
  </si>
  <si>
    <t>52.916</t>
  </si>
  <si>
    <t>28.1975</t>
  </si>
  <si>
    <t>JD1 cp32-8</t>
  </si>
  <si>
    <t>NC_017426.1</t>
  </si>
  <si>
    <t>CP002311</t>
  </si>
  <si>
    <t>31.085</t>
  </si>
  <si>
    <t>29.0944</t>
  </si>
  <si>
    <t>JD1 cp32-1+5</t>
  </si>
  <si>
    <t>NC_017394.1</t>
  </si>
  <si>
    <t>CP002310</t>
  </si>
  <si>
    <t>60.739</t>
  </si>
  <si>
    <t>29.1592</t>
  </si>
  <si>
    <t>JD1 lp25</t>
  </si>
  <si>
    <t>NC_017409.1</t>
  </si>
  <si>
    <t>CP002308</t>
  </si>
  <si>
    <t>22.827</t>
  </si>
  <si>
    <t>25.3691</t>
  </si>
  <si>
    <t>JD1 lp28-7</t>
  </si>
  <si>
    <t>NC_017412.1</t>
  </si>
  <si>
    <t>CP002319</t>
  </si>
  <si>
    <t>29.993</t>
  </si>
  <si>
    <t>31.6174</t>
  </si>
  <si>
    <t>JD1 cp32-3</t>
  </si>
  <si>
    <t>NC_017427.1</t>
  </si>
  <si>
    <t>CP002320</t>
  </si>
  <si>
    <t>29.707</t>
  </si>
  <si>
    <t>28.9225</t>
  </si>
  <si>
    <t>JD1 cp32-6</t>
  </si>
  <si>
    <t>NC_017425.1</t>
  </si>
  <si>
    <t>CP002307</t>
  </si>
  <si>
    <t>30.804</t>
  </si>
  <si>
    <t>29.0027</t>
  </si>
  <si>
    <t>JD1 cp26</t>
  </si>
  <si>
    <t>NC_017395.1</t>
  </si>
  <si>
    <t>CP002316</t>
  </si>
  <si>
    <t>26.1828</t>
  </si>
  <si>
    <t>JD1 cp32-10</t>
  </si>
  <si>
    <t>NC_017428.1</t>
  </si>
  <si>
    <t>CP002323</t>
  </si>
  <si>
    <t>30.314</t>
  </si>
  <si>
    <t>29.3264</t>
  </si>
  <si>
    <t>JD1 lp36</t>
  </si>
  <si>
    <t>NC_017411.1</t>
  </si>
  <si>
    <t>CP002315</t>
  </si>
  <si>
    <t>22.808</t>
  </si>
  <si>
    <t>25.5875</t>
  </si>
  <si>
    <t>Borrelia burgdorferi N40</t>
  </si>
  <si>
    <t>N40_lp36</t>
  </si>
  <si>
    <t>NC_017414.1</t>
  </si>
  <si>
    <t>CP002230</t>
  </si>
  <si>
    <t>29.194</t>
  </si>
  <si>
    <t>31.551</t>
  </si>
  <si>
    <t>N40_lp38</t>
  </si>
  <si>
    <t>NC_017421.1</t>
  </si>
  <si>
    <t>CP002237</t>
  </si>
  <si>
    <t>37.903</t>
  </si>
  <si>
    <t>26.0006</t>
  </si>
  <si>
    <t>N40_lp54</t>
  </si>
  <si>
    <t>NC_013130.1</t>
  </si>
  <si>
    <t>CP001651</t>
  </si>
  <si>
    <t>53.786</t>
  </si>
  <si>
    <t>28.1374</t>
  </si>
  <si>
    <t>N40_cp32-12</t>
  </si>
  <si>
    <t>NC_017423.1</t>
  </si>
  <si>
    <t>CP002238</t>
  </si>
  <si>
    <t>27.767</t>
  </si>
  <si>
    <t>28.0729</t>
  </si>
  <si>
    <t>N40_cp32-7</t>
  </si>
  <si>
    <t>NC_017422.1</t>
  </si>
  <si>
    <t>CP002229</t>
  </si>
  <si>
    <t>17.483</t>
  </si>
  <si>
    <t>27.1635</t>
  </si>
  <si>
    <t>N40_lp25</t>
  </si>
  <si>
    <t>NC_017420.1</t>
  </si>
  <si>
    <t>CP002234</t>
  </si>
  <si>
    <t>23.394</t>
  </si>
  <si>
    <t>23.2624</t>
  </si>
  <si>
    <t>N40_lp17</t>
  </si>
  <si>
    <t>NC_017417.1</t>
  </si>
  <si>
    <t>CP002241</t>
  </si>
  <si>
    <t>20.672</t>
  </si>
  <si>
    <t>24.2841</t>
  </si>
  <si>
    <t>N40_cp32-9</t>
  </si>
  <si>
    <t>NC_017402.1</t>
  </si>
  <si>
    <t>CP002242</t>
  </si>
  <si>
    <t>30.658</t>
  </si>
  <si>
    <t>28.9908</t>
  </si>
  <si>
    <t>N40_cp26</t>
  </si>
  <si>
    <t>NC_017401.1</t>
  </si>
  <si>
    <t>CP002239</t>
  </si>
  <si>
    <t>26.3152</t>
  </si>
  <si>
    <t>N40_cp32-4</t>
  </si>
  <si>
    <t>NC_017400.1</t>
  </si>
  <si>
    <t>CP002235</t>
  </si>
  <si>
    <t>15.915</t>
  </si>
  <si>
    <t>27.0185</t>
  </si>
  <si>
    <t>N40_lp28-2</t>
  </si>
  <si>
    <t>NC_017419.1</t>
  </si>
  <si>
    <t>CP002232</t>
  </si>
  <si>
    <t>29.521</t>
  </si>
  <si>
    <t>31.7401</t>
  </si>
  <si>
    <t>N40_cp32-5</t>
  </si>
  <si>
    <t>NC_017398.1</t>
  </si>
  <si>
    <t>CP002227</t>
  </si>
  <si>
    <t>29.615</t>
  </si>
  <si>
    <t>29.1541</t>
  </si>
  <si>
    <t>N40_lp28-4</t>
  </si>
  <si>
    <t>NC_017416.1</t>
  </si>
  <si>
    <t>CP002236</t>
  </si>
  <si>
    <t>29.424</t>
  </si>
  <si>
    <t>24.6228</t>
  </si>
  <si>
    <t>N40_cp9</t>
  </si>
  <si>
    <t>NC_017399.1</t>
  </si>
  <si>
    <t>CP002231</t>
  </si>
  <si>
    <t>8.722</t>
  </si>
  <si>
    <t>24.272</t>
  </si>
  <si>
    <t>N40_lp28-5</t>
  </si>
  <si>
    <t>NC_017415.1</t>
  </si>
  <si>
    <t>CP002233</t>
  </si>
  <si>
    <t>26.642</t>
  </si>
  <si>
    <t>25.3359</t>
  </si>
  <si>
    <t>N40_cp32-10</t>
  </si>
  <si>
    <t>NC_017424.1</t>
  </si>
  <si>
    <t>CP002240</t>
  </si>
  <si>
    <t>30.154</t>
  </si>
  <si>
    <t>29.2432</t>
  </si>
  <si>
    <t>Borrelia burgdorferi WI91-23</t>
  </si>
  <si>
    <t>WI91-23_lp5</t>
  </si>
  <si>
    <t>NC_012192.1</t>
  </si>
  <si>
    <t>CP001462</t>
  </si>
  <si>
    <t>5.252</t>
  </si>
  <si>
    <t>23.591</t>
  </si>
  <si>
    <t>WI91-23_lp56</t>
  </si>
  <si>
    <t>NC_012198.1</t>
  </si>
  <si>
    <t>CP001443</t>
  </si>
  <si>
    <t>27.581</t>
  </si>
  <si>
    <t>31.8951</t>
  </si>
  <si>
    <t>WI91-23_cp32-5</t>
  </si>
  <si>
    <t>NC_012153.1</t>
  </si>
  <si>
    <t>CP001453</t>
  </si>
  <si>
    <t>18.338</t>
  </si>
  <si>
    <t>27.6366</t>
  </si>
  <si>
    <t>WI91-23_lp54</t>
  </si>
  <si>
    <t>NC_012175.1</t>
  </si>
  <si>
    <t>CP001447</t>
  </si>
  <si>
    <t>53.783</t>
  </si>
  <si>
    <t>28.1241</t>
  </si>
  <si>
    <t>WI91-23_lp28-1</t>
  </si>
  <si>
    <t>NC_012197.1</t>
  </si>
  <si>
    <t>CP001456</t>
  </si>
  <si>
    <t>26.634</t>
  </si>
  <si>
    <t>32.5749</t>
  </si>
  <si>
    <t>WI91-23_lp28-3</t>
  </si>
  <si>
    <t>NC_012171.1</t>
  </si>
  <si>
    <t>CP001452</t>
  </si>
  <si>
    <t>27.543</t>
  </si>
  <si>
    <t>25.1207</t>
  </si>
  <si>
    <t>WI91-23_cp32-4</t>
  </si>
  <si>
    <t>NC_012162.1</t>
  </si>
  <si>
    <t>CP001444</t>
  </si>
  <si>
    <t>13.54</t>
  </si>
  <si>
    <t>26.7504</t>
  </si>
  <si>
    <t>WI91-23_cp26</t>
  </si>
  <si>
    <t>NC_012151.1</t>
  </si>
  <si>
    <t>CP001446</t>
  </si>
  <si>
    <t>26.506</t>
  </si>
  <si>
    <t>26.2318</t>
  </si>
  <si>
    <t>WI91-23_cp32-10</t>
  </si>
  <si>
    <t>NC_012159.1</t>
  </si>
  <si>
    <t>CP001449</t>
  </si>
  <si>
    <t>29.756</t>
  </si>
  <si>
    <t>29.0866</t>
  </si>
  <si>
    <t>WI91-23_cp32-1</t>
  </si>
  <si>
    <t>NC_012148.1</t>
  </si>
  <si>
    <t>CP001445</t>
  </si>
  <si>
    <t>30.026</t>
  </si>
  <si>
    <t>29.1481</t>
  </si>
  <si>
    <t>WI91-23_cp32-11</t>
  </si>
  <si>
    <t>NC_012150.1</t>
  </si>
  <si>
    <t>CP001451</t>
  </si>
  <si>
    <t>30.772</t>
  </si>
  <si>
    <t>28.9809</t>
  </si>
  <si>
    <t>WI91-23_lp17</t>
  </si>
  <si>
    <t>NC_012188.1</t>
  </si>
  <si>
    <t>CP001461</t>
  </si>
  <si>
    <t>15.386</t>
  </si>
  <si>
    <t>23.3914</t>
  </si>
  <si>
    <t>WI91-23_lp36</t>
  </si>
  <si>
    <t>NC_012189.1</t>
  </si>
  <si>
    <t>CP001448</t>
  </si>
  <si>
    <t>30.134</t>
  </si>
  <si>
    <t>25.5426</t>
  </si>
  <si>
    <t>WI91-23_lp28-4</t>
  </si>
  <si>
    <t>NC_012187.1</t>
  </si>
  <si>
    <t>CP001454</t>
  </si>
  <si>
    <t>28.237</t>
  </si>
  <si>
    <t>24.4644</t>
  </si>
  <si>
    <t>WI91-23_lp28-6</t>
  </si>
  <si>
    <t>NC_012195.1</t>
  </si>
  <si>
    <t>CP001455</t>
  </si>
  <si>
    <t>29.782</t>
  </si>
  <si>
    <t>32.0428</t>
  </si>
  <si>
    <t>WI91-23_cp32-6</t>
  </si>
  <si>
    <t>NC_012160.1</t>
  </si>
  <si>
    <t>CP001450</t>
  </si>
  <si>
    <t>29.3967</t>
  </si>
  <si>
    <t>WI91-23_cp32-7</t>
  </si>
  <si>
    <t>NC_012161.1</t>
  </si>
  <si>
    <t>CP001457</t>
  </si>
  <si>
    <t>30.052</t>
  </si>
  <si>
    <t>29.1428</t>
  </si>
  <si>
    <t>WI91-23_cp9-3</t>
  </si>
  <si>
    <t>NC_012155.1</t>
  </si>
  <si>
    <t>CP001460</t>
  </si>
  <si>
    <t>8.706</t>
  </si>
  <si>
    <t>24.0754</t>
  </si>
  <si>
    <t>WI91-23_lp25</t>
  </si>
  <si>
    <t>NC_012178.1</t>
  </si>
  <si>
    <t>CP001459</t>
  </si>
  <si>
    <t>24.661</t>
  </si>
  <si>
    <t>23.2391</t>
  </si>
  <si>
    <t>WI91-23_lp38</t>
  </si>
  <si>
    <t>NC_012167.1</t>
  </si>
  <si>
    <t>CP001458</t>
  </si>
  <si>
    <t>38.893</t>
  </si>
  <si>
    <t>26.0484</t>
  </si>
  <si>
    <t>Borrelia burgdorferi ZS7</t>
  </si>
  <si>
    <t>ZS7_lp25</t>
  </si>
  <si>
    <t>NC_011783.1</t>
  </si>
  <si>
    <t>CP001198</t>
  </si>
  <si>
    <t>24.326</t>
  </si>
  <si>
    <t>23.3413</t>
  </si>
  <si>
    <t>ZS7_lp28-2</t>
  </si>
  <si>
    <t>NC_011779.1</t>
  </si>
  <si>
    <t>CP001209</t>
  </si>
  <si>
    <t>29.758</t>
  </si>
  <si>
    <t>31.615</t>
  </si>
  <si>
    <t>ZS7_cp26</t>
  </si>
  <si>
    <t>NC_011724.1</t>
  </si>
  <si>
    <t>CP001212</t>
  </si>
  <si>
    <t>26.3295</t>
  </si>
  <si>
    <t>ZS7_lp54</t>
  </si>
  <si>
    <t>NC_011784.1</t>
  </si>
  <si>
    <t>CP001199</t>
  </si>
  <si>
    <t>53.615</t>
  </si>
  <si>
    <t>28.1488</t>
  </si>
  <si>
    <t>ZS7_cp32-1</t>
  </si>
  <si>
    <t>NC_011731.1</t>
  </si>
  <si>
    <t>CP001206</t>
  </si>
  <si>
    <t>30.33</t>
  </si>
  <si>
    <t>ZS7_cp32-4</t>
  </si>
  <si>
    <t>NC_011736.1</t>
  </si>
  <si>
    <t>CP001208</t>
  </si>
  <si>
    <t>30.964</t>
  </si>
  <si>
    <t>28.9756</t>
  </si>
  <si>
    <t>ZS7_cp32-3+10</t>
  </si>
  <si>
    <t>NC_011720.1</t>
  </si>
  <si>
    <t>CP001202</t>
  </si>
  <si>
    <t>48.168</t>
  </si>
  <si>
    <t>27.9729</t>
  </si>
  <si>
    <t>ZS7_lp28-4</t>
  </si>
  <si>
    <t>NC_011785.1</t>
  </si>
  <si>
    <t>CP001207</t>
  </si>
  <si>
    <t>28.885</t>
  </si>
  <si>
    <t>24.4002</t>
  </si>
  <si>
    <t>ZS7_cp32-12</t>
  </si>
  <si>
    <t>NC_011735.1</t>
  </si>
  <si>
    <t>CP001200</t>
  </si>
  <si>
    <t>29.806</t>
  </si>
  <si>
    <t>29.3297</t>
  </si>
  <si>
    <t>ZS7_lp28-3</t>
  </si>
  <si>
    <t>NC_011781.1</t>
  </si>
  <si>
    <t>CP001203</t>
  </si>
  <si>
    <t>28.414</t>
  </si>
  <si>
    <t>25.0757</t>
  </si>
  <si>
    <t>ZS7_cp32-9</t>
  </si>
  <si>
    <t>NC_011722.1</t>
  </si>
  <si>
    <t>CP001211</t>
  </si>
  <si>
    <t>30.467</t>
  </si>
  <si>
    <t>29.3268</t>
  </si>
  <si>
    <t>ZS7_lp28-1</t>
  </si>
  <si>
    <t>NC_011780.1</t>
  </si>
  <si>
    <t>CP001210</t>
  </si>
  <si>
    <t>23.422</t>
  </si>
  <si>
    <t>31.5473</t>
  </si>
  <si>
    <t>ZS7_lp36</t>
  </si>
  <si>
    <t>NC_011778.1</t>
  </si>
  <si>
    <t>CP001201</t>
  </si>
  <si>
    <t>36.852</t>
  </si>
  <si>
    <t>26.8913</t>
  </si>
  <si>
    <t>ZS7_lp17</t>
  </si>
  <si>
    <t>NC_011782.1</t>
  </si>
  <si>
    <t>CP001204</t>
  </si>
  <si>
    <t>17.266</t>
  </si>
  <si>
    <t>22.9179</t>
  </si>
  <si>
    <t>Borrelia chilensis VA1</t>
  </si>
  <si>
    <t>CP009911.1</t>
  </si>
  <si>
    <t>27.126</t>
  </si>
  <si>
    <t>26.0304</t>
  </si>
  <si>
    <t>CP009912.1</t>
  </si>
  <si>
    <t>54.418</t>
  </si>
  <si>
    <t>27.3678</t>
  </si>
  <si>
    <t>Borrelia crocidurae str. Achema</t>
  </si>
  <si>
    <t>unnamed39</t>
  </si>
  <si>
    <t>NC_017822.1</t>
  </si>
  <si>
    <t>CP003465</t>
  </si>
  <si>
    <t>17.493</t>
  </si>
  <si>
    <t>33.0018</t>
  </si>
  <si>
    <t>unnamed35</t>
  </si>
  <si>
    <t>NC_017789.1</t>
  </si>
  <si>
    <t>CP003461</t>
  </si>
  <si>
    <t>3.137</t>
  </si>
  <si>
    <t>25.0239</t>
  </si>
  <si>
    <t>unnamed32</t>
  </si>
  <si>
    <t>NC_017787.1</t>
  </si>
  <si>
    <t>CP003458</t>
  </si>
  <si>
    <t>50.097</t>
  </si>
  <si>
    <t>34.3534</t>
  </si>
  <si>
    <t>NC_017776.1</t>
  </si>
  <si>
    <t>CP003432</t>
  </si>
  <si>
    <t>4.881</t>
  </si>
  <si>
    <t>37.0621</t>
  </si>
  <si>
    <t>unnamed34</t>
  </si>
  <si>
    <t>NC_017788.1</t>
  </si>
  <si>
    <t>CP003460</t>
  </si>
  <si>
    <t>3.194</t>
  </si>
  <si>
    <t>23.8885</t>
  </si>
  <si>
    <t>unnamed15</t>
  </si>
  <si>
    <t>NC_017782.1</t>
  </si>
  <si>
    <t>CP003441</t>
  </si>
  <si>
    <t>11.572</t>
  </si>
  <si>
    <t>34.5748</t>
  </si>
  <si>
    <t>NC_017779.1</t>
  </si>
  <si>
    <t>CP003436</t>
  </si>
  <si>
    <t>9.473</t>
  </si>
  <si>
    <t>29.5366</t>
  </si>
  <si>
    <t>NC_017780.1</t>
  </si>
  <si>
    <t>CP003438</t>
  </si>
  <si>
    <t>15.552</t>
  </si>
  <si>
    <t>31.8416</t>
  </si>
  <si>
    <t>NC_017813.1</t>
  </si>
  <si>
    <t>CP003439</t>
  </si>
  <si>
    <t>14.016</t>
  </si>
  <si>
    <t>36.7223</t>
  </si>
  <si>
    <t>unnamed30</t>
  </si>
  <si>
    <t>NC_017799.1</t>
  </si>
  <si>
    <t>CP003456</t>
  </si>
  <si>
    <t>2.105</t>
  </si>
  <si>
    <t>26.8409</t>
  </si>
  <si>
    <t>unnamed24</t>
  </si>
  <si>
    <t>NC_017817.1</t>
  </si>
  <si>
    <t>CP003450</t>
  </si>
  <si>
    <t>36.478</t>
  </si>
  <si>
    <t>35.52</t>
  </si>
  <si>
    <t>unnamed25</t>
  </si>
  <si>
    <t>NC_017796.1</t>
  </si>
  <si>
    <t>CP003451</t>
  </si>
  <si>
    <t>28.62</t>
  </si>
  <si>
    <t>33.4172</t>
  </si>
  <si>
    <t>unnamed19</t>
  </si>
  <si>
    <t>NC_017815.1</t>
  </si>
  <si>
    <t>CP003445</t>
  </si>
  <si>
    <t>4.031</t>
  </si>
  <si>
    <t>28.8762</t>
  </si>
  <si>
    <t>unnamed28</t>
  </si>
  <si>
    <t>NC_017798.1</t>
  </si>
  <si>
    <t>CP003454</t>
  </si>
  <si>
    <t>18.431</t>
  </si>
  <si>
    <t>34.2575</t>
  </si>
  <si>
    <t>NC_017781.1</t>
  </si>
  <si>
    <t>CP003440</t>
  </si>
  <si>
    <t>13.275</t>
  </si>
  <si>
    <t>35.4878</t>
  </si>
  <si>
    <t>unnamed27</t>
  </si>
  <si>
    <t>NC_017797.1</t>
  </si>
  <si>
    <t>CP003453</t>
  </si>
  <si>
    <t>23.53</t>
  </si>
  <si>
    <t>27.0548</t>
  </si>
  <si>
    <t>unnamed16</t>
  </si>
  <si>
    <t>NC_017814.1</t>
  </si>
  <si>
    <t>CP003442</t>
  </si>
  <si>
    <t>11.189</t>
  </si>
  <si>
    <t>34.2569</t>
  </si>
  <si>
    <t>unnamed21</t>
  </si>
  <si>
    <t>NC_017816.1</t>
  </si>
  <si>
    <t>CP003447</t>
  </si>
  <si>
    <t>3.281</t>
  </si>
  <si>
    <t>32.0329</t>
  </si>
  <si>
    <t>unnamed38</t>
  </si>
  <si>
    <t>NC_017802.1</t>
  </si>
  <si>
    <t>CP003464</t>
  </si>
  <si>
    <t>2.317</t>
  </si>
  <si>
    <t>23.2197</t>
  </si>
  <si>
    <t>NC_017777.1</t>
  </si>
  <si>
    <t>CP003433</t>
  </si>
  <si>
    <t>4.807</t>
  </si>
  <si>
    <t>38.756</t>
  </si>
  <si>
    <t>unnamed22</t>
  </si>
  <si>
    <t>NC_017795.1</t>
  </si>
  <si>
    <t>CP003448</t>
  </si>
  <si>
    <t>2.005</t>
  </si>
  <si>
    <t>31.0224</t>
  </si>
  <si>
    <t>NC_017812.1</t>
  </si>
  <si>
    <t>CP003437</t>
  </si>
  <si>
    <t>9.717</t>
  </si>
  <si>
    <t>29.4227</t>
  </si>
  <si>
    <t>unnamed29</t>
  </si>
  <si>
    <t>NC_017819.1</t>
  </si>
  <si>
    <t>CP003455</t>
  </si>
  <si>
    <t>2.091</t>
  </si>
  <si>
    <t>22.5729</t>
  </si>
  <si>
    <t>unnamed18</t>
  </si>
  <si>
    <t>NC_017784.1</t>
  </si>
  <si>
    <t>CP003444</t>
  </si>
  <si>
    <t>36.8051</t>
  </si>
  <si>
    <t>unnamed31</t>
  </si>
  <si>
    <t>NC_017800.1</t>
  </si>
  <si>
    <t>CP003457</t>
  </si>
  <si>
    <t>2.287</t>
  </si>
  <si>
    <t>28.3778</t>
  </si>
  <si>
    <t>unnamed36</t>
  </si>
  <si>
    <t>NC_017821.1</t>
  </si>
  <si>
    <t>CP003462</t>
  </si>
  <si>
    <t>2.469</t>
  </si>
  <si>
    <t>24.3823</t>
  </si>
  <si>
    <t>unnamed23</t>
  </si>
  <si>
    <t>NC_017786.1</t>
  </si>
  <si>
    <t>CP003449</t>
  </si>
  <si>
    <t>40.912</t>
  </si>
  <si>
    <t>33.5134</t>
  </si>
  <si>
    <t>NC_017810.1</t>
  </si>
  <si>
    <t>CP003431</t>
  </si>
  <si>
    <t>5.113</t>
  </si>
  <si>
    <t>34.7154</t>
  </si>
  <si>
    <t>NC_017774.1</t>
  </si>
  <si>
    <t>CP003428</t>
  </si>
  <si>
    <t>5.918</t>
  </si>
  <si>
    <t>31.1254</t>
  </si>
  <si>
    <t>unnamed26</t>
  </si>
  <si>
    <t>NC_017818.1</t>
  </si>
  <si>
    <t>CP003452</t>
  </si>
  <si>
    <t>25.137</t>
  </si>
  <si>
    <t>30.8589</t>
  </si>
  <si>
    <t>NC_017778.1</t>
  </si>
  <si>
    <t>CP003435</t>
  </si>
  <si>
    <t>173.158</t>
  </si>
  <si>
    <t>28.5317</t>
  </si>
  <si>
    <t>unnamed37</t>
  </si>
  <si>
    <t>NC_017801.1</t>
  </si>
  <si>
    <t>CP003463</t>
  </si>
  <si>
    <t>2.348</t>
  </si>
  <si>
    <t>23.1687</t>
  </si>
  <si>
    <t>NC_017811.1</t>
  </si>
  <si>
    <t>CP003434</t>
  </si>
  <si>
    <t>4.141</t>
  </si>
  <si>
    <t>31.6832</t>
  </si>
  <si>
    <t>NC_017794.1</t>
  </si>
  <si>
    <t>CP003427</t>
  </si>
  <si>
    <t>18.092</t>
  </si>
  <si>
    <t>31.9976</t>
  </si>
  <si>
    <t>unnamed17</t>
  </si>
  <si>
    <t>NC_017783.1</t>
  </si>
  <si>
    <t>CP003443</t>
  </si>
  <si>
    <t>10.942</t>
  </si>
  <si>
    <t>31.7127</t>
  </si>
  <si>
    <t>NC_017809.1</t>
  </si>
  <si>
    <t>CP003429</t>
  </si>
  <si>
    <t>37.453</t>
  </si>
  <si>
    <t>NC_017775.1</t>
  </si>
  <si>
    <t>CP003430</t>
  </si>
  <si>
    <t>5.135</t>
  </si>
  <si>
    <t>24.1675</t>
  </si>
  <si>
    <t>unnamed33</t>
  </si>
  <si>
    <t>NC_017820.1</t>
  </si>
  <si>
    <t>CP003459</t>
  </si>
  <si>
    <t>23.5955</t>
  </si>
  <si>
    <t>unnamed20</t>
  </si>
  <si>
    <t>NC_017785.1</t>
  </si>
  <si>
    <t>CP003446</t>
  </si>
  <si>
    <t>3.308</t>
  </si>
  <si>
    <t>37.7267</t>
  </si>
  <si>
    <t>Borrelia duttonii Ly</t>
  </si>
  <si>
    <t>44-kb linear plasmid</t>
  </si>
  <si>
    <t>NC_008442.1</t>
  </si>
  <si>
    <t>AB073701</t>
  </si>
  <si>
    <t>44.01</t>
  </si>
  <si>
    <t>31.1134</t>
  </si>
  <si>
    <t>pl15</t>
  </si>
  <si>
    <t>NC_011226.1</t>
  </si>
  <si>
    <t>CP000978</t>
  </si>
  <si>
    <t>15.049</t>
  </si>
  <si>
    <t>28.0882</t>
  </si>
  <si>
    <t>pl28</t>
  </si>
  <si>
    <t>NC_011245.1</t>
  </si>
  <si>
    <t>CP000984</t>
  </si>
  <si>
    <t>28.343</t>
  </si>
  <si>
    <t>28.8678</t>
  </si>
  <si>
    <t>pl40</t>
  </si>
  <si>
    <t>NC_011250.1</t>
  </si>
  <si>
    <t>CP000987</t>
  </si>
  <si>
    <t>40.353</t>
  </si>
  <si>
    <t>29.8863</t>
  </si>
  <si>
    <t>pl35</t>
  </si>
  <si>
    <t>NC_011248.1</t>
  </si>
  <si>
    <t>CP000985</t>
  </si>
  <si>
    <t>35.286</t>
  </si>
  <si>
    <t>31.5678</t>
  </si>
  <si>
    <t>pl11</t>
  </si>
  <si>
    <t>NC_011224.1</t>
  </si>
  <si>
    <t>CP000977</t>
  </si>
  <si>
    <t>11.226</t>
  </si>
  <si>
    <t>25.2895</t>
  </si>
  <si>
    <t>pl32</t>
  </si>
  <si>
    <t>NC_011264.1</t>
  </si>
  <si>
    <t>CP000992</t>
  </si>
  <si>
    <t>31.663</t>
  </si>
  <si>
    <t>30.2056</t>
  </si>
  <si>
    <t>pl70</t>
  </si>
  <si>
    <t>NC_011256.1</t>
  </si>
  <si>
    <t>CP000990</t>
  </si>
  <si>
    <t>66.407</t>
  </si>
  <si>
    <t>30.2287</t>
  </si>
  <si>
    <t>pl31</t>
  </si>
  <si>
    <t>NC_011262.1</t>
  </si>
  <si>
    <t>CP000991</t>
  </si>
  <si>
    <t>31.021</t>
  </si>
  <si>
    <t>27.8166</t>
  </si>
  <si>
    <t>pl165</t>
  </si>
  <si>
    <t>NC_011247.1</t>
  </si>
  <si>
    <t>CP000979</t>
  </si>
  <si>
    <t>163.884</t>
  </si>
  <si>
    <t>26.57</t>
  </si>
  <si>
    <t>pl27</t>
  </si>
  <si>
    <t>NC_011265.1</t>
  </si>
  <si>
    <t>CP000983</t>
  </si>
  <si>
    <t>28.5267</t>
  </si>
  <si>
    <t>pl36</t>
  </si>
  <si>
    <t>NC_011249.1</t>
  </si>
  <si>
    <t>CP000986</t>
  </si>
  <si>
    <t>35.831</t>
  </si>
  <si>
    <t>29.4801</t>
  </si>
  <si>
    <t>pl26</t>
  </si>
  <si>
    <t>NC_011261.1</t>
  </si>
  <si>
    <t>CP000982</t>
  </si>
  <si>
    <t>26.917</t>
  </si>
  <si>
    <t>28.9222</t>
  </si>
  <si>
    <t>pl42</t>
  </si>
  <si>
    <t>NC_011254.1</t>
  </si>
  <si>
    <t>CP000989</t>
  </si>
  <si>
    <t>42.153</t>
  </si>
  <si>
    <t>30.2493</t>
  </si>
  <si>
    <t>pl23</t>
  </si>
  <si>
    <t>NC_011257.1</t>
  </si>
  <si>
    <t>CP000980</t>
  </si>
  <si>
    <t>23.303</t>
  </si>
  <si>
    <t>26.3528</t>
  </si>
  <si>
    <t>pl41</t>
  </si>
  <si>
    <t>NC_011251.1</t>
  </si>
  <si>
    <t>CP000988</t>
  </si>
  <si>
    <t>41.259</t>
  </si>
  <si>
    <t>29.4021</t>
  </si>
  <si>
    <t>pl23b</t>
  </si>
  <si>
    <t>NC_011259.1</t>
  </si>
  <si>
    <t>CP000981</t>
  </si>
  <si>
    <t>23.036</t>
  </si>
  <si>
    <t>28.9547</t>
  </si>
  <si>
    <t>Borrelia finlandensis SV1</t>
  </si>
  <si>
    <t>SV1_cp32-3</t>
  </si>
  <si>
    <t>NC_012252.1</t>
  </si>
  <si>
    <t>CP001517</t>
  </si>
  <si>
    <t>30.053</t>
  </si>
  <si>
    <t>28.7193</t>
  </si>
  <si>
    <t>SV1_lp32-12</t>
  </si>
  <si>
    <t>NC_012247.1</t>
  </si>
  <si>
    <t>CP001516</t>
  </si>
  <si>
    <t>52.543</t>
  </si>
  <si>
    <t>27.2367</t>
  </si>
  <si>
    <t>SV1_lp28-4</t>
  </si>
  <si>
    <t>NC_012230.1</t>
  </si>
  <si>
    <t>CP001523</t>
  </si>
  <si>
    <t>36.518</t>
  </si>
  <si>
    <t>24.8234</t>
  </si>
  <si>
    <t>SV1_cp32-7</t>
  </si>
  <si>
    <t>NC_012265.1</t>
  </si>
  <si>
    <t>CP001521</t>
  </si>
  <si>
    <t>29.578</t>
  </si>
  <si>
    <t>28.9201</t>
  </si>
  <si>
    <t>SV1_lp28-2</t>
  </si>
  <si>
    <t>NC_012239.1</t>
  </si>
  <si>
    <t>CP001518</t>
  </si>
  <si>
    <t>21.708</t>
  </si>
  <si>
    <t>24.8434</t>
  </si>
  <si>
    <t>SV1_cp32-4</t>
  </si>
  <si>
    <t>NC_012260.1</t>
  </si>
  <si>
    <t>CP001520</t>
  </si>
  <si>
    <t>29.457</t>
  </si>
  <si>
    <t>27.1447</t>
  </si>
  <si>
    <t>SV1_lp17</t>
  </si>
  <si>
    <t>NC_012242.1</t>
  </si>
  <si>
    <t>CP001519</t>
  </si>
  <si>
    <t>20.219</t>
  </si>
  <si>
    <t>23.5422</t>
  </si>
  <si>
    <t>SV1_lp54</t>
  </si>
  <si>
    <t>NC_012234.1</t>
  </si>
  <si>
    <t>CP001524</t>
  </si>
  <si>
    <t>83.377</t>
  </si>
  <si>
    <t>28.3292</t>
  </si>
  <si>
    <t>SV1_cp26</t>
  </si>
  <si>
    <t>NC_012267.1</t>
  </si>
  <si>
    <t>CP001522</t>
  </si>
  <si>
    <t>26.496</t>
  </si>
  <si>
    <t>26.438</t>
  </si>
  <si>
    <t>Borrelia garinii BgVir</t>
  </si>
  <si>
    <t>NC_017804.1</t>
  </si>
  <si>
    <t>CP003202</t>
  </si>
  <si>
    <t>61.166</t>
  </si>
  <si>
    <t>26.7518</t>
  </si>
  <si>
    <t>NC_017725.1</t>
  </si>
  <si>
    <t>CP003201</t>
  </si>
  <si>
    <t>27.111</t>
  </si>
  <si>
    <t>25.9341</t>
  </si>
  <si>
    <t>Borrelia garinii Far04</t>
  </si>
  <si>
    <t>Far04_lp25</t>
  </si>
  <si>
    <t>NC_011875.1</t>
  </si>
  <si>
    <t>CP001317</t>
  </si>
  <si>
    <t>25.791</t>
  </si>
  <si>
    <t>23.2833</t>
  </si>
  <si>
    <t>Far04_cp26</t>
  </si>
  <si>
    <t>NC_011844.1</t>
  </si>
  <si>
    <t>CP001319</t>
  </si>
  <si>
    <t>26.994</t>
  </si>
  <si>
    <t>25.8057</t>
  </si>
  <si>
    <t>Far04_lp54</t>
  </si>
  <si>
    <t>NC_011877.1</t>
  </si>
  <si>
    <t>CP001318</t>
  </si>
  <si>
    <t>58.069</t>
  </si>
  <si>
    <t>26.5477</t>
  </si>
  <si>
    <t>Far04_lp17</t>
  </si>
  <si>
    <t>NC_011871.1</t>
  </si>
  <si>
    <t>CP001315</t>
  </si>
  <si>
    <t>22.433</t>
  </si>
  <si>
    <t>24.1385</t>
  </si>
  <si>
    <t>Far04_lp32-10</t>
  </si>
  <si>
    <t>NC_011869.1</t>
  </si>
  <si>
    <t>CP001320</t>
  </si>
  <si>
    <t>41.906</t>
  </si>
  <si>
    <t>27.3684</t>
  </si>
  <si>
    <t>Far04_lp36</t>
  </si>
  <si>
    <t>NC_011867.1</t>
  </si>
  <si>
    <t>CP001314</t>
  </si>
  <si>
    <t>35.446</t>
  </si>
  <si>
    <t>23.8052</t>
  </si>
  <si>
    <t>Far04_lp28-1</t>
  </si>
  <si>
    <t>NC_011873.1</t>
  </si>
  <si>
    <t>CP001316</t>
  </si>
  <si>
    <t>27.689</t>
  </si>
  <si>
    <t>33.5657</t>
  </si>
  <si>
    <t>Borrelia garinii PBr</t>
  </si>
  <si>
    <t>PBr_cp32-5</t>
  </si>
  <si>
    <t>NC_011848.1</t>
  </si>
  <si>
    <t>CP001303</t>
  </si>
  <si>
    <t>29.2079</t>
  </si>
  <si>
    <t>PBr_lp28-3</t>
  </si>
  <si>
    <t>NC_011858.1</t>
  </si>
  <si>
    <t>CP001307</t>
  </si>
  <si>
    <t>17.609</t>
  </si>
  <si>
    <t>31.1829</t>
  </si>
  <si>
    <t>PBr_cp32-10</t>
  </si>
  <si>
    <t>NC_011842.1</t>
  </si>
  <si>
    <t>CP001306</t>
  </si>
  <si>
    <t>34.837</t>
  </si>
  <si>
    <t>27.821</t>
  </si>
  <si>
    <t>PBr_lp17</t>
  </si>
  <si>
    <t>NC_011861.1</t>
  </si>
  <si>
    <t>CP001309</t>
  </si>
  <si>
    <t>20.872</t>
  </si>
  <si>
    <t>24.3197</t>
  </si>
  <si>
    <t>PBr_cp26</t>
  </si>
  <si>
    <t>NC_011840.1</t>
  </si>
  <si>
    <t>CP001305</t>
  </si>
  <si>
    <t>25.8284</t>
  </si>
  <si>
    <t>PBr_lp28-1</t>
  </si>
  <si>
    <t>NC_011854.1</t>
  </si>
  <si>
    <t>CP001310</t>
  </si>
  <si>
    <t>38.262</t>
  </si>
  <si>
    <t>28.033</t>
  </si>
  <si>
    <t>PBr_lp54</t>
  </si>
  <si>
    <t>NC_011859.1</t>
  </si>
  <si>
    <t>CP001308</t>
  </si>
  <si>
    <t>56.869</t>
  </si>
  <si>
    <t>26.5329</t>
  </si>
  <si>
    <t>PBr_lp25</t>
  </si>
  <si>
    <t>NC_011856.1</t>
  </si>
  <si>
    <t>CP001301</t>
  </si>
  <si>
    <t>32.543</t>
  </si>
  <si>
    <t>23.5258</t>
  </si>
  <si>
    <t>PBr_lp36</t>
  </si>
  <si>
    <t>NC_011857.1</t>
  </si>
  <si>
    <t>CP001302</t>
  </si>
  <si>
    <t>36.709</t>
  </si>
  <si>
    <t>25.8956</t>
  </si>
  <si>
    <t>PBr_lp28-4</t>
  </si>
  <si>
    <t>NC_011860.1</t>
  </si>
  <si>
    <t>CP001304</t>
  </si>
  <si>
    <t>40.28</t>
  </si>
  <si>
    <t>24.3918</t>
  </si>
  <si>
    <t>PBr_lp28-7</t>
  </si>
  <si>
    <t>NC_011855.1</t>
  </si>
  <si>
    <t>CP001311</t>
  </si>
  <si>
    <t>27.006</t>
  </si>
  <si>
    <t>Borrelia hermsii HS1</t>
  </si>
  <si>
    <t>lp174</t>
  </si>
  <si>
    <t>NC_021623.1</t>
  </si>
  <si>
    <t>HM008709</t>
  </si>
  <si>
    <t>173.739</t>
  </si>
  <si>
    <t>31.202</t>
  </si>
  <si>
    <t>Borrelia miyamotoi LB-2001</t>
  </si>
  <si>
    <t>lpB</t>
  </si>
  <si>
    <t>NZ_CP010328.2</t>
  </si>
  <si>
    <t>CP010328</t>
  </si>
  <si>
    <t>30.673</t>
  </si>
  <si>
    <t>28.5854</t>
  </si>
  <si>
    <t>Borrelia recurrentis A1</t>
  </si>
  <si>
    <t>pl124</t>
  </si>
  <si>
    <t>NC_011246.1</t>
  </si>
  <si>
    <t>CP000994</t>
  </si>
  <si>
    <t>123.937</t>
  </si>
  <si>
    <t>26.1044</t>
  </si>
  <si>
    <t>pl53</t>
  </si>
  <si>
    <t>NC_011260.1</t>
  </si>
  <si>
    <t>CP000999</t>
  </si>
  <si>
    <t>52.772</t>
  </si>
  <si>
    <t>28.9661</t>
  </si>
  <si>
    <t>NC_011255.1</t>
  </si>
  <si>
    <t>CP000997</t>
  </si>
  <si>
    <t>35.315</t>
  </si>
  <si>
    <t>27.2745</t>
  </si>
  <si>
    <t>pl37</t>
  </si>
  <si>
    <t>NC_011258.1</t>
  </si>
  <si>
    <t>CP000998</t>
  </si>
  <si>
    <t>36.869</t>
  </si>
  <si>
    <t>29.4014</t>
  </si>
  <si>
    <t>pl6</t>
  </si>
  <si>
    <t>NC_011263.1</t>
  </si>
  <si>
    <t>CP001000</t>
  </si>
  <si>
    <t>6.131</t>
  </si>
  <si>
    <t>30.9411</t>
  </si>
  <si>
    <t>pl33</t>
  </si>
  <si>
    <t>NC_011253.1</t>
  </si>
  <si>
    <t>CP000996</t>
  </si>
  <si>
    <t>33.213</t>
  </si>
  <si>
    <t>29.5396</t>
  </si>
  <si>
    <t>NC_011252.1</t>
  </si>
  <si>
    <t>CP000995</t>
  </si>
  <si>
    <t>22.945</t>
  </si>
  <si>
    <t>25.7355</t>
  </si>
  <si>
    <t>Borrelia spielmanii A14S</t>
  </si>
  <si>
    <t>A14S_lp38</t>
  </si>
  <si>
    <t>NC_012176.1</t>
  </si>
  <si>
    <t>CP001464</t>
  </si>
  <si>
    <t>20.932</t>
  </si>
  <si>
    <t>23.6002</t>
  </si>
  <si>
    <t>A14S_lp54</t>
  </si>
  <si>
    <t>NC_012164.1</t>
  </si>
  <si>
    <t>CP001469</t>
  </si>
  <si>
    <t>56.055</t>
  </si>
  <si>
    <t>27.0627</t>
  </si>
  <si>
    <t>A14S_cp26</t>
  </si>
  <si>
    <t>NC_012132.1</t>
  </si>
  <si>
    <t>CP001467</t>
  </si>
  <si>
    <t>26.217</t>
  </si>
  <si>
    <t>25.7886</t>
  </si>
  <si>
    <t>A14S_lp28-4</t>
  </si>
  <si>
    <t>NC_012173.1</t>
  </si>
  <si>
    <t>CP001470</t>
  </si>
  <si>
    <t>30.185</t>
  </si>
  <si>
    <t>24.648</t>
  </si>
  <si>
    <t>A14S_lp28-8</t>
  </si>
  <si>
    <t>NC_012181.1</t>
  </si>
  <si>
    <t>CP001465</t>
  </si>
  <si>
    <t>24.828</t>
  </si>
  <si>
    <t>30.0387</t>
  </si>
  <si>
    <t>A14S_lp36</t>
  </si>
  <si>
    <t>NC_012190.1</t>
  </si>
  <si>
    <t>CP001466</t>
  </si>
  <si>
    <t>29.429</t>
  </si>
  <si>
    <t>23.4565</t>
  </si>
  <si>
    <t>A14S_lp17</t>
  </si>
  <si>
    <t>NC_012200.1</t>
  </si>
  <si>
    <t>CP001468</t>
  </si>
  <si>
    <t>25.308</t>
  </si>
  <si>
    <t>24.0161</t>
  </si>
  <si>
    <t>A14S_lp28-3</t>
  </si>
  <si>
    <t>NC_012183.1</t>
  </si>
  <si>
    <t>CP001471</t>
  </si>
  <si>
    <t>28.035</t>
  </si>
  <si>
    <t>24.5372</t>
  </si>
  <si>
    <t>Borrelia turicatae 91E135</t>
  </si>
  <si>
    <t>lp150</t>
  </si>
  <si>
    <t>NC_021624.2</t>
  </si>
  <si>
    <t>HM008710</t>
  </si>
  <si>
    <t>148.497</t>
  </si>
  <si>
    <t>29.243</t>
  </si>
  <si>
    <t>Borrelia valaisiana Tom4006</t>
  </si>
  <si>
    <t>NZ_CP009118.1</t>
  </si>
  <si>
    <t>CP009118</t>
  </si>
  <si>
    <t>26.565</t>
  </si>
  <si>
    <t>25.6955</t>
  </si>
  <si>
    <t>NZ_CP009119.1</t>
  </si>
  <si>
    <t>CP009119</t>
  </si>
  <si>
    <t>53.97</t>
  </si>
  <si>
    <t>27.4486</t>
  </si>
  <si>
    <t>Borrelia valaisiana VS116</t>
  </si>
  <si>
    <t>VS116_cp26</t>
  </si>
  <si>
    <t>NC_012129.1</t>
  </si>
  <si>
    <t>CP001432</t>
  </si>
  <si>
    <t>26.875</t>
  </si>
  <si>
    <t>25.6781</t>
  </si>
  <si>
    <t>VS116_lp28-8</t>
  </si>
  <si>
    <t>NC_012169.1</t>
  </si>
  <si>
    <t>CP001442</t>
  </si>
  <si>
    <t>18.022</t>
  </si>
  <si>
    <t>26.0404</t>
  </si>
  <si>
    <t>VS116_lp28-3</t>
  </si>
  <si>
    <t>NC_012185.1</t>
  </si>
  <si>
    <t>CP001440</t>
  </si>
  <si>
    <t>81.995</t>
  </si>
  <si>
    <t>25.0564</t>
  </si>
  <si>
    <t>VS116_cp9</t>
  </si>
  <si>
    <t>NC_012130.1</t>
  </si>
  <si>
    <t>CP001438</t>
  </si>
  <si>
    <t>9.474</t>
  </si>
  <si>
    <t>23.4326</t>
  </si>
  <si>
    <t>VS116_lp25</t>
  </si>
  <si>
    <t>NC_012166.1</t>
  </si>
  <si>
    <t>CP001437</t>
  </si>
  <si>
    <t>32.795</t>
  </si>
  <si>
    <t>24.4397</t>
  </si>
  <si>
    <t>VS116_lp36</t>
  </si>
  <si>
    <t>NC_012204.1</t>
  </si>
  <si>
    <t>CP001436</t>
  </si>
  <si>
    <t>23.914</t>
  </si>
  <si>
    <t>24.4501</t>
  </si>
  <si>
    <t>VS116_cp32-10</t>
  </si>
  <si>
    <t>NC_012133.1</t>
  </si>
  <si>
    <t>CP001435</t>
  </si>
  <si>
    <t>27.732</t>
  </si>
  <si>
    <t>28.505</t>
  </si>
  <si>
    <t>VS116_cp32-2-7</t>
  </si>
  <si>
    <t>NC_012131.1</t>
  </si>
  <si>
    <t>CP001434</t>
  </si>
  <si>
    <t>27.367</t>
  </si>
  <si>
    <t>25.5088</t>
  </si>
  <si>
    <t>VS116_lp54</t>
  </si>
  <si>
    <t>NC_012177.1</t>
  </si>
  <si>
    <t>CP001433</t>
  </si>
  <si>
    <t>53.953</t>
  </si>
  <si>
    <t>27.4406</t>
  </si>
  <si>
    <t>VS116_lp17</t>
  </si>
  <si>
    <t>NC_012180.1</t>
  </si>
  <si>
    <t>CP001439</t>
  </si>
  <si>
    <t>20.024</t>
  </si>
  <si>
    <t>23.2321</t>
  </si>
  <si>
    <t>VS116_cp32-5</t>
  </si>
  <si>
    <t>NC_012128.1</t>
  </si>
  <si>
    <t>CP001441</t>
  </si>
  <si>
    <t>23.419</t>
  </si>
  <si>
    <t>28.5665</t>
  </si>
  <si>
    <t>Brachyspira hyodysenteriae WA1</t>
  </si>
  <si>
    <t>pBHWA1</t>
  </si>
  <si>
    <t>NC_012226.1</t>
  </si>
  <si>
    <t>CP001360</t>
  </si>
  <si>
    <t>35.94</t>
  </si>
  <si>
    <t>21.8225</t>
  </si>
  <si>
    <t>Brachyspira intermedia PWS/A</t>
  </si>
  <si>
    <t>pInt</t>
  </si>
  <si>
    <t>NC_017242.1</t>
  </si>
  <si>
    <t>CP002875</t>
  </si>
  <si>
    <t>21.0123</t>
  </si>
  <si>
    <t>Bradyrhizobium sp. BTAi1</t>
  </si>
  <si>
    <t>pBBta01</t>
  </si>
  <si>
    <t>NC_009475.1</t>
  </si>
  <si>
    <t>CP000495</t>
  </si>
  <si>
    <t>228.826</t>
  </si>
  <si>
    <t>60.6907</t>
  </si>
  <si>
    <t>Brassica napus</t>
  </si>
  <si>
    <t>Plants</t>
  </si>
  <si>
    <t>Land Plants</t>
  </si>
  <si>
    <t>linear plasmid</t>
  </si>
  <si>
    <t>NC_004946.1</t>
  </si>
  <si>
    <t>AB073400</t>
  </si>
  <si>
    <t>30.9364</t>
  </si>
  <si>
    <t>Brevibacillus borstelensis</t>
  </si>
  <si>
    <t>pHT926</t>
  </si>
  <si>
    <t>NC_004938.1</t>
  </si>
  <si>
    <t>D43692</t>
  </si>
  <si>
    <t>1.786</t>
  </si>
  <si>
    <t>48.9362</t>
  </si>
  <si>
    <t>Brevibacillus brevis X23</t>
  </si>
  <si>
    <t>NZ_AKYF01000029.1</t>
  </si>
  <si>
    <t>AKYF01000029</t>
  </si>
  <si>
    <t>Brevibacillus laterosporus LMG 15441</t>
  </si>
  <si>
    <t>pBRLA07</t>
  </si>
  <si>
    <t>NZ_CP007808.1</t>
  </si>
  <si>
    <t>CP007808</t>
  </si>
  <si>
    <t>7.095</t>
  </si>
  <si>
    <t>36.3777</t>
  </si>
  <si>
    <t>pBRLA33</t>
  </si>
  <si>
    <t>NZ_CP007807.1</t>
  </si>
  <si>
    <t>CP007807</t>
  </si>
  <si>
    <t>32.617</t>
  </si>
  <si>
    <t>41.1748</t>
  </si>
  <si>
    <t>Brevibacterium linens</t>
  </si>
  <si>
    <t>LIM</t>
  </si>
  <si>
    <t>NC_002522.1</t>
  </si>
  <si>
    <t>AY004211</t>
  </si>
  <si>
    <t>58.9225</t>
  </si>
  <si>
    <t>Brevibacterium sp. Ap13</t>
  </si>
  <si>
    <t>pAP13</t>
  </si>
  <si>
    <t>NC_022590.1</t>
  </si>
  <si>
    <t>KF577590</t>
  </si>
  <si>
    <t>89.871</t>
  </si>
  <si>
    <t>62.0634</t>
  </si>
  <si>
    <t>Buchnera aphidicola</t>
  </si>
  <si>
    <t>pLeu-Sg</t>
  </si>
  <si>
    <t>NC_001910.1</t>
  </si>
  <si>
    <t>AF041836</t>
  </si>
  <si>
    <t>7.967</t>
  </si>
  <si>
    <t>26.8106</t>
  </si>
  <si>
    <t>pLeu-Dn(SAM)</t>
  </si>
  <si>
    <t>NC_019187.1</t>
  </si>
  <si>
    <t>FJ705300</t>
  </si>
  <si>
    <t>7.774</t>
  </si>
  <si>
    <t>25.6367</t>
  </si>
  <si>
    <t>pLeu-Dn</t>
  </si>
  <si>
    <t>NC_001911.1</t>
  </si>
  <si>
    <t>AF041837</t>
  </si>
  <si>
    <t>7.768</t>
  </si>
  <si>
    <t>25.8883</t>
  </si>
  <si>
    <t>pLeu-Dn(USA1)</t>
  </si>
  <si>
    <t>NC_019188.1</t>
  </si>
  <si>
    <t>FJ705301</t>
  </si>
  <si>
    <t>7.771</t>
  </si>
  <si>
    <t>25.608</t>
  </si>
  <si>
    <t>pBTc2</t>
  </si>
  <si>
    <t>NC_025017.1</t>
  </si>
  <si>
    <t>AJ012333</t>
  </si>
  <si>
    <t>3.037</t>
  </si>
  <si>
    <t>20.7442</t>
  </si>
  <si>
    <t>Buchnera aphidicola Pemphigus spyrothecae</t>
  </si>
  <si>
    <t>pBPS1</t>
  </si>
  <si>
    <t>NC_004843.1</t>
  </si>
  <si>
    <t>AJ404864</t>
  </si>
  <si>
    <t>2.308</t>
  </si>
  <si>
    <t>24.2634</t>
  </si>
  <si>
    <t>pleu-BTg</t>
  </si>
  <si>
    <t>NC_013549.1</t>
  </si>
  <si>
    <t>AY546103</t>
  </si>
  <si>
    <t>6.521</t>
  </si>
  <si>
    <t>23.892</t>
  </si>
  <si>
    <t>Buchnera aphidicola (Aphis glycines) BAg</t>
  </si>
  <si>
    <t>pLeu</t>
  </si>
  <si>
    <t>NZ_CP009254.1</t>
  </si>
  <si>
    <t>CP009254</t>
  </si>
  <si>
    <t>7.639</t>
  </si>
  <si>
    <t>26.3778</t>
  </si>
  <si>
    <t>pTrp</t>
  </si>
  <si>
    <t>NZ_CP009255.1</t>
  </si>
  <si>
    <t>CP009255</t>
  </si>
  <si>
    <t>3.048</t>
  </si>
  <si>
    <t>31.6929</t>
  </si>
  <si>
    <t>Buchnera aphidicola BCc</t>
  </si>
  <si>
    <t>pLeu-BCc</t>
  </si>
  <si>
    <t>NC_011878.1</t>
  </si>
  <si>
    <t>AY438025</t>
  </si>
  <si>
    <t>6.054</t>
  </si>
  <si>
    <t>27.2877</t>
  </si>
  <si>
    <t>Buchnera aphidicola str. Ak (Acyrthosiphon kondoi)</t>
  </si>
  <si>
    <t>NC_017257.1</t>
  </si>
  <si>
    <t>CP002646</t>
  </si>
  <si>
    <t>7.784</t>
  </si>
  <si>
    <t>26.5545</t>
  </si>
  <si>
    <t>NC_017258.1</t>
  </si>
  <si>
    <t>CP002647</t>
  </si>
  <si>
    <t>3.645</t>
  </si>
  <si>
    <t>25.7613</t>
  </si>
  <si>
    <t>Buchnera aphidicola str. APS (Acyrthosiphon pisum)</t>
  </si>
  <si>
    <t>NC_002253.1</t>
  </si>
  <si>
    <t>AP001071</t>
  </si>
  <si>
    <t>7.786</t>
  </si>
  <si>
    <t>26.7146</t>
  </si>
  <si>
    <t>NC_002252.1</t>
  </si>
  <si>
    <t>AP001070</t>
  </si>
  <si>
    <t>7.258</t>
  </si>
  <si>
    <t>30.6145</t>
  </si>
  <si>
    <t>Buchnera aphidicola str. Bp (Baizongia pistaciae)</t>
  </si>
  <si>
    <t>pBBp1</t>
  </si>
  <si>
    <t>NC_004555.1</t>
  </si>
  <si>
    <t>AF492591</t>
  </si>
  <si>
    <t>2.399</t>
  </si>
  <si>
    <t>25.3856</t>
  </si>
  <si>
    <t>Buchnera aphidicola str. F009 (Myzus persicae)</t>
  </si>
  <si>
    <t>NZ_CP002704.1</t>
  </si>
  <si>
    <t>CP002704</t>
  </si>
  <si>
    <t>26.0513</t>
  </si>
  <si>
    <t>Buchnera aphidicola str. G002 (Myzus persicae)</t>
  </si>
  <si>
    <t>NZ_CP002702.1</t>
  </si>
  <si>
    <t>CP002702</t>
  </si>
  <si>
    <t>7.799</t>
  </si>
  <si>
    <t>26.0803</t>
  </si>
  <si>
    <t>Buchnera aphidicola str. Ua (Uroleucon ambrosiae)</t>
  </si>
  <si>
    <t>NC_017261.1</t>
  </si>
  <si>
    <t>CP002649</t>
  </si>
  <si>
    <t>7.689</t>
  </si>
  <si>
    <t>25.634</t>
  </si>
  <si>
    <t>NC_017260.1</t>
  </si>
  <si>
    <t>CP002650</t>
  </si>
  <si>
    <t>4.884</t>
  </si>
  <si>
    <t>27.5389</t>
  </si>
  <si>
    <t>Buchnera aphidicola str. USDA (Myzus persicae)</t>
  </si>
  <si>
    <t>NZ_CP002698.1</t>
  </si>
  <si>
    <t>CP002698</t>
  </si>
  <si>
    <t>7.802</t>
  </si>
  <si>
    <t>26.0702</t>
  </si>
  <si>
    <t>Buchnera aphidicola str. W106 (Myzus persicae)</t>
  </si>
  <si>
    <t>NZ_CP002700.1</t>
  </si>
  <si>
    <t>CP002700</t>
  </si>
  <si>
    <t>26.0574</t>
  </si>
  <si>
    <t>Burkholderia ambifaria AMMD</t>
  </si>
  <si>
    <t>Plasmid1</t>
  </si>
  <si>
    <t>NC_008385.1</t>
  </si>
  <si>
    <t>CP000443</t>
  </si>
  <si>
    <t>43.581</t>
  </si>
  <si>
    <t>65.7603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</si>
  <si>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</si>
  <si>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</si>
  <si>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</si>
  <si>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</si>
  <si>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</si>
  <si>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</si>
  <si>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</si>
  <si>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301.592</t>
  </si>
  <si>
    <t>61.1886</t>
  </si>
  <si>
    <t>Burkholderia caribensis</t>
  </si>
  <si>
    <t>CP013105.1</t>
  </si>
  <si>
    <t>442.452</t>
  </si>
  <si>
    <t>58.9018</t>
  </si>
  <si>
    <t>CP013104.1</t>
  </si>
  <si>
    <t>2011.27</t>
  </si>
  <si>
    <t>62.4449</t>
  </si>
  <si>
    <t>Burkholderia caribensis MBA4</t>
  </si>
  <si>
    <t>NZ_CP012748.1</t>
  </si>
  <si>
    <t>CP012748</t>
  </si>
  <si>
    <t>2555.07</t>
  </si>
  <si>
    <t>62.4108</t>
  </si>
  <si>
    <t>Burkholderia cenocepacia HI2424 B1</t>
  </si>
  <si>
    <t>NC_008545.1</t>
  </si>
  <si>
    <t>CP000461</t>
  </si>
  <si>
    <t>164.857</t>
  </si>
  <si>
    <t>61.8275</t>
  </si>
  <si>
    <t>Burkholderia cenocepacia J2315</t>
  </si>
  <si>
    <t>pBCJ2315</t>
  </si>
  <si>
    <t>NC_011003.1</t>
  </si>
  <si>
    <t>AM747723</t>
  </si>
  <si>
    <t>92.661</t>
  </si>
  <si>
    <t>62.7621</t>
  </si>
  <si>
    <t>Burkholderia cepacia LO6</t>
  </si>
  <si>
    <t>NZ_CP011302.1</t>
  </si>
  <si>
    <t>CP011302</t>
  </si>
  <si>
    <t>4.304</t>
  </si>
  <si>
    <t>53.6245</t>
  </si>
  <si>
    <t>Burkholderia cepacia 2a</t>
  </si>
  <si>
    <t>pIJB1</t>
  </si>
  <si>
    <t>NC_019378.1</t>
  </si>
  <si>
    <t>JX847411</t>
  </si>
  <si>
    <t>99.001</t>
  </si>
  <si>
    <t>61.8479</t>
  </si>
  <si>
    <t>Burkholderia cepacia DV5</t>
  </si>
  <si>
    <t>PPC1</t>
  </si>
  <si>
    <t>NC_010099.1</t>
  </si>
  <si>
    <t>X61927</t>
  </si>
  <si>
    <t>1.641</t>
  </si>
  <si>
    <t>60.3291</t>
  </si>
  <si>
    <t>Burkholderia cepacia</t>
  </si>
  <si>
    <t>pYS1</t>
  </si>
  <si>
    <t>NC_019369.1</t>
  </si>
  <si>
    <t>JX469832</t>
  </si>
  <si>
    <t>82.988</t>
  </si>
  <si>
    <t>62.6271</t>
  </si>
  <si>
    <t>Burkholderia cepacia ATCC 25416 UCB 717</t>
  </si>
  <si>
    <t>pBC25416</t>
  </si>
  <si>
    <t>NZ_CP012984.1</t>
  </si>
  <si>
    <t>CP012984</t>
  </si>
  <si>
    <t>209.807</t>
  </si>
  <si>
    <t>62.2763</t>
  </si>
  <si>
    <t>Burkholderia fungorum ATCC BAA-463</t>
  </si>
  <si>
    <t>pBIL</t>
  </si>
  <si>
    <t>NZ_CP010024.1</t>
  </si>
  <si>
    <t>CP010024</t>
  </si>
  <si>
    <t>437.218</t>
  </si>
  <si>
    <t>60.3445</t>
  </si>
  <si>
    <t>Burkholderia gladioli ATCC 10248</t>
  </si>
  <si>
    <t>NZ_CP009320.1</t>
  </si>
  <si>
    <t>CP009320</t>
  </si>
  <si>
    <t>63.573</t>
  </si>
  <si>
    <t>60.0003</t>
  </si>
  <si>
    <t>NZ_CP009319.1</t>
  </si>
  <si>
    <t>CP009319</t>
  </si>
  <si>
    <t>26.71</t>
  </si>
  <si>
    <t>61.0071</t>
  </si>
  <si>
    <t>NZ_CP009321.1</t>
  </si>
  <si>
    <t>CP009321</t>
  </si>
  <si>
    <t>213.09</t>
  </si>
  <si>
    <t>61.4515</t>
  </si>
  <si>
    <t>Burkholderia gladioli BSR3</t>
  </si>
  <si>
    <t>bgla_1p</t>
  </si>
  <si>
    <t>NC_015382.1</t>
  </si>
  <si>
    <t>CP002601</t>
  </si>
  <si>
    <t>276.215</t>
  </si>
  <si>
    <t>63.2822</t>
  </si>
  <si>
    <t>bgla_3p</t>
  </si>
  <si>
    <t>NC_015378.1</t>
  </si>
  <si>
    <t>CP002603</t>
  </si>
  <si>
    <t>128.65</t>
  </si>
  <si>
    <t>59.6075</t>
  </si>
  <si>
    <t>bgla_4p</t>
  </si>
  <si>
    <t>NC_015383.1</t>
  </si>
  <si>
    <t>CP002604</t>
  </si>
  <si>
    <t>403.586</t>
  </si>
  <si>
    <t>62.3716</t>
  </si>
  <si>
    <t>bgla_2p</t>
  </si>
  <si>
    <t>NC_015377.1</t>
  </si>
  <si>
    <t>CP002602</t>
  </si>
  <si>
    <t>129.399</t>
  </si>
  <si>
    <t>62.8235</t>
  </si>
  <si>
    <t>Burkholderia glumae BGR1</t>
  </si>
  <si>
    <t>pBGA40</t>
  </si>
  <si>
    <t>NC_025024.1</t>
  </si>
  <si>
    <t>AY641454</t>
  </si>
  <si>
    <t>3.672</t>
  </si>
  <si>
    <t>66.585</t>
  </si>
  <si>
    <t>pBGF2</t>
  </si>
  <si>
    <t>NC_010879.1</t>
  </si>
  <si>
    <t>DQ996270</t>
  </si>
  <si>
    <t>23.156</t>
  </si>
  <si>
    <t>69.5327</t>
  </si>
  <si>
    <t>bglu_2p</t>
  </si>
  <si>
    <t>NC_012718.1</t>
  </si>
  <si>
    <t>CP001506</t>
  </si>
  <si>
    <t>141.792</t>
  </si>
  <si>
    <t>63.206</t>
  </si>
  <si>
    <t>bglu_1p</t>
  </si>
  <si>
    <t>NC_012723.1</t>
  </si>
  <si>
    <t>CP001505</t>
  </si>
  <si>
    <t>133.591</t>
  </si>
  <si>
    <t>60.5932</t>
  </si>
  <si>
    <t>bglu_4p</t>
  </si>
  <si>
    <t>NC_012725.2</t>
  </si>
  <si>
    <t>CP001508</t>
  </si>
  <si>
    <t>134.346</t>
  </si>
  <si>
    <t>62.709</t>
  </si>
  <si>
    <t>bglu_3p</t>
  </si>
  <si>
    <t>NC_012720.2</t>
  </si>
  <si>
    <t>CP001507</t>
  </si>
  <si>
    <t>141.067</t>
  </si>
  <si>
    <t>62.6759</t>
  </si>
  <si>
    <t>Burkholderia glumae LMG 2196 = ATCC 33617</t>
  </si>
  <si>
    <t>pBIN_2</t>
  </si>
  <si>
    <t>NZ_CP009432.1</t>
  </si>
  <si>
    <t>CP009432</t>
  </si>
  <si>
    <t>144.522</t>
  </si>
  <si>
    <t>61.1768</t>
  </si>
  <si>
    <t>pBIN_1</t>
  </si>
  <si>
    <t>NZ_CP009433.1</t>
  </si>
  <si>
    <t>CP009433</t>
  </si>
  <si>
    <t>196.02</t>
  </si>
  <si>
    <t>63.7894</t>
  </si>
  <si>
    <t>Burkholderia multivorans ATCC 17616</t>
  </si>
  <si>
    <t>pBMUL01</t>
  </si>
  <si>
    <t>NC_010070.1</t>
  </si>
  <si>
    <t>CP000871</t>
  </si>
  <si>
    <t>167.422</t>
  </si>
  <si>
    <t>61.3342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</si>
  <si>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</si>
  <si>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</si>
  <si>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</si>
  <si>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</si>
  <si>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</si>
  <si>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</si>
  <si>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</si>
  <si>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785.419</t>
  </si>
  <si>
    <t>59.1109</t>
  </si>
  <si>
    <t>Burkholderia phymatum STM815</t>
  </si>
  <si>
    <t>pBPHY02</t>
  </si>
  <si>
    <t>NC_010627.1</t>
  </si>
  <si>
    <t>CP001046</t>
  </si>
  <si>
    <t>595.108</t>
  </si>
  <si>
    <t>59.1812</t>
  </si>
  <si>
    <t>pBPHY01</t>
  </si>
  <si>
    <t>NC_010625.1</t>
  </si>
  <si>
    <t>CP001045</t>
  </si>
  <si>
    <t>1904.89</t>
  </si>
  <si>
    <t>61.8729</t>
  </si>
  <si>
    <t>Burkholderia phytofirmans PsJN</t>
  </si>
  <si>
    <t>pBPHYT01</t>
  </si>
  <si>
    <t>NC_010679.1</t>
  </si>
  <si>
    <t>CP001054</t>
  </si>
  <si>
    <t>121.122</t>
  </si>
  <si>
    <t>58.3082</t>
  </si>
  <si>
    <t>Burkholderia plantarii ATCC 43733</t>
  </si>
  <si>
    <t>bpln_1p</t>
  </si>
  <si>
    <t>NZ_CP007214.1</t>
  </si>
  <si>
    <t>CP007214</t>
  </si>
  <si>
    <t>197.362</t>
  </si>
  <si>
    <t>62.4416</t>
  </si>
  <si>
    <t>Burkholderia pseudomallei PHB194</t>
  </si>
  <si>
    <t>pPHB194</t>
  </si>
  <si>
    <t>NC_019220.1</t>
  </si>
  <si>
    <t>GQ401131</t>
  </si>
  <si>
    <t>13.482</t>
  </si>
  <si>
    <t>61.2446</t>
  </si>
  <si>
    <t>Burkholderia pyrrocinia DSM 10685</t>
  </si>
  <si>
    <t>p2327</t>
  </si>
  <si>
    <t>NZ_CP011506.1</t>
  </si>
  <si>
    <t>CP011506</t>
  </si>
  <si>
    <t>113.484</t>
  </si>
  <si>
    <t>62.318</t>
  </si>
  <si>
    <t>Burkholderia rhizoxinica HKI 454</t>
  </si>
  <si>
    <t>pBRH01</t>
  </si>
  <si>
    <t>NC_014718.1</t>
  </si>
  <si>
    <t>FR687360</t>
  </si>
  <si>
    <t>822.304</t>
  </si>
  <si>
    <t>59.7064</t>
  </si>
  <si>
    <t>pBRH02</t>
  </si>
  <si>
    <t>NC_014723.1</t>
  </si>
  <si>
    <t>FR687361</t>
  </si>
  <si>
    <t>172.525</t>
  </si>
  <si>
    <t>57.4282</t>
  </si>
  <si>
    <t>Burkholderia sp. 2002721687</t>
  </si>
  <si>
    <t>pBTU</t>
  </si>
  <si>
    <t>NZ_CP009547.1</t>
  </si>
  <si>
    <t>CP009547</t>
  </si>
  <si>
    <t>305.11</t>
  </si>
  <si>
    <t>64.893</t>
  </si>
  <si>
    <t>Burkholderia sp. CCGE1002</t>
  </si>
  <si>
    <t>pBC201</t>
  </si>
  <si>
    <t>NC_014120.1</t>
  </si>
  <si>
    <t>CP002016</t>
  </si>
  <si>
    <t>489.136</t>
  </si>
  <si>
    <t>59.1709</t>
  </si>
  <si>
    <t>Burkholderia sp. KJ006</t>
  </si>
  <si>
    <t>pKJ006</t>
  </si>
  <si>
    <t>NC_017923.1</t>
  </si>
  <si>
    <t>CP003517</t>
  </si>
  <si>
    <t>45.361</t>
  </si>
  <si>
    <t>59.0772</t>
  </si>
  <si>
    <t>Burkholderia sp. M701</t>
  </si>
  <si>
    <t>pM7012</t>
  </si>
  <si>
    <t>NC_022995.1</t>
  </si>
  <si>
    <t>AB853026</t>
  </si>
  <si>
    <t>582.142</t>
  </si>
  <si>
    <t>59.7165</t>
  </si>
  <si>
    <t>Burkholderia sp. RPE64</t>
  </si>
  <si>
    <t>NC_021289.1</t>
  </si>
  <si>
    <t>AP013061</t>
  </si>
  <si>
    <t>1275.2</t>
  </si>
  <si>
    <t>63.0051</t>
  </si>
  <si>
    <t>p2</t>
  </si>
  <si>
    <t>NC_021295.1</t>
  </si>
  <si>
    <t>AP013062</t>
  </si>
  <si>
    <t>309.692</t>
  </si>
  <si>
    <t>60.1117</t>
  </si>
  <si>
    <t>Burkholderia sp. RPE67</t>
  </si>
  <si>
    <t>NZ_AP014579.1</t>
  </si>
  <si>
    <t>AP014579</t>
  </si>
  <si>
    <t>1438.03</t>
  </si>
  <si>
    <t>64.0992</t>
  </si>
  <si>
    <t>p3</t>
  </si>
  <si>
    <t>NZ_AP014581.1</t>
  </si>
  <si>
    <t>AP014581</t>
  </si>
  <si>
    <t>194.177</t>
  </si>
  <si>
    <t>59.3057</t>
  </si>
  <si>
    <t>NZ_AP014580.1</t>
  </si>
  <si>
    <t>AP014580</t>
  </si>
  <si>
    <t>495.745</t>
  </si>
  <si>
    <t>60.2774</t>
  </si>
  <si>
    <t>Burkholderia sp. TSV202</t>
  </si>
  <si>
    <t>NZ_CP009154.1</t>
  </si>
  <si>
    <t>CP009154</t>
  </si>
  <si>
    <t>61.9347</t>
  </si>
  <si>
    <t>NZ_CP009155.1</t>
  </si>
  <si>
    <t>CP009155</t>
  </si>
  <si>
    <t>271.168</t>
  </si>
  <si>
    <t>60.4474</t>
  </si>
  <si>
    <t>Burkholderia sp. YI23</t>
  </si>
  <si>
    <t>byi_3p</t>
  </si>
  <si>
    <t>NC_016592.1</t>
  </si>
  <si>
    <t>CP003092</t>
  </si>
  <si>
    <t>115.232</t>
  </si>
  <si>
    <t>59.4375</t>
  </si>
  <si>
    <t>byi_1p</t>
  </si>
  <si>
    <t>NC_016626.1</t>
  </si>
  <si>
    <t>CP003090</t>
  </si>
  <si>
    <t>1951.05</t>
  </si>
  <si>
    <t>63.0159</t>
  </si>
  <si>
    <t>byi_2p</t>
  </si>
  <si>
    <t>NC_016591.1</t>
  </si>
  <si>
    <t>CP003091</t>
  </si>
  <si>
    <t>356.263</t>
  </si>
  <si>
    <t>58.7333</t>
  </si>
  <si>
    <t>Burkholderia thailandensis 34</t>
  </si>
  <si>
    <t>NZ_CP010016.1</t>
  </si>
  <si>
    <t>CP010016</t>
  </si>
  <si>
    <t>326.388</t>
  </si>
  <si>
    <t>64.4114</t>
  </si>
  <si>
    <t>Burkholderia vietnamiensis G4</t>
  </si>
  <si>
    <t>pBVIE01</t>
  </si>
  <si>
    <t>NC_009230.1</t>
  </si>
  <si>
    <t>CP000617</t>
  </si>
  <si>
    <t>397.868</t>
  </si>
  <si>
    <t>58.2437</t>
  </si>
  <si>
    <t>pBVIE03</t>
  </si>
  <si>
    <t>NC_009229.1</t>
  </si>
  <si>
    <t>CP000619</t>
  </si>
  <si>
    <t>226.679</t>
  </si>
  <si>
    <t>59.8185</t>
  </si>
  <si>
    <t>pBVIE05</t>
  </si>
  <si>
    <t>NC_009226.1</t>
  </si>
  <si>
    <t>CP000621</t>
  </si>
  <si>
    <t>88.096</t>
  </si>
  <si>
    <t>61.6873</t>
  </si>
  <si>
    <t>pBVIE02</t>
  </si>
  <si>
    <t>NC_009227.1</t>
  </si>
  <si>
    <t>CP000618</t>
  </si>
  <si>
    <t>265.616</t>
  </si>
  <si>
    <t>61.7531</t>
  </si>
  <si>
    <t>pBVIE04</t>
  </si>
  <si>
    <t>NC_009228.1</t>
  </si>
  <si>
    <t>CP000620</t>
  </si>
  <si>
    <t>107.231</t>
  </si>
  <si>
    <t>61.0383</t>
  </si>
  <si>
    <t>Burkholderia vietnamiensis LMG 10929</t>
  </si>
  <si>
    <t>pBVB_1</t>
  </si>
  <si>
    <t>NZ_CP009629.1</t>
  </si>
  <si>
    <t>CP009629</t>
  </si>
  <si>
    <t>102.62</t>
  </si>
  <si>
    <t>59.5059</t>
  </si>
  <si>
    <t>Butyrivibrio fibrisolvens</t>
  </si>
  <si>
    <t>pOM1</t>
  </si>
  <si>
    <t>NC_002059.1</t>
  </si>
  <si>
    <t>L31579</t>
  </si>
  <si>
    <t>2.804</t>
  </si>
  <si>
    <t>40.6205</t>
  </si>
  <si>
    <t>pRJF1</t>
  </si>
  <si>
    <t>NC_011377.1</t>
  </si>
  <si>
    <t>M94552</t>
  </si>
  <si>
    <t>2.631</t>
  </si>
  <si>
    <t>36.336</t>
  </si>
  <si>
    <t>pRJF2</t>
  </si>
  <si>
    <t>NC_011376.1</t>
  </si>
  <si>
    <t>L31578</t>
  </si>
  <si>
    <t>35.2525</t>
  </si>
  <si>
    <t>Butyrivibrio proteoclasticus B316</t>
  </si>
  <si>
    <t>pCY360</t>
  </si>
  <si>
    <t>NC_014389.1</t>
  </si>
  <si>
    <t>CP001812</t>
  </si>
  <si>
    <t>361.399</t>
  </si>
  <si>
    <t>38.9525</t>
  </si>
  <si>
    <t>pCY186</t>
  </si>
  <si>
    <t>NC_014390.1</t>
  </si>
  <si>
    <t>CP001813</t>
  </si>
  <si>
    <t>186.325</t>
  </si>
  <si>
    <t>38.1033</t>
  </si>
  <si>
    <t>Caedibacter taeniospiralis</t>
  </si>
  <si>
    <t>pKAP298</t>
  </si>
  <si>
    <t>NC_005915.1</t>
  </si>
  <si>
    <t>AY422720</t>
  </si>
  <si>
    <t>49.112</t>
  </si>
  <si>
    <t>37.3391</t>
  </si>
  <si>
    <t>Caldicellulosiruptor bescii DSM 6725</t>
  </si>
  <si>
    <t>pATHE01</t>
  </si>
  <si>
    <t>NC_012036.1</t>
  </si>
  <si>
    <t>CP001394</t>
  </si>
  <si>
    <t>8.291</t>
  </si>
  <si>
    <t>38.5358</t>
  </si>
  <si>
    <t>pATHE02</t>
  </si>
  <si>
    <t>NC_012037.1</t>
  </si>
  <si>
    <t>CP001395</t>
  </si>
  <si>
    <t>3.653</t>
  </si>
  <si>
    <t>42.9236</t>
  </si>
  <si>
    <t>Caldicellulosiruptor kristjanssonii I77R1B 177R1B</t>
  </si>
  <si>
    <t>pCALKR01</t>
  </si>
  <si>
    <t>NC_014719.1</t>
  </si>
  <si>
    <t>CP002327</t>
  </si>
  <si>
    <t>15.97</t>
  </si>
  <si>
    <t>35.7858</t>
  </si>
  <si>
    <t>Calditerrivibrio nitroreducens DSM 19672</t>
  </si>
  <si>
    <t>Deferribacteres</t>
  </si>
  <si>
    <t>pCALNI01</t>
  </si>
  <si>
    <t>NC_014749.1</t>
  </si>
  <si>
    <t>CP002348</t>
  </si>
  <si>
    <t>58.717</t>
  </si>
  <si>
    <t>31.0506</t>
  </si>
  <si>
    <t>Calothrix sp. 336/3</t>
  </si>
  <si>
    <t>NZ_CP011384.1</t>
  </si>
  <si>
    <t>CP011384</t>
  </si>
  <si>
    <t>23.766</t>
  </si>
  <si>
    <t>42.1863</t>
  </si>
  <si>
    <t>NZ_CP011385.1</t>
  </si>
  <si>
    <t>CP011385</t>
  </si>
  <si>
    <t>5.532</t>
  </si>
  <si>
    <t>38.6479</t>
  </si>
  <si>
    <t>NZ_CP011383.1</t>
  </si>
  <si>
    <t>CP011383</t>
  </si>
  <si>
    <t>107.561</t>
  </si>
  <si>
    <t>44.1898</t>
  </si>
  <si>
    <t>Calothrix sp. PCC 6303</t>
  </si>
  <si>
    <t>pCAL6303.03</t>
  </si>
  <si>
    <t>NC_019752.1</t>
  </si>
  <si>
    <t>CP003613</t>
  </si>
  <si>
    <t>55.337</t>
  </si>
  <si>
    <t>41.896</t>
  </si>
  <si>
    <t>pCAL6303.01</t>
  </si>
  <si>
    <t>NC_019727.1</t>
  </si>
  <si>
    <t>CP003611</t>
  </si>
  <si>
    <t>80.757</t>
  </si>
  <si>
    <t>39.3774</t>
  </si>
  <si>
    <t>pCAL6303.02</t>
  </si>
  <si>
    <t>NC_019728.1</t>
  </si>
  <si>
    <t>CP003612</t>
  </si>
  <si>
    <t>56.464</t>
  </si>
  <si>
    <t>38.4705</t>
  </si>
  <si>
    <t>Campylobacter coli FB1</t>
  </si>
  <si>
    <t>pFB1TET</t>
  </si>
  <si>
    <t>NZ_CP011017.1</t>
  </si>
  <si>
    <t>CP011017</t>
  </si>
  <si>
    <t>44.826</t>
  </si>
  <si>
    <t>29.6435</t>
  </si>
  <si>
    <t>pCC42</t>
  </si>
  <si>
    <t>NZ_CP011016.1</t>
  </si>
  <si>
    <t>CP011016</t>
  </si>
  <si>
    <t>29.115</t>
  </si>
  <si>
    <t>29.2289</t>
  </si>
  <si>
    <t>Campylobacter coli RM2228</t>
  </si>
  <si>
    <t>pCC2228-3</t>
  </si>
  <si>
    <t>NC_008051.1</t>
  </si>
  <si>
    <t>DQ518172</t>
  </si>
  <si>
    <t>4.276</t>
  </si>
  <si>
    <t>30.9167</t>
  </si>
  <si>
    <t>Campylobacter coli 338</t>
  </si>
  <si>
    <t>p3386</t>
  </si>
  <si>
    <t>NC_007143.1</t>
  </si>
  <si>
    <t>AY948117</t>
  </si>
  <si>
    <t>2.426</t>
  </si>
  <si>
    <t>26.216</t>
  </si>
  <si>
    <t>p3384</t>
  </si>
  <si>
    <t>NC_007142.1</t>
  </si>
  <si>
    <t>AY948116</t>
  </si>
  <si>
    <t>3.316</t>
  </si>
  <si>
    <t>31.1821</t>
  </si>
  <si>
    <t>pCC2228-2</t>
  </si>
  <si>
    <t>NC_008050.1</t>
  </si>
  <si>
    <t>DQ518171</t>
  </si>
  <si>
    <t>3.303</t>
  </si>
  <si>
    <t>31.6076</t>
  </si>
  <si>
    <t>Campylobacter coli</t>
  </si>
  <si>
    <t>pCC31</t>
  </si>
  <si>
    <t>NC_006134.1</t>
  </si>
  <si>
    <t>AY394560</t>
  </si>
  <si>
    <t>44.707</t>
  </si>
  <si>
    <t>29.841</t>
  </si>
  <si>
    <t>pCC2228-1</t>
  </si>
  <si>
    <t>NC_008049.1</t>
  </si>
  <si>
    <t>DQ518170</t>
  </si>
  <si>
    <t>1.307</t>
  </si>
  <si>
    <t>34.583</t>
  </si>
  <si>
    <t>Campylobacter coli HC2-48</t>
  </si>
  <si>
    <t>CP013035.1</t>
  </si>
  <si>
    <t>44.064</t>
  </si>
  <si>
    <t>28.8263</t>
  </si>
  <si>
    <t>Campylobacter coli CO2-160</t>
  </si>
  <si>
    <t>CP013033.1</t>
  </si>
  <si>
    <t>44.228</t>
  </si>
  <si>
    <t>27.8353</t>
  </si>
  <si>
    <t>Campylobacter coli CF2-75</t>
  </si>
  <si>
    <t>CP013037.1</t>
  </si>
  <si>
    <t>44.233</t>
  </si>
  <si>
    <t>27.8751</t>
  </si>
  <si>
    <t>Campylobacter coli 15-537360</t>
  </si>
  <si>
    <t>pCC42yr</t>
  </si>
  <si>
    <t>NC_022656.1</t>
  </si>
  <si>
    <t>CP006703</t>
  </si>
  <si>
    <t>26.269</t>
  </si>
  <si>
    <t>29.4073</t>
  </si>
  <si>
    <t>Campylobacter coli CVM N29710</t>
  </si>
  <si>
    <t>pN29710-1</t>
  </si>
  <si>
    <t>NC_022355.1</t>
  </si>
  <si>
    <t>CP004067</t>
  </si>
  <si>
    <t>55.127</t>
  </si>
  <si>
    <t>31.5816</t>
  </si>
  <si>
    <t>pN29710-2</t>
  </si>
  <si>
    <t>NC_022348.1</t>
  </si>
  <si>
    <t>CP004068</t>
  </si>
  <si>
    <t>3.707</t>
  </si>
  <si>
    <t>31.1303</t>
  </si>
  <si>
    <t>Campylobacter coli RM1875</t>
  </si>
  <si>
    <t>pRM1875_3.3kb</t>
  </si>
  <si>
    <t>NZ_CP007186.1</t>
  </si>
  <si>
    <t>CP007186</t>
  </si>
  <si>
    <t>3.324</t>
  </si>
  <si>
    <t>31.2575</t>
  </si>
  <si>
    <t>pRM1875_3.4kbp</t>
  </si>
  <si>
    <t>NZ_CP007187.1</t>
  </si>
  <si>
    <t>CP007187</t>
  </si>
  <si>
    <t>3.347</t>
  </si>
  <si>
    <t>31.5506</t>
  </si>
  <si>
    <t>pRM1875_2.4kb</t>
  </si>
  <si>
    <t>NZ_CP007185.1</t>
  </si>
  <si>
    <t>CP007185</t>
  </si>
  <si>
    <t>2.429</t>
  </si>
  <si>
    <t>26.266</t>
  </si>
  <si>
    <t>pRM1875_35kb</t>
  </si>
  <si>
    <t>NZ_CP007184.1</t>
  </si>
  <si>
    <t>CP007184</t>
  </si>
  <si>
    <t>35.364</t>
  </si>
  <si>
    <t>26.018</t>
  </si>
  <si>
    <t>Campylobacter coli RM4661</t>
  </si>
  <si>
    <t>pRM4661_48kbp</t>
  </si>
  <si>
    <t>NZ_CP007182.1</t>
  </si>
  <si>
    <t>CP007182</t>
  </si>
  <si>
    <t>47.962</t>
  </si>
  <si>
    <t>30.0175</t>
  </si>
  <si>
    <t>Campylobacter coli RM5611</t>
  </si>
  <si>
    <t>pRM5611_48kb</t>
  </si>
  <si>
    <t>NZ_CP007180.1</t>
  </si>
  <si>
    <t>CP007180</t>
  </si>
  <si>
    <t>48.422</t>
  </si>
  <si>
    <t>29.1107</t>
  </si>
  <si>
    <t>Campylobacter concisus 13826</t>
  </si>
  <si>
    <t>pCCON16</t>
  </si>
  <si>
    <t>NC_009796.1</t>
  </si>
  <si>
    <t>CP000794</t>
  </si>
  <si>
    <t>16.457</t>
  </si>
  <si>
    <t>33.4569</t>
  </si>
  <si>
    <t>pCCON31</t>
  </si>
  <si>
    <t>NC_009795.1</t>
  </si>
  <si>
    <t>CP000793</t>
  </si>
  <si>
    <t>31.6068</t>
  </si>
  <si>
    <t>Campylobacter fetus</t>
  </si>
  <si>
    <t>pCFV108</t>
  </si>
  <si>
    <t>NC_010858.1</t>
  </si>
  <si>
    <t>EF050075</t>
  </si>
  <si>
    <t>3.724</t>
  </si>
  <si>
    <t>28.276</t>
  </si>
  <si>
    <t>Campylobacter fetus subsp. fetus 04/554</t>
  </si>
  <si>
    <t>pCFF04554</t>
  </si>
  <si>
    <t>NZ_CP008809.1</t>
  </si>
  <si>
    <t>CP008809</t>
  </si>
  <si>
    <t>25.862</t>
  </si>
  <si>
    <t>28.9537</t>
  </si>
  <si>
    <t>Campylobacter fetus subsp. venerealis 97/608</t>
  </si>
  <si>
    <t>pCFV97608-1</t>
  </si>
  <si>
    <t>NZ_CP008811.1</t>
  </si>
  <si>
    <t>CP008811</t>
  </si>
  <si>
    <t>38.272</t>
  </si>
  <si>
    <t>31.3362</t>
  </si>
  <si>
    <t>pCFV97608-2</t>
  </si>
  <si>
    <t>NZ_CP008812.1</t>
  </si>
  <si>
    <t>CP008812</t>
  </si>
  <si>
    <t>27.124</t>
  </si>
  <si>
    <t>28.1448</t>
  </si>
  <si>
    <t>Campylobacter fetus subsp. venerealis cfvi03/293</t>
  </si>
  <si>
    <t>pCfviMP2</t>
  </si>
  <si>
    <t>NZ_CP007001.1</t>
  </si>
  <si>
    <t>CP007001</t>
  </si>
  <si>
    <t>35.326</t>
  </si>
  <si>
    <t>33.0238</t>
  </si>
  <si>
    <t>pCfviMP1</t>
  </si>
  <si>
    <t>NZ_CP007000.1</t>
  </si>
  <si>
    <t>CP007000</t>
  </si>
  <si>
    <t>91.4</t>
  </si>
  <si>
    <t>29.4333</t>
  </si>
  <si>
    <t>pCfviP3</t>
  </si>
  <si>
    <t>NZ_CP007002.1</t>
  </si>
  <si>
    <t>CP007002</t>
  </si>
  <si>
    <t>3.993</t>
  </si>
  <si>
    <t>31.3799</t>
  </si>
  <si>
    <t>Campylobacter fetus subsp. venerealis str. 84-112</t>
  </si>
  <si>
    <t>NZ_HG004427.1</t>
  </si>
  <si>
    <t>61.142</t>
  </si>
  <si>
    <t>31.4497</t>
  </si>
  <si>
    <t>Campylobacter hominis ATCC BAA-381</t>
  </si>
  <si>
    <t>pCH4</t>
  </si>
  <si>
    <t>NC_009713.1</t>
  </si>
  <si>
    <t>CP000775</t>
  </si>
  <si>
    <t>3.678</t>
  </si>
  <si>
    <t>34.149</t>
  </si>
  <si>
    <t>Campylobacter iguaniorum 1485E</t>
  </si>
  <si>
    <t>pCIG1485E</t>
  </si>
  <si>
    <t>NZ_CP009044.1</t>
  </si>
  <si>
    <t>CP009044</t>
  </si>
  <si>
    <t>70.03</t>
  </si>
  <si>
    <t>33.1929</t>
  </si>
  <si>
    <t>Campylobacter jejuni 81-176</t>
  </si>
  <si>
    <t>pTet</t>
  </si>
  <si>
    <t>NC_007141.1</t>
  </si>
  <si>
    <t>AY714214</t>
  </si>
  <si>
    <t>45.21</t>
  </si>
  <si>
    <t>29.144</t>
  </si>
  <si>
    <t>Campylobacter jejuni 21190</t>
  </si>
  <si>
    <t>pCJ01</t>
  </si>
  <si>
    <t>NC_008438.1</t>
  </si>
  <si>
    <t>AF301164</t>
  </si>
  <si>
    <t>3.212</t>
  </si>
  <si>
    <t>33.4994</t>
  </si>
  <si>
    <t>NC_006135.1</t>
  </si>
  <si>
    <t>AY394561</t>
  </si>
  <si>
    <t>45.205</t>
  </si>
  <si>
    <t>29.1384</t>
  </si>
  <si>
    <t>Campylobacter jejuni RM1170</t>
  </si>
  <si>
    <t>pCJ1170</t>
  </si>
  <si>
    <t>NC_008052.1</t>
  </si>
  <si>
    <t>DQ518173</t>
  </si>
  <si>
    <t>4.381</t>
  </si>
  <si>
    <t>30.7921</t>
  </si>
  <si>
    <t>pVir</t>
  </si>
  <si>
    <t>NC_005012.1</t>
  </si>
  <si>
    <t>AF226280</t>
  </si>
  <si>
    <t>37.468</t>
  </si>
  <si>
    <t>25.8834</t>
  </si>
  <si>
    <t>Campylobacter jejuni</t>
  </si>
  <si>
    <t>pCJ419</t>
  </si>
  <si>
    <t>NC_004997.1</t>
  </si>
  <si>
    <t>AY256846</t>
  </si>
  <si>
    <t>4.013</t>
  </si>
  <si>
    <t>30.152</t>
  </si>
  <si>
    <t>Campylobacter jejuni S4-2 CC</t>
  </si>
  <si>
    <t>pTIW94</t>
  </si>
  <si>
    <t>NC_021493.1</t>
  </si>
  <si>
    <t>KF192842</t>
  </si>
  <si>
    <t>31.114</t>
  </si>
  <si>
    <t>Campylobacter jejuni T1-21</t>
  </si>
  <si>
    <t>NZ_CP013117.1</t>
  </si>
  <si>
    <t>CP013117</t>
  </si>
  <si>
    <t>82.732</t>
  </si>
  <si>
    <t>29.8168</t>
  </si>
  <si>
    <t>Campylobacter jejuni subsp. jejuni 01-1512</t>
  </si>
  <si>
    <t>pCj1</t>
  </si>
  <si>
    <t>NZ_CP010073.1</t>
  </si>
  <si>
    <t>CP010073</t>
  </si>
  <si>
    <t>48.872</t>
  </si>
  <si>
    <t>29.0064</t>
  </si>
  <si>
    <t>pCj2</t>
  </si>
  <si>
    <t>NZ_CP010074.1</t>
  </si>
  <si>
    <t>CP010074</t>
  </si>
  <si>
    <t>36.604</t>
  </si>
  <si>
    <t>25.9507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</si>
  <si>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</si>
  <si>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</si>
  <si>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</si>
  <si>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</si>
  <si>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</si>
  <si>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</si>
  <si>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</si>
  <si>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</si>
  <si>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46.902</t>
  </si>
  <si>
    <t>29.4103</t>
  </si>
  <si>
    <t>Campylobacter jejuni subsp. jejuni 81-176</t>
  </si>
  <si>
    <t>NC_008790.1</t>
  </si>
  <si>
    <t>CP000549</t>
  </si>
  <si>
    <t>45.025</t>
  </si>
  <si>
    <t>29.0927</t>
  </si>
  <si>
    <t>NC_008770.1</t>
  </si>
  <si>
    <t>CP000550</t>
  </si>
  <si>
    <t>37.473</t>
  </si>
  <si>
    <t>25.8853</t>
  </si>
  <si>
    <t>Campylobacter jejuni subsp. jejuni 81-176-DRH212</t>
  </si>
  <si>
    <t>AZNT01000024.1</t>
  </si>
  <si>
    <t>37.852</t>
  </si>
  <si>
    <t>25.8507</t>
  </si>
  <si>
    <t>Campylobacter jejuni subsp. jejuni 81-176-UMCW7</t>
  </si>
  <si>
    <t>NZ_AZNS01000034.1</t>
  </si>
  <si>
    <t>AZNS01000034</t>
  </si>
  <si>
    <t>37.565</t>
  </si>
  <si>
    <t>25.8512</t>
  </si>
  <si>
    <t>Campylobacter jejuni subsp. jejuni IA3902</t>
  </si>
  <si>
    <t>NC_017284.1</t>
  </si>
  <si>
    <t>CP001877</t>
  </si>
  <si>
    <t>37.174</t>
  </si>
  <si>
    <t>25.9052</t>
  </si>
  <si>
    <t>Campylobacter jejuni subsp. jejuni ICDCCJ07001</t>
  </si>
  <si>
    <t>CP002030.1</t>
  </si>
  <si>
    <t>44.084</t>
  </si>
  <si>
    <t>28.6884</t>
  </si>
  <si>
    <t>Campylobacter jejuni subsp. jejuni S3</t>
  </si>
  <si>
    <t>NC_017282.1</t>
  </si>
  <si>
    <t>CP001961</t>
  </si>
  <si>
    <t>43.222</t>
  </si>
  <si>
    <t>28.9876</t>
  </si>
  <si>
    <t>Campylobacter lari 300</t>
  </si>
  <si>
    <t>pCL300</t>
  </si>
  <si>
    <t>NC_006975.1</t>
  </si>
  <si>
    <t>AB211496</t>
  </si>
  <si>
    <t>3.634</t>
  </si>
  <si>
    <t>28.7287</t>
  </si>
  <si>
    <t>Campylobacter lari 237</t>
  </si>
  <si>
    <t>pUPTC237</t>
  </si>
  <si>
    <t>NC_007962.1</t>
  </si>
  <si>
    <t>AB256957</t>
  </si>
  <si>
    <t>3.828</t>
  </si>
  <si>
    <t>29.4932</t>
  </si>
  <si>
    <t>Campylobacter lari RM2100</t>
  </si>
  <si>
    <t>megaplasmid pCL2100</t>
  </si>
  <si>
    <t>NC_012040.1</t>
  </si>
  <si>
    <t>CP000933</t>
  </si>
  <si>
    <t>46.201</t>
  </si>
  <si>
    <t>26.8631</t>
  </si>
  <si>
    <t>Campylobacter peloridis LMG 23910</t>
  </si>
  <si>
    <t>pPEL2</t>
  </si>
  <si>
    <t>NZ_CP007768.1</t>
  </si>
  <si>
    <t>CP007768</t>
  </si>
  <si>
    <t>3.621</t>
  </si>
  <si>
    <t>29.826</t>
  </si>
  <si>
    <t>pPEL1</t>
  </si>
  <si>
    <t>NZ_CP007767.1</t>
  </si>
  <si>
    <t>CP007767</t>
  </si>
  <si>
    <t>47.803</t>
  </si>
  <si>
    <t>26.4335</t>
  </si>
  <si>
    <t>Candidatus Accumulibacter phosphatis clade IIA str. UW-1</t>
  </si>
  <si>
    <t>pAph02</t>
  </si>
  <si>
    <t>NC_013190.1</t>
  </si>
  <si>
    <t>CP001717</t>
  </si>
  <si>
    <t>42.325</t>
  </si>
  <si>
    <t>60.6994</t>
  </si>
  <si>
    <t>pAph03</t>
  </si>
  <si>
    <t>NC_013191.1</t>
  </si>
  <si>
    <t>CP001718</t>
  </si>
  <si>
    <t>37.695</t>
  </si>
  <si>
    <t>59.2943</t>
  </si>
  <si>
    <t>pAph01</t>
  </si>
  <si>
    <t>NC_013193.1</t>
  </si>
  <si>
    <t>CP001716</t>
  </si>
  <si>
    <t>167.595</t>
  </si>
  <si>
    <t>61.5699</t>
  </si>
  <si>
    <t>Candidatus Azobacteroides pseudotrichonymphae genomovar. CFP2</t>
  </si>
  <si>
    <t>pCFPG1</t>
  </si>
  <si>
    <t>NC_011564.1</t>
  </si>
  <si>
    <t>AP010657</t>
  </si>
  <si>
    <t>37.56</t>
  </si>
  <si>
    <t>35.9744</t>
  </si>
  <si>
    <t>pCFPG2</t>
  </si>
  <si>
    <t>NC_011561.1</t>
  </si>
  <si>
    <t>AP010658</t>
  </si>
  <si>
    <t>37.111</t>
  </si>
  <si>
    <t>35.0166</t>
  </si>
  <si>
    <t>pCFPG4</t>
  </si>
  <si>
    <t>NC_011563.1</t>
  </si>
  <si>
    <t>AP010660</t>
  </si>
  <si>
    <t>4.149</t>
  </si>
  <si>
    <t>44.2757</t>
  </si>
  <si>
    <t>pCFPG3</t>
  </si>
  <si>
    <t>NC_011562.1</t>
  </si>
  <si>
    <t>AP010659</t>
  </si>
  <si>
    <t>31.893</t>
  </si>
  <si>
    <t>35.6442</t>
  </si>
  <si>
    <t>Candidatus Baumannia cicadellinicola B-GSS</t>
  </si>
  <si>
    <t>NZ_CP011788.1</t>
  </si>
  <si>
    <t>CP011788</t>
  </si>
  <si>
    <t>3.465</t>
  </si>
  <si>
    <t>20.2597</t>
  </si>
  <si>
    <t>Candidatus Caedibacter acanthamoebae</t>
  </si>
  <si>
    <t>Plasmid_00004</t>
  </si>
  <si>
    <t>CP008940.1</t>
  </si>
  <si>
    <t>65.13</t>
  </si>
  <si>
    <t>38.004</t>
  </si>
  <si>
    <t>Plasmid_00002</t>
  </si>
  <si>
    <t>CP008938.1</t>
  </si>
  <si>
    <t>71.042</t>
  </si>
  <si>
    <t>36.6825</t>
  </si>
  <si>
    <t>Plasmid_00001</t>
  </si>
  <si>
    <t>CP008937.1</t>
  </si>
  <si>
    <t>148.131</t>
  </si>
  <si>
    <t>36.675</t>
  </si>
  <si>
    <t>Plasmid_00003</t>
  </si>
  <si>
    <t>CP008939.1</t>
  </si>
  <si>
    <t>169.123</t>
  </si>
  <si>
    <t>36.5905</t>
  </si>
  <si>
    <t>Candidatus Hamiltonella defensa 5AT (Acyrthosiphon pisum) T5A</t>
  </si>
  <si>
    <t>pHD5AT</t>
  </si>
  <si>
    <t>NC_012752.1</t>
  </si>
  <si>
    <t>CP001278</t>
  </si>
  <si>
    <t>59.032</t>
  </si>
  <si>
    <t>45.2856</t>
  </si>
  <si>
    <t>Candidatus Ishikawaella capsulata Mpkobe</t>
  </si>
  <si>
    <t>pAst</t>
  </si>
  <si>
    <t>NZ_AP010873.1</t>
  </si>
  <si>
    <t>AP010873</t>
  </si>
  <si>
    <t>9.139</t>
  </si>
  <si>
    <t>27.5741</t>
  </si>
  <si>
    <t>Candidatus Pantoea carbekii US</t>
  </si>
  <si>
    <t>pBMSBPS1</t>
  </si>
  <si>
    <t>NZ_CP010908.1</t>
  </si>
  <si>
    <t>CP010908</t>
  </si>
  <si>
    <t>14.562</t>
  </si>
  <si>
    <t>29.7899</t>
  </si>
  <si>
    <t>pBMSBPS4</t>
  </si>
  <si>
    <t>NZ_CP010911.1</t>
  </si>
  <si>
    <t>CP010911</t>
  </si>
  <si>
    <t>7.593</t>
  </si>
  <si>
    <t>24.2065</t>
  </si>
  <si>
    <t>pBMSBPS3</t>
  </si>
  <si>
    <t>NZ_CP010910.1</t>
  </si>
  <si>
    <t>CP010910</t>
  </si>
  <si>
    <t>17.88</t>
  </si>
  <si>
    <t>25.9396</t>
  </si>
  <si>
    <t>pBMSBPS2</t>
  </si>
  <si>
    <t>NZ_CP010909.1</t>
  </si>
  <si>
    <t>CP010909</t>
  </si>
  <si>
    <t>6.287</t>
  </si>
  <si>
    <t>26.7377</t>
  </si>
  <si>
    <t>Candidatus Paracaedibacter acanthamoebae</t>
  </si>
  <si>
    <t>NZ_CP008942.1</t>
  </si>
  <si>
    <t>CP008942</t>
  </si>
  <si>
    <t>15.074</t>
  </si>
  <si>
    <t>36.0157</t>
  </si>
  <si>
    <t>Candidatus Paracaedibacter symbiosus PRA9</t>
  </si>
  <si>
    <t>pCPS02</t>
  </si>
  <si>
    <t>NZ_JQAK01000011.1</t>
  </si>
  <si>
    <t>JQAK01000011</t>
  </si>
  <si>
    <t>17.806</t>
  </si>
  <si>
    <t>35.4937</t>
  </si>
  <si>
    <t>pCPS01</t>
  </si>
  <si>
    <t>NZ_JQAK01000007.1</t>
  </si>
  <si>
    <t>JQAK01000007</t>
  </si>
  <si>
    <t>40.599</t>
  </si>
  <si>
    <t>31.8702</t>
  </si>
  <si>
    <t>Candidatus Photodesmus katoptron Akat1</t>
  </si>
  <si>
    <t>pPK001</t>
  </si>
  <si>
    <t>NZ_AMSD01000003.1</t>
  </si>
  <si>
    <t>AMSD01000003</t>
  </si>
  <si>
    <t>14.477</t>
  </si>
  <si>
    <t>28.2172</t>
  </si>
  <si>
    <t>Candidatus Phytoplasma australiense</t>
  </si>
  <si>
    <t>pCPa</t>
  </si>
  <si>
    <t>NC_010918.1</t>
  </si>
  <si>
    <t>DQ119295</t>
  </si>
  <si>
    <t>3.773</t>
  </si>
  <si>
    <t>28.3859</t>
  </si>
  <si>
    <t>pPAPh2</t>
  </si>
  <si>
    <t>NC_010854.1</t>
  </si>
  <si>
    <t>DQ318776</t>
  </si>
  <si>
    <t>3.607</t>
  </si>
  <si>
    <t>26.2545</t>
  </si>
  <si>
    <t>pPASb11</t>
  </si>
  <si>
    <t>NC_010856.1</t>
  </si>
  <si>
    <t>DQ318777</t>
  </si>
  <si>
    <t>3.635</t>
  </si>
  <si>
    <t>26.4649</t>
  </si>
  <si>
    <t>Candidatus Profftella armatura DC</t>
  </si>
  <si>
    <t>NC_021886.1</t>
  </si>
  <si>
    <t>CP003469</t>
  </si>
  <si>
    <t>5.458</t>
  </si>
  <si>
    <t>23.9282</t>
  </si>
  <si>
    <t>Candidatus Profftella armatura YCPA</t>
  </si>
  <si>
    <t>NZ_CP012592.1</t>
  </si>
  <si>
    <t>CP012592</t>
  </si>
  <si>
    <t>23.9099</t>
  </si>
  <si>
    <t>Candidatus Regiella insecticola LSR1</t>
  </si>
  <si>
    <t>pRILSR1</t>
  </si>
  <si>
    <t>NZ_CM000957.1</t>
  </si>
  <si>
    <t>CM000957</t>
  </si>
  <si>
    <t>32.491</t>
  </si>
  <si>
    <t>44.6647</t>
  </si>
  <si>
    <t>Candidatus Rickettsia amblyommii Ac37</t>
  </si>
  <si>
    <t>pRAMAC18</t>
  </si>
  <si>
    <t>NZ_CP012421.1</t>
  </si>
  <si>
    <t>CP012421</t>
  </si>
  <si>
    <t>18.046</t>
  </si>
  <si>
    <t>32.2343</t>
  </si>
  <si>
    <t>pRAMAC23</t>
  </si>
  <si>
    <t>NZ_CP012422.1</t>
  </si>
  <si>
    <t>CP012422</t>
  </si>
  <si>
    <t>22.798</t>
  </si>
  <si>
    <t>33.4196</t>
  </si>
  <si>
    <t>Candidatus Rickettsia amblyommii AaR/SC</t>
  </si>
  <si>
    <t>pRAM23</t>
  </si>
  <si>
    <t>NC_013937.1</t>
  </si>
  <si>
    <t>GU322807</t>
  </si>
  <si>
    <t>22.852</t>
  </si>
  <si>
    <t>33.4063</t>
  </si>
  <si>
    <t>pRAM18</t>
  </si>
  <si>
    <t>NC_013938.1</t>
  </si>
  <si>
    <t>GU322808</t>
  </si>
  <si>
    <t>18.344</t>
  </si>
  <si>
    <t>32.1522</t>
  </si>
  <si>
    <t>Candidatus Rickettsia amblyommii str. AaR/SC</t>
  </si>
  <si>
    <t>pRAM32</t>
  </si>
  <si>
    <t>NC_015462.1</t>
  </si>
  <si>
    <t>CP002642</t>
  </si>
  <si>
    <t>31.972</t>
  </si>
  <si>
    <t>33.9797</t>
  </si>
  <si>
    <t>Candidatus Rickettsia amblyommii str. GAT-30V</t>
  </si>
  <si>
    <t>pMCE_3</t>
  </si>
  <si>
    <t>NC_017021.1</t>
  </si>
  <si>
    <t>CP003337</t>
  </si>
  <si>
    <t>22.851</t>
  </si>
  <si>
    <t>33.399</t>
  </si>
  <si>
    <t>pMCE_2</t>
  </si>
  <si>
    <t>NC_017029.1</t>
  </si>
  <si>
    <t>CP003336</t>
  </si>
  <si>
    <t>18.263</t>
  </si>
  <si>
    <t>32.1908</t>
  </si>
  <si>
    <t>pMCE_1</t>
  </si>
  <si>
    <t>NC_017020.1</t>
  </si>
  <si>
    <t>CP003335</t>
  </si>
  <si>
    <t>31.974</t>
  </si>
  <si>
    <t>33.9745</t>
  </si>
  <si>
    <t>Candidatus Riesia pediculicola USDA</t>
  </si>
  <si>
    <t>pPAN</t>
  </si>
  <si>
    <t>NC_013962.1</t>
  </si>
  <si>
    <t>CP001086</t>
  </si>
  <si>
    <t>7.737</t>
  </si>
  <si>
    <t>35.2462</t>
  </si>
  <si>
    <t>CP003921.1</t>
  </si>
  <si>
    <t>1.452</t>
  </si>
  <si>
    <t>63.3609</t>
  </si>
  <si>
    <t>Candidatus Tremblaya phenacola PAVE</t>
  </si>
  <si>
    <t>CP003983.1</t>
  </si>
  <si>
    <t>0.744</t>
  </si>
  <si>
    <t>42.2043</t>
  </si>
  <si>
    <t>Capnocytophaga canimorsus 7</t>
  </si>
  <si>
    <t>pCC7</t>
  </si>
  <si>
    <t>NC_011336.1</t>
  </si>
  <si>
    <t>EU741249</t>
  </si>
  <si>
    <t>4.579</t>
  </si>
  <si>
    <t>31.1422</t>
  </si>
  <si>
    <t>Cardinium endosymbiont cEper1 of Encarsia pergandiella</t>
  </si>
  <si>
    <t>pCher</t>
  </si>
  <si>
    <t>NC_018606.1</t>
  </si>
  <si>
    <t>HE983996</t>
  </si>
  <si>
    <t>57.8</t>
  </si>
  <si>
    <t>31.4671</t>
  </si>
  <si>
    <t>Carnobacterium sp. 17-4</t>
  </si>
  <si>
    <t>pCAR50</t>
  </si>
  <si>
    <t>NC_015390.1</t>
  </si>
  <si>
    <t>CP002564</t>
  </si>
  <si>
    <t>50.105</t>
  </si>
  <si>
    <t>31.5318</t>
  </si>
  <si>
    <t>Carnobacterium sp. WN1359</t>
  </si>
  <si>
    <t>pWNCR47</t>
  </si>
  <si>
    <t>NC_022602.1</t>
  </si>
  <si>
    <t>CP006815</t>
  </si>
  <si>
    <t>47.067</t>
  </si>
  <si>
    <t>32.305</t>
  </si>
  <si>
    <t>pWNCR9</t>
  </si>
  <si>
    <t>NC_022608.1</t>
  </si>
  <si>
    <t>CP006817</t>
  </si>
  <si>
    <t>9.614</t>
  </si>
  <si>
    <t>29.6547</t>
  </si>
  <si>
    <t>pWNCR64</t>
  </si>
  <si>
    <t>NC_022603.1</t>
  </si>
  <si>
    <t>CP006816</t>
  </si>
  <si>
    <t>64.491</t>
  </si>
  <si>
    <t>34.6188</t>
  </si>
  <si>
    <t>pWNCR12</t>
  </si>
  <si>
    <t>NC_022601.1</t>
  </si>
  <si>
    <t>CP006813</t>
  </si>
  <si>
    <t>12.655</t>
  </si>
  <si>
    <t>36.9893</t>
  </si>
  <si>
    <t>pWNCR15</t>
  </si>
  <si>
    <t>NC_022607.1</t>
  </si>
  <si>
    <t>CP006814</t>
  </si>
  <si>
    <t>15.475</t>
  </si>
  <si>
    <t>34.6107</t>
  </si>
  <si>
    <t>Caulobacter henricii CB4</t>
  </si>
  <si>
    <t>CB4 plasmid</t>
  </si>
  <si>
    <t>CP013003.1</t>
  </si>
  <si>
    <t>93.084</t>
  </si>
  <si>
    <t>65.3635</t>
  </si>
  <si>
    <t>Caulobacter sp. K31</t>
  </si>
  <si>
    <t>pCAUL02</t>
  </si>
  <si>
    <t>NC_010333.1</t>
  </si>
  <si>
    <t>CP000929</t>
  </si>
  <si>
    <t>177.878</t>
  </si>
  <si>
    <t>64.2654</t>
  </si>
  <si>
    <t>pCAUL01</t>
  </si>
  <si>
    <t>NC_010335.1</t>
  </si>
  <si>
    <t>CP000928</t>
  </si>
  <si>
    <t>233.649</t>
  </si>
  <si>
    <t>67.0022</t>
  </si>
  <si>
    <t>Celeribacter indicus P73</t>
  </si>
  <si>
    <t>pP73C</t>
  </si>
  <si>
    <t>NZ_CP004396.1</t>
  </si>
  <si>
    <t>CP004396</t>
  </si>
  <si>
    <t>122.964</t>
  </si>
  <si>
    <t>59.9826</t>
  </si>
  <si>
    <t>pP73A</t>
  </si>
  <si>
    <t>NZ_CP004394.1</t>
  </si>
  <si>
    <t>CP004394</t>
  </si>
  <si>
    <t>155.183</t>
  </si>
  <si>
    <t>68.126</t>
  </si>
  <si>
    <t>pP73D</t>
  </si>
  <si>
    <t>NZ_CP004397.1</t>
  </si>
  <si>
    <t>CP004397</t>
  </si>
  <si>
    <t>19.262</t>
  </si>
  <si>
    <t>59.1216</t>
  </si>
  <si>
    <t>pP73B</t>
  </si>
  <si>
    <t>NZ_CP004395.1</t>
  </si>
  <si>
    <t>CP004395</t>
  </si>
  <si>
    <t>135.821</t>
  </si>
  <si>
    <t>60.5356</t>
  </si>
  <si>
    <t>pP73E</t>
  </si>
  <si>
    <t>NZ_CP004398.1</t>
  </si>
  <si>
    <t>CP004398</t>
  </si>
  <si>
    <t>7.053</t>
  </si>
  <si>
    <t>59.6626</t>
  </si>
  <si>
    <t>Chamaesiphon minutus PCC 6605</t>
  </si>
  <si>
    <t>pCHA6605.02</t>
  </si>
  <si>
    <t>NC_019698.1</t>
  </si>
  <si>
    <t>CP003602</t>
  </si>
  <si>
    <t>31.019</t>
  </si>
  <si>
    <t>40.9813</t>
  </si>
  <si>
    <t>pCHA6605.01</t>
  </si>
  <si>
    <t>NC_020053.1</t>
  </si>
  <si>
    <t>CP003601</t>
  </si>
  <si>
    <t>446.651</t>
  </si>
  <si>
    <t>45.204</t>
  </si>
  <si>
    <t>Chelativorans sp. BNC1</t>
  </si>
  <si>
    <t>NC_008242.1</t>
  </si>
  <si>
    <t>CP000389</t>
  </si>
  <si>
    <t>343.931</t>
  </si>
  <si>
    <t>61.7359</t>
  </si>
  <si>
    <t>NC_008243.1</t>
  </si>
  <si>
    <t>CP000391</t>
  </si>
  <si>
    <t>131.247</t>
  </si>
  <si>
    <t>60.2132</t>
  </si>
  <si>
    <t>NC_008244.1</t>
  </si>
  <si>
    <t>CP000392</t>
  </si>
  <si>
    <t>47.561</t>
  </si>
  <si>
    <t>61.5294</t>
  </si>
  <si>
    <t>Chelatococcus sp. CO-6</t>
  </si>
  <si>
    <t>pCO-6</t>
  </si>
  <si>
    <t>NZ_CP012399.1</t>
  </si>
  <si>
    <t>CP012399</t>
  </si>
  <si>
    <t>849.688</t>
  </si>
  <si>
    <t>68.992</t>
  </si>
  <si>
    <t>Chinaberry witches'-broom phytoplasma</t>
  </si>
  <si>
    <t>pCWBFq</t>
  </si>
  <si>
    <t>NC_015473.1</t>
  </si>
  <si>
    <t>JF827298</t>
  </si>
  <si>
    <t>4.446</t>
  </si>
  <si>
    <t>26.4957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</si>
  <si>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</si>
  <si>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</si>
  <si>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</si>
  <si>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</si>
  <si>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</si>
  <si>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</si>
  <si>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7.099</t>
  </si>
  <si>
    <t>31.2157</t>
  </si>
  <si>
    <t>Chlamydia muridarum str. Nigg</t>
  </si>
  <si>
    <t>pMoPn</t>
  </si>
  <si>
    <t>NC_002182.1</t>
  </si>
  <si>
    <t>AE002162</t>
  </si>
  <si>
    <t>7.501</t>
  </si>
  <si>
    <t>35.7152</t>
  </si>
  <si>
    <t>Chlamydia pneumoniae B21</t>
  </si>
  <si>
    <t>pB21</t>
  </si>
  <si>
    <t>AZNB01000165.1</t>
  </si>
  <si>
    <t>7.533</t>
  </si>
  <si>
    <t>33.0147</t>
  </si>
  <si>
    <t>Chlamydia psittaci</t>
  </si>
  <si>
    <t>pCpA1</t>
  </si>
  <si>
    <t>NC_002117.1</t>
  </si>
  <si>
    <t>X62475</t>
  </si>
  <si>
    <t>7.553</t>
  </si>
  <si>
    <t>32.9406</t>
  </si>
  <si>
    <t>Chlamydia psittaci 01DC12</t>
  </si>
  <si>
    <t>p01DC12</t>
  </si>
  <si>
    <t>NC_019392.1</t>
  </si>
  <si>
    <t>HF545615</t>
  </si>
  <si>
    <t>32.8611</t>
  </si>
  <si>
    <t>Chlamydia psittaci 6BC</t>
  </si>
  <si>
    <t>p6BC</t>
  </si>
  <si>
    <t>NC_015217.1</t>
  </si>
  <si>
    <t>CP002550</t>
  </si>
  <si>
    <t>32.8876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</si>
  <si>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</si>
  <si>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</si>
  <si>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</si>
  <si>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</si>
  <si>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</si>
  <si>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</si>
  <si>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</si>
  <si>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7.487</t>
  </si>
  <si>
    <t>32.8169</t>
  </si>
  <si>
    <t>Chlamydia psittaci CP3</t>
  </si>
  <si>
    <t>pcpCP3</t>
  </si>
  <si>
    <t>NC_018634.1</t>
  </si>
  <si>
    <t>CP003813</t>
  </si>
  <si>
    <t>7.552</t>
  </si>
  <si>
    <t>32.8787</t>
  </si>
  <si>
    <t>CM003516.1</t>
  </si>
  <si>
    <t>32.8744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</si>
  <si>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</si>
  <si>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</si>
  <si>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</si>
  <si>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</si>
  <si>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</si>
  <si>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</si>
  <si>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</si>
  <si>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</si>
  <si>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</si>
  <si>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</si>
  <si>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7.491</t>
  </si>
  <si>
    <t>32.9329</t>
  </si>
  <si>
    <t>Chlamydia psittaci NJ1</t>
  </si>
  <si>
    <t>pcpNJ1</t>
  </si>
  <si>
    <t>NC_018637.1</t>
  </si>
  <si>
    <t>CP003816</t>
  </si>
  <si>
    <t>32.7993</t>
  </si>
  <si>
    <t>NZ_CM003517.1</t>
  </si>
  <si>
    <t>CM003517</t>
  </si>
  <si>
    <t>32.7684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</si>
  <si>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</si>
  <si>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</si>
  <si>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</si>
  <si>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</si>
  <si>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</si>
  <si>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</si>
  <si>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</si>
  <si>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</si>
  <si>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</si>
  <si>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32.9141</t>
  </si>
  <si>
    <t>Chlamydia psittaci WC</t>
  </si>
  <si>
    <t>pcpWC</t>
  </si>
  <si>
    <t>NC_018639.1</t>
  </si>
  <si>
    <t>CP003818</t>
  </si>
  <si>
    <t>32.9273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</si>
  <si>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</si>
  <si>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</si>
  <si>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</si>
  <si>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</si>
  <si>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</si>
  <si>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</si>
  <si>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</si>
  <si>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</si>
  <si>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5.976</t>
  </si>
  <si>
    <t>36.8641</t>
  </si>
  <si>
    <t>Chlamydia trachomatis L2b/CS19/08</t>
  </si>
  <si>
    <t>NZ_CP009924.1</t>
  </si>
  <si>
    <t>CP009924</t>
  </si>
  <si>
    <t>36.2267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</si>
  <si>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</si>
  <si>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</si>
  <si>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</si>
  <si>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</si>
  <si>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</si>
  <si>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</si>
  <si>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7.502</t>
  </si>
  <si>
    <t>36.2303</t>
  </si>
  <si>
    <t>Chlamydia trachomatis F/CS847/08</t>
  </si>
  <si>
    <t>NZ_CP010570.1</t>
  </si>
  <si>
    <t>CP010570</t>
  </si>
  <si>
    <t>7.493</t>
  </si>
  <si>
    <t>36.2338</t>
  </si>
  <si>
    <t>Chlamydia trachomatis Ia/CS190/96</t>
  </si>
  <si>
    <t>NZ_CP010572.1</t>
  </si>
  <si>
    <t>CP010572</t>
  </si>
  <si>
    <t>7.471</t>
  </si>
  <si>
    <t>36.3004</t>
  </si>
  <si>
    <t>Chlamydia trachomatis</t>
  </si>
  <si>
    <t>pLGV440</t>
  </si>
  <si>
    <t>NC_010029.2</t>
  </si>
  <si>
    <t>X06707</t>
  </si>
  <si>
    <t>36.2533</t>
  </si>
  <si>
    <t>pCHL1</t>
  </si>
  <si>
    <t>NC_001372.1</t>
  </si>
  <si>
    <t>J03321</t>
  </si>
  <si>
    <t>Chlamydia trachomatis UCH-1</t>
  </si>
  <si>
    <t>pUCH-1</t>
  </si>
  <si>
    <t>NC_010286.1</t>
  </si>
  <si>
    <t>AM886279</t>
  </si>
  <si>
    <t>Chlamydia trachomatis A/363</t>
  </si>
  <si>
    <t>pA363</t>
  </si>
  <si>
    <t>NC_019272.1</t>
  </si>
  <si>
    <t>HE603209</t>
  </si>
  <si>
    <t>36.257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</si>
  <si>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</si>
  <si>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</si>
  <si>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</si>
  <si>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</si>
  <si>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</si>
  <si>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</si>
  <si>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</si>
  <si>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</si>
  <si>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</si>
  <si>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</si>
  <si>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</si>
  <si>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</si>
  <si>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36.2716</t>
  </si>
  <si>
    <t>Chlamydia trachomatis A2497</t>
  </si>
  <si>
    <t>Plasmid0001</t>
  </si>
  <si>
    <t>NC_017438.1</t>
  </si>
  <si>
    <t>CP002402</t>
  </si>
  <si>
    <t>36.2299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</si>
  <si>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</si>
  <si>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</si>
  <si>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</si>
  <si>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</si>
  <si>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</si>
  <si>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</si>
  <si>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</si>
  <si>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</si>
  <si>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</si>
  <si>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</si>
  <si>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</si>
  <si>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</si>
  <si>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7.506</t>
  </si>
  <si>
    <t>36.2776</t>
  </si>
  <si>
    <t>Chlamydia trachomatis C/TW-3</t>
  </si>
  <si>
    <t>NC_023057.1</t>
  </si>
  <si>
    <t>CP006946</t>
  </si>
  <si>
    <t>36.2485</t>
  </si>
  <si>
    <t>Chlamydia trachomatis D-EC</t>
  </si>
  <si>
    <t>pCTDEC1</t>
  </si>
  <si>
    <t>NC_017435.1</t>
  </si>
  <si>
    <t>CP002053</t>
  </si>
  <si>
    <t>36.3272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</si>
  <si>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</si>
  <si>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</si>
  <si>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</si>
  <si>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</si>
  <si>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</si>
  <si>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</si>
  <si>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</si>
  <si>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</si>
  <si>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</si>
  <si>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</si>
  <si>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</si>
  <si>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36.2472</t>
  </si>
  <si>
    <t>Chlamydia trachomatis D/SotonD5</t>
  </si>
  <si>
    <t>pSotonD5</t>
  </si>
  <si>
    <t>NC_020958.1</t>
  </si>
  <si>
    <t>HE603230</t>
  </si>
  <si>
    <t>7.492</t>
  </si>
  <si>
    <t>36.3187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</si>
  <si>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</si>
  <si>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</si>
  <si>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</si>
  <si>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</si>
  <si>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</si>
  <si>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</si>
  <si>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</si>
  <si>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</si>
  <si>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36.2437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</si>
  <si>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</si>
  <si>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</si>
  <si>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</si>
  <si>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</si>
  <si>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</si>
  <si>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</si>
  <si>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</si>
  <si>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</si>
  <si>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</si>
  <si>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</si>
  <si>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</si>
  <si>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</si>
  <si>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</si>
  <si>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</si>
  <si>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</si>
  <si>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</si>
  <si>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</si>
  <si>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</si>
  <si>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</si>
  <si>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</si>
  <si>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36.32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</si>
  <si>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</si>
  <si>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</si>
  <si>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</si>
  <si>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</si>
  <si>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</si>
  <si>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</si>
  <si>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</si>
  <si>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</si>
  <si>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</si>
  <si>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</si>
  <si>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</si>
  <si>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</si>
  <si>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</si>
  <si>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</si>
  <si>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</si>
  <si>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</si>
  <si>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</si>
  <si>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</si>
  <si>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</si>
  <si>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</si>
  <si>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36.2133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</si>
  <si>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</si>
  <si>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</si>
  <si>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</si>
  <si>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</si>
  <si>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</si>
  <si>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</si>
  <si>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</si>
  <si>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</si>
  <si>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</si>
  <si>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</si>
  <si>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</si>
  <si>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7.499</t>
  </si>
  <si>
    <t>36.2315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</si>
  <si>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</si>
  <si>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</si>
  <si>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</si>
  <si>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</si>
  <si>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</si>
  <si>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</si>
  <si>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</si>
  <si>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</si>
  <si>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</si>
  <si>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</si>
  <si>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</si>
  <si>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</si>
  <si>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</si>
  <si>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</si>
  <si>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</si>
  <si>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</si>
  <si>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</si>
  <si>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</si>
  <si>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</si>
  <si>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</si>
  <si>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</si>
  <si>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</si>
  <si>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</si>
  <si>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</si>
  <si>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</si>
  <si>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</si>
  <si>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</si>
  <si>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</si>
  <si>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</si>
  <si>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</si>
  <si>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</si>
  <si>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</si>
  <si>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</si>
  <si>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</si>
  <si>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</si>
  <si>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</si>
  <si>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</si>
  <si>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</si>
  <si>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</si>
  <si>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</si>
  <si>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</si>
  <si>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</si>
  <si>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</si>
  <si>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</si>
  <si>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</si>
  <si>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</si>
  <si>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</si>
  <si>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36.24</t>
  </si>
  <si>
    <t>Chlamydia trachomatis L2b/UCH-2</t>
  </si>
  <si>
    <t>pL2bUCH2</t>
  </si>
  <si>
    <t>NC_020956.1</t>
  </si>
  <si>
    <t>HE603227</t>
  </si>
  <si>
    <t>7.473</t>
  </si>
  <si>
    <t>36.197</t>
  </si>
  <si>
    <t>Chlamydia trachomatis L3/404/LN</t>
  </si>
  <si>
    <t>pL3404</t>
  </si>
  <si>
    <t>NC_020957.1</t>
  </si>
  <si>
    <t>HE603228</t>
  </si>
  <si>
    <t>7.415</t>
  </si>
  <si>
    <t>36.3183</t>
  </si>
  <si>
    <t>Chlamydia trachomatis Sweden2</t>
  </si>
  <si>
    <t>pSW2</t>
  </si>
  <si>
    <t>NC_012630.1</t>
  </si>
  <si>
    <t>FM865439</t>
  </si>
  <si>
    <t>7.169</t>
  </si>
  <si>
    <t>36.2812</t>
  </si>
  <si>
    <t>Chlamydophila caviae GPIC</t>
  </si>
  <si>
    <t>pCpGP1</t>
  </si>
  <si>
    <t>NC_004720.1</t>
  </si>
  <si>
    <t>AE015926</t>
  </si>
  <si>
    <t>7.966</t>
  </si>
  <si>
    <t>33.6932</t>
  </si>
  <si>
    <t>Chlamydophila felis Fe/C-56</t>
  </si>
  <si>
    <t>pCfe1</t>
  </si>
  <si>
    <t>NC_007900.1</t>
  </si>
  <si>
    <t>AP006862</t>
  </si>
  <si>
    <t>33.9115</t>
  </si>
  <si>
    <t>Chlamydophila pneumoniae LPCoLN</t>
  </si>
  <si>
    <t>NC_017286.1</t>
  </si>
  <si>
    <t>CP001714</t>
  </si>
  <si>
    <t>33.0279</t>
  </si>
  <si>
    <t>Chlorobium limicola DSM 249</t>
  </si>
  <si>
    <t>Chlorobi</t>
  </si>
  <si>
    <t>pCL1</t>
  </si>
  <si>
    <t>NC_002095.1</t>
  </si>
  <si>
    <t>U77780</t>
  </si>
  <si>
    <t>14.636</t>
  </si>
  <si>
    <t>52.7671</t>
  </si>
  <si>
    <t>Chroococcidiopsis thermalis PCC 7203</t>
  </si>
  <si>
    <t>Pleurocapsales</t>
  </si>
  <si>
    <t>pCHRO.01</t>
  </si>
  <si>
    <t>NC_019699.1</t>
  </si>
  <si>
    <t>CP003598</t>
  </si>
  <si>
    <t>370.83</t>
  </si>
  <si>
    <t>45.0638</t>
  </si>
  <si>
    <t>pCHRO.02</t>
  </si>
  <si>
    <t>NC_019696.1</t>
  </si>
  <si>
    <t>CP003599</t>
  </si>
  <si>
    <t>2.779</t>
  </si>
  <si>
    <t>44.0806</t>
  </si>
  <si>
    <t>Chryseobacterium sp. IHB B 17019</t>
  </si>
  <si>
    <t>pAR01</t>
  </si>
  <si>
    <t>CP013294.1</t>
  </si>
  <si>
    <t>5.558</t>
  </si>
  <si>
    <t>Citrobacter amalonaticus Y19</t>
  </si>
  <si>
    <t>NZ_CP011133.1</t>
  </si>
  <si>
    <t>CP011133</t>
  </si>
  <si>
    <t>290.993</t>
  </si>
  <si>
    <t>47.7369</t>
  </si>
  <si>
    <t>Citrobacter freundii CAV1321</t>
  </si>
  <si>
    <t>pCAV1321-1916</t>
  </si>
  <si>
    <t>NZ_CP011603.1</t>
  </si>
  <si>
    <t>CP011603</t>
  </si>
  <si>
    <t>1.916</t>
  </si>
  <si>
    <t>52.2965</t>
  </si>
  <si>
    <t>pCAV1321-4938</t>
  </si>
  <si>
    <t>NZ_CP011607.1</t>
  </si>
  <si>
    <t>CP011607</t>
  </si>
  <si>
    <t>4.938</t>
  </si>
  <si>
    <t>51.4176</t>
  </si>
  <si>
    <t>pCAV1321-4310</t>
  </si>
  <si>
    <t>NZ_CP011606.1</t>
  </si>
  <si>
    <t>CP011606</t>
  </si>
  <si>
    <t>54.6868</t>
  </si>
  <si>
    <t>pKPC_CAV1321-45</t>
  </si>
  <si>
    <t>NZ_CP011608.1</t>
  </si>
  <si>
    <t>CP011608</t>
  </si>
  <si>
    <t>44.846</t>
  </si>
  <si>
    <t>48.4168</t>
  </si>
  <si>
    <t>pCAV1321-3820</t>
  </si>
  <si>
    <t>NZ_CP011605.1</t>
  </si>
  <si>
    <t>CP011605</t>
  </si>
  <si>
    <t>52.0942</t>
  </si>
  <si>
    <t>pCAV1321-71</t>
  </si>
  <si>
    <t>NZ_CP011609.1</t>
  </si>
  <si>
    <t>CP011609</t>
  </si>
  <si>
    <t>70.61</t>
  </si>
  <si>
    <t>52.3113</t>
  </si>
  <si>
    <t>pCAV1321-135</t>
  </si>
  <si>
    <t>NZ_CP011610.1</t>
  </si>
  <si>
    <t>CP011610</t>
  </si>
  <si>
    <t>135.117</t>
  </si>
  <si>
    <t>52.8808</t>
  </si>
  <si>
    <t>pCAV1321-3223</t>
  </si>
  <si>
    <t>NZ_CP011604.1</t>
  </si>
  <si>
    <t>CP011604</t>
  </si>
  <si>
    <t>3.223</t>
  </si>
  <si>
    <t>56.345</t>
  </si>
  <si>
    <t>pKPC_CAV1321-244</t>
  </si>
  <si>
    <t>NZ_CP011611.1</t>
  </si>
  <si>
    <t>CP011611</t>
  </si>
  <si>
    <t>243.709</t>
  </si>
  <si>
    <t>48.0934</t>
  </si>
  <si>
    <t>Citrobacter freundii CAV1741</t>
  </si>
  <si>
    <t>pKPC_CAV1741</t>
  </si>
  <si>
    <t>NZ_CP011656.1</t>
  </si>
  <si>
    <t>CP011656</t>
  </si>
  <si>
    <t>129.196</t>
  </si>
  <si>
    <t>51.5759</t>
  </si>
  <si>
    <t>pCAV1741-1916</t>
  </si>
  <si>
    <t>NZ_CP011651.1</t>
  </si>
  <si>
    <t>CP011651</t>
  </si>
  <si>
    <t>pCAV1741-3223</t>
  </si>
  <si>
    <t>NZ_CP011652.1</t>
  </si>
  <si>
    <t>CP011652</t>
  </si>
  <si>
    <t>pCAV1741-110</t>
  </si>
  <si>
    <t>NZ_CP011655.1</t>
  </si>
  <si>
    <t>CP011655</t>
  </si>
  <si>
    <t>109.688</t>
  </si>
  <si>
    <t>50.4203</t>
  </si>
  <si>
    <t>pCAV1741-16</t>
  </si>
  <si>
    <t>NZ_CP011653.1</t>
  </si>
  <si>
    <t>CP011653</t>
  </si>
  <si>
    <t>16.257</t>
  </si>
  <si>
    <t>46.9459</t>
  </si>
  <si>
    <t>pCAV1741-101</t>
  </si>
  <si>
    <t>NZ_CP011654.1</t>
  </si>
  <si>
    <t>CP011654</t>
  </si>
  <si>
    <t>100.873</t>
  </si>
  <si>
    <t>52.0992</t>
  </si>
  <si>
    <t>Citrobacter freundii CGF41</t>
  </si>
  <si>
    <t>pCGF41</t>
  </si>
  <si>
    <t>NC_021522.1</t>
  </si>
  <si>
    <t>JQ776505</t>
  </si>
  <si>
    <t>4.268</t>
  </si>
  <si>
    <t>47.1181</t>
  </si>
  <si>
    <t>Citrobacter freundii ATCC 43864</t>
  </si>
  <si>
    <t>pCfc1</t>
  </si>
  <si>
    <t>NC_016151.1</t>
  </si>
  <si>
    <t>JF795024</t>
  </si>
  <si>
    <t>50.372</t>
  </si>
  <si>
    <t>Citrobacter freundii Iona 2</t>
  </si>
  <si>
    <t>pCFI-1</t>
  </si>
  <si>
    <t>NC_019983.1</t>
  </si>
  <si>
    <t>JN215523</t>
  </si>
  <si>
    <t>23.574</t>
  </si>
  <si>
    <t>51.8665</t>
  </si>
  <si>
    <t>Citrobacter freundii</t>
  </si>
  <si>
    <t>pYE315203</t>
  </si>
  <si>
    <t>NC_020552.1</t>
  </si>
  <si>
    <t>JX254913</t>
  </si>
  <si>
    <t>54.038</t>
  </si>
  <si>
    <t>49.0285</t>
  </si>
  <si>
    <t>Citrobacter freundii CFSTE</t>
  </si>
  <si>
    <t>pN-Cit</t>
  </si>
  <si>
    <t>NC_020122.1</t>
  </si>
  <si>
    <t>JQ996149</t>
  </si>
  <si>
    <t>34.826</t>
  </si>
  <si>
    <t>48.392</t>
  </si>
  <si>
    <t>pCTX-M3</t>
  </si>
  <si>
    <t>NC_004464.2</t>
  </si>
  <si>
    <t>AF550415</t>
  </si>
  <si>
    <t>89.468</t>
  </si>
  <si>
    <t>51.0305</t>
  </si>
  <si>
    <t>pNDM-CIT</t>
  </si>
  <si>
    <t>NC_019360.1</t>
  </si>
  <si>
    <t>JX182975</t>
  </si>
  <si>
    <t>288.92</t>
  </si>
  <si>
    <t>47.7253</t>
  </si>
  <si>
    <t>Citrobacter freundii Iona 4</t>
  </si>
  <si>
    <t>pCFI-2</t>
  </si>
  <si>
    <t>NC_019991.1</t>
  </si>
  <si>
    <t>JN215524</t>
  </si>
  <si>
    <t>24.555</t>
  </si>
  <si>
    <t>52.2948</t>
  </si>
  <si>
    <t>pT-OXA-181</t>
  </si>
  <si>
    <t>NC_020123.1</t>
  </si>
  <si>
    <t>JQ996150</t>
  </si>
  <si>
    <t>83.698</t>
  </si>
  <si>
    <t>47.1421</t>
  </si>
  <si>
    <t>Citrobacter freundii Iona 6</t>
  </si>
  <si>
    <t>pCFI-3</t>
  </si>
  <si>
    <t>NC_019984.1</t>
  </si>
  <si>
    <t>JQ356870</t>
  </si>
  <si>
    <t>22.634</t>
  </si>
  <si>
    <t>51.6877</t>
  </si>
  <si>
    <t>pMobC</t>
  </si>
  <si>
    <t>NC_020131.1</t>
  </si>
  <si>
    <t>JQ996148</t>
  </si>
  <si>
    <t>8.969</t>
  </si>
  <si>
    <t>33.0918</t>
  </si>
  <si>
    <t>Citrobacter freundii CFNIH1</t>
  </si>
  <si>
    <t>pKEC-a3c</t>
  </si>
  <si>
    <t>NZ_CP007558.1</t>
  </si>
  <si>
    <t>CP007558</t>
  </si>
  <si>
    <t>272.297</t>
  </si>
  <si>
    <t>52.6535</t>
  </si>
  <si>
    <t>Citrobacter koseri ATCC BAA-895</t>
  </si>
  <si>
    <t>pCKO3</t>
  </si>
  <si>
    <t>NC_009793.1</t>
  </si>
  <si>
    <t>CP000823</t>
  </si>
  <si>
    <t>9.294</t>
  </si>
  <si>
    <t>55.1754</t>
  </si>
  <si>
    <t>pCKO2</t>
  </si>
  <si>
    <t>NC_009794.1</t>
  </si>
  <si>
    <t>CP000824</t>
  </si>
  <si>
    <t>5.601</t>
  </si>
  <si>
    <t>51.2766</t>
  </si>
  <si>
    <t>Citrobacter rodentium DBS100</t>
  </si>
  <si>
    <t>pCRP3</t>
  </si>
  <si>
    <t>NC_003114.1</t>
  </si>
  <si>
    <t>AF311902</t>
  </si>
  <si>
    <t>3.172</t>
  </si>
  <si>
    <t>46.7844</t>
  </si>
  <si>
    <t>Citrobacter rodentium ICC168</t>
  </si>
  <si>
    <t>pCROD3</t>
  </si>
  <si>
    <t>NC_013719.1</t>
  </si>
  <si>
    <t>FN543505</t>
  </si>
  <si>
    <t>50.9974</t>
  </si>
  <si>
    <t>pCROD2</t>
  </si>
  <si>
    <t>NC_013718.1</t>
  </si>
  <si>
    <t>FN543504</t>
  </si>
  <si>
    <t>39.265</t>
  </si>
  <si>
    <t>41.7496</t>
  </si>
  <si>
    <t>pCROD1</t>
  </si>
  <si>
    <t>NC_013717.1</t>
  </si>
  <si>
    <t>FN543503</t>
  </si>
  <si>
    <t>54.449</t>
  </si>
  <si>
    <t>47.1616</t>
  </si>
  <si>
    <t>Clavibacter michiganensis PF008</t>
  </si>
  <si>
    <t>pCM2</t>
  </si>
  <si>
    <t>NZ_CP012575.1</t>
  </si>
  <si>
    <t>CP012575</t>
  </si>
  <si>
    <t>145.549</t>
  </si>
  <si>
    <t>66.2657</t>
  </si>
  <si>
    <t>pCM1</t>
  </si>
  <si>
    <t>NZ_CP012574.1</t>
  </si>
  <si>
    <t>CP012574</t>
  </si>
  <si>
    <t>39.868</t>
  </si>
  <si>
    <t>66.9911</t>
  </si>
  <si>
    <t>Clavibacter michiganensis subsp. insidiosus R1-1</t>
  </si>
  <si>
    <t>pCI2</t>
  </si>
  <si>
    <t>NZ_CP011045.1</t>
  </si>
  <si>
    <t>CP011045</t>
  </si>
  <si>
    <t>49.401</t>
  </si>
  <si>
    <t>67.5796</t>
  </si>
  <si>
    <t>pCI3</t>
  </si>
  <si>
    <t>NZ_CP011046.1</t>
  </si>
  <si>
    <t>CP011046</t>
  </si>
  <si>
    <t>103.451</t>
  </si>
  <si>
    <t>66.1579</t>
  </si>
  <si>
    <t>pCI1</t>
  </si>
  <si>
    <t>NZ_CP011044.1</t>
  </si>
  <si>
    <t>CP011044</t>
  </si>
  <si>
    <t>47.69</t>
  </si>
  <si>
    <t>67.7836</t>
  </si>
  <si>
    <t>Clavibacter michiganensis subsp. michiganensis NCPPB 382</t>
  </si>
  <si>
    <t>NC_009479.1</t>
  </si>
  <si>
    <t>AM711866</t>
  </si>
  <si>
    <t>69.989</t>
  </si>
  <si>
    <t>66.4962</t>
  </si>
  <si>
    <t>NC_009478.1</t>
  </si>
  <si>
    <t>AM711865</t>
  </si>
  <si>
    <t>27.357</t>
  </si>
  <si>
    <t>67.5586</t>
  </si>
  <si>
    <t>Clavibacter michiganensis subsp. sepedonicus</t>
  </si>
  <si>
    <t>NC_010399.1</t>
  </si>
  <si>
    <t>AM849035</t>
  </si>
  <si>
    <t>50.35</t>
  </si>
  <si>
    <t>67.4618</t>
  </si>
  <si>
    <t>pCSL1</t>
  </si>
  <si>
    <t>NC_010408.1</t>
  </si>
  <si>
    <t>AM849036</t>
  </si>
  <si>
    <t>94.791</t>
  </si>
  <si>
    <t>68.8441</t>
  </si>
  <si>
    <t>Clostridium aceticum DSM 1496</t>
  </si>
  <si>
    <t>CACET_5p</t>
  </si>
  <si>
    <t>NZ_CP009688.1</t>
  </si>
  <si>
    <t>CP009688</t>
  </si>
  <si>
    <t>5.719</t>
  </si>
  <si>
    <t>31.7188</t>
  </si>
  <si>
    <t>Clostridium acetobutylicum ATCC 824</t>
  </si>
  <si>
    <t>pSOL1</t>
  </si>
  <si>
    <t>NC_001988.2</t>
  </si>
  <si>
    <t>AE001438</t>
  </si>
  <si>
    <t>30.9115</t>
  </si>
  <si>
    <t>Clostridium acetobutylicum DSM 1731</t>
  </si>
  <si>
    <t>pSMBa</t>
  </si>
  <si>
    <t>NC_015686.1</t>
  </si>
  <si>
    <t>CP002661</t>
  </si>
  <si>
    <t>191.996</t>
  </si>
  <si>
    <t>30.9121</t>
  </si>
  <si>
    <t>pSMBb</t>
  </si>
  <si>
    <t>NC_015688.1</t>
  </si>
  <si>
    <t>CP002662</t>
  </si>
  <si>
    <t>11.123</t>
  </si>
  <si>
    <t>25.9193</t>
  </si>
  <si>
    <t>Clostridium acetobutylicum EA 2018</t>
  </si>
  <si>
    <t>EA2018plasmid</t>
  </si>
  <si>
    <t>NC_017296.1</t>
  </si>
  <si>
    <t>CP002119</t>
  </si>
  <si>
    <t>30.91</t>
  </si>
  <si>
    <t>Clostridium baratii str. Sullivan</t>
  </si>
  <si>
    <t>pCBJ</t>
  </si>
  <si>
    <t>NZ_CP006906.1</t>
  </si>
  <si>
    <t>CP006906</t>
  </si>
  <si>
    <t>185.364</t>
  </si>
  <si>
    <t>27.5733</t>
  </si>
  <si>
    <t>Clostridium botulinum Walls 8G</t>
  </si>
  <si>
    <t>pCLI</t>
  </si>
  <si>
    <t>NZ_CM003246.1</t>
  </si>
  <si>
    <t>CM003246</t>
  </si>
  <si>
    <t>17.658</t>
  </si>
  <si>
    <t>26.1638</t>
  </si>
  <si>
    <t>Clostridium botulinum Tochigi2008</t>
  </si>
  <si>
    <t>pTO08</t>
  </si>
  <si>
    <t>NC_025002.1</t>
  </si>
  <si>
    <t>AB910520</t>
  </si>
  <si>
    <t>21.001</t>
  </si>
  <si>
    <t>27.1511</t>
  </si>
  <si>
    <t>Clostridium botulinum Miyagi2006-01</t>
  </si>
  <si>
    <t>pMI06-01</t>
  </si>
  <si>
    <t>NC_024989.1</t>
  </si>
  <si>
    <t>AB910519</t>
  </si>
  <si>
    <t>27.1463</t>
  </si>
  <si>
    <t>Clostridium botulinum 111</t>
  </si>
  <si>
    <t>pCB111</t>
  </si>
  <si>
    <t>NC_025146.1</t>
  </si>
  <si>
    <t>AB855771</t>
  </si>
  <si>
    <t>265.575</t>
  </si>
  <si>
    <t>25.4791</t>
  </si>
  <si>
    <t>Clostridium botulinum Ibaraki2007</t>
  </si>
  <si>
    <t>pIB07</t>
  </si>
  <si>
    <t>NC_025020.1</t>
  </si>
  <si>
    <t>AB859731</t>
  </si>
  <si>
    <t>5.926</t>
  </si>
  <si>
    <t>25.6159</t>
  </si>
  <si>
    <t>Clostridium botulinum (C)-203U28</t>
  </si>
  <si>
    <t>pC2C203U28</t>
  </si>
  <si>
    <t>NC_012219.1</t>
  </si>
  <si>
    <t>AP010934</t>
  </si>
  <si>
    <t>106.981</t>
  </si>
  <si>
    <t>26.6973</t>
  </si>
  <si>
    <t>Clostridium botulinum 202F</t>
  </si>
  <si>
    <t>pCBI</t>
  </si>
  <si>
    <t>NZ_CP006904.1</t>
  </si>
  <si>
    <t>CP006904</t>
  </si>
  <si>
    <t>40.142</t>
  </si>
  <si>
    <t>28.4017</t>
  </si>
  <si>
    <t>Clostridium botulinum A str. ATCC 3502</t>
  </si>
  <si>
    <t>pBOT3502</t>
  </si>
  <si>
    <t>NC_009496.1</t>
  </si>
  <si>
    <t>AM412318</t>
  </si>
  <si>
    <t>16.344</t>
  </si>
  <si>
    <t>26.8049</t>
  </si>
  <si>
    <t>Clostridium botulinum A2B3 87</t>
  </si>
  <si>
    <t>p1_A2B3_87</t>
  </si>
  <si>
    <t>NZ_AUZB01000012.1</t>
  </si>
  <si>
    <t>AUZB01000012</t>
  </si>
  <si>
    <t>275.568</t>
  </si>
  <si>
    <t>25.651</t>
  </si>
  <si>
    <t>p2_A2B3_87</t>
  </si>
  <si>
    <t>NZ_AUZB01000013.1</t>
  </si>
  <si>
    <t>AUZB01000013</t>
  </si>
  <si>
    <t>45.268</t>
  </si>
  <si>
    <t>28.8327</t>
  </si>
  <si>
    <t>Clostridium botulinum A3 str. Loch Maree</t>
  </si>
  <si>
    <t>pCLK</t>
  </si>
  <si>
    <t>NC_010418.1</t>
  </si>
  <si>
    <t>CP000963</t>
  </si>
  <si>
    <t>266.785</t>
  </si>
  <si>
    <t>25.636</t>
  </si>
  <si>
    <t>Clostridium botulinum Af84</t>
  </si>
  <si>
    <t>pCLQ</t>
  </si>
  <si>
    <t>NZ_AOSX01000021.1</t>
  </si>
  <si>
    <t>AOSX01000021</t>
  </si>
  <si>
    <t>246.124</t>
  </si>
  <si>
    <t>25.5176</t>
  </si>
  <si>
    <t>Clostridium botulinum B str. Eklund 17B (NRP)</t>
  </si>
  <si>
    <t>pCLL</t>
  </si>
  <si>
    <t>NC_010680.1</t>
  </si>
  <si>
    <t>CP001057</t>
  </si>
  <si>
    <t>47.642</t>
  </si>
  <si>
    <t>24.9528</t>
  </si>
  <si>
    <t>Clostridium botulinum B1 str. Okra</t>
  </si>
  <si>
    <t>pCLD</t>
  </si>
  <si>
    <t>NC_010379.1</t>
  </si>
  <si>
    <t>CP000940</t>
  </si>
  <si>
    <t>148.78</t>
  </si>
  <si>
    <t>25.3562</t>
  </si>
  <si>
    <t>Clostridium botulinum Ba4 str. 657</t>
  </si>
  <si>
    <t>pCLJ2</t>
  </si>
  <si>
    <t>NC_012657.1</t>
  </si>
  <si>
    <t>CP001082</t>
  </si>
  <si>
    <t>9.953</t>
  </si>
  <si>
    <t>24.0731</t>
  </si>
  <si>
    <t>pCLJ</t>
  </si>
  <si>
    <t>NC_012654.1</t>
  </si>
  <si>
    <t>CP001081</t>
  </si>
  <si>
    <t>270.022</t>
  </si>
  <si>
    <t>25.6035</t>
  </si>
  <si>
    <t>Clostridium botulinum BKT015925</t>
  </si>
  <si>
    <t>p4BKT015925</t>
  </si>
  <si>
    <t>NC_015427.1</t>
  </si>
  <si>
    <t>CP002414</t>
  </si>
  <si>
    <t>39.648</t>
  </si>
  <si>
    <t>28.0973</t>
  </si>
  <si>
    <t>p3BKT015925</t>
  </si>
  <si>
    <t>NC_015418.1</t>
  </si>
  <si>
    <t>CP002413</t>
  </si>
  <si>
    <t>80.365</t>
  </si>
  <si>
    <t>26.8002</t>
  </si>
  <si>
    <t>p1BKT015925</t>
  </si>
  <si>
    <t>NC_015417.1</t>
  </si>
  <si>
    <t>CP002411</t>
  </si>
  <si>
    <t>203.287</t>
  </si>
  <si>
    <t>26.4542</t>
  </si>
  <si>
    <t>p5BKT015925</t>
  </si>
  <si>
    <t>NC_015419.1</t>
  </si>
  <si>
    <t>CP002415</t>
  </si>
  <si>
    <t>12.403</t>
  </si>
  <si>
    <t>26.2517</t>
  </si>
  <si>
    <t>p2BKT015925</t>
  </si>
  <si>
    <t>NC_015426.1</t>
  </si>
  <si>
    <t>CP002412</t>
  </si>
  <si>
    <t>98.732</t>
  </si>
  <si>
    <t>26.1364</t>
  </si>
  <si>
    <t>Clostridium botulinum C str. Stockholm</t>
  </si>
  <si>
    <t>p3CbCSt</t>
  </si>
  <si>
    <t>CM003369.1</t>
  </si>
  <si>
    <t>53.533</t>
  </si>
  <si>
    <t>25.3731</t>
  </si>
  <si>
    <t>p6CBCSt</t>
  </si>
  <si>
    <t>CM003370.1</t>
  </si>
  <si>
    <t>55.095</t>
  </si>
  <si>
    <t>27.4362</t>
  </si>
  <si>
    <t>Clostridium botulinum C/D str. BKT12695</t>
  </si>
  <si>
    <t>p2CbBKT12695</t>
  </si>
  <si>
    <t>NZ_CM003332.1</t>
  </si>
  <si>
    <t>CM003332</t>
  </si>
  <si>
    <t>52.494</t>
  </si>
  <si>
    <t>29.1214</t>
  </si>
  <si>
    <t>p3CbBKT12695</t>
  </si>
  <si>
    <t>NZ_CM003333.1</t>
  </si>
  <si>
    <t>CM003333</t>
  </si>
  <si>
    <t>38.475</t>
  </si>
  <si>
    <t>27.8752</t>
  </si>
  <si>
    <t>Clostridium botulinum C/D str. BKT2873</t>
  </si>
  <si>
    <t>p1CbBKT2873</t>
  </si>
  <si>
    <t>NZ_CM003340.1</t>
  </si>
  <si>
    <t>CM003340</t>
  </si>
  <si>
    <t>201.897</t>
  </si>
  <si>
    <t>26.0618</t>
  </si>
  <si>
    <t>Clostridium botulinum C/D str. BKT75002</t>
  </si>
  <si>
    <t>p1CbBKT75002</t>
  </si>
  <si>
    <t>NZ_CM003339.1</t>
  </si>
  <si>
    <t>CM003339</t>
  </si>
  <si>
    <t>202.647</t>
  </si>
  <si>
    <t>26.0596</t>
  </si>
  <si>
    <t>Clostridium botulinum C/D str. It1</t>
  </si>
  <si>
    <t>p3CbIt1</t>
  </si>
  <si>
    <t>NZ_CM003329.1</t>
  </si>
  <si>
    <t>CM003329</t>
  </si>
  <si>
    <t>51.17</t>
  </si>
  <si>
    <t>29.0385</t>
  </si>
  <si>
    <t>p4CbIt1</t>
  </si>
  <si>
    <t>NZ_CM003330.1</t>
  </si>
  <si>
    <t>CM003330</t>
  </si>
  <si>
    <t>12.806</t>
  </si>
  <si>
    <t>25.9488</t>
  </si>
  <si>
    <t>Clostridium botulinum C/D str. Sp77</t>
  </si>
  <si>
    <t>p3CbSp77</t>
  </si>
  <si>
    <t>NZ_CM003337.1</t>
  </si>
  <si>
    <t>CM003337</t>
  </si>
  <si>
    <t>80.451</t>
  </si>
  <si>
    <t>26.8138</t>
  </si>
  <si>
    <t>p2CbSp77</t>
  </si>
  <si>
    <t>NZ_CM003336.1</t>
  </si>
  <si>
    <t>CM003336</t>
  </si>
  <si>
    <t>96.517</t>
  </si>
  <si>
    <t>26.0773</t>
  </si>
  <si>
    <t>p4CbSp77</t>
  </si>
  <si>
    <t>NZ_CM003338.1</t>
  </si>
  <si>
    <t>CM003338</t>
  </si>
  <si>
    <t>12.408</t>
  </si>
  <si>
    <t>26.2411</t>
  </si>
  <si>
    <t>Clostridium botulinum CDC_1436</t>
  </si>
  <si>
    <t>pCBG</t>
  </si>
  <si>
    <t>NZ_CP006909.1</t>
  </si>
  <si>
    <t>CP006909</t>
  </si>
  <si>
    <t>275.986</t>
  </si>
  <si>
    <t>25.4839</t>
  </si>
  <si>
    <t>Clostridium botulinum D str. 16868</t>
  </si>
  <si>
    <t>p4Cb16868</t>
  </si>
  <si>
    <t>NZ_CM003335.1</t>
  </si>
  <si>
    <t>CM003335</t>
  </si>
  <si>
    <t>58.231</t>
  </si>
  <si>
    <t>27.214</t>
  </si>
  <si>
    <t>p1Cb16868</t>
  </si>
  <si>
    <t>NZ_CM003334.1</t>
  </si>
  <si>
    <t>CM003334</t>
  </si>
  <si>
    <t>187.868</t>
  </si>
  <si>
    <t>26.5362</t>
  </si>
  <si>
    <t>Clostridium botulinum D str. 1873</t>
  </si>
  <si>
    <t>pCLG1</t>
  </si>
  <si>
    <t>CP001659.1</t>
  </si>
  <si>
    <t>107.69</t>
  </si>
  <si>
    <t>26.7165</t>
  </si>
  <si>
    <t>pCLG2</t>
  </si>
  <si>
    <t>CP001660.1</t>
  </si>
  <si>
    <t>54.152</t>
  </si>
  <si>
    <t>25.3306</t>
  </si>
  <si>
    <t>Clostridium botulinum F str. 230613</t>
  </si>
  <si>
    <t>pCBF</t>
  </si>
  <si>
    <t>NC_017298.1</t>
  </si>
  <si>
    <t>CP002012</t>
  </si>
  <si>
    <t>17.531</t>
  </si>
  <si>
    <t>26.0852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</si>
  <si>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</si>
  <si>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</si>
  <si>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</si>
  <si>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</si>
  <si>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</si>
  <si>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</si>
  <si>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</si>
  <si>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257.337</t>
  </si>
  <si>
    <t>25.4429</t>
  </si>
  <si>
    <t>Clostridium botulinum V891</t>
  </si>
  <si>
    <t>p1CbV891</t>
  </si>
  <si>
    <t>NZ_CM003321.1</t>
  </si>
  <si>
    <t>CM003321</t>
  </si>
  <si>
    <t>199.891</t>
  </si>
  <si>
    <t>26.3939</t>
  </si>
  <si>
    <t>p4CbV891</t>
  </si>
  <si>
    <t>NZ_CM003322.1</t>
  </si>
  <si>
    <t>CM003322</t>
  </si>
  <si>
    <t>57.912</t>
  </si>
  <si>
    <t>27.5435</t>
  </si>
  <si>
    <t>p5CbV891</t>
  </si>
  <si>
    <t>NZ_CM003323.1</t>
  </si>
  <si>
    <t>CM003323</t>
  </si>
  <si>
    <t>39.664</t>
  </si>
  <si>
    <t>28.212</t>
  </si>
  <si>
    <t>Clostridium butyricum MIYAIRI 588</t>
  </si>
  <si>
    <t>pCBM588</t>
  </si>
  <si>
    <t>NC_012760.1</t>
  </si>
  <si>
    <t>AB365348</t>
  </si>
  <si>
    <t>27.4318</t>
  </si>
  <si>
    <t>Clostridium carboxidivorans P7</t>
  </si>
  <si>
    <t>p19</t>
  </si>
  <si>
    <t>NC_014565.1</t>
  </si>
  <si>
    <t>HM590571</t>
  </si>
  <si>
    <t>19.899</t>
  </si>
  <si>
    <t>27.5391</t>
  </si>
  <si>
    <t>NZ_CP011804.1</t>
  </si>
  <si>
    <t>CP011804</t>
  </si>
  <si>
    <t>19.902</t>
  </si>
  <si>
    <t>27.5349</t>
  </si>
  <si>
    <t>Clostridium chauvoei JF4335</t>
  </si>
  <si>
    <t>pcchauvoei</t>
  </si>
  <si>
    <t>NC_021737.1</t>
  </si>
  <si>
    <t>HG323816</t>
  </si>
  <si>
    <t>5.566</t>
  </si>
  <si>
    <t>25.2785</t>
  </si>
  <si>
    <t>Clostridium haemolyticum NCTC 9693</t>
  </si>
  <si>
    <t>p1Ch9693</t>
  </si>
  <si>
    <t>NZ_CM003349.1</t>
  </si>
  <si>
    <t>CM003349</t>
  </si>
  <si>
    <t>177.653</t>
  </si>
  <si>
    <t>26.057</t>
  </si>
  <si>
    <t>Clostridium kluyveri DSM 555</t>
  </si>
  <si>
    <t>pCKL555A</t>
  </si>
  <si>
    <t>NC_009466.1</t>
  </si>
  <si>
    <t>CP000674</t>
  </si>
  <si>
    <t>59.182</t>
  </si>
  <si>
    <t>33.3716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</si>
  <si>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</si>
  <si>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</si>
  <si>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</si>
  <si>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</si>
  <si>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</si>
  <si>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</si>
  <si>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</si>
  <si>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</si>
  <si>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61.041</t>
  </si>
  <si>
    <t>27.3898</t>
  </si>
  <si>
    <t>Clostridium novyi A str. BKT29909</t>
  </si>
  <si>
    <t>p1CnBKT29909</t>
  </si>
  <si>
    <t>NZ_CM003328.1</t>
  </si>
  <si>
    <t>CM003328</t>
  </si>
  <si>
    <t>60.36</t>
  </si>
  <si>
    <t>27.659</t>
  </si>
  <si>
    <t>Clostridium novyi A str. GD211209</t>
  </si>
  <si>
    <t>p1CnGD211209</t>
  </si>
  <si>
    <t>NZ_CM003331.1</t>
  </si>
  <si>
    <t>CM003331</t>
  </si>
  <si>
    <t>52.765</t>
  </si>
  <si>
    <t>27.5467</t>
  </si>
  <si>
    <t>Clostridium novyi A str. NCTC 538</t>
  </si>
  <si>
    <t>p1Cn538</t>
  </si>
  <si>
    <t>NZ_CM003327.1</t>
  </si>
  <si>
    <t>CM003327</t>
  </si>
  <si>
    <t>60.082</t>
  </si>
  <si>
    <t>27.5973</t>
  </si>
  <si>
    <t>Clostridium novyi B str. ATCC 27606</t>
  </si>
  <si>
    <t>p2Cn27606</t>
  </si>
  <si>
    <t>NZ_CM003350.1</t>
  </si>
  <si>
    <t>CM003350</t>
  </si>
  <si>
    <t>58.216</t>
  </si>
  <si>
    <t>27.0888</t>
  </si>
  <si>
    <t>p4Cn27606</t>
  </si>
  <si>
    <t>NZ_CM003351.1</t>
  </si>
  <si>
    <t>CM003351</t>
  </si>
  <si>
    <t>29.909</t>
  </si>
  <si>
    <t>25.9119</t>
  </si>
  <si>
    <t>Clostridium novyi B str. NCTC 9691</t>
  </si>
  <si>
    <t>p4Cn9691</t>
  </si>
  <si>
    <t>NZ_CM003342.1</t>
  </si>
  <si>
    <t>CM003342</t>
  </si>
  <si>
    <t>50.768</t>
  </si>
  <si>
    <t>28.0551</t>
  </si>
  <si>
    <t>p5Cn9691</t>
  </si>
  <si>
    <t>NZ_CM003343.1</t>
  </si>
  <si>
    <t>CM003343</t>
  </si>
  <si>
    <t>29.737</t>
  </si>
  <si>
    <t>25.8735</t>
  </si>
  <si>
    <t>p2Cn9691</t>
  </si>
  <si>
    <t>NZ_CM003341.1</t>
  </si>
  <si>
    <t>CM003341</t>
  </si>
  <si>
    <t>60.31</t>
  </si>
  <si>
    <t>26.9209</t>
  </si>
  <si>
    <t>Clostridium pasteurianum BC1</t>
  </si>
  <si>
    <t>pCLOPA01</t>
  </si>
  <si>
    <t>NC_021183.1</t>
  </si>
  <si>
    <t>CP003262</t>
  </si>
  <si>
    <t>53.393</t>
  </si>
  <si>
    <t>28.9401</t>
  </si>
  <si>
    <t>Clostridium perfringens EHE-NE18</t>
  </si>
  <si>
    <t>pJIR3844</t>
  </si>
  <si>
    <t>NC_019257.1</t>
  </si>
  <si>
    <t>JN689217</t>
  </si>
  <si>
    <t>70.192</t>
  </si>
  <si>
    <t>25.4459</t>
  </si>
  <si>
    <t>Clostridium perfringens CW92</t>
  </si>
  <si>
    <t>pCW3</t>
  </si>
  <si>
    <t>NC_010937.1</t>
  </si>
  <si>
    <t>DQ366035</t>
  </si>
  <si>
    <t>47.263</t>
  </si>
  <si>
    <t>27.5903</t>
  </si>
  <si>
    <t>Clostridium perfringens F4969</t>
  </si>
  <si>
    <t>pCPF4969</t>
  </si>
  <si>
    <t>NC_007772.1</t>
  </si>
  <si>
    <t>AB236336</t>
  </si>
  <si>
    <t>70.48</t>
  </si>
  <si>
    <t>26.5678</t>
  </si>
  <si>
    <t>Clostridium perfringens PB-1</t>
  </si>
  <si>
    <t>pCPPB-1</t>
  </si>
  <si>
    <t>NC_015712.1</t>
  </si>
  <si>
    <t>AB604032</t>
  </si>
  <si>
    <t>67.479</t>
  </si>
  <si>
    <t>25.9607</t>
  </si>
  <si>
    <t>Clostridium perfringens CP1</t>
  </si>
  <si>
    <t>pCpb2-CP1</t>
  </si>
  <si>
    <t>NC_019687.1</t>
  </si>
  <si>
    <t>JQ655732</t>
  </si>
  <si>
    <t>65.875</t>
  </si>
  <si>
    <t>26.7917</t>
  </si>
  <si>
    <t>pJIR3537</t>
  </si>
  <si>
    <t>NC_019259.1</t>
  </si>
  <si>
    <t>JN689220</t>
  </si>
  <si>
    <t>48.787</t>
  </si>
  <si>
    <t>27.5934</t>
  </si>
  <si>
    <t>pJIR3843</t>
  </si>
  <si>
    <t>NC_019258.1</t>
  </si>
  <si>
    <t>JN689218</t>
  </si>
  <si>
    <t>3.183</t>
  </si>
  <si>
    <t>23.437</t>
  </si>
  <si>
    <t>Clostridium perfringens NCTC 8533B4D</t>
  </si>
  <si>
    <t>pCP8533etx</t>
  </si>
  <si>
    <t>NC_011412.1</t>
  </si>
  <si>
    <t>AB444205</t>
  </si>
  <si>
    <t>64.753</t>
  </si>
  <si>
    <t>25.8922</t>
  </si>
  <si>
    <t>Clostridium perfringens NE_10</t>
  </si>
  <si>
    <t>pNetB-NE10</t>
  </si>
  <si>
    <t>NC_019688.1</t>
  </si>
  <si>
    <t>JQ655731</t>
  </si>
  <si>
    <t>81.693</t>
  </si>
  <si>
    <t>25.6864</t>
  </si>
  <si>
    <t>Clostridium perfringens TS1</t>
  </si>
  <si>
    <t>pCP-TS1</t>
  </si>
  <si>
    <t>NC_023918.1</t>
  </si>
  <si>
    <t>AP013034</t>
  </si>
  <si>
    <t>54.478</t>
  </si>
  <si>
    <t>25.0285</t>
  </si>
  <si>
    <t>Clostridium perfringens</t>
  </si>
  <si>
    <t>pIP404</t>
  </si>
  <si>
    <t>NC_001388.1</t>
  </si>
  <si>
    <t>M32882</t>
  </si>
  <si>
    <t>10.206</t>
  </si>
  <si>
    <t>24.9853</t>
  </si>
  <si>
    <t>Clostridium perfringens F5603</t>
  </si>
  <si>
    <t>pBCNF5603</t>
  </si>
  <si>
    <t>NC_006872.1</t>
  </si>
  <si>
    <t>AB189671</t>
  </si>
  <si>
    <t>36.695</t>
  </si>
  <si>
    <t>25.4204</t>
  </si>
  <si>
    <t>Clostridium perfringens OS1</t>
  </si>
  <si>
    <t>pCP-OS1</t>
  </si>
  <si>
    <t>NC_023917.1</t>
  </si>
  <si>
    <t>AP013033</t>
  </si>
  <si>
    <t>54.535</t>
  </si>
  <si>
    <t>25.0628</t>
  </si>
  <si>
    <t>pJIR3536</t>
  </si>
  <si>
    <t>NC_025042.1</t>
  </si>
  <si>
    <t>JN689219</t>
  </si>
  <si>
    <t>82.146</t>
  </si>
  <si>
    <t>25.7152</t>
  </si>
  <si>
    <t>Clostridium perfringens NCTC8533</t>
  </si>
  <si>
    <t>pCP8533S12</t>
  </si>
  <si>
    <t>NC_019358.1</t>
  </si>
  <si>
    <t>AB736082</t>
  </si>
  <si>
    <t>11.891</t>
  </si>
  <si>
    <t>25.1451</t>
  </si>
  <si>
    <t>pCPF5603</t>
  </si>
  <si>
    <t>NC_007773.1</t>
  </si>
  <si>
    <t>AB236337</t>
  </si>
  <si>
    <t>75.268</t>
  </si>
  <si>
    <t>25.5274</t>
  </si>
  <si>
    <t>Clostridium perfringens FORC_003</t>
  </si>
  <si>
    <t>pFORC3</t>
  </si>
  <si>
    <t>CP009558.1</t>
  </si>
  <si>
    <t>56.577</t>
  </si>
  <si>
    <t>27.2849</t>
  </si>
  <si>
    <t>Clostridium perfringens F262</t>
  </si>
  <si>
    <t>pF262C</t>
  </si>
  <si>
    <t>NZ_CM001480.1</t>
  </si>
  <si>
    <t>CM001480</t>
  </si>
  <si>
    <t>4.809</t>
  </si>
  <si>
    <t>24.5165</t>
  </si>
  <si>
    <t>pF262A</t>
  </si>
  <si>
    <t>NZ_CM001478.1</t>
  </si>
  <si>
    <t>CM001478</t>
  </si>
  <si>
    <t>48.604</t>
  </si>
  <si>
    <t>27.2241</t>
  </si>
  <si>
    <t>pF262B</t>
  </si>
  <si>
    <t>NZ_CM001479.1</t>
  </si>
  <si>
    <t>CM001479</t>
  </si>
  <si>
    <t>50.148</t>
  </si>
  <si>
    <t>25.2971</t>
  </si>
  <si>
    <t>pF262D</t>
  </si>
  <si>
    <t>NZ_CM001481.1</t>
  </si>
  <si>
    <t>CM001481</t>
  </si>
  <si>
    <t>9.136</t>
  </si>
  <si>
    <t>24.9781</t>
  </si>
  <si>
    <t>Clostridium perfringens SM101</t>
  </si>
  <si>
    <t>pSM101B</t>
  </si>
  <si>
    <t>CP000314.1</t>
  </si>
  <si>
    <t>12.206</t>
  </si>
  <si>
    <t>25.8234</t>
  </si>
  <si>
    <t>pSM101A</t>
  </si>
  <si>
    <t>CP000313.1</t>
  </si>
  <si>
    <t>12.397</t>
  </si>
  <si>
    <t>26.6839</t>
  </si>
  <si>
    <t>Clostridium perfringens str. 13</t>
  </si>
  <si>
    <t>pCP13</t>
  </si>
  <si>
    <t>NC_003042.1</t>
  </si>
  <si>
    <t>AP003515</t>
  </si>
  <si>
    <t>54.31</t>
  </si>
  <si>
    <t>25.4962</t>
  </si>
  <si>
    <t>Clostridium saccharoperbutylacetonicum N1-4(HMT)</t>
  </si>
  <si>
    <t>Csp_135p</t>
  </si>
  <si>
    <t>NC_020292.1</t>
  </si>
  <si>
    <t>CP004122</t>
  </si>
  <si>
    <t>136.188</t>
  </si>
  <si>
    <t>29.3668</t>
  </si>
  <si>
    <t>Clostridium sp. K25</t>
  </si>
  <si>
    <t>p2K25</t>
  </si>
  <si>
    <t>NZ_CM003345.1</t>
  </si>
  <si>
    <t>CM003345</t>
  </si>
  <si>
    <t>42.939</t>
  </si>
  <si>
    <t>28.5125</t>
  </si>
  <si>
    <t>p1K25</t>
  </si>
  <si>
    <t>NZ_CM003344.1</t>
  </si>
  <si>
    <t>CM003344</t>
  </si>
  <si>
    <t>119.459</t>
  </si>
  <si>
    <t>26.2174</t>
  </si>
  <si>
    <t>Clostridium sp. MCF-1</t>
  </si>
  <si>
    <t>indigenous plasmid</t>
  </si>
  <si>
    <t>NC_001772.1</t>
  </si>
  <si>
    <t>U59416</t>
  </si>
  <si>
    <t>39.2653</t>
  </si>
  <si>
    <t>Clostridium tetani 12124569</t>
  </si>
  <si>
    <t>p12124569</t>
  </si>
  <si>
    <t>NC_022778.1</t>
  </si>
  <si>
    <t>HG530136</t>
  </si>
  <si>
    <t>58.369</t>
  </si>
  <si>
    <t>24.0402</t>
  </si>
  <si>
    <t>Clostridium tetani E88 Massachusetts</t>
  </si>
  <si>
    <t>pE88</t>
  </si>
  <si>
    <t>NC_004565.1</t>
  </si>
  <si>
    <t>AF528097</t>
  </si>
  <si>
    <t>74.082</t>
  </si>
  <si>
    <t>24.5282</t>
  </si>
  <si>
    <t>Collimonas arenae Cal35</t>
  </si>
  <si>
    <t>NZ_CP009963.1</t>
  </si>
  <si>
    <t>CP009963</t>
  </si>
  <si>
    <t>41.44</t>
  </si>
  <si>
    <t>50.5381</t>
  </si>
  <si>
    <t>Collimonas fungivorans Ter331</t>
  </si>
  <si>
    <t>pTer331</t>
  </si>
  <si>
    <t>NC_010332.1</t>
  </si>
  <si>
    <t>EU315244</t>
  </si>
  <si>
    <t>40.457</t>
  </si>
  <si>
    <t>60.5952</t>
  </si>
  <si>
    <t>Comamonadaceae bacterium B1</t>
  </si>
  <si>
    <t>pSMB1</t>
  </si>
  <si>
    <t>NZ_AP014570.1</t>
  </si>
  <si>
    <t>AP014570</t>
  </si>
  <si>
    <t>16.368</t>
  </si>
  <si>
    <t>63.0682</t>
  </si>
  <si>
    <t>Comamonadaceae bacterium H1</t>
  </si>
  <si>
    <t>pSRH1</t>
  </si>
  <si>
    <t>NZ_BAWN01000094.1</t>
  </si>
  <si>
    <t>BAWN01000094</t>
  </si>
  <si>
    <t>16.345</t>
  </si>
  <si>
    <t>63.0652</t>
  </si>
  <si>
    <t>Comamonas sp. 7D-2</t>
  </si>
  <si>
    <t>pBHB</t>
  </si>
  <si>
    <t>NC_021077.1</t>
  </si>
  <si>
    <t>KC771559</t>
  </si>
  <si>
    <t>119.225</t>
  </si>
  <si>
    <t>63.5697</t>
  </si>
  <si>
    <t>Comamonas testosteroni PtL5</t>
  </si>
  <si>
    <t>pPT1</t>
  </si>
  <si>
    <t>NC_002143.1</t>
  </si>
  <si>
    <t>AF076997</t>
  </si>
  <si>
    <t>15.398</t>
  </si>
  <si>
    <t>56.1956</t>
  </si>
  <si>
    <t>Comamonas testosteroni I2</t>
  </si>
  <si>
    <t>pI2</t>
  </si>
  <si>
    <t>NC_016978.1</t>
  </si>
  <si>
    <t>JF274989</t>
  </si>
  <si>
    <t>84.204</t>
  </si>
  <si>
    <t>64.7903</t>
  </si>
  <si>
    <t>Comamonas testosteroni TB30</t>
  </si>
  <si>
    <t>pTB30</t>
  </si>
  <si>
    <t>NC_016968.1</t>
  </si>
  <si>
    <t>JF274987</t>
  </si>
  <si>
    <t>79.291</t>
  </si>
  <si>
    <t>63.9303</t>
  </si>
  <si>
    <t>Comamonas testosteroni</t>
  </si>
  <si>
    <t>pCNB</t>
  </si>
  <si>
    <t>NC_010935.1</t>
  </si>
  <si>
    <t>EF079106</t>
  </si>
  <si>
    <t>91.181</t>
  </si>
  <si>
    <t>63.4419</t>
  </si>
  <si>
    <t>Comamonas testosteroni P19</t>
  </si>
  <si>
    <t>NZ_LN879548.1</t>
  </si>
  <si>
    <t>LN879548</t>
  </si>
  <si>
    <t>17.109</t>
  </si>
  <si>
    <t>62.0375</t>
  </si>
  <si>
    <t>Commensalibacter sp. MX01</t>
  </si>
  <si>
    <t>NZ_ATSX01000011.1</t>
  </si>
  <si>
    <t>ATSX01000011</t>
  </si>
  <si>
    <t>15.425</t>
  </si>
  <si>
    <t>28.765</t>
  </si>
  <si>
    <t>pB</t>
  </si>
  <si>
    <t>NZ_ATSX01000012.1</t>
  </si>
  <si>
    <t>ATSX01000012</t>
  </si>
  <si>
    <t>6.791</t>
  </si>
  <si>
    <t>32.2338</t>
  </si>
  <si>
    <t>Confluentimicrobium sp. EMB200-NS6 EMBL200_NS6</t>
  </si>
  <si>
    <t>pNS6002</t>
  </si>
  <si>
    <t>NZ_CP010871.1</t>
  </si>
  <si>
    <t>CP010871</t>
  </si>
  <si>
    <t>157.294</t>
  </si>
  <si>
    <t>61.9712</t>
  </si>
  <si>
    <t>pNS6001</t>
  </si>
  <si>
    <t>NZ_CP010870.1</t>
  </si>
  <si>
    <t>CP010870</t>
  </si>
  <si>
    <t>184.737</t>
  </si>
  <si>
    <t>61.1209</t>
  </si>
  <si>
    <t>pNS6003</t>
  </si>
  <si>
    <t>NZ_CP010872.1</t>
  </si>
  <si>
    <t>CP010872</t>
  </si>
  <si>
    <t>156.079</t>
  </si>
  <si>
    <t>61.0466</t>
  </si>
  <si>
    <t>Corynebacterium atypicum R2070</t>
  </si>
  <si>
    <t>phiCATYP2070I</t>
  </si>
  <si>
    <t>NZ_CP008945.1</t>
  </si>
  <si>
    <t>CP008945</t>
  </si>
  <si>
    <t>48.068</t>
  </si>
  <si>
    <t>58.1801</t>
  </si>
  <si>
    <t>Corynebacterium aurimucosum ATCC 700975 DSM 44827</t>
  </si>
  <si>
    <t>pET44827</t>
  </si>
  <si>
    <t>NC_010813.1</t>
  </si>
  <si>
    <t>FM164414</t>
  </si>
  <si>
    <t>29.037</t>
  </si>
  <si>
    <t>53.3182</t>
  </si>
  <si>
    <t>Corynebacterium callunae DSM 20147</t>
  </si>
  <si>
    <t>pCC1</t>
  </si>
  <si>
    <t>NC_020523.1</t>
  </si>
  <si>
    <t>CP004355</t>
  </si>
  <si>
    <t>4.109</t>
  </si>
  <si>
    <t>54.4171</t>
  </si>
  <si>
    <t>pCC2</t>
  </si>
  <si>
    <t>NC_020553.1</t>
  </si>
  <si>
    <t>CP004356</t>
  </si>
  <si>
    <t>85.023</t>
  </si>
  <si>
    <t>54.3771</t>
  </si>
  <si>
    <t>Corynebacterium casei JCM 12072</t>
  </si>
  <si>
    <t>pCASE1</t>
  </si>
  <si>
    <t>NC_011030.1</t>
  </si>
  <si>
    <t>AB444587</t>
  </si>
  <si>
    <t>2.461</t>
  </si>
  <si>
    <t>56.7655</t>
  </si>
  <si>
    <t>Corynebacterium casei LMG S-19264</t>
  </si>
  <si>
    <t>pCASE2</t>
  </si>
  <si>
    <t>NZ_CP004352.1</t>
  </si>
  <si>
    <t>CP004352</t>
  </si>
  <si>
    <t>16.264</t>
  </si>
  <si>
    <t>55.0787</t>
  </si>
  <si>
    <t>NZ_CP004351.1</t>
  </si>
  <si>
    <t>CP004351</t>
  </si>
  <si>
    <t>Corynebacterium deserti GIMN1.010</t>
  </si>
  <si>
    <t>pCdes2</t>
  </si>
  <si>
    <t>NZ_CP009222.1</t>
  </si>
  <si>
    <t>CP009222</t>
  </si>
  <si>
    <t>30.739</t>
  </si>
  <si>
    <t>55.1807</t>
  </si>
  <si>
    <t>pCdes1</t>
  </si>
  <si>
    <t>NZ_CP009221.1</t>
  </si>
  <si>
    <t>CP009221</t>
  </si>
  <si>
    <t>31.005</t>
  </si>
  <si>
    <t>52.8624</t>
  </si>
  <si>
    <t>Corynebacterium diphtheriae S601</t>
  </si>
  <si>
    <t>pNG2</t>
  </si>
  <si>
    <t>NC_005001.1</t>
  </si>
  <si>
    <t>AF492560</t>
  </si>
  <si>
    <t>56.1258</t>
  </si>
  <si>
    <t>Corynebacterium diphtheriae</t>
  </si>
  <si>
    <t>pNGA2</t>
  </si>
  <si>
    <t>NC_003239.1</t>
  </si>
  <si>
    <t>AY061891</t>
  </si>
  <si>
    <t>4.191</t>
  </si>
  <si>
    <t>51.372</t>
  </si>
  <si>
    <t>Corynebacterium doosanense CAU 212 = DSM 45436 CAU 212(T)</t>
  </si>
  <si>
    <t>pCdoos1</t>
  </si>
  <si>
    <t>NZ_CP006765.1</t>
  </si>
  <si>
    <t>CP006765</t>
  </si>
  <si>
    <t>27.197</t>
  </si>
  <si>
    <t>60.3008</t>
  </si>
  <si>
    <t>Corynebacterium efficiens YS-314</t>
  </si>
  <si>
    <t>pCE3</t>
  </si>
  <si>
    <t>NC_004320.1</t>
  </si>
  <si>
    <t>AP005226</t>
  </si>
  <si>
    <t>48.672</t>
  </si>
  <si>
    <t>56.4041</t>
  </si>
  <si>
    <t>pCE2</t>
  </si>
  <si>
    <t>NC_004319.1</t>
  </si>
  <si>
    <t>AP005225</t>
  </si>
  <si>
    <t>23.743</t>
  </si>
  <si>
    <t>54.416</t>
  </si>
  <si>
    <t>Corynebacterium falsenii DSM 44353 BL 8171</t>
  </si>
  <si>
    <t>phiCFAL8171I</t>
  </si>
  <si>
    <t>NZ_CP007157.1</t>
  </si>
  <si>
    <t>CP007157</t>
  </si>
  <si>
    <t>42.009</t>
  </si>
  <si>
    <t>61.7439</t>
  </si>
  <si>
    <t>Corynebacterium glutamicum ATCC 21831</t>
  </si>
  <si>
    <t>NZ_CP007723.1</t>
  </si>
  <si>
    <t>CP007723</t>
  </si>
  <si>
    <t>16.81</t>
  </si>
  <si>
    <t>51.3801</t>
  </si>
  <si>
    <t>Corynebacterium glutamicum AR1</t>
  </si>
  <si>
    <t>NZ_CP007725.1</t>
  </si>
  <si>
    <t>CP007725</t>
  </si>
  <si>
    <t>51.3623</t>
  </si>
  <si>
    <t>Corynebacterium glutamicum B253</t>
  </si>
  <si>
    <t>NZ_CP010452.1</t>
  </si>
  <si>
    <t>CP010452</t>
  </si>
  <si>
    <t>21.775</t>
  </si>
  <si>
    <t>50.9897</t>
  </si>
  <si>
    <t>Corynebacterium glutamicum LP-6</t>
  </si>
  <si>
    <t>pTET3</t>
  </si>
  <si>
    <t>NC_003227.1</t>
  </si>
  <si>
    <t>AJ420072</t>
  </si>
  <si>
    <t>27.856</t>
  </si>
  <si>
    <t>54.8894</t>
  </si>
  <si>
    <t>Corynebacterium glutamicum ATCC 13869</t>
  </si>
  <si>
    <t>unknown</t>
  </si>
  <si>
    <t>NC_002115.1</t>
  </si>
  <si>
    <t>X03987</t>
  </si>
  <si>
    <t>4.457</t>
  </si>
  <si>
    <t>53.3767</t>
  </si>
  <si>
    <t>Corynebacterium glutamicum</t>
  </si>
  <si>
    <t>pSR1</t>
  </si>
  <si>
    <t>NC_001456.1</t>
  </si>
  <si>
    <t>Z22927</t>
  </si>
  <si>
    <t>3.054</t>
  </si>
  <si>
    <t>56.9745</t>
  </si>
  <si>
    <t>plasmid pAM330</t>
  </si>
  <si>
    <t>NC_001385.1</t>
  </si>
  <si>
    <t>D00038</t>
  </si>
  <si>
    <t>4.448</t>
  </si>
  <si>
    <t>53.3498</t>
  </si>
  <si>
    <t>Corynebacterium glutamicum ATCC31830</t>
  </si>
  <si>
    <t>R-plasmid pCG4</t>
  </si>
  <si>
    <t>NC_004945.1</t>
  </si>
  <si>
    <t>AF164956</t>
  </si>
  <si>
    <t>29.371</t>
  </si>
  <si>
    <t>52.0752</t>
  </si>
  <si>
    <t>Corynebacterium glutamicum 227</t>
  </si>
  <si>
    <t>pXZ608</t>
  </si>
  <si>
    <t>NC_004941.1</t>
  </si>
  <si>
    <t>AF479770</t>
  </si>
  <si>
    <t>5.949</t>
  </si>
  <si>
    <t>55.959</t>
  </si>
  <si>
    <t>Corynebacterium glutamicum 22243</t>
  </si>
  <si>
    <t>R-plasmid pAG1</t>
  </si>
  <si>
    <t>NC_001415.1</t>
  </si>
  <si>
    <t>AF121000</t>
  </si>
  <si>
    <t>19.751</t>
  </si>
  <si>
    <t>58.9793</t>
  </si>
  <si>
    <t>Corynebacterium glutamicum ATCC 31832</t>
  </si>
  <si>
    <t>pCG2</t>
  </si>
  <si>
    <t>NC_004534.1</t>
  </si>
  <si>
    <t>AY172685</t>
  </si>
  <si>
    <t>50.947</t>
  </si>
  <si>
    <t>Corynebacterium glutamicum 22220</t>
  </si>
  <si>
    <t>pAG3</t>
  </si>
  <si>
    <t>NC_004533.1</t>
  </si>
  <si>
    <t>AY172684</t>
  </si>
  <si>
    <t>4.603</t>
  </si>
  <si>
    <t>51.8792</t>
  </si>
  <si>
    <t>Corynebacterium glutamicum ATCC 14997</t>
  </si>
  <si>
    <t>pCGR2</t>
  </si>
  <si>
    <t>NC_013726.1</t>
  </si>
  <si>
    <t>AB525231</t>
  </si>
  <si>
    <t>24.235</t>
  </si>
  <si>
    <t>53.8684</t>
  </si>
  <si>
    <t>Corynebacterium glutamicum 1014</t>
  </si>
  <si>
    <t>pXZ10145.1</t>
  </si>
  <si>
    <t>NC_001791.1</t>
  </si>
  <si>
    <t>U85507</t>
  </si>
  <si>
    <t>4.885</t>
  </si>
  <si>
    <t>59.6315</t>
  </si>
  <si>
    <t>pGA2</t>
  </si>
  <si>
    <t>NC_004535.1</t>
  </si>
  <si>
    <t>AY172687</t>
  </si>
  <si>
    <t>19.218</t>
  </si>
  <si>
    <t>50.5724</t>
  </si>
  <si>
    <t>Corynebacterium glutamicum ATCC 21086</t>
  </si>
  <si>
    <t>pBl1</t>
  </si>
  <si>
    <t>NC_010243.1</t>
  </si>
  <si>
    <t>AF092037</t>
  </si>
  <si>
    <t>4.447</t>
  </si>
  <si>
    <t>53.4068</t>
  </si>
  <si>
    <t>pXZ10142</t>
  </si>
  <si>
    <t>NC_002099.1</t>
  </si>
  <si>
    <t>X72691</t>
  </si>
  <si>
    <t>2.444</t>
  </si>
  <si>
    <t>57.0376</t>
  </si>
  <si>
    <t>Corynebacterium glutamicum CP18</t>
  </si>
  <si>
    <t>CP012412.1</t>
  </si>
  <si>
    <t>5.865</t>
  </si>
  <si>
    <t>53.5038</t>
  </si>
  <si>
    <t>Corynebacterium glutamicum R</t>
  </si>
  <si>
    <t>pCGR1</t>
  </si>
  <si>
    <t>NC_009343.1</t>
  </si>
  <si>
    <t>AP009045</t>
  </si>
  <si>
    <t>49.12</t>
  </si>
  <si>
    <t>53.9271</t>
  </si>
  <si>
    <t>Corynebacterium glyciniphilum AJ 3170</t>
  </si>
  <si>
    <t>pCgly1</t>
  </si>
  <si>
    <t>NZ_CP006843.1</t>
  </si>
  <si>
    <t>CP006843</t>
  </si>
  <si>
    <t>58.432</t>
  </si>
  <si>
    <t>60.7869</t>
  </si>
  <si>
    <t>Corynebacterium halotolerans YIM 70093 = DSM 44683</t>
  </si>
  <si>
    <t>pCha1</t>
  </si>
  <si>
    <t>NC_020303.1</t>
  </si>
  <si>
    <t>CP003698</t>
  </si>
  <si>
    <t>86.256</t>
  </si>
  <si>
    <t>63.1956</t>
  </si>
  <si>
    <t>Corynebacterium jeikeium A505</t>
  </si>
  <si>
    <t>pA505</t>
  </si>
  <si>
    <t>NC_004773.1</t>
  </si>
  <si>
    <t>AY263990</t>
  </si>
  <si>
    <t>11.946</t>
  </si>
  <si>
    <t>55.8681</t>
  </si>
  <si>
    <t>Corynebacterium jeikeium K64</t>
  </si>
  <si>
    <t>pK64</t>
  </si>
  <si>
    <t>NC_003442.1</t>
  </si>
  <si>
    <t>AY079086</t>
  </si>
  <si>
    <t>10.904</t>
  </si>
  <si>
    <t>54.1178</t>
  </si>
  <si>
    <t>Corynebacterium jeikeium</t>
  </si>
  <si>
    <t>pK43</t>
  </si>
  <si>
    <t>NC_002775.1</t>
  </si>
  <si>
    <t>AF364477</t>
  </si>
  <si>
    <t>7.617</t>
  </si>
  <si>
    <t>54.6934</t>
  </si>
  <si>
    <t>Corynebacterium jeikeium B85766</t>
  </si>
  <si>
    <t>pB85766</t>
  </si>
  <si>
    <t>NC_003490.1</t>
  </si>
  <si>
    <t>AF486522</t>
  </si>
  <si>
    <t>14.875</t>
  </si>
  <si>
    <t>55.079</t>
  </si>
  <si>
    <t>Corynebacterium jeikeium CJ84</t>
  </si>
  <si>
    <t>pCJ84</t>
  </si>
  <si>
    <t>NC_004953.1</t>
  </si>
  <si>
    <t>AY048596</t>
  </si>
  <si>
    <t>53.5092</t>
  </si>
  <si>
    <t>Corynebacterium jeikeium A501</t>
  </si>
  <si>
    <t>pA501</t>
  </si>
  <si>
    <t>NC_004774.1</t>
  </si>
  <si>
    <t>AY266269</t>
  </si>
  <si>
    <t>19.934</t>
  </si>
  <si>
    <t>55.137</t>
  </si>
  <si>
    <t>Corynebacterium jeikeium K411 K411 = NCTC 11915</t>
  </si>
  <si>
    <t>pKW4</t>
  </si>
  <si>
    <t>NC_003080.1</t>
  </si>
  <si>
    <t>AF401314</t>
  </si>
  <si>
    <t>14.323</t>
  </si>
  <si>
    <t>53.7737</t>
  </si>
  <si>
    <t>Corynebacterium marinum DSM 44953</t>
  </si>
  <si>
    <t>pCmarinum1</t>
  </si>
  <si>
    <t>NZ_CP007792.1</t>
  </si>
  <si>
    <t>CP007792</t>
  </si>
  <si>
    <t>96.094</t>
  </si>
  <si>
    <t>62.8791</t>
  </si>
  <si>
    <t>pCmarinum2</t>
  </si>
  <si>
    <t>NZ_CP007791.1</t>
  </si>
  <si>
    <t>CP007791</t>
  </si>
  <si>
    <t>25.857</t>
  </si>
  <si>
    <t>55.6677</t>
  </si>
  <si>
    <t>Corynebacterium maris DSM 45190</t>
  </si>
  <si>
    <t>pCmaris1</t>
  </si>
  <si>
    <t>NC_021920.1</t>
  </si>
  <si>
    <t>CP003925</t>
  </si>
  <si>
    <t>45.973</t>
  </si>
  <si>
    <t>61.3164</t>
  </si>
  <si>
    <t>Corynebacterium mustelae DSM 45274</t>
  </si>
  <si>
    <t>phiCmus45274</t>
  </si>
  <si>
    <t>NZ_CP011544.1</t>
  </si>
  <si>
    <t>CP011544</t>
  </si>
  <si>
    <t>42.805</t>
  </si>
  <si>
    <t>56.414</t>
  </si>
  <si>
    <t>pCmus45274</t>
  </si>
  <si>
    <t>NZ_CP011543.1</t>
  </si>
  <si>
    <t>CP011543</t>
  </si>
  <si>
    <t>39.867</t>
  </si>
  <si>
    <t>51.2579</t>
  </si>
  <si>
    <t>Corynebacterium renale</t>
  </si>
  <si>
    <t>pCR1</t>
  </si>
  <si>
    <t>NC_004833.1</t>
  </si>
  <si>
    <t>X99132</t>
  </si>
  <si>
    <t>1.488</t>
  </si>
  <si>
    <t>51.8817</t>
  </si>
  <si>
    <t>Corynebacterium resistens DSM 45100</t>
  </si>
  <si>
    <t>pJA144188</t>
  </si>
  <si>
    <t>NC_014167.1</t>
  </si>
  <si>
    <t>FN825254</t>
  </si>
  <si>
    <t>28.312</t>
  </si>
  <si>
    <t>55.2522</t>
  </si>
  <si>
    <t>Corynebacterium sp. L2-79-05</t>
  </si>
  <si>
    <t>pLEW279b</t>
  </si>
  <si>
    <t>NC_009129.1</t>
  </si>
  <si>
    <t>DQ390457</t>
  </si>
  <si>
    <t>29.854</t>
  </si>
  <si>
    <t>56.361</t>
  </si>
  <si>
    <t>pLEW279a</t>
  </si>
  <si>
    <t>NC_009128.1</t>
  </si>
  <si>
    <t>DQ390458</t>
  </si>
  <si>
    <t>34.606</t>
  </si>
  <si>
    <t>58.6372</t>
  </si>
  <si>
    <t>Corynebacterium striatum M82B</t>
  </si>
  <si>
    <t>pTP10</t>
  </si>
  <si>
    <t>NC_004939.1</t>
  </si>
  <si>
    <t>AF024666</t>
  </si>
  <si>
    <t>51.409</t>
  </si>
  <si>
    <t>58.4975</t>
  </si>
  <si>
    <t>Corynebacterium tuberculostearicum B146</t>
  </si>
  <si>
    <t>p1B146</t>
  </si>
  <si>
    <t>NC_014912.1</t>
  </si>
  <si>
    <t>HM622074</t>
  </si>
  <si>
    <t>4.215</t>
  </si>
  <si>
    <t>53.1435</t>
  </si>
  <si>
    <t>Corynebacterium ulcerans 210931</t>
  </si>
  <si>
    <t>pCul210931</t>
  </si>
  <si>
    <t>NZ_CP009584.1</t>
  </si>
  <si>
    <t>CP009584</t>
  </si>
  <si>
    <t>5.706</t>
  </si>
  <si>
    <t>32.9127</t>
  </si>
  <si>
    <t>Corynebacterium ureicelerivorans IMMIB RIV-2301</t>
  </si>
  <si>
    <t>NZ_CP009216.1</t>
  </si>
  <si>
    <t>CP009216</t>
  </si>
  <si>
    <t>48.288</t>
  </si>
  <si>
    <t>64.5626</t>
  </si>
  <si>
    <t>Coxiella burnetii AuQ01</t>
  </si>
  <si>
    <t>QpRS</t>
  </si>
  <si>
    <t>NZ_JPVV01000067.1</t>
  </si>
  <si>
    <t>JPVV01000067</t>
  </si>
  <si>
    <t>39.269</t>
  </si>
  <si>
    <t>39.7107</t>
  </si>
  <si>
    <t>Coxiella burnetii R1140</t>
  </si>
  <si>
    <t>QpDV</t>
  </si>
  <si>
    <t>NC_002131.1</t>
  </si>
  <si>
    <t>AF131076</t>
  </si>
  <si>
    <t>32.601</t>
  </si>
  <si>
    <t>39.5264</t>
  </si>
  <si>
    <t>Coxiella burnetii Nine Mile Phase I</t>
  </si>
  <si>
    <t>QpH1</t>
  </si>
  <si>
    <t>NC_002118.1</t>
  </si>
  <si>
    <t>X75356</t>
  </si>
  <si>
    <t>37.329</t>
  </si>
  <si>
    <t>39.3233</t>
  </si>
  <si>
    <t>Coxiella burnetii 'MSU Goat Q177'</t>
  </si>
  <si>
    <t>NC_010258.1</t>
  </si>
  <si>
    <t>CP000914</t>
  </si>
  <si>
    <t>39.281</t>
  </si>
  <si>
    <t>39.6578</t>
  </si>
  <si>
    <t>Coxiella burnetii CbuK_Q154</t>
  </si>
  <si>
    <t>pQpRS_K_Q154</t>
  </si>
  <si>
    <t>NC_011526.1</t>
  </si>
  <si>
    <t>CP001021</t>
  </si>
  <si>
    <t>39.28</t>
  </si>
  <si>
    <t>39.6563</t>
  </si>
  <si>
    <t>Coxiella burnetii Dugway 5J108-111</t>
  </si>
  <si>
    <t>pQpDG</t>
  </si>
  <si>
    <t>NC_009726.1</t>
  </si>
  <si>
    <t>CP000735</t>
  </si>
  <si>
    <t>54.179</t>
  </si>
  <si>
    <t>39.7922</t>
  </si>
  <si>
    <t>Coxiella burnetii RSA 331</t>
  </si>
  <si>
    <t>NC_010115.1</t>
  </si>
  <si>
    <t>CP000889</t>
  </si>
  <si>
    <t>37.317</t>
  </si>
  <si>
    <t>39.3306</t>
  </si>
  <si>
    <t>Coxiella burnetii RSA 493</t>
  </si>
  <si>
    <t>pQpH1</t>
  </si>
  <si>
    <t>NC_004704.1</t>
  </si>
  <si>
    <t>AE016829</t>
  </si>
  <si>
    <t>37.393</t>
  </si>
  <si>
    <t>39.3095</t>
  </si>
  <si>
    <t>Coxiella burnetii str. Namibia</t>
  </si>
  <si>
    <t>NZ_CP007556.1</t>
  </si>
  <si>
    <t>CP007556</t>
  </si>
  <si>
    <t>38.66</t>
  </si>
  <si>
    <t>39.4982</t>
  </si>
  <si>
    <t>Crinalium epipsammum PCC 9333</t>
  </si>
  <si>
    <t>pCRI9333.06</t>
  </si>
  <si>
    <t>NC_019755.1</t>
  </si>
  <si>
    <t>CP003626</t>
  </si>
  <si>
    <t>29.492</t>
  </si>
  <si>
    <t>38.841</t>
  </si>
  <si>
    <t>pCRI9333.08</t>
  </si>
  <si>
    <t>NC_019756.1</t>
  </si>
  <si>
    <t>CP003628</t>
  </si>
  <si>
    <t>39.5945</t>
  </si>
  <si>
    <t>pCRI9333.03</t>
  </si>
  <si>
    <t>NC_019754.1</t>
  </si>
  <si>
    <t>CP003623</t>
  </si>
  <si>
    <t>50.8</t>
  </si>
  <si>
    <t>39.376</t>
  </si>
  <si>
    <t>pCRI9333.01</t>
  </si>
  <si>
    <t>NC_019733.1</t>
  </si>
  <si>
    <t>CP003621</t>
  </si>
  <si>
    <t>54.978</t>
  </si>
  <si>
    <t>40.94</t>
  </si>
  <si>
    <t>pCRI9333.04</t>
  </si>
  <si>
    <t>NC_019735.1</t>
  </si>
  <si>
    <t>CP003624</t>
  </si>
  <si>
    <t>44.285</t>
  </si>
  <si>
    <t>40.5578</t>
  </si>
  <si>
    <t>pCRI9333.07</t>
  </si>
  <si>
    <t>NC_019737.1</t>
  </si>
  <si>
    <t>CP003627</t>
  </si>
  <si>
    <t>28.455</t>
  </si>
  <si>
    <t>40.3444</t>
  </si>
  <si>
    <t>pCRI9333.02</t>
  </si>
  <si>
    <t>NC_019734.1</t>
  </si>
  <si>
    <t>CP003622</t>
  </si>
  <si>
    <t>53.213</t>
  </si>
  <si>
    <t>39.8211</t>
  </si>
  <si>
    <t>pCRI9333.05</t>
  </si>
  <si>
    <t>NC_019736.1</t>
  </si>
  <si>
    <t>CP003625</t>
  </si>
  <si>
    <t>39.142</t>
  </si>
  <si>
    <t>41.1144</t>
  </si>
  <si>
    <t>Croceicoccus naphthovorans PQ-2</t>
  </si>
  <si>
    <t>NZ_CP011772.1</t>
  </si>
  <si>
    <t>CP011772</t>
  </si>
  <si>
    <t>125.076</t>
  </si>
  <si>
    <t>62.1462</t>
  </si>
  <si>
    <t>NZ_CP011771.1</t>
  </si>
  <si>
    <t>CP011771</t>
  </si>
  <si>
    <t>194.68</t>
  </si>
  <si>
    <t>63.0054</t>
  </si>
  <si>
    <t>Cronobacter condimenti 1330 LMG 26250</t>
  </si>
  <si>
    <t>pCCO1</t>
  </si>
  <si>
    <t>NZ_CP012265.1</t>
  </si>
  <si>
    <t>CP012265</t>
  </si>
  <si>
    <t>151.491</t>
  </si>
  <si>
    <t>54.0263</t>
  </si>
  <si>
    <t>Cronobacter dublinensis subsp. dublinensis LMG 23823</t>
  </si>
  <si>
    <t>pCDU1</t>
  </si>
  <si>
    <t>NZ_CP012267.1</t>
  </si>
  <si>
    <t>CP012267</t>
  </si>
  <si>
    <t>197.338</t>
  </si>
  <si>
    <t>56.838</t>
  </si>
  <si>
    <t>Cronobacter malonaticus LMG 23826</t>
  </si>
  <si>
    <t>pCMA2</t>
  </si>
  <si>
    <t>NZ_CP012261.1</t>
  </si>
  <si>
    <t>CP012261</t>
  </si>
  <si>
    <t>32.949</t>
  </si>
  <si>
    <t>59.9745</t>
  </si>
  <si>
    <t>pCMA3</t>
  </si>
  <si>
    <t>NZ_CP012262.1</t>
  </si>
  <si>
    <t>CP012262</t>
  </si>
  <si>
    <t>21.231</t>
  </si>
  <si>
    <t>51.0527</t>
  </si>
  <si>
    <t>pCMA4</t>
  </si>
  <si>
    <t>NZ_CP012263.1</t>
  </si>
  <si>
    <t>CP012263</t>
  </si>
  <si>
    <t>19.879</t>
  </si>
  <si>
    <t>49.5045</t>
  </si>
  <si>
    <t>pCMA1</t>
  </si>
  <si>
    <t>NZ_CP012260.1</t>
  </si>
  <si>
    <t>CP012260</t>
  </si>
  <si>
    <t>61.002</t>
  </si>
  <si>
    <t>55.0195</t>
  </si>
  <si>
    <t>Cronobacter sakazakii ATCC 29544</t>
  </si>
  <si>
    <t>CSK29544_2p</t>
  </si>
  <si>
    <t>NZ_CP011049.1</t>
  </si>
  <si>
    <t>CP011049</t>
  </si>
  <si>
    <t>54.8805</t>
  </si>
  <si>
    <t>CSK29544_1p</t>
  </si>
  <si>
    <t>NZ_CP011048.1</t>
  </si>
  <si>
    <t>CP011048</t>
  </si>
  <si>
    <t>93.905</t>
  </si>
  <si>
    <t>57.0161</t>
  </si>
  <si>
    <t>CSK29544_3p</t>
  </si>
  <si>
    <t>NZ_CP011050.1</t>
  </si>
  <si>
    <t>CP011050</t>
  </si>
  <si>
    <t>53.457</t>
  </si>
  <si>
    <t>50.0701</t>
  </si>
  <si>
    <t>Cronobacter sakazakii NCTC 8155</t>
  </si>
  <si>
    <t>NZ_CP012254.1</t>
  </si>
  <si>
    <t>CP012254</t>
  </si>
  <si>
    <t>110.093</t>
  </si>
  <si>
    <t>50.7108</t>
  </si>
  <si>
    <t>pCS3</t>
  </si>
  <si>
    <t>NZ_CP012256.1</t>
  </si>
  <si>
    <t>CP012256</t>
  </si>
  <si>
    <t>53.383</t>
  </si>
  <si>
    <t>49.2516</t>
  </si>
  <si>
    <t>NZ_CP012255.1</t>
  </si>
  <si>
    <t>CP012255</t>
  </si>
  <si>
    <t>117.795</t>
  </si>
  <si>
    <t>57.2265</t>
  </si>
  <si>
    <t>pCSA2</t>
  </si>
  <si>
    <t>NC_021293.1</t>
  </si>
  <si>
    <t>KC663407</t>
  </si>
  <si>
    <t>5.103</t>
  </si>
  <si>
    <t>55.0069</t>
  </si>
  <si>
    <t>Cronobacter sakazakii ATCC BAA-894</t>
  </si>
  <si>
    <t>pESA2</t>
  </si>
  <si>
    <t>NC_009779.1</t>
  </si>
  <si>
    <t>CP000784</t>
  </si>
  <si>
    <t>31.208</t>
  </si>
  <si>
    <t>51.5829</t>
  </si>
  <si>
    <t>pESA3</t>
  </si>
  <si>
    <t>NC_009780.1</t>
  </si>
  <si>
    <t>CP000785</t>
  </si>
  <si>
    <t>131.196</t>
  </si>
  <si>
    <t>56.8485</t>
  </si>
  <si>
    <t>Cronobacter sakazakii CMCC 45402 CMCC45402</t>
  </si>
  <si>
    <t>NC_023025.1</t>
  </si>
  <si>
    <t>CP006733</t>
  </si>
  <si>
    <t>55.913</t>
  </si>
  <si>
    <t>50.3801</t>
  </si>
  <si>
    <t>NC_023024.1</t>
  </si>
  <si>
    <t>CP006732</t>
  </si>
  <si>
    <t>126.488</t>
  </si>
  <si>
    <t>57.2892</t>
  </si>
  <si>
    <t>Cronobacter sakazakii SP291 Sp291</t>
  </si>
  <si>
    <t>pSP291-3</t>
  </si>
  <si>
    <t>NC_020262.1</t>
  </si>
  <si>
    <t>CP004094</t>
  </si>
  <si>
    <t>4.422</t>
  </si>
  <si>
    <t>54.0253</t>
  </si>
  <si>
    <t>pSP291-1</t>
  </si>
  <si>
    <t>NC_020263.1</t>
  </si>
  <si>
    <t>CP004092</t>
  </si>
  <si>
    <t>118.136</t>
  </si>
  <si>
    <t>57.2332</t>
  </si>
  <si>
    <t>pSP291-2</t>
  </si>
  <si>
    <t>NC_020261.1</t>
  </si>
  <si>
    <t>CP004093</t>
  </si>
  <si>
    <t>52.134</t>
  </si>
  <si>
    <t>49.1637</t>
  </si>
  <si>
    <t>Cronobacter universalis NCTC 9529</t>
  </si>
  <si>
    <t>pCUNV1</t>
  </si>
  <si>
    <t>NZ_CP012258.1</t>
  </si>
  <si>
    <t>CP012258</t>
  </si>
  <si>
    <t>129.777</t>
  </si>
  <si>
    <t>57.0301</t>
  </si>
  <si>
    <t>Cryphonectria parasitica KFC9</t>
  </si>
  <si>
    <t>pleC9</t>
  </si>
  <si>
    <t>NC_002364.1</t>
  </si>
  <si>
    <t>1.364</t>
  </si>
  <si>
    <t>44.1349</t>
  </si>
  <si>
    <t>Cupriavidus metallidurans CH34</t>
  </si>
  <si>
    <t>pMOL30</t>
  </si>
  <si>
    <t>NC_006466.1</t>
  </si>
  <si>
    <t>X71400</t>
  </si>
  <si>
    <t>233.755</t>
  </si>
  <si>
    <t>60.1322</t>
  </si>
  <si>
    <t>pMOL28</t>
  </si>
  <si>
    <t>NC_006525.1</t>
  </si>
  <si>
    <t>X90708</t>
  </si>
  <si>
    <t>171.461</t>
  </si>
  <si>
    <t>60.5053</t>
  </si>
  <si>
    <t>NC_007974.2</t>
  </si>
  <si>
    <t>CP000353</t>
  </si>
  <si>
    <t>2580.08</t>
  </si>
  <si>
    <t>63.5994</t>
  </si>
  <si>
    <t>NC_007972.2</t>
  </si>
  <si>
    <t>CP000355</t>
  </si>
  <si>
    <t>171.459</t>
  </si>
  <si>
    <t>60.5048</t>
  </si>
  <si>
    <t>NC_007971.2</t>
  </si>
  <si>
    <t>CP000354</t>
  </si>
  <si>
    <t>233.72</t>
  </si>
  <si>
    <t>60.1335</t>
  </si>
  <si>
    <t>Cupriavidus necator N-1</t>
  </si>
  <si>
    <t>pBB1</t>
  </si>
  <si>
    <t>NC_015727.1</t>
  </si>
  <si>
    <t>CP002879</t>
  </si>
  <si>
    <t>1499.17</t>
  </si>
  <si>
    <t>61.3855</t>
  </si>
  <si>
    <t>pBB2</t>
  </si>
  <si>
    <t>NC_015724.1</t>
  </si>
  <si>
    <t>CP002880</t>
  </si>
  <si>
    <t>424.14</t>
  </si>
  <si>
    <t>62.8554</t>
  </si>
  <si>
    <t>Cupriavidus taiwanensis</t>
  </si>
  <si>
    <t>pTJ86-1</t>
  </si>
  <si>
    <t>NC_010902.1</t>
  </si>
  <si>
    <t>DQ459356</t>
  </si>
  <si>
    <t>2.221</t>
  </si>
  <si>
    <t>61.6839</t>
  </si>
  <si>
    <t>pTJ86-2</t>
  </si>
  <si>
    <t>NC_010903.1</t>
  </si>
  <si>
    <t>DQ459357</t>
  </si>
  <si>
    <t>2.229</t>
  </si>
  <si>
    <t>61.5971</t>
  </si>
  <si>
    <t>Cupriavidus taiwanensis LMG 19424</t>
  </si>
  <si>
    <t>pRALTA</t>
  </si>
  <si>
    <t>NC_010529.1</t>
  </si>
  <si>
    <t>CU633751</t>
  </si>
  <si>
    <t>557.2</t>
  </si>
  <si>
    <t>59.6635</t>
  </si>
  <si>
    <t>Cyanobacterium aponinum PCC 10605</t>
  </si>
  <si>
    <t>pCYAN10605.01</t>
  </si>
  <si>
    <t>NC_019777.1</t>
  </si>
  <si>
    <t>CP003948</t>
  </si>
  <si>
    <t>62.874</t>
  </si>
  <si>
    <t>33.1711</t>
  </si>
  <si>
    <t>Cyanothece sp. ATCC 51142</t>
  </si>
  <si>
    <t>NC_010543.1</t>
  </si>
  <si>
    <t>CP000811</t>
  </si>
  <si>
    <t>10.244</t>
  </si>
  <si>
    <t>36.968</t>
  </si>
  <si>
    <t>NC_010542.1</t>
  </si>
  <si>
    <t>CP000810</t>
  </si>
  <si>
    <t>14.685</t>
  </si>
  <si>
    <t>38.0933</t>
  </si>
  <si>
    <t>NC_010541.1</t>
  </si>
  <si>
    <t>CP000809</t>
  </si>
  <si>
    <t>31.856</t>
  </si>
  <si>
    <t>41.4584</t>
  </si>
  <si>
    <t>NC_010539.1</t>
  </si>
  <si>
    <t>CP000808</t>
  </si>
  <si>
    <t>39.62</t>
  </si>
  <si>
    <t>36.7996</t>
  </si>
  <si>
    <t>Cyanothece sp. PCC 7424</t>
  </si>
  <si>
    <t>pP742402</t>
  </si>
  <si>
    <t>NC_011737.1</t>
  </si>
  <si>
    <t>CP001293</t>
  </si>
  <si>
    <t>197.705</t>
  </si>
  <si>
    <t>37.3713</t>
  </si>
  <si>
    <t>pP742401</t>
  </si>
  <si>
    <t>NC_011738.1</t>
  </si>
  <si>
    <t>CP001292</t>
  </si>
  <si>
    <t>328.635</t>
  </si>
  <si>
    <t>37.0913</t>
  </si>
  <si>
    <t>pP742406</t>
  </si>
  <si>
    <t>NC_011734.1</t>
  </si>
  <si>
    <t>CP001297</t>
  </si>
  <si>
    <t>15.219</t>
  </si>
  <si>
    <t>40.1998</t>
  </si>
  <si>
    <t>pP742405</t>
  </si>
  <si>
    <t>NC_011733.1</t>
  </si>
  <si>
    <t>CP001296</t>
  </si>
  <si>
    <t>18.083</t>
  </si>
  <si>
    <t>38.1684</t>
  </si>
  <si>
    <t>pP742403</t>
  </si>
  <si>
    <t>NC_011730.1</t>
  </si>
  <si>
    <t>CP001294</t>
  </si>
  <si>
    <t>29.239</t>
  </si>
  <si>
    <t>40.6683</t>
  </si>
  <si>
    <t>pP742404</t>
  </si>
  <si>
    <t>NC_011732.1</t>
  </si>
  <si>
    <t>CP001295</t>
  </si>
  <si>
    <t>22.636</t>
  </si>
  <si>
    <t>39.3665</t>
  </si>
  <si>
    <t>Cyanothece sp. PCC 7425</t>
  </si>
  <si>
    <t>pP742502</t>
  </si>
  <si>
    <t>NC_011885.1</t>
  </si>
  <si>
    <t>CP001346</t>
  </si>
  <si>
    <t>179.973</t>
  </si>
  <si>
    <t>49.0929</t>
  </si>
  <si>
    <t>pP742503</t>
  </si>
  <si>
    <t>NC_011882.1</t>
  </si>
  <si>
    <t>CP001347</t>
  </si>
  <si>
    <t>34.726</t>
  </si>
  <si>
    <t>47.1347</t>
  </si>
  <si>
    <t>pP742501</t>
  </si>
  <si>
    <t>NC_011880.1</t>
  </si>
  <si>
    <t>CP001345</t>
  </si>
  <si>
    <t>196.837</t>
  </si>
  <si>
    <t>48.8643</t>
  </si>
  <si>
    <t>Cyanothece sp. PCC 7822</t>
  </si>
  <si>
    <t>Cy782201</t>
  </si>
  <si>
    <t>NC_014533.1</t>
  </si>
  <si>
    <t>CP002199</t>
  </si>
  <si>
    <t>879.545</t>
  </si>
  <si>
    <t>38.4412</t>
  </si>
  <si>
    <t>Cy782202</t>
  </si>
  <si>
    <t>NC_014534.1</t>
  </si>
  <si>
    <t>CP002200</t>
  </si>
  <si>
    <t>473.846</t>
  </si>
  <si>
    <t>39.0967</t>
  </si>
  <si>
    <t>Cy782204</t>
  </si>
  <si>
    <t>NC_014503.1</t>
  </si>
  <si>
    <t>CP002202</t>
  </si>
  <si>
    <t>47.55</t>
  </si>
  <si>
    <t>39.0368</t>
  </si>
  <si>
    <t>Cy782206</t>
  </si>
  <si>
    <t>NC_014535.1</t>
  </si>
  <si>
    <t>CP002204</t>
  </si>
  <si>
    <t>13.777</t>
  </si>
  <si>
    <t>31.872</t>
  </si>
  <si>
    <t>Cy782203</t>
  </si>
  <si>
    <t>NC_014502.1</t>
  </si>
  <si>
    <t>CP002201</t>
  </si>
  <si>
    <t>291.993</t>
  </si>
  <si>
    <t>38.9893</t>
  </si>
  <si>
    <t>Cy782205</t>
  </si>
  <si>
    <t>NC_014504.1</t>
  </si>
  <si>
    <t>CP002203</t>
  </si>
  <si>
    <t>43.617</t>
  </si>
  <si>
    <t>41.8163</t>
  </si>
  <si>
    <t>Cyanothece sp. PCC 8801</t>
  </si>
  <si>
    <t>pP880101</t>
  </si>
  <si>
    <t>NC_011721.1</t>
  </si>
  <si>
    <t>CP001288</t>
  </si>
  <si>
    <t>50.894</t>
  </si>
  <si>
    <t>38.8533</t>
  </si>
  <si>
    <t>pP880103</t>
  </si>
  <si>
    <t>NC_011727.1</t>
  </si>
  <si>
    <t>CP001290</t>
  </si>
  <si>
    <t>16.601</t>
  </si>
  <si>
    <t>40.4433</t>
  </si>
  <si>
    <t>pP880102</t>
  </si>
  <si>
    <t>NC_011723.1</t>
  </si>
  <si>
    <t>CP001289</t>
  </si>
  <si>
    <t>40.786</t>
  </si>
  <si>
    <t>40.2295</t>
  </si>
  <si>
    <t>Cyanothece sp. PCC 8802</t>
  </si>
  <si>
    <t>pP880201</t>
  </si>
  <si>
    <t>NC_013160.1</t>
  </si>
  <si>
    <t>CP001702</t>
  </si>
  <si>
    <t>75.678</t>
  </si>
  <si>
    <t>39.4685</t>
  </si>
  <si>
    <t>pP880202</t>
  </si>
  <si>
    <t>NC_013163.1</t>
  </si>
  <si>
    <t>CP001703</t>
  </si>
  <si>
    <t>23.87</t>
  </si>
  <si>
    <t>41.504</t>
  </si>
  <si>
    <t>pP880203</t>
  </si>
  <si>
    <t>NC_013167.1</t>
  </si>
  <si>
    <t>CP001704</t>
  </si>
  <si>
    <t>22.723</t>
  </si>
  <si>
    <t>39.2642</t>
  </si>
  <si>
    <t>pP880204</t>
  </si>
  <si>
    <t>NC_013168.1</t>
  </si>
  <si>
    <t>CP001705</t>
  </si>
  <si>
    <t>11.263</t>
  </si>
  <si>
    <t>38.2935</t>
  </si>
  <si>
    <t>Cycloclasticus zancles 78-ME 7-ME</t>
  </si>
  <si>
    <t>p7ME01</t>
  </si>
  <si>
    <t>NC_021918.1</t>
  </si>
  <si>
    <t>CP006601</t>
  </si>
  <si>
    <t>42.347</t>
  </si>
  <si>
    <t>53.2741</t>
  </si>
  <si>
    <t>Cylindrospermum sp. A1345</t>
  </si>
  <si>
    <t>pCYLM02</t>
  </si>
  <si>
    <t>NC_010863.1</t>
  </si>
  <si>
    <t>EF452232</t>
  </si>
  <si>
    <t>4.359</t>
  </si>
  <si>
    <t>37.2333</t>
  </si>
  <si>
    <t>pCYLM01</t>
  </si>
  <si>
    <t>NC_010873.1</t>
  </si>
  <si>
    <t>EF221636</t>
  </si>
  <si>
    <t>2.175</t>
  </si>
  <si>
    <t>42.5747</t>
  </si>
  <si>
    <t>Cylindrospermum stagnale PCC 7417</t>
  </si>
  <si>
    <t>pCYLST.01</t>
  </si>
  <si>
    <t>NC_020050.1</t>
  </si>
  <si>
    <t>CP003643</t>
  </si>
  <si>
    <t>431.821</t>
  </si>
  <si>
    <t>41.2379</t>
  </si>
  <si>
    <t>pCYLST.02</t>
  </si>
  <si>
    <t>NC_019744.1</t>
  </si>
  <si>
    <t>CP003644</t>
  </si>
  <si>
    <t>154.332</t>
  </si>
  <si>
    <t>40.8839</t>
  </si>
  <si>
    <t>pCYLST.03</t>
  </si>
  <si>
    <t>NC_019758.1</t>
  </si>
  <si>
    <t>CP003645</t>
  </si>
  <si>
    <t>20.876</t>
  </si>
  <si>
    <t>38.5035</t>
  </si>
  <si>
    <t>Deferribacter desulfuricans SSM1</t>
  </si>
  <si>
    <t>megaplasmid pDF308</t>
  </si>
  <si>
    <t>NC_013940.1</t>
  </si>
  <si>
    <t>AP011530</t>
  </si>
  <si>
    <t>308.544</t>
  </si>
  <si>
    <t>24.4636</t>
  </si>
  <si>
    <t>Deinococcus deserti VCD115</t>
  </si>
  <si>
    <t>Deinococcus-Thermus</t>
  </si>
  <si>
    <t>Deinococci</t>
  </si>
  <si>
    <t>NC_012529.1</t>
  </si>
  <si>
    <t>CP001116</t>
  </si>
  <si>
    <t>314.317</t>
  </si>
  <si>
    <t>63.5333</t>
  </si>
  <si>
    <t>NC_012528.1</t>
  </si>
  <si>
    <t>CP001117</t>
  </si>
  <si>
    <t>396.459</t>
  </si>
  <si>
    <t>61.4116</t>
  </si>
  <si>
    <t>NC_012527.1</t>
  </si>
  <si>
    <t>CP001115</t>
  </si>
  <si>
    <t>324.711</t>
  </si>
  <si>
    <t>60.6992</t>
  </si>
  <si>
    <t>Deinococcus geothermalis DSM 11300</t>
  </si>
  <si>
    <t>pDGEO01</t>
  </si>
  <si>
    <t>NC_008010.2</t>
  </si>
  <si>
    <t>CP000358</t>
  </si>
  <si>
    <t>574.127</t>
  </si>
  <si>
    <t>65.7038</t>
  </si>
  <si>
    <t>pDGEO02</t>
  </si>
  <si>
    <t>NC_009939.1</t>
  </si>
  <si>
    <t>CP000856</t>
  </si>
  <si>
    <t>205.686</t>
  </si>
  <si>
    <t>66.6467</t>
  </si>
  <si>
    <t>Deinococcus gobiensis I-0</t>
  </si>
  <si>
    <t>P6</t>
  </si>
  <si>
    <t>NC_017793.1</t>
  </si>
  <si>
    <t>CP002197</t>
  </si>
  <si>
    <t>53.428</t>
  </si>
  <si>
    <t>54.7222</t>
  </si>
  <si>
    <t>P4</t>
  </si>
  <si>
    <t>NC_017792.1</t>
  </si>
  <si>
    <t>CP002195</t>
  </si>
  <si>
    <t>72.036</t>
  </si>
  <si>
    <t>60.4378</t>
  </si>
  <si>
    <t>P5</t>
  </si>
  <si>
    <t>NC_017806.1</t>
  </si>
  <si>
    <t>CP002196</t>
  </si>
  <si>
    <t>54.602</t>
  </si>
  <si>
    <t>61.8695</t>
  </si>
  <si>
    <t>P1</t>
  </si>
  <si>
    <t>NC_017805.1</t>
  </si>
  <si>
    <t>CP002192</t>
  </si>
  <si>
    <t>432.699</t>
  </si>
  <si>
    <t>69.8088</t>
  </si>
  <si>
    <t>P3</t>
  </si>
  <si>
    <t>NC_017771.1</t>
  </si>
  <si>
    <t>CP002194</t>
  </si>
  <si>
    <t>231.6</t>
  </si>
  <si>
    <t>62.9676</t>
  </si>
  <si>
    <t>P2</t>
  </si>
  <si>
    <t>NC_017791.1</t>
  </si>
  <si>
    <t>CP002193</t>
  </si>
  <si>
    <t>424.524</t>
  </si>
  <si>
    <t>63.8949</t>
  </si>
  <si>
    <t>Deinococcus peraridilitoris DSM 19664</t>
  </si>
  <si>
    <t>pDEIPE01</t>
  </si>
  <si>
    <t>NC_019789.1</t>
  </si>
  <si>
    <t>CP003383</t>
  </si>
  <si>
    <t>556.63</t>
  </si>
  <si>
    <t>62.0475</t>
  </si>
  <si>
    <t>pDEIPE02</t>
  </si>
  <si>
    <t>NC_019790.1</t>
  </si>
  <si>
    <t>CP003384</t>
  </si>
  <si>
    <t>75.245</t>
  </si>
  <si>
    <t>61.4287</t>
  </si>
  <si>
    <t>Deinococcus proteolyticus MRP</t>
  </si>
  <si>
    <t>pDEIPR02</t>
  </si>
  <si>
    <t>NC_015162.1</t>
  </si>
  <si>
    <t>CP002538</t>
  </si>
  <si>
    <t>195.8</t>
  </si>
  <si>
    <t>61.427</t>
  </si>
  <si>
    <t>pDEIPR03</t>
  </si>
  <si>
    <t>NC_015170.1</t>
  </si>
  <si>
    <t>CP002539</t>
  </si>
  <si>
    <t>132.27</t>
  </si>
  <si>
    <t>66.1352</t>
  </si>
  <si>
    <t>pDEIPR04</t>
  </si>
  <si>
    <t>NC_015163.1</t>
  </si>
  <si>
    <t>CP002540</t>
  </si>
  <si>
    <t>97.188</t>
  </si>
  <si>
    <t>59.2059</t>
  </si>
  <si>
    <t>pDEIPR01</t>
  </si>
  <si>
    <t>NC_015169.1</t>
  </si>
  <si>
    <t>CP002537</t>
  </si>
  <si>
    <t>314.518</t>
  </si>
  <si>
    <t>66.4661</t>
  </si>
  <si>
    <t>Deinococcus radiodurans R1</t>
  </si>
  <si>
    <t>MP1</t>
  </si>
  <si>
    <t>NC_000958.1</t>
  </si>
  <si>
    <t>AE001826</t>
  </si>
  <si>
    <t>177.466</t>
  </si>
  <si>
    <t>63.1924</t>
  </si>
  <si>
    <t>CP1</t>
  </si>
  <si>
    <t>NC_000959.1</t>
  </si>
  <si>
    <t>AE001827</t>
  </si>
  <si>
    <t>45.704</t>
  </si>
  <si>
    <t>56.1942</t>
  </si>
  <si>
    <t>Deinococcus radiopugnans ATCC 19172</t>
  </si>
  <si>
    <t>pUE30</t>
  </si>
  <si>
    <t>NC_011746.1</t>
  </si>
  <si>
    <t>AB473550</t>
  </si>
  <si>
    <t>2.467</t>
  </si>
  <si>
    <t>58.2084</t>
  </si>
  <si>
    <t>Delftia acidovorans CA28</t>
  </si>
  <si>
    <t>pC1-1</t>
  </si>
  <si>
    <t>NC_019283.1</t>
  </si>
  <si>
    <t>HQ891317</t>
  </si>
  <si>
    <t>74.28</t>
  </si>
  <si>
    <t>64.2582</t>
  </si>
  <si>
    <t>Delftia acidovorans B</t>
  </si>
  <si>
    <t>pUO1</t>
  </si>
  <si>
    <t>NC_005088.1</t>
  </si>
  <si>
    <t>AB063332</t>
  </si>
  <si>
    <t>67.066</t>
  </si>
  <si>
    <t>63.6806</t>
  </si>
  <si>
    <t>Delftia acidovorans LME1</t>
  </si>
  <si>
    <t>pLME1</t>
  </si>
  <si>
    <t>NC_019263.1</t>
  </si>
  <si>
    <t>JF274988</t>
  </si>
  <si>
    <t>77.429</t>
  </si>
  <si>
    <t>63.8675</t>
  </si>
  <si>
    <t>Delftia acidovorans B8c</t>
  </si>
  <si>
    <t>pNB8c</t>
  </si>
  <si>
    <t>NC_019264.1</t>
  </si>
  <si>
    <t>JF274990</t>
  </si>
  <si>
    <t>60.421</t>
  </si>
  <si>
    <t>64.7507</t>
  </si>
  <si>
    <t>Delftia sp. KV29</t>
  </si>
  <si>
    <t>pKV29</t>
  </si>
  <si>
    <t>NC_019312.1</t>
  </si>
  <si>
    <t>JN648090</t>
  </si>
  <si>
    <t>61.669</t>
  </si>
  <si>
    <t>63.9949</t>
  </si>
  <si>
    <t>Dermacoccus nishinomiyaensis M25</t>
  </si>
  <si>
    <t>NZ_CP008890.1</t>
  </si>
  <si>
    <t>CP008890</t>
  </si>
  <si>
    <t>84.621</t>
  </si>
  <si>
    <t>66.1018</t>
  </si>
  <si>
    <t>Desulfobacterium autotrophicum HRM2</t>
  </si>
  <si>
    <t>pHRM2a</t>
  </si>
  <si>
    <t>NC_012109.1</t>
  </si>
  <si>
    <t>CP001088</t>
  </si>
  <si>
    <t>68.709</t>
  </si>
  <si>
    <t>41.9829</t>
  </si>
  <si>
    <t>Desulfocapsa sulfexigens DSM 10523</t>
  </si>
  <si>
    <t>NC_020305.1</t>
  </si>
  <si>
    <t>CP003986</t>
  </si>
  <si>
    <t>36.751</t>
  </si>
  <si>
    <t>44.1593</t>
  </si>
  <si>
    <t>Desulfohalobium retbaense DSM 5692</t>
  </si>
  <si>
    <t>pDRET01</t>
  </si>
  <si>
    <t>NC_013224.1</t>
  </si>
  <si>
    <t>CP001735</t>
  </si>
  <si>
    <t>45.263</t>
  </si>
  <si>
    <t>44.089</t>
  </si>
  <si>
    <t>Desulfomonile tiedjei DSM 6799</t>
  </si>
  <si>
    <t>pDESTI.01</t>
  </si>
  <si>
    <t>NC_018026.1</t>
  </si>
  <si>
    <t>CP003361</t>
  </si>
  <si>
    <t>26.923</t>
  </si>
  <si>
    <t>52.6836</t>
  </si>
  <si>
    <t>Desulfosporosinus acidiphilus SJ4</t>
  </si>
  <si>
    <t>pDESACI.01</t>
  </si>
  <si>
    <t>NC_018066.1</t>
  </si>
  <si>
    <t>CP003640</t>
  </si>
  <si>
    <t>60.447</t>
  </si>
  <si>
    <t>39.509</t>
  </si>
  <si>
    <t>pDESACI.02</t>
  </si>
  <si>
    <t>NC_018067.1</t>
  </si>
  <si>
    <t>CP003641</t>
  </si>
  <si>
    <t>3.897</t>
  </si>
  <si>
    <t>43.3154</t>
  </si>
  <si>
    <t>Desulfotalea psychrophila LSv54</t>
  </si>
  <si>
    <t>large</t>
  </si>
  <si>
    <t>NC_006139.1</t>
  </si>
  <si>
    <t>121.587</t>
  </si>
  <si>
    <t>43.6066</t>
  </si>
  <si>
    <t>small</t>
  </si>
  <si>
    <t>NC_006140.1</t>
  </si>
  <si>
    <t>14.664</t>
  </si>
  <si>
    <t>28.5597</t>
  </si>
  <si>
    <t>Desulfovibrio gigas DSM 1382 = ATCC 19364</t>
  </si>
  <si>
    <t>NC_022436.1</t>
  </si>
  <si>
    <t>CP006586</t>
  </si>
  <si>
    <t>102.023</t>
  </si>
  <si>
    <t>63.3651</t>
  </si>
  <si>
    <t>Desulfovibrio hydrothermalis AM13 = DSM 14728</t>
  </si>
  <si>
    <t>DESAM_p</t>
  </si>
  <si>
    <t>NC_019953.1</t>
  </si>
  <si>
    <t>FO203523</t>
  </si>
  <si>
    <t>5.328</t>
  </si>
  <si>
    <t>51.1261</t>
  </si>
  <si>
    <t>Desulfovibrio magneticus RS-1</t>
  </si>
  <si>
    <t>pDMC1</t>
  </si>
  <si>
    <t>NC_012797.1</t>
  </si>
  <si>
    <t>AP010905</t>
  </si>
  <si>
    <t>58.704</t>
  </si>
  <si>
    <t>58.025</t>
  </si>
  <si>
    <t>pDMC2</t>
  </si>
  <si>
    <t>NC_012795.1</t>
  </si>
  <si>
    <t>AP010906</t>
  </si>
  <si>
    <t>8.867</t>
  </si>
  <si>
    <t>37.1715</t>
  </si>
  <si>
    <t>Desulfovibrio sp. FW1012B</t>
  </si>
  <si>
    <t>pFW10101</t>
  </si>
  <si>
    <t>NZ_CM001369.1</t>
  </si>
  <si>
    <t>CM001369</t>
  </si>
  <si>
    <t>97.864</t>
  </si>
  <si>
    <t>66.8489</t>
  </si>
  <si>
    <t>pFW10102</t>
  </si>
  <si>
    <t>NZ_CM001370.1</t>
  </si>
  <si>
    <t>CM001370</t>
  </si>
  <si>
    <t>21.111</t>
  </si>
  <si>
    <t>57.4535</t>
  </si>
  <si>
    <t>Desulfovibrio vulgaris DP4</t>
  </si>
  <si>
    <t>pDVUL01</t>
  </si>
  <si>
    <t>NC_008741.1</t>
  </si>
  <si>
    <t>CP000528</t>
  </si>
  <si>
    <t>198.504</t>
  </si>
  <si>
    <t>65.6883</t>
  </si>
  <si>
    <t>Desulfovibrio vulgaris RCH1</t>
  </si>
  <si>
    <t>pDEVAL01</t>
  </si>
  <si>
    <t>NC_017311.1</t>
  </si>
  <si>
    <t>CP002298</t>
  </si>
  <si>
    <t>202.305</t>
  </si>
  <si>
    <t>65.6845</t>
  </si>
  <si>
    <t>Desulfovibrio vulgaris str. Hildenborough</t>
  </si>
  <si>
    <t>pDV</t>
  </si>
  <si>
    <t>NC_005863.1</t>
  </si>
  <si>
    <t>AE017286</t>
  </si>
  <si>
    <t>202.301</t>
  </si>
  <si>
    <t>65.6848</t>
  </si>
  <si>
    <t>Desulfurella acetivorans A63</t>
  </si>
  <si>
    <t>NZ_CP007052.1</t>
  </si>
  <si>
    <t>CP007052</t>
  </si>
  <si>
    <t>3.505</t>
  </si>
  <si>
    <t>33.1812</t>
  </si>
  <si>
    <t>Dichelobacter nodosus</t>
  </si>
  <si>
    <t>DN1</t>
  </si>
  <si>
    <t>NC_002636.1</t>
  </si>
  <si>
    <t>Y19120</t>
  </si>
  <si>
    <t>5.112</t>
  </si>
  <si>
    <t>62.3435</t>
  </si>
  <si>
    <t>Dictyostelium discoideum AX4 WS2162</t>
  </si>
  <si>
    <t>Protists</t>
  </si>
  <si>
    <t>Other Protists</t>
  </si>
  <si>
    <t>Ddp5</t>
  </si>
  <si>
    <t>NC_001889.1</t>
  </si>
  <si>
    <t>AF000580</t>
  </si>
  <si>
    <t>14.955</t>
  </si>
  <si>
    <t>25.3427</t>
  </si>
  <si>
    <t>Dictyostelium firmibasis CR II 2B</t>
  </si>
  <si>
    <t>Dfp1</t>
  </si>
  <si>
    <t>NC_001923.1</t>
  </si>
  <si>
    <t>AF076279</t>
  </si>
  <si>
    <t>5.015</t>
  </si>
  <si>
    <t>23.9482</t>
  </si>
  <si>
    <t>Dictyostelium giganteum DG61</t>
  </si>
  <si>
    <t>Dgp1</t>
  </si>
  <si>
    <t>NC_001888.1</t>
  </si>
  <si>
    <t>U94491</t>
  </si>
  <si>
    <t>4.481</t>
  </si>
  <si>
    <t>24.2133</t>
  </si>
  <si>
    <t>Dinoroseobacter shibae DFL 12 = DSM 16493</t>
  </si>
  <si>
    <t>pDSHI01</t>
  </si>
  <si>
    <t>NC_009955.1</t>
  </si>
  <si>
    <t>CP000831</t>
  </si>
  <si>
    <t>190.506</t>
  </si>
  <si>
    <t>60.1293</t>
  </si>
  <si>
    <t>pDSHI05</t>
  </si>
  <si>
    <t>NC_009959.1</t>
  </si>
  <si>
    <t>CP000835</t>
  </si>
  <si>
    <t>72.296</t>
  </si>
  <si>
    <t>68.8738</t>
  </si>
  <si>
    <t>pDSHI03</t>
  </si>
  <si>
    <t>NC_009957.1</t>
  </si>
  <si>
    <t>CP000833</t>
  </si>
  <si>
    <t>126.304</t>
  </si>
  <si>
    <t>60.5278</t>
  </si>
  <si>
    <t>pDSHI04</t>
  </si>
  <si>
    <t>NC_009958.1</t>
  </si>
  <si>
    <t>CP000834</t>
  </si>
  <si>
    <t>86.208</t>
  </si>
  <si>
    <t>61.0454</t>
  </si>
  <si>
    <t>pDSHI02</t>
  </si>
  <si>
    <t>NC_009956.1</t>
  </si>
  <si>
    <t>CP000832</t>
  </si>
  <si>
    <t>152.97</t>
  </si>
  <si>
    <t>65.152</t>
  </si>
  <si>
    <t>Edwardsiella ictaluri 2s</t>
  </si>
  <si>
    <t>2s-pEI2</t>
  </si>
  <si>
    <t>NC_020295.1</t>
  </si>
  <si>
    <t>KC286618</t>
  </si>
  <si>
    <t>9.103</t>
  </si>
  <si>
    <t>51.0381</t>
  </si>
  <si>
    <t>Edwardsiella ictaluri CAF 258</t>
  </si>
  <si>
    <t>pEI1</t>
  </si>
  <si>
    <t>NC_020282.1</t>
  </si>
  <si>
    <t>KC237289</t>
  </si>
  <si>
    <t>51.5333</t>
  </si>
  <si>
    <t>Edwardsiella ictaluri 19s</t>
  </si>
  <si>
    <t>19-pEI1</t>
  </si>
  <si>
    <t>NC_020281.1</t>
  </si>
  <si>
    <t>KC237287</t>
  </si>
  <si>
    <t>3.951</t>
  </si>
  <si>
    <t>50.0886</t>
  </si>
  <si>
    <t>Edwardsiella ictaluri HSN-1</t>
  </si>
  <si>
    <t>PEI2</t>
  </si>
  <si>
    <t>NC_021836.1</t>
  </si>
  <si>
    <t>KC291147</t>
  </si>
  <si>
    <t>51.1162</t>
  </si>
  <si>
    <t>Edwardsiella ictaluri</t>
  </si>
  <si>
    <t>pEI2</t>
  </si>
  <si>
    <t>NC_002498.1</t>
  </si>
  <si>
    <t>AF244084</t>
  </si>
  <si>
    <t>5.643</t>
  </si>
  <si>
    <t>51.1253</t>
  </si>
  <si>
    <t>NC_002497.1</t>
  </si>
  <si>
    <t>AF244083</t>
  </si>
  <si>
    <t>51.1546</t>
  </si>
  <si>
    <t>pEI3</t>
  </si>
  <si>
    <t>NC_020280.1</t>
  </si>
  <si>
    <t>KC249996</t>
  </si>
  <si>
    <t>5.022</t>
  </si>
  <si>
    <t>52.0311</t>
  </si>
  <si>
    <t>NC_020279.1</t>
  </si>
  <si>
    <t>KC237288</t>
  </si>
  <si>
    <t>50.1015</t>
  </si>
  <si>
    <t>PEI1</t>
  </si>
  <si>
    <t>NC_021835.1</t>
  </si>
  <si>
    <t>KC291146</t>
  </si>
  <si>
    <t>3.961</t>
  </si>
  <si>
    <t>50.0631</t>
  </si>
  <si>
    <t>Edwardsiella tarda CK41</t>
  </si>
  <si>
    <t>pCK41</t>
  </si>
  <si>
    <t>NC_014725.1</t>
  </si>
  <si>
    <t>HQ332785</t>
  </si>
  <si>
    <t>72.832</t>
  </si>
  <si>
    <t>53.9008</t>
  </si>
  <si>
    <t>Edwardsiella tarda 080813</t>
  </si>
  <si>
    <t>NZ_CP006666.1</t>
  </si>
  <si>
    <t>CP006666</t>
  </si>
  <si>
    <t>2.219</t>
  </si>
  <si>
    <t>47.4087</t>
  </si>
  <si>
    <t>NZ_CP006665.1</t>
  </si>
  <si>
    <t>CP006665</t>
  </si>
  <si>
    <t>127.046</t>
  </si>
  <si>
    <t>47.4757</t>
  </si>
  <si>
    <t>Edwardsiella tarda EIB202</t>
  </si>
  <si>
    <t>pEIB202</t>
  </si>
  <si>
    <t>NC_013509.1</t>
  </si>
  <si>
    <t>CP001136</t>
  </si>
  <si>
    <t>43.703</t>
  </si>
  <si>
    <t>57.3256</t>
  </si>
  <si>
    <t>Edwardsiella tarda FL6-60</t>
  </si>
  <si>
    <t>pFL6-60</t>
  </si>
  <si>
    <t>NC_017318.1</t>
  </si>
  <si>
    <t>CP002155</t>
  </si>
  <si>
    <t>44.194</t>
  </si>
  <si>
    <t>51.4346</t>
  </si>
  <si>
    <t>Eikenella corrodens 1073</t>
  </si>
  <si>
    <t>pMU1</t>
  </si>
  <si>
    <t>NC_007093.1</t>
  </si>
  <si>
    <t>AB193120</t>
  </si>
  <si>
    <t>47.7346</t>
  </si>
  <si>
    <t>Emticicia oligotrophica DSM 17448</t>
  </si>
  <si>
    <t>pEMTOL01</t>
  </si>
  <si>
    <t>NC_018742.1</t>
  </si>
  <si>
    <t>CP002962</t>
  </si>
  <si>
    <t>190.222</t>
  </si>
  <si>
    <t>34.0912</t>
  </si>
  <si>
    <t>pEMTOL03</t>
  </si>
  <si>
    <t>NC_018743.1</t>
  </si>
  <si>
    <t>CP002964</t>
  </si>
  <si>
    <t>58.952</t>
  </si>
  <si>
    <t>36.6264</t>
  </si>
  <si>
    <t>pEMTOL05</t>
  </si>
  <si>
    <t>NC_018745.1</t>
  </si>
  <si>
    <t>CP002966</t>
  </si>
  <si>
    <t>34.141</t>
  </si>
  <si>
    <t>31.7478</t>
  </si>
  <si>
    <t>pEMTOL04</t>
  </si>
  <si>
    <t>NC_018744.1</t>
  </si>
  <si>
    <t>CP002965</t>
  </si>
  <si>
    <t>38.576</t>
  </si>
  <si>
    <t>34.0056</t>
  </si>
  <si>
    <t>pEMTOL02</t>
  </si>
  <si>
    <t>NC_018749.1</t>
  </si>
  <si>
    <t>CP002963</t>
  </si>
  <si>
    <t>100.312</t>
  </si>
  <si>
    <t>34.2133</t>
  </si>
  <si>
    <t>endophytic bacterium LOB-07</t>
  </si>
  <si>
    <t>pLK39</t>
  </si>
  <si>
    <t>NC_013090.1</t>
  </si>
  <si>
    <t>GQ353340</t>
  </si>
  <si>
    <t>4.029</t>
  </si>
  <si>
    <t>55.3984</t>
  </si>
  <si>
    <t>Ensifer adhaerens OV14</t>
  </si>
  <si>
    <t>pOV14b</t>
  </si>
  <si>
    <t>NZ_CP007239.1</t>
  </si>
  <si>
    <t>CP007239</t>
  </si>
  <si>
    <t>1614.95</t>
  </si>
  <si>
    <t>60.103</t>
  </si>
  <si>
    <t>pOV14c</t>
  </si>
  <si>
    <t>NZ_CP007238.1</t>
  </si>
  <si>
    <t>CP007238</t>
  </si>
  <si>
    <t>125.203</t>
  </si>
  <si>
    <t>57.9523</t>
  </si>
  <si>
    <t>Enterobacter aerogenes CAV1320</t>
  </si>
  <si>
    <t>pKPC_CAV1320</t>
  </si>
  <si>
    <t>NZ_CP011573.1</t>
  </si>
  <si>
    <t>CP011573</t>
  </si>
  <si>
    <t>13.981</t>
  </si>
  <si>
    <t>54.71</t>
  </si>
  <si>
    <t>Enterobacter aerogenes</t>
  </si>
  <si>
    <t>R751</t>
  </si>
  <si>
    <t>NC_001735.4</t>
  </si>
  <si>
    <t>U67194</t>
  </si>
  <si>
    <t>53.423</t>
  </si>
  <si>
    <t>64.1166</t>
  </si>
  <si>
    <t>Enterobacter aerogenes EA1509E</t>
  </si>
  <si>
    <t>pEA1509_A</t>
  </si>
  <si>
    <t>NC_020182.1</t>
  </si>
  <si>
    <t>FO203353</t>
  </si>
  <si>
    <t>55.1539</t>
  </si>
  <si>
    <t>pEA1509_B</t>
  </si>
  <si>
    <t>NC_020180.1</t>
  </si>
  <si>
    <t>FO203354</t>
  </si>
  <si>
    <t>162.202</t>
  </si>
  <si>
    <t>52.5431</t>
  </si>
  <si>
    <t>Enterobacter asburiae CAV1043</t>
  </si>
  <si>
    <t>pCAV1043-58</t>
  </si>
  <si>
    <t>NZ_CP011588.1</t>
  </si>
  <si>
    <t>CP011588</t>
  </si>
  <si>
    <t>58.427</t>
  </si>
  <si>
    <t>48.0856</t>
  </si>
  <si>
    <t>pCAV1043-97</t>
  </si>
  <si>
    <t>NZ_CP011590.1</t>
  </si>
  <si>
    <t>CP011590</t>
  </si>
  <si>
    <t>96.842</t>
  </si>
  <si>
    <t>51.392</t>
  </si>
  <si>
    <t>pKPC_CAV1043</t>
  </si>
  <si>
    <t>NZ_CP011589.1</t>
  </si>
  <si>
    <t>CP011589</t>
  </si>
  <si>
    <t>59.138</t>
  </si>
  <si>
    <t>53.2602</t>
  </si>
  <si>
    <t>pCAV1043-1919</t>
  </si>
  <si>
    <t>NZ_CP011585.1</t>
  </si>
  <si>
    <t>CP011585</t>
  </si>
  <si>
    <t>1.919</t>
  </si>
  <si>
    <t>51.3288</t>
  </si>
  <si>
    <t>pCAV1043-51</t>
  </si>
  <si>
    <t>NZ_CP011587.1</t>
  </si>
  <si>
    <t>CP011587</t>
  </si>
  <si>
    <t>51.321</t>
  </si>
  <si>
    <t>53.7889</t>
  </si>
  <si>
    <t>pCAV1043-10</t>
  </si>
  <si>
    <t>NZ_CP011586.1</t>
  </si>
  <si>
    <t>CP011586</t>
  </si>
  <si>
    <t>10.403</t>
  </si>
  <si>
    <t>49.9183</t>
  </si>
  <si>
    <t>Enterobacter asburiae 35734</t>
  </si>
  <si>
    <t>p35734-141.404kb</t>
  </si>
  <si>
    <t>NZ_CP010360.2</t>
  </si>
  <si>
    <t>CP010360</t>
  </si>
  <si>
    <t>141.402</t>
  </si>
  <si>
    <t>54.9589</t>
  </si>
  <si>
    <t>p35734-109.753kb</t>
  </si>
  <si>
    <t>NZ_CP012163.1</t>
  </si>
  <si>
    <t>CP012163</t>
  </si>
  <si>
    <t>109.753</t>
  </si>
  <si>
    <t>50.8651</t>
  </si>
  <si>
    <t>p35734-8.452kb</t>
  </si>
  <si>
    <t>NZ_CP012164.1</t>
  </si>
  <si>
    <t>CP012164</t>
  </si>
  <si>
    <t>8.452</t>
  </si>
  <si>
    <t>54.0345</t>
  </si>
  <si>
    <t>Enterobacter asburiae LF7a</t>
  </si>
  <si>
    <t>pENTAS01</t>
  </si>
  <si>
    <t>NC_015963.1</t>
  </si>
  <si>
    <t>CP003027</t>
  </si>
  <si>
    <t>166.725</t>
  </si>
  <si>
    <t>52.1577</t>
  </si>
  <si>
    <t>pENTAS02</t>
  </si>
  <si>
    <t>NC_015969.1</t>
  </si>
  <si>
    <t>CP003028</t>
  </si>
  <si>
    <t>32.574</t>
  </si>
  <si>
    <t>53.0024</t>
  </si>
  <si>
    <t>Enterobacter cloacae ECNIH4</t>
  </si>
  <si>
    <t>pKPC-860</t>
  </si>
  <si>
    <t>NZ_CP009853.1</t>
  </si>
  <si>
    <t>CP009853</t>
  </si>
  <si>
    <t>56.557</t>
  </si>
  <si>
    <t>51.3659</t>
  </si>
  <si>
    <t>pENT-e56</t>
  </si>
  <si>
    <t>NZ_CP009852.1</t>
  </si>
  <si>
    <t>CP009852</t>
  </si>
  <si>
    <t>77.248</t>
  </si>
  <si>
    <t>51.4913</t>
  </si>
  <si>
    <t>pENT-c88</t>
  </si>
  <si>
    <t>NZ_CP009851.1</t>
  </si>
  <si>
    <t>CP009851</t>
  </si>
  <si>
    <t>51.254</t>
  </si>
  <si>
    <t>51.9081</t>
  </si>
  <si>
    <t>Enterobacter cloacae ECNIH5</t>
  </si>
  <si>
    <t>pENT-d0d</t>
  </si>
  <si>
    <t>NZ_CP009857.1</t>
  </si>
  <si>
    <t>CP009857</t>
  </si>
  <si>
    <t>77.575</t>
  </si>
  <si>
    <t>50.7148</t>
  </si>
  <si>
    <t>pENT-22e</t>
  </si>
  <si>
    <t>NZ_CP009855.1</t>
  </si>
  <si>
    <t>CP009855</t>
  </si>
  <si>
    <t>111.232</t>
  </si>
  <si>
    <t>53.0189</t>
  </si>
  <si>
    <t>pENT-784</t>
  </si>
  <si>
    <t>NZ_CP009856.1</t>
  </si>
  <si>
    <t>CP009856</t>
  </si>
  <si>
    <t>61.419</t>
  </si>
  <si>
    <t>55.097</t>
  </si>
  <si>
    <t>pKPC-47e</t>
  </si>
  <si>
    <t>NZ_CP009858.1</t>
  </si>
  <si>
    <t>CP009858</t>
  </si>
  <si>
    <t>50.333</t>
  </si>
  <si>
    <t>52.1725</t>
  </si>
  <si>
    <t>Enterobacter cloacae</t>
  </si>
  <si>
    <t>p34983-328.905kb</t>
  </si>
  <si>
    <t>NZ_CP010380.1</t>
  </si>
  <si>
    <t>CP010380</t>
  </si>
  <si>
    <t>328.905</t>
  </si>
  <si>
    <t>51.0211</t>
  </si>
  <si>
    <t>p34983-59.134kb</t>
  </si>
  <si>
    <t>NZ_CP010378.1</t>
  </si>
  <si>
    <t>CP010378</t>
  </si>
  <si>
    <t>59.134</t>
  </si>
  <si>
    <t>52.8528</t>
  </si>
  <si>
    <t>p34983-43.621kb</t>
  </si>
  <si>
    <t>NZ_CP010379.1</t>
  </si>
  <si>
    <t>CP010379</t>
  </si>
  <si>
    <t>43.621</t>
  </si>
  <si>
    <t>48.2726</t>
  </si>
  <si>
    <t>Enterobacter cloacae 34399</t>
  </si>
  <si>
    <t>p34399-43.500kb</t>
  </si>
  <si>
    <t>NZ_CP010387.1</t>
  </si>
  <si>
    <t>CP010387</t>
  </si>
  <si>
    <t>43.5</t>
  </si>
  <si>
    <t>48.3218</t>
  </si>
  <si>
    <t>p34399-121.660kb</t>
  </si>
  <si>
    <t>NZ_CP010386.1</t>
  </si>
  <si>
    <t>CP010386</t>
  </si>
  <si>
    <t>121.66</t>
  </si>
  <si>
    <t>51.9875</t>
  </si>
  <si>
    <t>p34399-106.698kb</t>
  </si>
  <si>
    <t>NZ_CP010385.1</t>
  </si>
  <si>
    <t>CP010385</t>
  </si>
  <si>
    <t>106.698</t>
  </si>
  <si>
    <t>51.8904</t>
  </si>
  <si>
    <t>Enterobacter cloacae CAV1311</t>
  </si>
  <si>
    <t>pKPC_CAV1311</t>
  </si>
  <si>
    <t>NZ_CP011571.1</t>
  </si>
  <si>
    <t>CP011571</t>
  </si>
  <si>
    <t>90.452</t>
  </si>
  <si>
    <t>56.986</t>
  </si>
  <si>
    <t>pCAV1311-3223</t>
  </si>
  <si>
    <t>NZ_CP011569.1</t>
  </si>
  <si>
    <t>CP011569</t>
  </si>
  <si>
    <t>56.283</t>
  </si>
  <si>
    <t>pCAV1311-34</t>
  </si>
  <si>
    <t>NZ_CP011570.1</t>
  </si>
  <si>
    <t>CP011570</t>
  </si>
  <si>
    <t>33.61</t>
  </si>
  <si>
    <t>44.2815</t>
  </si>
  <si>
    <t>Enterobacter cloacae CAV1668</t>
  </si>
  <si>
    <t>pKPC_CAV1668</t>
  </si>
  <si>
    <t>NZ_CP011582.1</t>
  </si>
  <si>
    <t>CP011582</t>
  </si>
  <si>
    <t>43.433</t>
  </si>
  <si>
    <t>48.2168</t>
  </si>
  <si>
    <t>pCAV1668-85</t>
  </si>
  <si>
    <t>NZ_CP011583.1</t>
  </si>
  <si>
    <t>CP011583</t>
  </si>
  <si>
    <t>85.187</t>
  </si>
  <si>
    <t>56.4628</t>
  </si>
  <si>
    <t>Enterobacter cloacae CAV1411</t>
  </si>
  <si>
    <t>pKPC_CAV1411</t>
  </si>
  <si>
    <t>NZ_CP011580.1</t>
  </si>
  <si>
    <t>CP011580</t>
  </si>
  <si>
    <t>56.9849</t>
  </si>
  <si>
    <t>pCAV1411-34</t>
  </si>
  <si>
    <t>NZ_CP011579.1</t>
  </si>
  <si>
    <t>CP011579</t>
  </si>
  <si>
    <t>Enterobacter cloacae CAV1669</t>
  </si>
  <si>
    <t>pCAV1669-34</t>
  </si>
  <si>
    <t>NZ_CP011648.1</t>
  </si>
  <si>
    <t>CP011648</t>
  </si>
  <si>
    <t>pKPC_CAV1669</t>
  </si>
  <si>
    <t>NZ_CP011649.1</t>
  </si>
  <si>
    <t>CP011649</t>
  </si>
  <si>
    <t>Enterobacter cloacae 34978</t>
  </si>
  <si>
    <t>p34978-139.941kb</t>
  </si>
  <si>
    <t>NZ_CP010363.1</t>
  </si>
  <si>
    <t>CP010363</t>
  </si>
  <si>
    <t>139.941</t>
  </si>
  <si>
    <t>54.0385</t>
  </si>
  <si>
    <t>p34978-5.413kb</t>
  </si>
  <si>
    <t>NZ_CP010367.1</t>
  </si>
  <si>
    <t>CP010367</t>
  </si>
  <si>
    <t>5.413</t>
  </si>
  <si>
    <t>52.5217</t>
  </si>
  <si>
    <t>p34978-70.092kb</t>
  </si>
  <si>
    <t>NZ_CP010365.1</t>
  </si>
  <si>
    <t>CP010365</t>
  </si>
  <si>
    <t>70.092</t>
  </si>
  <si>
    <t>51.4253</t>
  </si>
  <si>
    <t>p34978-13.828kb</t>
  </si>
  <si>
    <t>NZ_CP010366.2</t>
  </si>
  <si>
    <t>CP010366</t>
  </si>
  <si>
    <t>6.914</t>
  </si>
  <si>
    <t>56.6242</t>
  </si>
  <si>
    <t>p34978-4.938kb</t>
  </si>
  <si>
    <t>NZ_CP010364.1</t>
  </si>
  <si>
    <t>CP010364</t>
  </si>
  <si>
    <t>p34978-2.725kb</t>
  </si>
  <si>
    <t>NZ_CP012166.1</t>
  </si>
  <si>
    <t>CP012166</t>
  </si>
  <si>
    <t>50.7523</t>
  </si>
  <si>
    <t>Enterobacter cloacae 34998</t>
  </si>
  <si>
    <t>p34998-239.973kb</t>
  </si>
  <si>
    <t>NZ_CP012168.1</t>
  </si>
  <si>
    <t>CP012168</t>
  </si>
  <si>
    <t>239.973</t>
  </si>
  <si>
    <t>55.0366</t>
  </si>
  <si>
    <t>p34998-210.894kb</t>
  </si>
  <si>
    <t>NZ_CP012169.1</t>
  </si>
  <si>
    <t>CP012169</t>
  </si>
  <si>
    <t>210.894</t>
  </si>
  <si>
    <t>52.9162</t>
  </si>
  <si>
    <t>p34998-4.921kb</t>
  </si>
  <si>
    <t>NZ_CP010381.1</t>
  </si>
  <si>
    <t>CP010381</t>
  </si>
  <si>
    <t>4.921</t>
  </si>
  <si>
    <t>54.9075</t>
  </si>
  <si>
    <t>p34998-53.129kb</t>
  </si>
  <si>
    <t>NZ_CP010382.1</t>
  </si>
  <si>
    <t>CP010382</t>
  </si>
  <si>
    <t>53.129</t>
  </si>
  <si>
    <t>51.6648</t>
  </si>
  <si>
    <t>p34998-106.409kb</t>
  </si>
  <si>
    <t>NZ_CP010383.2</t>
  </si>
  <si>
    <t>CP010383</t>
  </si>
  <si>
    <t>106.41</t>
  </si>
  <si>
    <t>51.872</t>
  </si>
  <si>
    <t>Enterobacter cloacae 34977</t>
  </si>
  <si>
    <t>p34977-263.138kb</t>
  </si>
  <si>
    <t>NZ_CP012170.1</t>
  </si>
  <si>
    <t>CP012170</t>
  </si>
  <si>
    <t>263.138</t>
  </si>
  <si>
    <t>47.0141</t>
  </si>
  <si>
    <t>p34977-5.006kb</t>
  </si>
  <si>
    <t>NZ_CP010375.2</t>
  </si>
  <si>
    <t>CP010375</t>
  </si>
  <si>
    <t>5.007</t>
  </si>
  <si>
    <t>53.1256</t>
  </si>
  <si>
    <t>p34977-43.621kb</t>
  </si>
  <si>
    <t>NZ_CP010374.1</t>
  </si>
  <si>
    <t>CP010374</t>
  </si>
  <si>
    <t>Enterobacter cloacae CHE-2</t>
  </si>
  <si>
    <t>pCHE-A</t>
  </si>
  <si>
    <t>NC_012006.1</t>
  </si>
  <si>
    <t>EU266532</t>
  </si>
  <si>
    <t>60.291</t>
  </si>
  <si>
    <t>pS51B</t>
  </si>
  <si>
    <t>NC_019242.1</t>
  </si>
  <si>
    <t>AB583678</t>
  </si>
  <si>
    <t>4.854</t>
  </si>
  <si>
    <t>52.431</t>
  </si>
  <si>
    <t>Enterobacter cloacae CRE727</t>
  </si>
  <si>
    <t>pNDM-HF727</t>
  </si>
  <si>
    <t>NC_023914.1</t>
  </si>
  <si>
    <t>KF976405</t>
  </si>
  <si>
    <t>54.035</t>
  </si>
  <si>
    <t>49.0349</t>
  </si>
  <si>
    <t>Enterobacter cloacae M15</t>
  </si>
  <si>
    <t>NC_021087.1</t>
  </si>
  <si>
    <t>KC511628</t>
  </si>
  <si>
    <t>25.855</t>
  </si>
  <si>
    <t>59.795</t>
  </si>
  <si>
    <t>pS51A</t>
  </si>
  <si>
    <t>NC_015175.1</t>
  </si>
  <si>
    <t>AB583677</t>
  </si>
  <si>
    <t>5.782</t>
  </si>
  <si>
    <t>51.937</t>
  </si>
  <si>
    <t>Enterobacter cloacae BB1092</t>
  </si>
  <si>
    <t>pB1023</t>
  </si>
  <si>
    <t>NC_019986.1</t>
  </si>
  <si>
    <t>JQ319770</t>
  </si>
  <si>
    <t>54.5014</t>
  </si>
  <si>
    <t>pEC-IMPQ</t>
  </si>
  <si>
    <t>NC_012556.1</t>
  </si>
  <si>
    <t>EU855788</t>
  </si>
  <si>
    <t>324.503</t>
  </si>
  <si>
    <t>47.8926</t>
  </si>
  <si>
    <t>Enterobacter cloacae CY01</t>
  </si>
  <si>
    <t>pCY-MdT</t>
  </si>
  <si>
    <t>NC_025003.1</t>
  </si>
  <si>
    <t>KF998105</t>
  </si>
  <si>
    <t>5.933</t>
  </si>
  <si>
    <t>51.0703</t>
  </si>
  <si>
    <t>pCY-VIM</t>
  </si>
  <si>
    <t>NC_024987.1</t>
  </si>
  <si>
    <t>KF998104</t>
  </si>
  <si>
    <t>13.999</t>
  </si>
  <si>
    <t>58.2399</t>
  </si>
  <si>
    <t>pECL18</t>
  </si>
  <si>
    <t>NC_025004.1</t>
  </si>
  <si>
    <t>Y16897</t>
  </si>
  <si>
    <t>5.571</t>
  </si>
  <si>
    <t>46.5626</t>
  </si>
  <si>
    <t>pUL3AT</t>
  </si>
  <si>
    <t>NC_017097.1</t>
  </si>
  <si>
    <t>HE616889</t>
  </si>
  <si>
    <t>9.005</t>
  </si>
  <si>
    <t>59.9112</t>
  </si>
  <si>
    <t>pEC-IMP</t>
  </si>
  <si>
    <t>NC_012555.1</t>
  </si>
  <si>
    <t>EU855787</t>
  </si>
  <si>
    <t>318.782</t>
  </si>
  <si>
    <t>47.8283</t>
  </si>
  <si>
    <t>Enterobacter cloacae 1623</t>
  </si>
  <si>
    <t>pNE1280</t>
  </si>
  <si>
    <t>NC_019346.1</t>
  </si>
  <si>
    <t>JQ837276</t>
  </si>
  <si>
    <t>66.531</t>
  </si>
  <si>
    <t>52.2614</t>
  </si>
  <si>
    <t>Enterobacter cloacae El1573</t>
  </si>
  <si>
    <t>pEl1573</t>
  </si>
  <si>
    <t>NC_019368.1</t>
  </si>
  <si>
    <t>JX101693</t>
  </si>
  <si>
    <t>87.731</t>
  </si>
  <si>
    <t>52.7898</t>
  </si>
  <si>
    <t>Enterobacter cloacae IFO 3320</t>
  </si>
  <si>
    <t>pEC01</t>
  </si>
  <si>
    <t>NC_011404.1</t>
  </si>
  <si>
    <t>AB117929</t>
  </si>
  <si>
    <t>5.002</t>
  </si>
  <si>
    <t>51.7993</t>
  </si>
  <si>
    <t>Enterobacter cloacae ECNIH2</t>
  </si>
  <si>
    <t>pKPC-272</t>
  </si>
  <si>
    <t>NZ_CP008825.1</t>
  </si>
  <si>
    <t>CP008825</t>
  </si>
  <si>
    <t>282.439</t>
  </si>
  <si>
    <t>46.8834</t>
  </si>
  <si>
    <t>pKEC-39c</t>
  </si>
  <si>
    <t>NZ_CP008824.1</t>
  </si>
  <si>
    <t>CP008824</t>
  </si>
  <si>
    <t>319.976</t>
  </si>
  <si>
    <t>52.4192</t>
  </si>
  <si>
    <t>pKPC-f91</t>
  </si>
  <si>
    <t>NZ_CP008826.1</t>
  </si>
  <si>
    <t>CP008826</t>
  </si>
  <si>
    <t>47.29</t>
  </si>
  <si>
    <t>48.8793</t>
  </si>
  <si>
    <t>Enterobacter cloacae ECNIH3</t>
  </si>
  <si>
    <t>NZ_CP008901.1</t>
  </si>
  <si>
    <t>CP008901</t>
  </si>
  <si>
    <t>pENT-576</t>
  </si>
  <si>
    <t>NZ_CP008898.1</t>
  </si>
  <si>
    <t>CP008898</t>
  </si>
  <si>
    <t>62.247</t>
  </si>
  <si>
    <t>55.0613</t>
  </si>
  <si>
    <t>pENT-d4a</t>
  </si>
  <si>
    <t>NZ_CP008900.1</t>
  </si>
  <si>
    <t>CP008900</t>
  </si>
  <si>
    <t>60.388</t>
  </si>
  <si>
    <t>42.4786</t>
  </si>
  <si>
    <t>pENT-8a4</t>
  </si>
  <si>
    <t>NZ_CP008899.1</t>
  </si>
  <si>
    <t>CP008899</t>
  </si>
  <si>
    <t>255.013</t>
  </si>
  <si>
    <t>46.7094</t>
  </si>
  <si>
    <t>Enterobacter cloacae ECR091</t>
  </si>
  <si>
    <t>pENT-08e</t>
  </si>
  <si>
    <t>NZ_CP008906.1</t>
  </si>
  <si>
    <t>CP008906</t>
  </si>
  <si>
    <t>176.943</t>
  </si>
  <si>
    <t>44.5714</t>
  </si>
  <si>
    <t>NZ_CP008908.1</t>
  </si>
  <si>
    <t>CP008908</t>
  </si>
  <si>
    <t>pENT-4bd</t>
  </si>
  <si>
    <t>NZ_CP008907.1</t>
  </si>
  <si>
    <t>CP008907</t>
  </si>
  <si>
    <t>111.227</t>
  </si>
  <si>
    <t>53.0168</t>
  </si>
  <si>
    <t>Enterobacter cloacae EcWSU1</t>
  </si>
  <si>
    <t>pEcWSU1_A</t>
  </si>
  <si>
    <t>NC_016515.1</t>
  </si>
  <si>
    <t>CP002887</t>
  </si>
  <si>
    <t>63.653</t>
  </si>
  <si>
    <t>49.2985</t>
  </si>
  <si>
    <t>Enterobacter cloacae subsp. cloacae ATCC 13047</t>
  </si>
  <si>
    <t>pECL_B</t>
  </si>
  <si>
    <t>NC_014108.1</t>
  </si>
  <si>
    <t>CP001920</t>
  </si>
  <si>
    <t>84.653</t>
  </si>
  <si>
    <t>46.8442</t>
  </si>
  <si>
    <t>pECL_A</t>
  </si>
  <si>
    <t>NC_014107.1</t>
  </si>
  <si>
    <t>CP001919</t>
  </si>
  <si>
    <t>199.562</t>
  </si>
  <si>
    <t>52.4669</t>
  </si>
  <si>
    <t>Enterobacter sp. 638</t>
  </si>
  <si>
    <t>pENTE01</t>
  </si>
  <si>
    <t>NC_009425.1</t>
  </si>
  <si>
    <t>CP000654</t>
  </si>
  <si>
    <t>157.749</t>
  </si>
  <si>
    <t>50.5702</t>
  </si>
  <si>
    <t>Enterobacter sp. R4-368</t>
  </si>
  <si>
    <t>NC_021492.1</t>
  </si>
  <si>
    <t>CP005992</t>
  </si>
  <si>
    <t>116.007</t>
  </si>
  <si>
    <t>52.827</t>
  </si>
  <si>
    <t>Enterobacter sp. RFL1396</t>
  </si>
  <si>
    <t>pEsp1396</t>
  </si>
  <si>
    <t>NC_004936.1</t>
  </si>
  <si>
    <t>AF527822</t>
  </si>
  <si>
    <t>5.622</t>
  </si>
  <si>
    <t>42.3693</t>
  </si>
  <si>
    <t>Enterobacter sp. W001</t>
  </si>
  <si>
    <t>pR23</t>
  </si>
  <si>
    <t>NC_015515.1</t>
  </si>
  <si>
    <t>JF703130</t>
  </si>
  <si>
    <t>10.497</t>
  </si>
  <si>
    <t>50.4335</t>
  </si>
  <si>
    <t>Enterococcus durans KLDS 6.0933</t>
  </si>
  <si>
    <t>NZ_CP012368.1</t>
  </si>
  <si>
    <t>CP012368</t>
  </si>
  <si>
    <t>41.49</t>
  </si>
  <si>
    <t>35.341</t>
  </si>
  <si>
    <t>NZ_CP012367.1</t>
  </si>
  <si>
    <t>CP012367</t>
  </si>
  <si>
    <t>163.286</t>
  </si>
  <si>
    <t>35.5168</t>
  </si>
  <si>
    <t>Enterococcus durans KLDS 6.0930</t>
  </si>
  <si>
    <t>NZ_CP012386.1</t>
  </si>
  <si>
    <t>CP012386</t>
  </si>
  <si>
    <t>41.486</t>
  </si>
  <si>
    <t>35.3396</t>
  </si>
  <si>
    <t>NZ_CP012385.1</t>
  </si>
  <si>
    <t>CP012385</t>
  </si>
  <si>
    <t>163.303</t>
  </si>
  <si>
    <t>35.5119</t>
  </si>
  <si>
    <t>Enterococcus durans 41D</t>
  </si>
  <si>
    <t>pGL</t>
  </si>
  <si>
    <t>NC_019240.1</t>
  </si>
  <si>
    <t>HQ696461</t>
  </si>
  <si>
    <t>8.347</t>
  </si>
  <si>
    <t>34.8149</t>
  </si>
  <si>
    <t>Enterococcus faecalis RE25</t>
  </si>
  <si>
    <t>pRE25</t>
  </si>
  <si>
    <t>NC_008445.1</t>
  </si>
  <si>
    <t>X92945</t>
  </si>
  <si>
    <t>50.237</t>
  </si>
  <si>
    <t>34.0466</t>
  </si>
  <si>
    <t>Enterococcus faecalis E99</t>
  </si>
  <si>
    <t>pBEE99</t>
  </si>
  <si>
    <t>NC_013533.1</t>
  </si>
  <si>
    <t>GU046453</t>
  </si>
  <si>
    <t>80.6</t>
  </si>
  <si>
    <t>34.9007</t>
  </si>
  <si>
    <t>Enterococcus faecalis</t>
  </si>
  <si>
    <t>pAMalpha1</t>
  </si>
  <si>
    <t>NC_005013.1</t>
  </si>
  <si>
    <t>AF503772</t>
  </si>
  <si>
    <t>9.759</t>
  </si>
  <si>
    <t>35.5569</t>
  </si>
  <si>
    <t>pWZ7140</t>
  </si>
  <si>
    <t>NC_019284.1</t>
  </si>
  <si>
    <t>GQ484955</t>
  </si>
  <si>
    <t>47.277</t>
  </si>
  <si>
    <t>34.8457</t>
  </si>
  <si>
    <t>pMG2200</t>
  </si>
  <si>
    <t>NC_011642.1</t>
  </si>
  <si>
    <t>AB374546</t>
  </si>
  <si>
    <t>106.527</t>
  </si>
  <si>
    <t>39.8697</t>
  </si>
  <si>
    <t>pTW9</t>
  </si>
  <si>
    <t>NC_014726.1</t>
  </si>
  <si>
    <t>AB563188</t>
  </si>
  <si>
    <t>85.068</t>
  </si>
  <si>
    <t>35.3529</t>
  </si>
  <si>
    <t>Enterococcus faecalis ML21</t>
  </si>
  <si>
    <t>PML21</t>
  </si>
  <si>
    <t>NC_019385.1</t>
  </si>
  <si>
    <t>JX023543</t>
  </si>
  <si>
    <t>5.598</t>
  </si>
  <si>
    <t>32.9046</t>
  </si>
  <si>
    <t>Enterococcus faecalis EF-01</t>
  </si>
  <si>
    <t>pEF-01</t>
  </si>
  <si>
    <t>NC_014508.2</t>
  </si>
  <si>
    <t>CP002208</t>
  </si>
  <si>
    <t>32.388</t>
  </si>
  <si>
    <t>35.2692</t>
  </si>
  <si>
    <t>Enterococcus faecalis CPPF5</t>
  </si>
  <si>
    <t>pCPPF5</t>
  </si>
  <si>
    <t>NC_023913.1</t>
  </si>
  <si>
    <t>KC954773</t>
  </si>
  <si>
    <t>35.5094</t>
  </si>
  <si>
    <t>Enterococcus faecalis BFE 1071</t>
  </si>
  <si>
    <t>pEF1071</t>
  </si>
  <si>
    <t>NC_005010.1</t>
  </si>
  <si>
    <t>AF164559</t>
  </si>
  <si>
    <t>9.328</t>
  </si>
  <si>
    <t>37.2213</t>
  </si>
  <si>
    <t>Enterococcus faecalis DS5</t>
  </si>
  <si>
    <t>pAMbeta1</t>
  </si>
  <si>
    <t>NC_013514.1</t>
  </si>
  <si>
    <t>GU128949</t>
  </si>
  <si>
    <t>27.815</t>
  </si>
  <si>
    <t>33.597</t>
  </si>
  <si>
    <t>pWZ1668</t>
  </si>
  <si>
    <t>NC_014475.1</t>
  </si>
  <si>
    <t>GQ484956</t>
  </si>
  <si>
    <t>48.365</t>
  </si>
  <si>
    <t>35.0274</t>
  </si>
  <si>
    <t>pWZ909</t>
  </si>
  <si>
    <t>NC_019213.1</t>
  </si>
  <si>
    <t>GQ484954</t>
  </si>
  <si>
    <t>42.602</t>
  </si>
  <si>
    <t>35.2589</t>
  </si>
  <si>
    <t>pCF10</t>
  </si>
  <si>
    <t>NC_006827.2</t>
  </si>
  <si>
    <t>AY855841</t>
  </si>
  <si>
    <t>67.673</t>
  </si>
  <si>
    <t>36.0971</t>
  </si>
  <si>
    <t>pAM373</t>
  </si>
  <si>
    <t>NC_002630.1</t>
  </si>
  <si>
    <t>AE002565</t>
  </si>
  <si>
    <t>36.804</t>
  </si>
  <si>
    <t>34.7082</t>
  </si>
  <si>
    <t>Enterococcus faecalis 10244</t>
  </si>
  <si>
    <t>pEF10244</t>
  </si>
  <si>
    <t>NZ_ASWX01000006.1</t>
  </si>
  <si>
    <t>ASWX01000006</t>
  </si>
  <si>
    <t>61.226</t>
  </si>
  <si>
    <t>34.3057</t>
  </si>
  <si>
    <t>Enterococcus faecalis 62</t>
  </si>
  <si>
    <t>EF62pA</t>
  </si>
  <si>
    <t>CP002492.1</t>
  </si>
  <si>
    <t>5.143</t>
  </si>
  <si>
    <t>36.8073</t>
  </si>
  <si>
    <t>EF62pB</t>
  </si>
  <si>
    <t>CP002493.1</t>
  </si>
  <si>
    <t>51.104</t>
  </si>
  <si>
    <t>34.9992</t>
  </si>
  <si>
    <t>EF62pC</t>
  </si>
  <si>
    <t>CP002494.1</t>
  </si>
  <si>
    <t>55.393</t>
  </si>
  <si>
    <t>34.6957</t>
  </si>
  <si>
    <t>Enterococcus faecalis ATCC 29212</t>
  </si>
  <si>
    <t>NZ_CP008814.1</t>
  </si>
  <si>
    <t>CP008814</t>
  </si>
  <si>
    <t>41.61</t>
  </si>
  <si>
    <t>34.2514</t>
  </si>
  <si>
    <t>NZ_CP008815.1</t>
  </si>
  <si>
    <t>CP008815</t>
  </si>
  <si>
    <t>66.548</t>
  </si>
  <si>
    <t>32.8845</t>
  </si>
  <si>
    <t>Enterococcus faecalis D32</t>
  </si>
  <si>
    <t>EFD32pB</t>
  </si>
  <si>
    <t>NC_018223.1</t>
  </si>
  <si>
    <t>CP003728</t>
  </si>
  <si>
    <t>62.162</t>
  </si>
  <si>
    <t>35.208</t>
  </si>
  <si>
    <t>EFD32pA</t>
  </si>
  <si>
    <t>NC_018222.1</t>
  </si>
  <si>
    <t>CP003727</t>
  </si>
  <si>
    <t>12.893</t>
  </si>
  <si>
    <t>33.5143</t>
  </si>
  <si>
    <t>Enterococcus faecalis DORA_14</t>
  </si>
  <si>
    <t>pEFPL_DORA_14</t>
  </si>
  <si>
    <t>AZLY01000050.1</t>
  </si>
  <si>
    <t>36.8268</t>
  </si>
  <si>
    <t>Enterococcus faecalis V583</t>
  </si>
  <si>
    <t>pTEF2</t>
  </si>
  <si>
    <t>NC_004671.1</t>
  </si>
  <si>
    <t>AE016831</t>
  </si>
  <si>
    <t>57.66</t>
  </si>
  <si>
    <t>33.8952</t>
  </si>
  <si>
    <t>pTEF3</t>
  </si>
  <si>
    <t>NC_004670.1</t>
  </si>
  <si>
    <t>AE016832</t>
  </si>
  <si>
    <t>17.963</t>
  </si>
  <si>
    <t>33.3241</t>
  </si>
  <si>
    <t>pTEF1</t>
  </si>
  <si>
    <t>NC_004669.1</t>
  </si>
  <si>
    <t>AE016833</t>
  </si>
  <si>
    <t>66.32</t>
  </si>
  <si>
    <t>34.415</t>
  </si>
  <si>
    <t>Enterococcus faecium JH95</t>
  </si>
  <si>
    <t>pJS33</t>
  </si>
  <si>
    <t>NC_010290.1</t>
  </si>
  <si>
    <t>EU370687</t>
  </si>
  <si>
    <t>3.175</t>
  </si>
  <si>
    <t>32.9134</t>
  </si>
  <si>
    <t>pJS42</t>
  </si>
  <si>
    <t>NC_010291.1</t>
  </si>
  <si>
    <t>EU370688</t>
  </si>
  <si>
    <t>4.147</t>
  </si>
  <si>
    <t>36.8218</t>
  </si>
  <si>
    <t>Enterococcus faecium BM4147</t>
  </si>
  <si>
    <t>pIP816</t>
  </si>
  <si>
    <t>NC_011140.1</t>
  </si>
  <si>
    <t>AM932524</t>
  </si>
  <si>
    <t>34.616</t>
  </si>
  <si>
    <t>35.9429</t>
  </si>
  <si>
    <t>Enterococcus faecium 6T1a</t>
  </si>
  <si>
    <t>pEF1</t>
  </si>
  <si>
    <t>NC_010880.1</t>
  </si>
  <si>
    <t>DQ198088</t>
  </si>
  <si>
    <t>21.344</t>
  </si>
  <si>
    <t>32.0605</t>
  </si>
  <si>
    <t>Enterococcus faecium DJ1</t>
  </si>
  <si>
    <t>pNJAKD</t>
  </si>
  <si>
    <t>NC_015849.1</t>
  </si>
  <si>
    <t>HM748980</t>
  </si>
  <si>
    <t>3.825</t>
  </si>
  <si>
    <t>39.7908</t>
  </si>
  <si>
    <t>Enterococcus faecium</t>
  </si>
  <si>
    <t>pRUM</t>
  </si>
  <si>
    <t>NC_005000.1</t>
  </si>
  <si>
    <t>AF507977</t>
  </si>
  <si>
    <t>24.873</t>
  </si>
  <si>
    <t>34.0329</t>
  </si>
  <si>
    <t>pJB01</t>
  </si>
  <si>
    <t>NC_006427.1</t>
  </si>
  <si>
    <t>AY425961</t>
  </si>
  <si>
    <t>2.235</t>
  </si>
  <si>
    <t>33.4676</t>
  </si>
  <si>
    <t>Enterococcus faecium VRE38</t>
  </si>
  <si>
    <t>pHY</t>
  </si>
  <si>
    <t>NC_019253.1</t>
  </si>
  <si>
    <t>AB570326</t>
  </si>
  <si>
    <t>6.037</t>
  </si>
  <si>
    <t>35.3818</t>
  </si>
  <si>
    <t>Enterococcus faecium M7M2</t>
  </si>
  <si>
    <t>pM7M2</t>
  </si>
  <si>
    <t>NC_016009.1</t>
  </si>
  <si>
    <t>JF800907</t>
  </si>
  <si>
    <t>19.557</t>
  </si>
  <si>
    <t>35.1434</t>
  </si>
  <si>
    <t>pF856</t>
  </si>
  <si>
    <t>NC_021170.1</t>
  </si>
  <si>
    <t>JQ663598</t>
  </si>
  <si>
    <t>31.136</t>
  </si>
  <si>
    <t>34.8953</t>
  </si>
  <si>
    <t>Enterococcus faecium HB6</t>
  </si>
  <si>
    <t>pAR6</t>
  </si>
  <si>
    <t>NC_020554.1</t>
  </si>
  <si>
    <t>KC167328</t>
  </si>
  <si>
    <t>3.176</t>
  </si>
  <si>
    <t>32.8401</t>
  </si>
  <si>
    <t>NC_011364.1</t>
  </si>
  <si>
    <t>AB206333</t>
  </si>
  <si>
    <t>31.5859</t>
  </si>
  <si>
    <t>pZB18</t>
  </si>
  <si>
    <t>NC_016967.1</t>
  </si>
  <si>
    <t>AB611033</t>
  </si>
  <si>
    <t>68.058</t>
  </si>
  <si>
    <t>33.5699</t>
  </si>
  <si>
    <t>Enterococcus faecium L50</t>
  </si>
  <si>
    <t>pCIZ2</t>
  </si>
  <si>
    <t>NC_008259.1</t>
  </si>
  <si>
    <t>DQ832184</t>
  </si>
  <si>
    <t>7.383</t>
  </si>
  <si>
    <t>32.2769</t>
  </si>
  <si>
    <t>Enterococcus faecium 399/F99/A9</t>
  </si>
  <si>
    <t>pVEF2</t>
  </si>
  <si>
    <t>NC_008821.1</t>
  </si>
  <si>
    <t>AM410096</t>
  </si>
  <si>
    <t>39.714</t>
  </si>
  <si>
    <t>36.2064</t>
  </si>
  <si>
    <t>Enterococcus faecium 399/F99/H8</t>
  </si>
  <si>
    <t>pVEF1</t>
  </si>
  <si>
    <t>NC_008768.1</t>
  </si>
  <si>
    <t>AM296544</t>
  </si>
  <si>
    <t>39.626</t>
  </si>
  <si>
    <t>36.2414</t>
  </si>
  <si>
    <t>Enterococcus faecium S177</t>
  </si>
  <si>
    <t>pS177</t>
  </si>
  <si>
    <t>NC_014959.1</t>
  </si>
  <si>
    <t>HQ115078</t>
  </si>
  <si>
    <t>39.032</t>
  </si>
  <si>
    <t>35.4581</t>
  </si>
  <si>
    <t>Enterococcus faecium 399/S99/A7</t>
  </si>
  <si>
    <t>pVEF3</t>
  </si>
  <si>
    <t>NC_010980.1</t>
  </si>
  <si>
    <t>AM931300</t>
  </si>
  <si>
    <t>63.135</t>
  </si>
  <si>
    <t>35.6553</t>
  </si>
  <si>
    <t>Enterococcus faecium 9631160-1 (AHA15)</t>
  </si>
  <si>
    <t>pRI1</t>
  </si>
  <si>
    <t>NC_010330.1</t>
  </si>
  <si>
    <t>EU327398</t>
  </si>
  <si>
    <t>6.038</t>
  </si>
  <si>
    <t>36.0715</t>
  </si>
  <si>
    <t>pHT beta</t>
  </si>
  <si>
    <t>NC_007594.1</t>
  </si>
  <si>
    <t>AB183714</t>
  </si>
  <si>
    <t>52.89</t>
  </si>
  <si>
    <t>31.3462</t>
  </si>
  <si>
    <t>Enterococcus faecium UW7606x64/3 TC1</t>
  </si>
  <si>
    <t>pWCF-TC1</t>
  </si>
  <si>
    <t>CP013010.1</t>
  </si>
  <si>
    <t>66.496</t>
  </si>
  <si>
    <t>35.7285</t>
  </si>
  <si>
    <t>Enterococcus faecium Aus0004</t>
  </si>
  <si>
    <t>AUS0004_p2</t>
  </si>
  <si>
    <t>NC_017023.1</t>
  </si>
  <si>
    <t>CP003353</t>
  </si>
  <si>
    <t>3.847</t>
  </si>
  <si>
    <t>38.9914</t>
  </si>
  <si>
    <t>AUS0004_p3</t>
  </si>
  <si>
    <t>NC_017024.1</t>
  </si>
  <si>
    <t>CP003354</t>
  </si>
  <si>
    <t>4.119</t>
  </si>
  <si>
    <t>36.805</t>
  </si>
  <si>
    <t>AUS0004_p1</t>
  </si>
  <si>
    <t>NC_017032.1</t>
  </si>
  <si>
    <t>CP003352</t>
  </si>
  <si>
    <t>56.52</t>
  </si>
  <si>
    <t>35.3875</t>
  </si>
  <si>
    <t>Enterococcus faecium Aus0085 AUS0085</t>
  </si>
  <si>
    <t>NC_021987.1</t>
  </si>
  <si>
    <t>CP006621</t>
  </si>
  <si>
    <t>130.716</t>
  </si>
  <si>
    <t>34.8725</t>
  </si>
  <si>
    <t>p5</t>
  </si>
  <si>
    <t>NC_021996.1</t>
  </si>
  <si>
    <t>CP006625</t>
  </si>
  <si>
    <t>4.072</t>
  </si>
  <si>
    <t>36.1739</t>
  </si>
  <si>
    <t>p4</t>
  </si>
  <si>
    <t>NC_021989.1</t>
  </si>
  <si>
    <t>CP006624</t>
  </si>
  <si>
    <t>9.319</t>
  </si>
  <si>
    <t>30.8724</t>
  </si>
  <si>
    <t>p6</t>
  </si>
  <si>
    <t>NC_021990.1</t>
  </si>
  <si>
    <t>CP006626</t>
  </si>
  <si>
    <t>2.189</t>
  </si>
  <si>
    <t>38.9219</t>
  </si>
  <si>
    <t>NC_021995.1</t>
  </si>
  <si>
    <t>CP006622</t>
  </si>
  <si>
    <t>67.314</t>
  </si>
  <si>
    <t>35.1933</t>
  </si>
  <si>
    <t>NC_021988.1</t>
  </si>
  <si>
    <t>CP006623</t>
  </si>
  <si>
    <t>31.004</t>
  </si>
  <si>
    <t>34.5988</t>
  </si>
  <si>
    <t>Enterococcus faecium DO</t>
  </si>
  <si>
    <t>NC_017961.1</t>
  </si>
  <si>
    <t>CP003584</t>
  </si>
  <si>
    <t>36.262</t>
  </si>
  <si>
    <t>36.5121</t>
  </si>
  <si>
    <t>NC_017963.1</t>
  </si>
  <si>
    <t>CP003586</t>
  </si>
  <si>
    <t>251.926</t>
  </si>
  <si>
    <t>35.9713</t>
  </si>
  <si>
    <t>NC_017962.1</t>
  </si>
  <si>
    <t>CP003585</t>
  </si>
  <si>
    <t>66.247</t>
  </si>
  <si>
    <t>34.3819</t>
  </si>
  <si>
    <t>Enterococcus faecium NRRL B-2354</t>
  </si>
  <si>
    <t>pNB2354_1</t>
  </si>
  <si>
    <t>NC_020208.1</t>
  </si>
  <si>
    <t>CP004064</t>
  </si>
  <si>
    <t>214.319</t>
  </si>
  <si>
    <t>35.9758</t>
  </si>
  <si>
    <t>Enterococcus faecium T110</t>
  </si>
  <si>
    <t>pEFT110</t>
  </si>
  <si>
    <t>NZ_CP006031.1</t>
  </si>
  <si>
    <t>CP006031</t>
  </si>
  <si>
    <t>44.086</t>
  </si>
  <si>
    <t>35.771</t>
  </si>
  <si>
    <t>Enterococcus gallinarum A6981</t>
  </si>
  <si>
    <t>pA6981</t>
  </si>
  <si>
    <t>NZ_CM003134.1</t>
  </si>
  <si>
    <t>CM003134</t>
  </si>
  <si>
    <t>35.3713</t>
  </si>
  <si>
    <t>Enterococcus hirae ATCC 9790</t>
  </si>
  <si>
    <t>pTG9790</t>
  </si>
  <si>
    <t>NC_015845.1</t>
  </si>
  <si>
    <t>HQ724512</t>
  </si>
  <si>
    <t>28.699</t>
  </si>
  <si>
    <t>33.2729</t>
  </si>
  <si>
    <t>Enterococcus mundtii QU 25</t>
  </si>
  <si>
    <t>pQY024</t>
  </si>
  <si>
    <t>NC_022884.1</t>
  </si>
  <si>
    <t>AP013040</t>
  </si>
  <si>
    <t>23.629</t>
  </si>
  <si>
    <t>35.266</t>
  </si>
  <si>
    <t>pQY039</t>
  </si>
  <si>
    <t>NC_022880.1</t>
  </si>
  <si>
    <t>AP013039</t>
  </si>
  <si>
    <t>38.528</t>
  </si>
  <si>
    <t>33.7521</t>
  </si>
  <si>
    <t>pQY003</t>
  </si>
  <si>
    <t>NC_022881.1</t>
  </si>
  <si>
    <t>AP013041</t>
  </si>
  <si>
    <t>2.584</t>
  </si>
  <si>
    <t>38.9319</t>
  </si>
  <si>
    <t>pQY082</t>
  </si>
  <si>
    <t>NC_022883.1</t>
  </si>
  <si>
    <t>AP013038</t>
  </si>
  <si>
    <t>82.213</t>
  </si>
  <si>
    <t>35.835</t>
  </si>
  <si>
    <t>pQY182</t>
  </si>
  <si>
    <t>NC_022879.1</t>
  </si>
  <si>
    <t>AP013037</t>
  </si>
  <si>
    <t>36.2374</t>
  </si>
  <si>
    <t>Erwinia amylovora IH3-1</t>
  </si>
  <si>
    <t>pEA1.7</t>
  </si>
  <si>
    <t>NC_004940.1</t>
  </si>
  <si>
    <t>AY123046</t>
  </si>
  <si>
    <t>1.711</t>
  </si>
  <si>
    <t>49.3279</t>
  </si>
  <si>
    <t>Erwinia amylovora IL-5</t>
  </si>
  <si>
    <t>pEA2.8</t>
  </si>
  <si>
    <t>NC_004446.1</t>
  </si>
  <si>
    <t>AY123047</t>
  </si>
  <si>
    <t>2.825</t>
  </si>
  <si>
    <t>49.2743</t>
  </si>
  <si>
    <t>Erwinia amylovora Ea88</t>
  </si>
  <si>
    <t>pEA29</t>
  </si>
  <si>
    <t>NC_005706.1</t>
  </si>
  <si>
    <t>AF264948</t>
  </si>
  <si>
    <t>28.185</t>
  </si>
  <si>
    <t>50.2821</t>
  </si>
  <si>
    <t>Erwinia amylovora UTRJ2</t>
  </si>
  <si>
    <t>pEU30</t>
  </si>
  <si>
    <t>NC_005247.1</t>
  </si>
  <si>
    <t>AY422215</t>
  </si>
  <si>
    <t>48.1659</t>
  </si>
  <si>
    <t>Erwinia amylovora LebB66</t>
  </si>
  <si>
    <t>pEL60</t>
  </si>
  <si>
    <t>NC_005246.1</t>
  </si>
  <si>
    <t>AY422214</t>
  </si>
  <si>
    <t>60.145</t>
  </si>
  <si>
    <t>51.4723</t>
  </si>
  <si>
    <t>Erwinia amylovora CFBP7517</t>
  </si>
  <si>
    <t>pEM65</t>
  </si>
  <si>
    <t>NC_019310.1</t>
  </si>
  <si>
    <t>JQ292796</t>
  </si>
  <si>
    <t>65.15</t>
  </si>
  <si>
    <t>52.1412</t>
  </si>
  <si>
    <t>Erwinia amylovora 01SFR-BO</t>
  </si>
  <si>
    <t>NC_020916.1</t>
  </si>
  <si>
    <t>HF560647</t>
  </si>
  <si>
    <t>50.2336</t>
  </si>
  <si>
    <t>Erwinia amylovora ACW56400</t>
  </si>
  <si>
    <t>EaACW_pEI70</t>
  </si>
  <si>
    <t>NC_018999.1</t>
  </si>
  <si>
    <t>CP002951</t>
  </si>
  <si>
    <t>65.84</t>
  </si>
  <si>
    <t>52.2053</t>
  </si>
  <si>
    <t>NZ_AFHN01000023.1</t>
  </si>
  <si>
    <t>AFHN01000023</t>
  </si>
  <si>
    <t>28.25</t>
  </si>
  <si>
    <t>50.2442</t>
  </si>
  <si>
    <t>Erwinia amylovora ATCC 49946</t>
  </si>
  <si>
    <t>NC_013973.1</t>
  </si>
  <si>
    <t>FN666577</t>
  </si>
  <si>
    <t>71.487</t>
  </si>
  <si>
    <t>55.7024</t>
  </si>
  <si>
    <t>NC_013972.1</t>
  </si>
  <si>
    <t>FN666576</t>
  </si>
  <si>
    <t>28.243</t>
  </si>
  <si>
    <t>50.2425</t>
  </si>
  <si>
    <t>Erwinia amylovora ATCC BAA-2158</t>
  </si>
  <si>
    <t>NC_018978.1</t>
  </si>
  <si>
    <t>FR719212</t>
  </si>
  <si>
    <t>50.2132</t>
  </si>
  <si>
    <t>pEAR4.3</t>
  </si>
  <si>
    <t>NC_018977.1</t>
  </si>
  <si>
    <t>FR719210</t>
  </si>
  <si>
    <t>4.369</t>
  </si>
  <si>
    <t>51.5221</t>
  </si>
  <si>
    <t>pEAR5.2</t>
  </si>
  <si>
    <t>NC_018985.1</t>
  </si>
  <si>
    <t>FR719211</t>
  </si>
  <si>
    <t>5.251</t>
  </si>
  <si>
    <t>52.1805</t>
  </si>
  <si>
    <t>Erwinia amylovora CFBP 1232 type strain: CFBP 1232</t>
  </si>
  <si>
    <t>NC_020918.1</t>
  </si>
  <si>
    <t>HF560650</t>
  </si>
  <si>
    <t>50.2407</t>
  </si>
  <si>
    <t>Erwinia amylovora CFBP 2585</t>
  </si>
  <si>
    <t>NC_020915.1</t>
  </si>
  <si>
    <t>HF560645</t>
  </si>
  <si>
    <t>28.257</t>
  </si>
  <si>
    <t>50.2353</t>
  </si>
  <si>
    <t>pEA3</t>
  </si>
  <si>
    <t>NC_020920.1</t>
  </si>
  <si>
    <t>HF560646</t>
  </si>
  <si>
    <t>29.585</t>
  </si>
  <si>
    <t>46.0335</t>
  </si>
  <si>
    <t>Erwinia amylovora CFBP1430 CFPB1430</t>
  </si>
  <si>
    <t>NC_013957.1</t>
  </si>
  <si>
    <t>FN434114</t>
  </si>
  <si>
    <t>28.259</t>
  </si>
  <si>
    <t>Erwinia amylovora Ea266</t>
  </si>
  <si>
    <t>NC_020914.1</t>
  </si>
  <si>
    <t>HF560644</t>
  </si>
  <si>
    <t>28.266</t>
  </si>
  <si>
    <t>50.2229</t>
  </si>
  <si>
    <t>Erwinia amylovora Ea356 Ea 356</t>
  </si>
  <si>
    <t>NC_020919.1</t>
  </si>
  <si>
    <t>HF560643</t>
  </si>
  <si>
    <t>50.2318</t>
  </si>
  <si>
    <t>Erwinia amylovora Ea644</t>
  </si>
  <si>
    <t>NC_020921.1</t>
  </si>
  <si>
    <t>HF560648</t>
  </si>
  <si>
    <t>28.688</t>
  </si>
  <si>
    <t>50.3381</t>
  </si>
  <si>
    <t>Erwinia amylovora LA635</t>
  </si>
  <si>
    <t>IX</t>
  </si>
  <si>
    <t>NC_023055.1</t>
  </si>
  <si>
    <t>HG793096</t>
  </si>
  <si>
    <t>28.275</t>
  </si>
  <si>
    <t>50.2175</t>
  </si>
  <si>
    <t>Erwinia amylovora LA636</t>
  </si>
  <si>
    <t>NC_023071.1</t>
  </si>
  <si>
    <t>HG793097</t>
  </si>
  <si>
    <t>50.5948</t>
  </si>
  <si>
    <t>Erwinia amylovora LA637</t>
  </si>
  <si>
    <t>NC_023056.1</t>
  </si>
  <si>
    <t>HG793098</t>
  </si>
  <si>
    <t>X</t>
  </si>
  <si>
    <t>NC_023072.1</t>
  </si>
  <si>
    <t>HG793099</t>
  </si>
  <si>
    <t>78.74</t>
  </si>
  <si>
    <t>60.1499</t>
  </si>
  <si>
    <t>Erwinia amylovora MR1</t>
  </si>
  <si>
    <t>HF560649.1</t>
  </si>
  <si>
    <t>27.603</t>
  </si>
  <si>
    <t>50.0815</t>
  </si>
  <si>
    <t>Erwinia billingiae Eb661</t>
  </si>
  <si>
    <t>pEB170</t>
  </si>
  <si>
    <t>NC_014305.1</t>
  </si>
  <si>
    <t>FP236830</t>
  </si>
  <si>
    <t>169.778</t>
  </si>
  <si>
    <t>52.3389</t>
  </si>
  <si>
    <t>pEB102</t>
  </si>
  <si>
    <t>NC_014304.1</t>
  </si>
  <si>
    <t>FP236826</t>
  </si>
  <si>
    <t>102.323</t>
  </si>
  <si>
    <t>51.744</t>
  </si>
  <si>
    <t>Erwinia pyrifoliae Ep1/96</t>
  </si>
  <si>
    <t>pEP36</t>
  </si>
  <si>
    <t>NC_004445.1</t>
  </si>
  <si>
    <t>AY123045</t>
  </si>
  <si>
    <t>35.904</t>
  </si>
  <si>
    <t>49.8468</t>
  </si>
  <si>
    <t>Erwinia pyrifoliae DSM 12163</t>
  </si>
  <si>
    <t>pEp5</t>
  </si>
  <si>
    <t>NC_017389.1</t>
  </si>
  <si>
    <t>FN392239</t>
  </si>
  <si>
    <t>53.1452</t>
  </si>
  <si>
    <t>NC_017392.1</t>
  </si>
  <si>
    <t>FN392238</t>
  </si>
  <si>
    <t>35.901</t>
  </si>
  <si>
    <t>49.8733</t>
  </si>
  <si>
    <t>pEP3</t>
  </si>
  <si>
    <t>NC_017388.1</t>
  </si>
  <si>
    <t>FN392237</t>
  </si>
  <si>
    <t>48.9577</t>
  </si>
  <si>
    <t>pEP2.6</t>
  </si>
  <si>
    <t>NC_017391.1</t>
  </si>
  <si>
    <t>FN392236</t>
  </si>
  <si>
    <t>44.751</t>
  </si>
  <si>
    <t>NC_013954.1</t>
  </si>
  <si>
    <t>FP928999</t>
  </si>
  <si>
    <t>44.9035</t>
  </si>
  <si>
    <t>pEP05</t>
  </si>
  <si>
    <t>NC_013265.1</t>
  </si>
  <si>
    <t>FP236828</t>
  </si>
  <si>
    <t>4.955</t>
  </si>
  <si>
    <t>53.1584</t>
  </si>
  <si>
    <t>pEP03</t>
  </si>
  <si>
    <t>NC_013264.1</t>
  </si>
  <si>
    <t>FP236827</t>
  </si>
  <si>
    <t>NC_013263.1</t>
  </si>
  <si>
    <t>FP236829</t>
  </si>
  <si>
    <t>35.909</t>
  </si>
  <si>
    <t>49.8872</t>
  </si>
  <si>
    <t>Erwinia sp. Ejp 556</t>
  </si>
  <si>
    <t>pEJ30</t>
  </si>
  <si>
    <t>NC_004834.1</t>
  </si>
  <si>
    <t>AY255829</t>
  </si>
  <si>
    <t>29.593</t>
  </si>
  <si>
    <t>49.7347</t>
  </si>
  <si>
    <t>Erwinia sp. Ejp617</t>
  </si>
  <si>
    <t>pJE04</t>
  </si>
  <si>
    <t>NC_017447.1</t>
  </si>
  <si>
    <t>CP002128</t>
  </si>
  <si>
    <t>3.237</t>
  </si>
  <si>
    <t>68.2113</t>
  </si>
  <si>
    <t>pJE03</t>
  </si>
  <si>
    <t>NC_017443.1</t>
  </si>
  <si>
    <t>CP002127</t>
  </si>
  <si>
    <t>6.417</t>
  </si>
  <si>
    <t>67.7264</t>
  </si>
  <si>
    <t>pJE01</t>
  </si>
  <si>
    <t>NC_017442.1</t>
  </si>
  <si>
    <t>CP002125</t>
  </si>
  <si>
    <t>30.866</t>
  </si>
  <si>
    <t>49.9125</t>
  </si>
  <si>
    <t>pJE05</t>
  </si>
  <si>
    <t>NC_017444.1</t>
  </si>
  <si>
    <t>CP002129</t>
  </si>
  <si>
    <t>2.691</t>
  </si>
  <si>
    <t>50.2044</t>
  </si>
  <si>
    <t>pJE02</t>
  </si>
  <si>
    <t>NC_017446.1</t>
  </si>
  <si>
    <t>CP002126</t>
  </si>
  <si>
    <t>5.296</t>
  </si>
  <si>
    <t>54.966</t>
  </si>
  <si>
    <t>Erwinia tasmaniensis Et1/99</t>
  </si>
  <si>
    <t>pET45</t>
  </si>
  <si>
    <t>NC_010699.1</t>
  </si>
  <si>
    <t>CU468132</t>
  </si>
  <si>
    <t>44.694</t>
  </si>
  <si>
    <t>50.7988</t>
  </si>
  <si>
    <t>pET35</t>
  </si>
  <si>
    <t>NC_010696.1</t>
  </si>
  <si>
    <t>CU468130</t>
  </si>
  <si>
    <t>35.494</t>
  </si>
  <si>
    <t>39.9786</t>
  </si>
  <si>
    <t>pET49</t>
  </si>
  <si>
    <t>NC_010697.1</t>
  </si>
  <si>
    <t>CU468131</t>
  </si>
  <si>
    <t>48.751</t>
  </si>
  <si>
    <t>43.7345</t>
  </si>
  <si>
    <t>pET46</t>
  </si>
  <si>
    <t>NC_010693.1</t>
  </si>
  <si>
    <t>CU468133</t>
  </si>
  <si>
    <t>46.159</t>
  </si>
  <si>
    <t>48.985</t>
  </si>
  <si>
    <t>pET09</t>
  </si>
  <si>
    <t>NC_010695.1</t>
  </si>
  <si>
    <t>CU468128</t>
  </si>
  <si>
    <t>9.299</t>
  </si>
  <si>
    <t>47.0481</t>
  </si>
  <si>
    <t>Erysipelothrix rhusiopathiae S-1</t>
  </si>
  <si>
    <t>Erysipelotrichia</t>
  </si>
  <si>
    <t>pAP1</t>
  </si>
  <si>
    <t>NC_002148.1</t>
  </si>
  <si>
    <t>AF028735</t>
  </si>
  <si>
    <t>1.987</t>
  </si>
  <si>
    <t>31.4545</t>
  </si>
  <si>
    <t>Escherichia coli ECONIH1</t>
  </si>
  <si>
    <t>pKPC-629</t>
  </si>
  <si>
    <t>NZ_CP009862.1</t>
  </si>
  <si>
    <t>CP009862</t>
  </si>
  <si>
    <t>80.186</t>
  </si>
  <si>
    <t>53.9645</t>
  </si>
  <si>
    <t>pECO-b75</t>
  </si>
  <si>
    <t>NZ_CP009861.1</t>
  </si>
  <si>
    <t>CP009861</t>
  </si>
  <si>
    <t>47.56</t>
  </si>
  <si>
    <t>44.5585</t>
  </si>
  <si>
    <t>pECO-824</t>
  </si>
  <si>
    <t>NZ_CP009860.1</t>
  </si>
  <si>
    <t>CP009860</t>
  </si>
  <si>
    <t>121.385</t>
  </si>
  <si>
    <t>51.887</t>
  </si>
  <si>
    <t>Escherichia coli UMNturkey6</t>
  </si>
  <si>
    <t>pUMNturkey6_12</t>
  </si>
  <si>
    <t>NZ_JRQB01000033.1</t>
  </si>
  <si>
    <t>JRQB01000033</t>
  </si>
  <si>
    <t>12.282</t>
  </si>
  <si>
    <t>46.5478</t>
  </si>
  <si>
    <t>pUMNturkey6_5</t>
  </si>
  <si>
    <t>NZ_JRQB01000023.1</t>
  </si>
  <si>
    <t>JRQB01000023</t>
  </si>
  <si>
    <t>5.043</t>
  </si>
  <si>
    <t>50.7833</t>
  </si>
  <si>
    <t>pUMNturkey6_10</t>
  </si>
  <si>
    <t>NZ_JRQB01000019.1</t>
  </si>
  <si>
    <t>JRQB01000019</t>
  </si>
  <si>
    <t>38.2016</t>
  </si>
  <si>
    <t>pUMNturkey6_1</t>
  </si>
  <si>
    <t>NZ_JRQB01000010.1</t>
  </si>
  <si>
    <t>JRQB01000010</t>
  </si>
  <si>
    <t>1.506</t>
  </si>
  <si>
    <t>50.1992</t>
  </si>
  <si>
    <t>Escherichia coli UMNturkey5</t>
  </si>
  <si>
    <t>pUMNturkey5_5</t>
  </si>
  <si>
    <t>NZ_JRQA01000059.1</t>
  </si>
  <si>
    <t>JRQA01000059</t>
  </si>
  <si>
    <t>pUMNturkey5_IncX</t>
  </si>
  <si>
    <t>NZ_JRQA01000080.1</t>
  </si>
  <si>
    <t>JRQA01000080</t>
  </si>
  <si>
    <t>32.94</t>
  </si>
  <si>
    <t>49.2502</t>
  </si>
  <si>
    <t>Escherichia coli UMNturkey3</t>
  </si>
  <si>
    <t>pUMNturkey3_3</t>
  </si>
  <si>
    <t>NZ_JROQ01000053.1</t>
  </si>
  <si>
    <t>JROQ01000053</t>
  </si>
  <si>
    <t>51.7834</t>
  </si>
  <si>
    <t>Escherichia coli RM9387</t>
  </si>
  <si>
    <t>pO104_H7</t>
  </si>
  <si>
    <t>NZ_CP009105.1</t>
  </si>
  <si>
    <t>CP009105</t>
  </si>
  <si>
    <t>168.318</t>
  </si>
  <si>
    <t>49.4421</t>
  </si>
  <si>
    <t>Escherichia coli 789</t>
  </si>
  <si>
    <t>pAPEC-O78-2</t>
  </si>
  <si>
    <t>NZ_CP010317.1</t>
  </si>
  <si>
    <t>CP010317</t>
  </si>
  <si>
    <t>106.397</t>
  </si>
  <si>
    <t>50.7044</t>
  </si>
  <si>
    <t>pAPEC-O78-3</t>
  </si>
  <si>
    <t>NZ_CP010318.1</t>
  </si>
  <si>
    <t>CP010318</t>
  </si>
  <si>
    <t>4.599</t>
  </si>
  <si>
    <t>50.4457</t>
  </si>
  <si>
    <t>pAPEC-O78-ColV</t>
  </si>
  <si>
    <t>NZ_CP010316.1</t>
  </si>
  <si>
    <t>CP010316</t>
  </si>
  <si>
    <t>144.859</t>
  </si>
  <si>
    <t>50.4318</t>
  </si>
  <si>
    <t>Escherichia coli UMNturkey7</t>
  </si>
  <si>
    <t>pUMNturkey7_IncX</t>
  </si>
  <si>
    <t>NZ_CM003131.1</t>
  </si>
  <si>
    <t>CM003131</t>
  </si>
  <si>
    <t>60.217</t>
  </si>
  <si>
    <t>48.7188</t>
  </si>
  <si>
    <t>Escherichia coli MNCRE44</t>
  </si>
  <si>
    <t>pMNCRE44_6</t>
  </si>
  <si>
    <t>NZ_CP010882.1</t>
  </si>
  <si>
    <t>CP010882</t>
  </si>
  <si>
    <t>122.966</t>
  </si>
  <si>
    <t>51.2654</t>
  </si>
  <si>
    <t>pMNCRE44_5</t>
  </si>
  <si>
    <t>NZ_CP010881.1</t>
  </si>
  <si>
    <t>CP010881</t>
  </si>
  <si>
    <t>116.803</t>
  </si>
  <si>
    <t>52.1605</t>
  </si>
  <si>
    <t>pMNCRE44_3</t>
  </si>
  <si>
    <t>NZ_CP010879.1</t>
  </si>
  <si>
    <t>CP010879</t>
  </si>
  <si>
    <t>5.167</t>
  </si>
  <si>
    <t>47.5131</t>
  </si>
  <si>
    <t>pMNCRE44_4</t>
  </si>
  <si>
    <t>NZ_CP010880.1</t>
  </si>
  <si>
    <t>CP010880</t>
  </si>
  <si>
    <t>30.855</t>
  </si>
  <si>
    <t>41.776</t>
  </si>
  <si>
    <t>pMNCRE44_2</t>
  </si>
  <si>
    <t>NZ_CP010878.1</t>
  </si>
  <si>
    <t>CP010878</t>
  </si>
  <si>
    <t>4.088</t>
  </si>
  <si>
    <t>49.8777</t>
  </si>
  <si>
    <t>pMNCRE44_1</t>
  </si>
  <si>
    <t>NZ_CP010877.1</t>
  </si>
  <si>
    <t>CP010877</t>
  </si>
  <si>
    <t>Escherichia coli 6409</t>
  </si>
  <si>
    <t>p6409-202.186kb</t>
  </si>
  <si>
    <t>NZ_CP010373.2</t>
  </si>
  <si>
    <t>CP010373</t>
  </si>
  <si>
    <t>193.908</t>
  </si>
  <si>
    <t>52.8276</t>
  </si>
  <si>
    <t>p6409-151.583kb</t>
  </si>
  <si>
    <t>NZ_CP010372.1</t>
  </si>
  <si>
    <t>CP010372</t>
  </si>
  <si>
    <t>151.583</t>
  </si>
  <si>
    <t>51.9405</t>
  </si>
  <si>
    <t>Escherichia coli</t>
  </si>
  <si>
    <t>NZ_HE610902.1</t>
  </si>
  <si>
    <t>HE610902</t>
  </si>
  <si>
    <t>1.549</t>
  </si>
  <si>
    <t>50.807</t>
  </si>
  <si>
    <t>NZ_HE610900.1</t>
  </si>
  <si>
    <t>HE610900</t>
  </si>
  <si>
    <t>88.546</t>
  </si>
  <si>
    <t>49.7278</t>
  </si>
  <si>
    <t>NZ_HE610901.1</t>
  </si>
  <si>
    <t>HE610901</t>
  </si>
  <si>
    <t>75.569</t>
  </si>
  <si>
    <t>47.1622</t>
  </si>
  <si>
    <t>Escherichia coli CI5</t>
  </si>
  <si>
    <t>NZ_CP011019.1</t>
  </si>
  <si>
    <t>CP011019</t>
  </si>
  <si>
    <t>207.265</t>
  </si>
  <si>
    <t>47.3129</t>
  </si>
  <si>
    <t>Escherichia coli CFSAN029787</t>
  </si>
  <si>
    <t>pCFSAN029787_01</t>
  </si>
  <si>
    <t>NZ_CP011417.1</t>
  </si>
  <si>
    <t>CP011417</t>
  </si>
  <si>
    <t>293.826</t>
  </si>
  <si>
    <t>46.6153</t>
  </si>
  <si>
    <t>pCFSAN029787_02</t>
  </si>
  <si>
    <t>NZ_CP011418.1</t>
  </si>
  <si>
    <t>CP011418</t>
  </si>
  <si>
    <t>47.606</t>
  </si>
  <si>
    <t>51.8485</t>
  </si>
  <si>
    <t>Escherichia coli NCM3722</t>
  </si>
  <si>
    <t>F</t>
  </si>
  <si>
    <t>NZ_CP011496.1</t>
  </si>
  <si>
    <t>CP011496</t>
  </si>
  <si>
    <t>67.545</t>
  </si>
  <si>
    <t>51.6678</t>
  </si>
  <si>
    <t>pO104_H21</t>
  </si>
  <si>
    <t>NZ_CP009107.1</t>
  </si>
  <si>
    <t>CP009107</t>
  </si>
  <si>
    <t>161.447</t>
  </si>
  <si>
    <t>49.4664</t>
  </si>
  <si>
    <t>Escherichia coli NMI5428/11</t>
  </si>
  <si>
    <t>pMC-NDM</t>
  </si>
  <si>
    <t>NC_025106.1</t>
  </si>
  <si>
    <t>HG003695</t>
  </si>
  <si>
    <t>87.619</t>
  </si>
  <si>
    <t>52.4064</t>
  </si>
  <si>
    <t>Escherichia coli LG74</t>
  </si>
  <si>
    <t>pLG13</t>
  </si>
  <si>
    <t>NC_005019.1</t>
  </si>
  <si>
    <t>AF251289</t>
  </si>
  <si>
    <t>6.293</t>
  </si>
  <si>
    <t>43.7311</t>
  </si>
  <si>
    <t>Escherichia coli 2161</t>
  </si>
  <si>
    <t>pE001</t>
  </si>
  <si>
    <t>NC_019067.1</t>
  </si>
  <si>
    <t>JF776874</t>
  </si>
  <si>
    <t>38.611</t>
  </si>
  <si>
    <t>42.2936</t>
  </si>
  <si>
    <t>pAm08CQ3205</t>
  </si>
  <si>
    <t>NC_019058.1</t>
  </si>
  <si>
    <t>GQ149346</t>
  </si>
  <si>
    <t>3.205</t>
  </si>
  <si>
    <t>50.9828</t>
  </si>
  <si>
    <t>Escherichia coli 1/23</t>
  </si>
  <si>
    <t>pKST23</t>
  </si>
  <si>
    <t>NC_019075.1</t>
  </si>
  <si>
    <t>JN253636</t>
  </si>
  <si>
    <t>42.0655</t>
  </si>
  <si>
    <t>Escherichia coli LST424C</t>
  </si>
  <si>
    <t>pLST424C-10</t>
  </si>
  <si>
    <t>NC_019092.1</t>
  </si>
  <si>
    <t>JQ418532</t>
  </si>
  <si>
    <t>8.848</t>
  </si>
  <si>
    <t>49.0958</t>
  </si>
  <si>
    <t>Escherichia coli O102-ST405</t>
  </si>
  <si>
    <t>pETN48</t>
  </si>
  <si>
    <t>NC_014615.1</t>
  </si>
  <si>
    <t>FQ482074</t>
  </si>
  <si>
    <t>165.657</t>
  </si>
  <si>
    <t>50.2086</t>
  </si>
  <si>
    <t>Escherichia coli H10407</t>
  </si>
  <si>
    <t>pEntH10407</t>
  </si>
  <si>
    <t>NC_013507.1</t>
  </si>
  <si>
    <t>AP010910</t>
  </si>
  <si>
    <t>67.094</t>
  </si>
  <si>
    <t>51.1566</t>
  </si>
  <si>
    <t>pGBG1</t>
  </si>
  <si>
    <t>NC_025021.1</t>
  </si>
  <si>
    <t>AJ277653</t>
  </si>
  <si>
    <t>52.4147</t>
  </si>
  <si>
    <t>Escherichia coli Bactec</t>
  </si>
  <si>
    <t>pEC_Bactec</t>
  </si>
  <si>
    <t>NC_014383.1</t>
  </si>
  <si>
    <t>GU371927</t>
  </si>
  <si>
    <t>92.97</t>
  </si>
  <si>
    <t>49.9763</t>
  </si>
  <si>
    <t>pEC386IL</t>
  </si>
  <si>
    <t>NC_021999.1</t>
  </si>
  <si>
    <t>KF182192</t>
  </si>
  <si>
    <t>2.527</t>
  </si>
  <si>
    <t>51.5235</t>
  </si>
  <si>
    <t>Escherichia coli EC14</t>
  </si>
  <si>
    <t>pEC14_35</t>
  </si>
  <si>
    <t>NC_019083.1</t>
  </si>
  <si>
    <t>JN935899</t>
  </si>
  <si>
    <t>34.945</t>
  </si>
  <si>
    <t>43.9348</t>
  </si>
  <si>
    <t>Escherichia coli H30</t>
  </si>
  <si>
    <t>pO26-L</t>
  </si>
  <si>
    <t>NC_011812.1</t>
  </si>
  <si>
    <t>FJ449539</t>
  </si>
  <si>
    <t>72.946</t>
  </si>
  <si>
    <t>50.7554</t>
  </si>
  <si>
    <t>Escherichia coli E2348/69</t>
  </si>
  <si>
    <t>pMAR7</t>
  </si>
  <si>
    <t>NC_010862.1</t>
  </si>
  <si>
    <t>DQ388534</t>
  </si>
  <si>
    <t>101.558</t>
  </si>
  <si>
    <t>48.0819</t>
  </si>
  <si>
    <t>Escherichia coli SE53</t>
  </si>
  <si>
    <t>pUB2380</t>
  </si>
  <si>
    <t>NC_025013.1</t>
  </si>
  <si>
    <t>AJ008006</t>
  </si>
  <si>
    <t>8.561</t>
  </si>
  <si>
    <t>48.5107</t>
  </si>
  <si>
    <t>pAm05WL3325</t>
  </si>
  <si>
    <t>NC_019050.1</t>
  </si>
  <si>
    <t>GQ149342</t>
  </si>
  <si>
    <t>48.9023</t>
  </si>
  <si>
    <t>Escherichia coli C14-9</t>
  </si>
  <si>
    <t>pEC14-9</t>
  </si>
  <si>
    <t>NC_013782.1</t>
  </si>
  <si>
    <t>GQ374157</t>
  </si>
  <si>
    <t>3.071</t>
  </si>
  <si>
    <t>48.2253</t>
  </si>
  <si>
    <t>Escherichia coli EcNDM1</t>
  </si>
  <si>
    <t>pEcNDM1</t>
  </si>
  <si>
    <t>NC_023909.1</t>
  </si>
  <si>
    <t>JX469383</t>
  </si>
  <si>
    <t>58.228</t>
  </si>
  <si>
    <t>52.2961</t>
  </si>
  <si>
    <t>pH2291-112</t>
  </si>
  <si>
    <t>NC_025176.1</t>
  </si>
  <si>
    <t>KJ484629</t>
  </si>
  <si>
    <t>112.671</t>
  </si>
  <si>
    <t>50.6989</t>
  </si>
  <si>
    <t>Escherichia coli 3A11</t>
  </si>
  <si>
    <t>pHN3A11</t>
  </si>
  <si>
    <t>NC_020278.2</t>
  </si>
  <si>
    <t>JX997935</t>
  </si>
  <si>
    <t>76.626</t>
  </si>
  <si>
    <t>52.9859</t>
  </si>
  <si>
    <t>Escherichia coli P0014_S_T</t>
  </si>
  <si>
    <t>pHK17a</t>
  </si>
  <si>
    <t>NC_016039.1</t>
  </si>
  <si>
    <t>JF779678</t>
  </si>
  <si>
    <t>70.06</t>
  </si>
  <si>
    <t>52.2795</t>
  </si>
  <si>
    <t>Escherichia coli TB22</t>
  </si>
  <si>
    <t>pEC22</t>
  </si>
  <si>
    <t>NC_025058.1</t>
  </si>
  <si>
    <t>HQ848325</t>
  </si>
  <si>
    <t>11.957</t>
  </si>
  <si>
    <t>43.6732</t>
  </si>
  <si>
    <t>pH2332-166</t>
  </si>
  <si>
    <t>NC_025175.1</t>
  </si>
  <si>
    <t>KJ484626</t>
  </si>
  <si>
    <t>166.594</t>
  </si>
  <si>
    <t>50.859</t>
  </si>
  <si>
    <t>pH1519-7</t>
  </si>
  <si>
    <t>NC_025178.1</t>
  </si>
  <si>
    <t>KJ484632</t>
  </si>
  <si>
    <t>7.036</t>
  </si>
  <si>
    <t>48.593</t>
  </si>
  <si>
    <t>Escherichia coli IS15</t>
  </si>
  <si>
    <t>pIS15_43</t>
  </si>
  <si>
    <t>NC_024961.1</t>
  </si>
  <si>
    <t>HG963477</t>
  </si>
  <si>
    <t>42.804</t>
  </si>
  <si>
    <t>45.3182</t>
  </si>
  <si>
    <t>pLST424C-61</t>
  </si>
  <si>
    <t>NC_019093.1</t>
  </si>
  <si>
    <t>JQ418533</t>
  </si>
  <si>
    <t>59.26</t>
  </si>
  <si>
    <t>53.4323</t>
  </si>
  <si>
    <t>pIGAL1</t>
  </si>
  <si>
    <t>NC_005248.1</t>
  </si>
  <si>
    <t>AY424310</t>
  </si>
  <si>
    <t>8.145</t>
  </si>
  <si>
    <t>50.5463</t>
  </si>
  <si>
    <t>ColE1</t>
  </si>
  <si>
    <t>NC_001371.1</t>
  </si>
  <si>
    <t>J01566</t>
  </si>
  <si>
    <t>6.646</t>
  </si>
  <si>
    <t>48.4351</t>
  </si>
  <si>
    <t>NC_021983.1</t>
  </si>
  <si>
    <t>KF182193</t>
  </si>
  <si>
    <t>1.279</t>
  </si>
  <si>
    <t>52.6974</t>
  </si>
  <si>
    <t>Escherichia coli 3072/96</t>
  </si>
  <si>
    <t>pSFO157</t>
  </si>
  <si>
    <t>NC_009602.1</t>
  </si>
  <si>
    <t>AF401292</t>
  </si>
  <si>
    <t>121.239</t>
  </si>
  <si>
    <t>49.7027</t>
  </si>
  <si>
    <t>Escherichia coli EH41</t>
  </si>
  <si>
    <t>pO113</t>
  </si>
  <si>
    <t>NC_007365.1</t>
  </si>
  <si>
    <t>AY258503</t>
  </si>
  <si>
    <t>165.548</t>
  </si>
  <si>
    <t>49.6394</t>
  </si>
  <si>
    <t>Escherichia coli M9888</t>
  </si>
  <si>
    <t>pPAB19-3</t>
  </si>
  <si>
    <t>NC_019085.1</t>
  </si>
  <si>
    <t>JN985534</t>
  </si>
  <si>
    <t>2.989</t>
  </si>
  <si>
    <t>48.1432</t>
  </si>
  <si>
    <t>Escherichia coli APEC1990_61</t>
  </si>
  <si>
    <t>pAPEC1990_61</t>
  </si>
  <si>
    <t>NC_019066.1</t>
  </si>
  <si>
    <t>HQ023863</t>
  </si>
  <si>
    <t>161.081</t>
  </si>
  <si>
    <t>53.113</t>
  </si>
  <si>
    <t>Escherichia coli WS8</t>
  </si>
  <si>
    <t>pJD8</t>
  </si>
  <si>
    <t>NC_019059.1</t>
  </si>
  <si>
    <t>HQ328804</t>
  </si>
  <si>
    <t>1.546</t>
  </si>
  <si>
    <t>51.7464</t>
  </si>
  <si>
    <t>pNDM-BTR</t>
  </si>
  <si>
    <t>NC_022375.1</t>
  </si>
  <si>
    <t>KF534788</t>
  </si>
  <si>
    <t>59.395</t>
  </si>
  <si>
    <t>51.9236</t>
  </si>
  <si>
    <t>Escherichia coli M9996</t>
  </si>
  <si>
    <t>pPAB19-2</t>
  </si>
  <si>
    <t>NC_019084.1</t>
  </si>
  <si>
    <t>JN979787</t>
  </si>
  <si>
    <t>3.082</t>
  </si>
  <si>
    <t>48.183</t>
  </si>
  <si>
    <t>pAm05WL6211</t>
  </si>
  <si>
    <t>NC_019051.1</t>
  </si>
  <si>
    <t>GQ149343</t>
  </si>
  <si>
    <t>6.211</t>
  </si>
  <si>
    <t>42.4891</t>
  </si>
  <si>
    <t>Escherichia coli APEC strain 7122</t>
  </si>
  <si>
    <t>pChi7122-3</t>
  </si>
  <si>
    <t>NC_019039.1</t>
  </si>
  <si>
    <t>FR851304</t>
  </si>
  <si>
    <t>56.676</t>
  </si>
  <si>
    <t>42.6777</t>
  </si>
  <si>
    <t>Escherichia coli D</t>
  </si>
  <si>
    <t>pEK516</t>
  </si>
  <si>
    <t>NC_013121.1</t>
  </si>
  <si>
    <t>EU935738</t>
  </si>
  <si>
    <t>64.471</t>
  </si>
  <si>
    <t>52.6966</t>
  </si>
  <si>
    <t>pColK-K235</t>
  </si>
  <si>
    <t>NC_006881.1</t>
  </si>
  <si>
    <t>AY929248</t>
  </si>
  <si>
    <t>8.318</t>
  </si>
  <si>
    <t>48.4612</t>
  </si>
  <si>
    <t>Escherichia coli IS04</t>
  </si>
  <si>
    <t>pIS04_68</t>
  </si>
  <si>
    <t>NC_024960.1</t>
  </si>
  <si>
    <t>HG963476</t>
  </si>
  <si>
    <t>67.973</t>
  </si>
  <si>
    <t>48.4384</t>
  </si>
  <si>
    <t>Escherichia coli E66An</t>
  </si>
  <si>
    <t>pE66An</t>
  </si>
  <si>
    <t>NC_020086.1</t>
  </si>
  <si>
    <t>HF545433</t>
  </si>
  <si>
    <t>80.105</t>
  </si>
  <si>
    <t>51.2477</t>
  </si>
  <si>
    <t>p9123</t>
  </si>
  <si>
    <t>NC_005324.1</t>
  </si>
  <si>
    <t>AY360321</t>
  </si>
  <si>
    <t>6.222</t>
  </si>
  <si>
    <t>52.4429</t>
  </si>
  <si>
    <t>pHKU1</t>
  </si>
  <si>
    <t>NC_022374.1</t>
  </si>
  <si>
    <t>KC960485</t>
  </si>
  <si>
    <t>54.373</t>
  </si>
  <si>
    <t>51.5955</t>
  </si>
  <si>
    <t>Escherichia coli W1058</t>
  </si>
  <si>
    <t>pNPO1</t>
  </si>
  <si>
    <t>NC_023912.1</t>
  </si>
  <si>
    <t>KF992024</t>
  </si>
  <si>
    <t>1.917</t>
  </si>
  <si>
    <t>52.217</t>
  </si>
  <si>
    <t>Escherichia coli K-12</t>
  </si>
  <si>
    <t>pDM0133</t>
  </si>
  <si>
    <t>NC_024956.1</t>
  </si>
  <si>
    <t>KJ170699</t>
  </si>
  <si>
    <t>94.587</t>
  </si>
  <si>
    <t>54.1935</t>
  </si>
  <si>
    <t>Escherichia coli CA46</t>
  </si>
  <si>
    <t>pColG</t>
  </si>
  <si>
    <t>NC_010904.1</t>
  </si>
  <si>
    <t>DQ286390</t>
  </si>
  <si>
    <t>4.715</t>
  </si>
  <si>
    <t>41.0817</t>
  </si>
  <si>
    <t>pOLA52</t>
  </si>
  <si>
    <t>NC_010378.1</t>
  </si>
  <si>
    <t>EU370913</t>
  </si>
  <si>
    <t>51.602</t>
  </si>
  <si>
    <t>46.2501</t>
  </si>
  <si>
    <t>pECOH89</t>
  </si>
  <si>
    <t>NC_023916.1</t>
  </si>
  <si>
    <t>HG530657</t>
  </si>
  <si>
    <t>111.741</t>
  </si>
  <si>
    <t>46.129</t>
  </si>
  <si>
    <t>NC_025014.1</t>
  </si>
  <si>
    <t>AJ011707</t>
  </si>
  <si>
    <t>2.154</t>
  </si>
  <si>
    <t>52.182</t>
  </si>
  <si>
    <t>pCol-let</t>
  </si>
  <si>
    <t>NC_002487.1</t>
  </si>
  <si>
    <t>AF197335</t>
  </si>
  <si>
    <t>5.847</t>
  </si>
  <si>
    <t>46.7248</t>
  </si>
  <si>
    <t>Escherichia coli G3/10</t>
  </si>
  <si>
    <t>pSYM1</t>
  </si>
  <si>
    <t>NC_019013.1</t>
  </si>
  <si>
    <t>JN887338</t>
  </si>
  <si>
    <t>50.572</t>
  </si>
  <si>
    <t>44.6037</t>
  </si>
  <si>
    <t>Escherichia coli C017e-caz-1</t>
  </si>
  <si>
    <t>pHK09</t>
  </si>
  <si>
    <t>NC_019071.1</t>
  </si>
  <si>
    <t>JN087528</t>
  </si>
  <si>
    <t>70.382</t>
  </si>
  <si>
    <t>52.2619</t>
  </si>
  <si>
    <t>Escherichia coli MG828</t>
  </si>
  <si>
    <t>pMG828-2</t>
  </si>
  <si>
    <t>NC_008487.1</t>
  </si>
  <si>
    <t>DQ995352</t>
  </si>
  <si>
    <t>4.091</t>
  </si>
  <si>
    <t>49.5722</t>
  </si>
  <si>
    <t>pC15-1a</t>
  </si>
  <si>
    <t>NC_005327.1</t>
  </si>
  <si>
    <t>AY458016</t>
  </si>
  <si>
    <t>92.353</t>
  </si>
  <si>
    <t>52.5798</t>
  </si>
  <si>
    <t>Escherichia coli 886</t>
  </si>
  <si>
    <t>pEC886</t>
  </si>
  <si>
    <t>NC_019079.1</t>
  </si>
  <si>
    <t>HQ659758</t>
  </si>
  <si>
    <t>9.261</t>
  </si>
  <si>
    <t>46.982</t>
  </si>
  <si>
    <t>Escherichia coli ST131</t>
  </si>
  <si>
    <t>pKC394</t>
  </si>
  <si>
    <t>NC_014231.1</t>
  </si>
  <si>
    <t>HM138652</t>
  </si>
  <si>
    <t>53.207</t>
  </si>
  <si>
    <t>51.9706</t>
  </si>
  <si>
    <t>pEC14_114</t>
  </si>
  <si>
    <t>NC_013175.1</t>
  </si>
  <si>
    <t>GQ398086</t>
  </si>
  <si>
    <t>114.222</t>
  </si>
  <si>
    <t>51.0296</t>
  </si>
  <si>
    <t>pC49-108</t>
  </si>
  <si>
    <t>NC_025144.1</t>
  </si>
  <si>
    <t>KJ484638</t>
  </si>
  <si>
    <t>108.66</t>
  </si>
  <si>
    <t>50.9323</t>
  </si>
  <si>
    <t>Escherichia coli T23</t>
  </si>
  <si>
    <t>pEQ1</t>
  </si>
  <si>
    <t>NC_023289.2</t>
  </si>
  <si>
    <t>KF362121</t>
  </si>
  <si>
    <t>239.151</t>
  </si>
  <si>
    <t>47.5365</t>
  </si>
  <si>
    <t>Escherichia coli ND11</t>
  </si>
  <si>
    <t>pND11_107</t>
  </si>
  <si>
    <t>NC_019043.1</t>
  </si>
  <si>
    <t>HQ114281</t>
  </si>
  <si>
    <t>107.138</t>
  </si>
  <si>
    <t>50.7999</t>
  </si>
  <si>
    <t>Escherichia coli ESBL-283</t>
  </si>
  <si>
    <t>pESBL-283</t>
  </si>
  <si>
    <t>NC_024978.1</t>
  </si>
  <si>
    <t>CP008736</t>
  </si>
  <si>
    <t>110.137</t>
  </si>
  <si>
    <t>50.2302</t>
  </si>
  <si>
    <t>pO26-Vir</t>
  </si>
  <si>
    <t>NC_012487.1</t>
  </si>
  <si>
    <t>FJ386569</t>
  </si>
  <si>
    <t>168.1</t>
  </si>
  <si>
    <t>50.2011</t>
  </si>
  <si>
    <t>NC_002483.1</t>
  </si>
  <si>
    <t>AP001918</t>
  </si>
  <si>
    <t>99.159</t>
  </si>
  <si>
    <t>48.1681</t>
  </si>
  <si>
    <t>pIS2</t>
  </si>
  <si>
    <t>NC_004429.1</t>
  </si>
  <si>
    <t>AY167049</t>
  </si>
  <si>
    <t>6.349</t>
  </si>
  <si>
    <t>47.409</t>
  </si>
  <si>
    <t>NR1</t>
  </si>
  <si>
    <t>NC_009133.1</t>
  </si>
  <si>
    <t>DQ364638</t>
  </si>
  <si>
    <t>94.289</t>
  </si>
  <si>
    <t>51.9764</t>
  </si>
  <si>
    <t>Escherichia coli XZDC</t>
  </si>
  <si>
    <t>pXZ</t>
  </si>
  <si>
    <t>NC_019095.1</t>
  </si>
  <si>
    <t>JF927996</t>
  </si>
  <si>
    <t>76.635</t>
  </si>
  <si>
    <t>51.6487</t>
  </si>
  <si>
    <t>Escherichia coli S1.2.T2R</t>
  </si>
  <si>
    <t>pCERC1</t>
  </si>
  <si>
    <t>NC_019070.1</t>
  </si>
  <si>
    <t>JN012467</t>
  </si>
  <si>
    <t>51.9882</t>
  </si>
  <si>
    <t>pAm08WL3069</t>
  </si>
  <si>
    <t>NC_019053.1</t>
  </si>
  <si>
    <t>GQ149348</t>
  </si>
  <si>
    <t>3.069</t>
  </si>
  <si>
    <t>50.7657</t>
  </si>
  <si>
    <t>Escherichia coli 517-2H1</t>
  </si>
  <si>
    <t>pLEW517</t>
  </si>
  <si>
    <t>NC_009132.1</t>
  </si>
  <si>
    <t>DQ390454</t>
  </si>
  <si>
    <t>63.946</t>
  </si>
  <si>
    <t>53.8095</t>
  </si>
  <si>
    <t>Escherichia coli HHA45</t>
  </si>
  <si>
    <t>pHHA45</t>
  </si>
  <si>
    <t>NC_019098.1</t>
  </si>
  <si>
    <t>JX065630</t>
  </si>
  <si>
    <t>39.51</t>
  </si>
  <si>
    <t>51.3794</t>
  </si>
  <si>
    <t>Escherichia coli ECBC1G4</t>
  </si>
  <si>
    <t>pFOS-HK151325</t>
  </si>
  <si>
    <t>NC_019424.1</t>
  </si>
  <si>
    <t>JX627737</t>
  </si>
  <si>
    <t>69.768</t>
  </si>
  <si>
    <t>51.6942</t>
  </si>
  <si>
    <t>Escherichia coli 1/21</t>
  </si>
  <si>
    <t>pKST21</t>
  </si>
  <si>
    <t>NC_019068.1</t>
  </si>
  <si>
    <t>JF436966</t>
  </si>
  <si>
    <t>51.0274</t>
  </si>
  <si>
    <t>Escherichia coli EQ011</t>
  </si>
  <si>
    <t>pEQ011</t>
  </si>
  <si>
    <t>NC_023315.1</t>
  </si>
  <si>
    <t>KF582523</t>
  </si>
  <si>
    <t>85.507</t>
  </si>
  <si>
    <t>49.8778</t>
  </si>
  <si>
    <t>Escherichia coli ETEC 1392/75</t>
  </si>
  <si>
    <t>p75</t>
  </si>
  <si>
    <t>NC_014235.1</t>
  </si>
  <si>
    <t>FN822749</t>
  </si>
  <si>
    <t>7.497</t>
  </si>
  <si>
    <t>49.6865</t>
  </si>
  <si>
    <t>Escherichia coli MS2027</t>
  </si>
  <si>
    <t>pMAS2027</t>
  </si>
  <si>
    <t>NC_013503.1</t>
  </si>
  <si>
    <t>FJ666132</t>
  </si>
  <si>
    <t>42.644</t>
  </si>
  <si>
    <t>43.427</t>
  </si>
  <si>
    <t>pMG828-3</t>
  </si>
  <si>
    <t>NC_008488.1</t>
  </si>
  <si>
    <t>DQ995353</t>
  </si>
  <si>
    <t>5.219</t>
  </si>
  <si>
    <t>48.8408</t>
  </si>
  <si>
    <t>Escherichia coli 7</t>
  </si>
  <si>
    <t>IncQ-type pQ7</t>
  </si>
  <si>
    <t>NC_014356.1</t>
  </si>
  <si>
    <t>FJ696404</t>
  </si>
  <si>
    <t>9.042</t>
  </si>
  <si>
    <t>61.6235</t>
  </si>
  <si>
    <t>pKC396</t>
  </si>
  <si>
    <t>NC_019087.1</t>
  </si>
  <si>
    <t>HM138653</t>
  </si>
  <si>
    <t>44.216</t>
  </si>
  <si>
    <t>51.0607</t>
  </si>
  <si>
    <t>pC59-112</t>
  </si>
  <si>
    <t>NC_025143.1</t>
  </si>
  <si>
    <t>KJ484637</t>
  </si>
  <si>
    <t>112.33</t>
  </si>
  <si>
    <t>51.1003</t>
  </si>
  <si>
    <t>NC_021998.1</t>
  </si>
  <si>
    <t>KF182190</t>
  </si>
  <si>
    <t>3.301</t>
  </si>
  <si>
    <t>46.5314</t>
  </si>
  <si>
    <t>Escherichia coli EC25</t>
  </si>
  <si>
    <t>Plm</t>
  </si>
  <si>
    <t>NC_019097.1</t>
  </si>
  <si>
    <t>JQ901381</t>
  </si>
  <si>
    <t>98.809</t>
  </si>
  <si>
    <t>49.1312</t>
  </si>
  <si>
    <t>Escherichia coli ESBL-12</t>
  </si>
  <si>
    <t>pESBL-12</t>
  </si>
  <si>
    <t>NC_024977.1</t>
  </si>
  <si>
    <t>CP008735</t>
  </si>
  <si>
    <t>96.463</t>
  </si>
  <si>
    <t>50.0316</t>
  </si>
  <si>
    <t>Escherichia coli 4266 delta cssB::Km</t>
  </si>
  <si>
    <t>pCss165Kan</t>
  </si>
  <si>
    <t>NC_022333.1</t>
  </si>
  <si>
    <t>AB702969</t>
  </si>
  <si>
    <t>165.311</t>
  </si>
  <si>
    <t>49.5176</t>
  </si>
  <si>
    <t>pAm08CD7339</t>
  </si>
  <si>
    <t>NC_019054.1</t>
  </si>
  <si>
    <t>GQ149345</t>
  </si>
  <si>
    <t>7.339</t>
  </si>
  <si>
    <t>46.6276</t>
  </si>
  <si>
    <t>p6148</t>
  </si>
  <si>
    <t>NC_011795.1</t>
  </si>
  <si>
    <t>EU580136</t>
  </si>
  <si>
    <t>6.148</t>
  </si>
  <si>
    <t>52.7651</t>
  </si>
  <si>
    <t>Escherichia coli 278B</t>
  </si>
  <si>
    <t>pEC278</t>
  </si>
  <si>
    <t>NC_011418.1</t>
  </si>
  <si>
    <t>AY589571</t>
  </si>
  <si>
    <t>51.1673</t>
  </si>
  <si>
    <t>pEC159</t>
  </si>
  <si>
    <t>NC_019982.1</t>
  </si>
  <si>
    <t>JN692546</t>
  </si>
  <si>
    <t>6.292</t>
  </si>
  <si>
    <t>43.8017</t>
  </si>
  <si>
    <t>pO26-CRL-125</t>
  </si>
  <si>
    <t>NC_022996.1</t>
  </si>
  <si>
    <t>KC340960</t>
  </si>
  <si>
    <t>124.908</t>
  </si>
  <si>
    <t>53.3417</t>
  </si>
  <si>
    <t>p746</t>
  </si>
  <si>
    <t>NC_014234.1</t>
  </si>
  <si>
    <t>FN822748</t>
  </si>
  <si>
    <t>74.575</t>
  </si>
  <si>
    <t>47.9973</t>
  </si>
  <si>
    <t>Escherichia coli ED1a</t>
  </si>
  <si>
    <t>pECOED</t>
  </si>
  <si>
    <t>NC_011754.1</t>
  </si>
  <si>
    <t>CU928147</t>
  </si>
  <si>
    <t>119.594</t>
  </si>
  <si>
    <t>49.1655</t>
  </si>
  <si>
    <t>Escherichia coli RPEC180</t>
  </si>
  <si>
    <t>pRPEC180_47</t>
  </si>
  <si>
    <t>NC_019088.1</t>
  </si>
  <si>
    <t>JN935898</t>
  </si>
  <si>
    <t>47.506</t>
  </si>
  <si>
    <t>41.4369</t>
  </si>
  <si>
    <t>Escherichia coli 108</t>
  </si>
  <si>
    <t>pT108</t>
  </si>
  <si>
    <t>NC_019080.1</t>
  </si>
  <si>
    <t>JN412137</t>
  </si>
  <si>
    <t>9.007</t>
  </si>
  <si>
    <t>51.893</t>
  </si>
  <si>
    <t>Escherichia coli ESBL117</t>
  </si>
  <si>
    <t>pESBL-117</t>
  </si>
  <si>
    <t>NC_024976.1</t>
  </si>
  <si>
    <t>CP008734</t>
  </si>
  <si>
    <t>89.503</t>
  </si>
  <si>
    <t>50.2408</t>
  </si>
  <si>
    <t>pMG828-1</t>
  </si>
  <si>
    <t>NC_008486.1</t>
  </si>
  <si>
    <t>DQ995351</t>
  </si>
  <si>
    <t>1.902</t>
  </si>
  <si>
    <t>43.9012</t>
  </si>
  <si>
    <t>p838C-R1</t>
  </si>
  <si>
    <t>NC_019062.1</t>
  </si>
  <si>
    <t>HQ201416</t>
  </si>
  <si>
    <t>55.4904</t>
  </si>
  <si>
    <t>Escherichia coli B24</t>
  </si>
  <si>
    <t>pEC_B24</t>
  </si>
  <si>
    <t>NC_014382.1</t>
  </si>
  <si>
    <t>GU371926</t>
  </si>
  <si>
    <t>73.801</t>
  </si>
  <si>
    <t>51.4885</t>
  </si>
  <si>
    <t>Escherichia coli GUE</t>
  </si>
  <si>
    <t>pGUE-NDM</t>
  </si>
  <si>
    <t>NC_019089.1</t>
  </si>
  <si>
    <t>JQ364967</t>
  </si>
  <si>
    <t>87.021</t>
  </si>
  <si>
    <t>52.9033</t>
  </si>
  <si>
    <t>Escherichia coli Y6-7</t>
  </si>
  <si>
    <t>pECY6-7</t>
  </si>
  <si>
    <t>NC_019086.1</t>
  </si>
  <si>
    <t>GQ374156</t>
  </si>
  <si>
    <t>2.699</t>
  </si>
  <si>
    <t>50.389</t>
  </si>
  <si>
    <t>pVI678</t>
  </si>
  <si>
    <t>NC_008597.1</t>
  </si>
  <si>
    <t>EF090911</t>
  </si>
  <si>
    <t>52.459</t>
  </si>
  <si>
    <t>Escherichia coli 9705</t>
  </si>
  <si>
    <t>p9705</t>
  </si>
  <si>
    <t>NC_008444.1</t>
  </si>
  <si>
    <t>AB040037</t>
  </si>
  <si>
    <t>46.8159</t>
  </si>
  <si>
    <t>pMG828-4</t>
  </si>
  <si>
    <t>NC_008489.1</t>
  </si>
  <si>
    <t>DQ995354</t>
  </si>
  <si>
    <t>7.462</t>
  </si>
  <si>
    <t>48.298</t>
  </si>
  <si>
    <t>NC_021982.1</t>
  </si>
  <si>
    <t>KF182191</t>
  </si>
  <si>
    <t>2.562</t>
  </si>
  <si>
    <t>55.0351</t>
  </si>
  <si>
    <t>Escherichia coli 345-2RifC</t>
  </si>
  <si>
    <t>IncN plasmid N3</t>
  </si>
  <si>
    <t>NC_015599.1</t>
  </si>
  <si>
    <t>FR850039</t>
  </si>
  <si>
    <t>54.205</t>
  </si>
  <si>
    <t>51.1244</t>
  </si>
  <si>
    <t>Escherichia coli H22</t>
  </si>
  <si>
    <t>MccC7-H22</t>
  </si>
  <si>
    <t>NC_010257.1</t>
  </si>
  <si>
    <t>EF536825</t>
  </si>
  <si>
    <t>32.014</t>
  </si>
  <si>
    <t>43.4966</t>
  </si>
  <si>
    <t>Escherichia coli BK28960</t>
  </si>
  <si>
    <t>pKpQIL-Ec</t>
  </si>
  <si>
    <t>NC_025167.1</t>
  </si>
  <si>
    <t>KJ146688</t>
  </si>
  <si>
    <t>99.142</t>
  </si>
  <si>
    <t>54.0165</t>
  </si>
  <si>
    <t>pC59-153</t>
  </si>
  <si>
    <t>NC_025179.1</t>
  </si>
  <si>
    <t>KJ484636</t>
  </si>
  <si>
    <t>153.231</t>
  </si>
  <si>
    <t>49.8176</t>
  </si>
  <si>
    <t>Escherichia coli LF82</t>
  </si>
  <si>
    <t>plLF82</t>
  </si>
  <si>
    <t>NC_011917.1</t>
  </si>
  <si>
    <t>CU638872</t>
  </si>
  <si>
    <t>108.379</t>
  </si>
  <si>
    <t>46.1695</t>
  </si>
  <si>
    <t>Escherichia coli CGS13</t>
  </si>
  <si>
    <t>pCGS13</t>
  </si>
  <si>
    <t>NC_021511.1</t>
  </si>
  <si>
    <t>JQ776506</t>
  </si>
  <si>
    <t>41.6822</t>
  </si>
  <si>
    <t>Escherichia coli Q1</t>
  </si>
  <si>
    <t>pQ1-1</t>
  </si>
  <si>
    <t>NC_019060.1</t>
  </si>
  <si>
    <t>HM371192</t>
  </si>
  <si>
    <t>52.5645</t>
  </si>
  <si>
    <t>p557</t>
  </si>
  <si>
    <t>NC_014233.1</t>
  </si>
  <si>
    <t>FN822746</t>
  </si>
  <si>
    <t>55.709</t>
  </si>
  <si>
    <t>48.2274</t>
  </si>
  <si>
    <t>Escherichia coli E3</t>
  </si>
  <si>
    <t>pVM01</t>
  </si>
  <si>
    <t>NC_010409.1</t>
  </si>
  <si>
    <t>EU330199</t>
  </si>
  <si>
    <t>151.002</t>
  </si>
  <si>
    <t>49.4735</t>
  </si>
  <si>
    <t>Escherichia coli 1122</t>
  </si>
  <si>
    <t>pHN1122-1</t>
  </si>
  <si>
    <t>NC_020270.1</t>
  </si>
  <si>
    <t>JN797501</t>
  </si>
  <si>
    <t>62.196</t>
  </si>
  <si>
    <t>42.0718</t>
  </si>
  <si>
    <t>Escherichia coli K-12 P678-54</t>
  </si>
  <si>
    <t>CloDF13</t>
  </si>
  <si>
    <t>NC_002119.1</t>
  </si>
  <si>
    <t>X04466</t>
  </si>
  <si>
    <t>9.957</t>
  </si>
  <si>
    <t>54.4039</t>
  </si>
  <si>
    <t>Escherichia coli JEF100</t>
  </si>
  <si>
    <t>pCoo</t>
  </si>
  <si>
    <t>NC_007635.1</t>
  </si>
  <si>
    <t>CR942285</t>
  </si>
  <si>
    <t>98.396</t>
  </si>
  <si>
    <t>46.7367</t>
  </si>
  <si>
    <t>Escherichia coli SCEC2</t>
  </si>
  <si>
    <t>pSCEC2</t>
  </si>
  <si>
    <t>NC_022377.1</t>
  </si>
  <si>
    <t>KF152885</t>
  </si>
  <si>
    <t>135.615</t>
  </si>
  <si>
    <t>51.4117</t>
  </si>
  <si>
    <t>Escherichia coli NCTC 9034</t>
  </si>
  <si>
    <t>pEC34B</t>
  </si>
  <si>
    <t>NC_019078.1</t>
  </si>
  <si>
    <t>HQ622576</t>
  </si>
  <si>
    <t>6.952</t>
  </si>
  <si>
    <t>45.8717</t>
  </si>
  <si>
    <t>pColE1-H22</t>
  </si>
  <si>
    <t>NC_013589.1</t>
  </si>
  <si>
    <t>AY913943</t>
  </si>
  <si>
    <t>5.159</t>
  </si>
  <si>
    <t>45.8035</t>
  </si>
  <si>
    <t>pNMEC31_31</t>
  </si>
  <si>
    <t>NC_019046.1</t>
  </si>
  <si>
    <t>JN935897</t>
  </si>
  <si>
    <t>31.684</t>
  </si>
  <si>
    <t>41.2069</t>
  </si>
  <si>
    <t>Escherichia coli ECS01</t>
  </si>
  <si>
    <t>pNDM-ECS01</t>
  </si>
  <si>
    <t>NC_024954.1</t>
  </si>
  <si>
    <t>KJ413946</t>
  </si>
  <si>
    <t>41.19</t>
  </si>
  <si>
    <t>50.806</t>
  </si>
  <si>
    <t>Escherichia coli ATCC 43894</t>
  </si>
  <si>
    <t>pO157</t>
  </si>
  <si>
    <t>NC_019041.1</t>
  </si>
  <si>
    <t>GU363949</t>
  </si>
  <si>
    <t>92.077</t>
  </si>
  <si>
    <t>47.6351</t>
  </si>
  <si>
    <t>Escherichia coli HK-01</t>
  </si>
  <si>
    <t>pNDM-HK</t>
  </si>
  <si>
    <t>NC_019063.1</t>
  </si>
  <si>
    <t>HQ451074</t>
  </si>
  <si>
    <t>88.803</t>
  </si>
  <si>
    <t>51.5208</t>
  </si>
  <si>
    <t>pFL129</t>
  </si>
  <si>
    <t>NC_005923.1</t>
  </si>
  <si>
    <t>AY608912</t>
  </si>
  <si>
    <t>6.464</t>
  </si>
  <si>
    <t>52.4907</t>
  </si>
  <si>
    <t>Escherichia coli E17.16</t>
  </si>
  <si>
    <t>pE17.16</t>
  </si>
  <si>
    <t>NC_024975.1</t>
  </si>
  <si>
    <t>CP008733</t>
  </si>
  <si>
    <t>101.321</t>
  </si>
  <si>
    <t>51.4118</t>
  </si>
  <si>
    <t>Escherichia coli 29k</t>
  </si>
  <si>
    <t>pECO29</t>
  </si>
  <si>
    <t>NC_001537.1</t>
  </si>
  <si>
    <t>AJ001708</t>
  </si>
  <si>
    <t>3.895</t>
  </si>
  <si>
    <t>45.905</t>
  </si>
  <si>
    <t>Escherichia coli BB1093</t>
  </si>
  <si>
    <t>pB1024</t>
  </si>
  <si>
    <t>NC_019990.1</t>
  </si>
  <si>
    <t>JQ319768</t>
  </si>
  <si>
    <t>5.844</t>
  </si>
  <si>
    <t>54.1239</t>
  </si>
  <si>
    <t>Escherichia coli JIE512b</t>
  </si>
  <si>
    <t>pJIE512b</t>
  </si>
  <si>
    <t>NC_025198.1</t>
  </si>
  <si>
    <t>HG970648</t>
  </si>
  <si>
    <t>92.339</t>
  </si>
  <si>
    <t>50.0818</t>
  </si>
  <si>
    <t>pH1038-142</t>
  </si>
  <si>
    <t>NC_025141.1</t>
  </si>
  <si>
    <t>KJ484634</t>
  </si>
  <si>
    <t>142.875</t>
  </si>
  <si>
    <t>52.1967</t>
  </si>
  <si>
    <t>pJD884</t>
  </si>
  <si>
    <t>NC_025181.1</t>
  </si>
  <si>
    <t>A24782</t>
  </si>
  <si>
    <t>44.1288</t>
  </si>
  <si>
    <t>Escherichia coli ND12</t>
  </si>
  <si>
    <t>pND12_96</t>
  </si>
  <si>
    <t>NC_019044.1</t>
  </si>
  <si>
    <t>HQ114282</t>
  </si>
  <si>
    <t>92.29</t>
  </si>
  <si>
    <t>50.2557</t>
  </si>
  <si>
    <t>Escherichia coli K317</t>
  </si>
  <si>
    <t>ColE7-K317</t>
  </si>
  <si>
    <t>NC_024962.1</t>
  </si>
  <si>
    <t>KJ470776</t>
  </si>
  <si>
    <t>6.077</t>
  </si>
  <si>
    <t>49.3665</t>
  </si>
  <si>
    <t>Escherichia coli W</t>
  </si>
  <si>
    <t>pRK2</t>
  </si>
  <si>
    <t>NC_005970.1</t>
  </si>
  <si>
    <t>AY639886</t>
  </si>
  <si>
    <t>46.1567</t>
  </si>
  <si>
    <t>pC60-108</t>
  </si>
  <si>
    <t>NC_025142.1</t>
  </si>
  <si>
    <t>KJ484635</t>
  </si>
  <si>
    <t>108.661</t>
  </si>
  <si>
    <t>50.9318</t>
  </si>
  <si>
    <t>Escherichia coli D7-3</t>
  </si>
  <si>
    <t>pRAx</t>
  </si>
  <si>
    <t>NC_012886.1</t>
  </si>
  <si>
    <t>FJ705806</t>
  </si>
  <si>
    <t>52.637</t>
  </si>
  <si>
    <t>52.0413</t>
  </si>
  <si>
    <t>Escherichia coli G1</t>
  </si>
  <si>
    <t>pHK08</t>
  </si>
  <si>
    <t>NC_019072.1</t>
  </si>
  <si>
    <t>JN087529</t>
  </si>
  <si>
    <t>69.812</t>
  </si>
  <si>
    <t>52.3062</t>
  </si>
  <si>
    <t>Escherichia coli DIJ1</t>
  </si>
  <si>
    <t>pO86A1</t>
  </si>
  <si>
    <t>NC_008460.1</t>
  </si>
  <si>
    <t>AB255435</t>
  </si>
  <si>
    <t>120.73</t>
  </si>
  <si>
    <t>49.2769</t>
  </si>
  <si>
    <t>pIGJC156</t>
  </si>
  <si>
    <t>NC_009781.1</t>
  </si>
  <si>
    <t>EU090225</t>
  </si>
  <si>
    <t>5.146</t>
  </si>
  <si>
    <t>47.2406</t>
  </si>
  <si>
    <t>Escherichia coli N10-0505</t>
  </si>
  <si>
    <t>pNDM10505</t>
  </si>
  <si>
    <t>NC_019069.1</t>
  </si>
  <si>
    <t>JF503991</t>
  </si>
  <si>
    <t>166.744</t>
  </si>
  <si>
    <t>51.8453</t>
  </si>
  <si>
    <t>Escherichia coli Z7</t>
  </si>
  <si>
    <t>pNGX2-QnrS1</t>
  </si>
  <si>
    <t>NC_019047.1</t>
  </si>
  <si>
    <t>JQ269335</t>
  </si>
  <si>
    <t>34.294</t>
  </si>
  <si>
    <t>43.1504</t>
  </si>
  <si>
    <t>pL2-43</t>
  </si>
  <si>
    <t>NC_024974.1</t>
  </si>
  <si>
    <t>KJ484641</t>
  </si>
  <si>
    <t>43.265</t>
  </si>
  <si>
    <t>50.9118</t>
  </si>
  <si>
    <t>Escherichia coli 417H</t>
  </si>
  <si>
    <t>p417H-90</t>
  </si>
  <si>
    <t>NC_019094.1</t>
  </si>
  <si>
    <t>JQ418522</t>
  </si>
  <si>
    <t>79.478</t>
  </si>
  <si>
    <t>50.7839</t>
  </si>
  <si>
    <t>p1081</t>
  </si>
  <si>
    <t>NC_014232.1</t>
  </si>
  <si>
    <t>FN822745</t>
  </si>
  <si>
    <t>101.857</t>
  </si>
  <si>
    <t>47.6658</t>
  </si>
  <si>
    <t>pIGRW12</t>
  </si>
  <si>
    <t>NC_010898.1</t>
  </si>
  <si>
    <t>EF088686</t>
  </si>
  <si>
    <t>4.995</t>
  </si>
  <si>
    <t>51.8318</t>
  </si>
  <si>
    <t>Escherichia coli 80</t>
  </si>
  <si>
    <t>pECTm80</t>
  </si>
  <si>
    <t>NC_015472.1</t>
  </si>
  <si>
    <t>FJ914220</t>
  </si>
  <si>
    <t>21.423</t>
  </si>
  <si>
    <t>42.6831</t>
  </si>
  <si>
    <t>pH2291-144</t>
  </si>
  <si>
    <t>NC_025139.1</t>
  </si>
  <si>
    <t>KJ484628</t>
  </si>
  <si>
    <t>144.925</t>
  </si>
  <si>
    <t>50.5675</t>
  </si>
  <si>
    <t>Escherichia coli LK-NARMP</t>
  </si>
  <si>
    <t>pKPC-LKEc</t>
  </si>
  <si>
    <t>NC_022885.1</t>
  </si>
  <si>
    <t>KC788405</t>
  </si>
  <si>
    <t>145.401</t>
  </si>
  <si>
    <t>50.338</t>
  </si>
  <si>
    <t>pAm08CQ6130</t>
  </si>
  <si>
    <t>NC_019052.1</t>
  </si>
  <si>
    <t>GQ149347</t>
  </si>
  <si>
    <t>42.2675</t>
  </si>
  <si>
    <t>Escherichia coli 09/22a</t>
  </si>
  <si>
    <t>pEBG1</t>
  </si>
  <si>
    <t>NC_025182.1</t>
  </si>
  <si>
    <t>KF738053</t>
  </si>
  <si>
    <t>43.53</t>
  </si>
  <si>
    <t>46.7172</t>
  </si>
  <si>
    <t>pINSRA99</t>
  </si>
  <si>
    <t>NC_025009.1</t>
  </si>
  <si>
    <t>AJ437107</t>
  </si>
  <si>
    <t>1.091</t>
  </si>
  <si>
    <t>46.3795</t>
  </si>
  <si>
    <t>Escherichia coli ESBL-305</t>
  </si>
  <si>
    <t>pESBL-305</t>
  </si>
  <si>
    <t>NC_024979.1</t>
  </si>
  <si>
    <t>CP008737</t>
  </si>
  <si>
    <t>107.552</t>
  </si>
  <si>
    <t>50.954</t>
  </si>
  <si>
    <t>pMUR050</t>
  </si>
  <si>
    <t>NC_007682.3</t>
  </si>
  <si>
    <t>AY522431</t>
  </si>
  <si>
    <t>56.634</t>
  </si>
  <si>
    <t>49.4261</t>
  </si>
  <si>
    <t>Escherichia coli PWD4</t>
  </si>
  <si>
    <t>pPWD4_103</t>
  </si>
  <si>
    <t>NC_019061.1</t>
  </si>
  <si>
    <t>HQ114284</t>
  </si>
  <si>
    <t>103.297</t>
  </si>
  <si>
    <t>50.8892</t>
  </si>
  <si>
    <t>Escherichia coli AR060302</t>
  </si>
  <si>
    <t>pAR060302</t>
  </si>
  <si>
    <t>NC_012692.1</t>
  </si>
  <si>
    <t>FJ621588</t>
  </si>
  <si>
    <t>166.53</t>
  </si>
  <si>
    <t>53.119</t>
  </si>
  <si>
    <t>Escherichia coli ECOR24</t>
  </si>
  <si>
    <t>pER24y-8ksm</t>
  </si>
  <si>
    <t>NC_024968.1</t>
  </si>
  <si>
    <t>AB905284</t>
  </si>
  <si>
    <t>8.531</t>
  </si>
  <si>
    <t>54.2492</t>
  </si>
  <si>
    <t>Escherichia coli ECSAM7</t>
  </si>
  <si>
    <t>pSAM7</t>
  </si>
  <si>
    <t>NC_022105.1</t>
  </si>
  <si>
    <t>JX981514</t>
  </si>
  <si>
    <t>41.4787</t>
  </si>
  <si>
    <t>Escherichia coli CGB40</t>
  </si>
  <si>
    <t>pCGB40</t>
  </si>
  <si>
    <t>NC_021523.1</t>
  </si>
  <si>
    <t>JQ776504</t>
  </si>
  <si>
    <t>4.269</t>
  </si>
  <si>
    <t>47.1305</t>
  </si>
  <si>
    <t>pV404</t>
  </si>
  <si>
    <t>NC_025147.1</t>
  </si>
  <si>
    <t>LM651376</t>
  </si>
  <si>
    <t>101.631</t>
  </si>
  <si>
    <t>49.5685</t>
  </si>
  <si>
    <t>pQNR2078</t>
  </si>
  <si>
    <t>NC_019033.1</t>
  </si>
  <si>
    <t>HE613857</t>
  </si>
  <si>
    <t>42.379</t>
  </si>
  <si>
    <t>50.9026</t>
  </si>
  <si>
    <t>Escherichia coli A2363</t>
  </si>
  <si>
    <t>pAPEC-O2-ColV</t>
  </si>
  <si>
    <t>NC_007675.1</t>
  </si>
  <si>
    <t>AY545598</t>
  </si>
  <si>
    <t>184.501</t>
  </si>
  <si>
    <t>49.3087</t>
  </si>
  <si>
    <t>Escherichia coli 5509</t>
  </si>
  <si>
    <t>pZS50</t>
  </si>
  <si>
    <t>NC_019082.1</t>
  </si>
  <si>
    <t>JN566044</t>
  </si>
  <si>
    <t>51.556</t>
  </si>
  <si>
    <t>52.7446</t>
  </si>
  <si>
    <t>Escherichia coli B3804</t>
  </si>
  <si>
    <t>pIFM3804</t>
  </si>
  <si>
    <t>NC_023329.1</t>
  </si>
  <si>
    <t>KF787110</t>
  </si>
  <si>
    <t>104.399</t>
  </si>
  <si>
    <t>50.7294</t>
  </si>
  <si>
    <t>Escherichia coli O6877</t>
  </si>
  <si>
    <t>pO26-CRL</t>
  </si>
  <si>
    <t>NC_013728.1</t>
  </si>
  <si>
    <t>GQ259888</t>
  </si>
  <si>
    <t>111.481</t>
  </si>
  <si>
    <t>49.6677</t>
  </si>
  <si>
    <t>pO26-S1</t>
  </si>
  <si>
    <t>NC_011266.1</t>
  </si>
  <si>
    <t>EU999782</t>
  </si>
  <si>
    <t>51.0652</t>
  </si>
  <si>
    <t>Escherichia coli AHC4</t>
  </si>
  <si>
    <t>pHNAH4-1</t>
  </si>
  <si>
    <t>NC_024955.2</t>
  </si>
  <si>
    <t>KJ125070</t>
  </si>
  <si>
    <t>109.191</t>
  </si>
  <si>
    <t>50.6461</t>
  </si>
  <si>
    <t>pH1519-88</t>
  </si>
  <si>
    <t>NC_025140.1</t>
  </si>
  <si>
    <t>KJ484630</t>
  </si>
  <si>
    <t>88.678</t>
  </si>
  <si>
    <t>49.6504</t>
  </si>
  <si>
    <t>pIGWZ12</t>
  </si>
  <si>
    <t>NC_010885.1</t>
  </si>
  <si>
    <t>DQ311641</t>
  </si>
  <si>
    <t>49.8035</t>
  </si>
  <si>
    <t>Escherichia coli KL4</t>
  </si>
  <si>
    <t>pKL1</t>
  </si>
  <si>
    <t>NC_002145.1</t>
  </si>
  <si>
    <t>U81610</t>
  </si>
  <si>
    <t>50.8715</t>
  </si>
  <si>
    <t>Escherichia coli L8</t>
  </si>
  <si>
    <t>pEC_L8</t>
  </si>
  <si>
    <t>NC_014384.1</t>
  </si>
  <si>
    <t>GU371928</t>
  </si>
  <si>
    <t>118.525</t>
  </si>
  <si>
    <t>52.0093</t>
  </si>
  <si>
    <t>pO111-CRL-115</t>
  </si>
  <si>
    <t>NC_022992.1</t>
  </si>
  <si>
    <t>KC340959</t>
  </si>
  <si>
    <t>115.452</t>
  </si>
  <si>
    <t>53.0818</t>
  </si>
  <si>
    <t>pIP1206</t>
  </si>
  <si>
    <t>NC_010558.1</t>
  </si>
  <si>
    <t>AM886293</t>
  </si>
  <si>
    <t>168.113</t>
  </si>
  <si>
    <t>51.2619</t>
  </si>
  <si>
    <t>pEC34A</t>
  </si>
  <si>
    <t>NC_019077.1</t>
  </si>
  <si>
    <t>HQ622575</t>
  </si>
  <si>
    <t>42.0159</t>
  </si>
  <si>
    <t>Escherichia coli 7633094-7</t>
  </si>
  <si>
    <t>pDKX1-TEM-52</t>
  </si>
  <si>
    <t>NC_019096.1</t>
  </si>
  <si>
    <t>JQ269336</t>
  </si>
  <si>
    <t>Escherichia coli ZMF18</t>
  </si>
  <si>
    <t>pPM18</t>
  </si>
  <si>
    <t>NC_013652.1</t>
  </si>
  <si>
    <t>GU214746</t>
  </si>
  <si>
    <t>52.4464</t>
  </si>
  <si>
    <t>pColE8</t>
  </si>
  <si>
    <t>NC_012882.1</t>
  </si>
  <si>
    <t>FJ985252</t>
  </si>
  <si>
    <t>6.751</t>
  </si>
  <si>
    <t>51.1035</t>
  </si>
  <si>
    <t>Escherichia coli 690FNR</t>
  </si>
  <si>
    <t>NC_009131.1</t>
  </si>
  <si>
    <t>DQ390455</t>
  </si>
  <si>
    <t>65.288</t>
  </si>
  <si>
    <t>53.8905</t>
  </si>
  <si>
    <t>NC_021981.1</t>
  </si>
  <si>
    <t>KF182189</t>
  </si>
  <si>
    <t>4.198</t>
  </si>
  <si>
    <t>50.4526</t>
  </si>
  <si>
    <t>Escherichia coli TN38148</t>
  </si>
  <si>
    <t>pTN38148</t>
  </si>
  <si>
    <t>NC_011514.1</t>
  </si>
  <si>
    <t>FM246883</t>
  </si>
  <si>
    <t>10.669</t>
  </si>
  <si>
    <t>49.8266</t>
  </si>
  <si>
    <t>pJIE186-2</t>
  </si>
  <si>
    <t>NC_020271.1</t>
  </si>
  <si>
    <t>JX077110</t>
  </si>
  <si>
    <t>137.728</t>
  </si>
  <si>
    <t>48.765</t>
  </si>
  <si>
    <t>Escherichia coli HS102707</t>
  </si>
  <si>
    <t>pHS102707</t>
  </si>
  <si>
    <t>NC_023907.1</t>
  </si>
  <si>
    <t>KF701335</t>
  </si>
  <si>
    <t>69.453</t>
  </si>
  <si>
    <t>48.8892</t>
  </si>
  <si>
    <t>pASL01a</t>
  </si>
  <si>
    <t>NC_019091.1</t>
  </si>
  <si>
    <t>JQ480155</t>
  </si>
  <si>
    <t>27.072</t>
  </si>
  <si>
    <t>56.6674</t>
  </si>
  <si>
    <t>pER24y-10ksm</t>
  </si>
  <si>
    <t>NC_024969.1</t>
  </si>
  <si>
    <t>AB905285</t>
  </si>
  <si>
    <t>9.892</t>
  </si>
  <si>
    <t>55.1355</t>
  </si>
  <si>
    <t>pL2-87</t>
  </si>
  <si>
    <t>NC_025145.1</t>
  </si>
  <si>
    <t>KJ484640</t>
  </si>
  <si>
    <t>87.042</t>
  </si>
  <si>
    <t>52.8584</t>
  </si>
  <si>
    <t>p1658/97</t>
  </si>
  <si>
    <t>NC_004998.1</t>
  </si>
  <si>
    <t>AF550679</t>
  </si>
  <si>
    <t>125.491</t>
  </si>
  <si>
    <t>50.5765</t>
  </si>
  <si>
    <t>NC_021997.1</t>
  </si>
  <si>
    <t>KF182187</t>
  </si>
  <si>
    <t>39.324</t>
  </si>
  <si>
    <t>52.9829</t>
  </si>
  <si>
    <t>Escherichia coli J</t>
  </si>
  <si>
    <t>ColE9-J</t>
  </si>
  <si>
    <t>NC_011977.1</t>
  </si>
  <si>
    <t>FJ573246</t>
  </si>
  <si>
    <t>49.6899</t>
  </si>
  <si>
    <t>Escherichia coli DD81</t>
  </si>
  <si>
    <t>pHNDD81-1</t>
  </si>
  <si>
    <t>NC_019074.1</t>
  </si>
  <si>
    <t>JN232518</t>
  </si>
  <si>
    <t>51.6178</t>
  </si>
  <si>
    <t>Escherichia coli N10-2337</t>
  </si>
  <si>
    <t>pNDM102337</t>
  </si>
  <si>
    <t>NC_019045.2</t>
  </si>
  <si>
    <t>JF714412</t>
  </si>
  <si>
    <t>165.974</t>
  </si>
  <si>
    <t>51.8388</t>
  </si>
  <si>
    <t>pChi7122-4</t>
  </si>
  <si>
    <t>NC_019038.1</t>
  </si>
  <si>
    <t>FR851305</t>
  </si>
  <si>
    <t>49.3256</t>
  </si>
  <si>
    <t>pCM959</t>
  </si>
  <si>
    <t>NC_019049.1</t>
  </si>
  <si>
    <t>K00826</t>
  </si>
  <si>
    <t>4.012</t>
  </si>
  <si>
    <t>51.7697</t>
  </si>
  <si>
    <t>p5217</t>
  </si>
  <si>
    <t>NC_011799.1</t>
  </si>
  <si>
    <t>EU580135</t>
  </si>
  <si>
    <t>5.217</t>
  </si>
  <si>
    <t>49.377</t>
  </si>
  <si>
    <t>p3521</t>
  </si>
  <si>
    <t>NC_014843.1</t>
  </si>
  <si>
    <t>GU256641</t>
  </si>
  <si>
    <t>110.416</t>
  </si>
  <si>
    <t>52.5911</t>
  </si>
  <si>
    <t>Escherichia coli 63743</t>
  </si>
  <si>
    <t>pEQ2</t>
  </si>
  <si>
    <t>NC_023277.2</t>
  </si>
  <si>
    <t>KF362122</t>
  </si>
  <si>
    <t>287.616</t>
  </si>
  <si>
    <t>46.819</t>
  </si>
  <si>
    <t>pAPEC-O2-R</t>
  </si>
  <si>
    <t>NC_006671.1</t>
  </si>
  <si>
    <t>AY214164</t>
  </si>
  <si>
    <t>101.375</t>
  </si>
  <si>
    <t>52.9302</t>
  </si>
  <si>
    <t>pAm08CD9902</t>
  </si>
  <si>
    <t>NC_019056.1</t>
  </si>
  <si>
    <t>GQ149344</t>
  </si>
  <si>
    <t>9.902</t>
  </si>
  <si>
    <t>57.0794</t>
  </si>
  <si>
    <t>Escherichia coli EcNDM0</t>
  </si>
  <si>
    <t>pEcNDM0</t>
  </si>
  <si>
    <t>NC_023910.1</t>
  </si>
  <si>
    <t>JX515587</t>
  </si>
  <si>
    <t>53.416</t>
  </si>
  <si>
    <t>52.0387</t>
  </si>
  <si>
    <t>RSF1010</t>
  </si>
  <si>
    <t>NC_001740.1</t>
  </si>
  <si>
    <t>M28829</t>
  </si>
  <si>
    <t>8.684</t>
  </si>
  <si>
    <t>60.9627</t>
  </si>
  <si>
    <t>Escherichia coli L46</t>
  </si>
  <si>
    <t>pEC_L46</t>
  </si>
  <si>
    <t>NC_014385.1</t>
  </si>
  <si>
    <t>GU371929</t>
  </si>
  <si>
    <t>144.871</t>
  </si>
  <si>
    <t>51.2877</t>
  </si>
  <si>
    <t>Escherichia coli Combat2D2</t>
  </si>
  <si>
    <t>pHK01</t>
  </si>
  <si>
    <t>NC_019057.1</t>
  </si>
  <si>
    <t>HM355591</t>
  </si>
  <si>
    <t>70.262</t>
  </si>
  <si>
    <t>52.2687</t>
  </si>
  <si>
    <t>Escherichia coli G8</t>
  </si>
  <si>
    <t>pEC158</t>
  </si>
  <si>
    <t>NC_019076.1</t>
  </si>
  <si>
    <t>HQ425708</t>
  </si>
  <si>
    <t>46.232</t>
  </si>
  <si>
    <t>pMG828-5</t>
  </si>
  <si>
    <t>NC_008490.1</t>
  </si>
  <si>
    <t>DQ995355</t>
  </si>
  <si>
    <t>8.985</t>
  </si>
  <si>
    <t>51.9533</t>
  </si>
  <si>
    <t>p62</t>
  </si>
  <si>
    <t>NC_019040.1</t>
  </si>
  <si>
    <t>FN822747</t>
  </si>
  <si>
    <t>52.4751</t>
  </si>
  <si>
    <t>pH1519-76</t>
  </si>
  <si>
    <t>NC_025177.1</t>
  </si>
  <si>
    <t>KJ484631</t>
  </si>
  <si>
    <t>76.197</t>
  </si>
  <si>
    <t>51.7317</t>
  </si>
  <si>
    <t>pC23-89</t>
  </si>
  <si>
    <t>NC_025180.1</t>
  </si>
  <si>
    <t>KJ484639</t>
  </si>
  <si>
    <t>89.513</t>
  </si>
  <si>
    <t>Escherichia coli C159/11</t>
  </si>
  <si>
    <t>pCT</t>
  </si>
  <si>
    <t>NC_014477.1</t>
  </si>
  <si>
    <t>FN868832</t>
  </si>
  <si>
    <t>93.629</t>
  </si>
  <si>
    <t>52.6706</t>
  </si>
  <si>
    <t>pIGMS5</t>
  </si>
  <si>
    <t>NC_010883.1</t>
  </si>
  <si>
    <t>DQ916145</t>
  </si>
  <si>
    <t>51.3037</t>
  </si>
  <si>
    <t>Escherichia coli PG010208</t>
  </si>
  <si>
    <t>pPG010208</t>
  </si>
  <si>
    <t>NC_019065.1</t>
  </si>
  <si>
    <t>HQ023861</t>
  </si>
  <si>
    <t>135.803</t>
  </si>
  <si>
    <t>51.4657</t>
  </si>
  <si>
    <t>Escherichia coli ESBL-315</t>
  </si>
  <si>
    <t>pESBL-315</t>
  </si>
  <si>
    <t>NC_024980.1</t>
  </si>
  <si>
    <t>CP008738</t>
  </si>
  <si>
    <t>93.037</t>
  </si>
  <si>
    <t>49.5298</t>
  </si>
  <si>
    <t>NC_021980.1</t>
  </si>
  <si>
    <t>KF182188</t>
  </si>
  <si>
    <t>6.489</t>
  </si>
  <si>
    <t>49.7149</t>
  </si>
  <si>
    <t>pH2332-107</t>
  </si>
  <si>
    <t>NC_025138.1</t>
  </si>
  <si>
    <t>KJ484627</t>
  </si>
  <si>
    <t>107.386</t>
  </si>
  <si>
    <t>52.3644</t>
  </si>
  <si>
    <t>Escherichia coli 271</t>
  </si>
  <si>
    <t>p271A</t>
  </si>
  <si>
    <t>NC_015872.1</t>
  </si>
  <si>
    <t>JF785549</t>
  </si>
  <si>
    <t>35.947</t>
  </si>
  <si>
    <t>50.1739</t>
  </si>
  <si>
    <t>Escherichia coli C</t>
  </si>
  <si>
    <t>pEK204</t>
  </si>
  <si>
    <t>NC_013120.1</t>
  </si>
  <si>
    <t>EU935740</t>
  </si>
  <si>
    <t>93.732</t>
  </si>
  <si>
    <t>49.7536</t>
  </si>
  <si>
    <t>pO26-S4</t>
  </si>
  <si>
    <t>NC_011228.1</t>
  </si>
  <si>
    <t>FJ004638</t>
  </si>
  <si>
    <t>51.3909</t>
  </si>
  <si>
    <t>pCAPs</t>
  </si>
  <si>
    <t>NC_025010.1</t>
  </si>
  <si>
    <t>AJ001614</t>
  </si>
  <si>
    <t>3.128</t>
  </si>
  <si>
    <t>49.1049</t>
  </si>
  <si>
    <t>Escherichia coli A</t>
  </si>
  <si>
    <t>pEK499</t>
  </si>
  <si>
    <t>NC_013122.1</t>
  </si>
  <si>
    <t>EU935739</t>
  </si>
  <si>
    <t>117.536</t>
  </si>
  <si>
    <t>52.6945</t>
  </si>
  <si>
    <t>R721</t>
  </si>
  <si>
    <t>NC_002525.1</t>
  </si>
  <si>
    <t>AP002527</t>
  </si>
  <si>
    <t>75.582</t>
  </si>
  <si>
    <t>42.6345</t>
  </si>
  <si>
    <t>pChi7122-2</t>
  </si>
  <si>
    <t>NC_019037.1</t>
  </si>
  <si>
    <t>FR851303</t>
  </si>
  <si>
    <t>82.676</t>
  </si>
  <si>
    <t>52.7771</t>
  </si>
  <si>
    <t>Escherichia coli 7A8</t>
  </si>
  <si>
    <t>pHN7A8</t>
  </si>
  <si>
    <t>NC_019073.1</t>
  </si>
  <si>
    <t>JN232517</t>
  </si>
  <si>
    <t>76.878</t>
  </si>
  <si>
    <t>52.0968</t>
  </si>
  <si>
    <t>Escherichia coli 55989</t>
  </si>
  <si>
    <t>55989p</t>
  </si>
  <si>
    <t>NC_011752.1</t>
  </si>
  <si>
    <t>CU928159</t>
  </si>
  <si>
    <t>72.482</t>
  </si>
  <si>
    <t>46.1301</t>
  </si>
  <si>
    <t>Escherichia coli H4H</t>
  </si>
  <si>
    <t>peH4H</t>
  </si>
  <si>
    <t>NC_012690.1</t>
  </si>
  <si>
    <t>FJ621586</t>
  </si>
  <si>
    <t>148.105</t>
  </si>
  <si>
    <t>53.2541</t>
  </si>
  <si>
    <t>pO26-S3</t>
  </si>
  <si>
    <t>NC_011227.1</t>
  </si>
  <si>
    <t>FJ004637</t>
  </si>
  <si>
    <t>4.073</t>
  </si>
  <si>
    <t>44.1198</t>
  </si>
  <si>
    <t>Escherichia coli YD626E</t>
  </si>
  <si>
    <t>NC_024967.1</t>
  </si>
  <si>
    <t>KJ933392</t>
  </si>
  <si>
    <t>72.8</t>
  </si>
  <si>
    <t>53.2294</t>
  </si>
  <si>
    <t>Escherichia coli 01298</t>
  </si>
  <si>
    <t>pHCG11</t>
  </si>
  <si>
    <t>NC_019081.1</t>
  </si>
  <si>
    <t>JN596280</t>
  </si>
  <si>
    <t>7.995</t>
  </si>
  <si>
    <t>53.0206</t>
  </si>
  <si>
    <t>Escherichia coli GM31</t>
  </si>
  <si>
    <t>ColA</t>
  </si>
  <si>
    <t>NC_001373.1</t>
  </si>
  <si>
    <t>M37402</t>
  </si>
  <si>
    <t>50.3869</t>
  </si>
  <si>
    <t>pLMO226</t>
  </si>
  <si>
    <t>NC_010064.1</t>
  </si>
  <si>
    <t>U10186</t>
  </si>
  <si>
    <t>2.004</t>
  </si>
  <si>
    <t>52.495</t>
  </si>
  <si>
    <t>Escherichia coli ECN580</t>
  </si>
  <si>
    <t>pECN580</t>
  </si>
  <si>
    <t>NC_025183.1</t>
  </si>
  <si>
    <t>KF914891</t>
  </si>
  <si>
    <t>64.935</t>
  </si>
  <si>
    <t>50.76</t>
  </si>
  <si>
    <t>Escherichia coli P0022_ST</t>
  </si>
  <si>
    <t>pHK23a</t>
  </si>
  <si>
    <t>NC_019090.1</t>
  </si>
  <si>
    <t>JQ432559</t>
  </si>
  <si>
    <t>73.607</t>
  </si>
  <si>
    <t>51.8103</t>
  </si>
  <si>
    <t>Colicin E1</t>
  </si>
  <si>
    <t>NC_025157.1</t>
  </si>
  <si>
    <t>V00268</t>
  </si>
  <si>
    <t>1.683</t>
  </si>
  <si>
    <t>46.4646</t>
  </si>
  <si>
    <t>R388</t>
  </si>
  <si>
    <t>BR000038.1</t>
  </si>
  <si>
    <t>33.913</t>
  </si>
  <si>
    <t>57.5089</t>
  </si>
  <si>
    <t>Escherichia coli SF-088</t>
  </si>
  <si>
    <t>pSF-088-1</t>
  </si>
  <si>
    <t>CP012636.1</t>
  </si>
  <si>
    <t>149.683</t>
  </si>
  <si>
    <t>51.0566</t>
  </si>
  <si>
    <t>pSF-088-2</t>
  </si>
  <si>
    <t>CP012637.1</t>
  </si>
  <si>
    <t>pSF-088-3</t>
  </si>
  <si>
    <t>CP012638.1</t>
  </si>
  <si>
    <t>3.904</t>
  </si>
  <si>
    <t>51.0246</t>
  </si>
  <si>
    <t>Escherichia coli SF-468</t>
  </si>
  <si>
    <t>pSF-468-4</t>
  </si>
  <si>
    <t>CP012629.1</t>
  </si>
  <si>
    <t>pSF-468-3</t>
  </si>
  <si>
    <t>CP012628.1</t>
  </si>
  <si>
    <t>6.647</t>
  </si>
  <si>
    <t>48.6084</t>
  </si>
  <si>
    <t>pSF-468-1</t>
  </si>
  <si>
    <t>CP012626.1</t>
  </si>
  <si>
    <t>110.808</t>
  </si>
  <si>
    <t>51.7246</t>
  </si>
  <si>
    <t>pSF-468-2</t>
  </si>
  <si>
    <t>CP012627.1</t>
  </si>
  <si>
    <t>92.766</t>
  </si>
  <si>
    <t>49.8491</t>
  </si>
  <si>
    <t>pSF-468-5</t>
  </si>
  <si>
    <t>CP012630.1</t>
  </si>
  <si>
    <t>1.551</t>
  </si>
  <si>
    <t>51.6441</t>
  </si>
  <si>
    <t>Escherichia coli SF-166</t>
  </si>
  <si>
    <t>pSF-166-1</t>
  </si>
  <si>
    <t>CP012634.1</t>
  </si>
  <si>
    <t>114.221</t>
  </si>
  <si>
    <t>51.0169</t>
  </si>
  <si>
    <t>Escherichia coli SF-173</t>
  </si>
  <si>
    <t>pSF-173-1</t>
  </si>
  <si>
    <t>NZ_CP012632.1</t>
  </si>
  <si>
    <t>CP012632</t>
  </si>
  <si>
    <t>93.074</t>
  </si>
  <si>
    <t>53.0127</t>
  </si>
  <si>
    <t>Escherichia coli 2012C-4227</t>
  </si>
  <si>
    <t>CP013030.1</t>
  </si>
  <si>
    <t>97.704</t>
  </si>
  <si>
    <t>47.7432</t>
  </si>
  <si>
    <t>CP013028.1</t>
  </si>
  <si>
    <t>74.656</t>
  </si>
  <si>
    <t>48.4288</t>
  </si>
  <si>
    <t>Escherichia coli 2009C-3133</t>
  </si>
  <si>
    <t>CP013027.1</t>
  </si>
  <si>
    <t>174.564</t>
  </si>
  <si>
    <t>49.5022</t>
  </si>
  <si>
    <t>CP013026.1</t>
  </si>
  <si>
    <t>63.8</t>
  </si>
  <si>
    <t>52.1066</t>
  </si>
  <si>
    <t>CP013024.1</t>
  </si>
  <si>
    <t>120.611</t>
  </si>
  <si>
    <t>53.2</t>
  </si>
  <si>
    <t>Escherichia coli APEC O103</t>
  </si>
  <si>
    <t>pAPEC-O103-ColBM</t>
  </si>
  <si>
    <t>NC_011964.1</t>
  </si>
  <si>
    <t>CP001232</t>
  </si>
  <si>
    <t>124.705</t>
  </si>
  <si>
    <t>50.767</t>
  </si>
  <si>
    <t>Escherichia coli 042</t>
  </si>
  <si>
    <t>pAA</t>
  </si>
  <si>
    <t>NC_017627.1</t>
  </si>
  <si>
    <t>FN554767</t>
  </si>
  <si>
    <t>113.346</t>
  </si>
  <si>
    <t>49.5483</t>
  </si>
  <si>
    <t>Escherichia coli 1303</t>
  </si>
  <si>
    <t>p1303_95</t>
  </si>
  <si>
    <t>NZ_CP009168.1</t>
  </si>
  <si>
    <t>CP009168</t>
  </si>
  <si>
    <t>94.959</t>
  </si>
  <si>
    <t>48.0808</t>
  </si>
  <si>
    <t>p1303_109</t>
  </si>
  <si>
    <t>NZ_CP009167.1</t>
  </si>
  <si>
    <t>CP009167</t>
  </si>
  <si>
    <t>108.501</t>
  </si>
  <si>
    <t>47.7811</t>
  </si>
  <si>
    <t>p1303_5</t>
  </si>
  <si>
    <t>NZ_CP009169.1</t>
  </si>
  <si>
    <t>CP009169</t>
  </si>
  <si>
    <t>45.7504</t>
  </si>
  <si>
    <t>Escherichia coli 53638</t>
  </si>
  <si>
    <t>p53638_226</t>
  </si>
  <si>
    <t>NC_010719.1</t>
  </si>
  <si>
    <t>CP001064</t>
  </si>
  <si>
    <t>225.683</t>
  </si>
  <si>
    <t>48.3377</t>
  </si>
  <si>
    <t>p53638_75</t>
  </si>
  <si>
    <t>NC_010720.1</t>
  </si>
  <si>
    <t>CP001065</t>
  </si>
  <si>
    <t>75.089</t>
  </si>
  <si>
    <t>51.5002</t>
  </si>
  <si>
    <t>Escherichia coli 95JB1</t>
  </si>
  <si>
    <t>pO111_5</t>
  </si>
  <si>
    <t>NZ_AWFJ01000135.1</t>
  </si>
  <si>
    <t>AWFJ01000135</t>
  </si>
  <si>
    <t>7.653</t>
  </si>
  <si>
    <t>50.49</t>
  </si>
  <si>
    <t>pO111_4</t>
  </si>
  <si>
    <t>NZ_AWFJ01000122.1</t>
  </si>
  <si>
    <t>AWFJ01000122</t>
  </si>
  <si>
    <t>7.233</t>
  </si>
  <si>
    <t>51.4448</t>
  </si>
  <si>
    <t>Escherichia coli AA86</t>
  </si>
  <si>
    <t>pAA86S</t>
  </si>
  <si>
    <t>NZ_AFET01000005.1</t>
  </si>
  <si>
    <t>AFET01000005</t>
  </si>
  <si>
    <t>64.789</t>
  </si>
  <si>
    <t>51.4995</t>
  </si>
  <si>
    <t>Escherichia coli ABU 83972</t>
  </si>
  <si>
    <t>pABU</t>
  </si>
  <si>
    <t>NC_017629.1</t>
  </si>
  <si>
    <t>CP001833</t>
  </si>
  <si>
    <t>1.564</t>
  </si>
  <si>
    <t>50.8951</t>
  </si>
  <si>
    <t>Escherichia coli APEC IMT5155</t>
  </si>
  <si>
    <t>p1ColV5155</t>
  </si>
  <si>
    <t>NZ_CP005931.1</t>
  </si>
  <si>
    <t>CP005931</t>
  </si>
  <si>
    <t>194.17</t>
  </si>
  <si>
    <t>49.8373</t>
  </si>
  <si>
    <t>p25155</t>
  </si>
  <si>
    <t>NZ_CP005932.1</t>
  </si>
  <si>
    <t>CP005932</t>
  </si>
  <si>
    <t>2.836</t>
  </si>
  <si>
    <t>42.2073</t>
  </si>
  <si>
    <t>Escherichia coli APEC O1</t>
  </si>
  <si>
    <t>pAPEC-O1-ColBM</t>
  </si>
  <si>
    <t>NC_009837.1</t>
  </si>
  <si>
    <t>DQ381420</t>
  </si>
  <si>
    <t>174.241</t>
  </si>
  <si>
    <t>49.6456</t>
  </si>
  <si>
    <t>pAPEC-O1-R</t>
  </si>
  <si>
    <t>NC_009838.1</t>
  </si>
  <si>
    <t>DQ517526</t>
  </si>
  <si>
    <t>241.387</t>
  </si>
  <si>
    <t>46.4341</t>
  </si>
  <si>
    <t>Escherichia coli ATCC 25922</t>
  </si>
  <si>
    <t>NZ_CP009074.1</t>
  </si>
  <si>
    <t>CP009074</t>
  </si>
  <si>
    <t>24.185</t>
  </si>
  <si>
    <t>39.2185</t>
  </si>
  <si>
    <t>NZ_CP009073.1</t>
  </si>
  <si>
    <t>CP009073</t>
  </si>
  <si>
    <t>48.488</t>
  </si>
  <si>
    <t>44.3594</t>
  </si>
  <si>
    <t>Escherichia coli B171</t>
  </si>
  <si>
    <t>pB171</t>
  </si>
  <si>
    <t>NC_002142.1</t>
  </si>
  <si>
    <t>AB024946</t>
  </si>
  <si>
    <t>68.817</t>
  </si>
  <si>
    <t>46.025</t>
  </si>
  <si>
    <t>Escherichia coli B7A</t>
  </si>
  <si>
    <t>pEB1</t>
  </si>
  <si>
    <t>CP005999.1</t>
  </si>
  <si>
    <t>89.507</t>
  </si>
  <si>
    <t>52.6529</t>
  </si>
  <si>
    <t>pEB3</t>
  </si>
  <si>
    <t>CP006001.1</t>
  </si>
  <si>
    <t>66.341</t>
  </si>
  <si>
    <t>51.184</t>
  </si>
  <si>
    <t>pEB4</t>
  </si>
  <si>
    <t>CP006002.1</t>
  </si>
  <si>
    <t>78.167</t>
  </si>
  <si>
    <t>45.8966</t>
  </si>
  <si>
    <t>pEB2</t>
  </si>
  <si>
    <t>CP006000.1</t>
  </si>
  <si>
    <t>52.028</t>
  </si>
  <si>
    <t>46.4308</t>
  </si>
  <si>
    <t>Escherichia coli chi7122</t>
  </si>
  <si>
    <t>pAPEC-1</t>
  </si>
  <si>
    <t>NC_011980.1</t>
  </si>
  <si>
    <t>CP000836</t>
  </si>
  <si>
    <t>103.275</t>
  </si>
  <si>
    <t>48.7611</t>
  </si>
  <si>
    <t>Escherichia coli DORA_A_5_14_21</t>
  </si>
  <si>
    <t>pECABPL_DORA_A_5_14_21</t>
  </si>
  <si>
    <t>AZLZ01002924.1</t>
  </si>
  <si>
    <t>46.2544</t>
  </si>
  <si>
    <t>Escherichia coli ECC-1470</t>
  </si>
  <si>
    <t>pECC-1470_100</t>
  </si>
  <si>
    <t>NZ_CP010345.1</t>
  </si>
  <si>
    <t>CP010345</t>
  </si>
  <si>
    <t>100.061</t>
  </si>
  <si>
    <t>48.2416</t>
  </si>
  <si>
    <t>Escherichia coli ETEC H10407</t>
  </si>
  <si>
    <t>p52</t>
  </si>
  <si>
    <t>NC_017721.1</t>
  </si>
  <si>
    <t>FN649415</t>
  </si>
  <si>
    <t>5.175</t>
  </si>
  <si>
    <t>48.3865</t>
  </si>
  <si>
    <t>p58</t>
  </si>
  <si>
    <t>NC_017723.1</t>
  </si>
  <si>
    <t>FN649416</t>
  </si>
  <si>
    <t>p948</t>
  </si>
  <si>
    <t>NC_017724.1</t>
  </si>
  <si>
    <t>FN649418</t>
  </si>
  <si>
    <t>46.9129</t>
  </si>
  <si>
    <t>p666</t>
  </si>
  <si>
    <t>NC_017722.1</t>
  </si>
  <si>
    <t>FN649417</t>
  </si>
  <si>
    <t>66.681</t>
  </si>
  <si>
    <t>51.028</t>
  </si>
  <si>
    <t>Escherichia coli F18+ EC2173</t>
  </si>
  <si>
    <t>pTC1</t>
  </si>
  <si>
    <t>NC_018998.1</t>
  </si>
  <si>
    <t>CP000913</t>
  </si>
  <si>
    <t>91.019</t>
  </si>
  <si>
    <t>Escherichia coli FAP1</t>
  </si>
  <si>
    <t>NZ_CP009579.1</t>
  </si>
  <si>
    <t>CP009579</t>
  </si>
  <si>
    <t>141.804</t>
  </si>
  <si>
    <t>50.4908</t>
  </si>
  <si>
    <t>unnamed 3</t>
  </si>
  <si>
    <t>NZ_CP009581.1</t>
  </si>
  <si>
    <t>CP009581</t>
  </si>
  <si>
    <t>62.384</t>
  </si>
  <si>
    <t>42.3217</t>
  </si>
  <si>
    <t>unnamed 4</t>
  </si>
  <si>
    <t>NZ_CP009582.1</t>
  </si>
  <si>
    <t>CP009582</t>
  </si>
  <si>
    <t>46.177</t>
  </si>
  <si>
    <t>44.2385</t>
  </si>
  <si>
    <t>NZ_CP009580.1</t>
  </si>
  <si>
    <t>CP009580</t>
  </si>
  <si>
    <t>129.463</t>
  </si>
  <si>
    <t>50.0792</t>
  </si>
  <si>
    <t>Escherichia coli HUSEC41</t>
  </si>
  <si>
    <t>pHUSEC41-2</t>
  </si>
  <si>
    <t>NC_019000.1</t>
  </si>
  <si>
    <t>HE603111</t>
  </si>
  <si>
    <t>73.564</t>
  </si>
  <si>
    <t>46.1843</t>
  </si>
  <si>
    <t>pHUSEC41-4</t>
  </si>
  <si>
    <t>NC_018996.1</t>
  </si>
  <si>
    <t>HE603113</t>
  </si>
  <si>
    <t>5.153</t>
  </si>
  <si>
    <t>45.7792</t>
  </si>
  <si>
    <t>pHUSEC41-3</t>
  </si>
  <si>
    <t>NC_018997.1</t>
  </si>
  <si>
    <t>HE603112</t>
  </si>
  <si>
    <t>41.6898</t>
  </si>
  <si>
    <t>pHUSEC41-1</t>
  </si>
  <si>
    <t>NC_018995.1</t>
  </si>
  <si>
    <t>HE603110</t>
  </si>
  <si>
    <t>91.942</t>
  </si>
  <si>
    <t>53.0226</t>
  </si>
  <si>
    <t>Escherichia coli JJ1886</t>
  </si>
  <si>
    <t>pJJ1886_1</t>
  </si>
  <si>
    <t>NC_022661.1</t>
  </si>
  <si>
    <t>CP006785</t>
  </si>
  <si>
    <t>1.552</t>
  </si>
  <si>
    <t>51.8686</t>
  </si>
  <si>
    <t>pJJ1886_2</t>
  </si>
  <si>
    <t>NC_022649.1</t>
  </si>
  <si>
    <t>CP006786</t>
  </si>
  <si>
    <t>47.5324</t>
  </si>
  <si>
    <t>pJJ1886_4</t>
  </si>
  <si>
    <t>NC_022650.1</t>
  </si>
  <si>
    <t>CP006788</t>
  </si>
  <si>
    <t>55.956</t>
  </si>
  <si>
    <t>45.8771</t>
  </si>
  <si>
    <t>pJJ1886_5</t>
  </si>
  <si>
    <t>NC_022651.1</t>
  </si>
  <si>
    <t>CP006789</t>
  </si>
  <si>
    <t>110.04</t>
  </si>
  <si>
    <t>52.0438</t>
  </si>
  <si>
    <t>pJJ1886_3</t>
  </si>
  <si>
    <t>NC_022662.1</t>
  </si>
  <si>
    <t>CP006787</t>
  </si>
  <si>
    <t>5.631</t>
  </si>
  <si>
    <t>47.3806</t>
  </si>
  <si>
    <t>Escherichia coli KO11FL</t>
  </si>
  <si>
    <t>pEKO1101</t>
  </si>
  <si>
    <t>NC_016904.1</t>
  </si>
  <si>
    <t>CP002517</t>
  </si>
  <si>
    <t>103.795</t>
  </si>
  <si>
    <t>49.9754</t>
  </si>
  <si>
    <t>pEKO1102</t>
  </si>
  <si>
    <t>NC_016903.1</t>
  </si>
  <si>
    <t>CP002518</t>
  </si>
  <si>
    <t>46.0261</t>
  </si>
  <si>
    <t>NC_017661.1</t>
  </si>
  <si>
    <t>CP002971</t>
  </si>
  <si>
    <t>46.0075</t>
  </si>
  <si>
    <t>Escherichia coli NDM1Dok01 NDM-1 Dok01</t>
  </si>
  <si>
    <t>pNDM-1_Dok01</t>
  </si>
  <si>
    <t>NC_018994.1</t>
  </si>
  <si>
    <t>AP012208</t>
  </si>
  <si>
    <t>195.56</t>
  </si>
  <si>
    <t>51.038</t>
  </si>
  <si>
    <t>Escherichia coli O103:H2 str. 12009</t>
  </si>
  <si>
    <t>pO103</t>
  </si>
  <si>
    <t>NC_013354.1</t>
  </si>
  <si>
    <t>AP010959</t>
  </si>
  <si>
    <t>75.546</t>
  </si>
  <si>
    <t>49.1118</t>
  </si>
  <si>
    <t>Escherichia coli O104:H4 str. 2009EL-2050</t>
  </si>
  <si>
    <t>pAA-09EL50</t>
  </si>
  <si>
    <t>NC_018654.1</t>
  </si>
  <si>
    <t>CP003299</t>
  </si>
  <si>
    <t>74.213</t>
  </si>
  <si>
    <t>47.0807</t>
  </si>
  <si>
    <t>p09EL50</t>
  </si>
  <si>
    <t>NC_018651.1</t>
  </si>
  <si>
    <t>CP003298</t>
  </si>
  <si>
    <t>109.274</t>
  </si>
  <si>
    <t>45.3072</t>
  </si>
  <si>
    <t>pG-09EL50</t>
  </si>
  <si>
    <t>NC_018652.1</t>
  </si>
  <si>
    <t>CP003300</t>
  </si>
  <si>
    <t>Escherichia coli O104:H4 str. 2009EL-2071</t>
  </si>
  <si>
    <t>pAA-09EL71</t>
  </si>
  <si>
    <t>NC_018662.1</t>
  </si>
  <si>
    <t>CP003302</t>
  </si>
  <si>
    <t>75.573</t>
  </si>
  <si>
    <t>47.1676</t>
  </si>
  <si>
    <t>pG-09EL71</t>
  </si>
  <si>
    <t>NC_018663.1</t>
  </si>
  <si>
    <t>CP003303</t>
  </si>
  <si>
    <t>Escherichia coli O104:H4 str. 2011C-3493</t>
  </si>
  <si>
    <t>pG-EA11</t>
  </si>
  <si>
    <t>NC_018660.1</t>
  </si>
  <si>
    <t>CP003292</t>
  </si>
  <si>
    <t>pESBL-EA11</t>
  </si>
  <si>
    <t>NC_018659.1</t>
  </si>
  <si>
    <t>CP003290</t>
  </si>
  <si>
    <t>88.544</t>
  </si>
  <si>
    <t>49.7289</t>
  </si>
  <si>
    <t>pAA-EA11</t>
  </si>
  <si>
    <t>NC_018666.1</t>
  </si>
  <si>
    <t>CP003291</t>
  </si>
  <si>
    <t>74.217</t>
  </si>
  <si>
    <t>47.0943</t>
  </si>
  <si>
    <t>Escherichia coli O104:H4 str. C227-11</t>
  </si>
  <si>
    <t>NZ_CP011333.1</t>
  </si>
  <si>
    <t>CP011333</t>
  </si>
  <si>
    <t>16.948</t>
  </si>
  <si>
    <t>47.7932</t>
  </si>
  <si>
    <t>NZ_CP011332.1</t>
  </si>
  <si>
    <t>CP011332</t>
  </si>
  <si>
    <t>75.079</t>
  </si>
  <si>
    <t>47.1597</t>
  </si>
  <si>
    <t>NZ_CP011335.1</t>
  </si>
  <si>
    <t>CP011335</t>
  </si>
  <si>
    <t>7.893</t>
  </si>
  <si>
    <t>50.9946</t>
  </si>
  <si>
    <t>NZ_CP011337.1</t>
  </si>
  <si>
    <t>CP011337</t>
  </si>
  <si>
    <t>17.818</t>
  </si>
  <si>
    <t>50.4153</t>
  </si>
  <si>
    <t>NZ_CP011336.1</t>
  </si>
  <si>
    <t>CP011336</t>
  </si>
  <si>
    <t>18.052</t>
  </si>
  <si>
    <t>46.6486</t>
  </si>
  <si>
    <t>NZ_CP011338.1</t>
  </si>
  <si>
    <t>CP011338</t>
  </si>
  <si>
    <t>47.7986</t>
  </si>
  <si>
    <t>NZ_CP011334.1</t>
  </si>
  <si>
    <t>CP011334</t>
  </si>
  <si>
    <t>2.954</t>
  </si>
  <si>
    <t>39.0995</t>
  </si>
  <si>
    <t>Escherichia coli O104:H4 str. E92/11</t>
  </si>
  <si>
    <t>pE9211p3</t>
  </si>
  <si>
    <t>NZ_AHAU01000167.1</t>
  </si>
  <si>
    <t>AHAU01000167</t>
  </si>
  <si>
    <t>Escherichia coli O111:H- str. 11128</t>
  </si>
  <si>
    <t>pO111_3</t>
  </si>
  <si>
    <t>NC_013366.1</t>
  </si>
  <si>
    <t>AP010963</t>
  </si>
  <si>
    <t>77.69</t>
  </si>
  <si>
    <t>49.9949</t>
  </si>
  <si>
    <t>NC_013367.1</t>
  </si>
  <si>
    <t>AP010964</t>
  </si>
  <si>
    <t>49.6437</t>
  </si>
  <si>
    <t>NC_013368.1</t>
  </si>
  <si>
    <t>AP010965</t>
  </si>
  <si>
    <t>6.673</t>
  </si>
  <si>
    <t>50.2023</t>
  </si>
  <si>
    <t>pO111_2</t>
  </si>
  <si>
    <t>NC_013370.1</t>
  </si>
  <si>
    <t>AP010962</t>
  </si>
  <si>
    <t>97.897</t>
  </si>
  <si>
    <t>48.1639</t>
  </si>
  <si>
    <t>pO111_1</t>
  </si>
  <si>
    <t>NC_013365.1</t>
  </si>
  <si>
    <t>AP010961</t>
  </si>
  <si>
    <t>204.604</t>
  </si>
  <si>
    <t>46.9859</t>
  </si>
  <si>
    <t>Escherichia coli O127:H6 str. E2348/69</t>
  </si>
  <si>
    <t>pE2348-2</t>
  </si>
  <si>
    <t>NC_011602.1</t>
  </si>
  <si>
    <t>FM180570</t>
  </si>
  <si>
    <t>6.147</t>
  </si>
  <si>
    <t>52.7574</t>
  </si>
  <si>
    <t>pMAR2</t>
  </si>
  <si>
    <t>NC_011603.1</t>
  </si>
  <si>
    <t>FM180569</t>
  </si>
  <si>
    <t>97.978</t>
  </si>
  <si>
    <t>48.0128</t>
  </si>
  <si>
    <t>Escherichia coli O139:H28 str. E24377A</t>
  </si>
  <si>
    <t>pETEC_80</t>
  </si>
  <si>
    <t>NC_009786.1</t>
  </si>
  <si>
    <t>CP000795</t>
  </si>
  <si>
    <t>79.237</t>
  </si>
  <si>
    <t>47.2721</t>
  </si>
  <si>
    <t>pETEC_35</t>
  </si>
  <si>
    <t>NC_009787.1</t>
  </si>
  <si>
    <t>CP000796</t>
  </si>
  <si>
    <t>34.367</t>
  </si>
  <si>
    <t>51.6164</t>
  </si>
  <si>
    <t>pETEC_73</t>
  </si>
  <si>
    <t>NC_009788.1</t>
  </si>
  <si>
    <t>CP000797</t>
  </si>
  <si>
    <t>70.609</t>
  </si>
  <si>
    <t>50.2061</t>
  </si>
  <si>
    <t>pETEC_5</t>
  </si>
  <si>
    <t>NC_009791.1</t>
  </si>
  <si>
    <t>CP000801</t>
  </si>
  <si>
    <t>5.033</t>
  </si>
  <si>
    <t>49.6324</t>
  </si>
  <si>
    <t>pETEC_74</t>
  </si>
  <si>
    <t>NC_009790.1</t>
  </si>
  <si>
    <t>CP000799</t>
  </si>
  <si>
    <t>74.224</t>
  </si>
  <si>
    <t>pETEC_6</t>
  </si>
  <si>
    <t>NC_009789.1</t>
  </si>
  <si>
    <t>CP000798</t>
  </si>
  <si>
    <t>6.199</t>
  </si>
  <si>
    <t>52.573</t>
  </si>
  <si>
    <t>Escherichia coli O145:H28 str. RM12581</t>
  </si>
  <si>
    <t>pO145-12581</t>
  </si>
  <si>
    <t>NZ_CP007138.1</t>
  </si>
  <si>
    <t>CP007138</t>
  </si>
  <si>
    <t>87.12</t>
  </si>
  <si>
    <t>47.6136</t>
  </si>
  <si>
    <t>pRM12581</t>
  </si>
  <si>
    <t>NZ_CP007137.1</t>
  </si>
  <si>
    <t>CP007137</t>
  </si>
  <si>
    <t>64.562</t>
  </si>
  <si>
    <t>52.6223</t>
  </si>
  <si>
    <t>Escherichia coli O145:H28 str. RM12761</t>
  </si>
  <si>
    <t>pRM12761</t>
  </si>
  <si>
    <t>NZ_CP007134.1</t>
  </si>
  <si>
    <t>CP007134</t>
  </si>
  <si>
    <t>58.666</t>
  </si>
  <si>
    <t>42.4351</t>
  </si>
  <si>
    <t>pO145-12761</t>
  </si>
  <si>
    <t>NZ_CP007135.1</t>
  </si>
  <si>
    <t>CP007135</t>
  </si>
  <si>
    <t>98.067</t>
  </si>
  <si>
    <t>49.6824</t>
  </si>
  <si>
    <t>Escherichia coli O145:H28 str. RM13514</t>
  </si>
  <si>
    <t>pO145-13514</t>
  </si>
  <si>
    <t>NZ_CP006028.1</t>
  </si>
  <si>
    <t>CP006028</t>
  </si>
  <si>
    <t>pRM13514</t>
  </si>
  <si>
    <t>NZ_CP006029.1</t>
  </si>
  <si>
    <t>CP006029</t>
  </si>
  <si>
    <t>64.561</t>
  </si>
  <si>
    <t>52.6216</t>
  </si>
  <si>
    <t>Escherichia coli O145:H28 str. RM13516</t>
  </si>
  <si>
    <t>pO145-13516</t>
  </si>
  <si>
    <t>NZ_CP006263.1</t>
  </si>
  <si>
    <t>CP006263</t>
  </si>
  <si>
    <t>98.066</t>
  </si>
  <si>
    <t>49.6798</t>
  </si>
  <si>
    <t>pRM13516</t>
  </si>
  <si>
    <t>NZ_CP006264.1</t>
  </si>
  <si>
    <t>CP006264</t>
  </si>
  <si>
    <t>42.4334</t>
  </si>
  <si>
    <t>Escherichia coli O157:H7 WS4202</t>
  </si>
  <si>
    <t>pO157-WS4202</t>
  </si>
  <si>
    <t>CP012803.1</t>
  </si>
  <si>
    <t>92.739</t>
  </si>
  <si>
    <t>47.597</t>
  </si>
  <si>
    <t>pOSAK1-WS4202</t>
  </si>
  <si>
    <t>CP012804.1</t>
  </si>
  <si>
    <t>3.306</t>
  </si>
  <si>
    <t>43.4059</t>
  </si>
  <si>
    <t>Escherichia coli O157:H7 str. EC4115</t>
  </si>
  <si>
    <t>pEC4115</t>
  </si>
  <si>
    <t>NC_011351.1</t>
  </si>
  <si>
    <t>CP001165</t>
  </si>
  <si>
    <t>37.452</t>
  </si>
  <si>
    <t>39.7148</t>
  </si>
  <si>
    <t>NC_011350.1</t>
  </si>
  <si>
    <t>CP001163</t>
  </si>
  <si>
    <t>94.644</t>
  </si>
  <si>
    <t>47.8868</t>
  </si>
  <si>
    <t>Escherichia coli O157:H7 str. EDL933</t>
  </si>
  <si>
    <t>NC_007414.1</t>
  </si>
  <si>
    <t>AF074613</t>
  </si>
  <si>
    <t>NZ_CP008958.1</t>
  </si>
  <si>
    <t>CP008958</t>
  </si>
  <si>
    <t>92.076</t>
  </si>
  <si>
    <t>47.6367</t>
  </si>
  <si>
    <t>Escherichia coli O157:H7 str. F8092B</t>
  </si>
  <si>
    <t>NZ_AVCD01000003.1</t>
  </si>
  <si>
    <t>AVCD01000003</t>
  </si>
  <si>
    <t>98.062</t>
  </si>
  <si>
    <t>48.2501</t>
  </si>
  <si>
    <t>Escherichia coli O157:H7 str. G5101</t>
  </si>
  <si>
    <t>p0157_2</t>
  </si>
  <si>
    <t>NZ_AETX01000217.1</t>
  </si>
  <si>
    <t>AETX01000217</t>
  </si>
  <si>
    <t>89.762</t>
  </si>
  <si>
    <t>47.7039</t>
  </si>
  <si>
    <t>Escherichia coli O157:H7 str. Sakai</t>
  </si>
  <si>
    <t>pOSAK1</t>
  </si>
  <si>
    <t>NC_002127.1</t>
  </si>
  <si>
    <t>AB011548</t>
  </si>
  <si>
    <t>NC_002128.1</t>
  </si>
  <si>
    <t>AB011549</t>
  </si>
  <si>
    <t>92.721</t>
  </si>
  <si>
    <t>47.5998</t>
  </si>
  <si>
    <t>Escherichia coli O157:H7 str. SS17</t>
  </si>
  <si>
    <t>pSS17</t>
  </si>
  <si>
    <t>NZ_CP008807.1</t>
  </si>
  <si>
    <t>CP008807</t>
  </si>
  <si>
    <t>37.447</t>
  </si>
  <si>
    <t>39.7175</t>
  </si>
  <si>
    <t>p0157</t>
  </si>
  <si>
    <t>NZ_CP008806.1</t>
  </si>
  <si>
    <t>CP008806</t>
  </si>
  <si>
    <t>94.645</t>
  </si>
  <si>
    <t>47.88</t>
  </si>
  <si>
    <t>Escherichia coli O157:H7 str. SS52</t>
  </si>
  <si>
    <t>NZ_CP010305.1</t>
  </si>
  <si>
    <t>CP010305</t>
  </si>
  <si>
    <t>94.73</t>
  </si>
  <si>
    <t>47.8708</t>
  </si>
  <si>
    <t>Escherichia coli O157:H7 str. TW14359</t>
  </si>
  <si>
    <t>NC_013010.1</t>
  </si>
  <si>
    <t>CP001369</t>
  </si>
  <si>
    <t>94.601</t>
  </si>
  <si>
    <t>47.8938</t>
  </si>
  <si>
    <t>Escherichia coli O157:H7 str. TW14588</t>
  </si>
  <si>
    <t>pTW14588</t>
  </si>
  <si>
    <t>NZ_DS999999.1</t>
  </si>
  <si>
    <t>DS999999</t>
  </si>
  <si>
    <t>92.381</t>
  </si>
  <si>
    <t>47.592</t>
  </si>
  <si>
    <t>Escherichia coli O26:H11 str. 11368</t>
  </si>
  <si>
    <t>pO26_3</t>
  </si>
  <si>
    <t>NC_013363.1</t>
  </si>
  <si>
    <t>AP010956</t>
  </si>
  <si>
    <t>5.686</t>
  </si>
  <si>
    <t>46.2188</t>
  </si>
  <si>
    <t>pO26_4</t>
  </si>
  <si>
    <t>NC_014543.1</t>
  </si>
  <si>
    <t>AP010957</t>
  </si>
  <si>
    <t>pO26_2</t>
  </si>
  <si>
    <t>NC_013362.1</t>
  </si>
  <si>
    <t>AP010955</t>
  </si>
  <si>
    <t>63.365</t>
  </si>
  <si>
    <t>52.5006</t>
  </si>
  <si>
    <t>pO26_1</t>
  </si>
  <si>
    <t>NC_013369.1</t>
  </si>
  <si>
    <t>AP010954</t>
  </si>
  <si>
    <t>85.167</t>
  </si>
  <si>
    <t>47.4785</t>
  </si>
  <si>
    <t>Escherichia coli O55:H7 str. CB9615</t>
  </si>
  <si>
    <t>pO55</t>
  </si>
  <si>
    <t>NC_013942.1</t>
  </si>
  <si>
    <t>CP001847</t>
  </si>
  <si>
    <t>66.001</t>
  </si>
  <si>
    <t>Escherichia coli O55:H7 str. RM12579</t>
  </si>
  <si>
    <t>p12579_1</t>
  </si>
  <si>
    <t>NC_017653.1</t>
  </si>
  <si>
    <t>CP003110</t>
  </si>
  <si>
    <t>94.015</t>
  </si>
  <si>
    <t>48.0742</t>
  </si>
  <si>
    <t>p12579_5</t>
  </si>
  <si>
    <t>NC_017655.1</t>
  </si>
  <si>
    <t>CP003114</t>
  </si>
  <si>
    <t>5.954</t>
  </si>
  <si>
    <t>45.8011</t>
  </si>
  <si>
    <t>p12579_3</t>
  </si>
  <si>
    <t>NC_017654.1</t>
  </si>
  <si>
    <t>CP003112</t>
  </si>
  <si>
    <t>12.068</t>
  </si>
  <si>
    <t>48.9311</t>
  </si>
  <si>
    <t>p12579_2</t>
  </si>
  <si>
    <t>NC_017657.1</t>
  </si>
  <si>
    <t>CP003111</t>
  </si>
  <si>
    <t>66.078</t>
  </si>
  <si>
    <t>48.9134</t>
  </si>
  <si>
    <t>p12579_4</t>
  </si>
  <si>
    <t>NC_017658.1</t>
  </si>
  <si>
    <t>CP003113</t>
  </si>
  <si>
    <t>52.5197</t>
  </si>
  <si>
    <t>Escherichia coli O7:K1 str. CE10</t>
  </si>
  <si>
    <t>pCE10A</t>
  </si>
  <si>
    <t>NC_017647.1</t>
  </si>
  <si>
    <t>CP003035</t>
  </si>
  <si>
    <t>54.289</t>
  </si>
  <si>
    <t>49.2089</t>
  </si>
  <si>
    <t>pCE10B</t>
  </si>
  <si>
    <t>NC_017648.1</t>
  </si>
  <si>
    <t>CP003036</t>
  </si>
  <si>
    <t>5.163</t>
  </si>
  <si>
    <t>47.4918</t>
  </si>
  <si>
    <t>pCE10C</t>
  </si>
  <si>
    <t>NC_017649.1</t>
  </si>
  <si>
    <t>CP003037</t>
  </si>
  <si>
    <t>4.197</t>
  </si>
  <si>
    <t>42.3636</t>
  </si>
  <si>
    <t>pCE10D</t>
  </si>
  <si>
    <t>NC_017650.1</t>
  </si>
  <si>
    <t>CP003038</t>
  </si>
  <si>
    <t>Escherichia coli O83:H1 str. NRG 857C</t>
  </si>
  <si>
    <t>pO83_CORR</t>
  </si>
  <si>
    <t>NC_017659.1</t>
  </si>
  <si>
    <t>CP001856</t>
  </si>
  <si>
    <t>147.06</t>
  </si>
  <si>
    <t>50.9207</t>
  </si>
  <si>
    <t>Escherichia coli PCN033</t>
  </si>
  <si>
    <t>PCN033p2</t>
  </si>
  <si>
    <t>NZ_CP006634.1</t>
  </si>
  <si>
    <t>CP006634</t>
  </si>
  <si>
    <t>4.086</t>
  </si>
  <si>
    <t>49.3637</t>
  </si>
  <si>
    <t>PCN033p3</t>
  </si>
  <si>
    <t>NZ_CP006635.1</t>
  </si>
  <si>
    <t>CP006635</t>
  </si>
  <si>
    <t>161.511</t>
  </si>
  <si>
    <t>50.4306</t>
  </si>
  <si>
    <t>PCN033p1</t>
  </si>
  <si>
    <t>NZ_CP006633.1</t>
  </si>
  <si>
    <t>CP006633</t>
  </si>
  <si>
    <t>3.319</t>
  </si>
  <si>
    <t>43.3263</t>
  </si>
  <si>
    <t>Escherichia coli PCN061</t>
  </si>
  <si>
    <t>PCN061p3</t>
  </si>
  <si>
    <t>NZ_CP006639.1</t>
  </si>
  <si>
    <t>CP006639</t>
  </si>
  <si>
    <t>PCN061p6</t>
  </si>
  <si>
    <t>NZ_CP006642.1</t>
  </si>
  <si>
    <t>CP006642</t>
  </si>
  <si>
    <t>145.722</t>
  </si>
  <si>
    <t>51.0184</t>
  </si>
  <si>
    <t>PCN061p2</t>
  </si>
  <si>
    <t>NZ_CP006638.1</t>
  </si>
  <si>
    <t>CP006638</t>
  </si>
  <si>
    <t>5.754</t>
  </si>
  <si>
    <t>50.5214</t>
  </si>
  <si>
    <t>PCN061p4</t>
  </si>
  <si>
    <t>NZ_CP006640.1</t>
  </si>
  <si>
    <t>CP006640</t>
  </si>
  <si>
    <t>34.692</t>
  </si>
  <si>
    <t>48.5472</t>
  </si>
  <si>
    <t>PCN061p1</t>
  </si>
  <si>
    <t>NZ_CP006637.1</t>
  </si>
  <si>
    <t>CP006637</t>
  </si>
  <si>
    <t>2.014</t>
  </si>
  <si>
    <t>49.6028</t>
  </si>
  <si>
    <t>PCN061p5</t>
  </si>
  <si>
    <t>NZ_CP006641.1</t>
  </si>
  <si>
    <t>CP006641</t>
  </si>
  <si>
    <t>103.644</t>
  </si>
  <si>
    <t>50.9407</t>
  </si>
  <si>
    <t>Escherichia coli PMV-1</t>
  </si>
  <si>
    <t>pECOS88like</t>
  </si>
  <si>
    <t>NZ_CBTO000000000.1</t>
  </si>
  <si>
    <t>CBTO000000000</t>
  </si>
  <si>
    <t>127.123</t>
  </si>
  <si>
    <t>pHUSEC411like</t>
  </si>
  <si>
    <t>NC_022371.1</t>
  </si>
  <si>
    <t>HG428756</t>
  </si>
  <si>
    <t>98.864</t>
  </si>
  <si>
    <t>53.7921</t>
  </si>
  <si>
    <t>pECOS88like contig 2</t>
  </si>
  <si>
    <t>NZ_CBTO010000002.1</t>
  </si>
  <si>
    <t>CBTO010000002</t>
  </si>
  <si>
    <t>43.835</t>
  </si>
  <si>
    <t>47.3663</t>
  </si>
  <si>
    <t>pECOS88like contig 1</t>
  </si>
  <si>
    <t>NZ_CBTO010000001.1</t>
  </si>
  <si>
    <t>CBTO010000001</t>
  </si>
  <si>
    <t>83.288</t>
  </si>
  <si>
    <t>50.0432</t>
  </si>
  <si>
    <t>Escherichia coli RS218</t>
  </si>
  <si>
    <t>pRS218</t>
  </si>
  <si>
    <t>CP007150.1</t>
  </si>
  <si>
    <t>114.231</t>
  </si>
  <si>
    <t>51.0229</t>
  </si>
  <si>
    <t>Escherichia coli SE11</t>
  </si>
  <si>
    <t>pSE11-5</t>
  </si>
  <si>
    <t>NC_011408.1</t>
  </si>
  <si>
    <t>AP009245</t>
  </si>
  <si>
    <t>5.366</t>
  </si>
  <si>
    <t>46.2169</t>
  </si>
  <si>
    <t>pSE11-6</t>
  </si>
  <si>
    <t>NC_011411.1</t>
  </si>
  <si>
    <t>AP009246</t>
  </si>
  <si>
    <t>4.082</t>
  </si>
  <si>
    <t>49.4366</t>
  </si>
  <si>
    <t>pSE11-1</t>
  </si>
  <si>
    <t>NC_011419.1</t>
  </si>
  <si>
    <t>AP009241</t>
  </si>
  <si>
    <t>100.021</t>
  </si>
  <si>
    <t>50.4604</t>
  </si>
  <si>
    <t>pSE11-2</t>
  </si>
  <si>
    <t>NC_011413.1</t>
  </si>
  <si>
    <t>AP009242</t>
  </si>
  <si>
    <t>91.158</t>
  </si>
  <si>
    <t>pSE11-3</t>
  </si>
  <si>
    <t>NC_011416.1</t>
  </si>
  <si>
    <t>AP009243</t>
  </si>
  <si>
    <t>60.555</t>
  </si>
  <si>
    <t>48.5889</t>
  </si>
  <si>
    <t>pSE11-4</t>
  </si>
  <si>
    <t>NC_011407.1</t>
  </si>
  <si>
    <t>AP009244</t>
  </si>
  <si>
    <t>6.929</t>
  </si>
  <si>
    <t>48.0012</t>
  </si>
  <si>
    <t>Escherichia coli SE15</t>
  </si>
  <si>
    <t>pECSF1</t>
  </si>
  <si>
    <t>NC_013655.1</t>
  </si>
  <si>
    <t>AP009379</t>
  </si>
  <si>
    <t>122.345</t>
  </si>
  <si>
    <t>51.0401</t>
  </si>
  <si>
    <t>Escherichia coli SMS-3-5</t>
  </si>
  <si>
    <t>pSMS35_3</t>
  </si>
  <si>
    <t>NC_010487.1</t>
  </si>
  <si>
    <t>CP000974</t>
  </si>
  <si>
    <t>3.565</t>
  </si>
  <si>
    <t>43.0295</t>
  </si>
  <si>
    <t>pSMS35_4</t>
  </si>
  <si>
    <t>NC_010486.1</t>
  </si>
  <si>
    <t>CP000973</t>
  </si>
  <si>
    <t>4.074</t>
  </si>
  <si>
    <t>49.5582</t>
  </si>
  <si>
    <t>pSMS35_130</t>
  </si>
  <si>
    <t>NC_010488.1</t>
  </si>
  <si>
    <t>CP000971</t>
  </si>
  <si>
    <t>130.44</t>
  </si>
  <si>
    <t>50.8119</t>
  </si>
  <si>
    <t>pSMS35_8</t>
  </si>
  <si>
    <t>NC_010485.1</t>
  </si>
  <si>
    <t>CP000972</t>
  </si>
  <si>
    <t>8.909</t>
  </si>
  <si>
    <t>46.8403</t>
  </si>
  <si>
    <t>pEC958B</t>
  </si>
  <si>
    <t>NZ_HG941720.1</t>
  </si>
  <si>
    <t>HG941720</t>
  </si>
  <si>
    <t>49.7304</t>
  </si>
  <si>
    <t>pEC958</t>
  </si>
  <si>
    <t>NZ_HG941719.1</t>
  </si>
  <si>
    <t>HG941719</t>
  </si>
  <si>
    <t>135.602</t>
  </si>
  <si>
    <t>52.4771</t>
  </si>
  <si>
    <t>Escherichia coli UM146</t>
  </si>
  <si>
    <t>pUM146</t>
  </si>
  <si>
    <t>NC_017630.1</t>
  </si>
  <si>
    <t>CP002168</t>
  </si>
  <si>
    <t>114.55</t>
  </si>
  <si>
    <t>51.0065</t>
  </si>
  <si>
    <t>Escherichia coli UMN026</t>
  </si>
  <si>
    <t>p2ESCUM</t>
  </si>
  <si>
    <t>NC_011739.1</t>
  </si>
  <si>
    <t>CU928149</t>
  </si>
  <si>
    <t>33.809</t>
  </si>
  <si>
    <t>42.0332</t>
  </si>
  <si>
    <t>p1ESCUM</t>
  </si>
  <si>
    <t>NC_011749.1</t>
  </si>
  <si>
    <t>CU928148</t>
  </si>
  <si>
    <t>122.301</t>
  </si>
  <si>
    <t>50.4845</t>
  </si>
  <si>
    <t>Escherichia coli UMNF18</t>
  </si>
  <si>
    <t>pUMNF18_103</t>
  </si>
  <si>
    <t>NZ_AGTD01000005.1</t>
  </si>
  <si>
    <t>AGTD01000005</t>
  </si>
  <si>
    <t>103.13</t>
  </si>
  <si>
    <t>48.372</t>
  </si>
  <si>
    <t>pUMNF18_32</t>
  </si>
  <si>
    <t>NZ_AGTD01000006.1</t>
  </si>
  <si>
    <t>AGTD01000006</t>
  </si>
  <si>
    <t>32.487</t>
  </si>
  <si>
    <t>40.7855</t>
  </si>
  <si>
    <t>pUMNF18_IncI1</t>
  </si>
  <si>
    <t>NZ_AGTD01000002.1</t>
  </si>
  <si>
    <t>AGTD01000002</t>
  </si>
  <si>
    <t>69.065</t>
  </si>
  <si>
    <t>51.7874</t>
  </si>
  <si>
    <t>pUMNF18_IncFV</t>
  </si>
  <si>
    <t>NZ_AGTD01000004.1</t>
  </si>
  <si>
    <t>AGTD01000004</t>
  </si>
  <si>
    <t>103.624</t>
  </si>
  <si>
    <t>52.0227</t>
  </si>
  <si>
    <t>pUMNF18_87</t>
  </si>
  <si>
    <t>NZ_AGTD01000003.1</t>
  </si>
  <si>
    <t>AGTD01000003</t>
  </si>
  <si>
    <t>87.792</t>
  </si>
  <si>
    <t>47.0031</t>
  </si>
  <si>
    <t>Escherichia coli UMNK88</t>
  </si>
  <si>
    <t>pUMNK88_Hly</t>
  </si>
  <si>
    <t>NC_017643.1</t>
  </si>
  <si>
    <t>CP002733</t>
  </si>
  <si>
    <t>65.549</t>
  </si>
  <si>
    <t>51.894</t>
  </si>
  <si>
    <t>pUMNK88_Ent</t>
  </si>
  <si>
    <t>NC_017640.1</t>
  </si>
  <si>
    <t>CP002732</t>
  </si>
  <si>
    <t>81.475</t>
  </si>
  <si>
    <t>50.3737</t>
  </si>
  <si>
    <t>pUMNK88_K88</t>
  </si>
  <si>
    <t>NC_017639.1</t>
  </si>
  <si>
    <t>CP002730</t>
  </si>
  <si>
    <t>81.883</t>
  </si>
  <si>
    <t>49.4694</t>
  </si>
  <si>
    <t>pUMNK88_91</t>
  </si>
  <si>
    <t>NC_017642.1</t>
  </si>
  <si>
    <t>CP002731</t>
  </si>
  <si>
    <t>90.868</t>
  </si>
  <si>
    <t>50.3368</t>
  </si>
  <si>
    <t>pUMNK88</t>
  </si>
  <si>
    <t>NC_017645.1</t>
  </si>
  <si>
    <t>HQ023862</t>
  </si>
  <si>
    <t>160.573</t>
  </si>
  <si>
    <t>52.5861</t>
  </si>
  <si>
    <t>Escherichia coli UTI89</t>
  </si>
  <si>
    <t>pUTI89</t>
  </si>
  <si>
    <t>NC_007941.1</t>
  </si>
  <si>
    <t>CP000244</t>
  </si>
  <si>
    <t>114.23</t>
  </si>
  <si>
    <t>51.0251</t>
  </si>
  <si>
    <t>Escherichia coli Vir68</t>
  </si>
  <si>
    <t>pVir68</t>
  </si>
  <si>
    <t>NC_012944.1</t>
  </si>
  <si>
    <t>CP001162</t>
  </si>
  <si>
    <t>138.362</t>
  </si>
  <si>
    <t>48.3847</t>
  </si>
  <si>
    <t>Escherichia coli VR50</t>
  </si>
  <si>
    <t>pVR50A</t>
  </si>
  <si>
    <t>NZ_CP011135.1</t>
  </si>
  <si>
    <t>CP011135</t>
  </si>
  <si>
    <t>70.533</t>
  </si>
  <si>
    <t>52.3301</t>
  </si>
  <si>
    <t>pVR50H</t>
  </si>
  <si>
    <t>NZ_CP011142.1</t>
  </si>
  <si>
    <t>CP011142</t>
  </si>
  <si>
    <t>1.783</t>
  </si>
  <si>
    <t>56.8704</t>
  </si>
  <si>
    <t>pVR50G</t>
  </si>
  <si>
    <t>NZ_CP011141.1</t>
  </si>
  <si>
    <t>CP011141</t>
  </si>
  <si>
    <t>2.089</t>
  </si>
  <si>
    <t>47.1517</t>
  </si>
  <si>
    <t>pVR50E</t>
  </si>
  <si>
    <t>NZ_CP011139.1</t>
  </si>
  <si>
    <t>CP011139</t>
  </si>
  <si>
    <t>5.164</t>
  </si>
  <si>
    <t>47.5019</t>
  </si>
  <si>
    <t>pVR50D</t>
  </si>
  <si>
    <t>NZ_CP011138.1</t>
  </si>
  <si>
    <t>CP011138</t>
  </si>
  <si>
    <t>47.3273</t>
  </si>
  <si>
    <t>pVR50F</t>
  </si>
  <si>
    <t>NZ_CP011140.1</t>
  </si>
  <si>
    <t>CP011140</t>
  </si>
  <si>
    <t>4.075</t>
  </si>
  <si>
    <t>50.1595</t>
  </si>
  <si>
    <t>pVR50C</t>
  </si>
  <si>
    <t>NZ_CP011137.1</t>
  </si>
  <si>
    <t>CP011137</t>
  </si>
  <si>
    <t>6.989</t>
  </si>
  <si>
    <t>47.5891</t>
  </si>
  <si>
    <t>pVR50I</t>
  </si>
  <si>
    <t>NZ_CP011143.1</t>
  </si>
  <si>
    <t>CP011143</t>
  </si>
  <si>
    <t>pVR50B</t>
  </si>
  <si>
    <t>NZ_CP011136.1</t>
  </si>
  <si>
    <t>CP011136</t>
  </si>
  <si>
    <t>49.5269</t>
  </si>
  <si>
    <t>pRK1</t>
  </si>
  <si>
    <t>NC_017637.1</t>
  </si>
  <si>
    <t>CP002186</t>
  </si>
  <si>
    <t>102.536</t>
  </si>
  <si>
    <t>49.9464</t>
  </si>
  <si>
    <t>NC_017636.1</t>
  </si>
  <si>
    <t>CP002187</t>
  </si>
  <si>
    <t>NC_017662.1</t>
  </si>
  <si>
    <t>CP002969</t>
  </si>
  <si>
    <t>NC_017665.1</t>
  </si>
  <si>
    <t>CP002968</t>
  </si>
  <si>
    <t>102.535</t>
  </si>
  <si>
    <t>49.9468</t>
  </si>
  <si>
    <t>Escherichia coli XH001</t>
  </si>
  <si>
    <t>pVZ321-thrLABC</t>
  </si>
  <si>
    <t>NZ_AFYG01000108.1</t>
  </si>
  <si>
    <t>AFYG01000108</t>
  </si>
  <si>
    <t>16.124</t>
  </si>
  <si>
    <t>54.3662</t>
  </si>
  <si>
    <t>Escherichia coli XH140A</t>
  </si>
  <si>
    <t>pTHR</t>
  </si>
  <si>
    <t>NZ_AFVX01000096.1</t>
  </si>
  <si>
    <t>AFVX01000096</t>
  </si>
  <si>
    <t>15.774</t>
  </si>
  <si>
    <t>49.0744</t>
  </si>
  <si>
    <t>Escherichia coli Xuzhou21</t>
  </si>
  <si>
    <t>pO157_Sal</t>
  </si>
  <si>
    <t>NC_017903.1</t>
  </si>
  <si>
    <t>CP001927</t>
  </si>
  <si>
    <t>37.785</t>
  </si>
  <si>
    <t>40.5452</t>
  </si>
  <si>
    <t>NC_017907.1</t>
  </si>
  <si>
    <t>CP001926</t>
  </si>
  <si>
    <t>92.728</t>
  </si>
  <si>
    <t>47.6005</t>
  </si>
  <si>
    <t>Escherichia fergusonii ATCC 35469 ATCC 35469T</t>
  </si>
  <si>
    <t>pEFER</t>
  </si>
  <si>
    <t>NC_011743.1</t>
  </si>
  <si>
    <t>CU928144</t>
  </si>
  <si>
    <t>55.15</t>
  </si>
  <si>
    <t>48.5168</t>
  </si>
  <si>
    <t>Escherichia fergusonii ECD227</t>
  </si>
  <si>
    <t>pECD227_112</t>
  </si>
  <si>
    <t>NZ_CM001143.1</t>
  </si>
  <si>
    <t>CM001143</t>
  </si>
  <si>
    <t>112.394</t>
  </si>
  <si>
    <t>53.1051</t>
  </si>
  <si>
    <t>pECD227_5</t>
  </si>
  <si>
    <t>NZ_CM001146.1</t>
  </si>
  <si>
    <t>CM001146</t>
  </si>
  <si>
    <t>4.716</t>
  </si>
  <si>
    <t>40.9033</t>
  </si>
  <si>
    <t>pECD227_46</t>
  </si>
  <si>
    <t>NZ_CM001145.1</t>
  </si>
  <si>
    <t>CM001145</t>
  </si>
  <si>
    <t>45.663</t>
  </si>
  <si>
    <t>42.4457</t>
  </si>
  <si>
    <t>pECD227_80</t>
  </si>
  <si>
    <t>NZ_CM001147.1</t>
  </si>
  <si>
    <t>CM001147</t>
  </si>
  <si>
    <t>80.253</t>
  </si>
  <si>
    <t>47.7129</t>
  </si>
  <si>
    <t>pECD227_113</t>
  </si>
  <si>
    <t>NZ_CM001144.1</t>
  </si>
  <si>
    <t>CM001144</t>
  </si>
  <si>
    <t>113.216</t>
  </si>
  <si>
    <t>49.6732</t>
  </si>
  <si>
    <t>Escherichia sp. Sflu5</t>
  </si>
  <si>
    <t>pAK51</t>
  </si>
  <si>
    <t>NC_009716.1</t>
  </si>
  <si>
    <t>AM743197</t>
  </si>
  <si>
    <t>6.511</t>
  </si>
  <si>
    <t>49.7927</t>
  </si>
  <si>
    <t>Eubacterium acidaminophilum DSM 3953 al-2</t>
  </si>
  <si>
    <t>EAL2_808p</t>
  </si>
  <si>
    <t>NZ_CP007453.1</t>
  </si>
  <si>
    <t>CP007453</t>
  </si>
  <si>
    <t>808.774</t>
  </si>
  <si>
    <t>44.1832</t>
  </si>
  <si>
    <t>Exiguobacterium arabatum RFL1109</t>
  </si>
  <si>
    <t>pEspA</t>
  </si>
  <si>
    <t>NC_010607.1</t>
  </si>
  <si>
    <t>AM980831</t>
  </si>
  <si>
    <t>4.563</t>
  </si>
  <si>
    <t>45.5402</t>
  </si>
  <si>
    <t>pEspB</t>
  </si>
  <si>
    <t>NC_010608.1</t>
  </si>
  <si>
    <t>AM980832</t>
  </si>
  <si>
    <t>38.945</t>
  </si>
  <si>
    <t>46.2088</t>
  </si>
  <si>
    <t>Exiguobacterium sibiricum 255-15</t>
  </si>
  <si>
    <t>pEXIG02</t>
  </si>
  <si>
    <t>NC_010550.1</t>
  </si>
  <si>
    <t>CP001024</t>
  </si>
  <si>
    <t>1.765</t>
  </si>
  <si>
    <t>41.3598</t>
  </si>
  <si>
    <t>pEXIG01</t>
  </si>
  <si>
    <t>NC_010549.1</t>
  </si>
  <si>
    <t>CP001023</t>
  </si>
  <si>
    <t>37.0522</t>
  </si>
  <si>
    <t>Exiguobacterium sp. JLM-2</t>
  </si>
  <si>
    <t>NZ_CM003312.1</t>
  </si>
  <si>
    <t>CM003312</t>
  </si>
  <si>
    <t>15.57</t>
  </si>
  <si>
    <t>49.7688</t>
  </si>
  <si>
    <t>Exiguobacterium sp. S3-2</t>
  </si>
  <si>
    <t>pMC5</t>
  </si>
  <si>
    <t>NC_023059.1</t>
  </si>
  <si>
    <t>KF697252</t>
  </si>
  <si>
    <t>1.742</t>
  </si>
  <si>
    <t>42.7669</t>
  </si>
  <si>
    <t>pMC3</t>
  </si>
  <si>
    <t>NC_023058.1</t>
  </si>
  <si>
    <t>KF697250</t>
  </si>
  <si>
    <t>4.445</t>
  </si>
  <si>
    <t>42.1372</t>
  </si>
  <si>
    <t>pMC4</t>
  </si>
  <si>
    <t>NC_023070.1</t>
  </si>
  <si>
    <t>KF697251</t>
  </si>
  <si>
    <t>1.813</t>
  </si>
  <si>
    <t>42.2504</t>
  </si>
  <si>
    <t>NC_023287.1</t>
  </si>
  <si>
    <t>KF648874</t>
  </si>
  <si>
    <t>71.276</t>
  </si>
  <si>
    <t>41.749</t>
  </si>
  <si>
    <t>pMC2</t>
  </si>
  <si>
    <t>NC_023288.1</t>
  </si>
  <si>
    <t>KF648875</t>
  </si>
  <si>
    <t>19.981</t>
  </si>
  <si>
    <t>41.2442</t>
  </si>
  <si>
    <t>Fibrella aestuarina BUZ 2</t>
  </si>
  <si>
    <t>pFAES01</t>
  </si>
  <si>
    <t>NC_019012.1</t>
  </si>
  <si>
    <t>HE796684</t>
  </si>
  <si>
    <t>161.819</t>
  </si>
  <si>
    <t>52.7058</t>
  </si>
  <si>
    <t>Fibrisoma limi BUZ 3 type strain:BUZ 3</t>
  </si>
  <si>
    <t>pFLIM02</t>
  </si>
  <si>
    <t>NC_019015.1</t>
  </si>
  <si>
    <t>HE805917</t>
  </si>
  <si>
    <t>14.391</t>
  </si>
  <si>
    <t>47.0294</t>
  </si>
  <si>
    <t>pFLIM01</t>
  </si>
  <si>
    <t>NC_019017.1</t>
  </si>
  <si>
    <t>HE805916</t>
  </si>
  <si>
    <t>151.932</t>
  </si>
  <si>
    <t>49.8414</t>
  </si>
  <si>
    <t>pFLIM03</t>
  </si>
  <si>
    <t>NC_019016.1</t>
  </si>
  <si>
    <t>HE805918</t>
  </si>
  <si>
    <t>8.321</t>
  </si>
  <si>
    <t>37.3994</t>
  </si>
  <si>
    <t>Finegoldia magna ATCC 29328</t>
  </si>
  <si>
    <t>pFMC</t>
  </si>
  <si>
    <t>NC_010371.1</t>
  </si>
  <si>
    <t>AP008972</t>
  </si>
  <si>
    <t>189.163</t>
  </si>
  <si>
    <t>29.7262</t>
  </si>
  <si>
    <t>Flavobacterium branchiophilum FL-15</t>
  </si>
  <si>
    <t>pFB1</t>
  </si>
  <si>
    <t>NC_018751.1</t>
  </si>
  <si>
    <t>FQ859182</t>
  </si>
  <si>
    <t>3.408</t>
  </si>
  <si>
    <t>33.48</t>
  </si>
  <si>
    <t>Flavobacterium psychrophilum D12</t>
  </si>
  <si>
    <t>pCP1</t>
  </si>
  <si>
    <t>NC_004811.1</t>
  </si>
  <si>
    <t>AY277637</t>
  </si>
  <si>
    <t>3.407</t>
  </si>
  <si>
    <t>27.4141</t>
  </si>
  <si>
    <t>Flavobacterium sp. KI723T1</t>
  </si>
  <si>
    <t>Plasmid pOAD2</t>
  </si>
  <si>
    <t>NC_010848.1</t>
  </si>
  <si>
    <t>D26094</t>
  </si>
  <si>
    <t>45.519</t>
  </si>
  <si>
    <t>66.6227</t>
  </si>
  <si>
    <t>Flavobacterium sp. KP1</t>
  </si>
  <si>
    <t>plasmid pFL1</t>
  </si>
  <si>
    <t>NC_002132.1</t>
  </si>
  <si>
    <t>AB007196</t>
  </si>
  <si>
    <t>2.311</t>
  </si>
  <si>
    <t>32.6698</t>
  </si>
  <si>
    <t>Fluoribacter dumoffii Tex-KL</t>
  </si>
  <si>
    <t>pLD-TEX-KL</t>
  </si>
  <si>
    <t>NC_009966.1</t>
  </si>
  <si>
    <t>AB297474</t>
  </si>
  <si>
    <t>66.512</t>
  </si>
  <si>
    <t>38.9343</t>
  </si>
  <si>
    <t>Fluoribacter dumoffii NY 23</t>
  </si>
  <si>
    <t>pLDNY2</t>
  </si>
  <si>
    <t>NZ_CM001375.1</t>
  </si>
  <si>
    <t>CM001375</t>
  </si>
  <si>
    <t>138.338</t>
  </si>
  <si>
    <t>38.1038</t>
  </si>
  <si>
    <t>pLDNY1</t>
  </si>
  <si>
    <t>NZ_CM001374.1</t>
  </si>
  <si>
    <t>CM001374</t>
  </si>
  <si>
    <t>81.759</t>
  </si>
  <si>
    <t>39.3229</t>
  </si>
  <si>
    <t>pLDTK</t>
  </si>
  <si>
    <t>NZ_CM001372.1</t>
  </si>
  <si>
    <t>CM001372</t>
  </si>
  <si>
    <t>126.527</t>
  </si>
  <si>
    <t>37.9057</t>
  </si>
  <si>
    <t>Francisella guangzhouensis</t>
  </si>
  <si>
    <t>NZ_CP010428.1</t>
  </si>
  <si>
    <t>CP010428</t>
  </si>
  <si>
    <t>3.045</t>
  </si>
  <si>
    <t>28.67</t>
  </si>
  <si>
    <t>Francisella philomiragia O#319-029</t>
  </si>
  <si>
    <t>NZ_CP009342.1</t>
  </si>
  <si>
    <t>CP009342</t>
  </si>
  <si>
    <t>3.936</t>
  </si>
  <si>
    <t>28.4299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</si>
  <si>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</si>
  <si>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</si>
  <si>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</si>
  <si>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</si>
  <si>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</si>
  <si>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</si>
  <si>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</si>
  <si>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4.016</t>
  </si>
  <si>
    <t>28.4363</t>
  </si>
  <si>
    <t>Francisella philomiragia O#319-036 [FSC 153]</t>
  </si>
  <si>
    <t>pFPJ_1</t>
  </si>
  <si>
    <t>NZ_CP009443.1</t>
  </si>
  <si>
    <t>CP009443</t>
  </si>
  <si>
    <t>4.876</t>
  </si>
  <si>
    <t>31.9114</t>
  </si>
  <si>
    <t>Francisella philomiragia GA01-2801</t>
  </si>
  <si>
    <t>pFPK_1</t>
  </si>
  <si>
    <t>NZ_CP009446.1</t>
  </si>
  <si>
    <t>CP009446</t>
  </si>
  <si>
    <t>30.1193</t>
  </si>
  <si>
    <t>pFPK_2</t>
  </si>
  <si>
    <t>NZ_CP009445.1</t>
  </si>
  <si>
    <t>CP009445</t>
  </si>
  <si>
    <t>2.402</t>
  </si>
  <si>
    <t>31.0158</t>
  </si>
  <si>
    <t>Francisella philomiragia ATCC 25017</t>
  </si>
  <si>
    <t>pF243</t>
  </si>
  <si>
    <t>NC_013092.1</t>
  </si>
  <si>
    <t>EU850813</t>
  </si>
  <si>
    <t>5.072</t>
  </si>
  <si>
    <t>31.8809</t>
  </si>
  <si>
    <t>Francisella philomiragia ATCC 25016</t>
  </si>
  <si>
    <t>pF242</t>
  </si>
  <si>
    <t>NC_013091.1</t>
  </si>
  <si>
    <t>EU850812</t>
  </si>
  <si>
    <t>28.4553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</si>
  <si>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</si>
  <si>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</si>
  <si>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</si>
  <si>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</si>
  <si>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</si>
  <si>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</si>
  <si>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</si>
  <si>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4.442</t>
  </si>
  <si>
    <t>40.6348</t>
  </si>
  <si>
    <t>Francisella tularensis subsp. novicida PA10-7858</t>
  </si>
  <si>
    <t>pFNPA10</t>
  </si>
  <si>
    <t>NC_023026.1</t>
  </si>
  <si>
    <t>KF640086</t>
  </si>
  <si>
    <t>41.013</t>
  </si>
  <si>
    <t>30.0076</t>
  </si>
  <si>
    <t>Francisella tularensis subsp. novicida F6168</t>
  </si>
  <si>
    <t>pFNL10</t>
  </si>
  <si>
    <t>NC_004952.1</t>
  </si>
  <si>
    <t>AF121418</t>
  </si>
  <si>
    <t>32.1554</t>
  </si>
  <si>
    <t>NZ_CP009352.1</t>
  </si>
  <si>
    <t>CP009352</t>
  </si>
  <si>
    <t>3.978</t>
  </si>
  <si>
    <t>32.177</t>
  </si>
  <si>
    <t>Francisella tularensis subsp. tularensis WY96</t>
  </si>
  <si>
    <t>NZ_CP010104.1</t>
  </si>
  <si>
    <t>CP010104</t>
  </si>
  <si>
    <t>41.959</t>
  </si>
  <si>
    <t>28.2323</t>
  </si>
  <si>
    <t>Francisella tularensis subsp. tularensis str. SCHU S4 substr. NR-28534</t>
  </si>
  <si>
    <t>NZ_CP010447.1</t>
  </si>
  <si>
    <t>CP010447</t>
  </si>
  <si>
    <t>10.408</t>
  </si>
  <si>
    <t>32.0138</t>
  </si>
  <si>
    <t>Frankia sp. CpI1</t>
  </si>
  <si>
    <t>pFQ12</t>
  </si>
  <si>
    <t>NC_002699.1</t>
  </si>
  <si>
    <t>AY027524</t>
  </si>
  <si>
    <t>22.437</t>
  </si>
  <si>
    <t>75.6162</t>
  </si>
  <si>
    <t>Frankia symbiont of Datisca glomerata 4085684</t>
  </si>
  <si>
    <t>pFSYMDG01</t>
  </si>
  <si>
    <t>NC_015664.1</t>
  </si>
  <si>
    <t>CP002802</t>
  </si>
  <si>
    <t>12.355</t>
  </si>
  <si>
    <t>67.7944</t>
  </si>
  <si>
    <t>pFSYMDG02</t>
  </si>
  <si>
    <t>NC_015657.1</t>
  </si>
  <si>
    <t>CP002803</t>
  </si>
  <si>
    <t>5.448</t>
  </si>
  <si>
    <t>43.08</t>
  </si>
  <si>
    <t>Frederiksenia canicola BB1087</t>
  </si>
  <si>
    <t>pB000b</t>
  </si>
  <si>
    <t>NC_019992.1</t>
  </si>
  <si>
    <t>JQ319771</t>
  </si>
  <si>
    <t>2.319</t>
  </si>
  <si>
    <t>37.2574</t>
  </si>
  <si>
    <t>Fusarium oxysporum f. sp. matthiolae 725</t>
  </si>
  <si>
    <t>pFOXC3</t>
  </si>
  <si>
    <t>NC_004975.1</t>
  </si>
  <si>
    <t>AF124844</t>
  </si>
  <si>
    <t>1.836</t>
  </si>
  <si>
    <t>39.3791</t>
  </si>
  <si>
    <t>Fusarium oxysporum f. sp. raphani 699</t>
  </si>
  <si>
    <t>pFOXC2</t>
  </si>
  <si>
    <t>NC_004976.1</t>
  </si>
  <si>
    <t>AF124843</t>
  </si>
  <si>
    <t>1.905</t>
  </si>
  <si>
    <t>39.685</t>
  </si>
  <si>
    <t>Fusarium proliferatum ITEM-2336</t>
  </si>
  <si>
    <t>pFP1</t>
  </si>
  <si>
    <t>NC_010425.1</t>
  </si>
  <si>
    <t>EF622512</t>
  </si>
  <si>
    <t>10.336</t>
  </si>
  <si>
    <t>24.3808</t>
  </si>
  <si>
    <t>Fusobacterium hwasookii ChDC F174</t>
  </si>
  <si>
    <t>Fusobacteria</t>
  </si>
  <si>
    <t>Fusobacteriia</t>
  </si>
  <si>
    <t>CP013332.1</t>
  </si>
  <si>
    <t>52.443</t>
  </si>
  <si>
    <t>23.8621</t>
  </si>
  <si>
    <t>CP013333.1</t>
  </si>
  <si>
    <t>15.572</t>
  </si>
  <si>
    <t>24.833</t>
  </si>
  <si>
    <t>Fusobacterium hwasookii ChDC F206</t>
  </si>
  <si>
    <t>CP013337.1</t>
  </si>
  <si>
    <t>23.347</t>
  </si>
  <si>
    <t>Fusobacterium hwasookii ChDC F300</t>
  </si>
  <si>
    <t>CP013335.1</t>
  </si>
  <si>
    <t>5.489</t>
  </si>
  <si>
    <t>27.9104</t>
  </si>
  <si>
    <t>Fusobacterium nucleatum 12230</t>
  </si>
  <si>
    <t>pFN1</t>
  </si>
  <si>
    <t>NC_004974.1</t>
  </si>
  <si>
    <t>AF159249</t>
  </si>
  <si>
    <t>5.887</t>
  </si>
  <si>
    <t>23.2886</t>
  </si>
  <si>
    <t>Fusobacterium nucleatum KH9</t>
  </si>
  <si>
    <t>pKH9</t>
  </si>
  <si>
    <t>NC_003091.1</t>
  </si>
  <si>
    <t>AF295336</t>
  </si>
  <si>
    <t>4.975</t>
  </si>
  <si>
    <t>29.2261</t>
  </si>
  <si>
    <t>Fusobacterium nucleatum FDC 27-17</t>
  </si>
  <si>
    <t>pPA52</t>
  </si>
  <si>
    <t>NC_002002.1</t>
  </si>
  <si>
    <t>AF022647</t>
  </si>
  <si>
    <t>6.281</t>
  </si>
  <si>
    <t>23.1014</t>
  </si>
  <si>
    <t>Fusobacterium nucleatum subsp. animalis 4_8</t>
  </si>
  <si>
    <t>NC_021277.1</t>
  </si>
  <si>
    <t>CP003724</t>
  </si>
  <si>
    <t>14.194</t>
  </si>
  <si>
    <t>24.9753</t>
  </si>
  <si>
    <t>Fusobacterium nucleatum subsp. animalis 7_1</t>
  </si>
  <si>
    <t>NZ_CP007063.1</t>
  </si>
  <si>
    <t>CP007063</t>
  </si>
  <si>
    <t>6.309</t>
  </si>
  <si>
    <t>23.0147</t>
  </si>
  <si>
    <t>Fusobacterium nucleatum subsp. polymorphum ChDC F306</t>
  </si>
  <si>
    <t>CP013123.1</t>
  </si>
  <si>
    <t>7.019</t>
  </si>
  <si>
    <t>22.7098</t>
  </si>
  <si>
    <t>CP013122.1</t>
  </si>
  <si>
    <t>14.511</t>
  </si>
  <si>
    <t>24.857</t>
  </si>
  <si>
    <t>Fusobacterium nucleatum subsp. polymorphum</t>
  </si>
  <si>
    <t>CP013330.1</t>
  </si>
  <si>
    <t>5.079</t>
  </si>
  <si>
    <t>29.3956</t>
  </si>
  <si>
    <t>CP013329.1</t>
  </si>
  <si>
    <t>25.6528</t>
  </si>
  <si>
    <t>Fusobacterium nucleatum subsp. polymorphum ATCC 10953</t>
  </si>
  <si>
    <t>pFN3</t>
  </si>
  <si>
    <t>NC_009506.1</t>
  </si>
  <si>
    <t>CP000710</t>
  </si>
  <si>
    <t>11.934</t>
  </si>
  <si>
    <t>24.5349</t>
  </si>
  <si>
    <t>Fusobacterium nucleatum subsp. vincentii 3_1_27</t>
  </si>
  <si>
    <t>NZ_CP007066.1</t>
  </si>
  <si>
    <t>CP007066</t>
  </si>
  <si>
    <t>15.921</t>
  </si>
  <si>
    <t>27.85</t>
  </si>
  <si>
    <t>Gallibacterium anatis UMN179</t>
  </si>
  <si>
    <t>pUMN179</t>
  </si>
  <si>
    <t>NC_015461.1</t>
  </si>
  <si>
    <t>CP002668</t>
  </si>
  <si>
    <t>6.804</t>
  </si>
  <si>
    <t>35.8025</t>
  </si>
  <si>
    <t>Gammaproteobacteria bacterium NRL1</t>
  </si>
  <si>
    <t>CP013100.1</t>
  </si>
  <si>
    <t>106.908</t>
  </si>
  <si>
    <t>52.8903</t>
  </si>
  <si>
    <t>Gayadomonas joobiniege G7</t>
  </si>
  <si>
    <t>pG7</t>
  </si>
  <si>
    <t>NZ_AMRX01000008.1</t>
  </si>
  <si>
    <t>AMRX01000008</t>
  </si>
  <si>
    <t>769.523</t>
  </si>
  <si>
    <t>41.1226</t>
  </si>
  <si>
    <t>Gemmatirosa kalamazoonesis KBS708</t>
  </si>
  <si>
    <t>Gemmatimonadetes</t>
  </si>
  <si>
    <t>CP007130.1</t>
  </si>
  <si>
    <t>1040.5</t>
  </si>
  <si>
    <t>72.8116</t>
  </si>
  <si>
    <t>CP007129.1</t>
  </si>
  <si>
    <t>1106.23</t>
  </si>
  <si>
    <t>72.6981</t>
  </si>
  <si>
    <t>Geoalkalibacter subterraneus Red1</t>
  </si>
  <si>
    <t>pGSUB1</t>
  </si>
  <si>
    <t>NZ_CP010312.1</t>
  </si>
  <si>
    <t>CP010312</t>
  </si>
  <si>
    <t>242.122</t>
  </si>
  <si>
    <t>51.3786</t>
  </si>
  <si>
    <t>Geobacillus kaustophilus HTA426</t>
  </si>
  <si>
    <t>pHTA426</t>
  </si>
  <si>
    <t>NC_006509.1</t>
  </si>
  <si>
    <t>AP006520</t>
  </si>
  <si>
    <t>47.89</t>
  </si>
  <si>
    <t>44.1512</t>
  </si>
  <si>
    <t>Geobacillus sp. 1121</t>
  </si>
  <si>
    <t>pGTG5</t>
  </si>
  <si>
    <t>NC_022994.1</t>
  </si>
  <si>
    <t>KC255224</t>
  </si>
  <si>
    <t>46.039</t>
  </si>
  <si>
    <t>Geobacillus sp. 12AMOR1</t>
  </si>
  <si>
    <t>pGARCT</t>
  </si>
  <si>
    <t>NZ_CP011833.1</t>
  </si>
  <si>
    <t>CP011833</t>
  </si>
  <si>
    <t>32.689</t>
  </si>
  <si>
    <t>47.0954</t>
  </si>
  <si>
    <t>Geobacillus sp. 610</t>
  </si>
  <si>
    <t>pGTD7</t>
  </si>
  <si>
    <t>NC_022993.1</t>
  </si>
  <si>
    <t>KC255223</t>
  </si>
  <si>
    <t>3.279</t>
  </si>
  <si>
    <t>45.8676</t>
  </si>
  <si>
    <t>Geobacillus sp. JF8</t>
  </si>
  <si>
    <t>pBt40</t>
  </si>
  <si>
    <t>NC_022092.1</t>
  </si>
  <si>
    <t>CP006255</t>
  </si>
  <si>
    <t>39.678</t>
  </si>
  <si>
    <t>46.1213</t>
  </si>
  <si>
    <t>Geobacillus sp. LC300</t>
  </si>
  <si>
    <t>pGt35</t>
  </si>
  <si>
    <t>NZ_CP008904.1</t>
  </si>
  <si>
    <t>CP008904</t>
  </si>
  <si>
    <t>38.364</t>
  </si>
  <si>
    <t>46.8251</t>
  </si>
  <si>
    <t>Geobacillus sp. WCH70</t>
  </si>
  <si>
    <t>pWCH7002</t>
  </si>
  <si>
    <t>NC_012790.1</t>
  </si>
  <si>
    <t>CP001640</t>
  </si>
  <si>
    <t>10.287</t>
  </si>
  <si>
    <t>39.5548</t>
  </si>
  <si>
    <t>pWCH7001</t>
  </si>
  <si>
    <t>NC_012794.1</t>
  </si>
  <si>
    <t>CP001639</t>
  </si>
  <si>
    <t>33.899</t>
  </si>
  <si>
    <t>39.5646</t>
  </si>
  <si>
    <t>Geobacillus sp. Y4.1MC1</t>
  </si>
  <si>
    <t>pGY4MC101</t>
  </si>
  <si>
    <t>NC_014651.1</t>
  </si>
  <si>
    <t>CP002294</t>
  </si>
  <si>
    <t>71.617</t>
  </si>
  <si>
    <t>43.7801</t>
  </si>
  <si>
    <t>Geobacillus sp. Y412MC52</t>
  </si>
  <si>
    <t>pGYMC5201</t>
  </si>
  <si>
    <t>NC_014916.1</t>
  </si>
  <si>
    <t>CP002443</t>
  </si>
  <si>
    <t>45.057</t>
  </si>
  <si>
    <t>45.3026</t>
  </si>
  <si>
    <t>Geobacillus sp. Y412MC61</t>
  </si>
  <si>
    <t>pGYMC6101</t>
  </si>
  <si>
    <t>NC_013412.1</t>
  </si>
  <si>
    <t>CP001795</t>
  </si>
  <si>
    <t>45.3071</t>
  </si>
  <si>
    <t>Geobacillus stearothermophilus TKO15</t>
  </si>
  <si>
    <t>pSTK1</t>
  </si>
  <si>
    <t>NC_002062.1</t>
  </si>
  <si>
    <t>D29989</t>
  </si>
  <si>
    <t>1.883</t>
  </si>
  <si>
    <t>44.0786</t>
  </si>
  <si>
    <t>Geobacillus stearothermophilus</t>
  </si>
  <si>
    <t>pTB19</t>
  </si>
  <si>
    <t>NC_025008.1</t>
  </si>
  <si>
    <t>M63891</t>
  </si>
  <si>
    <t>11.887</t>
  </si>
  <si>
    <t>36.4348</t>
  </si>
  <si>
    <t>Geobacillus stearothermophilus 18</t>
  </si>
  <si>
    <t>pGS18</t>
  </si>
  <si>
    <t>NC_010420.1</t>
  </si>
  <si>
    <t>AM886060</t>
  </si>
  <si>
    <t>62.83</t>
  </si>
  <si>
    <t>40.0175</t>
  </si>
  <si>
    <t>Geobacillus stearothermophilus 10</t>
  </si>
  <si>
    <t>NZ_CP008935.1</t>
  </si>
  <si>
    <t>CP008935</t>
  </si>
  <si>
    <t>21.665</t>
  </si>
  <si>
    <t>54.5857</t>
  </si>
  <si>
    <t>Geobacillus thermodenitrificans NG80-2</t>
  </si>
  <si>
    <t>pLW1071</t>
  </si>
  <si>
    <t>NC_009329.1</t>
  </si>
  <si>
    <t>CP000558</t>
  </si>
  <si>
    <t>57.693</t>
  </si>
  <si>
    <t>39.7466</t>
  </si>
  <si>
    <t>Geobacillus thermoglucosidasius C56-YS93</t>
  </si>
  <si>
    <t>pGEOTH02</t>
  </si>
  <si>
    <t>NC_015661.1</t>
  </si>
  <si>
    <t>CP002837</t>
  </si>
  <si>
    <t>19.638</t>
  </si>
  <si>
    <t>40.4165</t>
  </si>
  <si>
    <t>pGEOTH01</t>
  </si>
  <si>
    <t>NC_015665.1</t>
  </si>
  <si>
    <t>CP002836</t>
  </si>
  <si>
    <t>80.849</t>
  </si>
  <si>
    <t>43.9535</t>
  </si>
  <si>
    <t>Geobacter lovleyi SZ</t>
  </si>
  <si>
    <t>pGLOV01</t>
  </si>
  <si>
    <t>NC_010815.1</t>
  </si>
  <si>
    <t>CP001090</t>
  </si>
  <si>
    <t>77.113</t>
  </si>
  <si>
    <t>52.9651</t>
  </si>
  <si>
    <t>Geobacter metallireducens GS-15</t>
  </si>
  <si>
    <t>NC_007515.1</t>
  </si>
  <si>
    <t>CP000149</t>
  </si>
  <si>
    <t>13.762</t>
  </si>
  <si>
    <t>52.4778</t>
  </si>
  <si>
    <t>Glaciecola sp. 4H-3-7+YE-5</t>
  </si>
  <si>
    <t>pGLAAG01</t>
  </si>
  <si>
    <t>NC_015498.1</t>
  </si>
  <si>
    <t>CP002527</t>
  </si>
  <si>
    <t>341.282</t>
  </si>
  <si>
    <t>42.0172</t>
  </si>
  <si>
    <t>Gloeocapsa sp. PCC 7428</t>
  </si>
  <si>
    <t>pGLO7428.04</t>
  </si>
  <si>
    <t>NC_019747.1</t>
  </si>
  <si>
    <t>CP003650</t>
  </si>
  <si>
    <t>14.187</t>
  </si>
  <si>
    <t>46.5356</t>
  </si>
  <si>
    <t>pGLO7428.02</t>
  </si>
  <si>
    <t>NC_020051.1</t>
  </si>
  <si>
    <t>CP003648</t>
  </si>
  <si>
    <t>201.822</t>
  </si>
  <si>
    <t>44.9158</t>
  </si>
  <si>
    <t>pGLO7428.03</t>
  </si>
  <si>
    <t>NC_019759.1</t>
  </si>
  <si>
    <t>CP003649</t>
  </si>
  <si>
    <t>30.787</t>
  </si>
  <si>
    <t>45.2334</t>
  </si>
  <si>
    <t>pGLO7428.01</t>
  </si>
  <si>
    <t>NC_019746.1</t>
  </si>
  <si>
    <t>CP003647</t>
  </si>
  <si>
    <t>204.466</t>
  </si>
  <si>
    <t>43.773</t>
  </si>
  <si>
    <t>Gluconacetobacter diazotrophicus PA1 5 PAl 5</t>
  </si>
  <si>
    <t>pGDIA01</t>
  </si>
  <si>
    <t>NC_011367.1</t>
  </si>
  <si>
    <t>CP001190</t>
  </si>
  <si>
    <t>27.455</t>
  </si>
  <si>
    <t>58.5285</t>
  </si>
  <si>
    <t>pGDIPal5I</t>
  </si>
  <si>
    <t>NC_010124.1</t>
  </si>
  <si>
    <t>AM889287</t>
  </si>
  <si>
    <t>38.818</t>
  </si>
  <si>
    <t>56.8061</t>
  </si>
  <si>
    <t>pGDIPal5II</t>
  </si>
  <si>
    <t>NC_010123.1</t>
  </si>
  <si>
    <t>AM889286</t>
  </si>
  <si>
    <t>16.61</t>
  </si>
  <si>
    <t>63.9976</t>
  </si>
  <si>
    <t>Gluconobacter oxydans DSM 3504</t>
  </si>
  <si>
    <t>pGO128</t>
  </si>
  <si>
    <t>NC_003374.1</t>
  </si>
  <si>
    <t>AJ428837</t>
  </si>
  <si>
    <t>51.9355</t>
  </si>
  <si>
    <t>Gluconobacter oxydans</t>
  </si>
  <si>
    <t>pAG5</t>
  </si>
  <si>
    <t>NC_004458.1</t>
  </si>
  <si>
    <t>AB086443</t>
  </si>
  <si>
    <t>5.648</t>
  </si>
  <si>
    <t>50.7967</t>
  </si>
  <si>
    <t>Gluconobacter oxydans 621H</t>
  </si>
  <si>
    <t>pGOX1</t>
  </si>
  <si>
    <t>NC_006672.1</t>
  </si>
  <si>
    <t>CP000004</t>
  </si>
  <si>
    <t>163.186</t>
  </si>
  <si>
    <t>58.3242</t>
  </si>
  <si>
    <t>pGOX3</t>
  </si>
  <si>
    <t>NC_006674.1</t>
  </si>
  <si>
    <t>CP000006</t>
  </si>
  <si>
    <t>14.547</t>
  </si>
  <si>
    <t>55.9703</t>
  </si>
  <si>
    <t>pGOX2</t>
  </si>
  <si>
    <t>NC_006673.1</t>
  </si>
  <si>
    <t>CP000005</t>
  </si>
  <si>
    <t>26.568</t>
  </si>
  <si>
    <t>56.1051</t>
  </si>
  <si>
    <t>pGOX5</t>
  </si>
  <si>
    <t>NC_006676.1</t>
  </si>
  <si>
    <t>CP000008</t>
  </si>
  <si>
    <t>59.9553</t>
  </si>
  <si>
    <t>pGOX4</t>
  </si>
  <si>
    <t>NC_006675.1</t>
  </si>
  <si>
    <t>CP000007</t>
  </si>
  <si>
    <t>13.223</t>
  </si>
  <si>
    <t>54.375</t>
  </si>
  <si>
    <t>Gluconobacter oxydans H24</t>
  </si>
  <si>
    <t>NC_019397.1</t>
  </si>
  <si>
    <t>CP003927</t>
  </si>
  <si>
    <t>213.808</t>
  </si>
  <si>
    <t>56.1448</t>
  </si>
  <si>
    <t>Gordonia bronchialis DSM 43247</t>
  </si>
  <si>
    <t>pGBRO01</t>
  </si>
  <si>
    <t>NC_013442.1</t>
  </si>
  <si>
    <t>CP001803</t>
  </si>
  <si>
    <t>81.41</t>
  </si>
  <si>
    <t>65.132</t>
  </si>
  <si>
    <t>Gordonia polyisoprenivorans VH2</t>
  </si>
  <si>
    <t>p174</t>
  </si>
  <si>
    <t>NC_016907.1</t>
  </si>
  <si>
    <t>CP003120</t>
  </si>
  <si>
    <t>174.494</t>
  </si>
  <si>
    <t>65.7341</t>
  </si>
  <si>
    <t>Gordonia sp. KTR9</t>
  </si>
  <si>
    <t>pGKT1</t>
  </si>
  <si>
    <t>NC_018582.1</t>
  </si>
  <si>
    <t>CP002908</t>
  </si>
  <si>
    <t>89.48</t>
  </si>
  <si>
    <t>65.1185</t>
  </si>
  <si>
    <t>pGKT3</t>
  </si>
  <si>
    <t>NC_018583.1</t>
  </si>
  <si>
    <t>CP002909</t>
  </si>
  <si>
    <t>172.385</t>
  </si>
  <si>
    <t>64.7121</t>
  </si>
  <si>
    <t>pGKT2</t>
  </si>
  <si>
    <t>NC_018580.1</t>
  </si>
  <si>
    <t>CP002112</t>
  </si>
  <si>
    <t>182.454</t>
  </si>
  <si>
    <t>62.6651</t>
  </si>
  <si>
    <t>Gordonia westfalica type strain: DSM 44215</t>
  </si>
  <si>
    <t>pKB1</t>
  </si>
  <si>
    <t>NC_005307.1</t>
  </si>
  <si>
    <t>AJ576039</t>
  </si>
  <si>
    <t>101.016</t>
  </si>
  <si>
    <t>66.0044</t>
  </si>
  <si>
    <t>Gracilaria chilensis</t>
  </si>
  <si>
    <t>Other</t>
  </si>
  <si>
    <t>Gch7220</t>
  </si>
  <si>
    <t>NC_002106.1</t>
  </si>
  <si>
    <t>AF034719</t>
  </si>
  <si>
    <t>24.8615</t>
  </si>
  <si>
    <t>Gch3937</t>
  </si>
  <si>
    <t>NC_002107.1</t>
  </si>
  <si>
    <t>AF034721</t>
  </si>
  <si>
    <t>3.937</t>
  </si>
  <si>
    <t>25.0191</t>
  </si>
  <si>
    <t>Gracilaria robusta</t>
  </si>
  <si>
    <t>Gro4970</t>
  </si>
  <si>
    <t>NC_002105.1</t>
  </si>
  <si>
    <t>AF034718</t>
  </si>
  <si>
    <t>25.7746</t>
  </si>
  <si>
    <t>Gro4059</t>
  </si>
  <si>
    <t>NC_002104.1</t>
  </si>
  <si>
    <t>AF034717</t>
  </si>
  <si>
    <t>4.059</t>
  </si>
  <si>
    <t>26.509</t>
  </si>
  <si>
    <t>Gracilariopsis lemaneiformis</t>
  </si>
  <si>
    <t>Gle4293</t>
  </si>
  <si>
    <t>NC_001470.1</t>
  </si>
  <si>
    <t>AF034720</t>
  </si>
  <si>
    <t>4.293</t>
  </si>
  <si>
    <t>26.8111</t>
  </si>
  <si>
    <t>Granulicella tundricola MP5ACTX9</t>
  </si>
  <si>
    <t>Fibrobacteres/Acidobacteria group</t>
  </si>
  <si>
    <t>Acidobacteria</t>
  </si>
  <si>
    <t>pACIX901</t>
  </si>
  <si>
    <t>NC_015057.1</t>
  </si>
  <si>
    <t>CP002481</t>
  </si>
  <si>
    <t>475.658</t>
  </si>
  <si>
    <t>59.5649</t>
  </si>
  <si>
    <t>pACIX904</t>
  </si>
  <si>
    <t>NC_015059.1</t>
  </si>
  <si>
    <t>CP002484</t>
  </si>
  <si>
    <t>115.493</t>
  </si>
  <si>
    <t>53.2794</t>
  </si>
  <si>
    <t>pACIX902</t>
  </si>
  <si>
    <t>NC_015065.1</t>
  </si>
  <si>
    <t>CP002482</t>
  </si>
  <si>
    <t>300.292</t>
  </si>
  <si>
    <t>59.4102</t>
  </si>
  <si>
    <t>pACIX903</t>
  </si>
  <si>
    <t>NC_015058.1</t>
  </si>
  <si>
    <t>CP002483</t>
  </si>
  <si>
    <t>188.167</t>
  </si>
  <si>
    <t>55.9434</t>
  </si>
  <si>
    <t>pACIX905</t>
  </si>
  <si>
    <t>NC_015060.1</t>
  </si>
  <si>
    <t>CP002485</t>
  </si>
  <si>
    <t>115.221</t>
  </si>
  <si>
    <t>56.3543</t>
  </si>
  <si>
    <t>Haemophilus influenzae BB1052</t>
  </si>
  <si>
    <t>NC_019175.1</t>
  </si>
  <si>
    <t>GU080064</t>
  </si>
  <si>
    <t>41.4264</t>
  </si>
  <si>
    <t>Haemophilus influenzae BB1051</t>
  </si>
  <si>
    <t>NC_019174.1</t>
  </si>
  <si>
    <t>GU080063</t>
  </si>
  <si>
    <t>41.4481</t>
  </si>
  <si>
    <t>Haemophilus influenzae H64</t>
  </si>
  <si>
    <t>pLFH64</t>
  </si>
  <si>
    <t>NC_019182.1</t>
  </si>
  <si>
    <t>JQ670905</t>
  </si>
  <si>
    <t>40.033</t>
  </si>
  <si>
    <t>Haemophilus influenzae BB1050</t>
  </si>
  <si>
    <t>pB1000'</t>
  </si>
  <si>
    <t>NC_019177.1</t>
  </si>
  <si>
    <t>GU080066</t>
  </si>
  <si>
    <t>41.7111</t>
  </si>
  <si>
    <t>Haemophilus influenzae</t>
  </si>
  <si>
    <t>pF1947</t>
  </si>
  <si>
    <t>NC_007206.1</t>
  </si>
  <si>
    <t>AY647243</t>
  </si>
  <si>
    <t>32.628</t>
  </si>
  <si>
    <t>36.769</t>
  </si>
  <si>
    <t>Haemophilus influenzae PN223</t>
  </si>
  <si>
    <t>pPN223</t>
  </si>
  <si>
    <t>NC_019181.1</t>
  </si>
  <si>
    <t>JQ611727</t>
  </si>
  <si>
    <t>37.6626</t>
  </si>
  <si>
    <t>Haemophilus influenzae J612</t>
  </si>
  <si>
    <t>pJ612</t>
  </si>
  <si>
    <t>NC_019186.1</t>
  </si>
  <si>
    <t>JQ783056</t>
  </si>
  <si>
    <t>5.048</t>
  </si>
  <si>
    <t>38.8074</t>
  </si>
  <si>
    <t>Haemophilus influenzae F50</t>
  </si>
  <si>
    <t>NC_019178.1</t>
  </si>
  <si>
    <t>HM236408</t>
  </si>
  <si>
    <t>Haemophilus influenzae BPF</t>
  </si>
  <si>
    <t>pF3028</t>
  </si>
  <si>
    <t>NC_004058.1</t>
  </si>
  <si>
    <t>AF469177</t>
  </si>
  <si>
    <t>32.379</t>
  </si>
  <si>
    <t>36.6657</t>
  </si>
  <si>
    <t>Haemophilus influenzae BB1059</t>
  </si>
  <si>
    <t>PB1000</t>
  </si>
  <si>
    <t>NC_014813.1</t>
  </si>
  <si>
    <t>HM470204</t>
  </si>
  <si>
    <t>Haemophilus influenzae A1606</t>
  </si>
  <si>
    <t>pA1606</t>
  </si>
  <si>
    <t>NC_019180.1</t>
  </si>
  <si>
    <t>JQ611726</t>
  </si>
  <si>
    <t>5.646</t>
  </si>
  <si>
    <t>39.7272</t>
  </si>
  <si>
    <t>Haemophilus influenzae A1209</t>
  </si>
  <si>
    <t>pA1209</t>
  </si>
  <si>
    <t>NC_019185.1</t>
  </si>
  <si>
    <t>JQ783055</t>
  </si>
  <si>
    <t>5.142</t>
  </si>
  <si>
    <t>38.6037</t>
  </si>
  <si>
    <t>pF3031</t>
  </si>
  <si>
    <t>NC_004846.1</t>
  </si>
  <si>
    <t>AF447808</t>
  </si>
  <si>
    <t>32.433</t>
  </si>
  <si>
    <t>36.6509</t>
  </si>
  <si>
    <t>Haemophilus influenzae S5</t>
  </si>
  <si>
    <t>pLFS5</t>
  </si>
  <si>
    <t>NC_019183.1</t>
  </si>
  <si>
    <t>JQ670904</t>
  </si>
  <si>
    <t>4.846</t>
  </si>
  <si>
    <t>38.3203</t>
  </si>
  <si>
    <t>ICEhin1056</t>
  </si>
  <si>
    <t>NC_011409.1</t>
  </si>
  <si>
    <t>AJ627386</t>
  </si>
  <si>
    <t>59.393</t>
  </si>
  <si>
    <t>39.1039</t>
  </si>
  <si>
    <t>Haemophilus influenzae BB1053</t>
  </si>
  <si>
    <t>NC_019176.1</t>
  </si>
  <si>
    <t>GU080065</t>
  </si>
  <si>
    <t>Haemophilus influenzae H49</t>
  </si>
  <si>
    <t>pLFH49</t>
  </si>
  <si>
    <t>NC_019184.1</t>
  </si>
  <si>
    <t>JQ670906</t>
  </si>
  <si>
    <t>5.404</t>
  </si>
  <si>
    <t>40.0999</t>
  </si>
  <si>
    <t>Haemophilus parainfluenzae 72322</t>
  </si>
  <si>
    <t>NC_020228.1</t>
  </si>
  <si>
    <t>KC292503</t>
  </si>
  <si>
    <t>40.0147</t>
  </si>
  <si>
    <t>Haemophilus somnus 129PT</t>
  </si>
  <si>
    <t>pHS129</t>
  </si>
  <si>
    <t>NC_006298.1</t>
  </si>
  <si>
    <t>CP000019</t>
  </si>
  <si>
    <t>34.9749</t>
  </si>
  <si>
    <t>Hafnia alvei MISC261</t>
  </si>
  <si>
    <t>pAlvB</t>
  </si>
  <si>
    <t>NC_005911.1</t>
  </si>
  <si>
    <t>AY271829</t>
  </si>
  <si>
    <t>5.216</t>
  </si>
  <si>
    <t>46.9709</t>
  </si>
  <si>
    <t>Hafnia alvei MISC230</t>
  </si>
  <si>
    <t>pAlvA</t>
  </si>
  <si>
    <t>NC_005910.1</t>
  </si>
  <si>
    <t>AY271828</t>
  </si>
  <si>
    <t>46.1764</t>
  </si>
  <si>
    <t>Halalkalicoccus jeotgali B3</t>
  </si>
  <si>
    <t>Halobacteria</t>
  </si>
  <si>
    <t>NC_014299.1</t>
  </si>
  <si>
    <t>CP002064</t>
  </si>
  <si>
    <t>363.534</t>
  </si>
  <si>
    <t>54.1633</t>
  </si>
  <si>
    <t>NC_014298.1</t>
  </si>
  <si>
    <t>CP002063</t>
  </si>
  <si>
    <t>406.285</t>
  </si>
  <si>
    <t>55.2656</t>
  </si>
  <si>
    <t>NC_014303.1</t>
  </si>
  <si>
    <t>CP002068</t>
  </si>
  <si>
    <t>6.951</t>
  </si>
  <si>
    <t>60.5956</t>
  </si>
  <si>
    <t>NC_014302.1</t>
  </si>
  <si>
    <t>CP002067</t>
  </si>
  <si>
    <t>23.727</t>
  </si>
  <si>
    <t>47.6419</t>
  </si>
  <si>
    <t>NC_014300.1</t>
  </si>
  <si>
    <t>CP002065</t>
  </si>
  <si>
    <t>44.576</t>
  </si>
  <si>
    <t>58.9017</t>
  </si>
  <si>
    <t>NC_014301.1</t>
  </si>
  <si>
    <t>CP002066</t>
  </si>
  <si>
    <t>44.459</t>
  </si>
  <si>
    <t>54.9113</t>
  </si>
  <si>
    <t>Halanaeroarchaeum sulfurireducens HSR2</t>
  </si>
  <si>
    <t>pHSR2-01</t>
  </si>
  <si>
    <t>NZ_CP008875.1</t>
  </si>
  <si>
    <t>CP008875</t>
  </si>
  <si>
    <t>124.256</t>
  </si>
  <si>
    <t>55.4066</t>
  </si>
  <si>
    <t>Halanaeroarchaeum sulfurireducens M27-SA2</t>
  </si>
  <si>
    <t>pM27-SA2-01</t>
  </si>
  <si>
    <t>NZ_CP011565.1</t>
  </si>
  <si>
    <t>CP011565</t>
  </si>
  <si>
    <t>55.3961</t>
  </si>
  <si>
    <t>Haliscomenobacter hydrossis DSM 1100</t>
  </si>
  <si>
    <t>pHALHY01</t>
  </si>
  <si>
    <t>NC_015511.1</t>
  </si>
  <si>
    <t>CP002692</t>
  </si>
  <si>
    <t>164.019</t>
  </si>
  <si>
    <t>46.2264</t>
  </si>
  <si>
    <t>pHALHY03</t>
  </si>
  <si>
    <t>NC_015513.1</t>
  </si>
  <si>
    <t>CP002694</t>
  </si>
  <si>
    <t>92.189</t>
  </si>
  <si>
    <t>46.9785</t>
  </si>
  <si>
    <t>pHALHY02</t>
  </si>
  <si>
    <t>NC_015512.1</t>
  </si>
  <si>
    <t>CP002693</t>
  </si>
  <si>
    <t>143.757</t>
  </si>
  <si>
    <t>46.4332</t>
  </si>
  <si>
    <t>Haloarcula hispanica ATCC 33960 CGMCC 1.2049</t>
  </si>
  <si>
    <t>pHH400</t>
  </si>
  <si>
    <t>NC_015944.1</t>
  </si>
  <si>
    <t>CP002923</t>
  </si>
  <si>
    <t>405.816</t>
  </si>
  <si>
    <t>59.8872</t>
  </si>
  <si>
    <t>Haloarcula hispanica N601</t>
  </si>
  <si>
    <t>pHH406</t>
  </si>
  <si>
    <t>NC_023012.1</t>
  </si>
  <si>
    <t>CP006887</t>
  </si>
  <si>
    <t>405.815</t>
  </si>
  <si>
    <t>59.8874</t>
  </si>
  <si>
    <t>pHH126</t>
  </si>
  <si>
    <t>NC_023011.1</t>
  </si>
  <si>
    <t>CP006886</t>
  </si>
  <si>
    <t>125.764</t>
  </si>
  <si>
    <t>55.3139</t>
  </si>
  <si>
    <t>Haloarcula marismortui ATCC 43049</t>
  </si>
  <si>
    <t>pNG100</t>
  </si>
  <si>
    <t>NC_006389.1</t>
  </si>
  <si>
    <t>AY596290</t>
  </si>
  <si>
    <t>33.303</t>
  </si>
  <si>
    <t>54.2534</t>
  </si>
  <si>
    <t>pNG700</t>
  </si>
  <si>
    <t>NC_006395.1</t>
  </si>
  <si>
    <t>AY596296</t>
  </si>
  <si>
    <t>410.554</t>
  </si>
  <si>
    <t>59.1191</t>
  </si>
  <si>
    <t>pNG300</t>
  </si>
  <si>
    <t>NC_006391.1</t>
  </si>
  <si>
    <t>AY596292</t>
  </si>
  <si>
    <t>39.521</t>
  </si>
  <si>
    <t>60.0187</t>
  </si>
  <si>
    <t>pNG600</t>
  </si>
  <si>
    <t>NC_006394.1</t>
  </si>
  <si>
    <t>AY596295</t>
  </si>
  <si>
    <t>155.3</t>
  </si>
  <si>
    <t>58.3329</t>
  </si>
  <si>
    <t>pNG200</t>
  </si>
  <si>
    <t>NC_006390.1</t>
  </si>
  <si>
    <t>AY596291</t>
  </si>
  <si>
    <t>33.452</t>
  </si>
  <si>
    <t>55.626</t>
  </si>
  <si>
    <t>pNG400</t>
  </si>
  <si>
    <t>NC_006392.1</t>
  </si>
  <si>
    <t>AY596293</t>
  </si>
  <si>
    <t>50.06</t>
  </si>
  <si>
    <t>57.3492</t>
  </si>
  <si>
    <t>pNG500</t>
  </si>
  <si>
    <t>NC_006393.1</t>
  </si>
  <si>
    <t>AY596294</t>
  </si>
  <si>
    <t>132.678</t>
  </si>
  <si>
    <t>54.4823</t>
  </si>
  <si>
    <t>Haloarcula sp. AS7094</t>
  </si>
  <si>
    <t>pSCM201</t>
  </si>
  <si>
    <t>NC_006426.2</t>
  </si>
  <si>
    <t>AY443099</t>
  </si>
  <si>
    <t>3.463</t>
  </si>
  <si>
    <t>59.9191</t>
  </si>
  <si>
    <t>Haloarcula sp. CBA1115</t>
  </si>
  <si>
    <t>NZ_CP010530.1</t>
  </si>
  <si>
    <t>CP010530</t>
  </si>
  <si>
    <t>405.316</t>
  </si>
  <si>
    <t>59.8516</t>
  </si>
  <si>
    <t>NZ_CP010534.1</t>
  </si>
  <si>
    <t>CP010534</t>
  </si>
  <si>
    <t>41.915</t>
  </si>
  <si>
    <t>61.818</t>
  </si>
  <si>
    <t>NZ_CP010533.1</t>
  </si>
  <si>
    <t>CP010533</t>
  </si>
  <si>
    <t>104.322</t>
  </si>
  <si>
    <t>53.749</t>
  </si>
  <si>
    <t>NZ_CP010532.1</t>
  </si>
  <si>
    <t>CP010532</t>
  </si>
  <si>
    <t>116.496</t>
  </si>
  <si>
    <t>54.2036</t>
  </si>
  <si>
    <t>NZ_CP010531.1</t>
  </si>
  <si>
    <t>CP010531</t>
  </si>
  <si>
    <t>133.853</t>
  </si>
  <si>
    <t>55.3891</t>
  </si>
  <si>
    <t>Halobacillus halophilus DSM 2266 type strain: DSM 2266</t>
  </si>
  <si>
    <t>PL16</t>
  </si>
  <si>
    <t>NC_017669.1</t>
  </si>
  <si>
    <t>HE717024</t>
  </si>
  <si>
    <t>16.047</t>
  </si>
  <si>
    <t>43.0112</t>
  </si>
  <si>
    <t>PL3</t>
  </si>
  <si>
    <t>NC_017670.1</t>
  </si>
  <si>
    <t>HE717025</t>
  </si>
  <si>
    <t>3.329</t>
  </si>
  <si>
    <t>36.4974</t>
  </si>
  <si>
    <t>Halobacteriovorax marinus SJ</t>
  </si>
  <si>
    <t>pBMS1</t>
  </si>
  <si>
    <t>NC_019100.1</t>
  </si>
  <si>
    <t>HE610506</t>
  </si>
  <si>
    <t>1.973</t>
  </si>
  <si>
    <t>36.1885</t>
  </si>
  <si>
    <t>Halobacterium salinarum</t>
  </si>
  <si>
    <t>pPHIHL</t>
  </si>
  <si>
    <t>NC_010088.1</t>
  </si>
  <si>
    <t>X65098</t>
  </si>
  <si>
    <t>12.041</t>
  </si>
  <si>
    <t>61.3155</t>
  </si>
  <si>
    <t>pHSB</t>
  </si>
  <si>
    <t>NC_002121.1</t>
  </si>
  <si>
    <t>X07128</t>
  </si>
  <si>
    <t>1.736</t>
  </si>
  <si>
    <t>64.1129</t>
  </si>
  <si>
    <t>Halobacterium salinarum J7</t>
  </si>
  <si>
    <t>pHH205</t>
  </si>
  <si>
    <t>NC_003158.1</t>
  </si>
  <si>
    <t>16.341</t>
  </si>
  <si>
    <t>61.104</t>
  </si>
  <si>
    <t>Halobacterium salinarum R1 DSM 671 = R1</t>
  </si>
  <si>
    <t>PHS2</t>
  </si>
  <si>
    <t>NC_010369.1</t>
  </si>
  <si>
    <t>AM774417</t>
  </si>
  <si>
    <t>194.963</t>
  </si>
  <si>
    <t>58.5901</t>
  </si>
  <si>
    <t>PHS4</t>
  </si>
  <si>
    <t>NC_010367.1</t>
  </si>
  <si>
    <t>AM774419</t>
  </si>
  <si>
    <t>40.894</t>
  </si>
  <si>
    <t>57.9107</t>
  </si>
  <si>
    <t>PHS1</t>
  </si>
  <si>
    <t>NC_010366.1</t>
  </si>
  <si>
    <t>AM774416</t>
  </si>
  <si>
    <t>147.625</t>
  </si>
  <si>
    <t>57.4483</t>
  </si>
  <si>
    <t>PHS3</t>
  </si>
  <si>
    <t>NC_010368.1</t>
  </si>
  <si>
    <t>AM774418</t>
  </si>
  <si>
    <t>284.332</t>
  </si>
  <si>
    <t>59.7886</t>
  </si>
  <si>
    <t>Halobacterium sp. DL1</t>
  </si>
  <si>
    <t>NZ_CP007061.1</t>
  </si>
  <si>
    <t>CP007061</t>
  </si>
  <si>
    <t>315.592</t>
  </si>
  <si>
    <t>56.9346</t>
  </si>
  <si>
    <t>Halobacterium sp. GN101</t>
  </si>
  <si>
    <t>pHGN1</t>
  </si>
  <si>
    <t>NC_002124.1</t>
  </si>
  <si>
    <t>X16460</t>
  </si>
  <si>
    <t>62.6629</t>
  </si>
  <si>
    <t>Halobacterium sp. NRC-1</t>
  </si>
  <si>
    <t>pNRC100</t>
  </si>
  <si>
    <t>NC_001869.1</t>
  </si>
  <si>
    <t>AF016485</t>
  </si>
  <si>
    <t>191.346</t>
  </si>
  <si>
    <t>57.9087</t>
  </si>
  <si>
    <t>pNRC200</t>
  </si>
  <si>
    <t>NC_002608.1</t>
  </si>
  <si>
    <t>AE004438</t>
  </si>
  <si>
    <t>365.425</t>
  </si>
  <si>
    <t>59.2242</t>
  </si>
  <si>
    <t>Haloferax gibbonsii ARA6</t>
  </si>
  <si>
    <t>pHG1</t>
  </si>
  <si>
    <t>NZ_CP011948.1</t>
  </si>
  <si>
    <t>CP011948</t>
  </si>
  <si>
    <t>488.062</t>
  </si>
  <si>
    <t>64.5787</t>
  </si>
  <si>
    <t>pHG3</t>
  </si>
  <si>
    <t>NZ_CP011950.1</t>
  </si>
  <si>
    <t>CP011950</t>
  </si>
  <si>
    <t>113.655</t>
  </si>
  <si>
    <t>52.845</t>
  </si>
  <si>
    <t>pHG4</t>
  </si>
  <si>
    <t>NZ_CP011951.1</t>
  </si>
  <si>
    <t>CP011951</t>
  </si>
  <si>
    <t>35.465</t>
  </si>
  <si>
    <t>53.9941</t>
  </si>
  <si>
    <t>pHG2</t>
  </si>
  <si>
    <t>NZ_CP011949.1</t>
  </si>
  <si>
    <t>CP011949</t>
  </si>
  <si>
    <t>335.881</t>
  </si>
  <si>
    <t>66.8537</t>
  </si>
  <si>
    <t>Haloferax lucentense Aa 2.2</t>
  </si>
  <si>
    <t>pHK2</t>
  </si>
  <si>
    <t>NC_019285.1</t>
  </si>
  <si>
    <t>GU321094</t>
  </si>
  <si>
    <t>10.795</t>
  </si>
  <si>
    <t>61.0005</t>
  </si>
  <si>
    <t>Haloferax mediterranei ATCC 33500</t>
  </si>
  <si>
    <t>HMPLAS1</t>
  </si>
  <si>
    <t>NZ_CP007554.1</t>
  </si>
  <si>
    <t>CP007554</t>
  </si>
  <si>
    <t>505.931</t>
  </si>
  <si>
    <t>57.5031</t>
  </si>
  <si>
    <t>HMPLAS3</t>
  </si>
  <si>
    <t>NZ_CP007552.1</t>
  </si>
  <si>
    <t>CP007552</t>
  </si>
  <si>
    <t>131.983</t>
  </si>
  <si>
    <t>57.265</t>
  </si>
  <si>
    <t>HMPLAS2</t>
  </si>
  <si>
    <t>NZ_CP007553.1</t>
  </si>
  <si>
    <t>CP007553</t>
  </si>
  <si>
    <t>321.908</t>
  </si>
  <si>
    <t>57.8988</t>
  </si>
  <si>
    <t>Haloferax mediterranei ATCC 33500 CGMCC 1.2087</t>
  </si>
  <si>
    <t>pHM500</t>
  </si>
  <si>
    <t>NC_017944.1</t>
  </si>
  <si>
    <t>CP001871</t>
  </si>
  <si>
    <t>504.705</t>
  </si>
  <si>
    <t>57.5102</t>
  </si>
  <si>
    <t>pHM300</t>
  </si>
  <si>
    <t>NC_017943.1</t>
  </si>
  <si>
    <t>CP001870</t>
  </si>
  <si>
    <t>57.8985</t>
  </si>
  <si>
    <t>pHM100</t>
  </si>
  <si>
    <t>NC_017942.1</t>
  </si>
  <si>
    <t>CP001869</t>
  </si>
  <si>
    <t>129.21</t>
  </si>
  <si>
    <t>57.5575</t>
  </si>
  <si>
    <t>Haloferax volcanii DS2</t>
  </si>
  <si>
    <t>pHV2</t>
  </si>
  <si>
    <t>NC_001375.1</t>
  </si>
  <si>
    <t>J03014</t>
  </si>
  <si>
    <t>6.354</t>
  </si>
  <si>
    <t>56.0434</t>
  </si>
  <si>
    <t>NC_013965.1</t>
  </si>
  <si>
    <t>CP001954</t>
  </si>
  <si>
    <t>6.359</t>
  </si>
  <si>
    <t>56.0623</t>
  </si>
  <si>
    <t>pHV3</t>
  </si>
  <si>
    <t>NC_013964.1</t>
  </si>
  <si>
    <t>CP001953</t>
  </si>
  <si>
    <t>437.906</t>
  </si>
  <si>
    <t>65.5595</t>
  </si>
  <si>
    <t>pHV1</t>
  </si>
  <si>
    <t>NC_013968.1</t>
  </si>
  <si>
    <t>CP001957</t>
  </si>
  <si>
    <t>85.092</t>
  </si>
  <si>
    <t>55.4988</t>
  </si>
  <si>
    <t>pHV4</t>
  </si>
  <si>
    <t>NC_013966.1</t>
  </si>
  <si>
    <t>CP001955</t>
  </si>
  <si>
    <t>635.786</t>
  </si>
  <si>
    <t>61.6652</t>
  </si>
  <si>
    <t>Halogeometricum borinquense DSM 11551</t>
  </si>
  <si>
    <t>pHBOR01</t>
  </si>
  <si>
    <t>NC_014735.1</t>
  </si>
  <si>
    <t>CP001691</t>
  </si>
  <si>
    <t>362.194</t>
  </si>
  <si>
    <t>56.1017</t>
  </si>
  <si>
    <t>pHBOR02</t>
  </si>
  <si>
    <t>NC_014731.1</t>
  </si>
  <si>
    <t>CP001692</t>
  </si>
  <si>
    <t>339.01</t>
  </si>
  <si>
    <t>57.2576</t>
  </si>
  <si>
    <t>pHBOR05</t>
  </si>
  <si>
    <t>NC_014737.1</t>
  </si>
  <si>
    <t>CP001695</t>
  </si>
  <si>
    <t>17.535</t>
  </si>
  <si>
    <t>64.6478</t>
  </si>
  <si>
    <t>pHBOR04</t>
  </si>
  <si>
    <t>NC_014732.1</t>
  </si>
  <si>
    <t>CP001694</t>
  </si>
  <si>
    <t>194.834</t>
  </si>
  <si>
    <t>58.827</t>
  </si>
  <si>
    <t>pHBOR03</t>
  </si>
  <si>
    <t>NC_014736.1</t>
  </si>
  <si>
    <t>CP001693</t>
  </si>
  <si>
    <t>210.35</t>
  </si>
  <si>
    <t>56.4559</t>
  </si>
  <si>
    <t>Halomicrobium mukohataei DSM 12286</t>
  </si>
  <si>
    <t>pHmuk01</t>
  </si>
  <si>
    <t>NC_013201.1</t>
  </si>
  <si>
    <t>CP001689</t>
  </si>
  <si>
    <t>221.862</t>
  </si>
  <si>
    <t>64.1516</t>
  </si>
  <si>
    <t>Halomonas sp. A3H3</t>
  </si>
  <si>
    <t>NZ_HG423344.1</t>
  </si>
  <si>
    <t>HG423344</t>
  </si>
  <si>
    <t>157.085</t>
  </si>
  <si>
    <t>61.8799</t>
  </si>
  <si>
    <t>Halomonas sp. KO116</t>
  </si>
  <si>
    <t>NZ_CP011053.1</t>
  </si>
  <si>
    <t>CP011053</t>
  </si>
  <si>
    <t>313.995</t>
  </si>
  <si>
    <t>54.7961</t>
  </si>
  <si>
    <t>NZ_CP011054.1</t>
  </si>
  <si>
    <t>CP011054</t>
  </si>
  <si>
    <t>205.117</t>
  </si>
  <si>
    <t>51.1479</t>
  </si>
  <si>
    <t>Halomonas sp. ZM3</t>
  </si>
  <si>
    <t>pZM3H1</t>
  </si>
  <si>
    <t>NC_019426.1</t>
  </si>
  <si>
    <t>JX569338</t>
  </si>
  <si>
    <t>31.37</t>
  </si>
  <si>
    <t>57.6251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</si>
  <si>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</si>
  <si>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</si>
  <si>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</si>
  <si>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</si>
  <si>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</si>
  <si>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</si>
  <si>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705.81</t>
  </si>
  <si>
    <t>56.1498</t>
  </si>
  <si>
    <t>phalar02</t>
  </si>
  <si>
    <t>NC_015959.1</t>
  </si>
  <si>
    <t>CP002990</t>
  </si>
  <si>
    <t>23.659</t>
  </si>
  <si>
    <t>61.4608</t>
  </si>
  <si>
    <t>Halopiger xanaduensis SH-6</t>
  </si>
  <si>
    <t>pHALXA01</t>
  </si>
  <si>
    <t>NC_015658.1</t>
  </si>
  <si>
    <t>CP002840</t>
  </si>
  <si>
    <t>436.718</t>
  </si>
  <si>
    <t>61.5322</t>
  </si>
  <si>
    <t>pHALXA03</t>
  </si>
  <si>
    <t>NC_015659.1</t>
  </si>
  <si>
    <t>CP002842</t>
  </si>
  <si>
    <t>68.763</t>
  </si>
  <si>
    <t>62.1512</t>
  </si>
  <si>
    <t>pHALXA02</t>
  </si>
  <si>
    <t>NC_015667.1</t>
  </si>
  <si>
    <t>CP002841</t>
  </si>
  <si>
    <t>181.778</t>
  </si>
  <si>
    <t>58.9972</t>
  </si>
  <si>
    <t>Haloquadratum walsbyi C23 DSM 16854 = C23</t>
  </si>
  <si>
    <t>PL100</t>
  </si>
  <si>
    <t>NC_017457.1</t>
  </si>
  <si>
    <t>FR746100</t>
  </si>
  <si>
    <t>100.258</t>
  </si>
  <si>
    <t>43.8568</t>
  </si>
  <si>
    <t>PL6B</t>
  </si>
  <si>
    <t>NC_017458.1</t>
  </si>
  <si>
    <t>FR746102</t>
  </si>
  <si>
    <t>6.056</t>
  </si>
  <si>
    <t>52.031</t>
  </si>
  <si>
    <t>PL6A</t>
  </si>
  <si>
    <t>NC_017460.1</t>
  </si>
  <si>
    <t>FR746101</t>
  </si>
  <si>
    <t>6.129</t>
  </si>
  <si>
    <t>51.0524</t>
  </si>
  <si>
    <t>Haloquadratum walsbyi DSM 16790 DSM 16790 = HBSQ001</t>
  </si>
  <si>
    <t>PL47</t>
  </si>
  <si>
    <t>NC_008213.1</t>
  </si>
  <si>
    <t>AM180089</t>
  </si>
  <si>
    <t>46.867</t>
  </si>
  <si>
    <t>47.6732</t>
  </si>
  <si>
    <t>Halorhabdus tiamatea SARL4B type strain: SARL4B</t>
  </si>
  <si>
    <t>NC_021913.1</t>
  </si>
  <si>
    <t>HF571521</t>
  </si>
  <si>
    <t>330.369</t>
  </si>
  <si>
    <t>57.4094</t>
  </si>
  <si>
    <t>Halorubrum lacusprofundi ATCC 49239</t>
  </si>
  <si>
    <t>pHLAC01</t>
  </si>
  <si>
    <t>NC_012030.1</t>
  </si>
  <si>
    <t>CP001367</t>
  </si>
  <si>
    <t>431.338</t>
  </si>
  <si>
    <t>54.8609</t>
  </si>
  <si>
    <t>Halorubrum saccharovorum</t>
  </si>
  <si>
    <t>pZMX101</t>
  </si>
  <si>
    <t>NC_004531.1</t>
  </si>
  <si>
    <t>AF389188</t>
  </si>
  <si>
    <t>3.918</t>
  </si>
  <si>
    <t>65.9775</t>
  </si>
  <si>
    <t>Halorubrum sp. T3</t>
  </si>
  <si>
    <t>HRDV1</t>
  </si>
  <si>
    <t>NC_025188.1</t>
  </si>
  <si>
    <t>KC545797</t>
  </si>
  <si>
    <t>13.053</t>
  </si>
  <si>
    <t>66.3755</t>
  </si>
  <si>
    <t>Halostagnicola larsenii XH-48</t>
  </si>
  <si>
    <t>NZ_CP007058.1</t>
  </si>
  <si>
    <t>CP007058</t>
  </si>
  <si>
    <t>172.663</t>
  </si>
  <si>
    <t>59.1922</t>
  </si>
  <si>
    <t>NZ_CP007056.1</t>
  </si>
  <si>
    <t>CP007056</t>
  </si>
  <si>
    <t>573.68</t>
  </si>
  <si>
    <t>59.8264</t>
  </si>
  <si>
    <t>NZ_CP007057.1</t>
  </si>
  <si>
    <t>CP007057</t>
  </si>
  <si>
    <t>464.581</t>
  </si>
  <si>
    <t>56.9696</t>
  </si>
  <si>
    <t>NZ_CP007059.1</t>
  </si>
  <si>
    <t>CP007059</t>
  </si>
  <si>
    <t>130.926</t>
  </si>
  <si>
    <t>59.4236</t>
  </si>
  <si>
    <t>Haloterrigena thermotolerans H13</t>
  </si>
  <si>
    <t>pSN</t>
  </si>
  <si>
    <t>NC_013536.1</t>
  </si>
  <si>
    <t>DQ400913</t>
  </si>
  <si>
    <t>2.272</t>
  </si>
  <si>
    <t>67.6937</t>
  </si>
  <si>
    <t>Haloterrigena turkmenica DSM 5511</t>
  </si>
  <si>
    <t>pHTUR04</t>
  </si>
  <si>
    <t>NC_013747.1</t>
  </si>
  <si>
    <t>CP001864</t>
  </si>
  <si>
    <t>171.943</t>
  </si>
  <si>
    <t>64.6086</t>
  </si>
  <si>
    <t>pHTUR03</t>
  </si>
  <si>
    <t>NC_013746.1</t>
  </si>
  <si>
    <t>CP001863</t>
  </si>
  <si>
    <t>180.781</t>
  </si>
  <si>
    <t>54.7298</t>
  </si>
  <si>
    <t>pHTUR05</t>
  </si>
  <si>
    <t>NC_013748.1</t>
  </si>
  <si>
    <t>CP001865</t>
  </si>
  <si>
    <t>71.062</t>
  </si>
  <si>
    <t>59.9561</t>
  </si>
  <si>
    <t>pHTUR01</t>
  </si>
  <si>
    <t>NC_013744.1</t>
  </si>
  <si>
    <t>CP001861</t>
  </si>
  <si>
    <t>698.495</t>
  </si>
  <si>
    <t>61.1589</t>
  </si>
  <si>
    <t>pHTUR02</t>
  </si>
  <si>
    <t>NC_013745.1</t>
  </si>
  <si>
    <t>CP001862</t>
  </si>
  <si>
    <t>413.648</t>
  </si>
  <si>
    <t>59.7537</t>
  </si>
  <si>
    <t>pHTUR06</t>
  </si>
  <si>
    <t>NC_013749.1</t>
  </si>
  <si>
    <t>CP001866</t>
  </si>
  <si>
    <t>15.815</t>
  </si>
  <si>
    <t>58.1473</t>
  </si>
  <si>
    <t>Helicobacter acinonychis str. Sheeba</t>
  </si>
  <si>
    <t>pHac1</t>
  </si>
  <si>
    <t>NC_008230.1</t>
  </si>
  <si>
    <t>AM260523</t>
  </si>
  <si>
    <t>34.5534</t>
  </si>
  <si>
    <t>Helicobacter bizzozeronii CIII-1</t>
  </si>
  <si>
    <t>phbz1</t>
  </si>
  <si>
    <t>NC_015670.1</t>
  </si>
  <si>
    <t>FR871758</t>
  </si>
  <si>
    <t>52.076</t>
  </si>
  <si>
    <t>42.2344</t>
  </si>
  <si>
    <t>Helicobacter cetorum MIT 00-7128</t>
  </si>
  <si>
    <t>pHCW</t>
  </si>
  <si>
    <t>NC_017738.1</t>
  </si>
  <si>
    <t>CP003480</t>
  </si>
  <si>
    <t>12.465</t>
  </si>
  <si>
    <t>34.4966</t>
  </si>
  <si>
    <t>Helicobacter cetorum MIT 99-5656</t>
  </si>
  <si>
    <t>pHCD</t>
  </si>
  <si>
    <t>NC_017736.1</t>
  </si>
  <si>
    <t>CP003482</t>
  </si>
  <si>
    <t>14.124</t>
  </si>
  <si>
    <t>32.7244</t>
  </si>
  <si>
    <t>Helicobacter cinaedi PAGU611</t>
  </si>
  <si>
    <t>pHci1</t>
  </si>
  <si>
    <t>NC_017762.1</t>
  </si>
  <si>
    <t>AP012345</t>
  </si>
  <si>
    <t>23.054</t>
  </si>
  <si>
    <t>31.5477</t>
  </si>
  <si>
    <t>Helicobacter pullorum 229336/12</t>
  </si>
  <si>
    <t>plasmid_229336_12</t>
  </si>
  <si>
    <t>CM003496.1</t>
  </si>
  <si>
    <t>24.483</t>
  </si>
  <si>
    <t>29.4653</t>
  </si>
  <si>
    <t>Helicobacter pullorum 229254/12</t>
  </si>
  <si>
    <t>plasmid_B_229254_12</t>
  </si>
  <si>
    <t>CM003497.1</t>
  </si>
  <si>
    <t>5.149</t>
  </si>
  <si>
    <t>30.6661</t>
  </si>
  <si>
    <t>Helicobacter pylori 228/99</t>
  </si>
  <si>
    <t>pHPY228</t>
  </si>
  <si>
    <t>NZ_CM003127.1</t>
  </si>
  <si>
    <t>CM003127</t>
  </si>
  <si>
    <t>4.194</t>
  </si>
  <si>
    <t>36.3615</t>
  </si>
  <si>
    <t>Helicobacter pylori 1786/05</t>
  </si>
  <si>
    <t>pHPY1786</t>
  </si>
  <si>
    <t>NZ_CM003130.1</t>
  </si>
  <si>
    <t>CM003130</t>
  </si>
  <si>
    <t>34.5783</t>
  </si>
  <si>
    <t>Helicobacter pylori 173/00</t>
  </si>
  <si>
    <t>pHPY173</t>
  </si>
  <si>
    <t>NZ_CM003128.1</t>
  </si>
  <si>
    <t>CM003128</t>
  </si>
  <si>
    <t>36.2184</t>
  </si>
  <si>
    <t>Helicobacter pylori 1846/05</t>
  </si>
  <si>
    <t>pHPY1846</t>
  </si>
  <si>
    <t>NZ_CM003129.1</t>
  </si>
  <si>
    <t>CM003129</t>
  </si>
  <si>
    <t>3.161</t>
  </si>
  <si>
    <t>37.2667</t>
  </si>
  <si>
    <t>Helicobacter pylori</t>
  </si>
  <si>
    <t>pHel5</t>
  </si>
  <si>
    <t>NC_004949.1</t>
  </si>
  <si>
    <t>AF469113</t>
  </si>
  <si>
    <t>18.291</t>
  </si>
  <si>
    <t>34.4158</t>
  </si>
  <si>
    <t>Helicobacter pylori AL202</t>
  </si>
  <si>
    <t>pAL202</t>
  </si>
  <si>
    <t>NC_005917.1</t>
  </si>
  <si>
    <t>AY584531</t>
  </si>
  <si>
    <t>34.2822</t>
  </si>
  <si>
    <t>Helicobacter pylori 69</t>
  </si>
  <si>
    <t>pHP69</t>
  </si>
  <si>
    <t>NC_010884.1</t>
  </si>
  <si>
    <t>DQ915941</t>
  </si>
  <si>
    <t>9.153</t>
  </si>
  <si>
    <t>33.9779</t>
  </si>
  <si>
    <t>Helicobacter pylori P8</t>
  </si>
  <si>
    <t>pHel4</t>
  </si>
  <si>
    <t>NC_004950.1</t>
  </si>
  <si>
    <t>AF469112</t>
  </si>
  <si>
    <t>34.2935</t>
  </si>
  <si>
    <t>Helicobacter pylori AL236</t>
  </si>
  <si>
    <t>pAL236-2</t>
  </si>
  <si>
    <t>NC_014162.1</t>
  </si>
  <si>
    <t>HM125988</t>
  </si>
  <si>
    <t>1.448</t>
  </si>
  <si>
    <t>37.5691</t>
  </si>
  <si>
    <t>Helicobacter pylori CCUG 17874</t>
  </si>
  <si>
    <t>pHP666</t>
  </si>
  <si>
    <t>NC_010932.1</t>
  </si>
  <si>
    <t>DQ198799</t>
  </si>
  <si>
    <t>8.108</t>
  </si>
  <si>
    <t>35.5821</t>
  </si>
  <si>
    <t>pHP51</t>
  </si>
  <si>
    <t>NC_004767.1</t>
  </si>
  <si>
    <t>AY267368</t>
  </si>
  <si>
    <t>3.955</t>
  </si>
  <si>
    <t>35.2971</t>
  </si>
  <si>
    <t>Helicobacter pylori 489</t>
  </si>
  <si>
    <t>pHP489</t>
  </si>
  <si>
    <t>NC_001843.1</t>
  </si>
  <si>
    <t>AF027303</t>
  </si>
  <si>
    <t>1.222</t>
  </si>
  <si>
    <t>33.3061</t>
  </si>
  <si>
    <t>Helicobacter pylori HPM180</t>
  </si>
  <si>
    <t>pHPM180</t>
  </si>
  <si>
    <t>NC_001756.1</t>
  </si>
  <si>
    <t>U12689</t>
  </si>
  <si>
    <t>3.506</t>
  </si>
  <si>
    <t>37.0222</t>
  </si>
  <si>
    <t>Helicobacter pylori HPM8</t>
  </si>
  <si>
    <t>pHPM8</t>
  </si>
  <si>
    <t>NC_004845.1</t>
  </si>
  <si>
    <t>AF275307</t>
  </si>
  <si>
    <t>7.817</t>
  </si>
  <si>
    <t>33.4144</t>
  </si>
  <si>
    <t>Helicobacter pylori AL226</t>
  </si>
  <si>
    <t>pAL226</t>
  </si>
  <si>
    <t>NC_013547.1</t>
  </si>
  <si>
    <t>DQ239897</t>
  </si>
  <si>
    <t>9.897</t>
  </si>
  <si>
    <t>35.7886</t>
  </si>
  <si>
    <t>Helicobacter pylori OU145B</t>
  </si>
  <si>
    <t>pHPO100</t>
  </si>
  <si>
    <t>NC_002110.1</t>
  </si>
  <si>
    <t>AF056496</t>
  </si>
  <si>
    <t>36.1932</t>
  </si>
  <si>
    <t>pAL236-5</t>
  </si>
  <si>
    <t>NC_014163.1</t>
  </si>
  <si>
    <t>HM125989</t>
  </si>
  <si>
    <t>1.216</t>
  </si>
  <si>
    <t>33.8816</t>
  </si>
  <si>
    <t>pAL236-11</t>
  </si>
  <si>
    <t>NC_014161.1</t>
  </si>
  <si>
    <t>HM125987</t>
  </si>
  <si>
    <t>3.148</t>
  </si>
  <si>
    <t>35.9276</t>
  </si>
  <si>
    <t>Helicobacter pylori HPM186</t>
  </si>
  <si>
    <t>pHPM186</t>
  </si>
  <si>
    <t>NC_001476.1</t>
  </si>
  <si>
    <t>AF077006</t>
  </si>
  <si>
    <t>12.887</t>
  </si>
  <si>
    <t>35.9199</t>
  </si>
  <si>
    <t>Helicobacter pylori 7C</t>
  </si>
  <si>
    <t>CP012906.1</t>
  </si>
  <si>
    <t>6.835</t>
  </si>
  <si>
    <t>36.5326</t>
  </si>
  <si>
    <t>Helicobacter pylori Aklavik117</t>
  </si>
  <si>
    <t>p1HPAKL117</t>
  </si>
  <si>
    <t>NC_019561.1</t>
  </si>
  <si>
    <t>CP003484</t>
  </si>
  <si>
    <t>18.787</t>
  </si>
  <si>
    <t>33.0015</t>
  </si>
  <si>
    <t>p2HPAKL117</t>
  </si>
  <si>
    <t>NC_019562.1</t>
  </si>
  <si>
    <t>CP003485</t>
  </si>
  <si>
    <t>2.891</t>
  </si>
  <si>
    <t>36.3888</t>
  </si>
  <si>
    <t>Helicobacter pylori Aklavik86</t>
  </si>
  <si>
    <t>p1HPAKL86</t>
  </si>
  <si>
    <t>NC_019564.1</t>
  </si>
  <si>
    <t>CP003477</t>
  </si>
  <si>
    <t>12.113</t>
  </si>
  <si>
    <t>33.7901</t>
  </si>
  <si>
    <t>p2HPAKL86</t>
  </si>
  <si>
    <t>NC_019565.1</t>
  </si>
  <si>
    <t>CP003478</t>
  </si>
  <si>
    <t>1.634</t>
  </si>
  <si>
    <t>36.7197</t>
  </si>
  <si>
    <t>Helicobacter pylori B8</t>
  </si>
  <si>
    <t>HPB8p</t>
  </si>
  <si>
    <t>NC_014257.1</t>
  </si>
  <si>
    <t>FN665651</t>
  </si>
  <si>
    <t>6.032</t>
  </si>
  <si>
    <t>35.8753</t>
  </si>
  <si>
    <t>Helicobacter pylori ELS37</t>
  </si>
  <si>
    <t>pHPELS37</t>
  </si>
  <si>
    <t>NC_017064.1</t>
  </si>
  <si>
    <t>CP002954</t>
  </si>
  <si>
    <t>5.289</t>
  </si>
  <si>
    <t>35.9236</t>
  </si>
  <si>
    <t>Helicobacter pylori F30</t>
  </si>
  <si>
    <t>pHPF30</t>
  </si>
  <si>
    <t>NC_017369.1</t>
  </si>
  <si>
    <t>AP011942</t>
  </si>
  <si>
    <t>9.129</t>
  </si>
  <si>
    <t>34.133</t>
  </si>
  <si>
    <t>Helicobacter pylori F32</t>
  </si>
  <si>
    <t>pHPF32</t>
  </si>
  <si>
    <t>NC_017370.1</t>
  </si>
  <si>
    <t>AP011944</t>
  </si>
  <si>
    <t>2.637</t>
  </si>
  <si>
    <t>36.7463</t>
  </si>
  <si>
    <t>Helicobacter pylori G27</t>
  </si>
  <si>
    <t>pHPG27</t>
  </si>
  <si>
    <t>NC_011334.1</t>
  </si>
  <si>
    <t>CP001174</t>
  </si>
  <si>
    <t>10.031</t>
  </si>
  <si>
    <t>34.8719</t>
  </si>
  <si>
    <t>Helicobacter pylori Gambia94/24</t>
  </si>
  <si>
    <t>NC_017364.1</t>
  </si>
  <si>
    <t>CP002333</t>
  </si>
  <si>
    <t>2.557</t>
  </si>
  <si>
    <t>37.4267</t>
  </si>
  <si>
    <t>Helicobacter pylori HPAG1</t>
  </si>
  <si>
    <t>pHPAG1</t>
  </si>
  <si>
    <t>NC_008087.1</t>
  </si>
  <si>
    <t>CP000242</t>
  </si>
  <si>
    <t>36.3927</t>
  </si>
  <si>
    <t>Helicobacter pylori HUP-B14</t>
  </si>
  <si>
    <t>pHPB14</t>
  </si>
  <si>
    <t>NC_017734.1</t>
  </si>
  <si>
    <t>CP003487</t>
  </si>
  <si>
    <t>8.304</t>
  </si>
  <si>
    <t>36.5005</t>
  </si>
  <si>
    <t>Helicobacter pylori Lithuania75</t>
  </si>
  <si>
    <t>NC_017363.1</t>
  </si>
  <si>
    <t>CP002335</t>
  </si>
  <si>
    <t>16.029</t>
  </si>
  <si>
    <t>33.6827</t>
  </si>
  <si>
    <t>Helicobacter pylori OK310</t>
  </si>
  <si>
    <t>pHPOK310</t>
  </si>
  <si>
    <t>NC_020556.1</t>
  </si>
  <si>
    <t>AP012602</t>
  </si>
  <si>
    <t>4.158</t>
  </si>
  <si>
    <t>36.4117</t>
  </si>
  <si>
    <t>Helicobacter pylori P12</t>
  </si>
  <si>
    <t>HPP12</t>
  </si>
  <si>
    <t>NC_011499.1</t>
  </si>
  <si>
    <t>CP001218</t>
  </si>
  <si>
    <t>10.225</t>
  </si>
  <si>
    <t>35.0513</t>
  </si>
  <si>
    <t>Helicobacter pylori PeCan4</t>
  </si>
  <si>
    <t>pHPPC4</t>
  </si>
  <si>
    <t>NC_014556.1</t>
  </si>
  <si>
    <t>CP002075</t>
  </si>
  <si>
    <t>8.712</t>
  </si>
  <si>
    <t>32.8972</t>
  </si>
  <si>
    <t>Helicobacter pylori Puno120</t>
  </si>
  <si>
    <t>pHPPN120</t>
  </si>
  <si>
    <t>NC_017377.1</t>
  </si>
  <si>
    <t>CP002981</t>
  </si>
  <si>
    <t>12.783</t>
  </si>
  <si>
    <t>35.7741</t>
  </si>
  <si>
    <t>Helicobacter pylori Sat464</t>
  </si>
  <si>
    <t>pHPSAT464</t>
  </si>
  <si>
    <t>NC_017356.1</t>
  </si>
  <si>
    <t>CP002072</t>
  </si>
  <si>
    <t>7.228</t>
  </si>
  <si>
    <t>33.5224</t>
  </si>
  <si>
    <t>Helicobacter pylori SNT49 Santal49</t>
  </si>
  <si>
    <t>pHPSNT</t>
  </si>
  <si>
    <t>NC_017380.1</t>
  </si>
  <si>
    <t>CP002984</t>
  </si>
  <si>
    <t>3.253</t>
  </si>
  <si>
    <t>37.3809</t>
  </si>
  <si>
    <t>Helicobacter pylori SouthAfrica7</t>
  </si>
  <si>
    <t>NC_017373.1</t>
  </si>
  <si>
    <t>CP002337</t>
  </si>
  <si>
    <t>25.916</t>
  </si>
  <si>
    <t>33.7475</t>
  </si>
  <si>
    <t>Helicobacter pylori v225d</t>
  </si>
  <si>
    <t>pHPv225d</t>
  </si>
  <si>
    <t>NC_017383.1</t>
  </si>
  <si>
    <t>CP001583</t>
  </si>
  <si>
    <t>7.326</t>
  </si>
  <si>
    <t>32.8829</t>
  </si>
  <si>
    <t>Helicobacter pylori XZ274</t>
  </si>
  <si>
    <t>pXZ274</t>
  </si>
  <si>
    <t>NC_017919.1</t>
  </si>
  <si>
    <t>CP003420</t>
  </si>
  <si>
    <t>22.406</t>
  </si>
  <si>
    <t>31.7817</t>
  </si>
  <si>
    <t>Herpetosiphon aurantiacus DSM 785</t>
  </si>
  <si>
    <t>Chloroflexi</t>
  </si>
  <si>
    <t>Chloroflexia</t>
  </si>
  <si>
    <t>pHAU01</t>
  </si>
  <si>
    <t>CP000876.1</t>
  </si>
  <si>
    <t>339.639</t>
  </si>
  <si>
    <t>53.6767</t>
  </si>
  <si>
    <t>pHAU02</t>
  </si>
  <si>
    <t>CP000877.1</t>
  </si>
  <si>
    <t>99.204</t>
  </si>
  <si>
    <t>53.0704</t>
  </si>
  <si>
    <t>Hirschia baltica ATCC 49814</t>
  </si>
  <si>
    <t>pHbal01</t>
  </si>
  <si>
    <t>NC_012983.1</t>
  </si>
  <si>
    <t>CP001679</t>
  </si>
  <si>
    <t>84.492</t>
  </si>
  <si>
    <t>43.5402</t>
  </si>
  <si>
    <t>Histophilus somni</t>
  </si>
  <si>
    <t>small plasmid</t>
  </si>
  <si>
    <t>NC_002664.1</t>
  </si>
  <si>
    <t>AF318175</t>
  </si>
  <si>
    <t>1.065</t>
  </si>
  <si>
    <t>39.2488</t>
  </si>
  <si>
    <t>Histophilus somni 9L</t>
  </si>
  <si>
    <t>p9L</t>
  </si>
  <si>
    <t>NC_004345.1</t>
  </si>
  <si>
    <t>AF546882</t>
  </si>
  <si>
    <t>1.338</t>
  </si>
  <si>
    <t>43.6472</t>
  </si>
  <si>
    <t>Hoeflea sp. IMCC20628</t>
  </si>
  <si>
    <t>NZ_CP011480.1</t>
  </si>
  <si>
    <t>CP011480</t>
  </si>
  <si>
    <t>154.071</t>
  </si>
  <si>
    <t>57.2541</t>
  </si>
  <si>
    <t>NZ_CP011481.1</t>
  </si>
  <si>
    <t>CP011481</t>
  </si>
  <si>
    <t>123.42</t>
  </si>
  <si>
    <t>56.3879</t>
  </si>
  <si>
    <t>Hymenobacter sp. APR13</t>
  </si>
  <si>
    <t>pHB</t>
  </si>
  <si>
    <t>NZ_CP006589.1</t>
  </si>
  <si>
    <t>CP006589</t>
  </si>
  <si>
    <t>14.081</t>
  </si>
  <si>
    <t>54.7262</t>
  </si>
  <si>
    <t>pHC</t>
  </si>
  <si>
    <t>NZ_CP006590.1</t>
  </si>
  <si>
    <t>CP006590</t>
  </si>
  <si>
    <t>3.975</t>
  </si>
  <si>
    <t>47.2201</t>
  </si>
  <si>
    <t>pHA</t>
  </si>
  <si>
    <t>NZ_CP006588.1</t>
  </si>
  <si>
    <t>CP006588</t>
  </si>
  <si>
    <t>121.544</t>
  </si>
  <si>
    <t>59.6212</t>
  </si>
  <si>
    <t>Hymenobacter sp. DG25B</t>
  </si>
  <si>
    <t>NZ_CP010056.1</t>
  </si>
  <si>
    <t>CP010056</t>
  </si>
  <si>
    <t>169.18</t>
  </si>
  <si>
    <t>58.2728</t>
  </si>
  <si>
    <t>NZ_CP010057.1</t>
  </si>
  <si>
    <t>CP010057</t>
  </si>
  <si>
    <t>131.151</t>
  </si>
  <si>
    <t>60.563</t>
  </si>
  <si>
    <t>NZ_CP010055.1</t>
  </si>
  <si>
    <t>CP010055</t>
  </si>
  <si>
    <t>185.052</t>
  </si>
  <si>
    <t>59.1169</t>
  </si>
  <si>
    <t>Hymenobacter swuensis DY53</t>
  </si>
  <si>
    <t>pHsw2</t>
  </si>
  <si>
    <t>NZ_CP007143.1</t>
  </si>
  <si>
    <t>CP007143</t>
  </si>
  <si>
    <t>41.562</t>
  </si>
  <si>
    <t>53.265</t>
  </si>
  <si>
    <t>pHsw3</t>
  </si>
  <si>
    <t>NZ_CP007146.1</t>
  </si>
  <si>
    <t>CP007146</t>
  </si>
  <si>
    <t>6.969</t>
  </si>
  <si>
    <t>56.7513</t>
  </si>
  <si>
    <t>pHsw1</t>
  </si>
  <si>
    <t>NZ_CP007144.1</t>
  </si>
  <si>
    <t>CP007144</t>
  </si>
  <si>
    <t>299.298</t>
  </si>
  <si>
    <t>59.7732</t>
  </si>
  <si>
    <t>Ilyobacter polytropus DSM 2926</t>
  </si>
  <si>
    <t>pILYOP01</t>
  </si>
  <si>
    <t>NC_014633.1</t>
  </si>
  <si>
    <t>CP002282</t>
  </si>
  <si>
    <t>961.624</t>
  </si>
  <si>
    <t>34.2544</t>
  </si>
  <si>
    <t>pILYOP02</t>
  </si>
  <si>
    <t>NC_014634.1</t>
  </si>
  <si>
    <t>CP002283</t>
  </si>
  <si>
    <t>124.226</t>
  </si>
  <si>
    <t>32.4409</t>
  </si>
  <si>
    <t>Isosphaera pallida ATCC 43644</t>
  </si>
  <si>
    <t>Planctomycetes</t>
  </si>
  <si>
    <t>Planctomycetia</t>
  </si>
  <si>
    <t>pISOP01</t>
  </si>
  <si>
    <t>NC_014957.1</t>
  </si>
  <si>
    <t>CP002354</t>
  </si>
  <si>
    <t>56.34</t>
  </si>
  <si>
    <t>66.9968</t>
  </si>
  <si>
    <t>Jannaschia sp. CCS1</t>
  </si>
  <si>
    <t>NC_007801.1</t>
  </si>
  <si>
    <t>CP000265</t>
  </si>
  <si>
    <t>86.072</t>
  </si>
  <si>
    <t>57.8144</t>
  </si>
  <si>
    <t>Jeotgalibacillus sp. D5 malaysiensis</t>
  </si>
  <si>
    <t>NZ_CP009417.1</t>
  </si>
  <si>
    <t>CP009417</t>
  </si>
  <si>
    <t>603.07</t>
  </si>
  <si>
    <t>40.3756</t>
  </si>
  <si>
    <t>Ketogulonicigenium vulgare Hbe602</t>
  </si>
  <si>
    <t>CP012910.1</t>
  </si>
  <si>
    <t>242.716</t>
  </si>
  <si>
    <t>62.5826</t>
  </si>
  <si>
    <t>CP012909.1</t>
  </si>
  <si>
    <t>267.988</t>
  </si>
  <si>
    <t>61.3259</t>
  </si>
  <si>
    <t>Ketogulonicigenium vulgare WSH-001</t>
  </si>
  <si>
    <t>NC_017385.1</t>
  </si>
  <si>
    <t>CP002020</t>
  </si>
  <si>
    <t>242.715</t>
  </si>
  <si>
    <t>62.582</t>
  </si>
  <si>
    <t>NC_017386.1</t>
  </si>
  <si>
    <t>CP002019</t>
  </si>
  <si>
    <t>267.986</t>
  </si>
  <si>
    <t>61.3252</t>
  </si>
  <si>
    <t>Ketogulonicigenium vulgare Y25</t>
  </si>
  <si>
    <t>pYP1</t>
  </si>
  <si>
    <t>NC_014621.1</t>
  </si>
  <si>
    <t>CP002225</t>
  </si>
  <si>
    <t>268.675</t>
  </si>
  <si>
    <t>61.3526</t>
  </si>
  <si>
    <t>pYP12</t>
  </si>
  <si>
    <t>NC_014626.1</t>
  </si>
  <si>
    <t>CP002226</t>
  </si>
  <si>
    <t>243.645</t>
  </si>
  <si>
    <t>62.6337</t>
  </si>
  <si>
    <t>Kineococcus radiotolerans SRS30216 = ATCC BAA-149</t>
  </si>
  <si>
    <t>pKRAD01</t>
  </si>
  <si>
    <t>NC_009806.1</t>
  </si>
  <si>
    <t>CP000751</t>
  </si>
  <si>
    <t>182.572</t>
  </si>
  <si>
    <t>69.4334</t>
  </si>
  <si>
    <t>pKRAD02</t>
  </si>
  <si>
    <t>NC_009660.1</t>
  </si>
  <si>
    <t>CP000752</t>
  </si>
  <si>
    <t>12.917</t>
  </si>
  <si>
    <t>72.2614</t>
  </si>
  <si>
    <t>Klebsiella oxytoca M1</t>
  </si>
  <si>
    <t>pKOXM1A</t>
  </si>
  <si>
    <t>NZ_CP008842.1</t>
  </si>
  <si>
    <t>CP008842</t>
  </si>
  <si>
    <t>204.468</t>
  </si>
  <si>
    <t>52.0468</t>
  </si>
  <si>
    <t>pKOXM1C</t>
  </si>
  <si>
    <t>NZ_CP008844.1</t>
  </si>
  <si>
    <t>CP008844</t>
  </si>
  <si>
    <t>55.298</t>
  </si>
  <si>
    <t>53.1014</t>
  </si>
  <si>
    <t>pKOXM1B</t>
  </si>
  <si>
    <t>NZ_CP008843.1</t>
  </si>
  <si>
    <t>CP008843</t>
  </si>
  <si>
    <t>183.015</t>
  </si>
  <si>
    <t>53.0279</t>
  </si>
  <si>
    <t>pKOXM1D</t>
  </si>
  <si>
    <t>NZ_CP008845.1</t>
  </si>
  <si>
    <t>CP008845</t>
  </si>
  <si>
    <t>3.514</t>
  </si>
  <si>
    <t>54.3825</t>
  </si>
  <si>
    <t>Klebsiella oxytoca CAV1335</t>
  </si>
  <si>
    <t>pCAV1335-5410</t>
  </si>
  <si>
    <t>NZ_CP011613.1</t>
  </si>
  <si>
    <t>CP011613</t>
  </si>
  <si>
    <t>52.2181</t>
  </si>
  <si>
    <t>pCAV1335-115</t>
  </si>
  <si>
    <t>NZ_CP011617.1</t>
  </si>
  <si>
    <t>CP011617</t>
  </si>
  <si>
    <t>115.319</t>
  </si>
  <si>
    <t>51.4772</t>
  </si>
  <si>
    <t>pKPC_CAV1335</t>
  </si>
  <si>
    <t>NZ_CP011615.1</t>
  </si>
  <si>
    <t>CP011615</t>
  </si>
  <si>
    <t>113.105</t>
  </si>
  <si>
    <t>54.1771</t>
  </si>
  <si>
    <t>pCAV1335-92</t>
  </si>
  <si>
    <t>NZ_CP011614.1</t>
  </si>
  <si>
    <t>CP011614</t>
  </si>
  <si>
    <t>92.095</t>
  </si>
  <si>
    <t>53.2298</t>
  </si>
  <si>
    <t>pCAV1335-118</t>
  </si>
  <si>
    <t>NZ_CP011616.1</t>
  </si>
  <si>
    <t>CP011616</t>
  </si>
  <si>
    <t>117.623</t>
  </si>
  <si>
    <t>49.6255</t>
  </si>
  <si>
    <t>Klebsiella oxytoca CAV1374</t>
  </si>
  <si>
    <t>pCAV1374-6538</t>
  </si>
  <si>
    <t>NZ_CP011626.1</t>
  </si>
  <si>
    <t>CP011626</t>
  </si>
  <si>
    <t>6.538</t>
  </si>
  <si>
    <t>51.8048</t>
  </si>
  <si>
    <t>pCAV1374-150</t>
  </si>
  <si>
    <t>NZ_CP011633.1</t>
  </si>
  <si>
    <t>CP011633</t>
  </si>
  <si>
    <t>150.318</t>
  </si>
  <si>
    <t>53.6669</t>
  </si>
  <si>
    <t>pCAV1374-228</t>
  </si>
  <si>
    <t>NZ_CP011634.1</t>
  </si>
  <si>
    <t>CP011634</t>
  </si>
  <si>
    <t>227.68</t>
  </si>
  <si>
    <t>53.8348</t>
  </si>
  <si>
    <t>pCAV1374-49</t>
  </si>
  <si>
    <t>NZ_CP011630.1</t>
  </si>
  <si>
    <t>CP011630</t>
  </si>
  <si>
    <t>49.2</t>
  </si>
  <si>
    <t>51.2703</t>
  </si>
  <si>
    <t>pCAV1374-14</t>
  </si>
  <si>
    <t>NZ_CP011627.1</t>
  </si>
  <si>
    <t>CP011627</t>
  </si>
  <si>
    <t>14.274</t>
  </si>
  <si>
    <t>48.781</t>
  </si>
  <si>
    <t>pCAV1374-16</t>
  </si>
  <si>
    <t>NZ_CP011628.1</t>
  </si>
  <si>
    <t>CP011628</t>
  </si>
  <si>
    <t>16.069</t>
  </si>
  <si>
    <t>59.3441</t>
  </si>
  <si>
    <t>pCAV1374-54</t>
  </si>
  <si>
    <t>NZ_CP011631.1</t>
  </si>
  <si>
    <t>CP011631</t>
  </si>
  <si>
    <t>53.596</t>
  </si>
  <si>
    <t>52.7297</t>
  </si>
  <si>
    <t>pCAV1374-84</t>
  </si>
  <si>
    <t>NZ_CP011632.1</t>
  </si>
  <si>
    <t>CP011632</t>
  </si>
  <si>
    <t>83.652</t>
  </si>
  <si>
    <t>53.1703</t>
  </si>
  <si>
    <t>pCAV1374-1919</t>
  </si>
  <si>
    <t>NZ_CP011625.1</t>
  </si>
  <si>
    <t>CP011625</t>
  </si>
  <si>
    <t>pCAV1374-34</t>
  </si>
  <si>
    <t>NZ_CP011629.1</t>
  </si>
  <si>
    <t>CP011629</t>
  </si>
  <si>
    <t>pKPC_CAV1374</t>
  </si>
  <si>
    <t>NZ_CP011635.1</t>
  </si>
  <si>
    <t>CP011635</t>
  </si>
  <si>
    <t>332.956</t>
  </si>
  <si>
    <t>51.4633</t>
  </si>
  <si>
    <t>Klebsiella oxytoca CAV1099</t>
  </si>
  <si>
    <t>pCAV1099-69</t>
  </si>
  <si>
    <t>NZ_CP011593.1</t>
  </si>
  <si>
    <t>CP011593</t>
  </si>
  <si>
    <t>68.91</t>
  </si>
  <si>
    <t>52.1245</t>
  </si>
  <si>
    <t>pCAV1099-5410</t>
  </si>
  <si>
    <t>NZ_CP011592.1</t>
  </si>
  <si>
    <t>CP011592</t>
  </si>
  <si>
    <t>pCAV1099-111</t>
  </si>
  <si>
    <t>NZ_CP011594.1</t>
  </si>
  <si>
    <t>CP011594</t>
  </si>
  <si>
    <t>111.395</t>
  </si>
  <si>
    <t>48.8675</t>
  </si>
  <si>
    <t>pKPC_CAV1099</t>
  </si>
  <si>
    <t>NZ_CP011595.1</t>
  </si>
  <si>
    <t>CP011595</t>
  </si>
  <si>
    <t>pCAV1099-114</t>
  </si>
  <si>
    <t>NZ_CP011596.1</t>
  </si>
  <si>
    <t>CP011596</t>
  </si>
  <si>
    <t>113.992</t>
  </si>
  <si>
    <t>51.5185</t>
  </si>
  <si>
    <t>Klebsiella oxytoca KOX105</t>
  </si>
  <si>
    <t>pKOX105</t>
  </si>
  <si>
    <t>NC_014208.1</t>
  </si>
  <si>
    <t>HM126016</t>
  </si>
  <si>
    <t>54.641</t>
  </si>
  <si>
    <t>51.8237</t>
  </si>
  <si>
    <t>Klebsiella oxytoca</t>
  </si>
  <si>
    <t>pACM1</t>
  </si>
  <si>
    <t>NC_024997.1</t>
  </si>
  <si>
    <t>KJ541681</t>
  </si>
  <si>
    <t>89.977</t>
  </si>
  <si>
    <t>54.4139</t>
  </si>
  <si>
    <t>Klebsiella oxytoca 09201</t>
  </si>
  <si>
    <t>pINCan01</t>
  </si>
  <si>
    <t>NC_019286.1</t>
  </si>
  <si>
    <t>JN596279</t>
  </si>
  <si>
    <t>6.061</t>
  </si>
  <si>
    <t>55.1724</t>
  </si>
  <si>
    <t>Klebsiella oxytoca E718</t>
  </si>
  <si>
    <t>pKOX_NDM1</t>
  </si>
  <si>
    <t>NC_021501.1</t>
  </si>
  <si>
    <t>JQ314407</t>
  </si>
  <si>
    <t>110.781</t>
  </si>
  <si>
    <t>54.8479</t>
  </si>
  <si>
    <t>pKOX_R1</t>
  </si>
  <si>
    <t>NC_018107.1</t>
  </si>
  <si>
    <t>CP003684</t>
  </si>
  <si>
    <t>353.865</t>
  </si>
  <si>
    <t>47.5198</t>
  </si>
  <si>
    <t>Klebsiella oxytoca KONIH1</t>
  </si>
  <si>
    <t>pKPC-727</t>
  </si>
  <si>
    <t>NZ_CP008791.1</t>
  </si>
  <si>
    <t>CP008791</t>
  </si>
  <si>
    <t>205.586</t>
  </si>
  <si>
    <t>53.8962</t>
  </si>
  <si>
    <t>pKOX-137</t>
  </si>
  <si>
    <t>NZ_CP008789.1</t>
  </si>
  <si>
    <t>CP008789</t>
  </si>
  <si>
    <t>133.397</t>
  </si>
  <si>
    <t>52.1196</t>
  </si>
  <si>
    <t>pKOX-86d</t>
  </si>
  <si>
    <t>NZ_CP008790.1</t>
  </si>
  <si>
    <t>CP008790</t>
  </si>
  <si>
    <t>193.725</t>
  </si>
  <si>
    <t>51.5845</t>
  </si>
  <si>
    <t>Klebsiella pneumoniae carbapenem-resistant blaNDM-1</t>
  </si>
  <si>
    <t>NZ_CP009116.1</t>
  </si>
  <si>
    <t>CP009116</t>
  </si>
  <si>
    <t>94.76</t>
  </si>
  <si>
    <t>51.2906</t>
  </si>
  <si>
    <t>NZ_CP009115.1</t>
  </si>
  <si>
    <t>CP009115</t>
  </si>
  <si>
    <t>118.061</t>
  </si>
  <si>
    <t>52.688</t>
  </si>
  <si>
    <t>Klebsiella pneumoniae PMK1</t>
  </si>
  <si>
    <t>pPMK1-C</t>
  </si>
  <si>
    <t>NZ_CP008932.1</t>
  </si>
  <si>
    <t>CP008932</t>
  </si>
  <si>
    <t>69.947</t>
  </si>
  <si>
    <t>53.9723</t>
  </si>
  <si>
    <t>pPMK1-NDM</t>
  </si>
  <si>
    <t>NZ_CP008933.1</t>
  </si>
  <si>
    <t>CP008933</t>
  </si>
  <si>
    <t>304.526</t>
  </si>
  <si>
    <t>47.4935</t>
  </si>
  <si>
    <t>pPMK1-B</t>
  </si>
  <si>
    <t>NZ_CP008931.1</t>
  </si>
  <si>
    <t>CP008931</t>
  </si>
  <si>
    <t>111.693</t>
  </si>
  <si>
    <t>49.1544</t>
  </si>
  <si>
    <t>pPMK1-A</t>
  </si>
  <si>
    <t>NZ_CP008930.1</t>
  </si>
  <si>
    <t>CP008930</t>
  </si>
  <si>
    <t>187.571</t>
  </si>
  <si>
    <t>52.4633</t>
  </si>
  <si>
    <t>Klebsiella pneumoniae 34618</t>
  </si>
  <si>
    <t>p34618-13.841kb</t>
  </si>
  <si>
    <t>NZ_CP010394.1</t>
  </si>
  <si>
    <t>CP010394</t>
  </si>
  <si>
    <t>13.841</t>
  </si>
  <si>
    <t>53.6811</t>
  </si>
  <si>
    <t>p34618-207.543kb</t>
  </si>
  <si>
    <t>NZ_CP010393.1</t>
  </si>
  <si>
    <t>CP010393</t>
  </si>
  <si>
    <t>207.543</t>
  </si>
  <si>
    <t>52.9004</t>
  </si>
  <si>
    <t>p34618-43.380kb</t>
  </si>
  <si>
    <t>NZ_CP010395.1</t>
  </si>
  <si>
    <t>CP010395</t>
  </si>
  <si>
    <t>43.38</t>
  </si>
  <si>
    <t>46.8349</t>
  </si>
  <si>
    <t>p34618-71.572kb</t>
  </si>
  <si>
    <t>NZ_CP010396.1</t>
  </si>
  <si>
    <t>CP010396</t>
  </si>
  <si>
    <t>71.572</t>
  </si>
  <si>
    <t>55.0397</t>
  </si>
  <si>
    <t>Klebsiella pneumoniae 38544</t>
  </si>
  <si>
    <t>p38544-85.403kb</t>
  </si>
  <si>
    <t>NZ_CP010362.1</t>
  </si>
  <si>
    <t>CP010362</t>
  </si>
  <si>
    <t>85.403</t>
  </si>
  <si>
    <t>54.8154</t>
  </si>
  <si>
    <t>Klebsiella pneumoniae 6234</t>
  </si>
  <si>
    <t>p6234-198.371kb</t>
  </si>
  <si>
    <t>NZ_CP010390.1</t>
  </si>
  <si>
    <t>CP010390</t>
  </si>
  <si>
    <t>198.371</t>
  </si>
  <si>
    <t>51.6275</t>
  </si>
  <si>
    <t>p6234-178.193kb</t>
  </si>
  <si>
    <t>NZ_CP010391.1</t>
  </si>
  <si>
    <t>CP010391</t>
  </si>
  <si>
    <t>178.193</t>
  </si>
  <si>
    <t>51.5284</t>
  </si>
  <si>
    <t>Klebsiella pneumoniae 38547</t>
  </si>
  <si>
    <t>p38547-1.476kb</t>
  </si>
  <si>
    <t>NZ_CP010388.1</t>
  </si>
  <si>
    <t>CP010388</t>
  </si>
  <si>
    <t>1.476</t>
  </si>
  <si>
    <t>49.3225</t>
  </si>
  <si>
    <t>p38547-2.496kb</t>
  </si>
  <si>
    <t>NZ_CP010389.1</t>
  </si>
  <si>
    <t>CP010389</t>
  </si>
  <si>
    <t>2.496</t>
  </si>
  <si>
    <t>51.4824</t>
  </si>
  <si>
    <t>Klebsiella pneumoniae UMNturkey9</t>
  </si>
  <si>
    <t>pUMNturkey9_1</t>
  </si>
  <si>
    <t>NZ_CM003132.1</t>
  </si>
  <si>
    <t>CM003132</t>
  </si>
  <si>
    <t>1.933</t>
  </si>
  <si>
    <t>50.388</t>
  </si>
  <si>
    <t>Klebsiella pneumoniae 32192</t>
  </si>
  <si>
    <t>NZ_CP010574.1</t>
  </si>
  <si>
    <t>CP010574</t>
  </si>
  <si>
    <t>167.664</t>
  </si>
  <si>
    <t>52.635</t>
  </si>
  <si>
    <t>NZ_CP010576.1</t>
  </si>
  <si>
    <t>CP010576</t>
  </si>
  <si>
    <t>35.843</t>
  </si>
  <si>
    <t>55.1712</t>
  </si>
  <si>
    <t>NZ_CP010575.1</t>
  </si>
  <si>
    <t>CP010575</t>
  </si>
  <si>
    <t>72.864</t>
  </si>
  <si>
    <t>54.5921</t>
  </si>
  <si>
    <t>Klebsiella pneumoniae Kp52.145</t>
  </si>
  <si>
    <t>NZ_FO834905.1</t>
  </si>
  <si>
    <t>FO834905</t>
  </si>
  <si>
    <t>121.703</t>
  </si>
  <si>
    <t>49.1828</t>
  </si>
  <si>
    <t>I</t>
  </si>
  <si>
    <t>NZ_FO834904.1</t>
  </si>
  <si>
    <t>FO834904</t>
  </si>
  <si>
    <t>95.087</t>
  </si>
  <si>
    <t>49.9911</t>
  </si>
  <si>
    <t>Klebsiella pneumoniae CAV1392</t>
  </si>
  <si>
    <t>pCAV1392-50</t>
  </si>
  <si>
    <t>NZ_CP011576.1</t>
  </si>
  <si>
    <t>CP011576</t>
  </si>
  <si>
    <t>49.832</t>
  </si>
  <si>
    <t>52.2355</t>
  </si>
  <si>
    <t>pKPC_CAV1392</t>
  </si>
  <si>
    <t>NZ_CP011575.1</t>
  </si>
  <si>
    <t>CP011575</t>
  </si>
  <si>
    <t>48.2703</t>
  </si>
  <si>
    <t>pCAV1392-131</t>
  </si>
  <si>
    <t>NZ_CP011577.1</t>
  </si>
  <si>
    <t>CP011577</t>
  </si>
  <si>
    <t>130.719</t>
  </si>
  <si>
    <t>51.6543</t>
  </si>
  <si>
    <t>Klebsiella pneumoniae CAV1344</t>
  </si>
  <si>
    <t>pCAV1344-250</t>
  </si>
  <si>
    <t>NZ_CP011623.1</t>
  </si>
  <si>
    <t>CP011623</t>
  </si>
  <si>
    <t>250.396</t>
  </si>
  <si>
    <t>52.6654</t>
  </si>
  <si>
    <t>pCAV1344-40</t>
  </si>
  <si>
    <t>NZ_CP011620.1</t>
  </si>
  <si>
    <t>CP011620</t>
  </si>
  <si>
    <t>39.554</t>
  </si>
  <si>
    <t>44.6756</t>
  </si>
  <si>
    <t>pCAV1344-78</t>
  </si>
  <si>
    <t>NZ_CP011621.1</t>
  </si>
  <si>
    <t>CP011621</t>
  </si>
  <si>
    <t>77.808</t>
  </si>
  <si>
    <t>53.3313</t>
  </si>
  <si>
    <t>pCAV1344-3741</t>
  </si>
  <si>
    <t>NZ_CP011619.1</t>
  </si>
  <si>
    <t>CP011619</t>
  </si>
  <si>
    <t>3.741</t>
  </si>
  <si>
    <t>45.8968</t>
  </si>
  <si>
    <t>pKPC_CAV1344</t>
  </si>
  <si>
    <t>NZ_CP011622.1</t>
  </si>
  <si>
    <t>CP011622</t>
  </si>
  <si>
    <t>176.497</t>
  </si>
  <si>
    <t>52.9635</t>
  </si>
  <si>
    <t>Klebsiella pneumoniae CAV1596</t>
  </si>
  <si>
    <t>pKPC_CAV1596-97</t>
  </si>
  <si>
    <t>NZ_CP011646.1</t>
  </si>
  <si>
    <t>CP011646</t>
  </si>
  <si>
    <t>96.702</t>
  </si>
  <si>
    <t>53.8334</t>
  </si>
  <si>
    <t>pCAV1596-41</t>
  </si>
  <si>
    <t>NZ_CP011644.1</t>
  </si>
  <si>
    <t>CP011644</t>
  </si>
  <si>
    <t>40.939</t>
  </si>
  <si>
    <t>53.7043</t>
  </si>
  <si>
    <t>pKPC_CAV1596-78</t>
  </si>
  <si>
    <t>NZ_CP011645.1</t>
  </si>
  <si>
    <t>CP011645</t>
  </si>
  <si>
    <t>77.801</t>
  </si>
  <si>
    <t>45.4197</t>
  </si>
  <si>
    <t>pCAV1596-2927</t>
  </si>
  <si>
    <t>NZ_CP011643.1</t>
  </si>
  <si>
    <t>CP011643</t>
  </si>
  <si>
    <t>2.927</t>
  </si>
  <si>
    <t>46.5323</t>
  </si>
  <si>
    <t>Klebsiella pneumoniae</t>
  </si>
  <si>
    <t>pKP1780</t>
  </si>
  <si>
    <t>NC_021576.1</t>
  </si>
  <si>
    <t>JX424614</t>
  </si>
  <si>
    <t>49.77</t>
  </si>
  <si>
    <t>53.038</t>
  </si>
  <si>
    <t>Klebsiella pneumoniae strain</t>
  </si>
  <si>
    <t>pFOX-7a</t>
  </si>
  <si>
    <t>NC_025134.1</t>
  </si>
  <si>
    <t>HG934082</t>
  </si>
  <si>
    <t>90.439</t>
  </si>
  <si>
    <t>53.4427</t>
  </si>
  <si>
    <t>Klebsiella pneumoniae NL194</t>
  </si>
  <si>
    <t>pNL194</t>
  </si>
  <si>
    <t>NC_014368.1</t>
  </si>
  <si>
    <t>GU585907</t>
  </si>
  <si>
    <t>79.307</t>
  </si>
  <si>
    <t>53.1202</t>
  </si>
  <si>
    <t>Klebsiella pneumoniae ST23</t>
  </si>
  <si>
    <t>pKP007</t>
  </si>
  <si>
    <t>NC_023333.1</t>
  </si>
  <si>
    <t>KF719971</t>
  </si>
  <si>
    <t>246.176</t>
  </si>
  <si>
    <t>52.4324</t>
  </si>
  <si>
    <t>pKP53IL</t>
  </si>
  <si>
    <t>NC_021359.1</t>
  </si>
  <si>
    <t>KF017320</t>
  </si>
  <si>
    <t>3.809</t>
  </si>
  <si>
    <t>50.1444</t>
  </si>
  <si>
    <t>Klebsiella pneumoniae Kp002</t>
  </si>
  <si>
    <t>pJEG012</t>
  </si>
  <si>
    <t>NC_021079.1</t>
  </si>
  <si>
    <t>KC354802</t>
  </si>
  <si>
    <t>41.919</t>
  </si>
  <si>
    <t>43.2548</t>
  </si>
  <si>
    <t>pKlebB-k17/80</t>
  </si>
  <si>
    <t>NC_002610.1</t>
  </si>
  <si>
    <t>AF156893</t>
  </si>
  <si>
    <t>5.258</t>
  </si>
  <si>
    <t>49.2773</t>
  </si>
  <si>
    <t>Klebsiella pneumoniae SC29</t>
  </si>
  <si>
    <t>pKpQIL-SC29</t>
  </si>
  <si>
    <t>NC_021656.1</t>
  </si>
  <si>
    <t>JX442977</t>
  </si>
  <si>
    <t>48.79</t>
  </si>
  <si>
    <t>54.6751</t>
  </si>
  <si>
    <t>p9701</t>
  </si>
  <si>
    <t>NC_011512.1</t>
  </si>
  <si>
    <t>FM246881</t>
  </si>
  <si>
    <t>45.9504</t>
  </si>
  <si>
    <t>Klebsiella pneumoniae Kpn-1504</t>
  </si>
  <si>
    <t>pKP1504-kpc</t>
  </si>
  <si>
    <t>NC_023903.1</t>
  </si>
  <si>
    <t>KF874496</t>
  </si>
  <si>
    <t>113.64</t>
  </si>
  <si>
    <t>53.9291</t>
  </si>
  <si>
    <t>Klebsiella pneumoniae KPS77</t>
  </si>
  <si>
    <t>pKPS77</t>
  </si>
  <si>
    <t>NC_023330.1</t>
  </si>
  <si>
    <t>KF954150</t>
  </si>
  <si>
    <t>45.867</t>
  </si>
  <si>
    <t>Klebsiella pneumoniae 0773</t>
  </si>
  <si>
    <t>pKpn114</t>
  </si>
  <si>
    <t>NC_011640.1</t>
  </si>
  <si>
    <t>EU932690</t>
  </si>
  <si>
    <t>4.211</t>
  </si>
  <si>
    <t>41.7241</t>
  </si>
  <si>
    <t>pJEG011</t>
  </si>
  <si>
    <t>NC_021078.1</t>
  </si>
  <si>
    <t>KC354801</t>
  </si>
  <si>
    <t>71.446</t>
  </si>
  <si>
    <t>50.5823</t>
  </si>
  <si>
    <t>NC_021360.1</t>
  </si>
  <si>
    <t>KF017321</t>
  </si>
  <si>
    <t>53.4335</t>
  </si>
  <si>
    <t>Klebsiella pneumoniae FC1</t>
  </si>
  <si>
    <t>pMET-1</t>
  </si>
  <si>
    <t>NC_010726.1</t>
  </si>
  <si>
    <t>EU383016</t>
  </si>
  <si>
    <t>41.723</t>
  </si>
  <si>
    <t>48.2803</t>
  </si>
  <si>
    <t>Klebsiella pneumoniae NK245</t>
  </si>
  <si>
    <t>pK245</t>
  </si>
  <si>
    <t>NC_010886.1</t>
  </si>
  <si>
    <t>DQ449578</t>
  </si>
  <si>
    <t>98.264</t>
  </si>
  <si>
    <t>51.7931</t>
  </si>
  <si>
    <t>Klebsiella pneumoniae Kp11978</t>
  </si>
  <si>
    <t>pOXA-48</t>
  </si>
  <si>
    <t>NC_019154.1</t>
  </si>
  <si>
    <t>JN626286</t>
  </si>
  <si>
    <t>61.881</t>
  </si>
  <si>
    <t>51.1062</t>
  </si>
  <si>
    <t>Klebsiella pneumoniae 9</t>
  </si>
  <si>
    <t>NC_011383.1</t>
  </si>
  <si>
    <t>FJ223607</t>
  </si>
  <si>
    <t>70.655</t>
  </si>
  <si>
    <t>54.2934</t>
  </si>
  <si>
    <t>Klebsiella pneumoniae KP1</t>
  </si>
  <si>
    <t>pKP1-NDM-1</t>
  </si>
  <si>
    <t>NC_023908.1</t>
  </si>
  <si>
    <t>KF992018</t>
  </si>
  <si>
    <t>137.538</t>
  </si>
  <si>
    <t>51.9566</t>
  </si>
  <si>
    <t>Klebsiella pneumoniae HS062105</t>
  </si>
  <si>
    <t>pHS062105-3</t>
  </si>
  <si>
    <t>NC_023331.1</t>
  </si>
  <si>
    <t>KF623109</t>
  </si>
  <si>
    <t>42.848</t>
  </si>
  <si>
    <t>49.7269</t>
  </si>
  <si>
    <t>pRMH760</t>
  </si>
  <si>
    <t>NC_023898.1</t>
  </si>
  <si>
    <t>KF976462</t>
  </si>
  <si>
    <t>170.613</t>
  </si>
  <si>
    <t>52.3712</t>
  </si>
  <si>
    <t>Klebsiella pneumoniae RJF866</t>
  </si>
  <si>
    <t>pRJF866</t>
  </si>
  <si>
    <t>NC_025184.1</t>
  </si>
  <si>
    <t>KF732966</t>
  </si>
  <si>
    <t>110.786</t>
  </si>
  <si>
    <t>54.8463</t>
  </si>
  <si>
    <t>Klebsiella pneumoniae ST258</t>
  </si>
  <si>
    <t>pKpQIL-IT</t>
  </si>
  <si>
    <t>NC_019155.1</t>
  </si>
  <si>
    <t>JN233705</t>
  </si>
  <si>
    <t>115.3</t>
  </si>
  <si>
    <t>53.8508</t>
  </si>
  <si>
    <t>pKPN_CZ</t>
  </si>
  <si>
    <t>NC_019390.1</t>
  </si>
  <si>
    <t>JX424424</t>
  </si>
  <si>
    <t>207.819</t>
  </si>
  <si>
    <t>53.3849</t>
  </si>
  <si>
    <t>pTR4</t>
  </si>
  <si>
    <t>NC_019163.1</t>
  </si>
  <si>
    <t>JQ349085</t>
  </si>
  <si>
    <t>41.187</t>
  </si>
  <si>
    <t>50.8073</t>
  </si>
  <si>
    <t>pCTXM360</t>
  </si>
  <si>
    <t>NC_011641.1</t>
  </si>
  <si>
    <t>EU938349</t>
  </si>
  <si>
    <t>68.018</t>
  </si>
  <si>
    <t>51.4114</t>
  </si>
  <si>
    <t>Klebsiella pneumoniae U-0608239</t>
  </si>
  <si>
    <t>pUUH239.1</t>
  </si>
  <si>
    <t>NC_016979.1</t>
  </si>
  <si>
    <t>CP002473</t>
  </si>
  <si>
    <t>49.2472</t>
  </si>
  <si>
    <t>Klebsiella pneumoniae Kpn-1780</t>
  </si>
  <si>
    <t>pKP1780-kpc</t>
  </si>
  <si>
    <t>NC_023904.1</t>
  </si>
  <si>
    <t>KF874497</t>
  </si>
  <si>
    <t>113.622</t>
  </si>
  <si>
    <t>53.9288</t>
  </si>
  <si>
    <t>Klebsiella pneumoniae U3156199</t>
  </si>
  <si>
    <t>pAAC154</t>
  </si>
  <si>
    <t>NC_019156.1</t>
  </si>
  <si>
    <t>JF828150</t>
  </si>
  <si>
    <t>15.101</t>
  </si>
  <si>
    <t>53.5461</t>
  </si>
  <si>
    <t>Klebsiella pneumoniae 2kI</t>
  </si>
  <si>
    <t>pKPN2</t>
  </si>
  <si>
    <t>NC_005018.1</t>
  </si>
  <si>
    <t>AF300473</t>
  </si>
  <si>
    <t>4.196</t>
  </si>
  <si>
    <t>42.898</t>
  </si>
  <si>
    <t>Klebsiella pneumoniae BK31567</t>
  </si>
  <si>
    <t>pBK31567</t>
  </si>
  <si>
    <t>NC_019899.1</t>
  </si>
  <si>
    <t>JX193302</t>
  </si>
  <si>
    <t>47.387</t>
  </si>
  <si>
    <t>48.9987</t>
  </si>
  <si>
    <t>Klebsiella pneumoniae NDM-1saitama01</t>
  </si>
  <si>
    <t>pNDM-1saitama01</t>
  </si>
  <si>
    <t>NC_021180.1</t>
  </si>
  <si>
    <t>AB759690</t>
  </si>
  <si>
    <t>49.441</t>
  </si>
  <si>
    <t>48.8137</t>
  </si>
  <si>
    <t>Klebsiella pneumoniae Kpn557</t>
  </si>
  <si>
    <t>pKpQIL</t>
  </si>
  <si>
    <t>NC_014016.1</t>
  </si>
  <si>
    <t>GU595196</t>
  </si>
  <si>
    <t>113.637</t>
  </si>
  <si>
    <t>53.9261</t>
  </si>
  <si>
    <t>NC_021365.1</t>
  </si>
  <si>
    <t>KF017322</t>
  </si>
  <si>
    <t>1.524</t>
  </si>
  <si>
    <t>51.5748</t>
  </si>
  <si>
    <t>Klebsiella pneumoniae N11-0042</t>
  </si>
  <si>
    <t>pKp11-42</t>
  </si>
  <si>
    <t>NC_022609.1</t>
  </si>
  <si>
    <t>KF295829</t>
  </si>
  <si>
    <t>146.695</t>
  </si>
  <si>
    <t>53.2881</t>
  </si>
  <si>
    <t>pIGMS31</t>
  </si>
  <si>
    <t>NC_011406.1</t>
  </si>
  <si>
    <t>AY543072</t>
  </si>
  <si>
    <t>32.6984</t>
  </si>
  <si>
    <t>Klebsiella pneumoniae KP3</t>
  </si>
  <si>
    <t>pKP3-A</t>
  </si>
  <si>
    <t>NC_019160.1</t>
  </si>
  <si>
    <t>JN205800</t>
  </si>
  <si>
    <t>7.605</t>
  </si>
  <si>
    <t>48.6128</t>
  </si>
  <si>
    <t>NC_021364.1</t>
  </si>
  <si>
    <t>KF017319</t>
  </si>
  <si>
    <t>5.488</t>
  </si>
  <si>
    <t>49.672</t>
  </si>
  <si>
    <t>Klebsiella pneumoniae LS6</t>
  </si>
  <si>
    <t>pKpQIL-LS6</t>
  </si>
  <si>
    <t>NC_021655.1</t>
  </si>
  <si>
    <t>JX442975</t>
  </si>
  <si>
    <t>78.227</t>
  </si>
  <si>
    <t>54.2153</t>
  </si>
  <si>
    <t>Klebsiella pneumoniae BB1088</t>
  </si>
  <si>
    <t>pB1019</t>
  </si>
  <si>
    <t>NC_019988.1</t>
  </si>
  <si>
    <t>JQ319775</t>
  </si>
  <si>
    <t>5.225</t>
  </si>
  <si>
    <t>49.7416</t>
  </si>
  <si>
    <t>Klebsiella pneumoniae MGR-K194</t>
  </si>
  <si>
    <t>pNDM_MGR194</t>
  </si>
  <si>
    <t>NC_022740.1</t>
  </si>
  <si>
    <t>KF220657</t>
  </si>
  <si>
    <t>46.253</t>
  </si>
  <si>
    <t>46.6694</t>
  </si>
  <si>
    <t>Klebsiella pneumoniae BK30799</t>
  </si>
  <si>
    <t>pKpQIL-10</t>
  </si>
  <si>
    <t>NC_025166.1</t>
  </si>
  <si>
    <t>KJ146687</t>
  </si>
  <si>
    <t>113.639</t>
  </si>
  <si>
    <t>53.9295</t>
  </si>
  <si>
    <t>ColE-LS6</t>
  </si>
  <si>
    <t>NC_021666.1</t>
  </si>
  <si>
    <t>JX442973</t>
  </si>
  <si>
    <t>14.709</t>
  </si>
  <si>
    <t>53.8582</t>
  </si>
  <si>
    <t>Klebsiella pneumoniae 09138475RyC</t>
  </si>
  <si>
    <t>pRYCKPC3.1</t>
  </si>
  <si>
    <t>NC_019151.1</t>
  </si>
  <si>
    <t>GU386376</t>
  </si>
  <si>
    <t>9.803</t>
  </si>
  <si>
    <t>61.726</t>
  </si>
  <si>
    <t>Klebsiella pneumoniae Kpn-1870</t>
  </si>
  <si>
    <t>pKP1870-kpc</t>
  </si>
  <si>
    <t>NC_023905.1</t>
  </si>
  <si>
    <t>KF874498</t>
  </si>
  <si>
    <t>116.047</t>
  </si>
  <si>
    <t>53.9962</t>
  </si>
  <si>
    <t>Klebsiella pneumoniae K1HV</t>
  </si>
  <si>
    <t>pK1HV</t>
  </si>
  <si>
    <t>NC_020087.1</t>
  </si>
  <si>
    <t>HF545434</t>
  </si>
  <si>
    <t>133.191</t>
  </si>
  <si>
    <t>52.4968</t>
  </si>
  <si>
    <t>Klebsiella pneumoniae KpS90</t>
  </si>
  <si>
    <t>pKpS90</t>
  </si>
  <si>
    <t>NC_019384.1</t>
  </si>
  <si>
    <t>JX461340</t>
  </si>
  <si>
    <t>53.286</t>
  </si>
  <si>
    <t>49.5909</t>
  </si>
  <si>
    <t>Klebsiella pneumoniae Kpn-3913</t>
  </si>
  <si>
    <t>pKP3913-kpc</t>
  </si>
  <si>
    <t>NC_023906.1</t>
  </si>
  <si>
    <t>KF874499</t>
  </si>
  <si>
    <t>53.9308</t>
  </si>
  <si>
    <t>Klebsiella pneumoniae BK32179</t>
  </si>
  <si>
    <t>pBK32179</t>
  </si>
  <si>
    <t>NC_020132.1</t>
  </si>
  <si>
    <t>JX430448</t>
  </si>
  <si>
    <t>165.295</t>
  </si>
  <si>
    <t>52.7197</t>
  </si>
  <si>
    <t>Klebsiella pneumoniae ST48</t>
  </si>
  <si>
    <t>pKP09085</t>
  </si>
  <si>
    <t>NC_023332.1</t>
  </si>
  <si>
    <t>KF719970</t>
  </si>
  <si>
    <t>213.019</t>
  </si>
  <si>
    <t>52.5117</t>
  </si>
  <si>
    <t>Klebsiella pneumoniae BM4493</t>
  </si>
  <si>
    <t>pIP843</t>
  </si>
  <si>
    <t>NC_005015.1</t>
  </si>
  <si>
    <t>AY033516</t>
  </si>
  <si>
    <t>7.086</t>
  </si>
  <si>
    <t>47.0505</t>
  </si>
  <si>
    <t>Klebsiella pneumoniae CRE1</t>
  </si>
  <si>
    <t>pIMP-HZ1</t>
  </si>
  <si>
    <t>NC_019166.1</t>
  </si>
  <si>
    <t>JX457479</t>
  </si>
  <si>
    <t>50.775</t>
  </si>
  <si>
    <t>50.517</t>
  </si>
  <si>
    <t>pKo6</t>
  </si>
  <si>
    <t>NC_025019.1</t>
  </si>
  <si>
    <t>KC958437</t>
  </si>
  <si>
    <t>Klebsiella pneumoniae MGR-K8</t>
  </si>
  <si>
    <t>pNDM_MGRK8</t>
  </si>
  <si>
    <t>NC_025105.1</t>
  </si>
  <si>
    <t>KF220658</t>
  </si>
  <si>
    <t>57.2827</t>
  </si>
  <si>
    <t>Klebsiella pneumoniae HP205</t>
  </si>
  <si>
    <t>pH205</t>
  </si>
  <si>
    <t>NC_010261.1</t>
  </si>
  <si>
    <t>EU331426</t>
  </si>
  <si>
    <t>8.197</t>
  </si>
  <si>
    <t>42.9669</t>
  </si>
  <si>
    <t>IncA/C-LS6</t>
  </si>
  <si>
    <t>NC_021667.1</t>
  </si>
  <si>
    <t>JX442976</t>
  </si>
  <si>
    <t>171.925</t>
  </si>
  <si>
    <t>52.2868</t>
  </si>
  <si>
    <t>Klebsiella pneumoniae BK30683</t>
  </si>
  <si>
    <t>pBK30683</t>
  </si>
  <si>
    <t>NC_025131.1</t>
  </si>
  <si>
    <t>KF954760</t>
  </si>
  <si>
    <t>54.0413</t>
  </si>
  <si>
    <t>Klebsiella pneumoniae 12</t>
  </si>
  <si>
    <t>NC_011385.1</t>
  </si>
  <si>
    <t>FJ223605</t>
  </si>
  <si>
    <t>75.617</t>
  </si>
  <si>
    <t>52.8029</t>
  </si>
  <si>
    <t>pIncX-SHV</t>
  </si>
  <si>
    <t>NC_019157.1</t>
  </si>
  <si>
    <t>JN247852</t>
  </si>
  <si>
    <t>46.8396</t>
  </si>
  <si>
    <t>Klebsiella pneumoniae N10-0469</t>
  </si>
  <si>
    <t>pNDM10469</t>
  </si>
  <si>
    <t>NC_019158.1</t>
  </si>
  <si>
    <t>JN861072</t>
  </si>
  <si>
    <t>137.813</t>
  </si>
  <si>
    <t>51.9704</t>
  </si>
  <si>
    <t>NC_021363.1</t>
  </si>
  <si>
    <t>KF017317</t>
  </si>
  <si>
    <t>55.8546</t>
  </si>
  <si>
    <t>Klebsiella pneumoniae ST15</t>
  </si>
  <si>
    <t>pKP02022</t>
  </si>
  <si>
    <t>NC_023334.1</t>
  </si>
  <si>
    <t>KF719972</t>
  </si>
  <si>
    <t>203.577</t>
  </si>
  <si>
    <t>51.829</t>
  </si>
  <si>
    <t>Klebsiella pneumoniae 601</t>
  </si>
  <si>
    <t>pNDM-OM</t>
  </si>
  <si>
    <t>NC_019889.1</t>
  </si>
  <si>
    <t>JX988621</t>
  </si>
  <si>
    <t>87.185</t>
  </si>
  <si>
    <t>51.5215</t>
  </si>
  <si>
    <t>Klebsiella pneumoniae ST101</t>
  </si>
  <si>
    <t>pKPN101-IT</t>
  </si>
  <si>
    <t>NC_019165.1</t>
  </si>
  <si>
    <t>JX283456</t>
  </si>
  <si>
    <t>107.748</t>
  </si>
  <si>
    <t>52.7063</t>
  </si>
  <si>
    <t>Klebsiella pneumoniae KPN5047</t>
  </si>
  <si>
    <t>pKPN5047</t>
  </si>
  <si>
    <t>NC_020811.1</t>
  </si>
  <si>
    <t>KC311431</t>
  </si>
  <si>
    <t>Klebsiella pneumoniae KPS30</t>
  </si>
  <si>
    <t>pKPS30</t>
  </si>
  <si>
    <t>NC_023314.1</t>
  </si>
  <si>
    <t>KF793937</t>
  </si>
  <si>
    <t>61.228</t>
  </si>
  <si>
    <t>54.4359</t>
  </si>
  <si>
    <t>Klebsiella pneumoniae KF3</t>
  </si>
  <si>
    <t>pKF3-94</t>
  </si>
  <si>
    <t>NC_013950.1</t>
  </si>
  <si>
    <t>FJ876826</t>
  </si>
  <si>
    <t>94.219</t>
  </si>
  <si>
    <t>51.5947</t>
  </si>
  <si>
    <t>Klebsiella pneumoniae ST17 Kp848</t>
  </si>
  <si>
    <t>pKp848CTX</t>
  </si>
  <si>
    <t>NC_024992.1</t>
  </si>
  <si>
    <t>LM994717</t>
  </si>
  <si>
    <t>182.204</t>
  </si>
  <si>
    <t>51.6108</t>
  </si>
  <si>
    <t>pIGMS32</t>
  </si>
  <si>
    <t>NC_018953.1</t>
  </si>
  <si>
    <t>DQ298019</t>
  </si>
  <si>
    <t>Klebsiella pneumoniae Kp7</t>
  </si>
  <si>
    <t>pNDM-KN</t>
  </si>
  <si>
    <t>NC_019153.1</t>
  </si>
  <si>
    <t>JN157804</t>
  </si>
  <si>
    <t>162.746</t>
  </si>
  <si>
    <t>51.8366</t>
  </si>
  <si>
    <t>Klebsiella pneumoniae TCKpnC</t>
  </si>
  <si>
    <t>pNDM-MAR</t>
  </si>
  <si>
    <t>NC_016980.1</t>
  </si>
  <si>
    <t>JN420336</t>
  </si>
  <si>
    <t>267.242</t>
  </si>
  <si>
    <t>46.6996</t>
  </si>
  <si>
    <t>Klebsiella pneumoniae BB1089</t>
  </si>
  <si>
    <t>pB1020</t>
  </si>
  <si>
    <t>NC_019987.1</t>
  </si>
  <si>
    <t>JQ319772</t>
  </si>
  <si>
    <t>3.174</t>
  </si>
  <si>
    <t>46.7864</t>
  </si>
  <si>
    <t>Klebsiella pneumoniae Kpn-1433</t>
  </si>
  <si>
    <t>pKP1433</t>
  </si>
  <si>
    <t>NC_021238.1</t>
  </si>
  <si>
    <t>JX397875</t>
  </si>
  <si>
    <t>55.417</t>
  </si>
  <si>
    <t>50.8238</t>
  </si>
  <si>
    <t>Klebsiella pneumoniae OW16C2</t>
  </si>
  <si>
    <t>pOW16C2</t>
  </si>
  <si>
    <t>NC_025186.1</t>
  </si>
  <si>
    <t>KF977034</t>
  </si>
  <si>
    <t>59.228</t>
  </si>
  <si>
    <t>52.1307</t>
  </si>
  <si>
    <t>p169</t>
  </si>
  <si>
    <t>NC_011511.1</t>
  </si>
  <si>
    <t>FM246880</t>
  </si>
  <si>
    <t>3.679</t>
  </si>
  <si>
    <t>43.6803</t>
  </si>
  <si>
    <t>pIGRK</t>
  </si>
  <si>
    <t>NC_011405.1</t>
  </si>
  <si>
    <t>AY543071</t>
  </si>
  <si>
    <t>33.3901</t>
  </si>
  <si>
    <t>pKPC-LK30</t>
  </si>
  <si>
    <t>NC_020893.1</t>
  </si>
  <si>
    <t>KC405622</t>
  </si>
  <si>
    <t>86.518</t>
  </si>
  <si>
    <t>55.971</t>
  </si>
  <si>
    <t>Klebsiella pneumoniae E71T</t>
  </si>
  <si>
    <t>NC_023027.1</t>
  </si>
  <si>
    <t>KC335143</t>
  </si>
  <si>
    <t>63.578</t>
  </si>
  <si>
    <t>51.2284</t>
  </si>
  <si>
    <t>NC_021357.1</t>
  </si>
  <si>
    <t>KF017316</t>
  </si>
  <si>
    <t>11.342</t>
  </si>
  <si>
    <t>51.7898</t>
  </si>
  <si>
    <t>Klebsiella pneumoniae CRE380</t>
  </si>
  <si>
    <t>pNDM-HN380</t>
  </si>
  <si>
    <t>NC_019162.1</t>
  </si>
  <si>
    <t>JX104760</t>
  </si>
  <si>
    <t>49.0386</t>
  </si>
  <si>
    <t>Klebsiella pneumoniae CGH25</t>
  </si>
  <si>
    <t>pCGH25</t>
  </si>
  <si>
    <t>NC_021512.1</t>
  </si>
  <si>
    <t>JQ776509</t>
  </si>
  <si>
    <t>47.1194</t>
  </si>
  <si>
    <t>Klebsiella pneumoniae 997</t>
  </si>
  <si>
    <t>pc15-k</t>
  </si>
  <si>
    <t>NC_015154.1</t>
  </si>
  <si>
    <t>HQ202266</t>
  </si>
  <si>
    <t>95.626</t>
  </si>
  <si>
    <t>52.0852</t>
  </si>
  <si>
    <t>Klebsiella pneumoniae BK26633</t>
  </si>
  <si>
    <t>pKpQIL-234</t>
  </si>
  <si>
    <t>NC_025187.1</t>
  </si>
  <si>
    <t>KJ146689</t>
  </si>
  <si>
    <t>114.464</t>
  </si>
  <si>
    <t>53.92</t>
  </si>
  <si>
    <t>Klebsiella pneumoniae p39SLMT</t>
  </si>
  <si>
    <t>pSLMT</t>
  </si>
  <si>
    <t>NC_019152.1</t>
  </si>
  <si>
    <t>HQ589350</t>
  </si>
  <si>
    <t>21.138</t>
  </si>
  <si>
    <t>56.2873</t>
  </si>
  <si>
    <t>Klebsiella pneumoniae 15</t>
  </si>
  <si>
    <t>15S</t>
  </si>
  <si>
    <t>NC_011382.1</t>
  </si>
  <si>
    <t>FJ223606</t>
  </si>
  <si>
    <t>23.753</t>
  </si>
  <si>
    <t>57.0075</t>
  </si>
  <si>
    <t>pJHCMW1</t>
  </si>
  <si>
    <t>NC_003486.1</t>
  </si>
  <si>
    <t>AF479774</t>
  </si>
  <si>
    <t>11.354</t>
  </si>
  <si>
    <t>48.9607</t>
  </si>
  <si>
    <t>Klebsiella pneumoniae CRE114</t>
  </si>
  <si>
    <t>pIMP-PH114</t>
  </si>
  <si>
    <t>NC_022652.1</t>
  </si>
  <si>
    <t>KF250428</t>
  </si>
  <si>
    <t>151.885</t>
  </si>
  <si>
    <t>52.3561</t>
  </si>
  <si>
    <t>Klebsiella pneumoniae KP96</t>
  </si>
  <si>
    <t>pKP96</t>
  </si>
  <si>
    <t>NC_011617.1</t>
  </si>
  <si>
    <t>EU195449</t>
  </si>
  <si>
    <t>67.85</t>
  </si>
  <si>
    <t>52.5571</t>
  </si>
  <si>
    <t>Klebsiella pneumoniae CG43</t>
  </si>
  <si>
    <t>pLVPK</t>
  </si>
  <si>
    <t>NC_005249.1</t>
  </si>
  <si>
    <t>AY378100</t>
  </si>
  <si>
    <t>219.385</t>
  </si>
  <si>
    <t>50.3471</t>
  </si>
  <si>
    <t>pUUH239.2</t>
  </si>
  <si>
    <t>NC_016966.1</t>
  </si>
  <si>
    <t>CP002474</t>
  </si>
  <si>
    <t>220.824</t>
  </si>
  <si>
    <t>52.8185</t>
  </si>
  <si>
    <t>Klebsiella pneumoniae NK29</t>
  </si>
  <si>
    <t>pK29</t>
  </si>
  <si>
    <t>NC_010870.1</t>
  </si>
  <si>
    <t>EF382672</t>
  </si>
  <si>
    <t>269.674</t>
  </si>
  <si>
    <t>46.0916</t>
  </si>
  <si>
    <t>pKPoxa-48N1</t>
  </si>
  <si>
    <t>NC_021488.1</t>
  </si>
  <si>
    <t>KC757416</t>
  </si>
  <si>
    <t>62.592</t>
  </si>
  <si>
    <t>51.0864</t>
  </si>
  <si>
    <t>NC_021358.1</t>
  </si>
  <si>
    <t>KF017318</t>
  </si>
  <si>
    <t>6.502</t>
  </si>
  <si>
    <t>49.7385</t>
  </si>
  <si>
    <t>Klebsiella pneumoniae BB1090</t>
  </si>
  <si>
    <t>pB1021</t>
  </si>
  <si>
    <t>NC_019989.1</t>
  </si>
  <si>
    <t>JQ319767</t>
  </si>
  <si>
    <t>3.692</t>
  </si>
  <si>
    <t>47.7248</t>
  </si>
  <si>
    <t>Klebsiella pneumoniae KP048</t>
  </si>
  <si>
    <t>pKP048</t>
  </si>
  <si>
    <t>NC_014312.1</t>
  </si>
  <si>
    <t>FJ628167</t>
  </si>
  <si>
    <t>151.188</t>
  </si>
  <si>
    <t>51.3295</t>
  </si>
  <si>
    <t>Klebsiella pneumoniae CRE79</t>
  </si>
  <si>
    <t>pKPC-NY79</t>
  </si>
  <si>
    <t>NC_019161.1</t>
  </si>
  <si>
    <t>JX104759</t>
  </si>
  <si>
    <t>42.447</t>
  </si>
  <si>
    <t>48.4887</t>
  </si>
  <si>
    <t>ColEST258</t>
  </si>
  <si>
    <t>NC_019159.1</t>
  </si>
  <si>
    <t>JN247853</t>
  </si>
  <si>
    <t>13.636</t>
  </si>
  <si>
    <t>53.7034</t>
  </si>
  <si>
    <t>pKF3-70</t>
  </si>
  <si>
    <t>NC_013542.1</t>
  </si>
  <si>
    <t>FJ494913</t>
  </si>
  <si>
    <t>70.057</t>
  </si>
  <si>
    <t>52.286</t>
  </si>
  <si>
    <t>Klebsiella pneumoniae K18An</t>
  </si>
  <si>
    <t>pK18An</t>
  </si>
  <si>
    <t>NC_020088.1</t>
  </si>
  <si>
    <t>HF545435</t>
  </si>
  <si>
    <t>51.16</t>
  </si>
  <si>
    <t>51.3194</t>
  </si>
  <si>
    <t>pR55</t>
  </si>
  <si>
    <t>NC_016976.1</t>
  </si>
  <si>
    <t>JQ010984</t>
  </si>
  <si>
    <t>170.81</t>
  </si>
  <si>
    <t>52.9998</t>
  </si>
  <si>
    <t>pKPoxa-48N2</t>
  </si>
  <si>
    <t>NC_021502.1</t>
  </si>
  <si>
    <t>KC757417</t>
  </si>
  <si>
    <t>167.203</t>
  </si>
  <si>
    <t>51.956</t>
  </si>
  <si>
    <t>NC_021356.1</t>
  </si>
  <si>
    <t>KF017315</t>
  </si>
  <si>
    <t>33.76</t>
  </si>
  <si>
    <t>53.5278</t>
  </si>
  <si>
    <t>pKDO1</t>
  </si>
  <si>
    <t>NC_019389.1</t>
  </si>
  <si>
    <t>JX424423</t>
  </si>
  <si>
    <t>127.508</t>
  </si>
  <si>
    <t>52.7959</t>
  </si>
  <si>
    <t>Klebsiella pneumoniae C132-98</t>
  </si>
  <si>
    <t>NC_014478.1</t>
  </si>
  <si>
    <t>FJ042668</t>
  </si>
  <si>
    <t>8.187</t>
  </si>
  <si>
    <t>61.0969</t>
  </si>
  <si>
    <t>pKF3-140</t>
  </si>
  <si>
    <t>NC_013951.1</t>
  </si>
  <si>
    <t>FJ876827</t>
  </si>
  <si>
    <t>147.416</t>
  </si>
  <si>
    <t>52.4638</t>
  </si>
  <si>
    <t>Klebsiella pneumoniae BK30661</t>
  </si>
  <si>
    <t>pBK30661</t>
  </si>
  <si>
    <t>NC_025185.1</t>
  </si>
  <si>
    <t>KF954759</t>
  </si>
  <si>
    <t>73.636</t>
  </si>
  <si>
    <t>53.9369</t>
  </si>
  <si>
    <t>Klebsiella pneumoniae BK15692</t>
  </si>
  <si>
    <t>pBK15692</t>
  </si>
  <si>
    <t>NC_022520.1</t>
  </si>
  <si>
    <t>KC845573</t>
  </si>
  <si>
    <t>Klebsiella pneumoniae BK31551</t>
  </si>
  <si>
    <t>pBK31551</t>
  </si>
  <si>
    <t>NC_019888.1</t>
  </si>
  <si>
    <t>JX193301</t>
  </si>
  <si>
    <t>83.712</t>
  </si>
  <si>
    <t>53.4571</t>
  </si>
  <si>
    <t>pKN-LS6</t>
  </si>
  <si>
    <t>NC_021654.1</t>
  </si>
  <si>
    <t>JX442974</t>
  </si>
  <si>
    <t>245.869</t>
  </si>
  <si>
    <t>52.8147</t>
  </si>
  <si>
    <t>Klebsiella pneumoniae KP617</t>
  </si>
  <si>
    <t>KP-plasmid2</t>
  </si>
  <si>
    <t>CP012755.1</t>
  </si>
  <si>
    <t>6.141</t>
  </si>
  <si>
    <t>52.1902</t>
  </si>
  <si>
    <t>KP-plasmid1</t>
  </si>
  <si>
    <t>CP012754.1</t>
  </si>
  <si>
    <t>273.628</t>
  </si>
  <si>
    <t>46.2504</t>
  </si>
  <si>
    <t>pKPYL2</t>
  </si>
  <si>
    <t>CP013340.1</t>
  </si>
  <si>
    <t>140.936</t>
  </si>
  <si>
    <t>pKPYL1</t>
  </si>
  <si>
    <t>CP013339.1</t>
  </si>
  <si>
    <t>152.01</t>
  </si>
  <si>
    <t>_Plasmid_D_Kpneumoniae_MS6671</t>
  </si>
  <si>
    <t>LN824137.1</t>
  </si>
  <si>
    <t>41.1029</t>
  </si>
  <si>
    <t>_Plasmid_B_Kpneumoniae_MS6671</t>
  </si>
  <si>
    <t>LN824135.1</t>
  </si>
  <si>
    <t>118.323</t>
  </si>
  <si>
    <t>52.4606</t>
  </si>
  <si>
    <t>_Plasmid_C_Kpneumoniae_MS6671</t>
  </si>
  <si>
    <t>LN824136.1</t>
  </si>
  <si>
    <t>34.604</t>
  </si>
  <si>
    <t>48.5926</t>
  </si>
  <si>
    <t>_Plasmid_A_Kpneumoniae_MS6671</t>
  </si>
  <si>
    <t>LN824134.1</t>
  </si>
  <si>
    <t>279.305</t>
  </si>
  <si>
    <t>46.7253</t>
  </si>
  <si>
    <t>_Phage_Kpneumoniae_MS6671</t>
  </si>
  <si>
    <t>LN824139.1</t>
  </si>
  <si>
    <t>55.416</t>
  </si>
  <si>
    <t>53.0569</t>
  </si>
  <si>
    <t>_Plasmid_E_Kpneumoniae_MS6671</t>
  </si>
  <si>
    <t>LN824138.1</t>
  </si>
  <si>
    <t>84.94</t>
  </si>
  <si>
    <t>52.749</t>
  </si>
  <si>
    <t>pKp01a</t>
  </si>
  <si>
    <t>CP012988.1</t>
  </si>
  <si>
    <t>200.338</t>
  </si>
  <si>
    <t>pKp04a</t>
  </si>
  <si>
    <t>CP012991.1</t>
  </si>
  <si>
    <t>pKp02a</t>
  </si>
  <si>
    <t>CP012989.1</t>
  </si>
  <si>
    <t>134.064</t>
  </si>
  <si>
    <t>pKp03a</t>
  </si>
  <si>
    <t>CP012990.1</t>
  </si>
  <si>
    <t>46.161</t>
  </si>
  <si>
    <t>CP012993.1</t>
  </si>
  <si>
    <t>190.071</t>
  </si>
  <si>
    <t>CP012995.1</t>
  </si>
  <si>
    <t>41.072</t>
  </si>
  <si>
    <t>CP012994.1</t>
  </si>
  <si>
    <t>107.11</t>
  </si>
  <si>
    <t>pCAV1193-78</t>
  </si>
  <si>
    <t>CP013326.1</t>
  </si>
  <si>
    <t>pKPC_CAV1193</t>
  </si>
  <si>
    <t>CP013325.1</t>
  </si>
  <si>
    <t>49.565</t>
  </si>
  <si>
    <t>pCAV1193-166</t>
  </si>
  <si>
    <t>CP013324.1</t>
  </si>
  <si>
    <t>166.486</t>
  </si>
  <si>
    <t>pCAV1193-3741</t>
  </si>
  <si>
    <t>CP013321.1</t>
  </si>
  <si>
    <t>pCAV1193-258</t>
  </si>
  <si>
    <t>CP013323.1</t>
  </si>
  <si>
    <t>257.944</t>
  </si>
  <si>
    <t>Klebsiella pneumoniae 30660/NJST258_1</t>
  </si>
  <si>
    <t>pNJST258N5</t>
  </si>
  <si>
    <t>NZ_CP006924.1</t>
  </si>
  <si>
    <t>CP006924</t>
  </si>
  <si>
    <t>10.925</t>
  </si>
  <si>
    <t>49.2265</t>
  </si>
  <si>
    <t>pNJST258N4</t>
  </si>
  <si>
    <t>NZ_CP006928.1</t>
  </si>
  <si>
    <t>CP006928</t>
  </si>
  <si>
    <t>14.249</t>
  </si>
  <si>
    <t>53.3441</t>
  </si>
  <si>
    <t>pNJST258N1</t>
  </si>
  <si>
    <t>NZ_CP006927.1</t>
  </si>
  <si>
    <t>CP006927</t>
  </si>
  <si>
    <t>142.788</t>
  </si>
  <si>
    <t>51.7761</t>
  </si>
  <si>
    <t>pNJST258N2</t>
  </si>
  <si>
    <t>NZ_CP006926.1</t>
  </si>
  <si>
    <t>CP006926</t>
  </si>
  <si>
    <t>pNJST258N3</t>
  </si>
  <si>
    <t>NZ_CP006925.1</t>
  </si>
  <si>
    <t>CP006925</t>
  </si>
  <si>
    <t>36.109</t>
  </si>
  <si>
    <t>51.8015</t>
  </si>
  <si>
    <t>Klebsiella pneumoniae 30684/NJST258_2</t>
  </si>
  <si>
    <t>p30684_1</t>
  </si>
  <si>
    <t>NZ_CP006919.1</t>
  </si>
  <si>
    <t>CP006919</t>
  </si>
  <si>
    <t>25.284</t>
  </si>
  <si>
    <t>56.692</t>
  </si>
  <si>
    <t>p30684_3</t>
  </si>
  <si>
    <t>NZ_CP006921.1</t>
  </si>
  <si>
    <t>CP006921</t>
  </si>
  <si>
    <t>12.399</t>
  </si>
  <si>
    <t>49.3588</t>
  </si>
  <si>
    <t>p30684_2b</t>
  </si>
  <si>
    <t>NZ_CP006922.1</t>
  </si>
  <si>
    <t>CP006922</t>
  </si>
  <si>
    <t>86.232</t>
  </si>
  <si>
    <t>54.5668</t>
  </si>
  <si>
    <t>Klebsiella pneumoniae 342</t>
  </si>
  <si>
    <t>pKP91</t>
  </si>
  <si>
    <t>NC_011281.1</t>
  </si>
  <si>
    <t>CP000966</t>
  </si>
  <si>
    <t>91.096</t>
  </si>
  <si>
    <t>51.0923</t>
  </si>
  <si>
    <t>pKP187</t>
  </si>
  <si>
    <t>NC_011282.1</t>
  </si>
  <si>
    <t>CP000965</t>
  </si>
  <si>
    <t>187.922</t>
  </si>
  <si>
    <t>47.1515</t>
  </si>
  <si>
    <t>Klebsiella pneumoniae 500_1420</t>
  </si>
  <si>
    <t>p500_1420-13.838kb</t>
  </si>
  <si>
    <t>NZ_CP011984.1</t>
  </si>
  <si>
    <t>CP011984</t>
  </si>
  <si>
    <t>13.838</t>
  </si>
  <si>
    <t>53.7</t>
  </si>
  <si>
    <t>p500_1420-130.552kb</t>
  </si>
  <si>
    <t>NZ_CP011981.1</t>
  </si>
  <si>
    <t>CP011981</t>
  </si>
  <si>
    <t>130.552</t>
  </si>
  <si>
    <t>54.0643</t>
  </si>
  <si>
    <t>p500_1420-43.380kb</t>
  </si>
  <si>
    <t>NZ_CP011983.1</t>
  </si>
  <si>
    <t>CP011983</t>
  </si>
  <si>
    <t>p500_1420-51.662kb</t>
  </si>
  <si>
    <t>NZ_CP011982.1</t>
  </si>
  <si>
    <t>CP011982</t>
  </si>
  <si>
    <t>51.662</t>
  </si>
  <si>
    <t>53.8074</t>
  </si>
  <si>
    <t>Klebsiella pneumoniae ATCC BAA-2146</t>
  </si>
  <si>
    <t>pCuAs</t>
  </si>
  <si>
    <t>NZ_CP006663.1</t>
  </si>
  <si>
    <t>CP006663</t>
  </si>
  <si>
    <t>117.755</t>
  </si>
  <si>
    <t>51.2106</t>
  </si>
  <si>
    <t>pHg</t>
  </si>
  <si>
    <t>NZ_CP006662.1</t>
  </si>
  <si>
    <t>CP006662</t>
  </si>
  <si>
    <t>85.164</t>
  </si>
  <si>
    <t>52.7371</t>
  </si>
  <si>
    <t>pMYS</t>
  </si>
  <si>
    <t>NZ_CP006660.1</t>
  </si>
  <si>
    <t>CP006660</t>
  </si>
  <si>
    <t>pNDM-US</t>
  </si>
  <si>
    <t>NZ_CP006661.1</t>
  </si>
  <si>
    <t>CP006661</t>
  </si>
  <si>
    <t>140.825</t>
  </si>
  <si>
    <t>51.9226</t>
  </si>
  <si>
    <t>Klebsiella pneumoniae DMC1097</t>
  </si>
  <si>
    <t>pDMC1097-218.836kb</t>
  </si>
  <si>
    <t>NZ_CP011977.1</t>
  </si>
  <si>
    <t>CP011977</t>
  </si>
  <si>
    <t>218.836</t>
  </si>
  <si>
    <t>52.7633</t>
  </si>
  <si>
    <t>pDMC1097-77.775kb</t>
  </si>
  <si>
    <t>NZ_CP011978.1</t>
  </si>
  <si>
    <t>CP011978</t>
  </si>
  <si>
    <t>77.775</t>
  </si>
  <si>
    <t>45.4131</t>
  </si>
  <si>
    <t>pDMC1097-20.222kb</t>
  </si>
  <si>
    <t>NZ_CP011979.1</t>
  </si>
  <si>
    <t>CP011979</t>
  </si>
  <si>
    <t>20.222</t>
  </si>
  <si>
    <t>52.2945</t>
  </si>
  <si>
    <t>Klebsiella pneumoniae FCF1305</t>
  </si>
  <si>
    <t>pKPC_FCF13/05</t>
  </si>
  <si>
    <t>NC_021664.2</t>
  </si>
  <si>
    <t>CP004366</t>
  </si>
  <si>
    <t>53.081</t>
  </si>
  <si>
    <t>52.5499</t>
  </si>
  <si>
    <t>Klebsiella pneumoniae FCF3SP</t>
  </si>
  <si>
    <t>pKPC_FCF/3SP</t>
  </si>
  <si>
    <t>NC_021660.2</t>
  </si>
  <si>
    <t>CP004367</t>
  </si>
  <si>
    <t>54.605</t>
  </si>
  <si>
    <t>52.9127</t>
  </si>
  <si>
    <t>Klebsiella pneumoniae JM45</t>
  </si>
  <si>
    <t>NC_022078.1</t>
  </si>
  <si>
    <t>CP006657</t>
  </si>
  <si>
    <t>317.154</t>
  </si>
  <si>
    <t>53.0455</t>
  </si>
  <si>
    <t>NC_022083.1</t>
  </si>
  <si>
    <t>CP006658</t>
  </si>
  <si>
    <t>12.207</t>
  </si>
  <si>
    <t>55.2552</t>
  </si>
  <si>
    <t>Klebsiella pneumoniae KCTC 2242</t>
  </si>
  <si>
    <t>pKCTC2242</t>
  </si>
  <si>
    <t>NC_017541.1</t>
  </si>
  <si>
    <t>CP002911</t>
  </si>
  <si>
    <t>202.852</t>
  </si>
  <si>
    <t>50.1696</t>
  </si>
  <si>
    <t>Klebsiella pneumoniae ST272 K45-67</t>
  </si>
  <si>
    <t>pK45-67VIM</t>
  </si>
  <si>
    <t>NC_021622.1</t>
  </si>
  <si>
    <t>HF955507</t>
  </si>
  <si>
    <t>56.171</t>
  </si>
  <si>
    <t>51.8631</t>
  </si>
  <si>
    <t>Klebsiella pneumoniae subsp. pneumoniae KPNIH33</t>
  </si>
  <si>
    <t>pKPC-63d</t>
  </si>
  <si>
    <t>NZ_CP009773.1</t>
  </si>
  <si>
    <t>CP009773</t>
  </si>
  <si>
    <t>75.618</t>
  </si>
  <si>
    <t>54.0162</t>
  </si>
  <si>
    <t>NZ_CP009772.1</t>
  </si>
  <si>
    <t>CP009772</t>
  </si>
  <si>
    <t>pNJST258N3-62b</t>
  </si>
  <si>
    <t>NZ_CP009774.1</t>
  </si>
  <si>
    <t>CP009774</t>
  </si>
  <si>
    <t>51.796</t>
  </si>
  <si>
    <t>Klebsiella pneumoniae subsp. pneumoniae KPNIH32</t>
  </si>
  <si>
    <t>pKPN-c8b</t>
  </si>
  <si>
    <t>NZ_CP009778.1</t>
  </si>
  <si>
    <t>CP009778</t>
  </si>
  <si>
    <t>15.271</t>
  </si>
  <si>
    <t>53.4739</t>
  </si>
  <si>
    <t>pKPC-def</t>
  </si>
  <si>
    <t>NZ_CP009776.1</t>
  </si>
  <si>
    <t>CP009776</t>
  </si>
  <si>
    <t>115.32</t>
  </si>
  <si>
    <t>51.2496</t>
  </si>
  <si>
    <t>pKPN-a68</t>
  </si>
  <si>
    <t>NZ_CP009777.1</t>
  </si>
  <si>
    <t>CP009777</t>
  </si>
  <si>
    <t>212.192</t>
  </si>
  <si>
    <t>52.7975</t>
  </si>
  <si>
    <t>Klebsiella pneumoniae subsp. pneumoniae KPNIH29</t>
  </si>
  <si>
    <t>pKPC-e4e</t>
  </si>
  <si>
    <t>NZ_CP009864.1</t>
  </si>
  <si>
    <t>CP009864</t>
  </si>
  <si>
    <t>62.589</t>
  </si>
  <si>
    <t>53.0333</t>
  </si>
  <si>
    <t>pKPN-80a</t>
  </si>
  <si>
    <t>NZ_CP009865.1</t>
  </si>
  <si>
    <t>CP009865</t>
  </si>
  <si>
    <t>159.36</t>
  </si>
  <si>
    <t>51.4163</t>
  </si>
  <si>
    <t>Klebsiella pneumoniae subsp. pneumoniae KPNIH30</t>
  </si>
  <si>
    <t>pKpQIL-531</t>
  </si>
  <si>
    <t>NZ_CP009875.1</t>
  </si>
  <si>
    <t>CP009875</t>
  </si>
  <si>
    <t>53.9287</t>
  </si>
  <si>
    <t>pKPN-294</t>
  </si>
  <si>
    <t>NZ_CP009873.1</t>
  </si>
  <si>
    <t>CP009873</t>
  </si>
  <si>
    <t>pKPN-b9c</t>
  </si>
  <si>
    <t>NZ_CP009874.1</t>
  </si>
  <si>
    <t>CP009874</t>
  </si>
  <si>
    <t>50.051</t>
  </si>
  <si>
    <t>51.3456</t>
  </si>
  <si>
    <t>Klebsiella pneumoniae subsp. pneumoniae KPNIH31</t>
  </si>
  <si>
    <t>pAAC154-a9e</t>
  </si>
  <si>
    <t>NZ_CP009877.1</t>
  </si>
  <si>
    <t>CP009877</t>
  </si>
  <si>
    <t>53.5364</t>
  </si>
  <si>
    <t>pKPN-c22</t>
  </si>
  <si>
    <t>NZ_CP009879.1</t>
  </si>
  <si>
    <t>CP009879</t>
  </si>
  <si>
    <t>178.563</t>
  </si>
  <si>
    <t>pKPN-852</t>
  </si>
  <si>
    <t>NZ_CP009878.1</t>
  </si>
  <si>
    <t>CP009878</t>
  </si>
  <si>
    <t>51.622</t>
  </si>
  <si>
    <t>53.4908</t>
  </si>
  <si>
    <t>Klebsiella pneumoniae subsp. pneumoniae 234-12</t>
  </si>
  <si>
    <t>pKpn23412-4</t>
  </si>
  <si>
    <t>NZ_CP011316.1</t>
  </si>
  <si>
    <t>CP011316</t>
  </si>
  <si>
    <t>3.777</t>
  </si>
  <si>
    <t>45.1946</t>
  </si>
  <si>
    <t>pKpn23412-362</t>
  </si>
  <si>
    <t>NZ_CP011314.1</t>
  </si>
  <si>
    <t>CP011314</t>
  </si>
  <si>
    <t>361.964</t>
  </si>
  <si>
    <t>47.9981</t>
  </si>
  <si>
    <t>pKpn2312-5</t>
  </si>
  <si>
    <t>NZ_CP011315.1</t>
  </si>
  <si>
    <t>CP011315</t>
  </si>
  <si>
    <t>4.831</t>
  </si>
  <si>
    <t>43.076</t>
  </si>
  <si>
    <t>Klebsiella pneumoniae subsp. pneumoniae HS11286</t>
  </si>
  <si>
    <t>pKPHS5</t>
  </si>
  <si>
    <t>NC_016847.1</t>
  </si>
  <si>
    <t>CP003227</t>
  </si>
  <si>
    <t>3.353</t>
  </si>
  <si>
    <t>42.8273</t>
  </si>
  <si>
    <t>pKPHS2</t>
  </si>
  <si>
    <t>NC_016846.1</t>
  </si>
  <si>
    <t>CP003224</t>
  </si>
  <si>
    <t>111.195</t>
  </si>
  <si>
    <t>53.3055</t>
  </si>
  <si>
    <t>pKPHS1</t>
  </si>
  <si>
    <t>NC_016838.1</t>
  </si>
  <si>
    <t>CP003223</t>
  </si>
  <si>
    <t>122.799</t>
  </si>
  <si>
    <t>49.4613</t>
  </si>
  <si>
    <t>pKPHS3</t>
  </si>
  <si>
    <t>NC_016839.1</t>
  </si>
  <si>
    <t>CP003225</t>
  </si>
  <si>
    <t>105.974</t>
  </si>
  <si>
    <t>52.4591</t>
  </si>
  <si>
    <t>pKPHS4</t>
  </si>
  <si>
    <t>NC_016840.1</t>
  </si>
  <si>
    <t>CP003226</t>
  </si>
  <si>
    <t>3.751</t>
  </si>
  <si>
    <t>52.1728</t>
  </si>
  <si>
    <t>pKPHS6</t>
  </si>
  <si>
    <t>NC_016841.1</t>
  </si>
  <si>
    <t>CP003228</t>
  </si>
  <si>
    <t>1.308</t>
  </si>
  <si>
    <t>47.9358</t>
  </si>
  <si>
    <t>Klebsiella pneumoniae subsp. pneumoniae Kp13</t>
  </si>
  <si>
    <t>pKP13e</t>
  </si>
  <si>
    <t>NZ_CP003998.1</t>
  </si>
  <si>
    <t>CP003998</t>
  </si>
  <si>
    <t>81.071</t>
  </si>
  <si>
    <t>51.1169</t>
  </si>
  <si>
    <t>pKP13a</t>
  </si>
  <si>
    <t>NZ_CP003996.1</t>
  </si>
  <si>
    <t>CP003996</t>
  </si>
  <si>
    <t>2.459</t>
  </si>
  <si>
    <t>49.207</t>
  </si>
  <si>
    <t>pKP13b</t>
  </si>
  <si>
    <t>NZ_CP003994.1</t>
  </si>
  <si>
    <t>CP003994</t>
  </si>
  <si>
    <t>pKP13f</t>
  </si>
  <si>
    <t>NZ_CP004000.1</t>
  </si>
  <si>
    <t>CP004000</t>
  </si>
  <si>
    <t>295.493</t>
  </si>
  <si>
    <t>47.9453</t>
  </si>
  <si>
    <t>pKP13c</t>
  </si>
  <si>
    <t>NZ_CP003995.1</t>
  </si>
  <si>
    <t>CP003995</t>
  </si>
  <si>
    <t>5.065</t>
  </si>
  <si>
    <t>43.85</t>
  </si>
  <si>
    <t>pKP13d</t>
  </si>
  <si>
    <t>NZ_CP003997.1</t>
  </si>
  <si>
    <t>CP003997</t>
  </si>
  <si>
    <t>45.574</t>
  </si>
  <si>
    <t>45.9802</t>
  </si>
  <si>
    <t>Klebsiella pneumoniae subsp. pneumoniae KP5-1 Kp5-1</t>
  </si>
  <si>
    <t>pKp5-1</t>
  </si>
  <si>
    <t>CP008701.1</t>
  </si>
  <si>
    <t>186.323</t>
  </si>
  <si>
    <t>50.669</t>
  </si>
  <si>
    <t>Klebsiella pneumoniae subsp. pneumoniae KPNIH1</t>
  </si>
  <si>
    <t>pKPN-498</t>
  </si>
  <si>
    <t>NZ_CP008829.1</t>
  </si>
  <si>
    <t>CP008829</t>
  </si>
  <si>
    <t>243.824</t>
  </si>
  <si>
    <t>53.2249</t>
  </si>
  <si>
    <t>pAAC154-a50</t>
  </si>
  <si>
    <t>NZ_CP008828.1</t>
  </si>
  <si>
    <t>CP008828</t>
  </si>
  <si>
    <t>15.096</t>
  </si>
  <si>
    <t>53.5374</t>
  </si>
  <si>
    <t>pKpQIL-6e6</t>
  </si>
  <si>
    <t>NZ_CP008830.1</t>
  </si>
  <si>
    <t>CP008830</t>
  </si>
  <si>
    <t>53.9278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</si>
  <si>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</si>
  <si>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</si>
  <si>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</si>
  <si>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</si>
  <si>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</si>
  <si>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</si>
  <si>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</si>
  <si>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</si>
  <si>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pKPC-484</t>
  </si>
  <si>
    <t>NZ_CP008798.1</t>
  </si>
  <si>
    <t>CP008798</t>
  </si>
  <si>
    <t>85.473</t>
  </si>
  <si>
    <t>55.579</t>
  </si>
  <si>
    <t>pKPN-e44</t>
  </si>
  <si>
    <t>NZ_CP008800.1</t>
  </si>
  <si>
    <t>CP008800</t>
  </si>
  <si>
    <t>194.877</t>
  </si>
  <si>
    <t>52.47</t>
  </si>
  <si>
    <t>pKPN-819</t>
  </si>
  <si>
    <t>NZ_CP008799.1</t>
  </si>
  <si>
    <t>CP008799</t>
  </si>
  <si>
    <t>58.05</t>
  </si>
  <si>
    <t>48.5512</t>
  </si>
  <si>
    <t>Klebsiella pneumoniae subsp. pneumoniae KPNIH27</t>
  </si>
  <si>
    <t>pKPN-068</t>
  </si>
  <si>
    <t>NZ_CP007733.1</t>
  </si>
  <si>
    <t>CP007733</t>
  </si>
  <si>
    <t>80.411</t>
  </si>
  <si>
    <t>51.3437</t>
  </si>
  <si>
    <t>pKPN-a41</t>
  </si>
  <si>
    <t>NZ_CP007735.1</t>
  </si>
  <si>
    <t>CP007735</t>
  </si>
  <si>
    <t>89.77</t>
  </si>
  <si>
    <t>51.818</t>
  </si>
  <si>
    <t>pKEC-dc3</t>
  </si>
  <si>
    <t>NZ_CP007732.1</t>
  </si>
  <si>
    <t>CP007732</t>
  </si>
  <si>
    <t>268.334</t>
  </si>
  <si>
    <t>52.6139</t>
  </si>
  <si>
    <t>pKPN-b0b</t>
  </si>
  <si>
    <t>NZ_CP007736.1</t>
  </si>
  <si>
    <t>CP007736</t>
  </si>
  <si>
    <t>113.44</t>
  </si>
  <si>
    <t>49.3926</t>
  </si>
  <si>
    <t>pKPN-262</t>
  </si>
  <si>
    <t>NZ_CP007734.1</t>
  </si>
  <si>
    <t>CP007734</t>
  </si>
  <si>
    <t>338.85</t>
  </si>
  <si>
    <t>52.721</t>
  </si>
  <si>
    <t>Klebsiella pneumoniae subsp. pneumoniae KPR0928</t>
  </si>
  <si>
    <t>NZ_CP008833.1</t>
  </si>
  <si>
    <t>CP008833</t>
  </si>
  <si>
    <t>NZ_CP008832.1</t>
  </si>
  <si>
    <t>CP008832</t>
  </si>
  <si>
    <t>Klebsiella pneumoniae subsp. pneumoniae KPX</t>
  </si>
  <si>
    <t>pKPX-1</t>
  </si>
  <si>
    <t>NC_021198.1</t>
  </si>
  <si>
    <t>AP012055</t>
  </si>
  <si>
    <t>250.444</t>
  </si>
  <si>
    <t>53.4207</t>
  </si>
  <si>
    <t>pKPX-2</t>
  </si>
  <si>
    <t>NC_021199.1</t>
  </si>
  <si>
    <t>AP012056</t>
  </si>
  <si>
    <t>141.545</t>
  </si>
  <si>
    <t>52.4928</t>
  </si>
  <si>
    <t>Klebsiella pneumoniae subsp. pneumoniae MGH 78578 ATCC 700721</t>
  </si>
  <si>
    <t>pKPN7</t>
  </si>
  <si>
    <t>NC_009653.1</t>
  </si>
  <si>
    <t>CP000652</t>
  </si>
  <si>
    <t>3.478</t>
  </si>
  <si>
    <t>45.6584</t>
  </si>
  <si>
    <t>pKPN6</t>
  </si>
  <si>
    <t>NC_009652.1</t>
  </si>
  <si>
    <t>CP000651</t>
  </si>
  <si>
    <t>4.259</t>
  </si>
  <si>
    <t>41.4182</t>
  </si>
  <si>
    <t>pKPN3</t>
  </si>
  <si>
    <t>NC_009649.1</t>
  </si>
  <si>
    <t>CP000648</t>
  </si>
  <si>
    <t>175.879</t>
  </si>
  <si>
    <t>51.6907</t>
  </si>
  <si>
    <t>pKPN4</t>
  </si>
  <si>
    <t>NC_009650.1</t>
  </si>
  <si>
    <t>CP000649</t>
  </si>
  <si>
    <t>107.576</t>
  </si>
  <si>
    <t>53.4404</t>
  </si>
  <si>
    <t>pKPN5</t>
  </si>
  <si>
    <t>NC_009651.1</t>
  </si>
  <si>
    <t>CP000650</t>
  </si>
  <si>
    <t>88.582</t>
  </si>
  <si>
    <t>53.8168</t>
  </si>
  <si>
    <t>Klebsiella pneumoniae subsp. pneumoniae NTUH-K2044</t>
  </si>
  <si>
    <t>pK2044</t>
  </si>
  <si>
    <t>NC_006625.1</t>
  </si>
  <si>
    <t>AP006726</t>
  </si>
  <si>
    <t>224.152</t>
  </si>
  <si>
    <t>50.1682</t>
  </si>
  <si>
    <t>Klebsiella pneumoniae subsp. pneumoniae PittNDM01</t>
  </si>
  <si>
    <t>plasmid4</t>
  </si>
  <si>
    <t>NZ_CP006802.1</t>
  </si>
  <si>
    <t>CP006802</t>
  </si>
  <si>
    <t>plasmid3</t>
  </si>
  <si>
    <t>NZ_CP006801.1</t>
  </si>
  <si>
    <t>CP006801</t>
  </si>
  <si>
    <t>70.814</t>
  </si>
  <si>
    <t>52.9217</t>
  </si>
  <si>
    <t>NZ_CP006800.1</t>
  </si>
  <si>
    <t>CP006800</t>
  </si>
  <si>
    <t>103.694</t>
  </si>
  <si>
    <t>50.9962</t>
  </si>
  <si>
    <t>NZ_CP006799.1</t>
  </si>
  <si>
    <t>CP006799</t>
  </si>
  <si>
    <t>283.371</t>
  </si>
  <si>
    <t>46.4105</t>
  </si>
  <si>
    <t>Klebsiella pneumoniae subsp. rhinoscleromatis SB3432</t>
  </si>
  <si>
    <t>pKRH</t>
  </si>
  <si>
    <t>NC_021231.1</t>
  </si>
  <si>
    <t>FO203500</t>
  </si>
  <si>
    <t>113.685</t>
  </si>
  <si>
    <t>52.6956</t>
  </si>
  <si>
    <t>Klebsiella pneumoniae UHKPC07</t>
  </si>
  <si>
    <t>pUHKPC07-113.639kb</t>
  </si>
  <si>
    <t>NZ_CP011986.1</t>
  </si>
  <si>
    <t>CP011986</t>
  </si>
  <si>
    <t>53.9251</t>
  </si>
  <si>
    <t>pUHKPC07-13.841kb</t>
  </si>
  <si>
    <t>NZ_CP011988.1</t>
  </si>
  <si>
    <t>CP011988</t>
  </si>
  <si>
    <t>pUHKPC07-74.026kb</t>
  </si>
  <si>
    <t>NZ_CP011987.1</t>
  </si>
  <si>
    <t>CP011987</t>
  </si>
  <si>
    <t>74.026</t>
  </si>
  <si>
    <t>50.412</t>
  </si>
  <si>
    <t>Klebsiella pneumoniae UHKPC33</t>
  </si>
  <si>
    <t>pUHKPC33-113.638kb</t>
  </si>
  <si>
    <t>NZ_CP011991.1</t>
  </si>
  <si>
    <t>CP011991</t>
  </si>
  <si>
    <t>113.638</t>
  </si>
  <si>
    <t>53.9283</t>
  </si>
  <si>
    <t>pUHKPC33-13.841kb</t>
  </si>
  <si>
    <t>NZ_CP011993.1</t>
  </si>
  <si>
    <t>CP011993</t>
  </si>
  <si>
    <t>pUHKPC33-43.380kb</t>
  </si>
  <si>
    <t>NZ_CP011992.1</t>
  </si>
  <si>
    <t>CP011992</t>
  </si>
  <si>
    <t>pUHKPC33-162.533kb</t>
  </si>
  <si>
    <t>NZ_CP011990.1</t>
  </si>
  <si>
    <t>CP011990</t>
  </si>
  <si>
    <t>162.533</t>
  </si>
  <si>
    <t>53.73</t>
  </si>
  <si>
    <t>Klebsiella sp. KCL-2</t>
  </si>
  <si>
    <t>pMGD2</t>
  </si>
  <si>
    <t>NC_003789.1</t>
  </si>
  <si>
    <t>AY033498</t>
  </si>
  <si>
    <t>3.564</t>
  </si>
  <si>
    <t>47.7273</t>
  </si>
  <si>
    <t>Klebsiella variicola BZ19</t>
  </si>
  <si>
    <t>pBZ19</t>
  </si>
  <si>
    <t>NZ_JDWA01000031.1</t>
  </si>
  <si>
    <t>JDWA01000031</t>
  </si>
  <si>
    <t>52.2</t>
  </si>
  <si>
    <t>51.3697</t>
  </si>
  <si>
    <t>Klebsiella variicola DX120E</t>
  </si>
  <si>
    <t>pKV1</t>
  </si>
  <si>
    <t>NZ_CP009275.1</t>
  </si>
  <si>
    <t>CP009275</t>
  </si>
  <si>
    <t>162.706</t>
  </si>
  <si>
    <t>50.6582</t>
  </si>
  <si>
    <t>pKV2</t>
  </si>
  <si>
    <t>NZ_CP009276.1</t>
  </si>
  <si>
    <t>CP009276</t>
  </si>
  <si>
    <t>54.715</t>
  </si>
  <si>
    <t>53.1116</t>
  </si>
  <si>
    <t>Kluyvera intermedia CAV1151</t>
  </si>
  <si>
    <t>pCAV1151-215</t>
  </si>
  <si>
    <t>NZ_CP011600.1</t>
  </si>
  <si>
    <t>CP011600</t>
  </si>
  <si>
    <t>215.092</t>
  </si>
  <si>
    <t>53.0931</t>
  </si>
  <si>
    <t>pCAV1151-296</t>
  </si>
  <si>
    <t>NZ_CP011601.1</t>
  </si>
  <si>
    <t>CP011601</t>
  </si>
  <si>
    <t>295.619</t>
  </si>
  <si>
    <t>47.204</t>
  </si>
  <si>
    <t>pCAV1151-83</t>
  </si>
  <si>
    <t>NZ_CP011599.1</t>
  </si>
  <si>
    <t>CP011599</t>
  </si>
  <si>
    <t>82.986</t>
  </si>
  <si>
    <t>53.6898</t>
  </si>
  <si>
    <t>pKPC_CAV1151</t>
  </si>
  <si>
    <t>NZ_CP011598.1</t>
  </si>
  <si>
    <t>CP011598</t>
  </si>
  <si>
    <t>Komagataeibacter europaeus DES 11</t>
  </si>
  <si>
    <t>pAEU601</t>
  </si>
  <si>
    <t>NC_025155.1</t>
  </si>
  <si>
    <t>Y17109</t>
  </si>
  <si>
    <t>3.818</t>
  </si>
  <si>
    <t>52.2001</t>
  </si>
  <si>
    <t>Komagataeibacter europaeus JK2</t>
  </si>
  <si>
    <t>pJK21</t>
  </si>
  <si>
    <t>NC_025011.1</t>
  </si>
  <si>
    <t>AJ223503</t>
  </si>
  <si>
    <t>56.3304</t>
  </si>
  <si>
    <t>Komagataeibacter europaeus KGMA0119</t>
  </si>
  <si>
    <t>pGE3</t>
  </si>
  <si>
    <t>NC_024995.1</t>
  </si>
  <si>
    <t>AB972539</t>
  </si>
  <si>
    <t>5.537</t>
  </si>
  <si>
    <t>55.2104</t>
  </si>
  <si>
    <t>pGE2</t>
  </si>
  <si>
    <t>NC_024994.1</t>
  </si>
  <si>
    <t>AB972538</t>
  </si>
  <si>
    <t>7.187</t>
  </si>
  <si>
    <t>51.0922</t>
  </si>
  <si>
    <t>pGE1</t>
  </si>
  <si>
    <t>NC_024993.1</t>
  </si>
  <si>
    <t>AB972537</t>
  </si>
  <si>
    <t>51.5055</t>
  </si>
  <si>
    <t>Komagataeibacter medellinensis NBRC 3288</t>
  </si>
  <si>
    <t>pGXY020</t>
  </si>
  <si>
    <t>NC_016021.1</t>
  </si>
  <si>
    <t>AP012161</t>
  </si>
  <si>
    <t>76.071</t>
  </si>
  <si>
    <t>56.931</t>
  </si>
  <si>
    <t>pGXY060</t>
  </si>
  <si>
    <t>NC_016900.1</t>
  </si>
  <si>
    <t>AP012165</t>
  </si>
  <si>
    <t>4.255</t>
  </si>
  <si>
    <t>57.7908</t>
  </si>
  <si>
    <t>pGXY030</t>
  </si>
  <si>
    <t>NC_016028.1</t>
  </si>
  <si>
    <t>AP012162</t>
  </si>
  <si>
    <t>28.572</t>
  </si>
  <si>
    <t>59.4743</t>
  </si>
  <si>
    <t>pGXY070</t>
  </si>
  <si>
    <t>NC_016030.1</t>
  </si>
  <si>
    <t>AP012166</t>
  </si>
  <si>
    <t>2.218</t>
  </si>
  <si>
    <t>57.1235</t>
  </si>
  <si>
    <t>pGXY010</t>
  </si>
  <si>
    <t>NC_016037.1</t>
  </si>
  <si>
    <t>AP012160</t>
  </si>
  <si>
    <t>255.866</t>
  </si>
  <si>
    <t>57.976</t>
  </si>
  <si>
    <t>pGXY050</t>
  </si>
  <si>
    <t>NC_016029.1</t>
  </si>
  <si>
    <t>AP012164</t>
  </si>
  <si>
    <t>4.615</t>
  </si>
  <si>
    <t>51.1809</t>
  </si>
  <si>
    <t>pGXY040</t>
  </si>
  <si>
    <t>NC_016022.1</t>
  </si>
  <si>
    <t>AP012163</t>
  </si>
  <si>
    <t>4.776</t>
  </si>
  <si>
    <t>58.773</t>
  </si>
  <si>
    <t>Komagataeibacter xylinus E25</t>
  </si>
  <si>
    <t>pGX4</t>
  </si>
  <si>
    <t>NZ_CP004364.1</t>
  </si>
  <si>
    <t>CP004364</t>
  </si>
  <si>
    <t>87.176</t>
  </si>
  <si>
    <t>59.2158</t>
  </si>
  <si>
    <t>pGX2</t>
  </si>
  <si>
    <t>NZ_CP004362.1</t>
  </si>
  <si>
    <t>CP004362</t>
  </si>
  <si>
    <t>2.216</t>
  </si>
  <si>
    <t>56.9946</t>
  </si>
  <si>
    <t>pGX1</t>
  </si>
  <si>
    <t>NZ_CP004361.1</t>
  </si>
  <si>
    <t>CP004361</t>
  </si>
  <si>
    <t>5.531</t>
  </si>
  <si>
    <t>55.7585</t>
  </si>
  <si>
    <t>pGX3</t>
  </si>
  <si>
    <t>NZ_CP004363.1</t>
  </si>
  <si>
    <t>CP004363</t>
  </si>
  <si>
    <t>26.296</t>
  </si>
  <si>
    <t>59.0204</t>
  </si>
  <si>
    <t>pGX5</t>
  </si>
  <si>
    <t>NZ_CP004365.1</t>
  </si>
  <si>
    <t>CP004365</t>
  </si>
  <si>
    <t>336.138</t>
  </si>
  <si>
    <t>58.0494</t>
  </si>
  <si>
    <t>Lachancea fermentati</t>
  </si>
  <si>
    <t>pSM1</t>
  </si>
  <si>
    <t>NC_002054.1</t>
  </si>
  <si>
    <t>M18275</t>
  </si>
  <si>
    <t>5.416</t>
  </si>
  <si>
    <t>40.3619</t>
  </si>
  <si>
    <t>Lachancea waltii CBS 6430 from the CBS Collection, Delft</t>
  </si>
  <si>
    <t>pKW1</t>
  </si>
  <si>
    <t>NC_010188.1</t>
  </si>
  <si>
    <t>5.619</t>
  </si>
  <si>
    <t>45.4173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</si>
  <si>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</si>
  <si>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</si>
  <si>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</si>
  <si>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</si>
  <si>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</si>
  <si>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</si>
  <si>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</si>
  <si>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</si>
  <si>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2.862</t>
  </si>
  <si>
    <t>pLA103</t>
  </si>
  <si>
    <t>NC_003458.1</t>
  </si>
  <si>
    <t>AB081463</t>
  </si>
  <si>
    <t>13.913</t>
  </si>
  <si>
    <t>40.4442</t>
  </si>
  <si>
    <t>Lactobacillus amylovorus 30SC</t>
  </si>
  <si>
    <t>pRKC30SC1</t>
  </si>
  <si>
    <t>NC_015213.1</t>
  </si>
  <si>
    <t>CP002560</t>
  </si>
  <si>
    <t>7.197</t>
  </si>
  <si>
    <t>35.0702</t>
  </si>
  <si>
    <t>pRKC30SC2</t>
  </si>
  <si>
    <t>NC_015218.1</t>
  </si>
  <si>
    <t>CP002561</t>
  </si>
  <si>
    <t>12.568</t>
  </si>
  <si>
    <t>36.6486</t>
  </si>
  <si>
    <t>Lactobacillus amylovorus GRL 1112</t>
  </si>
  <si>
    <t>NC_015322.1</t>
  </si>
  <si>
    <t>CP002613</t>
  </si>
  <si>
    <t>36.3036</t>
  </si>
  <si>
    <t>NC_015319.1</t>
  </si>
  <si>
    <t>CP002612</t>
  </si>
  <si>
    <t>33.688</t>
  </si>
  <si>
    <t>31.8303</t>
  </si>
  <si>
    <t>Lactobacillus amylovorus GRL1118</t>
  </si>
  <si>
    <t>NC_017472.1</t>
  </si>
  <si>
    <t>CP002611</t>
  </si>
  <si>
    <t>78.145</t>
  </si>
  <si>
    <t>35.4738</t>
  </si>
  <si>
    <t>NC_017471.1</t>
  </si>
  <si>
    <t>CP002610</t>
  </si>
  <si>
    <t>4.541</t>
  </si>
  <si>
    <t>34.2215</t>
  </si>
  <si>
    <t>Lactobacillus brevis ABBC45</t>
  </si>
  <si>
    <t>pRH45II</t>
  </si>
  <si>
    <t>NC_005952.1</t>
  </si>
  <si>
    <t>AB118106</t>
  </si>
  <si>
    <t>23.381</t>
  </si>
  <si>
    <t>42.5773</t>
  </si>
  <si>
    <t>Lactobacillus brevis 925A</t>
  </si>
  <si>
    <t>pLB925A04</t>
  </si>
  <si>
    <t>NC_012551.1</t>
  </si>
  <si>
    <t>AB370337</t>
  </si>
  <si>
    <t>65.037</t>
  </si>
  <si>
    <t>40.7676</t>
  </si>
  <si>
    <t>Lactobacillus brevis D11</t>
  </si>
  <si>
    <t>pSD11</t>
  </si>
  <si>
    <t>NC_014919.1</t>
  </si>
  <si>
    <t>HQ622718</t>
  </si>
  <si>
    <t>3.225</t>
  </si>
  <si>
    <t>38.3256</t>
  </si>
  <si>
    <t>pLB925A03</t>
  </si>
  <si>
    <t>NC_012550.1</t>
  </si>
  <si>
    <t>AB370336</t>
  </si>
  <si>
    <t>8.881</t>
  </si>
  <si>
    <t>42.1462</t>
  </si>
  <si>
    <t>pLB925A02</t>
  </si>
  <si>
    <t>NC_012549.1</t>
  </si>
  <si>
    <t>AB370335</t>
  </si>
  <si>
    <t>3.524</t>
  </si>
  <si>
    <t>37.5426</t>
  </si>
  <si>
    <t>pLB925A01</t>
  </si>
  <si>
    <t>NC_012548.1</t>
  </si>
  <si>
    <t>AB370334</t>
  </si>
  <si>
    <t>37.2452</t>
  </si>
  <si>
    <t>Lactobacillus brevis ATCC 367</t>
  </si>
  <si>
    <t>NC_008499.1</t>
  </si>
  <si>
    <t>CP000418</t>
  </si>
  <si>
    <t>35.595</t>
  </si>
  <si>
    <t>38.5138</t>
  </si>
  <si>
    <t>NC_008498.1</t>
  </si>
  <si>
    <t>CP000417</t>
  </si>
  <si>
    <t>13.413</t>
  </si>
  <si>
    <t>38.6416</t>
  </si>
  <si>
    <t>Lactobacillus brevis BSO 464</t>
  </si>
  <si>
    <t>pL747-7</t>
  </si>
  <si>
    <t>CP005984.1</t>
  </si>
  <si>
    <t>2.353</t>
  </si>
  <si>
    <t>38.2065</t>
  </si>
  <si>
    <t>pL747-5</t>
  </si>
  <si>
    <t>CP005982.1</t>
  </si>
  <si>
    <t>10.867</t>
  </si>
  <si>
    <t>39.1276</t>
  </si>
  <si>
    <t>pL747-6</t>
  </si>
  <si>
    <t>CP005983.1</t>
  </si>
  <si>
    <t>5.018</t>
  </si>
  <si>
    <t>39.159</t>
  </si>
  <si>
    <t>pL747-8</t>
  </si>
  <si>
    <t>CP005985.1</t>
  </si>
  <si>
    <t>40.6437</t>
  </si>
  <si>
    <t>pL747-3</t>
  </si>
  <si>
    <t>CP005980.1</t>
  </si>
  <si>
    <t>22.411</t>
  </si>
  <si>
    <t>40.7702</t>
  </si>
  <si>
    <t>pL747-4</t>
  </si>
  <si>
    <t>CP005981.1</t>
  </si>
  <si>
    <t>84.941</t>
  </si>
  <si>
    <t>pL747-1</t>
  </si>
  <si>
    <t>CP005978.1</t>
  </si>
  <si>
    <t>15.324</t>
  </si>
  <si>
    <t>41.0989</t>
  </si>
  <si>
    <t>pL747-2</t>
  </si>
  <si>
    <t>CP005979.1</t>
  </si>
  <si>
    <t>28.459</t>
  </si>
  <si>
    <t>42.4892</t>
  </si>
  <si>
    <t>Lactobacillus brevis KB290</t>
  </si>
  <si>
    <t>pKB290-6</t>
  </si>
  <si>
    <t>NC_020827.1</t>
  </si>
  <si>
    <t>AP012173</t>
  </si>
  <si>
    <t>11.627</t>
  </si>
  <si>
    <t>35.6928</t>
  </si>
  <si>
    <t>pKB290-9</t>
  </si>
  <si>
    <t>NC_020825.1</t>
  </si>
  <si>
    <t>AP012176</t>
  </si>
  <si>
    <t>5.866</t>
  </si>
  <si>
    <t>39.6863</t>
  </si>
  <si>
    <t>pKB290-7</t>
  </si>
  <si>
    <t>NC_020824.1</t>
  </si>
  <si>
    <t>AP012174</t>
  </si>
  <si>
    <t>35.767</t>
  </si>
  <si>
    <t>pKB290-2</t>
  </si>
  <si>
    <t>NC_020821.1</t>
  </si>
  <si>
    <t>AP012169</t>
  </si>
  <si>
    <t>35.388</t>
  </si>
  <si>
    <t>39.553</t>
  </si>
  <si>
    <t>pKB290-3</t>
  </si>
  <si>
    <t>NC_020826.1</t>
  </si>
  <si>
    <t>AP012170</t>
  </si>
  <si>
    <t>35.34</t>
  </si>
  <si>
    <t>36.8563</t>
  </si>
  <si>
    <t>pKB290-4</t>
  </si>
  <si>
    <t>NC_020822.1</t>
  </si>
  <si>
    <t>AP012171</t>
  </si>
  <si>
    <t>25.335</t>
  </si>
  <si>
    <t>41.3104</t>
  </si>
  <si>
    <t>pKB290-1</t>
  </si>
  <si>
    <t>NC_020820.1</t>
  </si>
  <si>
    <t>AP012168</t>
  </si>
  <si>
    <t>42.449</t>
  </si>
  <si>
    <t>41.1294</t>
  </si>
  <si>
    <t>pKB290-8</t>
  </si>
  <si>
    <t>NC_020828.1</t>
  </si>
  <si>
    <t>AP012175</t>
  </si>
  <si>
    <t>8.556</t>
  </si>
  <si>
    <t>34.4086</t>
  </si>
  <si>
    <t>pKB290-5</t>
  </si>
  <si>
    <t>NC_020823.1</t>
  </si>
  <si>
    <t>AP012172</t>
  </si>
  <si>
    <t>17.882</t>
  </si>
  <si>
    <t>39.6208</t>
  </si>
  <si>
    <t>Lactobacillus buchneri CD034</t>
  </si>
  <si>
    <t>pCD034-3</t>
  </si>
  <si>
    <t>NC_018611.1</t>
  </si>
  <si>
    <t>CP003044</t>
  </si>
  <si>
    <t>56.473</t>
  </si>
  <si>
    <t>37.7472</t>
  </si>
  <si>
    <t>pCD034-1</t>
  </si>
  <si>
    <t>NC_016035.1</t>
  </si>
  <si>
    <t>JN084215</t>
  </si>
  <si>
    <t>38.347</t>
  </si>
  <si>
    <t>pCD034-2</t>
  </si>
  <si>
    <t>NC_016034.1</t>
  </si>
  <si>
    <t>JN084214</t>
  </si>
  <si>
    <t>2.707</t>
  </si>
  <si>
    <t>38.6036</t>
  </si>
  <si>
    <t>Lactobacillus buchneri NRRL B-30929</t>
  </si>
  <si>
    <t>pLBUC03</t>
  </si>
  <si>
    <t>NC_015421.1</t>
  </si>
  <si>
    <t>CP002655</t>
  </si>
  <si>
    <t>10.798</t>
  </si>
  <si>
    <t>37.6273</t>
  </si>
  <si>
    <t>pLBUC01</t>
  </si>
  <si>
    <t>NC_015420.1</t>
  </si>
  <si>
    <t>CP002653</t>
  </si>
  <si>
    <t>52.697</t>
  </si>
  <si>
    <t>38.0857</t>
  </si>
  <si>
    <t>pLBUC02</t>
  </si>
  <si>
    <t>NC_015429.1</t>
  </si>
  <si>
    <t>CP002654</t>
  </si>
  <si>
    <t>18.513</t>
  </si>
  <si>
    <t>40.4094</t>
  </si>
  <si>
    <t>Lactobacillus casei TISTR1341</t>
  </si>
  <si>
    <t>pRCEID2.9</t>
  </si>
  <si>
    <t>NC_017466.1</t>
  </si>
  <si>
    <t>HQ173810</t>
  </si>
  <si>
    <t>2.952</t>
  </si>
  <si>
    <t>43.2249</t>
  </si>
  <si>
    <t>Lactobacillus casei</t>
  </si>
  <si>
    <t>pYIT356</t>
  </si>
  <si>
    <t>NC_006257.1</t>
  </si>
  <si>
    <t>AB119526</t>
  </si>
  <si>
    <t>4.935</t>
  </si>
  <si>
    <t>43.3637</t>
  </si>
  <si>
    <t>pRCEID7.6</t>
  </si>
  <si>
    <t>NC_016975.1</t>
  </si>
  <si>
    <t>JN793951</t>
  </si>
  <si>
    <t>7.604</t>
  </si>
  <si>
    <t>40.4129</t>
  </si>
  <si>
    <t>Lactobacillus casei MCJ</t>
  </si>
  <si>
    <t>pMC11</t>
  </si>
  <si>
    <t>NC_025132.1</t>
  </si>
  <si>
    <t>KF986324</t>
  </si>
  <si>
    <t>11.274</t>
  </si>
  <si>
    <t>43.8886</t>
  </si>
  <si>
    <t>pRCEID13.9</t>
  </si>
  <si>
    <t>NC_014620.1</t>
  </si>
  <si>
    <t>HQ259052</t>
  </si>
  <si>
    <t>13.908</t>
  </si>
  <si>
    <t>40.43</t>
  </si>
  <si>
    <t>pSMA23</t>
  </si>
  <si>
    <t>NC_010242.1</t>
  </si>
  <si>
    <t>DQ116709</t>
  </si>
  <si>
    <t>3.497</t>
  </si>
  <si>
    <t>38.1756</t>
  </si>
  <si>
    <t>pRCEID3.2</t>
  </si>
  <si>
    <t>NC_014619.1</t>
  </si>
  <si>
    <t>HQ259051</t>
  </si>
  <si>
    <t>44.2462</t>
  </si>
  <si>
    <t>Lactobacillus casei ATCC 334</t>
  </si>
  <si>
    <t>NC_008502.1</t>
  </si>
  <si>
    <t>CP000424</t>
  </si>
  <si>
    <t>29.061</t>
  </si>
  <si>
    <t>42.163</t>
  </si>
  <si>
    <t>Lactobacillus casei BD-II</t>
  </si>
  <si>
    <t>pBD-II</t>
  </si>
  <si>
    <t>NC_017476.1</t>
  </si>
  <si>
    <t>CP002619</t>
  </si>
  <si>
    <t>57.362</t>
  </si>
  <si>
    <t>43.7014</t>
  </si>
  <si>
    <t>Lactobacillus casei LC2W</t>
  </si>
  <si>
    <t>pLC2W</t>
  </si>
  <si>
    <t>NC_017475.1</t>
  </si>
  <si>
    <t>CP002617</t>
  </si>
  <si>
    <t>38.392</t>
  </si>
  <si>
    <t>42.6365</t>
  </si>
  <si>
    <t>Lactobacillus casei LcA</t>
  </si>
  <si>
    <t>pACT</t>
  </si>
  <si>
    <t>NZ_CM001862.1</t>
  </si>
  <si>
    <t>CM001862</t>
  </si>
  <si>
    <t>59.621</t>
  </si>
  <si>
    <t>43.6541</t>
  </si>
  <si>
    <t>Lactobacillus casei LcY</t>
  </si>
  <si>
    <t>pYAK</t>
  </si>
  <si>
    <t>NZ_CM002348.1</t>
  </si>
  <si>
    <t>CM002348</t>
  </si>
  <si>
    <t>43.6558</t>
  </si>
  <si>
    <t>Lactobacillus casei LOCK919</t>
  </si>
  <si>
    <t>pLOCK919</t>
  </si>
  <si>
    <t>NC_021722.1</t>
  </si>
  <si>
    <t>CP005487</t>
  </si>
  <si>
    <t>29.768</t>
  </si>
  <si>
    <t>43.923</t>
  </si>
  <si>
    <t>Lactobacillus casei str. Zhang</t>
  </si>
  <si>
    <t>plca36</t>
  </si>
  <si>
    <t>NC_011352.1</t>
  </si>
  <si>
    <t>CP000935</t>
  </si>
  <si>
    <t>36.487</t>
  </si>
  <si>
    <t>40.1485</t>
  </si>
  <si>
    <t>Lactobacillus casei subsp. casei ATCC 393</t>
  </si>
  <si>
    <t>pLBCZ-1</t>
  </si>
  <si>
    <t>NZ_AP012545.1</t>
  </si>
  <si>
    <t>AP012545</t>
  </si>
  <si>
    <t>26.706</t>
  </si>
  <si>
    <t>44.1287</t>
  </si>
  <si>
    <t>pLBCZ-2</t>
  </si>
  <si>
    <t>NZ_AP012546.1</t>
  </si>
  <si>
    <t>AP012546</t>
  </si>
  <si>
    <t>1.326</t>
  </si>
  <si>
    <t>43.2881</t>
  </si>
  <si>
    <t>Lactobacillus casei W56</t>
  </si>
  <si>
    <t>pW56</t>
  </si>
  <si>
    <t>NC_020057.1</t>
  </si>
  <si>
    <t>HE970765</t>
  </si>
  <si>
    <t>56.316</t>
  </si>
  <si>
    <t>43.7194</t>
  </si>
  <si>
    <t>Lactobacillus curvatus CRL705</t>
  </si>
  <si>
    <t>pRC18</t>
  </si>
  <si>
    <t>NC_003320.2</t>
  </si>
  <si>
    <t>AF200347</t>
  </si>
  <si>
    <t>18.664</t>
  </si>
  <si>
    <t>34.3335</t>
  </si>
  <si>
    <t>Lactobacillus delbrueckii JCL414</t>
  </si>
  <si>
    <t>pJBL2</t>
  </si>
  <si>
    <t>NC_004849.1</t>
  </si>
  <si>
    <t>AJ421486</t>
  </si>
  <si>
    <t>8.716</t>
  </si>
  <si>
    <t>43.4488</t>
  </si>
  <si>
    <t>Lactobacillus delbrueckii</t>
  </si>
  <si>
    <t>pLBB1</t>
  </si>
  <si>
    <t>NC_002191.1</t>
  </si>
  <si>
    <t>AF236060</t>
  </si>
  <si>
    <t>6.127</t>
  </si>
  <si>
    <t>44.8833</t>
  </si>
  <si>
    <t>Lactobacillus delbrueckii B36</t>
  </si>
  <si>
    <t>pDOJ1</t>
  </si>
  <si>
    <t>NC_010909.1</t>
  </si>
  <si>
    <t>EF196093</t>
  </si>
  <si>
    <t>44.6302</t>
  </si>
  <si>
    <t>Lactobacillus delbrueckii CRL1212</t>
  </si>
  <si>
    <t>pLL1212</t>
  </si>
  <si>
    <t>NC_004937.1</t>
  </si>
  <si>
    <t>AF109691</t>
  </si>
  <si>
    <t>8.713</t>
  </si>
  <si>
    <t>43.349</t>
  </si>
  <si>
    <t>Lactobacillus delbrueckii WS58</t>
  </si>
  <si>
    <t>pWS58</t>
  </si>
  <si>
    <t>NC_001670.1</t>
  </si>
  <si>
    <t>Z50864</t>
  </si>
  <si>
    <t>45.1332</t>
  </si>
  <si>
    <t>pN42</t>
  </si>
  <si>
    <t>NC_004850.1</t>
  </si>
  <si>
    <t>AJ421627</t>
  </si>
  <si>
    <t>42.9115</t>
  </si>
  <si>
    <t>Lactobacillus delbrueckii subsp. bulgaricus ND02</t>
  </si>
  <si>
    <t>NC_014728.1</t>
  </si>
  <si>
    <t>CP002342</t>
  </si>
  <si>
    <t>6.223</t>
  </si>
  <si>
    <t>44.6569</t>
  </si>
  <si>
    <t>Lactobacillus farciminis CNCM-I-3699-S</t>
  </si>
  <si>
    <t>CP011953.1</t>
  </si>
  <si>
    <t>34.6735</t>
  </si>
  <si>
    <t>CP011954.1</t>
  </si>
  <si>
    <t>35.418</t>
  </si>
  <si>
    <t>34.8326</t>
  </si>
  <si>
    <t>Lactobacillus farciminis CNCM-I-3699-R</t>
  </si>
  <si>
    <t>CP012178.1</t>
  </si>
  <si>
    <t>6.462</t>
  </si>
  <si>
    <t>34.9582</t>
  </si>
  <si>
    <t>Lactobacillus farciminis KCTC3681</t>
  </si>
  <si>
    <t>pLF24</t>
  </si>
  <si>
    <t>NC_011798.1</t>
  </si>
  <si>
    <t>EU429343</t>
  </si>
  <si>
    <t>2.396</t>
  </si>
  <si>
    <t>37.8965</t>
  </si>
  <si>
    <t>Lactobacillus fermentum KC5b</t>
  </si>
  <si>
    <t>pKC5b</t>
  </si>
  <si>
    <t>NC_004947.1</t>
  </si>
  <si>
    <t>AF378372</t>
  </si>
  <si>
    <t>4.392</t>
  </si>
  <si>
    <t>33.4699</t>
  </si>
  <si>
    <t>Lactobacillus fermentum</t>
  </si>
  <si>
    <t>pLME300</t>
  </si>
  <si>
    <t>NC_004566.1</t>
  </si>
  <si>
    <t>AJ488494</t>
  </si>
  <si>
    <t>19.389</t>
  </si>
  <si>
    <t>36.4588</t>
  </si>
  <si>
    <t>Lactobacillus fermentum 3872</t>
  </si>
  <si>
    <t>pLF3872</t>
  </si>
  <si>
    <t>NZ_CP011537.1</t>
  </si>
  <si>
    <t>CP011537</t>
  </si>
  <si>
    <t>32.641</t>
  </si>
  <si>
    <t>40.682</t>
  </si>
  <si>
    <t>Lactobacillus fermentum MTCC 8711</t>
  </si>
  <si>
    <t>pLF03</t>
  </si>
  <si>
    <t>NZ_AVAB01000112.1</t>
  </si>
  <si>
    <t>AVAB01000112</t>
  </si>
  <si>
    <t>34.8869</t>
  </si>
  <si>
    <t>pLF02</t>
  </si>
  <si>
    <t>NZ_AVAB01000111.1</t>
  </si>
  <si>
    <t>AVAB01000111</t>
  </si>
  <si>
    <t>64.519</t>
  </si>
  <si>
    <t>43.4632</t>
  </si>
  <si>
    <t>pLF06</t>
  </si>
  <si>
    <t>NZ_AVAB01000115.1</t>
  </si>
  <si>
    <t>AVAB01000115</t>
  </si>
  <si>
    <t>46.594</t>
  </si>
  <si>
    <t>42.1449</t>
  </si>
  <si>
    <t>pLF04</t>
  </si>
  <si>
    <t>NZ_AVAB01000113.1</t>
  </si>
  <si>
    <t>AVAB01000113</t>
  </si>
  <si>
    <t>14.062</t>
  </si>
  <si>
    <t>pLF07</t>
  </si>
  <si>
    <t>NZ_AVAB01000116.1</t>
  </si>
  <si>
    <t>AVAB01000116</t>
  </si>
  <si>
    <t>51.483</t>
  </si>
  <si>
    <t>39.3217</t>
  </si>
  <si>
    <t>pLF05</t>
  </si>
  <si>
    <t>NZ_AVAB01000114.1</t>
  </si>
  <si>
    <t>AVAB01000114</t>
  </si>
  <si>
    <t>31.562</t>
  </si>
  <si>
    <t>42.5005</t>
  </si>
  <si>
    <t>pLF01</t>
  </si>
  <si>
    <t>NZ_AVAB01000110.1</t>
  </si>
  <si>
    <t>AVAB01000110</t>
  </si>
  <si>
    <t>53.03</t>
  </si>
  <si>
    <t>36.4605</t>
  </si>
  <si>
    <t>Lactobacillus gallinarum HFD4</t>
  </si>
  <si>
    <t>pMKG04</t>
  </si>
  <si>
    <t>CP012894.1</t>
  </si>
  <si>
    <t>53.631</t>
  </si>
  <si>
    <t>pMKG01</t>
  </si>
  <si>
    <t>CP012891.1</t>
  </si>
  <si>
    <t>28.564</t>
  </si>
  <si>
    <t>33.0311</t>
  </si>
  <si>
    <t>pMKG02</t>
  </si>
  <si>
    <t>CP012892.1</t>
  </si>
  <si>
    <t>17.981</t>
  </si>
  <si>
    <t>34.7534</t>
  </si>
  <si>
    <t>pMKG03</t>
  </si>
  <si>
    <t>CP012893.1</t>
  </si>
  <si>
    <t>34.4365</t>
  </si>
  <si>
    <t>pMKG05</t>
  </si>
  <si>
    <t>CP012895.1</t>
  </si>
  <si>
    <t>2.662</t>
  </si>
  <si>
    <t>39.3313</t>
  </si>
  <si>
    <t>pMKG06</t>
  </si>
  <si>
    <t>CP012896.1</t>
  </si>
  <si>
    <t>1.401</t>
  </si>
  <si>
    <t>45.4675</t>
  </si>
  <si>
    <t>Lactobacillus gasseri LA39</t>
  </si>
  <si>
    <t>pLgLA39</t>
  </si>
  <si>
    <t>NC_011839.1</t>
  </si>
  <si>
    <t>AB436615</t>
  </si>
  <si>
    <t>33.333</t>
  </si>
  <si>
    <t>39.5254</t>
  </si>
  <si>
    <t>Lactobacillus gasseri 130918</t>
  </si>
  <si>
    <t>NZ_CP006810.1</t>
  </si>
  <si>
    <t>CP006810</t>
  </si>
  <si>
    <t>23.423</t>
  </si>
  <si>
    <t>39.299</t>
  </si>
  <si>
    <t>Lactobacillus helveticus KLDS1.8701</t>
  </si>
  <si>
    <t>NZ_CP009908.1</t>
  </si>
  <si>
    <t>CP009908</t>
  </si>
  <si>
    <t>34.1038</t>
  </si>
  <si>
    <t>Lactobacillus helveticus R0052</t>
  </si>
  <si>
    <t>pIR52-1</t>
  </si>
  <si>
    <t>NC_014386.1</t>
  </si>
  <si>
    <t>FJ851149</t>
  </si>
  <si>
    <t>6.414</t>
  </si>
  <si>
    <t>34.4871</t>
  </si>
  <si>
    <t>Lactobacillus helveticus ATCC 15009</t>
  </si>
  <si>
    <t>pLH1</t>
  </si>
  <si>
    <t>NC_002102.1</t>
  </si>
  <si>
    <t>AJ222725</t>
  </si>
  <si>
    <t>19.36</t>
  </si>
  <si>
    <t>36.5754</t>
  </si>
  <si>
    <t>Lactobacillus helveticus SBT2161</t>
  </si>
  <si>
    <t>pLJ1</t>
  </si>
  <si>
    <t>NC_001379.1</t>
  </si>
  <si>
    <t>J04240</t>
  </si>
  <si>
    <t>3.292</t>
  </si>
  <si>
    <t>35.3281</t>
  </si>
  <si>
    <t>Lactobacillus helveticus H10</t>
  </si>
  <si>
    <t>pH10</t>
  </si>
  <si>
    <t>NC_017468.1</t>
  </si>
  <si>
    <t>CP002430</t>
  </si>
  <si>
    <t>26.484</t>
  </si>
  <si>
    <t>36.792</t>
  </si>
  <si>
    <t>Lactobacillus hilgardii</t>
  </si>
  <si>
    <t>pLAB1000</t>
  </si>
  <si>
    <t>NC_025165.1</t>
  </si>
  <si>
    <t>A14660</t>
  </si>
  <si>
    <t>3.331</t>
  </si>
  <si>
    <t>39.0573</t>
  </si>
  <si>
    <t>Lactobacillus hokkaidonensis JCM 18461 LOOC260</t>
  </si>
  <si>
    <t>pLOOC260-2</t>
  </si>
  <si>
    <t>NZ_AP014682.1</t>
  </si>
  <si>
    <t>AP014682</t>
  </si>
  <si>
    <t>40.971</t>
  </si>
  <si>
    <t>39.4206</t>
  </si>
  <si>
    <t>pLOOC260-1</t>
  </si>
  <si>
    <t>NZ_AP014681.1</t>
  </si>
  <si>
    <t>AP014681</t>
  </si>
  <si>
    <t>81.63</t>
  </si>
  <si>
    <t>40.4226</t>
  </si>
  <si>
    <t>Lactobacillus johnsonii FI9785</t>
  </si>
  <si>
    <t>p9785S</t>
  </si>
  <si>
    <t>NC_012552.1</t>
  </si>
  <si>
    <t>AY862141</t>
  </si>
  <si>
    <t>3.471</t>
  </si>
  <si>
    <t>35.811</t>
  </si>
  <si>
    <t>p9785L</t>
  </si>
  <si>
    <t>NC_013505.1</t>
  </si>
  <si>
    <t>FN357112</t>
  </si>
  <si>
    <t>25.652</t>
  </si>
  <si>
    <t>30.3758</t>
  </si>
  <si>
    <t>Lactobacillus kefiranofaciens ZW3</t>
  </si>
  <si>
    <t>pWW1</t>
  </si>
  <si>
    <t>NC_015598.1</t>
  </si>
  <si>
    <t>CP002765</t>
  </si>
  <si>
    <t>194.769</t>
  </si>
  <si>
    <t>33.9828</t>
  </si>
  <si>
    <t>pWW2</t>
  </si>
  <si>
    <t>NC_015603.1</t>
  </si>
  <si>
    <t>CP002766</t>
  </si>
  <si>
    <t>46.296</t>
  </si>
  <si>
    <t>36.0247</t>
  </si>
  <si>
    <t>Lactobacillus mucosae LM1</t>
  </si>
  <si>
    <t>pLM1</t>
  </si>
  <si>
    <t>NZ_CP011014.1</t>
  </si>
  <si>
    <t>CP011014</t>
  </si>
  <si>
    <t>108.311</t>
  </si>
  <si>
    <t>38.2343</t>
  </si>
  <si>
    <t>Lactobacillus paracasei CAUH35</t>
  </si>
  <si>
    <t>NZ_CP012191.1</t>
  </si>
  <si>
    <t>CP012191</t>
  </si>
  <si>
    <t>31.497</t>
  </si>
  <si>
    <t>42.6739</t>
  </si>
  <si>
    <t>NZ_CP012189.1</t>
  </si>
  <si>
    <t>CP012189</t>
  </si>
  <si>
    <t>47.712</t>
  </si>
  <si>
    <t>41.6206</t>
  </si>
  <si>
    <t>NZ_CP012188.1</t>
  </si>
  <si>
    <t>CP012188</t>
  </si>
  <si>
    <t>73.307</t>
  </si>
  <si>
    <t>42.9427</t>
  </si>
  <si>
    <t>NZ_CP012190.1</t>
  </si>
  <si>
    <t>CP012190</t>
  </si>
  <si>
    <t>50.42</t>
  </si>
  <si>
    <t>43.0424</t>
  </si>
  <si>
    <t>Lactobacillus paracasei TXW</t>
  </si>
  <si>
    <t>pTXW</t>
  </si>
  <si>
    <t>NC_013952.1</t>
  </si>
  <si>
    <t>GU380289</t>
  </si>
  <si>
    <t>3.178</t>
  </si>
  <si>
    <t>42.8571</t>
  </si>
  <si>
    <t>Lactobacillus paracasei</t>
  </si>
  <si>
    <t>pLP5402</t>
  </si>
  <si>
    <t>NC_021573.1</t>
  </si>
  <si>
    <t>KC812102</t>
  </si>
  <si>
    <t>39.0376</t>
  </si>
  <si>
    <t>pLP5401</t>
  </si>
  <si>
    <t>NC_021572.1</t>
  </si>
  <si>
    <t>KC812101</t>
  </si>
  <si>
    <t>9.754</t>
  </si>
  <si>
    <t>43.9102</t>
  </si>
  <si>
    <t>Lactobacillus paracasei BGSJ2-8</t>
  </si>
  <si>
    <t>pSJ2-8</t>
  </si>
  <si>
    <t>NC_012222.2</t>
  </si>
  <si>
    <t>FM246455</t>
  </si>
  <si>
    <t>14.442</t>
  </si>
  <si>
    <t>42.2102</t>
  </si>
  <si>
    <t>Lactobacillus paracasei MA3</t>
  </si>
  <si>
    <t>pMA3</t>
  </si>
  <si>
    <t>NC_010913.1</t>
  </si>
  <si>
    <t>EU255257</t>
  </si>
  <si>
    <t>5.089</t>
  </si>
  <si>
    <t>39.5363</t>
  </si>
  <si>
    <t>Lactobacillus paracasei WCZ</t>
  </si>
  <si>
    <t>pWCZ</t>
  </si>
  <si>
    <t>NC_019669.1</t>
  </si>
  <si>
    <t>JX846826</t>
  </si>
  <si>
    <t>3.078</t>
  </si>
  <si>
    <t>42.5926</t>
  </si>
  <si>
    <t>Lactobacillus paracasei NFBC338</t>
  </si>
  <si>
    <t>pCD01</t>
  </si>
  <si>
    <t>NC_013543.1</t>
  </si>
  <si>
    <t>AY662330</t>
  </si>
  <si>
    <t>19.882</t>
  </si>
  <si>
    <t>39.493</t>
  </si>
  <si>
    <t>pCD02</t>
  </si>
  <si>
    <t>NC_013544.1</t>
  </si>
  <si>
    <t>AY662331</t>
  </si>
  <si>
    <t>8.554</t>
  </si>
  <si>
    <t>39.4903</t>
  </si>
  <si>
    <t>pLP5403</t>
  </si>
  <si>
    <t>NC_021574.1</t>
  </si>
  <si>
    <t>KC812103</t>
  </si>
  <si>
    <t>1.788</t>
  </si>
  <si>
    <t>37.6957</t>
  </si>
  <si>
    <t>Lactobacillus paracasei N1115</t>
  </si>
  <si>
    <t>NZ_CP007123.1</t>
  </si>
  <si>
    <t>CP007123</t>
  </si>
  <si>
    <t>3.833</t>
  </si>
  <si>
    <t>38.7164</t>
  </si>
  <si>
    <t>NZ_CP007125.1</t>
  </si>
  <si>
    <t>CP007125</t>
  </si>
  <si>
    <t>58.511</t>
  </si>
  <si>
    <t>43.9798</t>
  </si>
  <si>
    <t>NZ_CP007124.1</t>
  </si>
  <si>
    <t>CP007124</t>
  </si>
  <si>
    <t>55.121</t>
  </si>
  <si>
    <t>43.5732</t>
  </si>
  <si>
    <t>NZ_CP007126.1</t>
  </si>
  <si>
    <t>CP007126</t>
  </si>
  <si>
    <t>8.755</t>
  </si>
  <si>
    <t>38.4809</t>
  </si>
  <si>
    <t>Lactobacillus paracasei subsp. paracasei 8700:2 362.5013889</t>
  </si>
  <si>
    <t>NC_022123.1</t>
  </si>
  <si>
    <t>CP002393</t>
  </si>
  <si>
    <t>62.119</t>
  </si>
  <si>
    <t>44.0026</t>
  </si>
  <si>
    <t>NC_022114.1</t>
  </si>
  <si>
    <t>CP002392</t>
  </si>
  <si>
    <t>24.207</t>
  </si>
  <si>
    <t>40.5131</t>
  </si>
  <si>
    <t>Lactobacillus paracasei subsp. paracasei JCM 8130</t>
  </si>
  <si>
    <t>pLBPC-2</t>
  </si>
  <si>
    <t>NZ_AP012543.1</t>
  </si>
  <si>
    <t>AP012543</t>
  </si>
  <si>
    <t>10.775</t>
  </si>
  <si>
    <t>40.2135</t>
  </si>
  <si>
    <t>pLBPC-1</t>
  </si>
  <si>
    <t>NZ_AP012542.1</t>
  </si>
  <si>
    <t>AP012542</t>
  </si>
  <si>
    <t>11.154</t>
  </si>
  <si>
    <t>42.5229</t>
  </si>
  <si>
    <t>Lactobacillus paraplantarum</t>
  </si>
  <si>
    <t>pC7</t>
  </si>
  <si>
    <t>NC_025160.1</t>
  </si>
  <si>
    <t>AF459640</t>
  </si>
  <si>
    <t>2.134</t>
  </si>
  <si>
    <t>38.4255</t>
  </si>
  <si>
    <t>Lactobacillus pentosus F121-1</t>
  </si>
  <si>
    <t>p1-4</t>
  </si>
  <si>
    <t>NC_012722.1</t>
  </si>
  <si>
    <t>FN394966</t>
  </si>
  <si>
    <t>2.424</t>
  </si>
  <si>
    <t>38.2013</t>
  </si>
  <si>
    <t>Lactobacillus plantarum CICC 6002</t>
  </si>
  <si>
    <t>pLP2111</t>
  </si>
  <si>
    <t>NC_011497.1</t>
  </si>
  <si>
    <t>FJ375766</t>
  </si>
  <si>
    <t>38.3231</t>
  </si>
  <si>
    <t>Lactobacillus plantarum PC518</t>
  </si>
  <si>
    <t>pLPI8</t>
  </si>
  <si>
    <t>NC_014627.1</t>
  </si>
  <si>
    <t>HQ116412</t>
  </si>
  <si>
    <t>1.806</t>
  </si>
  <si>
    <t>37.4862</t>
  </si>
  <si>
    <t>Lactobacillus plantarum XY3</t>
  </si>
  <si>
    <t>pXY3</t>
  </si>
  <si>
    <t>NC_013789.1</t>
  </si>
  <si>
    <t>GU363552</t>
  </si>
  <si>
    <t>2.968</t>
  </si>
  <si>
    <t>38.2412</t>
  </si>
  <si>
    <t>Lactobacillus plantarum A112</t>
  </si>
  <si>
    <t>pA1</t>
  </si>
  <si>
    <t>NC_010098.1</t>
  </si>
  <si>
    <t>Z11717</t>
  </si>
  <si>
    <t>34.9645</t>
  </si>
  <si>
    <t>Lactobacillus plantarum Zhang-11</t>
  </si>
  <si>
    <t>pZL2</t>
  </si>
  <si>
    <t>NC_024985.1</t>
  </si>
  <si>
    <t>KJ767738</t>
  </si>
  <si>
    <t>3.261</t>
  </si>
  <si>
    <t>38.2398</t>
  </si>
  <si>
    <t>Lactobacillus plantarum L137</t>
  </si>
  <si>
    <t>pLTK2</t>
  </si>
  <si>
    <t>NC_002123.1</t>
  </si>
  <si>
    <t>AB024514</t>
  </si>
  <si>
    <t>2.295</t>
  </si>
  <si>
    <t>38.5621</t>
  </si>
  <si>
    <t>Lactobacillus plantarum G63</t>
  </si>
  <si>
    <t>pG6303</t>
  </si>
  <si>
    <t>NC_019371.1</t>
  </si>
  <si>
    <t>JX174169</t>
  </si>
  <si>
    <t>10.047</t>
  </si>
  <si>
    <t>36.8269</t>
  </si>
  <si>
    <t>pG6301</t>
  </si>
  <si>
    <t>NC_019372.1</t>
  </si>
  <si>
    <t>JX174167</t>
  </si>
  <si>
    <t>3.516</t>
  </si>
  <si>
    <t>37.2582</t>
  </si>
  <si>
    <t>Lactobacillus plantarum</t>
  </si>
  <si>
    <t>pPB1</t>
  </si>
  <si>
    <t>NC_006399.1</t>
  </si>
  <si>
    <t>AJ716330</t>
  </si>
  <si>
    <t>2.899</t>
  </si>
  <si>
    <t>37.7372</t>
  </si>
  <si>
    <t>pZL3</t>
  </si>
  <si>
    <t>NC_024984.1</t>
  </si>
  <si>
    <t>KJ767737</t>
  </si>
  <si>
    <t>11.898</t>
  </si>
  <si>
    <t>37.6618</t>
  </si>
  <si>
    <t>cryptic plasmid pLJ42</t>
  </si>
  <si>
    <t>NC_019219.1</t>
  </si>
  <si>
    <t>DQ099911</t>
  </si>
  <si>
    <t>5.529</t>
  </si>
  <si>
    <t>42.4127</t>
  </si>
  <si>
    <t>pC30il</t>
  </si>
  <si>
    <t>NC_001370.1</t>
  </si>
  <si>
    <t>J03319</t>
  </si>
  <si>
    <t>36.9626</t>
  </si>
  <si>
    <t>Lactobacillus plantarum M4</t>
  </si>
  <si>
    <t>pM4</t>
  </si>
  <si>
    <t>NC_009666.2</t>
  </si>
  <si>
    <t>EF690364</t>
  </si>
  <si>
    <t>38.7349</t>
  </si>
  <si>
    <t>Lactobacillus plantarum 5057</t>
  </si>
  <si>
    <t>pMD5057</t>
  </si>
  <si>
    <t>NC_004944.1</t>
  </si>
  <si>
    <t>AF440277</t>
  </si>
  <si>
    <t>10.877</t>
  </si>
  <si>
    <t>36.2232</t>
  </si>
  <si>
    <t>pLTK13</t>
  </si>
  <si>
    <t>NC_011101.1</t>
  </si>
  <si>
    <t>AB450918</t>
  </si>
  <si>
    <t>34.522</t>
  </si>
  <si>
    <t>39.036</t>
  </si>
  <si>
    <t>pZL4</t>
  </si>
  <si>
    <t>NC_024988.1</t>
  </si>
  <si>
    <t>KJ801833</t>
  </si>
  <si>
    <t>12.517</t>
  </si>
  <si>
    <t>39.3784</t>
  </si>
  <si>
    <t>Lactobacillus plantarum NC7</t>
  </si>
  <si>
    <t>p256</t>
  </si>
  <si>
    <t>NC_006278.1</t>
  </si>
  <si>
    <t>AJ628941</t>
  </si>
  <si>
    <t>7.222</t>
  </si>
  <si>
    <t>36.735</t>
  </si>
  <si>
    <t>Lactobacillus plantarum S1</t>
  </si>
  <si>
    <t>pLP2140</t>
  </si>
  <si>
    <t>NC_013541.1</t>
  </si>
  <si>
    <t>GU195642</t>
  </si>
  <si>
    <t>38.271</t>
  </si>
  <si>
    <t>pLP9000</t>
  </si>
  <si>
    <t>NC_003894.1</t>
  </si>
  <si>
    <t>AY096005</t>
  </si>
  <si>
    <t>9.253</t>
  </si>
  <si>
    <t>37.3717</t>
  </si>
  <si>
    <t>pLP2000</t>
  </si>
  <si>
    <t>NC_003893.1</t>
  </si>
  <si>
    <t>AY096004</t>
  </si>
  <si>
    <t>38.2339</t>
  </si>
  <si>
    <t>pLFE1</t>
  </si>
  <si>
    <t>NC_012628.1</t>
  </si>
  <si>
    <t>FJ374272</t>
  </si>
  <si>
    <t>34.4331</t>
  </si>
  <si>
    <t>Lactobacillus plantarum KLDS 1.0801</t>
  </si>
  <si>
    <t>pLD1</t>
  </si>
  <si>
    <t>NC_012220.1</t>
  </si>
  <si>
    <t>FJ755814</t>
  </si>
  <si>
    <t>2.112</t>
  </si>
  <si>
    <t>37.7841</t>
  </si>
  <si>
    <t>Lactobacillus plantarum BFE 5092</t>
  </si>
  <si>
    <t>pMRI 5.2</t>
  </si>
  <si>
    <t>NC_019900.1</t>
  </si>
  <si>
    <t>KC019311</t>
  </si>
  <si>
    <t>35.7856</t>
  </si>
  <si>
    <t>Lactobacillus plantarum PA18</t>
  </si>
  <si>
    <t>pR18</t>
  </si>
  <si>
    <t>NC_019321.1</t>
  </si>
  <si>
    <t>JN601038</t>
  </si>
  <si>
    <t>3.211</t>
  </si>
  <si>
    <t>35.8144</t>
  </si>
  <si>
    <t>pG6302</t>
  </si>
  <si>
    <t>NC_019379.1</t>
  </si>
  <si>
    <t>JX174168</t>
  </si>
  <si>
    <t>9.112</t>
  </si>
  <si>
    <t>36.3916</t>
  </si>
  <si>
    <t>Lactobacillus plantarum LR1</t>
  </si>
  <si>
    <t>pLR1</t>
  </si>
  <si>
    <t>NC_011136.1</t>
  </si>
  <si>
    <t>EU881985</t>
  </si>
  <si>
    <t>2.066</t>
  </si>
  <si>
    <t>37.7541</t>
  </si>
  <si>
    <t>Lactobacillus plantarum HFC8</t>
  </si>
  <si>
    <t>pMK04</t>
  </si>
  <si>
    <t>CP012652.1</t>
  </si>
  <si>
    <t>46.011</t>
  </si>
  <si>
    <t>39.9491</t>
  </si>
  <si>
    <t>pMK07</t>
  </si>
  <si>
    <t>CP012653.1</t>
  </si>
  <si>
    <t>38.925</t>
  </si>
  <si>
    <t>pMK03</t>
  </si>
  <si>
    <t>CP012651.1</t>
  </si>
  <si>
    <t>49.656</t>
  </si>
  <si>
    <t>41.4572</t>
  </si>
  <si>
    <t>pMK10</t>
  </si>
  <si>
    <t>CP012654.1</t>
  </si>
  <si>
    <t>3.868</t>
  </si>
  <si>
    <t>37.8749</t>
  </si>
  <si>
    <t>pMK08</t>
  </si>
  <si>
    <t>CP012656.1</t>
  </si>
  <si>
    <t>8.437</t>
  </si>
  <si>
    <t>45.0871</t>
  </si>
  <si>
    <t>pMK09</t>
  </si>
  <si>
    <t>CP012658.1</t>
  </si>
  <si>
    <t>5.603</t>
  </si>
  <si>
    <t>43.3875</t>
  </si>
  <si>
    <t>pMK06</t>
  </si>
  <si>
    <t>CP012660.1</t>
  </si>
  <si>
    <t>29.95</t>
  </si>
  <si>
    <t>36.8715</t>
  </si>
  <si>
    <t>pMK05</t>
  </si>
  <si>
    <t>CP012659.1</t>
  </si>
  <si>
    <t>41.853</t>
  </si>
  <si>
    <t>40.7856</t>
  </si>
  <si>
    <t>pMK02</t>
  </si>
  <si>
    <t>CP012655.1</t>
  </si>
  <si>
    <t>56.046</t>
  </si>
  <si>
    <t>38.0884</t>
  </si>
  <si>
    <t>pMK01</t>
  </si>
  <si>
    <t>CP012657.1</t>
  </si>
  <si>
    <t>84.759</t>
  </si>
  <si>
    <t>40.9644</t>
  </si>
  <si>
    <t>Lactobacillus plantarum 16</t>
  </si>
  <si>
    <t>Lp16I</t>
  </si>
  <si>
    <t>NC_021528.1</t>
  </si>
  <si>
    <t>CP006042</t>
  </si>
  <si>
    <t>13.341</t>
  </si>
  <si>
    <t>Lp16G</t>
  </si>
  <si>
    <t>NC_021527.1</t>
  </si>
  <si>
    <t>CP006040</t>
  </si>
  <si>
    <t>51.857</t>
  </si>
  <si>
    <t>42.5632</t>
  </si>
  <si>
    <t>Lp16F</t>
  </si>
  <si>
    <t>NC_021518.1</t>
  </si>
  <si>
    <t>CP006039</t>
  </si>
  <si>
    <t>50.195</t>
  </si>
  <si>
    <t>39.7848</t>
  </si>
  <si>
    <t>Lp16A</t>
  </si>
  <si>
    <t>NC_021515.1</t>
  </si>
  <si>
    <t>CP006034</t>
  </si>
  <si>
    <t>33.3702</t>
  </si>
  <si>
    <t>Lp16C</t>
  </si>
  <si>
    <t>NC_021516.1</t>
  </si>
  <si>
    <t>CP006036</t>
  </si>
  <si>
    <t>27.282</t>
  </si>
  <si>
    <t>39.8578</t>
  </si>
  <si>
    <t>Lp16E</t>
  </si>
  <si>
    <t>NC_021517.1</t>
  </si>
  <si>
    <t>CP006038</t>
  </si>
  <si>
    <t>40.147</t>
  </si>
  <si>
    <t>41.358</t>
  </si>
  <si>
    <t>Lp16D</t>
  </si>
  <si>
    <t>NC_021526.1</t>
  </si>
  <si>
    <t>CP006037</t>
  </si>
  <si>
    <t>37.097</t>
  </si>
  <si>
    <t>40.7877</t>
  </si>
  <si>
    <t>Lp16L</t>
  </si>
  <si>
    <t>NC_021520.1</t>
  </si>
  <si>
    <t>CP006043</t>
  </si>
  <si>
    <t>34.6689</t>
  </si>
  <si>
    <t>Lp16B</t>
  </si>
  <si>
    <t>NC_021525.1</t>
  </si>
  <si>
    <t>CP006035</t>
  </si>
  <si>
    <t>8.636</t>
  </si>
  <si>
    <t>35.931</t>
  </si>
  <si>
    <t>Lp16H</t>
  </si>
  <si>
    <t>NC_021519.1</t>
  </si>
  <si>
    <t>CP006041</t>
  </si>
  <si>
    <t>74.078</t>
  </si>
  <si>
    <t>41.459</t>
  </si>
  <si>
    <t>Lactobacillus plantarum CMPG5300</t>
  </si>
  <si>
    <t>pCMPG5300.02</t>
  </si>
  <si>
    <t>NZ_CM002920.1</t>
  </si>
  <si>
    <t>CM002920</t>
  </si>
  <si>
    <t>10.941</t>
  </si>
  <si>
    <t>38.5888</t>
  </si>
  <si>
    <t>pCMPG5300.03</t>
  </si>
  <si>
    <t>NZ_CM002921.1</t>
  </si>
  <si>
    <t>CM002921</t>
  </si>
  <si>
    <t>27.839</t>
  </si>
  <si>
    <t>40.5474</t>
  </si>
  <si>
    <t>pCMPG5300.01</t>
  </si>
  <si>
    <t>NZ_CM002919.1</t>
  </si>
  <si>
    <t>CM002919</t>
  </si>
  <si>
    <t>2.127</t>
  </si>
  <si>
    <t>38.0348</t>
  </si>
  <si>
    <t>Lactobacillus plantarum DOMLa</t>
  </si>
  <si>
    <t>plasmid200</t>
  </si>
  <si>
    <t>CP004408.1</t>
  </si>
  <si>
    <t>38.2153</t>
  </si>
  <si>
    <t>plasmid100</t>
  </si>
  <si>
    <t>CP004407.1</t>
  </si>
  <si>
    <t>Lactobacillus plantarum subsp. plantarum P-8</t>
  </si>
  <si>
    <t>LBPp6</t>
  </si>
  <si>
    <t>NC_021228.1</t>
  </si>
  <si>
    <t>CP005948</t>
  </si>
  <si>
    <t>8.686</t>
  </si>
  <si>
    <t>35.9774</t>
  </si>
  <si>
    <t>LBPp5</t>
  </si>
  <si>
    <t>NC_021227.2</t>
  </si>
  <si>
    <t>CP005947</t>
  </si>
  <si>
    <t>16.105</t>
  </si>
  <si>
    <t>42.136</t>
  </si>
  <si>
    <t>LBPp1</t>
  </si>
  <si>
    <t>NC_021233.2</t>
  </si>
  <si>
    <t>CP005943</t>
  </si>
  <si>
    <t>45.418</t>
  </si>
  <si>
    <t>39.6671</t>
  </si>
  <si>
    <t>LBPp7</t>
  </si>
  <si>
    <t>NZ_CP010527.1</t>
  </si>
  <si>
    <t>CP010527</t>
  </si>
  <si>
    <t>15.174</t>
  </si>
  <si>
    <t>39.6797</t>
  </si>
  <si>
    <t>LBPp4</t>
  </si>
  <si>
    <t>NC_021234.2</t>
  </si>
  <si>
    <t>CP005946</t>
  </si>
  <si>
    <t>37.042</t>
  </si>
  <si>
    <t>41.2397</t>
  </si>
  <si>
    <t>LBPp3</t>
  </si>
  <si>
    <t>NC_021226.2</t>
  </si>
  <si>
    <t>CP005945</t>
  </si>
  <si>
    <t>39.468</t>
  </si>
  <si>
    <t>42.2874</t>
  </si>
  <si>
    <t>LBPp2</t>
  </si>
  <si>
    <t>NC_021225.2</t>
  </si>
  <si>
    <t>CP005944</t>
  </si>
  <si>
    <t>49.018</t>
  </si>
  <si>
    <t>42.0131</t>
  </si>
  <si>
    <t>Lactobacillus plantarum subsp. plantarum ST-III</t>
  </si>
  <si>
    <t>pST-III</t>
  </si>
  <si>
    <t>NC_014558.2</t>
  </si>
  <si>
    <t>CP002223</t>
  </si>
  <si>
    <t>53.56</t>
  </si>
  <si>
    <t>38.6856</t>
  </si>
  <si>
    <t>Lactobacillus plantarum WCFS1</t>
  </si>
  <si>
    <t>pWCFS101</t>
  </si>
  <si>
    <t>NC_006375.1</t>
  </si>
  <si>
    <t>CR377164</t>
  </si>
  <si>
    <t>39.4888</t>
  </si>
  <si>
    <t>pWCFS102</t>
  </si>
  <si>
    <t>NC_006376.1</t>
  </si>
  <si>
    <t>CR377165</t>
  </si>
  <si>
    <t>2.365</t>
  </si>
  <si>
    <t>34.334</t>
  </si>
  <si>
    <t>pWCFS103</t>
  </si>
  <si>
    <t>NC_006377.1</t>
  </si>
  <si>
    <t>CR377166</t>
  </si>
  <si>
    <t>36.069</t>
  </si>
  <si>
    <t>40.8301</t>
  </si>
  <si>
    <t>Lactobacillus plantarum ZJ316</t>
  </si>
  <si>
    <t>pLP-ZJ101</t>
  </si>
  <si>
    <t>NC_021903.1</t>
  </si>
  <si>
    <t>CP006247</t>
  </si>
  <si>
    <t>15.167</t>
  </si>
  <si>
    <t>40.1727</t>
  </si>
  <si>
    <t>pLP-ZJ102</t>
  </si>
  <si>
    <t>NC_021904.1</t>
  </si>
  <si>
    <t>CP006248</t>
  </si>
  <si>
    <t>39.116</t>
  </si>
  <si>
    <t>38.6926</t>
  </si>
  <si>
    <t>pLP-ZJ103</t>
  </si>
  <si>
    <t>NC_021912.1</t>
  </si>
  <si>
    <t>CP006249</t>
  </si>
  <si>
    <t>41.508</t>
  </si>
  <si>
    <t>39.4984</t>
  </si>
  <si>
    <t>Lactobacillus rennini ACA-DC 1534</t>
  </si>
  <si>
    <t>pREN</t>
  </si>
  <si>
    <t>NC_019233.1</t>
  </si>
  <si>
    <t>FR714836</t>
  </si>
  <si>
    <t>43.3539</t>
  </si>
  <si>
    <t>Lactobacillus reuteri AE78</t>
  </si>
  <si>
    <t>pTE44</t>
  </si>
  <si>
    <t>NC_003528.1</t>
  </si>
  <si>
    <t>AY082384</t>
  </si>
  <si>
    <t>4.523</t>
  </si>
  <si>
    <t>33.805</t>
  </si>
  <si>
    <t>Lactobacillus reuteri K50</t>
  </si>
  <si>
    <t>pK50-2</t>
  </si>
  <si>
    <t>NC_014936.1</t>
  </si>
  <si>
    <t>HQ015473</t>
  </si>
  <si>
    <t>1.866</t>
  </si>
  <si>
    <t>35.3698</t>
  </si>
  <si>
    <t>endogenous plasmid</t>
  </si>
  <si>
    <t>NC_004532.1</t>
  </si>
  <si>
    <t>AF205068</t>
  </si>
  <si>
    <t>Lactobacillus reuteri</t>
  </si>
  <si>
    <t>pILR091</t>
  </si>
  <si>
    <t>NC_010728.1</t>
  </si>
  <si>
    <t>EF432638</t>
  </si>
  <si>
    <t>7.185</t>
  </si>
  <si>
    <t>39.0118</t>
  </si>
  <si>
    <t>Lactobacillus reuteri 100-23</t>
  </si>
  <si>
    <t>pGT231</t>
  </si>
  <si>
    <t>NC_014553.1</t>
  </si>
  <si>
    <t>GU108604</t>
  </si>
  <si>
    <t>5.254</t>
  </si>
  <si>
    <t>34.0502</t>
  </si>
  <si>
    <t>Lactobacillus reuteri ATCC 55730</t>
  </si>
  <si>
    <t>pLR581</t>
  </si>
  <si>
    <t>NC_010603.1</t>
  </si>
  <si>
    <t>EU583804</t>
  </si>
  <si>
    <t>39.9589</t>
  </si>
  <si>
    <t>pLR585</t>
  </si>
  <si>
    <t>NC_010621.1</t>
  </si>
  <si>
    <t>EU596446</t>
  </si>
  <si>
    <t>14.173</t>
  </si>
  <si>
    <t>41.1416</t>
  </si>
  <si>
    <t>pGT232</t>
  </si>
  <si>
    <t>NC_001757.1</t>
  </si>
  <si>
    <t>U21859</t>
  </si>
  <si>
    <t>37.1602</t>
  </si>
  <si>
    <t>Lactobacillus reuteri I5007</t>
  </si>
  <si>
    <t>pLRI023</t>
  </si>
  <si>
    <t>NC_021504.1</t>
  </si>
  <si>
    <t>CP006015</t>
  </si>
  <si>
    <t>16.384</t>
  </si>
  <si>
    <t>39.0503</t>
  </si>
  <si>
    <t>pLRI01</t>
  </si>
  <si>
    <t>NC_021503.1</t>
  </si>
  <si>
    <t>CP006012</t>
  </si>
  <si>
    <t>53.021</t>
  </si>
  <si>
    <t>36.4742</t>
  </si>
  <si>
    <t>pLRI02</t>
  </si>
  <si>
    <t>NC_021495.1</t>
  </si>
  <si>
    <t>CP006013</t>
  </si>
  <si>
    <t>15.577</t>
  </si>
  <si>
    <t>36.9391</t>
  </si>
  <si>
    <t>pLRI025</t>
  </si>
  <si>
    <t>NC_021498.1</t>
  </si>
  <si>
    <t>CP006017</t>
  </si>
  <si>
    <t>6.499</t>
  </si>
  <si>
    <t>38.9598</t>
  </si>
  <si>
    <t>pLRI022</t>
  </si>
  <si>
    <t>NC_021496.1</t>
  </si>
  <si>
    <t>CP006014</t>
  </si>
  <si>
    <t>40.038</t>
  </si>
  <si>
    <t>38.6208</t>
  </si>
  <si>
    <t>pLRI024</t>
  </si>
  <si>
    <t>NC_021497.1</t>
  </si>
  <si>
    <t>CP006016</t>
  </si>
  <si>
    <t>42.9466</t>
  </si>
  <si>
    <t>Lactobacillus reuteri SD2112</t>
  </si>
  <si>
    <t>pLR580</t>
  </si>
  <si>
    <t>NC_015699.1</t>
  </si>
  <si>
    <t>CP002848</t>
  </si>
  <si>
    <t>7.047</t>
  </si>
  <si>
    <t>39.2366</t>
  </si>
  <si>
    <t>NC_015698.1</t>
  </si>
  <si>
    <t>CP002846</t>
  </si>
  <si>
    <t>NC_015700.1</t>
  </si>
  <si>
    <t>CP002845</t>
  </si>
  <si>
    <t>pLR584</t>
  </si>
  <si>
    <t>NC_015701.1</t>
  </si>
  <si>
    <t>CP002847</t>
  </si>
  <si>
    <t>19.059</t>
  </si>
  <si>
    <t>36.8645</t>
  </si>
  <si>
    <t>Lactobacillus rhamnosus HN001</t>
  </si>
  <si>
    <t>pLR001</t>
  </si>
  <si>
    <t>NC_011223.1</t>
  </si>
  <si>
    <t>CP001155</t>
  </si>
  <si>
    <t>8.754</t>
  </si>
  <si>
    <t>41.9008</t>
  </si>
  <si>
    <t>pLR002</t>
  </si>
  <si>
    <t>NC_011225.1</t>
  </si>
  <si>
    <t>CP001156</t>
  </si>
  <si>
    <t>31.548</t>
  </si>
  <si>
    <t>42.5257</t>
  </si>
  <si>
    <t>Lactobacillus rhamnosus Lc 705</t>
  </si>
  <si>
    <t>pLC1</t>
  </si>
  <si>
    <t>NC_013200.1</t>
  </si>
  <si>
    <t>FM179324</t>
  </si>
  <si>
    <t>64.508</t>
  </si>
  <si>
    <t>Lactobacillus sakei Rits9</t>
  </si>
  <si>
    <t>pLS55</t>
  </si>
  <si>
    <t>NC_010375.1</t>
  </si>
  <si>
    <t>EF605268</t>
  </si>
  <si>
    <t>36.7323</t>
  </si>
  <si>
    <t>Lactobacillus sakei</t>
  </si>
  <si>
    <t>pRV500</t>
  </si>
  <si>
    <t>NC_004942.1</t>
  </si>
  <si>
    <t>AF438419</t>
  </si>
  <si>
    <t>12.959</t>
  </si>
  <si>
    <t>38.0585</t>
  </si>
  <si>
    <t>Lactobacillus sakei YSI8</t>
  </si>
  <si>
    <t>pYSI8</t>
  </si>
  <si>
    <t>NC_010936.1</t>
  </si>
  <si>
    <t>EU185047</t>
  </si>
  <si>
    <t>4.973</t>
  </si>
  <si>
    <t>35.5721</t>
  </si>
  <si>
    <t>Lactobacillus sakei BM5</t>
  </si>
  <si>
    <t>pYC2</t>
  </si>
  <si>
    <t>NC_011652.1</t>
  </si>
  <si>
    <t>EU555173</t>
  </si>
  <si>
    <t>33.9594</t>
  </si>
  <si>
    <t>Lactobacillus sakei subsp. sakei LS25</t>
  </si>
  <si>
    <t>pLS25-1</t>
  </si>
  <si>
    <t>NZ_ASTI01000039.1</t>
  </si>
  <si>
    <t>ASTI01000039</t>
  </si>
  <si>
    <t>20.51</t>
  </si>
  <si>
    <t>37.6402</t>
  </si>
  <si>
    <t>Lactobacillus salivarius JCM1046</t>
  </si>
  <si>
    <t>pLMP1046</t>
  </si>
  <si>
    <t>NZ_CP007649.1</t>
  </si>
  <si>
    <t>CP007649</t>
  </si>
  <si>
    <t>101.883</t>
  </si>
  <si>
    <t>30.9051</t>
  </si>
  <si>
    <t>pMP1046B</t>
  </si>
  <si>
    <t>NZ_CP007648.1</t>
  </si>
  <si>
    <t>CP007648</t>
  </si>
  <si>
    <t>129.218</t>
  </si>
  <si>
    <t>33.8707</t>
  </si>
  <si>
    <t>pCTN1046</t>
  </si>
  <si>
    <t>NZ_CP007650.1</t>
  </si>
  <si>
    <t>CP007650</t>
  </si>
  <si>
    <t>33.315</t>
  </si>
  <si>
    <t>pMP1046A</t>
  </si>
  <si>
    <t>NZ_CP007647.1</t>
  </si>
  <si>
    <t>CP007647</t>
  </si>
  <si>
    <t>219.748</t>
  </si>
  <si>
    <t>32.0449</t>
  </si>
  <si>
    <t>Lactobacillus salivarius CECT 5713</t>
  </si>
  <si>
    <t>pHN2</t>
  </si>
  <si>
    <t>NC_017480.1</t>
  </si>
  <si>
    <t>CP002036</t>
  </si>
  <si>
    <t>20.426</t>
  </si>
  <si>
    <t>38.9944</t>
  </si>
  <si>
    <t>pHN1</t>
  </si>
  <si>
    <t>NC_017479.1</t>
  </si>
  <si>
    <t>CP002035</t>
  </si>
  <si>
    <t>44.581</t>
  </si>
  <si>
    <t>39.5505</t>
  </si>
  <si>
    <t>pHN3</t>
  </si>
  <si>
    <t>NC_017499.1</t>
  </si>
  <si>
    <t>CP002037</t>
  </si>
  <si>
    <t>242.962</t>
  </si>
  <si>
    <t>32.0635</t>
  </si>
  <si>
    <t>Lactobacillus salivarius SMXD51</t>
  </si>
  <si>
    <t>pLS51B</t>
  </si>
  <si>
    <t>NZ_AICL01000008.1</t>
  </si>
  <si>
    <t>AICL01000008</t>
  </si>
  <si>
    <t>85.097</t>
  </si>
  <si>
    <t>32.3396</t>
  </si>
  <si>
    <t>Lactobacillus salivarius str. Ren</t>
  </si>
  <si>
    <t>pR1</t>
  </si>
  <si>
    <t>NZ_CP011404.1</t>
  </si>
  <si>
    <t>CP011404</t>
  </si>
  <si>
    <t>176.951</t>
  </si>
  <si>
    <t>32.1292</t>
  </si>
  <si>
    <t>pR2</t>
  </si>
  <si>
    <t>NZ_CP011405.1</t>
  </si>
  <si>
    <t>CP011405</t>
  </si>
  <si>
    <t>49.848</t>
  </si>
  <si>
    <t>39.1811</t>
  </si>
  <si>
    <t>Lactobacillus salivarius UCC118</t>
  </si>
  <si>
    <t>pSF118-20</t>
  </si>
  <si>
    <t>NC_006529.1</t>
  </si>
  <si>
    <t>AF488831</t>
  </si>
  <si>
    <t>20.417</t>
  </si>
  <si>
    <t>39.1096</t>
  </si>
  <si>
    <t>pMP118</t>
  </si>
  <si>
    <t>NC_007930.1</t>
  </si>
  <si>
    <t>CP000234</t>
  </si>
  <si>
    <t>242.436</t>
  </si>
  <si>
    <t>32.0897</t>
  </si>
  <si>
    <t>pSF118-44</t>
  </si>
  <si>
    <t>NC_006530.1</t>
  </si>
  <si>
    <t>AF488832</t>
  </si>
  <si>
    <t>44.013</t>
  </si>
  <si>
    <t>39.5815</t>
  </si>
  <si>
    <t>Lactobacillus sanfranciscensis TMW 1.1304</t>
  </si>
  <si>
    <t>pLS1</t>
  </si>
  <si>
    <t>NC_015979.1</t>
  </si>
  <si>
    <t>CP002462</t>
  </si>
  <si>
    <t>58.739</t>
  </si>
  <si>
    <t>37.619</t>
  </si>
  <si>
    <t>pLS2</t>
  </si>
  <si>
    <t>NC_015980.1</t>
  </si>
  <si>
    <t>CP002463</t>
  </si>
  <si>
    <t>18.715</t>
  </si>
  <si>
    <t>36.1154</t>
  </si>
  <si>
    <t>Lactobacillus sp. wkB8</t>
  </si>
  <si>
    <t>wkB8_plasmid</t>
  </si>
  <si>
    <t>NZ_CP009532.1</t>
  </si>
  <si>
    <t>CP009532</t>
  </si>
  <si>
    <t>6.396</t>
  </si>
  <si>
    <t>38.9931</t>
  </si>
  <si>
    <t>Lactococcus garvieae 21881</t>
  </si>
  <si>
    <t>pGL4</t>
  </si>
  <si>
    <t>NC_016971.1</t>
  </si>
  <si>
    <t>HE651325</t>
  </si>
  <si>
    <t>14.006</t>
  </si>
  <si>
    <t>32.1719</t>
  </si>
  <si>
    <t>pGL3</t>
  </si>
  <si>
    <t>NC_016970.1</t>
  </si>
  <si>
    <t>HE650697</t>
  </si>
  <si>
    <t>12.948</t>
  </si>
  <si>
    <t>36.2681</t>
  </si>
  <si>
    <t>pGL1</t>
  </si>
  <si>
    <t>NC_016969.1</t>
  </si>
  <si>
    <t>HE650695</t>
  </si>
  <si>
    <t>4.536</t>
  </si>
  <si>
    <t>37.4118</t>
  </si>
  <si>
    <t>Lactococcus garvieae</t>
  </si>
  <si>
    <t>pKL0018</t>
  </si>
  <si>
    <t>NC_010540.1</t>
  </si>
  <si>
    <t>AB290882</t>
  </si>
  <si>
    <t>20.034</t>
  </si>
  <si>
    <t>32.7044</t>
  </si>
  <si>
    <t>pGL2</t>
  </si>
  <si>
    <t>NC_016981.1</t>
  </si>
  <si>
    <t>HE650696</t>
  </si>
  <si>
    <t>4.572</t>
  </si>
  <si>
    <t>35.3237</t>
  </si>
  <si>
    <t>pGL5</t>
  </si>
  <si>
    <t>NC_016982.1</t>
  </si>
  <si>
    <t>HE651326</t>
  </si>
  <si>
    <t>68.798</t>
  </si>
  <si>
    <t>34.3455</t>
  </si>
  <si>
    <t>Lactococcus lactis HP</t>
  </si>
  <si>
    <t>pHP003</t>
  </si>
  <si>
    <t>NC_004847.1</t>
  </si>
  <si>
    <t>AF247159</t>
  </si>
  <si>
    <t>13.433</t>
  </si>
  <si>
    <t>40.0506</t>
  </si>
  <si>
    <t>Lactococcus lactis</t>
  </si>
  <si>
    <t>pCIS3</t>
  </si>
  <si>
    <t>NC_002138.1</t>
  </si>
  <si>
    <t>AF153414</t>
  </si>
  <si>
    <t>6.159</t>
  </si>
  <si>
    <t>35.8662</t>
  </si>
  <si>
    <t>pL2</t>
  </si>
  <si>
    <t>NC_008594.1</t>
  </si>
  <si>
    <t>DQ917780</t>
  </si>
  <si>
    <t>5.299</t>
  </si>
  <si>
    <t>32.459</t>
  </si>
  <si>
    <t>Lactococcus lactis W60</t>
  </si>
  <si>
    <t>pAW601</t>
  </si>
  <si>
    <t>NC_025005.1</t>
  </si>
  <si>
    <t>AJ132009</t>
  </si>
  <si>
    <t>4.752</t>
  </si>
  <si>
    <t>31.4184</t>
  </si>
  <si>
    <t>Lactococcus lactis DPC3758</t>
  </si>
  <si>
    <t>pAF07</t>
  </si>
  <si>
    <t>NC_019348.1</t>
  </si>
  <si>
    <t>JQ821354</t>
  </si>
  <si>
    <t>7.435</t>
  </si>
  <si>
    <t>36.4358</t>
  </si>
  <si>
    <t>pMN5</t>
  </si>
  <si>
    <t>NC_004922.1</t>
  </si>
  <si>
    <t>AF056207</t>
  </si>
  <si>
    <t>30.2646</t>
  </si>
  <si>
    <t>pS7a</t>
  </si>
  <si>
    <t>NC_004652.1</t>
  </si>
  <si>
    <t>AJ550509</t>
  </si>
  <si>
    <t>7.302</t>
  </si>
  <si>
    <t>33.4292</t>
  </si>
  <si>
    <t>Lactococcus lactis NIZO B40</t>
  </si>
  <si>
    <t>pNZ4000</t>
  </si>
  <si>
    <t>NC_002137.1</t>
  </si>
  <si>
    <t>AF036485</t>
  </si>
  <si>
    <t>42.81</t>
  </si>
  <si>
    <t>33.3146</t>
  </si>
  <si>
    <t>pAH82</t>
  </si>
  <si>
    <t>NC_004966.1</t>
  </si>
  <si>
    <t>AF243383</t>
  </si>
  <si>
    <t>20.331</t>
  </si>
  <si>
    <t>34.44</t>
  </si>
  <si>
    <t>Lactococcus lactis W15</t>
  </si>
  <si>
    <t>pAW153</t>
  </si>
  <si>
    <t>NC_017494.1</t>
  </si>
  <si>
    <t>HQ646604</t>
  </si>
  <si>
    <t>7.122</t>
  </si>
  <si>
    <t>31.3536</t>
  </si>
  <si>
    <t>Lactococcus lactis IL594</t>
  </si>
  <si>
    <t>pIL3</t>
  </si>
  <si>
    <t>NC_015861.1</t>
  </si>
  <si>
    <t>HM021328</t>
  </si>
  <si>
    <t>19.244</t>
  </si>
  <si>
    <t>35.1122</t>
  </si>
  <si>
    <t>pWC1</t>
  </si>
  <si>
    <t>NC_004980.1</t>
  </si>
  <si>
    <t>L75827</t>
  </si>
  <si>
    <t>2.846</t>
  </si>
  <si>
    <t>29.48</t>
  </si>
  <si>
    <t>Lactococcus lactis CRL1127</t>
  </si>
  <si>
    <t>pCRL1127</t>
  </si>
  <si>
    <t>NC_003101.1</t>
  </si>
  <si>
    <t>AF409136</t>
  </si>
  <si>
    <t>8.278</t>
  </si>
  <si>
    <t>34.8152</t>
  </si>
  <si>
    <t>Lactococcus lactis NCDO712</t>
  </si>
  <si>
    <t>pLP712</t>
  </si>
  <si>
    <t>NC_019377.1</t>
  </si>
  <si>
    <t>FJ649478</t>
  </si>
  <si>
    <t>55.395</t>
  </si>
  <si>
    <t>37.386</t>
  </si>
  <si>
    <t>pCL2.1</t>
  </si>
  <si>
    <t>NC_004981.2</t>
  </si>
  <si>
    <t>U26594</t>
  </si>
  <si>
    <t>2.047</t>
  </si>
  <si>
    <t>33.9521</t>
  </si>
  <si>
    <t>pIL5</t>
  </si>
  <si>
    <t>NC_015863.1</t>
  </si>
  <si>
    <t>HM021330</t>
  </si>
  <si>
    <t>23.395</t>
  </si>
  <si>
    <t>34.4903</t>
  </si>
  <si>
    <t>Lactococcus lactis P8-2-47</t>
  </si>
  <si>
    <t>pBM02</t>
  </si>
  <si>
    <t>NC_004930.1</t>
  </si>
  <si>
    <t>AY026767</t>
  </si>
  <si>
    <t>3.854</t>
  </si>
  <si>
    <t>35.7291</t>
  </si>
  <si>
    <t>Lactococcus lactis DRC1</t>
  </si>
  <si>
    <t>cryptic plasmid pDR1-1B</t>
  </si>
  <si>
    <t>NC_004163.1</t>
  </si>
  <si>
    <t>AB079380</t>
  </si>
  <si>
    <t>7.344</t>
  </si>
  <si>
    <t>33.7418</t>
  </si>
  <si>
    <t>Lactococcus lactis IPLA 972</t>
  </si>
  <si>
    <t>pBL1</t>
  </si>
  <si>
    <t>NC_004955.1</t>
  </si>
  <si>
    <t>AF242367</t>
  </si>
  <si>
    <t>10.899</t>
  </si>
  <si>
    <t>32.6177</t>
  </si>
  <si>
    <t>pIL4</t>
  </si>
  <si>
    <t>NC_015862.1</t>
  </si>
  <si>
    <t>HM021329</t>
  </si>
  <si>
    <t>48.978</t>
  </si>
  <si>
    <t>35.1096</t>
  </si>
  <si>
    <t>pAF04</t>
  </si>
  <si>
    <t>NC_019347.1</t>
  </si>
  <si>
    <t>JQ821353</t>
  </si>
  <si>
    <t>3.801</t>
  </si>
  <si>
    <t>32.0179</t>
  </si>
  <si>
    <t>Lactococcus lactis MJC15</t>
  </si>
  <si>
    <t>pCD4</t>
  </si>
  <si>
    <t>NC_002748.1</t>
  </si>
  <si>
    <t>AF306799</t>
  </si>
  <si>
    <t>6.094</t>
  </si>
  <si>
    <t>33.4263</t>
  </si>
  <si>
    <t>Lactococcus lactis SK11</t>
  </si>
  <si>
    <t>pSK11L</t>
  </si>
  <si>
    <t>NC_017478.1</t>
  </si>
  <si>
    <t>DQ149244</t>
  </si>
  <si>
    <t>47.165</t>
  </si>
  <si>
    <t>34.8415</t>
  </si>
  <si>
    <t>Lactococcus lactis MG1363</t>
  </si>
  <si>
    <t>pFI430</t>
  </si>
  <si>
    <t>NC_025249.1</t>
  </si>
  <si>
    <t>DQ011112</t>
  </si>
  <si>
    <t>59.474</t>
  </si>
  <si>
    <t>34.6269</t>
  </si>
  <si>
    <t>Lactococcus lactis K214</t>
  </si>
  <si>
    <t>pK214</t>
  </si>
  <si>
    <t>NC_009751.1</t>
  </si>
  <si>
    <t>X92946</t>
  </si>
  <si>
    <t>29.871</t>
  </si>
  <si>
    <t>32.4495</t>
  </si>
  <si>
    <t>cryptic plasmid pDR1-1</t>
  </si>
  <si>
    <t>NC_004164.2</t>
  </si>
  <si>
    <t>AB079381</t>
  </si>
  <si>
    <t>7.412</t>
  </si>
  <si>
    <t>33.6751</t>
  </si>
  <si>
    <t>Lactococcus lactis DCH-4</t>
  </si>
  <si>
    <t>pSRQ700</t>
  </si>
  <si>
    <t>NC_002798.1</t>
  </si>
  <si>
    <t>U16027</t>
  </si>
  <si>
    <t>34.1855</t>
  </si>
  <si>
    <t>Lactococcus lactis IL964</t>
  </si>
  <si>
    <t>pIL105</t>
  </si>
  <si>
    <t>NC_000906.2</t>
  </si>
  <si>
    <t>AF116286</t>
  </si>
  <si>
    <t>8.506</t>
  </si>
  <si>
    <t>29.7907</t>
  </si>
  <si>
    <t>pIL2</t>
  </si>
  <si>
    <t>NC_017489.1</t>
  </si>
  <si>
    <t>HM021327</t>
  </si>
  <si>
    <t>8.277</t>
  </si>
  <si>
    <t>34.8194</t>
  </si>
  <si>
    <t>pSK11A</t>
  </si>
  <si>
    <t>NC_017498.1</t>
  </si>
  <si>
    <t>DQ149242</t>
  </si>
  <si>
    <t>10.372</t>
  </si>
  <si>
    <t>30.9391</t>
  </si>
  <si>
    <t>pSK11P</t>
  </si>
  <si>
    <t>NC_017500.1</t>
  </si>
  <si>
    <t>DQ149245</t>
  </si>
  <si>
    <t>75.814</t>
  </si>
  <si>
    <t>35.4499</t>
  </si>
  <si>
    <t>Lactococcus lactis M14</t>
  </si>
  <si>
    <t>pAR141</t>
  </si>
  <si>
    <t>NC_013783.1</t>
  </si>
  <si>
    <t>DQ288662</t>
  </si>
  <si>
    <t>1.594</t>
  </si>
  <si>
    <t>36.1355</t>
  </si>
  <si>
    <t>pIL7</t>
  </si>
  <si>
    <t>NC_015864.1</t>
  </si>
  <si>
    <t>HM197723</t>
  </si>
  <si>
    <t>28.546</t>
  </si>
  <si>
    <t>34.0958</t>
  </si>
  <si>
    <t>pSK11B</t>
  </si>
  <si>
    <t>NC_013551.1</t>
  </si>
  <si>
    <t>DQ149243</t>
  </si>
  <si>
    <t>13.332</t>
  </si>
  <si>
    <t>34.2559</t>
  </si>
  <si>
    <t>pNP40</t>
  </si>
  <si>
    <t>NC_010901.1</t>
  </si>
  <si>
    <t>DQ534432</t>
  </si>
  <si>
    <t>64.98</t>
  </si>
  <si>
    <t>32.3269</t>
  </si>
  <si>
    <t>pS7b</t>
  </si>
  <si>
    <t>NC_004653.1</t>
  </si>
  <si>
    <t>AJ550510</t>
  </si>
  <si>
    <t>7.264</t>
  </si>
  <si>
    <t>33.6454</t>
  </si>
  <si>
    <t>Lactococcus lactis Cremoris Wg2</t>
  </si>
  <si>
    <t>pWVO2</t>
  </si>
  <si>
    <t>NC_002193.1</t>
  </si>
  <si>
    <t>3.826</t>
  </si>
  <si>
    <t>31.3382</t>
  </si>
  <si>
    <t>pCRL291.1</t>
  </si>
  <si>
    <t>NC_002799.1</t>
  </si>
  <si>
    <t>AF380336</t>
  </si>
  <si>
    <t>33.5129</t>
  </si>
  <si>
    <t>Lactococcus lactis DB0410</t>
  </si>
  <si>
    <t>pDBORO</t>
  </si>
  <si>
    <t>NC_009137.1</t>
  </si>
  <si>
    <t>DQ089807</t>
  </si>
  <si>
    <t>16.404</t>
  </si>
  <si>
    <t>35.1622</t>
  </si>
  <si>
    <t>pIL1</t>
  </si>
  <si>
    <t>NC_015860.1</t>
  </si>
  <si>
    <t>HM021326</t>
  </si>
  <si>
    <t>6.382</t>
  </si>
  <si>
    <t>32.2783</t>
  </si>
  <si>
    <t>Lactococcus lactis NCDO 1867</t>
  </si>
  <si>
    <t>pGdh442</t>
  </si>
  <si>
    <t>NC_009435.1</t>
  </si>
  <si>
    <t>AY849557</t>
  </si>
  <si>
    <t>68.319</t>
  </si>
  <si>
    <t>35.1074</t>
  </si>
  <si>
    <t>Lactococcus lactis DPC220</t>
  </si>
  <si>
    <t>pAH33</t>
  </si>
  <si>
    <t>NC_002150.1</t>
  </si>
  <si>
    <t>AF207855</t>
  </si>
  <si>
    <t>35.85</t>
  </si>
  <si>
    <t>Lactococcus lactis W-37</t>
  </si>
  <si>
    <t>pSRQ900</t>
  </si>
  <si>
    <t>NC_004959.1</t>
  </si>
  <si>
    <t>AF001314</t>
  </si>
  <si>
    <t>10.836</t>
  </si>
  <si>
    <t>31.1277</t>
  </si>
  <si>
    <t>Lactococcus lactis ILIBB-JZK</t>
  </si>
  <si>
    <t>pIBB-JZK</t>
  </si>
  <si>
    <t>NC_024965.1</t>
  </si>
  <si>
    <t>KF278750</t>
  </si>
  <si>
    <t>18.815</t>
  </si>
  <si>
    <t>34.4991</t>
  </si>
  <si>
    <t>pAF12</t>
  </si>
  <si>
    <t>NC_019349.1</t>
  </si>
  <si>
    <t>JQ821355</t>
  </si>
  <si>
    <t>12.067</t>
  </si>
  <si>
    <t>33.2974</t>
  </si>
  <si>
    <t>Lactococcus lactis BGKP1</t>
  </si>
  <si>
    <t>pKP1</t>
  </si>
  <si>
    <t>NC_016042.1</t>
  </si>
  <si>
    <t>FR872378</t>
  </si>
  <si>
    <t>16.181</t>
  </si>
  <si>
    <t>35.9372</t>
  </si>
  <si>
    <t>pND324</t>
  </si>
  <si>
    <t>NC_008436.1</t>
  </si>
  <si>
    <t>U44843</t>
  </si>
  <si>
    <t>3.602</t>
  </si>
  <si>
    <t>33.3703</t>
  </si>
  <si>
    <t>Lactococcus lactis W-1</t>
  </si>
  <si>
    <t>pSRQ800</t>
  </si>
  <si>
    <t>NC_004960.1</t>
  </si>
  <si>
    <t>U35629</t>
  </si>
  <si>
    <t>7.858</t>
  </si>
  <si>
    <t>31.3311</t>
  </si>
  <si>
    <t>pWV01</t>
  </si>
  <si>
    <t>NC_002192.1</t>
  </si>
  <si>
    <t>X56954</t>
  </si>
  <si>
    <t>2.178</t>
  </si>
  <si>
    <t>33.4252</t>
  </si>
  <si>
    <t>pAF14</t>
  </si>
  <si>
    <t>NC_019350.1</t>
  </si>
  <si>
    <t>JQ821356</t>
  </si>
  <si>
    <t>14.419</t>
  </si>
  <si>
    <t>34.0662</t>
  </si>
  <si>
    <t>Lactococcus lactis 712</t>
  </si>
  <si>
    <t>pAG6</t>
  </si>
  <si>
    <t>NC_007191.1</t>
  </si>
  <si>
    <t>AB198069</t>
  </si>
  <si>
    <t>8.663</t>
  </si>
  <si>
    <t>33.695</t>
  </si>
  <si>
    <t>Lactococcus lactis UC317</t>
  </si>
  <si>
    <t>pCI305</t>
  </si>
  <si>
    <t>NC_002502.1</t>
  </si>
  <si>
    <t>AF179848</t>
  </si>
  <si>
    <t>8.694</t>
  </si>
  <si>
    <t>32.4132</t>
  </si>
  <si>
    <t>pAF22</t>
  </si>
  <si>
    <t>NC_019351.1</t>
  </si>
  <si>
    <t>JQ821357</t>
  </si>
  <si>
    <t>22.388</t>
  </si>
  <si>
    <t>34.9473</t>
  </si>
  <si>
    <t>pIL6</t>
  </si>
  <si>
    <t>NC_019308.1</t>
  </si>
  <si>
    <t>HM021331</t>
  </si>
  <si>
    <t>28.434</t>
  </si>
  <si>
    <t>33.6428</t>
  </si>
  <si>
    <t>Lactococcus lactis KLDS4.0319-3</t>
  </si>
  <si>
    <t>pKL001</t>
  </si>
  <si>
    <t>NC_011610.1</t>
  </si>
  <si>
    <t>EU289287</t>
  </si>
  <si>
    <t>32.8609</t>
  </si>
  <si>
    <t>Lactococcus lactis DPC3147</t>
  </si>
  <si>
    <t>pMRC01</t>
  </si>
  <si>
    <t>NC_001949.1</t>
  </si>
  <si>
    <t>AE001272</t>
  </si>
  <si>
    <t>60.232</t>
  </si>
  <si>
    <t>30.1086</t>
  </si>
  <si>
    <t>Lactococcus lactis subsp. cremoris A76</t>
  </si>
  <si>
    <t>pQA504</t>
  </si>
  <si>
    <t>NC_017497.1</t>
  </si>
  <si>
    <t>CP003136</t>
  </si>
  <si>
    <t>37.8331</t>
  </si>
  <si>
    <t>pQA554</t>
  </si>
  <si>
    <t>NC_017496.1</t>
  </si>
  <si>
    <t>CP003133</t>
  </si>
  <si>
    <t>53.63</t>
  </si>
  <si>
    <t>34.8611</t>
  </si>
  <si>
    <t>pQA518</t>
  </si>
  <si>
    <t>NC_017495.1</t>
  </si>
  <si>
    <t>CP003135</t>
  </si>
  <si>
    <t>17.661</t>
  </si>
  <si>
    <t>37.3988</t>
  </si>
  <si>
    <t>pQA549</t>
  </si>
  <si>
    <t>NC_017493.1</t>
  </si>
  <si>
    <t>CP003134</t>
  </si>
  <si>
    <t>49.219</t>
  </si>
  <si>
    <t>35.1368</t>
  </si>
  <si>
    <t>Lactococcus lactis subsp. cremoris SK11</t>
  </si>
  <si>
    <t>NC_008507.1</t>
  </si>
  <si>
    <t>CP000430</t>
  </si>
  <si>
    <t>14.206</t>
  </si>
  <si>
    <t>33.5492</t>
  </si>
  <si>
    <t>NC_008506.1</t>
  </si>
  <si>
    <t>CP000429</t>
  </si>
  <si>
    <t>47.208</t>
  </si>
  <si>
    <t>34.8352</t>
  </si>
  <si>
    <t>NC_008503.1</t>
  </si>
  <si>
    <t>CP000426</t>
  </si>
  <si>
    <t>14.041</t>
  </si>
  <si>
    <t>34.3708</t>
  </si>
  <si>
    <t>NC_008504.1</t>
  </si>
  <si>
    <t>CP000427</t>
  </si>
  <si>
    <t>9.554</t>
  </si>
  <si>
    <t>30.4375</t>
  </si>
  <si>
    <t>NC_008505.1</t>
  </si>
  <si>
    <t>CP000428</t>
  </si>
  <si>
    <t>74.75</t>
  </si>
  <si>
    <t>35.4114</t>
  </si>
  <si>
    <t>Lactococcus lactis subsp. cremoris UC509.9</t>
  </si>
  <si>
    <t>pCIS8</t>
  </si>
  <si>
    <t>NC_019430.1</t>
  </si>
  <si>
    <t>CP003158</t>
  </si>
  <si>
    <t>80.592</t>
  </si>
  <si>
    <t>33.9662</t>
  </si>
  <si>
    <t>pCIS4</t>
  </si>
  <si>
    <t>NC_019437.1</t>
  </si>
  <si>
    <t>CP003162</t>
  </si>
  <si>
    <t>7.045</t>
  </si>
  <si>
    <t>38.4244</t>
  </si>
  <si>
    <t>pCIS5</t>
  </si>
  <si>
    <t>NC_019432.1</t>
  </si>
  <si>
    <t>CP003161</t>
  </si>
  <si>
    <t>11.676</t>
  </si>
  <si>
    <t>34.0613</t>
  </si>
  <si>
    <t>pCIS1</t>
  </si>
  <si>
    <t>NC_019438.1</t>
  </si>
  <si>
    <t>CP003165</t>
  </si>
  <si>
    <t>4.263</t>
  </si>
  <si>
    <t>31.9728</t>
  </si>
  <si>
    <t>pCIS6</t>
  </si>
  <si>
    <t>NC_019436.1</t>
  </si>
  <si>
    <t>CP003160</t>
  </si>
  <si>
    <t>38.673</t>
  </si>
  <si>
    <t>37.1189</t>
  </si>
  <si>
    <t>pCIS7</t>
  </si>
  <si>
    <t>NC_019431.1</t>
  </si>
  <si>
    <t>CP003159</t>
  </si>
  <si>
    <t>53.051</t>
  </si>
  <si>
    <t>32.4047</t>
  </si>
  <si>
    <t>NC_019433.1</t>
  </si>
  <si>
    <t>CP003163</t>
  </si>
  <si>
    <t>pCIS2</t>
  </si>
  <si>
    <t>NC_019434.1</t>
  </si>
  <si>
    <t>CP003164</t>
  </si>
  <si>
    <t>5.461</t>
  </si>
  <si>
    <t>30.0678</t>
  </si>
  <si>
    <t>Lactococcus lactis subsp. lactis bv. diacetylactis str. DPC3901</t>
  </si>
  <si>
    <t>pVF50</t>
  </si>
  <si>
    <t>NC_015902.1</t>
  </si>
  <si>
    <t>JN225497</t>
  </si>
  <si>
    <t>53.876</t>
  </si>
  <si>
    <t>34.5014</t>
  </si>
  <si>
    <t>pVF21</t>
  </si>
  <si>
    <t>NC_015912.1</t>
  </si>
  <si>
    <t>JN172911</t>
  </si>
  <si>
    <t>21.728</t>
  </si>
  <si>
    <t>33.5926</t>
  </si>
  <si>
    <t>pVF22</t>
  </si>
  <si>
    <t>NC_015901.1</t>
  </si>
  <si>
    <t>JN172912</t>
  </si>
  <si>
    <t>22.166</t>
  </si>
  <si>
    <t>35.1394</t>
  </si>
  <si>
    <t>pVF18</t>
  </si>
  <si>
    <t>NC_015900.1</t>
  </si>
  <si>
    <t>JN172910</t>
  </si>
  <si>
    <t>18.977</t>
  </si>
  <si>
    <t>33.8989</t>
  </si>
  <si>
    <t>Lactococcus lactis subsp. lactis CV56</t>
  </si>
  <si>
    <t>pCV56A</t>
  </si>
  <si>
    <t>NC_017483.1</t>
  </si>
  <si>
    <t>CP002366</t>
  </si>
  <si>
    <t>44.098</t>
  </si>
  <si>
    <t>32.0831</t>
  </si>
  <si>
    <t>pCV56E</t>
  </si>
  <si>
    <t>NC_017488.1</t>
  </si>
  <si>
    <t>CP002370</t>
  </si>
  <si>
    <t>2.262</t>
  </si>
  <si>
    <t>33.8196</t>
  </si>
  <si>
    <t>pCV56C</t>
  </si>
  <si>
    <t>NC_017484.1</t>
  </si>
  <si>
    <t>CP002368</t>
  </si>
  <si>
    <t>31.442</t>
  </si>
  <si>
    <t>32.4916</t>
  </si>
  <si>
    <t>pCV56B</t>
  </si>
  <si>
    <t>NC_017487.1</t>
  </si>
  <si>
    <t>CP002367</t>
  </si>
  <si>
    <t>35.934</t>
  </si>
  <si>
    <t>34.5383</t>
  </si>
  <si>
    <t>pCV56D</t>
  </si>
  <si>
    <t>NC_017485.1</t>
  </si>
  <si>
    <t>CP002369</t>
  </si>
  <si>
    <t>5.543</t>
  </si>
  <si>
    <t>32.2389</t>
  </si>
  <si>
    <t>Lactococcus lactis subsp. lactis KF147</t>
  </si>
  <si>
    <t>pKF147A</t>
  </si>
  <si>
    <t>NC_013657.1</t>
  </si>
  <si>
    <t>CP001835</t>
  </si>
  <si>
    <t>37.51</t>
  </si>
  <si>
    <t>32.3834</t>
  </si>
  <si>
    <t>Lactococcus lactis subsp. lactis KLDS 4.0325</t>
  </si>
  <si>
    <t>NZ_CP007043.1</t>
  </si>
  <si>
    <t>CP007043</t>
  </si>
  <si>
    <t>1.278</t>
  </si>
  <si>
    <t>32.6291</t>
  </si>
  <si>
    <t>NC_022587.1</t>
  </si>
  <si>
    <t>CP006767</t>
  </si>
  <si>
    <t>4.094</t>
  </si>
  <si>
    <t>30.0195</t>
  </si>
  <si>
    <t>NZ_CP007042.1</t>
  </si>
  <si>
    <t>CP007042</t>
  </si>
  <si>
    <t>0.87</t>
  </si>
  <si>
    <t>32.6437</t>
  </si>
  <si>
    <t>Lactococcus lactis subsp. lactis NCDO 2118</t>
  </si>
  <si>
    <t>pNCDO2118</t>
  </si>
  <si>
    <t>NZ_CP009055.1</t>
  </si>
  <si>
    <t>CP009055</t>
  </si>
  <si>
    <t>37.571</t>
  </si>
  <si>
    <t>32.3281</t>
  </si>
  <si>
    <t>Lactococcus piscium MKFS47</t>
  </si>
  <si>
    <t>NZ_LN774770.1</t>
  </si>
  <si>
    <t>LN774770</t>
  </si>
  <si>
    <t>55.671</t>
  </si>
  <si>
    <t>32.4621</t>
  </si>
  <si>
    <t>NZ_LN774771.1</t>
  </si>
  <si>
    <t>LN774771</t>
  </si>
  <si>
    <t>53.257</t>
  </si>
  <si>
    <t>35.3324</t>
  </si>
  <si>
    <t>Laribacter hongkongensis HLHK22</t>
  </si>
  <si>
    <t>pHLHK22</t>
  </si>
  <si>
    <t>NC_010370.1</t>
  </si>
  <si>
    <t>EF679779</t>
  </si>
  <si>
    <t>15.665</t>
  </si>
  <si>
    <t>61.1108</t>
  </si>
  <si>
    <t>Laribacter hongkongensis HLHK8</t>
  </si>
  <si>
    <t>pHLHK8</t>
  </si>
  <si>
    <t>NC_006628.1</t>
  </si>
  <si>
    <t>AY858987</t>
  </si>
  <si>
    <t>8.266</t>
  </si>
  <si>
    <t>53.9318</t>
  </si>
  <si>
    <t>Lawsonia intracellularis N343</t>
  </si>
  <si>
    <t>NC_020128.1</t>
  </si>
  <si>
    <t>CP004030</t>
  </si>
  <si>
    <t>27.133</t>
  </si>
  <si>
    <t>29.0384</t>
  </si>
  <si>
    <t>NC_020130.1</t>
  </si>
  <si>
    <t>CP004032</t>
  </si>
  <si>
    <t>194.613</t>
  </si>
  <si>
    <t>32.9063</t>
  </si>
  <si>
    <t>NC_020129.1</t>
  </si>
  <si>
    <t>CP004031</t>
  </si>
  <si>
    <t>39.878</t>
  </si>
  <si>
    <t>29.2191</t>
  </si>
  <si>
    <t>Lawsonia intracellularis PHE/MN1-00</t>
  </si>
  <si>
    <t>NC_008014.1</t>
  </si>
  <si>
    <t>AM180255</t>
  </si>
  <si>
    <t>194.553</t>
  </si>
  <si>
    <t>32.9093</t>
  </si>
  <si>
    <t>NC_008012.1</t>
  </si>
  <si>
    <t>AM180253</t>
  </si>
  <si>
    <t>27.048</t>
  </si>
  <si>
    <t>29.0484</t>
  </si>
  <si>
    <t>NC_008013.1</t>
  </si>
  <si>
    <t>AM180254</t>
  </si>
  <si>
    <t>39.794</t>
  </si>
  <si>
    <t>29.2331</t>
  </si>
  <si>
    <t>Legionella fallonii LLAP-10</t>
  </si>
  <si>
    <t>NZ_LN614828.1</t>
  </si>
  <si>
    <t>LN614828</t>
  </si>
  <si>
    <t>238.761</t>
  </si>
  <si>
    <t>39.0604</t>
  </si>
  <si>
    <t>NZ_LN614829.1</t>
  </si>
  <si>
    <t>LN614829</t>
  </si>
  <si>
    <t>14.566</t>
  </si>
  <si>
    <t>35.473</t>
  </si>
  <si>
    <t>Legionella hackeliae ATCC 35250</t>
  </si>
  <si>
    <t>NZ_LN681226.1</t>
  </si>
  <si>
    <t>LN681226</t>
  </si>
  <si>
    <t>129.882</t>
  </si>
  <si>
    <t>37.4571</t>
  </si>
  <si>
    <t>Legionella longbeachae NSW150</t>
  </si>
  <si>
    <t>pLLO</t>
  </si>
  <si>
    <t>NC_014544.1</t>
  </si>
  <si>
    <t>FN650141</t>
  </si>
  <si>
    <t>71.826</t>
  </si>
  <si>
    <t>38.1881</t>
  </si>
  <si>
    <t>Legionella oakridgensis ATCC 33761 = DSM 21215</t>
  </si>
  <si>
    <t>NZ_CP004007.1</t>
  </si>
  <si>
    <t>CP004007</t>
  </si>
  <si>
    <t>50.245</t>
  </si>
  <si>
    <t>39.8388</t>
  </si>
  <si>
    <t>Legionella pneumophila str. Lens</t>
  </si>
  <si>
    <t>pLPL</t>
  </si>
  <si>
    <t>NC_006366.1</t>
  </si>
  <si>
    <t>CR628339</t>
  </si>
  <si>
    <t>59.832</t>
  </si>
  <si>
    <t>38.3858</t>
  </si>
  <si>
    <t>Legionella pneumophila str. Paris</t>
  </si>
  <si>
    <t>pLPP</t>
  </si>
  <si>
    <t>NC_006365.1</t>
  </si>
  <si>
    <t>CR628338</t>
  </si>
  <si>
    <t>131.885</t>
  </si>
  <si>
    <t>37.4387</t>
  </si>
  <si>
    <t>Legionella pneumophila subsp. pneumophila Lorraine</t>
  </si>
  <si>
    <t>pLELO</t>
  </si>
  <si>
    <t>NC_018141.1</t>
  </si>
  <si>
    <t>FQ958212</t>
  </si>
  <si>
    <t>150.432</t>
  </si>
  <si>
    <t>38.0896</t>
  </si>
  <si>
    <t>Legionella pneumophila subsp. pneumophila LPE509</t>
  </si>
  <si>
    <t>NC_020522.1</t>
  </si>
  <si>
    <t>CP003886</t>
  </si>
  <si>
    <t>73.49</t>
  </si>
  <si>
    <t>40.3402</t>
  </si>
  <si>
    <t>Leisingera methylohalidivorans DSM 14336</t>
  </si>
  <si>
    <t>NC_023146.1</t>
  </si>
  <si>
    <t>CP006774</t>
  </si>
  <si>
    <t>220.701</t>
  </si>
  <si>
    <t>62.4664</t>
  </si>
  <si>
    <t>NC_023136.1</t>
  </si>
  <si>
    <t>CP006775</t>
  </si>
  <si>
    <t>285.395</t>
  </si>
  <si>
    <t>61.6202</t>
  </si>
  <si>
    <t>Leptolyngbya boryana</t>
  </si>
  <si>
    <t>pPBS1</t>
  </si>
  <si>
    <t>NC_002141.1</t>
  </si>
  <si>
    <t>AF176225</t>
  </si>
  <si>
    <t>1.511</t>
  </si>
  <si>
    <t>47.1211</t>
  </si>
  <si>
    <t>Leptolyngbya foveolarum M-43</t>
  </si>
  <si>
    <t>Plasmid pPF1</t>
  </si>
  <si>
    <t>NC_002061.1</t>
  </si>
  <si>
    <t>D10842</t>
  </si>
  <si>
    <t>1.509</t>
  </si>
  <si>
    <t>47.051</t>
  </si>
  <si>
    <t>Leptolyngbya sp. PCC 6402</t>
  </si>
  <si>
    <t>pRF1</t>
  </si>
  <si>
    <t>NC_004964.1</t>
  </si>
  <si>
    <t>S46711</t>
  </si>
  <si>
    <t>43.6814</t>
  </si>
  <si>
    <t>Leptospira biflexa serovar Patoc strain 'Patoc 1 (Ames)'</t>
  </si>
  <si>
    <t>p74</t>
  </si>
  <si>
    <t>NC_010846.1</t>
  </si>
  <si>
    <t>CP000779</t>
  </si>
  <si>
    <t>74.117</t>
  </si>
  <si>
    <t>37.4664</t>
  </si>
  <si>
    <t>Leptospira biflexa serovar Patoc strain 'Patoc 1 (Paris)'</t>
  </si>
  <si>
    <t>NC_010844.1</t>
  </si>
  <si>
    <t>CP000788</t>
  </si>
  <si>
    <t>74.116</t>
  </si>
  <si>
    <t>37.4683</t>
  </si>
  <si>
    <t>Leptospira borgpetersenii serovar Ballum 56604</t>
  </si>
  <si>
    <t>lbp2</t>
  </si>
  <si>
    <t>CP012032.1</t>
  </si>
  <si>
    <t>59.545</t>
  </si>
  <si>
    <t>39.6524</t>
  </si>
  <si>
    <t>lbp1</t>
  </si>
  <si>
    <t>CP012031.1</t>
  </si>
  <si>
    <t>65.435</t>
  </si>
  <si>
    <t>41.0331</t>
  </si>
  <si>
    <t>Leptospira interrogans Gui44</t>
  </si>
  <si>
    <t>pGui2</t>
  </si>
  <si>
    <t>NC_025197.1</t>
  </si>
  <si>
    <t>KF648558</t>
  </si>
  <si>
    <t>66.851</t>
  </si>
  <si>
    <t>33.3338</t>
  </si>
  <si>
    <t>pGui1</t>
  </si>
  <si>
    <t>NC_025136.1</t>
  </si>
  <si>
    <t>KF648557</t>
  </si>
  <si>
    <t>74.981</t>
  </si>
  <si>
    <t>34.6314</t>
  </si>
  <si>
    <t>Leptospira interrogans 56601</t>
  </si>
  <si>
    <t>Laicp</t>
  </si>
  <si>
    <t>NC_025151.1</t>
  </si>
  <si>
    <t>KJ586855</t>
  </si>
  <si>
    <t>64.215</t>
  </si>
  <si>
    <t>34.6368</t>
  </si>
  <si>
    <t>Leptospira interrogans serovar Linhai str. 56609</t>
  </si>
  <si>
    <t>lcp1</t>
  </si>
  <si>
    <t>NZ_CP006725.1</t>
  </si>
  <si>
    <t>CP006725</t>
  </si>
  <si>
    <t>67.282</t>
  </si>
  <si>
    <t>35.913</t>
  </si>
  <si>
    <t>lcp2</t>
  </si>
  <si>
    <t>NZ_CP006726.1</t>
  </si>
  <si>
    <t>CP006726</t>
  </si>
  <si>
    <t>56.757</t>
  </si>
  <si>
    <t>34.6671</t>
  </si>
  <si>
    <t>lcp3</t>
  </si>
  <si>
    <t>NZ_CP006727.1</t>
  </si>
  <si>
    <t>CP006727</t>
  </si>
  <si>
    <t>54.986</t>
  </si>
  <si>
    <t>39.4282</t>
  </si>
  <si>
    <t>Leptospira interrogans serovar Manilae UP-MMC-NIID LP</t>
  </si>
  <si>
    <t>pLIMLP1</t>
  </si>
  <si>
    <t>NZ_CP011933.1</t>
  </si>
  <si>
    <t>CP011933</t>
  </si>
  <si>
    <t>70.055</t>
  </si>
  <si>
    <t>34.5371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</si>
  <si>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</si>
  <si>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</si>
  <si>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</si>
  <si>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</si>
  <si>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</si>
  <si>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</si>
  <si>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</si>
  <si>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</si>
  <si>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</si>
  <si>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</si>
  <si>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28.878</t>
  </si>
  <si>
    <t>57.7706</t>
  </si>
  <si>
    <t>p49879.2</t>
  </si>
  <si>
    <t>NC_006909.1</t>
  </si>
  <si>
    <t>AY941099</t>
  </si>
  <si>
    <t>28.012</t>
  </si>
  <si>
    <t>55.1871</t>
  </si>
  <si>
    <t>Leuconostoc carnosum JB16</t>
  </si>
  <si>
    <t>pKLC3</t>
  </si>
  <si>
    <t>NC_018675.1</t>
  </si>
  <si>
    <t>CP003854</t>
  </si>
  <si>
    <t>40.165</t>
  </si>
  <si>
    <t>35.2919</t>
  </si>
  <si>
    <t>pKLC2</t>
  </si>
  <si>
    <t>NC_018698.1</t>
  </si>
  <si>
    <t>CP003853</t>
  </si>
  <si>
    <t>35.4955</t>
  </si>
  <si>
    <t>pKLC4</t>
  </si>
  <si>
    <t>NC_018699.1</t>
  </si>
  <si>
    <t>CP003855</t>
  </si>
  <si>
    <t>36.602</t>
  </si>
  <si>
    <t>34.9298</t>
  </si>
  <si>
    <t>pKLC1</t>
  </si>
  <si>
    <t>NC_018674.1</t>
  </si>
  <si>
    <t>CP003852</t>
  </si>
  <si>
    <t>21.99</t>
  </si>
  <si>
    <t>38.0264</t>
  </si>
  <si>
    <t>Leuconostoc citreum 22R</t>
  </si>
  <si>
    <t>pLC22R</t>
  </si>
  <si>
    <t>NC_004528.1</t>
  </si>
  <si>
    <t>AJ493278</t>
  </si>
  <si>
    <t>32.9341</t>
  </si>
  <si>
    <t>Leuconostoc citreum C4</t>
  </si>
  <si>
    <t>pCC3</t>
  </si>
  <si>
    <t>NC_012562.1</t>
  </si>
  <si>
    <t>FJ040197</t>
  </si>
  <si>
    <t>3.338</t>
  </si>
  <si>
    <t>33.2235</t>
  </si>
  <si>
    <t>Leuconostoc citreum</t>
  </si>
  <si>
    <t>pNS75</t>
  </si>
  <si>
    <t>NC_025158.1</t>
  </si>
  <si>
    <t>AY790924</t>
  </si>
  <si>
    <t>1.821</t>
  </si>
  <si>
    <t>39.2092</t>
  </si>
  <si>
    <t>pIH01</t>
  </si>
  <si>
    <t>NC_006822.1</t>
  </si>
  <si>
    <t>AY737645</t>
  </si>
  <si>
    <t>1.822</t>
  </si>
  <si>
    <t>39.2426</t>
  </si>
  <si>
    <t>pCB42</t>
  </si>
  <si>
    <t>NC_010312.2</t>
  </si>
  <si>
    <t>AB360637</t>
  </si>
  <si>
    <t>4.312</t>
  </si>
  <si>
    <t>34.5779</t>
  </si>
  <si>
    <t>Leuconostoc citreum KM20</t>
  </si>
  <si>
    <t>pLCK3</t>
  </si>
  <si>
    <t>NC_010467.1</t>
  </si>
  <si>
    <t>DQ489738</t>
  </si>
  <si>
    <t>17.971</t>
  </si>
  <si>
    <t>33.0032</t>
  </si>
  <si>
    <t>pLCK2</t>
  </si>
  <si>
    <t>NC_010466.1</t>
  </si>
  <si>
    <t>DQ489737</t>
  </si>
  <si>
    <t>31.463</t>
  </si>
  <si>
    <t>37.9652</t>
  </si>
  <si>
    <t>pLCK4</t>
  </si>
  <si>
    <t>NC_010469.1</t>
  </si>
  <si>
    <t>DQ489739</t>
  </si>
  <si>
    <t>12.183</t>
  </si>
  <si>
    <t>36.9121</t>
  </si>
  <si>
    <t>pLCK1</t>
  </si>
  <si>
    <t>NC_010470.1</t>
  </si>
  <si>
    <t>DQ489740</t>
  </si>
  <si>
    <t>38.713</t>
  </si>
  <si>
    <t>37.3905</t>
  </si>
  <si>
    <t>Leuconostoc kimchii IMSNU 11154</t>
  </si>
  <si>
    <t>LkipL4719</t>
  </si>
  <si>
    <t>NC_014133.1</t>
  </si>
  <si>
    <t>CP001755</t>
  </si>
  <si>
    <t>21.924</t>
  </si>
  <si>
    <t>39.085</t>
  </si>
  <si>
    <t>LkipL4726</t>
  </si>
  <si>
    <t>NC_014134.1</t>
  </si>
  <si>
    <t>CP001756</t>
  </si>
  <si>
    <t>29.616</t>
  </si>
  <si>
    <t>35.5078</t>
  </si>
  <si>
    <t>LkipL4701</t>
  </si>
  <si>
    <t>NC_014131.1</t>
  </si>
  <si>
    <t>CP001753</t>
  </si>
  <si>
    <t>21.055</t>
  </si>
  <si>
    <t>34.2531</t>
  </si>
  <si>
    <t>LkipL4704</t>
  </si>
  <si>
    <t>NC_014132.1</t>
  </si>
  <si>
    <t>CP001754</t>
  </si>
  <si>
    <t>23.275</t>
  </si>
  <si>
    <t>35.5489</t>
  </si>
  <si>
    <t>LkipL48</t>
  </si>
  <si>
    <t>NC_014135.1</t>
  </si>
  <si>
    <t>CP001757</t>
  </si>
  <si>
    <t>3.196</t>
  </si>
  <si>
    <t>37.0776</t>
  </si>
  <si>
    <t>Leuconostoc mesenteroides Y110</t>
  </si>
  <si>
    <t>pTXL1</t>
  </si>
  <si>
    <t>NC_005702.1</t>
  </si>
  <si>
    <t>AJ272077</t>
  </si>
  <si>
    <t>2.665</t>
  </si>
  <si>
    <t>34.1463</t>
  </si>
  <si>
    <t>Leuconostoc mesenteroides KCTC 3733</t>
  </si>
  <si>
    <t>pMBLR00</t>
  </si>
  <si>
    <t>NC_019353.1</t>
  </si>
  <si>
    <t>JN106353</t>
  </si>
  <si>
    <t>36.4985</t>
  </si>
  <si>
    <t>Leuconostoc mesenteroides SY2</t>
  </si>
  <si>
    <t>pFMBL1</t>
  </si>
  <si>
    <t>NC_007207.1</t>
  </si>
  <si>
    <t>AY648696</t>
  </si>
  <si>
    <t>4.661</t>
  </si>
  <si>
    <t>31.4525</t>
  </si>
  <si>
    <t>Leuconostoc mesenteroides FR52</t>
  </si>
  <si>
    <t>pFR18</t>
  </si>
  <si>
    <t>NC_006145.1</t>
  </si>
  <si>
    <t>Z99436</t>
  </si>
  <si>
    <t>1.828</t>
  </si>
  <si>
    <t>37.2538</t>
  </si>
  <si>
    <t>Leuconostoc mesenteroides subsp. dextranicum DSM 20484</t>
  </si>
  <si>
    <t>pDSM20484</t>
  </si>
  <si>
    <t>NZ_CP012010.1</t>
  </si>
  <si>
    <t>CP012010</t>
  </si>
  <si>
    <t>36.094</t>
  </si>
  <si>
    <t>39.9873</t>
  </si>
  <si>
    <t>Leuconostoc mesenteroides subsp. mesenteroides ATCC 8293</t>
  </si>
  <si>
    <t>pLEUM1</t>
  </si>
  <si>
    <t>NC_008496.1</t>
  </si>
  <si>
    <t>CP000415</t>
  </si>
  <si>
    <t>37.367</t>
  </si>
  <si>
    <t>35.3922</t>
  </si>
  <si>
    <t>Leuconostoc mesenteroides subsp. mesenteroides J18</t>
  </si>
  <si>
    <t>pKLE04</t>
  </si>
  <si>
    <t>NC_016828.2</t>
  </si>
  <si>
    <t>CP003105</t>
  </si>
  <si>
    <t>19.293</t>
  </si>
  <si>
    <t>35.1578</t>
  </si>
  <si>
    <t>pKLE02</t>
  </si>
  <si>
    <t>NC_016820.2</t>
  </si>
  <si>
    <t>CP003103</t>
  </si>
  <si>
    <t>35.428</t>
  </si>
  <si>
    <t>35.1473</t>
  </si>
  <si>
    <t>pKLE03</t>
  </si>
  <si>
    <t>NC_016821.2</t>
  </si>
  <si>
    <t>CP003104</t>
  </si>
  <si>
    <t>24.548</t>
  </si>
  <si>
    <t>38.2842</t>
  </si>
  <si>
    <t>pKLE01</t>
  </si>
  <si>
    <t>NC_016827.2</t>
  </si>
  <si>
    <t>CP003102</t>
  </si>
  <si>
    <t>37.252</t>
  </si>
  <si>
    <t>34.8465</t>
  </si>
  <si>
    <t>Listeria grayi DSM 20601 DSM20601</t>
  </si>
  <si>
    <t>pLGUG1</t>
  </si>
  <si>
    <t>NC_014496.1</t>
  </si>
  <si>
    <t>FR667693</t>
  </si>
  <si>
    <t>79.249</t>
  </si>
  <si>
    <t>36.7828</t>
  </si>
  <si>
    <t>Listeria innocua TTS-2011</t>
  </si>
  <si>
    <t>pDB2011</t>
  </si>
  <si>
    <t>NC_021513.1</t>
  </si>
  <si>
    <t>KC456362</t>
  </si>
  <si>
    <t>31.3702</t>
  </si>
  <si>
    <t>Listeria innocua Clip11262</t>
  </si>
  <si>
    <t>pLI100</t>
  </si>
  <si>
    <t>NC_003383.1</t>
  </si>
  <si>
    <t>AL592102</t>
  </si>
  <si>
    <t>81.905</t>
  </si>
  <si>
    <t>35.5204</t>
  </si>
  <si>
    <t>Listeria monocytogenes R2-502</t>
  </si>
  <si>
    <t>NC_021828.1</t>
  </si>
  <si>
    <t>CP006595</t>
  </si>
  <si>
    <t>57.557</t>
  </si>
  <si>
    <t>36.0321</t>
  </si>
  <si>
    <t>Listeria monocytogenes N1-011A</t>
  </si>
  <si>
    <t>NC_022045.1</t>
  </si>
  <si>
    <t>CP006611</t>
  </si>
  <si>
    <t>148.959</t>
  </si>
  <si>
    <t>37.0458</t>
  </si>
  <si>
    <t>Listeria monocytogenes J1776</t>
  </si>
  <si>
    <t>NC_022046.1</t>
  </si>
  <si>
    <t>CP006612</t>
  </si>
  <si>
    <t>55.804</t>
  </si>
  <si>
    <t>34.9222</t>
  </si>
  <si>
    <t>Listeria monocytogenes J1817</t>
  </si>
  <si>
    <t>NC_022047.1</t>
  </si>
  <si>
    <t>CP006613</t>
  </si>
  <si>
    <t>34.924</t>
  </si>
  <si>
    <t>Listeria monocytogenes J1926</t>
  </si>
  <si>
    <t>NC_022051.1</t>
  </si>
  <si>
    <t>CP006614</t>
  </si>
  <si>
    <t>55.803</t>
  </si>
  <si>
    <t>34.9211</t>
  </si>
  <si>
    <t>Listeria monocytogenes CFSAN008100</t>
  </si>
  <si>
    <t>pCFSAN008100</t>
  </si>
  <si>
    <t>NZ_CP011399.1</t>
  </si>
  <si>
    <t>CP011399</t>
  </si>
  <si>
    <t>68.224</t>
  </si>
  <si>
    <t>35.6693</t>
  </si>
  <si>
    <t>Listeria monocytogenes Lm1</t>
  </si>
  <si>
    <t>pLM33</t>
  </si>
  <si>
    <t>NC_014255.1</t>
  </si>
  <si>
    <t>GU244485</t>
  </si>
  <si>
    <t>32.307</t>
  </si>
  <si>
    <t>36.1501</t>
  </si>
  <si>
    <t>Listeria monocytogenes 08-5578 Aug-78</t>
  </si>
  <si>
    <t>pLM5578</t>
  </si>
  <si>
    <t>NC_013767.1</t>
  </si>
  <si>
    <t>CP001603</t>
  </si>
  <si>
    <t>77.054</t>
  </si>
  <si>
    <t>36.5925</t>
  </si>
  <si>
    <t>Listeria monocytogenes 6179</t>
  </si>
  <si>
    <t>LM6179</t>
  </si>
  <si>
    <t>NZ_HG813250.1</t>
  </si>
  <si>
    <t>HG813250</t>
  </si>
  <si>
    <t>62.206</t>
  </si>
  <si>
    <t>36.5254</t>
  </si>
  <si>
    <t>Listeria monocytogenes FSL J1-208</t>
  </si>
  <si>
    <t>pLMIV</t>
  </si>
  <si>
    <t>NZ_CM001470.1</t>
  </si>
  <si>
    <t>CM001470</t>
  </si>
  <si>
    <t>77.825</t>
  </si>
  <si>
    <t>34.0161</t>
  </si>
  <si>
    <t>Listeria monocytogenes R479a</t>
  </si>
  <si>
    <t>NZ_HG813248.1</t>
  </si>
  <si>
    <t>HG813248</t>
  </si>
  <si>
    <t>86.652</t>
  </si>
  <si>
    <t>36.9836</t>
  </si>
  <si>
    <t>Listeria monocytogenes serotype 7 str. SLCC2482</t>
  </si>
  <si>
    <t>pLM7UG1</t>
  </si>
  <si>
    <t>NC_018888.1</t>
  </si>
  <si>
    <t>FR667690</t>
  </si>
  <si>
    <t>50.1</t>
  </si>
  <si>
    <t>35.479</t>
  </si>
  <si>
    <t>Listeria monocytogenes SLCC2372</t>
  </si>
  <si>
    <t>pLM1-2cUG1</t>
  </si>
  <si>
    <t>NC_018889.1</t>
  </si>
  <si>
    <t>FR667691</t>
  </si>
  <si>
    <t>35.481</t>
  </si>
  <si>
    <t>Listeria monocytogenes SLCC2755</t>
  </si>
  <si>
    <t>pLM1-2bUG1</t>
  </si>
  <si>
    <t>NC_014495.1</t>
  </si>
  <si>
    <t>FR667692</t>
  </si>
  <si>
    <t>57.78</t>
  </si>
  <si>
    <t>36.0384</t>
  </si>
  <si>
    <t>Listonella anguillarum M3</t>
  </si>
  <si>
    <t>NC_022225.1</t>
  </si>
  <si>
    <t>CP006701</t>
  </si>
  <si>
    <t>66.164</t>
  </si>
  <si>
    <t>42.6425</t>
  </si>
  <si>
    <t>Loktanella hongkongensis DSM 17492</t>
  </si>
  <si>
    <t>pLokhon02</t>
  </si>
  <si>
    <t>NZ_CM002676.1</t>
  </si>
  <si>
    <t>CM002676</t>
  </si>
  <si>
    <t>103.367</t>
  </si>
  <si>
    <t>69.439</t>
  </si>
  <si>
    <t>pLokhon01</t>
  </si>
  <si>
    <t>NZ_CM002675.1</t>
  </si>
  <si>
    <t>CM002675</t>
  </si>
  <si>
    <t>85.337</t>
  </si>
  <si>
    <t>69.9954</t>
  </si>
  <si>
    <t>Lysinibacillus sphaericus</t>
  </si>
  <si>
    <t>pLG</t>
  </si>
  <si>
    <t>NC_005242.1</t>
  </si>
  <si>
    <t>AY325804</t>
  </si>
  <si>
    <t>11.066</t>
  </si>
  <si>
    <t>37.4661</t>
  </si>
  <si>
    <t>Lysinibacillus sphaericus C3-41</t>
  </si>
  <si>
    <t>pBsph</t>
  </si>
  <si>
    <t>CP000818.1</t>
  </si>
  <si>
    <t>177.642</t>
  </si>
  <si>
    <t>33.102</t>
  </si>
  <si>
    <t>Macrococcus caseolyticus JCSC5402</t>
  </si>
  <si>
    <t>pMCCL4</t>
  </si>
  <si>
    <t>NC_011998.1</t>
  </si>
  <si>
    <t>AP009488</t>
  </si>
  <si>
    <t>3.417</t>
  </si>
  <si>
    <t>33.0699</t>
  </si>
  <si>
    <t>pMCCL8</t>
  </si>
  <si>
    <t>NC_012003.1</t>
  </si>
  <si>
    <t>AP009492</t>
  </si>
  <si>
    <t>30.9636</t>
  </si>
  <si>
    <t>pMCCL5</t>
  </si>
  <si>
    <t>NC_012000.1</t>
  </si>
  <si>
    <t>AP009489</t>
  </si>
  <si>
    <t>4.398</t>
  </si>
  <si>
    <t>31.6053</t>
  </si>
  <si>
    <t>pMCCL7</t>
  </si>
  <si>
    <t>NC_012002.1</t>
  </si>
  <si>
    <t>AP009491</t>
  </si>
  <si>
    <t>4.061</t>
  </si>
  <si>
    <t>36.3211</t>
  </si>
  <si>
    <t>pMCCL1</t>
  </si>
  <si>
    <t>NC_011995.1</t>
  </si>
  <si>
    <t>AP009485</t>
  </si>
  <si>
    <t>15.667</t>
  </si>
  <si>
    <t>28.1803</t>
  </si>
  <si>
    <t>pMCCL6</t>
  </si>
  <si>
    <t>NC_012001.1</t>
  </si>
  <si>
    <t>AP009490</t>
  </si>
  <si>
    <t>4.226</t>
  </si>
  <si>
    <t>35.1633</t>
  </si>
  <si>
    <t>pMCCL2</t>
  </si>
  <si>
    <t>NC_011996.1</t>
  </si>
  <si>
    <t>AP009486</t>
  </si>
  <si>
    <t>80.545</t>
  </si>
  <si>
    <t>30.8176</t>
  </si>
  <si>
    <t>pMCCL3</t>
  </si>
  <si>
    <t>NC_011997.1</t>
  </si>
  <si>
    <t>AP009487</t>
  </si>
  <si>
    <t>2.131</t>
  </si>
  <si>
    <t>32.7076</t>
  </si>
  <si>
    <t>Magnetospira sp. QH-2</t>
  </si>
  <si>
    <t>MGMAQ_p</t>
  </si>
  <si>
    <t>NZ_FO538766.1</t>
  </si>
  <si>
    <t>FO538766</t>
  </si>
  <si>
    <t>31.063</t>
  </si>
  <si>
    <t>54.8659</t>
  </si>
  <si>
    <t>Magnetospirillum gryphiswaldense MSR-1</t>
  </si>
  <si>
    <t>pMSR-1</t>
  </si>
  <si>
    <t>NC_009353.1</t>
  </si>
  <si>
    <t>35.803</t>
  </si>
  <si>
    <t>62.1708</t>
  </si>
  <si>
    <t>Magnetospirillum magneticum MGT-1</t>
  </si>
  <si>
    <t>pMGT</t>
  </si>
  <si>
    <t>NC_007706.1</t>
  </si>
  <si>
    <t>AB116387</t>
  </si>
  <si>
    <t>Mannheimia haemolytica</t>
  </si>
  <si>
    <t>pMHSCS1</t>
  </si>
  <si>
    <t>NC_002637.1</t>
  </si>
  <si>
    <t>AJ249249</t>
  </si>
  <si>
    <t>4.992</t>
  </si>
  <si>
    <t>46.234</t>
  </si>
  <si>
    <t>Mannheimia haemolytica Th1405</t>
  </si>
  <si>
    <t>pMh1405</t>
  </si>
  <si>
    <t>NC_019260.1</t>
  </si>
  <si>
    <t>AB621552</t>
  </si>
  <si>
    <t>7.674</t>
  </si>
  <si>
    <t>60.933</t>
  </si>
  <si>
    <t>pCCK3259</t>
  </si>
  <si>
    <t>NC_006976.1</t>
  </si>
  <si>
    <t>AJ966516</t>
  </si>
  <si>
    <t>5.317</t>
  </si>
  <si>
    <t>39.6652</t>
  </si>
  <si>
    <t>Mannheimia varigena</t>
  </si>
  <si>
    <t>pMVSCS1</t>
  </si>
  <si>
    <t>NC_003411.1</t>
  </si>
  <si>
    <t>AJ319822</t>
  </si>
  <si>
    <t>5.621</t>
  </si>
  <si>
    <t>42.3946</t>
  </si>
  <si>
    <t>Marinitoga piezophila KA3</t>
  </si>
  <si>
    <t>Thermotogae</t>
  </si>
  <si>
    <t>pMARPI01</t>
  </si>
  <si>
    <t>NC_016748.1</t>
  </si>
  <si>
    <t>CP003258</t>
  </si>
  <si>
    <t>13.386</t>
  </si>
  <si>
    <t>26.5202</t>
  </si>
  <si>
    <t>Marinobacter adhaerens HP15</t>
  </si>
  <si>
    <t>pHP-42</t>
  </si>
  <si>
    <t>NC_017508.1</t>
  </si>
  <si>
    <t>CP001979</t>
  </si>
  <si>
    <t>42.349</t>
  </si>
  <si>
    <t>53.5644</t>
  </si>
  <si>
    <t>pHP-187</t>
  </si>
  <si>
    <t>NC_017507.1</t>
  </si>
  <si>
    <t>CP001980</t>
  </si>
  <si>
    <t>187.465</t>
  </si>
  <si>
    <t>50.9957</t>
  </si>
  <si>
    <t>Marinobacter hydrocarbonoclasticus VT8</t>
  </si>
  <si>
    <t>pMAQU01</t>
  </si>
  <si>
    <t>NC_008738.1</t>
  </si>
  <si>
    <t>CP000515</t>
  </si>
  <si>
    <t>239.623</t>
  </si>
  <si>
    <t>54.0516</t>
  </si>
  <si>
    <t>pMAQU02</t>
  </si>
  <si>
    <t>NC_008739.1</t>
  </si>
  <si>
    <t>CP000516</t>
  </si>
  <si>
    <t>213.29</t>
  </si>
  <si>
    <t>53.1572</t>
  </si>
  <si>
    <t>Marinobacter sp. P4B1</t>
  </si>
  <si>
    <t>pMARS01</t>
  </si>
  <si>
    <t>CM003615.1</t>
  </si>
  <si>
    <t>144.935</t>
  </si>
  <si>
    <t>52.9541</t>
  </si>
  <si>
    <t>Marinococcus halophilus DSM 20408T</t>
  </si>
  <si>
    <t>NC_002094.1</t>
  </si>
  <si>
    <t>U75508</t>
  </si>
  <si>
    <t>3.874</t>
  </si>
  <si>
    <t>38.9262</t>
  </si>
  <si>
    <t>Marinovum algicola DG 898</t>
  </si>
  <si>
    <t>pMaD1</t>
  </si>
  <si>
    <t>NZ_CP010856.1</t>
  </si>
  <si>
    <t>CP010856</t>
  </si>
  <si>
    <t>254.955</t>
  </si>
  <si>
    <t>61.485</t>
  </si>
  <si>
    <t>pMaD11</t>
  </si>
  <si>
    <t>NZ_CP010866.1</t>
  </si>
  <si>
    <t>CP010866</t>
  </si>
  <si>
    <t>5.812</t>
  </si>
  <si>
    <t>63.1968</t>
  </si>
  <si>
    <t>pMaD6</t>
  </si>
  <si>
    <t>NZ_CP010861.1</t>
  </si>
  <si>
    <t>CP010861</t>
  </si>
  <si>
    <t>126.126</t>
  </si>
  <si>
    <t>60.2128</t>
  </si>
  <si>
    <t>pMaD7</t>
  </si>
  <si>
    <t>NZ_CP010862.1</t>
  </si>
  <si>
    <t>CP010862</t>
  </si>
  <si>
    <t>115.171</t>
  </si>
  <si>
    <t>67.1132</t>
  </si>
  <si>
    <t>pMaD3</t>
  </si>
  <si>
    <t>NZ_CP010858.1</t>
  </si>
  <si>
    <t>CP010858</t>
  </si>
  <si>
    <t>189.941</t>
  </si>
  <si>
    <t>64.9049</t>
  </si>
  <si>
    <t>pMaD8</t>
  </si>
  <si>
    <t>NZ_CP010863.1</t>
  </si>
  <si>
    <t>CP010863</t>
  </si>
  <si>
    <t>111.292</t>
  </si>
  <si>
    <t>66.0703</t>
  </si>
  <si>
    <t>pMaD10</t>
  </si>
  <si>
    <t>NZ_CP010865.1</t>
  </si>
  <si>
    <t>CP010865</t>
  </si>
  <si>
    <t>52.512</t>
  </si>
  <si>
    <t>68.4701</t>
  </si>
  <si>
    <t>pMaD5</t>
  </si>
  <si>
    <t>NZ_CP010860.1</t>
  </si>
  <si>
    <t>CP010860</t>
  </si>
  <si>
    <t>143.401</t>
  </si>
  <si>
    <t>66.5644</t>
  </si>
  <si>
    <t>pMaD2</t>
  </si>
  <si>
    <t>NZ_CP010857.1</t>
  </si>
  <si>
    <t>CP010857</t>
  </si>
  <si>
    <t>239.75</t>
  </si>
  <si>
    <t>63.8198</t>
  </si>
  <si>
    <t>pMaD4</t>
  </si>
  <si>
    <t>NZ_CP010859.1</t>
  </si>
  <si>
    <t>CP010859</t>
  </si>
  <si>
    <t>187.673</t>
  </si>
  <si>
    <t>64.9555</t>
  </si>
  <si>
    <t>pMaD9</t>
  </si>
  <si>
    <t>NZ_CP010864.1</t>
  </si>
  <si>
    <t>CP010864</t>
  </si>
  <si>
    <t>98.626</t>
  </si>
  <si>
    <t>64.9829</t>
  </si>
  <si>
    <t>Marivirga tractuosa DSM 4126</t>
  </si>
  <si>
    <t>pFTRAC01</t>
  </si>
  <si>
    <t>NC_014750.1</t>
  </si>
  <si>
    <t>CP002350</t>
  </si>
  <si>
    <t>4.916</t>
  </si>
  <si>
    <t>39.6867</t>
  </si>
  <si>
    <t>Massilia sp. WG5</t>
  </si>
  <si>
    <t>CP012641.1</t>
  </si>
  <si>
    <t>203.106</t>
  </si>
  <si>
    <t>60.6737</t>
  </si>
  <si>
    <t>CP012642.1</t>
  </si>
  <si>
    <t>14.623</t>
  </si>
  <si>
    <t>63.1061</t>
  </si>
  <si>
    <t>Meiothermus silvanus DSM 9946</t>
  </si>
  <si>
    <t>pMESIL01</t>
  </si>
  <si>
    <t>NC_014213.1</t>
  </si>
  <si>
    <t>CP002043</t>
  </si>
  <si>
    <t>347.854</t>
  </si>
  <si>
    <t>64.5863</t>
  </si>
  <si>
    <t>pMESIL02</t>
  </si>
  <si>
    <t>NC_014214.1</t>
  </si>
  <si>
    <t>CP002044</t>
  </si>
  <si>
    <t>124.421</t>
  </si>
  <si>
    <t>66.6688</t>
  </si>
  <si>
    <t>Melissococcus plutonius 49.3</t>
  </si>
  <si>
    <t>pMP19</t>
  </si>
  <si>
    <t>NZ_CM003360.1</t>
  </si>
  <si>
    <t>CM003360</t>
  </si>
  <si>
    <t>19.43</t>
  </si>
  <si>
    <t>31.6418</t>
  </si>
  <si>
    <t>Melissococcus plutonius B5</t>
  </si>
  <si>
    <t>pMP43</t>
  </si>
  <si>
    <t>NZ_CM003359.1</t>
  </si>
  <si>
    <t>CM003359</t>
  </si>
  <si>
    <t>42.705</t>
  </si>
  <si>
    <t>33.4621</t>
  </si>
  <si>
    <t>Melissococcus plutonius ATCC 35311</t>
  </si>
  <si>
    <t>pMP1</t>
  </si>
  <si>
    <t>NC_015517.1</t>
  </si>
  <si>
    <t>AP012201</t>
  </si>
  <si>
    <t>177.718</t>
  </si>
  <si>
    <t>29.1946</t>
  </si>
  <si>
    <t>Mesorhizobium ciceri biovar biserrulae WSM1271</t>
  </si>
  <si>
    <t>pMESCI01</t>
  </si>
  <si>
    <t>NC_014918.1</t>
  </si>
  <si>
    <t>CP002448</t>
  </si>
  <si>
    <t>425.539</t>
  </si>
  <si>
    <t>60.6835</t>
  </si>
  <si>
    <t>Mesorhizobium huakuii 7653R</t>
  </si>
  <si>
    <t>pMHa</t>
  </si>
  <si>
    <t>NZ_CP006582.1</t>
  </si>
  <si>
    <t>CP006582</t>
  </si>
  <si>
    <t>193.835</t>
  </si>
  <si>
    <t>59.8292</t>
  </si>
  <si>
    <t>pMHb</t>
  </si>
  <si>
    <t>NZ_CP006583.1</t>
  </si>
  <si>
    <t>CP006583</t>
  </si>
  <si>
    <t>323.475</t>
  </si>
  <si>
    <t>59.5913</t>
  </si>
  <si>
    <t>Mesorhizobium loti MAFF303099</t>
  </si>
  <si>
    <t>pMLb</t>
  </si>
  <si>
    <t>NC_002682.1</t>
  </si>
  <si>
    <t>AP003017</t>
  </si>
  <si>
    <t>208.315</t>
  </si>
  <si>
    <t>59.8757</t>
  </si>
  <si>
    <t>pMLa</t>
  </si>
  <si>
    <t>NC_002679.1</t>
  </si>
  <si>
    <t>BA000013</t>
  </si>
  <si>
    <t>351.911</t>
  </si>
  <si>
    <t>59.2863</t>
  </si>
  <si>
    <t>Mesotoga prima MesG1.Ag.4.2 mesG1.Ag.4.2</t>
  </si>
  <si>
    <t>pTHEBA.01</t>
  </si>
  <si>
    <t>NC_017935.1</t>
  </si>
  <si>
    <t>CP003533</t>
  </si>
  <si>
    <t>1.724</t>
  </si>
  <si>
    <t>41.6473</t>
  </si>
  <si>
    <t>Methanocaldococcus fervens AG86</t>
  </si>
  <si>
    <t>Methanococci</t>
  </si>
  <si>
    <t>pMEFER01</t>
  </si>
  <si>
    <t>NC_013157.1</t>
  </si>
  <si>
    <t>CP001697</t>
  </si>
  <si>
    <t>22.19</t>
  </si>
  <si>
    <t>32.785</t>
  </si>
  <si>
    <t>Methanocaldococcus sp. FS406-22</t>
  </si>
  <si>
    <t>pFS01</t>
  </si>
  <si>
    <t>NC_013888.1</t>
  </si>
  <si>
    <t>CP001902</t>
  </si>
  <si>
    <t>12.197</t>
  </si>
  <si>
    <t>31.6471</t>
  </si>
  <si>
    <t>Methanocaldococcus vulcanius M7</t>
  </si>
  <si>
    <t>pMETVU02</t>
  </si>
  <si>
    <t>NC_013409.1</t>
  </si>
  <si>
    <t>CP001789</t>
  </si>
  <si>
    <t>4.704</t>
  </si>
  <si>
    <t>30.0808</t>
  </si>
  <si>
    <t>pMETVU01</t>
  </si>
  <si>
    <t>NC_013408.1</t>
  </si>
  <si>
    <t>CP001788</t>
  </si>
  <si>
    <t>10.704</t>
  </si>
  <si>
    <t>46.3191</t>
  </si>
  <si>
    <t>Methanococcus maripaludis C5</t>
  </si>
  <si>
    <t>pURB500</t>
  </si>
  <si>
    <t>NC_001811.1</t>
  </si>
  <si>
    <t>U47023</t>
  </si>
  <si>
    <t>8.285</t>
  </si>
  <si>
    <t>27.242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</si>
  <si>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</si>
  <si>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</si>
  <si>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</si>
  <si>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</si>
  <si>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</si>
  <si>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</si>
  <si>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</si>
  <si>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</si>
  <si>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163.915</t>
  </si>
  <si>
    <t>33.6363</t>
  </si>
  <si>
    <t>Methanohalophilus mahii</t>
  </si>
  <si>
    <t>NC_005563.1</t>
  </si>
  <si>
    <t>AY523658</t>
  </si>
  <si>
    <t>2.158</t>
  </si>
  <si>
    <t>40.8248</t>
  </si>
  <si>
    <t>Methanomethylovorans hollandica DSM 15978</t>
  </si>
  <si>
    <t>pMETHO01</t>
  </si>
  <si>
    <t>NC_019972.1</t>
  </si>
  <si>
    <t>CP003363</t>
  </si>
  <si>
    <t>285.109</t>
  </si>
  <si>
    <t>35.4173</t>
  </si>
  <si>
    <t>Methanosaeta concilii GP6</t>
  </si>
  <si>
    <t>pGP6</t>
  </si>
  <si>
    <t>NC_015430.1</t>
  </si>
  <si>
    <t>CP002566</t>
  </si>
  <si>
    <t>18.019</t>
  </si>
  <si>
    <t>43.8815</t>
  </si>
  <si>
    <t>Methanosaeta harundinacea 6Ac</t>
  </si>
  <si>
    <t>pH6Ac</t>
  </si>
  <si>
    <t>NC_016637.1</t>
  </si>
  <si>
    <t>CP003118</t>
  </si>
  <si>
    <t>11.991</t>
  </si>
  <si>
    <t>53.9738</t>
  </si>
  <si>
    <t>Methanosarcina acetivorans C2A</t>
  </si>
  <si>
    <t>pC2A</t>
  </si>
  <si>
    <t>NC_002097.1</t>
  </si>
  <si>
    <t>U78295</t>
  </si>
  <si>
    <t>5.467</t>
  </si>
  <si>
    <t>37.5343</t>
  </si>
  <si>
    <t>Methanosarcina barkeri 227</t>
  </si>
  <si>
    <t>NZ_CP009529.1</t>
  </si>
  <si>
    <t>CP009529</t>
  </si>
  <si>
    <t>39.586</t>
  </si>
  <si>
    <t>35.7879</t>
  </si>
  <si>
    <t>Methanosarcina barkeri MS</t>
  </si>
  <si>
    <t>NZ_CP009527.1</t>
  </si>
  <si>
    <t>CP009527</t>
  </si>
  <si>
    <t>41.698</t>
  </si>
  <si>
    <t>35.8458</t>
  </si>
  <si>
    <t>Methanosarcina barkeri str. Fusaro</t>
  </si>
  <si>
    <t>NC_007349.1</t>
  </si>
  <si>
    <t>CP000098</t>
  </si>
  <si>
    <t>36.358</t>
  </si>
  <si>
    <t>33.5937</t>
  </si>
  <si>
    <t>Methanosarcina barkeri str. Wiesmoor</t>
  </si>
  <si>
    <t>NZ_CP009525.1</t>
  </si>
  <si>
    <t>CP009525</t>
  </si>
  <si>
    <t>32.371</t>
  </si>
  <si>
    <t>34.3363</t>
  </si>
  <si>
    <t>Methanosarcina sp. Kolksee</t>
  </si>
  <si>
    <t>NZ_CP009523.1</t>
  </si>
  <si>
    <t>CP009523</t>
  </si>
  <si>
    <t>54.381</t>
  </si>
  <si>
    <t>34.3153</t>
  </si>
  <si>
    <t>Methanosarcina vacuolata Z-761</t>
  </si>
  <si>
    <t>NZ_CP009519.1</t>
  </si>
  <si>
    <t>CP009519</t>
  </si>
  <si>
    <t>58.133</t>
  </si>
  <si>
    <t>34.5432</t>
  </si>
  <si>
    <t>Methanothermobacter marburgensis str. Marburg</t>
  </si>
  <si>
    <t>Methanobacteria</t>
  </si>
  <si>
    <t>pMTBMA4</t>
  </si>
  <si>
    <t>NC_014409.1</t>
  </si>
  <si>
    <t>CP001711</t>
  </si>
  <si>
    <t>45.4054</t>
  </si>
  <si>
    <t>Methanothermobacter sp. CaT2</t>
  </si>
  <si>
    <t>pCaT2</t>
  </si>
  <si>
    <t>NZ_AP011953.1</t>
  </si>
  <si>
    <t>AP011953</t>
  </si>
  <si>
    <t>11.015</t>
  </si>
  <si>
    <t>42.5057</t>
  </si>
  <si>
    <t>Methanothermobacter thermautotrophicus THF</t>
  </si>
  <si>
    <t>pFV1</t>
  </si>
  <si>
    <t>NC_001336.1</t>
  </si>
  <si>
    <t>X68366</t>
  </si>
  <si>
    <t>13.514</t>
  </si>
  <si>
    <t>41.7715</t>
  </si>
  <si>
    <t>Methanothermobacter thermautotrophicus Marburg</t>
  </si>
  <si>
    <t>pME2001</t>
  </si>
  <si>
    <t>NC_002125.1</t>
  </si>
  <si>
    <t>X17205</t>
  </si>
  <si>
    <t>4.439</t>
  </si>
  <si>
    <t>45.4156</t>
  </si>
  <si>
    <t>Methanothermobacter thermautotrophicus Z-245</t>
  </si>
  <si>
    <t>pFZ1</t>
  </si>
  <si>
    <t>NC_001337.1</t>
  </si>
  <si>
    <t>X68367</t>
  </si>
  <si>
    <t>11.014</t>
  </si>
  <si>
    <t>42.5095</t>
  </si>
  <si>
    <t>Methanothermobacter thermautotrophicus ZH3</t>
  </si>
  <si>
    <t>pME2200</t>
  </si>
  <si>
    <t>NC_000905.1</t>
  </si>
  <si>
    <t>AF145236</t>
  </si>
  <si>
    <t>6.205</t>
  </si>
  <si>
    <t>45.2538</t>
  </si>
  <si>
    <t>Methanothermococcus okinawensis IH1</t>
  </si>
  <si>
    <t>pMETOK01</t>
  </si>
  <si>
    <t>NC_015632.1</t>
  </si>
  <si>
    <t>CP002793</t>
  </si>
  <si>
    <t>14.93</t>
  </si>
  <si>
    <t>26.8386</t>
  </si>
  <si>
    <t>Methylibium petroleiphilum PM1</t>
  </si>
  <si>
    <t>RPME01</t>
  </si>
  <si>
    <t>NC_008826.1</t>
  </si>
  <si>
    <t>CP000556</t>
  </si>
  <si>
    <t>599.444</t>
  </si>
  <si>
    <t>65.9763</t>
  </si>
  <si>
    <t>Methylibium sp. T29</t>
  </si>
  <si>
    <t>pT29A</t>
  </si>
  <si>
    <t>NC_024957.1</t>
  </si>
  <si>
    <t>KJ598491</t>
  </si>
  <si>
    <t>86.856</t>
  </si>
  <si>
    <t>67.0823</t>
  </si>
  <si>
    <t>Methylibium sp. T29-B</t>
  </si>
  <si>
    <t>pT29B</t>
  </si>
  <si>
    <t>NC_024958.1</t>
  </si>
  <si>
    <t>KJ598492</t>
  </si>
  <si>
    <t>76.724</t>
  </si>
  <si>
    <t>67.6881</t>
  </si>
  <si>
    <t>Methylobacterium extorquens AM1</t>
  </si>
  <si>
    <t>NC_012811.1</t>
  </si>
  <si>
    <t>CP001511</t>
  </si>
  <si>
    <t>1261.46</t>
  </si>
  <si>
    <t>67.6479</t>
  </si>
  <si>
    <t>p2META1</t>
  </si>
  <si>
    <t>NC_012809.1</t>
  </si>
  <si>
    <t>CP001513</t>
  </si>
  <si>
    <t>37.858</t>
  </si>
  <si>
    <t>65.2491</t>
  </si>
  <si>
    <t>p3META1</t>
  </si>
  <si>
    <t>NC_012810.1</t>
  </si>
  <si>
    <t>CP001514</t>
  </si>
  <si>
    <t>24.943</t>
  </si>
  <si>
    <t>66.9406</t>
  </si>
  <si>
    <t>p1META1</t>
  </si>
  <si>
    <t>NC_012807.1</t>
  </si>
  <si>
    <t>CP001512</t>
  </si>
  <si>
    <t>44.195</t>
  </si>
  <si>
    <t>67.9308</t>
  </si>
  <si>
    <t>Methylobacterium extorquens CM4</t>
  </si>
  <si>
    <t>pCMU02</t>
  </si>
  <si>
    <t>NC_011760.1</t>
  </si>
  <si>
    <t>CP001300</t>
  </si>
  <si>
    <t>22.617</t>
  </si>
  <si>
    <t>63.8723</t>
  </si>
  <si>
    <t>pCMU01</t>
  </si>
  <si>
    <t>NC_011758.1</t>
  </si>
  <si>
    <t>CP001299</t>
  </si>
  <si>
    <t>380.207</t>
  </si>
  <si>
    <t>66.337</t>
  </si>
  <si>
    <t>Methylobacterium extorquens DM4</t>
  </si>
  <si>
    <t>p2METDI</t>
  </si>
  <si>
    <t>NC_012989.1</t>
  </si>
  <si>
    <t>FP103044</t>
  </si>
  <si>
    <t>38.579</t>
  </si>
  <si>
    <t>63.7367</t>
  </si>
  <si>
    <t>p1METDI</t>
  </si>
  <si>
    <t>NC_012987.1</t>
  </si>
  <si>
    <t>FP103043</t>
  </si>
  <si>
    <t>141.504</t>
  </si>
  <si>
    <t>65.3155</t>
  </si>
  <si>
    <t>Methylobacterium nodulans ORS 2060</t>
  </si>
  <si>
    <t>pMNOD04</t>
  </si>
  <si>
    <t>NC_011895.1</t>
  </si>
  <si>
    <t>CP001353</t>
  </si>
  <si>
    <t>37.542</t>
  </si>
  <si>
    <t>61.563</t>
  </si>
  <si>
    <t>pMNOD07</t>
  </si>
  <si>
    <t>NC_011890.1</t>
  </si>
  <si>
    <t>CP001356</t>
  </si>
  <si>
    <t>9.829</t>
  </si>
  <si>
    <t>67.2398</t>
  </si>
  <si>
    <t>pMNOD01</t>
  </si>
  <si>
    <t>NC_011892.1</t>
  </si>
  <si>
    <t>CP001350</t>
  </si>
  <si>
    <t>487.734</t>
  </si>
  <si>
    <t>65.883</t>
  </si>
  <si>
    <t>pMNOD05</t>
  </si>
  <si>
    <t>NC_011888.1</t>
  </si>
  <si>
    <t>CP001354</t>
  </si>
  <si>
    <t>20.286</t>
  </si>
  <si>
    <t>61.3724</t>
  </si>
  <si>
    <t>pMNOD06</t>
  </si>
  <si>
    <t>NC_011889.1</t>
  </si>
  <si>
    <t>CP001355</t>
  </si>
  <si>
    <t>12.638</t>
  </si>
  <si>
    <t>60.4526</t>
  </si>
  <si>
    <t>pMNOD02</t>
  </si>
  <si>
    <t>NC_011887.1</t>
  </si>
  <si>
    <t>CP001351</t>
  </si>
  <si>
    <t>458.07</t>
  </si>
  <si>
    <t>65.6548</t>
  </si>
  <si>
    <t>pMNOD03</t>
  </si>
  <si>
    <t>NC_011893.1</t>
  </si>
  <si>
    <t>CP001352</t>
  </si>
  <si>
    <t>40.463</t>
  </si>
  <si>
    <t>64.187</t>
  </si>
  <si>
    <t>Methylobacterium populi BJ001</t>
  </si>
  <si>
    <t>pMPOP02</t>
  </si>
  <si>
    <t>NC_010721.1</t>
  </si>
  <si>
    <t>CP001031</t>
  </si>
  <si>
    <t>23.392</t>
  </si>
  <si>
    <t>66.7921</t>
  </si>
  <si>
    <t>pMPOP01</t>
  </si>
  <si>
    <t>NC_010727.1</t>
  </si>
  <si>
    <t>CP001030</t>
  </si>
  <si>
    <t>25.164</t>
  </si>
  <si>
    <t>64.8625</t>
  </si>
  <si>
    <t>Methylobacterium radiotolerans JCM 2831</t>
  </si>
  <si>
    <t>pMRAD01</t>
  </si>
  <si>
    <t>NC_010510.1</t>
  </si>
  <si>
    <t>CP001002</t>
  </si>
  <si>
    <t>586.164</t>
  </si>
  <si>
    <t>69.5522</t>
  </si>
  <si>
    <t>pMRAD07</t>
  </si>
  <si>
    <t>NC_010504.1</t>
  </si>
  <si>
    <t>CP001008</t>
  </si>
  <si>
    <t>22.114</t>
  </si>
  <si>
    <t>61.0609</t>
  </si>
  <si>
    <t>pMRAD06</t>
  </si>
  <si>
    <t>NC_010502.1</t>
  </si>
  <si>
    <t>CP001007</t>
  </si>
  <si>
    <t>27.836</t>
  </si>
  <si>
    <t>61.0073</t>
  </si>
  <si>
    <t>pMRAD03</t>
  </si>
  <si>
    <t>NC_010514.1</t>
  </si>
  <si>
    <t>CP001004</t>
  </si>
  <si>
    <t>42.985</t>
  </si>
  <si>
    <t>63.2337</t>
  </si>
  <si>
    <t>pMRAD04</t>
  </si>
  <si>
    <t>NC_010517.1</t>
  </si>
  <si>
    <t>CP001005</t>
  </si>
  <si>
    <t>37.743</t>
  </si>
  <si>
    <t>63.6886</t>
  </si>
  <si>
    <t>pMRAD08</t>
  </si>
  <si>
    <t>NC_010507.1</t>
  </si>
  <si>
    <t>CP001009</t>
  </si>
  <si>
    <t>21.022</t>
  </si>
  <si>
    <t>65.1318</t>
  </si>
  <si>
    <t>pMRAD02</t>
  </si>
  <si>
    <t>NC_010509.1</t>
  </si>
  <si>
    <t>CP001003</t>
  </si>
  <si>
    <t>47.003</t>
  </si>
  <si>
    <t>62.479</t>
  </si>
  <si>
    <t>pMRAD05</t>
  </si>
  <si>
    <t>NC_010518.1</t>
  </si>
  <si>
    <t>CP001006</t>
  </si>
  <si>
    <t>36.41</t>
  </si>
  <si>
    <t>62.0159</t>
  </si>
  <si>
    <t>Methylobacterium sp. 4-46 Apr-46</t>
  </si>
  <si>
    <t>pM44601</t>
  </si>
  <si>
    <t>NC_010373.1</t>
  </si>
  <si>
    <t>CP000944</t>
  </si>
  <si>
    <t>57.951</t>
  </si>
  <si>
    <t>65.1136</t>
  </si>
  <si>
    <t>pM44602</t>
  </si>
  <si>
    <t>NC_010374.1</t>
  </si>
  <si>
    <t>CP000945</t>
  </si>
  <si>
    <t>20.019</t>
  </si>
  <si>
    <t>59.1588</t>
  </si>
  <si>
    <t>Methylomicrobium album BG8</t>
  </si>
  <si>
    <t>pMETAL01</t>
  </si>
  <si>
    <t>NZ_CM001476.1</t>
  </si>
  <si>
    <t>CM001476</t>
  </si>
  <si>
    <t>47.177</t>
  </si>
  <si>
    <t>52.5977</t>
  </si>
  <si>
    <t>Methylomicrobium alcaliphilum 20Z</t>
  </si>
  <si>
    <t>MEALZ_p</t>
  </si>
  <si>
    <t>NC_016108.1</t>
  </si>
  <si>
    <t>FO082061</t>
  </si>
  <si>
    <t>128.415</t>
  </si>
  <si>
    <t>48.7023</t>
  </si>
  <si>
    <t>Methylophaga frappieri JAM7</t>
  </si>
  <si>
    <t>NC_017858.1</t>
  </si>
  <si>
    <t>CP003381</t>
  </si>
  <si>
    <t>47.825</t>
  </si>
  <si>
    <t>54.597</t>
  </si>
  <si>
    <t>Methylophaga thalassica S1</t>
  </si>
  <si>
    <t>2kb cryptic plasmid</t>
  </si>
  <si>
    <t>NC_002175.1</t>
  </si>
  <si>
    <t>AF233873</t>
  </si>
  <si>
    <t>1.995</t>
  </si>
  <si>
    <t>42.4561</t>
  </si>
  <si>
    <t>Methylovorus glucosetrophus SIP3-4</t>
  </si>
  <si>
    <t>pMsip02</t>
  </si>
  <si>
    <t>NC_012972.1</t>
  </si>
  <si>
    <t>CP001676</t>
  </si>
  <si>
    <t>9.816</t>
  </si>
  <si>
    <t>47.4022</t>
  </si>
  <si>
    <t>pMsip01</t>
  </si>
  <si>
    <t>NC_012970.1</t>
  </si>
  <si>
    <t>CP001675</t>
  </si>
  <si>
    <t>76.68</t>
  </si>
  <si>
    <t>45.7121</t>
  </si>
  <si>
    <t>Microbacterium sp. No. 7</t>
  </si>
  <si>
    <t>NZ_CP012698.1</t>
  </si>
  <si>
    <t>CP012698</t>
  </si>
  <si>
    <t>135.111</t>
  </si>
  <si>
    <t>66.2685</t>
  </si>
  <si>
    <t>NZ_CP012699.1</t>
  </si>
  <si>
    <t>CP012699</t>
  </si>
  <si>
    <t>93.808</t>
  </si>
  <si>
    <t>66.9079</t>
  </si>
  <si>
    <t>Micrococcus luteus NCIMB 13267</t>
  </si>
  <si>
    <t>pMLU1</t>
  </si>
  <si>
    <t>NC_003526.1</t>
  </si>
  <si>
    <t>AJ439695</t>
  </si>
  <si>
    <t>2.331</t>
  </si>
  <si>
    <t>62.3338</t>
  </si>
  <si>
    <t>Micrococcus luteus MAW843</t>
  </si>
  <si>
    <t>pMEC2</t>
  </si>
  <si>
    <t>NC_020091.1</t>
  </si>
  <si>
    <t>KC005723</t>
  </si>
  <si>
    <t>4.151</t>
  </si>
  <si>
    <t>64.6591</t>
  </si>
  <si>
    <t>Micrococcus sp. 28</t>
  </si>
  <si>
    <t>pSD10</t>
  </si>
  <si>
    <t>NC_004954.1</t>
  </si>
  <si>
    <t>AY034092</t>
  </si>
  <si>
    <t>50.709</t>
  </si>
  <si>
    <t>68.0175</t>
  </si>
  <si>
    <t>Micrococcus sp. A1</t>
  </si>
  <si>
    <t>pLMA1</t>
  </si>
  <si>
    <t>NC_024972.1</t>
  </si>
  <si>
    <t>LK056645</t>
  </si>
  <si>
    <t>109.112</t>
  </si>
  <si>
    <t>68.4013</t>
  </si>
  <si>
    <t>Micrococcus sp. V7</t>
  </si>
  <si>
    <t>pLMV7</t>
  </si>
  <si>
    <t>NC_022599.1</t>
  </si>
  <si>
    <t>KF577591</t>
  </si>
  <si>
    <t>92.815</t>
  </si>
  <si>
    <t>69.3875</t>
  </si>
  <si>
    <t>Microcoleus sp. PCC 7113</t>
  </si>
  <si>
    <t>pMIC7113.04</t>
  </si>
  <si>
    <t>NC_019761.1</t>
  </si>
  <si>
    <t>CP003634</t>
  </si>
  <si>
    <t>50.464</t>
  </si>
  <si>
    <t>44.6536</t>
  </si>
  <si>
    <t>pMIC7113.06</t>
  </si>
  <si>
    <t>NC_019742.1</t>
  </si>
  <si>
    <t>CP003636</t>
  </si>
  <si>
    <t>28.816</t>
  </si>
  <si>
    <t>46.5852</t>
  </si>
  <si>
    <t>pMIC7113.08</t>
  </si>
  <si>
    <t>NC_019743.1</t>
  </si>
  <si>
    <t>CP003638</t>
  </si>
  <si>
    <t>20.803</t>
  </si>
  <si>
    <t>46.4548</t>
  </si>
  <si>
    <t>pMIC7113.02</t>
  </si>
  <si>
    <t>NC_019760.1</t>
  </si>
  <si>
    <t>CP003632</t>
  </si>
  <si>
    <t>93.032</t>
  </si>
  <si>
    <t>47.0999</t>
  </si>
  <si>
    <t>pMIC7113.03</t>
  </si>
  <si>
    <t>NC_019740.1</t>
  </si>
  <si>
    <t>CP003633</t>
  </si>
  <si>
    <t>92.471</t>
  </si>
  <si>
    <t>46.6168</t>
  </si>
  <si>
    <t>pMIC7113.01</t>
  </si>
  <si>
    <t>NC_019739.1</t>
  </si>
  <si>
    <t>CP003631</t>
  </si>
  <si>
    <t>146.045</t>
  </si>
  <si>
    <t>45.2703</t>
  </si>
  <si>
    <t>pMIC7113.05</t>
  </si>
  <si>
    <t>NC_019741.1</t>
  </si>
  <si>
    <t>CP003635</t>
  </si>
  <si>
    <t>38.468</t>
  </si>
  <si>
    <t>47.6604</t>
  </si>
  <si>
    <t>pMIC7113.07</t>
  </si>
  <si>
    <t>NC_019762.1</t>
  </si>
  <si>
    <t>CP003637</t>
  </si>
  <si>
    <t>25.982</t>
  </si>
  <si>
    <t>46.7631</t>
  </si>
  <si>
    <t>Microcystis aeruginosa UV025</t>
  </si>
  <si>
    <t>pMa025</t>
  </si>
  <si>
    <t>NC_004984.1</t>
  </si>
  <si>
    <t>U94409</t>
  </si>
  <si>
    <t>8.018</t>
  </si>
  <si>
    <t>62.3472</t>
  </si>
  <si>
    <t>Microcystis aeruginosa Kutzing</t>
  </si>
  <si>
    <t>small Plasmid pMA1</t>
  </si>
  <si>
    <t>NC_002060.1</t>
  </si>
  <si>
    <t>D10841</t>
  </si>
  <si>
    <t>41.1456</t>
  </si>
  <si>
    <t>Plasmid pMA2</t>
  </si>
  <si>
    <t>NC_001597.1</t>
  </si>
  <si>
    <t>D17448</t>
  </si>
  <si>
    <t>4.993</t>
  </si>
  <si>
    <t>42.2391</t>
  </si>
  <si>
    <t>Micromonospora rosaria SCC2095</t>
  </si>
  <si>
    <t>pMR2</t>
  </si>
  <si>
    <t>NC_006910.1</t>
  </si>
  <si>
    <t>AY860110</t>
  </si>
  <si>
    <t>11.188</t>
  </si>
  <si>
    <t>67.5724</t>
  </si>
  <si>
    <t>Microscilla sp. PRE1</t>
  </si>
  <si>
    <t>pSD15</t>
  </si>
  <si>
    <t>NC_002806.1</t>
  </si>
  <si>
    <t>AF339846</t>
  </si>
  <si>
    <t>101.648</t>
  </si>
  <si>
    <t>Moniliophthora roreri</t>
  </si>
  <si>
    <t>Basidiomycetes</t>
  </si>
  <si>
    <t>NC_015334.1</t>
  </si>
  <si>
    <t>HQ259117</t>
  </si>
  <si>
    <t>19.2696</t>
  </si>
  <si>
    <t>pMR1</t>
  </si>
  <si>
    <t>NC_015333.1</t>
  </si>
  <si>
    <t>HQ259116</t>
  </si>
  <si>
    <t>9.745</t>
  </si>
  <si>
    <t>21.3238</t>
  </si>
  <si>
    <t>pMR3</t>
  </si>
  <si>
    <t>NC_015335.1</t>
  </si>
  <si>
    <t>HQ259118</t>
  </si>
  <si>
    <t>22.1804</t>
  </si>
  <si>
    <t>Moraxella bovis EPP63</t>
  </si>
  <si>
    <t>pMBO-2</t>
  </si>
  <si>
    <t>NC_010900.1</t>
  </si>
  <si>
    <t>AB169977</t>
  </si>
  <si>
    <t>27.075</t>
  </si>
  <si>
    <t>37.7581</t>
  </si>
  <si>
    <t>pMBO-1</t>
  </si>
  <si>
    <t>NC_010893.1</t>
  </si>
  <si>
    <t>AB169976</t>
  </si>
  <si>
    <t>44.215</t>
  </si>
  <si>
    <t>39.9005</t>
  </si>
  <si>
    <t>Moraxella bovis ATCC 10900</t>
  </si>
  <si>
    <t>pMbo4.6</t>
  </si>
  <si>
    <t>NC_013500.1</t>
  </si>
  <si>
    <t>GQ998872</t>
  </si>
  <si>
    <t>4.658</t>
  </si>
  <si>
    <t>38.5573</t>
  </si>
  <si>
    <t>Moraxella catarrhalis E22</t>
  </si>
  <si>
    <t>pLQ510</t>
  </si>
  <si>
    <t>NC_011131.1</t>
  </si>
  <si>
    <t>AF129811</t>
  </si>
  <si>
    <t>12.084</t>
  </si>
  <si>
    <t>37.9096</t>
  </si>
  <si>
    <t>Moraxella catarrhalis</t>
  </si>
  <si>
    <t>pEMCJH03</t>
  </si>
  <si>
    <t>NC_005325.1</t>
  </si>
  <si>
    <t>AY167745</t>
  </si>
  <si>
    <t>44.2165</t>
  </si>
  <si>
    <t>Moraxella macacae 0408225</t>
  </si>
  <si>
    <t>pMoma1</t>
  </si>
  <si>
    <t>NZ_ANIN01000003.1</t>
  </si>
  <si>
    <t>ANIN01000003</t>
  </si>
  <si>
    <t>5.375</t>
  </si>
  <si>
    <t>37.3581</t>
  </si>
  <si>
    <t>Moraxella sp. TA144</t>
  </si>
  <si>
    <t>pTA144 Up</t>
  </si>
  <si>
    <t>NC_001315.1</t>
  </si>
  <si>
    <t>AJ224743</t>
  </si>
  <si>
    <t>40.6039</t>
  </si>
  <si>
    <t>pTA144 Dw</t>
  </si>
  <si>
    <t>NC_001316.1</t>
  </si>
  <si>
    <t>AJ224744</t>
  </si>
  <si>
    <t>1.313</t>
  </si>
  <si>
    <t>46.1538</t>
  </si>
  <si>
    <t>Morganella morganii M60</t>
  </si>
  <si>
    <t>pM60</t>
  </si>
  <si>
    <t>NC_023901.1</t>
  </si>
  <si>
    <t>KF813021</t>
  </si>
  <si>
    <t>2.683</t>
  </si>
  <si>
    <t>41.7443</t>
  </si>
  <si>
    <t>Morganella morganii CGH69</t>
  </si>
  <si>
    <t>pCGH69</t>
  </si>
  <si>
    <t>NC_021524.1</t>
  </si>
  <si>
    <t>JQ776510</t>
  </si>
  <si>
    <t>41.6698</t>
  </si>
  <si>
    <t>Morganella morganii M203</t>
  </si>
  <si>
    <t>R485</t>
  </si>
  <si>
    <t>NC_016036.1</t>
  </si>
  <si>
    <t>HE577112</t>
  </si>
  <si>
    <t>61.093</t>
  </si>
  <si>
    <t>47.4915</t>
  </si>
  <si>
    <t>Moritella viscosa</t>
  </si>
  <si>
    <t>pMVIS39</t>
  </si>
  <si>
    <t>NZ_LN554854.1</t>
  </si>
  <si>
    <t>LN554854</t>
  </si>
  <si>
    <t>3.856</t>
  </si>
  <si>
    <t>36.3589</t>
  </si>
  <si>
    <t>pMVIS41</t>
  </si>
  <si>
    <t>NZ_LN554853.1</t>
  </si>
  <si>
    <t>LN554853</t>
  </si>
  <si>
    <t>31.2146</t>
  </si>
  <si>
    <t>Mycobacterium abscessus ATCC 19977</t>
  </si>
  <si>
    <t>NC_010394.1</t>
  </si>
  <si>
    <t>CU458745</t>
  </si>
  <si>
    <t>23.319</t>
  </si>
  <si>
    <t>67.8631</t>
  </si>
  <si>
    <t>Mycobacterium abscessus subsp. bolletii 50594</t>
  </si>
  <si>
    <t>NC_021279.1</t>
  </si>
  <si>
    <t>CP004376</t>
  </si>
  <si>
    <t>97.24</t>
  </si>
  <si>
    <t>62.9031</t>
  </si>
  <si>
    <t>NC_021278.1</t>
  </si>
  <si>
    <t>CP004375</t>
  </si>
  <si>
    <t>172.814</t>
  </si>
  <si>
    <t>64.1823</t>
  </si>
  <si>
    <t>Mycobacterium abscessus subsp. bolletii CRM-0020</t>
  </si>
  <si>
    <t>NZ_ATFQ01000044.1</t>
  </si>
  <si>
    <t>ATFQ01000044</t>
  </si>
  <si>
    <t>56.466</t>
  </si>
  <si>
    <t>64.1714</t>
  </si>
  <si>
    <t>Mycobacterium abscessus subsp. bolletii F1725</t>
  </si>
  <si>
    <t>BRA100</t>
  </si>
  <si>
    <t>NC_017908.2</t>
  </si>
  <si>
    <t>CP003505</t>
  </si>
  <si>
    <t>56.265</t>
  </si>
  <si>
    <t>64.2673</t>
  </si>
  <si>
    <t>Mycobacterium abscessus subsp. bolletii INCQS 00594</t>
  </si>
  <si>
    <t>pMAB01</t>
  </si>
  <si>
    <t>NC_020994.1</t>
  </si>
  <si>
    <t>CP003376</t>
  </si>
  <si>
    <t>56.267</t>
  </si>
  <si>
    <t>64.265</t>
  </si>
  <si>
    <t>Mycobacterium avium</t>
  </si>
  <si>
    <t>pVT2</t>
  </si>
  <si>
    <t>NC_005016.1</t>
  </si>
  <si>
    <t>AY056023</t>
  </si>
  <si>
    <t>12.868</t>
  </si>
  <si>
    <t>66.4439</t>
  </si>
  <si>
    <t>Mycobacterium avium subsp. hominissuis TH135</t>
  </si>
  <si>
    <t>pMAH135</t>
  </si>
  <si>
    <t>NZ_AP012556.1</t>
  </si>
  <si>
    <t>AP012556</t>
  </si>
  <si>
    <t>194.711</t>
  </si>
  <si>
    <t>66.4657</t>
  </si>
  <si>
    <t>Mycobacterium celatum</t>
  </si>
  <si>
    <t>pCLP</t>
  </si>
  <si>
    <t>NC_004963.1</t>
  </si>
  <si>
    <t>AF312688</t>
  </si>
  <si>
    <t>22.688</t>
  </si>
  <si>
    <t>65.4884</t>
  </si>
  <si>
    <t>Mycobacterium chubuense NBB4</t>
  </si>
  <si>
    <t>pMYCCH.01</t>
  </si>
  <si>
    <t>NC_018022.1</t>
  </si>
  <si>
    <t>CP003054</t>
  </si>
  <si>
    <t>615.278</t>
  </si>
  <si>
    <t>65.6771</t>
  </si>
  <si>
    <t>pMYCCH.02</t>
  </si>
  <si>
    <t>NC_018023.1</t>
  </si>
  <si>
    <t>CP003055</t>
  </si>
  <si>
    <t>143.623</t>
  </si>
  <si>
    <t>63.9027</t>
  </si>
  <si>
    <t>Mycobacterium gilvum PYR-GCK</t>
  </si>
  <si>
    <t>pMFLV01</t>
  </si>
  <si>
    <t>NC_009339.1</t>
  </si>
  <si>
    <t>CP000657</t>
  </si>
  <si>
    <t>321.253</t>
  </si>
  <si>
    <t>65.1406</t>
  </si>
  <si>
    <t>pMFLV03</t>
  </si>
  <si>
    <t>NC_009341.1</t>
  </si>
  <si>
    <t>CP000659</t>
  </si>
  <si>
    <t>16.66</t>
  </si>
  <si>
    <t>65.1561</t>
  </si>
  <si>
    <t>pMFLV02</t>
  </si>
  <si>
    <t>NC_009340.1</t>
  </si>
  <si>
    <t>CP000658</t>
  </si>
  <si>
    <t>25.309</t>
  </si>
  <si>
    <t>64.1906</t>
  </si>
  <si>
    <t>Mycobacterium gilvum Spyr1</t>
  </si>
  <si>
    <t>pMSPYR102</t>
  </si>
  <si>
    <t>NC_014812.1</t>
  </si>
  <si>
    <t>CP002387</t>
  </si>
  <si>
    <t>23.681</t>
  </si>
  <si>
    <t>64.4525</t>
  </si>
  <si>
    <t>pMSPYR101</t>
  </si>
  <si>
    <t>NC_014811.1</t>
  </si>
  <si>
    <t>CP002386</t>
  </si>
  <si>
    <t>211.864</t>
  </si>
  <si>
    <t>65.6095</t>
  </si>
  <si>
    <t>Mycobacterium kansasii ATCC 12478</t>
  </si>
  <si>
    <t>pMK12478</t>
  </si>
  <si>
    <t>NC_022654.1</t>
  </si>
  <si>
    <t>CP006836</t>
  </si>
  <si>
    <t>144.951</t>
  </si>
  <si>
    <t>65.7712</t>
  </si>
  <si>
    <t>Mycobacterium liflandii 128FXT</t>
  </si>
  <si>
    <t>pMUM002</t>
  </si>
  <si>
    <t>NC_011355.1</t>
  </si>
  <si>
    <t>EU271968</t>
  </si>
  <si>
    <t>190.588</t>
  </si>
  <si>
    <t>62.8817</t>
  </si>
  <si>
    <t>Mycobacterium marinum DL240490</t>
  </si>
  <si>
    <t>pMUM003</t>
  </si>
  <si>
    <t>NC_019018.1</t>
  </si>
  <si>
    <t>EU271967</t>
  </si>
  <si>
    <t>104.53</t>
  </si>
  <si>
    <t>62.958</t>
  </si>
  <si>
    <t>Mycobacterium marinum E11</t>
  </si>
  <si>
    <t>NZ_HG917973.1</t>
  </si>
  <si>
    <t>HG917973</t>
  </si>
  <si>
    <t>114.229</t>
  </si>
  <si>
    <t>64.0765</t>
  </si>
  <si>
    <t>Mycobacterium marinum M</t>
  </si>
  <si>
    <t>pMM23</t>
  </si>
  <si>
    <t>NC_010604.1</t>
  </si>
  <si>
    <t>CP000895</t>
  </si>
  <si>
    <t>23.317</t>
  </si>
  <si>
    <t>67.8604</t>
  </si>
  <si>
    <t>Mycobacterium smegmatis JS623</t>
  </si>
  <si>
    <t>pMYCSM03</t>
  </si>
  <si>
    <t>NC_019959.1</t>
  </si>
  <si>
    <t>CP003081</t>
  </si>
  <si>
    <t>164.114</t>
  </si>
  <si>
    <t>67.5792</t>
  </si>
  <si>
    <t>pMYCSM02</t>
  </si>
  <si>
    <t>NC_019958.1</t>
  </si>
  <si>
    <t>CP003080</t>
  </si>
  <si>
    <t>198.589</t>
  </si>
  <si>
    <t>65.6763</t>
  </si>
  <si>
    <t>pMYCSM01</t>
  </si>
  <si>
    <t>NC_019957.1</t>
  </si>
  <si>
    <t>CP003079</t>
  </si>
  <si>
    <t>394.147</t>
  </si>
  <si>
    <t>64.9197</t>
  </si>
  <si>
    <t>Mycobacterium sp. KMS</t>
  </si>
  <si>
    <t>pMKMS02</t>
  </si>
  <si>
    <t>NC_008704.1</t>
  </si>
  <si>
    <t>CP000520</t>
  </si>
  <si>
    <t>216.763</t>
  </si>
  <si>
    <t>66.6271</t>
  </si>
  <si>
    <t>pMKMS01</t>
  </si>
  <si>
    <t>NC_008703.1</t>
  </si>
  <si>
    <t>CP000519</t>
  </si>
  <si>
    <t>302.089</t>
  </si>
  <si>
    <t>65.3973</t>
  </si>
  <si>
    <t>Mycobacterium sp. MCS</t>
  </si>
  <si>
    <t>NC_008147.1</t>
  </si>
  <si>
    <t>CP000385</t>
  </si>
  <si>
    <t>215.075</t>
  </si>
  <si>
    <t>66.6084</t>
  </si>
  <si>
    <t>Mycobacterium tuberculosis H37Rv</t>
  </si>
  <si>
    <t>pTYGi9</t>
  </si>
  <si>
    <t>NC_025025.1</t>
  </si>
  <si>
    <t>KF957646</t>
  </si>
  <si>
    <t>6.898</t>
  </si>
  <si>
    <t>58.2923</t>
  </si>
  <si>
    <t>Mycobacterium yongonense 05-1390</t>
  </si>
  <si>
    <t>pMyong1</t>
  </si>
  <si>
    <t>NC_020275.1</t>
  </si>
  <si>
    <t>JQ657805</t>
  </si>
  <si>
    <t>122.976</t>
  </si>
  <si>
    <t>65.9186</t>
  </si>
  <si>
    <t>pMyong2</t>
  </si>
  <si>
    <t>NC_020276.1</t>
  </si>
  <si>
    <t>JQ657806</t>
  </si>
  <si>
    <t>18.089</t>
  </si>
  <si>
    <t>66.6869</t>
  </si>
  <si>
    <t>Mycoplasma capricolum Anses 11186</t>
  </si>
  <si>
    <t>pMG2D-1</t>
  </si>
  <si>
    <t>NC_019787.1</t>
  </si>
  <si>
    <t>JX294736</t>
  </si>
  <si>
    <t>1.672</t>
  </si>
  <si>
    <t>31.1603</t>
  </si>
  <si>
    <t>Mycoplasma capricolum Anses 14425</t>
  </si>
  <si>
    <t>pMG1B-1</t>
  </si>
  <si>
    <t>NC_019788.1</t>
  </si>
  <si>
    <t>JX294737</t>
  </si>
  <si>
    <t>1.732</t>
  </si>
  <si>
    <t>29.4457</t>
  </si>
  <si>
    <t>Mycoplasma capricolum Anses 14250</t>
  </si>
  <si>
    <t>pMG2A-1</t>
  </si>
  <si>
    <t>NC_019794.1</t>
  </si>
  <si>
    <t>JX294735</t>
  </si>
  <si>
    <t>1.573</t>
  </si>
  <si>
    <t>31.7864</t>
  </si>
  <si>
    <t>Mycoplasma cottewii VIS</t>
  </si>
  <si>
    <t>pMG2C-1</t>
  </si>
  <si>
    <t>NC_019795.1</t>
  </si>
  <si>
    <t>JX294733</t>
  </si>
  <si>
    <t>1.565</t>
  </si>
  <si>
    <t>31.3099</t>
  </si>
  <si>
    <t>Mycoplasma cottewii Anses 15104</t>
  </si>
  <si>
    <t>pMG2E-1</t>
  </si>
  <si>
    <t>NC_019786.1</t>
  </si>
  <si>
    <t>JX294734</t>
  </si>
  <si>
    <t>1.041</t>
  </si>
  <si>
    <t>29.2027</t>
  </si>
  <si>
    <t>Mycoplasma leachii</t>
  </si>
  <si>
    <t>pBG7AU</t>
  </si>
  <si>
    <t>NC_002569.1</t>
  </si>
  <si>
    <t>AF257325</t>
  </si>
  <si>
    <t>1.022</t>
  </si>
  <si>
    <t>30.7241</t>
  </si>
  <si>
    <t>Mycoplasma mycoides</t>
  </si>
  <si>
    <t>Plasmid pADB201</t>
  </si>
  <si>
    <t>NC_001382.1</t>
  </si>
  <si>
    <t>M25059</t>
  </si>
  <si>
    <t>1.717</t>
  </si>
  <si>
    <t>29.47</t>
  </si>
  <si>
    <t>Mycoplasma mycoides Anses 14227</t>
  </si>
  <si>
    <t>pMG1A-1</t>
  </si>
  <si>
    <t>NC_019796.1</t>
  </si>
  <si>
    <t>JX294729</t>
  </si>
  <si>
    <t>1.865</t>
  </si>
  <si>
    <t>29.3834</t>
  </si>
  <si>
    <t>Mycoplasma mycoides Anses 4343</t>
  </si>
  <si>
    <t>pMG1C-1</t>
  </si>
  <si>
    <t>NC_019784.1</t>
  </si>
  <si>
    <t>JX294730</t>
  </si>
  <si>
    <t>29.887</t>
  </si>
  <si>
    <t>Mycoplasma mycoides subsp. capri LC str. 95010</t>
  </si>
  <si>
    <t>pMmc-95010</t>
  </si>
  <si>
    <t>NC_015407.1</t>
  </si>
  <si>
    <t>FQ790215</t>
  </si>
  <si>
    <t>29.1848</t>
  </si>
  <si>
    <t>Mycoplasma yeatsii GIH</t>
  </si>
  <si>
    <t>pMG2B-1</t>
  </si>
  <si>
    <t>NC_019785.1</t>
  </si>
  <si>
    <t>JX294731</t>
  </si>
  <si>
    <t>32.5493</t>
  </si>
  <si>
    <t>pMyBK1</t>
  </si>
  <si>
    <t>NC_011102.1</t>
  </si>
  <si>
    <t>EU429323</t>
  </si>
  <si>
    <t>3.432</t>
  </si>
  <si>
    <t>28.0303</t>
  </si>
  <si>
    <t>Mycoplasma yeatsii Anses 11181</t>
  </si>
  <si>
    <t>pMG2F-1</t>
  </si>
  <si>
    <t>NC_019797.1</t>
  </si>
  <si>
    <t>JX294732</t>
  </si>
  <si>
    <t>1.656</t>
  </si>
  <si>
    <t>31.1594</t>
  </si>
  <si>
    <t>Myxococcus fulvus 124B02</t>
  </si>
  <si>
    <t>pMF1</t>
  </si>
  <si>
    <t>NC_010372.1</t>
  </si>
  <si>
    <t>EU137666</t>
  </si>
  <si>
    <t>18.634</t>
  </si>
  <si>
    <t>68.697</t>
  </si>
  <si>
    <t>Natranaerobius thermophilus JW/NM-WN-LF</t>
  </si>
  <si>
    <t>pNTHE01</t>
  </si>
  <si>
    <t>NC_010715.1</t>
  </si>
  <si>
    <t>CP001035</t>
  </si>
  <si>
    <t>17.207</t>
  </si>
  <si>
    <t>34.1605</t>
  </si>
  <si>
    <t>pNTHE02</t>
  </si>
  <si>
    <t>NC_010724.1</t>
  </si>
  <si>
    <t>CP001036</t>
  </si>
  <si>
    <t>8.689</t>
  </si>
  <si>
    <t>35.7003</t>
  </si>
  <si>
    <t>Natrialba magadii ATCC 43099</t>
  </si>
  <si>
    <t>pNMAG03</t>
  </si>
  <si>
    <t>NC_013925.1</t>
  </si>
  <si>
    <t>CP001935</t>
  </si>
  <si>
    <t>58.487</t>
  </si>
  <si>
    <t>61.8992</t>
  </si>
  <si>
    <t>pNMAG02</t>
  </si>
  <si>
    <t>NC_013924.1</t>
  </si>
  <si>
    <t>CP001934</t>
  </si>
  <si>
    <t>254.95</t>
  </si>
  <si>
    <t>56.8233</t>
  </si>
  <si>
    <t>pNMAG01</t>
  </si>
  <si>
    <t>NC_013923.1</t>
  </si>
  <si>
    <t>CP001933</t>
  </si>
  <si>
    <t>378.348</t>
  </si>
  <si>
    <t>60.0918</t>
  </si>
  <si>
    <t>Natrinema pellirubrum DSM 15624</t>
  </si>
  <si>
    <t>pNATPE01</t>
  </si>
  <si>
    <t>NC_019967.1</t>
  </si>
  <si>
    <t>CP003373</t>
  </si>
  <si>
    <t>287.8</t>
  </si>
  <si>
    <t>57.0129</t>
  </si>
  <si>
    <t>pNATPE02</t>
  </si>
  <si>
    <t>NC_019963.1</t>
  </si>
  <si>
    <t>CP003374</t>
  </si>
  <si>
    <t>275.821</t>
  </si>
  <si>
    <t>58.3444</t>
  </si>
  <si>
    <t>Natrinema sp. CX2021</t>
  </si>
  <si>
    <t>pZMX201</t>
  </si>
  <si>
    <t>NC_006996.1</t>
  </si>
  <si>
    <t>AY588480</t>
  </si>
  <si>
    <t>1.668</t>
  </si>
  <si>
    <t>62.47</t>
  </si>
  <si>
    <t>Natrinema sp. J7-2</t>
  </si>
  <si>
    <t>pJ7-1</t>
  </si>
  <si>
    <t>NC_018225.1</t>
  </si>
  <si>
    <t>CP003413</t>
  </si>
  <si>
    <t>95.989</t>
  </si>
  <si>
    <t>58.6046</t>
  </si>
  <si>
    <t>Natronobacterium sp. AS-7091</t>
  </si>
  <si>
    <t>pNB101</t>
  </si>
  <si>
    <t>NC_005239.1</t>
  </si>
  <si>
    <t>AF474073</t>
  </si>
  <si>
    <t>2.538</t>
  </si>
  <si>
    <t>63.7116</t>
  </si>
  <si>
    <t>Natronococcus occultus SP4</t>
  </si>
  <si>
    <t>NC_019975.1</t>
  </si>
  <si>
    <t>CP003930</t>
  </si>
  <si>
    <t>12.939</t>
  </si>
  <si>
    <t>54.842</t>
  </si>
  <si>
    <t>NC_019976.1</t>
  </si>
  <si>
    <t>CP003931</t>
  </si>
  <si>
    <t>287.963</t>
  </si>
  <si>
    <t>61.312</t>
  </si>
  <si>
    <t>Natronomonas pharaonis DSM 2160 Gabara</t>
  </si>
  <si>
    <t>PL131</t>
  </si>
  <si>
    <t>NC_007427.1</t>
  </si>
  <si>
    <t>CR936258</t>
  </si>
  <si>
    <t>130.989</t>
  </si>
  <si>
    <t>57.2216</t>
  </si>
  <si>
    <t>PL23</t>
  </si>
  <si>
    <t>NC_007428.1</t>
  </si>
  <si>
    <t>CR936259</t>
  </si>
  <si>
    <t>23.486</t>
  </si>
  <si>
    <t>60.5935</t>
  </si>
  <si>
    <t>Neisseria gonorrhoeae NG_869</t>
  </si>
  <si>
    <t>pNG869_1</t>
  </si>
  <si>
    <t>NZ_CM003346.1</t>
  </si>
  <si>
    <t>CM003346</t>
  </si>
  <si>
    <t>42.005</t>
  </si>
  <si>
    <t>pNG869_2</t>
  </si>
  <si>
    <t>NZ_CM003347.1</t>
  </si>
  <si>
    <t>CM003347</t>
  </si>
  <si>
    <t>5.607</t>
  </si>
  <si>
    <t>39.6469</t>
  </si>
  <si>
    <t>pNG869_3</t>
  </si>
  <si>
    <t>NZ_CM003348.1</t>
  </si>
  <si>
    <t>CM003348</t>
  </si>
  <si>
    <t>51.5351</t>
  </si>
  <si>
    <t>Neisseria gonorrhoeae</t>
  </si>
  <si>
    <t>pSJ5.2</t>
  </si>
  <si>
    <t>NC_010881.1</t>
  </si>
  <si>
    <t>DQ355980</t>
  </si>
  <si>
    <t>38.3453</t>
  </si>
  <si>
    <t>pCmGFP</t>
  </si>
  <si>
    <t>NC_011521.1</t>
  </si>
  <si>
    <t>FJ172221</t>
  </si>
  <si>
    <t>6.062</t>
  </si>
  <si>
    <t>48.8948</t>
  </si>
  <si>
    <t>Neisseria gonorrhoeae GC1-182</t>
  </si>
  <si>
    <t>pJD4</t>
  </si>
  <si>
    <t>NC_002098.1</t>
  </si>
  <si>
    <t>U20374</t>
  </si>
  <si>
    <t>7.426</t>
  </si>
  <si>
    <t>38.3383</t>
  </si>
  <si>
    <t>Neisseria gonorrhoeae GP08-MUS-021</t>
  </si>
  <si>
    <t>pEM1</t>
  </si>
  <si>
    <t>NC_019211.1</t>
  </si>
  <si>
    <t>HM756641</t>
  </si>
  <si>
    <t>4.865</t>
  </si>
  <si>
    <t>40.555</t>
  </si>
  <si>
    <t>Neisseria gonorrhoeae 5289</t>
  </si>
  <si>
    <t>pEP5289</t>
  </si>
  <si>
    <t>NC_014105.1</t>
  </si>
  <si>
    <t>GU479466</t>
  </si>
  <si>
    <t>42.004</t>
  </si>
  <si>
    <t>47.9478</t>
  </si>
  <si>
    <t>Neisseria gonorrhoeae SA42</t>
  </si>
  <si>
    <t>Australian</t>
  </si>
  <si>
    <t>NC_025191.1</t>
  </si>
  <si>
    <t>KJ842484</t>
  </si>
  <si>
    <t>3.269</t>
  </si>
  <si>
    <t>41.6947</t>
  </si>
  <si>
    <t>Neisseria gonorrhoeae UM01</t>
  </si>
  <si>
    <t>pJD1</t>
  </si>
  <si>
    <t>NC_001377.1</t>
  </si>
  <si>
    <t>M10316</t>
  </si>
  <si>
    <t>4.207</t>
  </si>
  <si>
    <t>51.5332</t>
  </si>
  <si>
    <t>Neisseria gonorrhoeae MS11</t>
  </si>
  <si>
    <t>NC_022243.1</t>
  </si>
  <si>
    <t>CP003910</t>
  </si>
  <si>
    <t>4.153</t>
  </si>
  <si>
    <t>51.529</t>
  </si>
  <si>
    <t>Neisseria gonorrhoeae NCCP11945</t>
  </si>
  <si>
    <t>pNGK</t>
  </si>
  <si>
    <t>NC_011034.1</t>
  </si>
  <si>
    <t>CP001051</t>
  </si>
  <si>
    <t>51.4809</t>
  </si>
  <si>
    <t>Neisseria lactamica</t>
  </si>
  <si>
    <t>pNL3.2</t>
  </si>
  <si>
    <t>NC_010922.1</t>
  </si>
  <si>
    <t>DQ227327</t>
  </si>
  <si>
    <t>3.957</t>
  </si>
  <si>
    <t>42.0268</t>
  </si>
  <si>
    <t>pNL18.2</t>
  </si>
  <si>
    <t>NC_010928.1</t>
  </si>
  <si>
    <t>DQ229165</t>
  </si>
  <si>
    <t>3.155</t>
  </si>
  <si>
    <t>42.4089</t>
  </si>
  <si>
    <t>pNL14</t>
  </si>
  <si>
    <t>NC_010926.1</t>
  </si>
  <si>
    <t>DQ229164</t>
  </si>
  <si>
    <t>5.804</t>
  </si>
  <si>
    <t>46.2612</t>
  </si>
  <si>
    <t>pNL871104</t>
  </si>
  <si>
    <t>NC_010931.1</t>
  </si>
  <si>
    <t>DQ229166</t>
  </si>
  <si>
    <t>5.768</t>
  </si>
  <si>
    <t>46.0992</t>
  </si>
  <si>
    <t>pNL15</t>
  </si>
  <si>
    <t>NC_010888.1</t>
  </si>
  <si>
    <t>DQ227325</t>
  </si>
  <si>
    <t>2.248</t>
  </si>
  <si>
    <t>46.0409</t>
  </si>
  <si>
    <t>pNL18.1</t>
  </si>
  <si>
    <t>NC_010906.1</t>
  </si>
  <si>
    <t>DQ227326</t>
  </si>
  <si>
    <t>46.0374</t>
  </si>
  <si>
    <t>pNL9</t>
  </si>
  <si>
    <t>NC_010923.1</t>
  </si>
  <si>
    <t>DQ229163</t>
  </si>
  <si>
    <t>42.9136</t>
  </si>
  <si>
    <t>pNL7.1</t>
  </si>
  <si>
    <t>NC_010871.1</t>
  </si>
  <si>
    <t>DQ227324</t>
  </si>
  <si>
    <t>pNL01</t>
  </si>
  <si>
    <t>NC_006968.1</t>
  </si>
  <si>
    <t>AY532623</t>
  </si>
  <si>
    <t>52.1205</t>
  </si>
  <si>
    <t>pNL3.1</t>
  </si>
  <si>
    <t>NC_010867.1</t>
  </si>
  <si>
    <t>DQ223897</t>
  </si>
  <si>
    <t>7.318</t>
  </si>
  <si>
    <t>43.9191</t>
  </si>
  <si>
    <t>pNL11</t>
  </si>
  <si>
    <t>NC_010855.1</t>
  </si>
  <si>
    <t>DQ227323</t>
  </si>
  <si>
    <t>2.251</t>
  </si>
  <si>
    <t>46.2017</t>
  </si>
  <si>
    <t>pNL932024</t>
  </si>
  <si>
    <t>NC_010869.1</t>
  </si>
  <si>
    <t>DQ223899</t>
  </si>
  <si>
    <t>1.986</t>
  </si>
  <si>
    <t>44.9144</t>
  </si>
  <si>
    <t>pNL750149</t>
  </si>
  <si>
    <t>NC_010868.1</t>
  </si>
  <si>
    <t>DQ223898</t>
  </si>
  <si>
    <t>44.864</t>
  </si>
  <si>
    <t>Neisseria meningitidis</t>
  </si>
  <si>
    <t>pJS-A</t>
  </si>
  <si>
    <t>NC_025192.1</t>
  </si>
  <si>
    <t>AJ238491</t>
  </si>
  <si>
    <t>pJS-B</t>
  </si>
  <si>
    <t>NC_004758.1</t>
  </si>
  <si>
    <t>AJ277475</t>
  </si>
  <si>
    <t>7.245</t>
  </si>
  <si>
    <t>42.098</t>
  </si>
  <si>
    <t>Neisseria meningitidis K1207</t>
  </si>
  <si>
    <t>NZ_CM000956.1</t>
  </si>
  <si>
    <t>CM000956</t>
  </si>
  <si>
    <t>7.242</t>
  </si>
  <si>
    <t>42.0878</t>
  </si>
  <si>
    <t>Neisseria meningitidis S0108</t>
  </si>
  <si>
    <t>NZ_CM000958.1</t>
  </si>
  <si>
    <t>CM000958</t>
  </si>
  <si>
    <t>Neorhizobium galegae bv. officinalis bv. officinalis str. HAMBI 1141</t>
  </si>
  <si>
    <t>NZ_HG938357.1</t>
  </si>
  <si>
    <t>HG938357</t>
  </si>
  <si>
    <t>175.279</t>
  </si>
  <si>
    <t>57.4861</t>
  </si>
  <si>
    <t>NZ_HG938356.1</t>
  </si>
  <si>
    <t>HG938356</t>
  </si>
  <si>
    <t>1638.74</t>
  </si>
  <si>
    <t>60.7144</t>
  </si>
  <si>
    <t>Neorhizobium galegae bv. orientalis str. HAMBI 540</t>
  </si>
  <si>
    <t>NZ_HG938354.1</t>
  </si>
  <si>
    <t>HG938354</t>
  </si>
  <si>
    <t>1807.07</t>
  </si>
  <si>
    <t>60.5836</t>
  </si>
  <si>
    <t>Neurospora crassa Mauriceville-1c</t>
  </si>
  <si>
    <t>Mauriceville</t>
  </si>
  <si>
    <t>NC_001570.1</t>
  </si>
  <si>
    <t>K03295</t>
  </si>
  <si>
    <t>3.581</t>
  </si>
  <si>
    <t>41.4409</t>
  </si>
  <si>
    <t>Neurospora intermedia</t>
  </si>
  <si>
    <t>pMADDUR1</t>
  </si>
  <si>
    <t>NC_012412.1</t>
  </si>
  <si>
    <t>3.614</t>
  </si>
  <si>
    <t>41.1732</t>
  </si>
  <si>
    <t>pVS</t>
  </si>
  <si>
    <t>NC_012415.1</t>
  </si>
  <si>
    <t>3.774</t>
  </si>
  <si>
    <t>41.9714</t>
  </si>
  <si>
    <t>Varkud</t>
  </si>
  <si>
    <t>NC_001571.1</t>
  </si>
  <si>
    <t>X13801</t>
  </si>
  <si>
    <t>3.675</t>
  </si>
  <si>
    <t>41.6599</t>
  </si>
  <si>
    <t>Neurospora intermedia 3983</t>
  </si>
  <si>
    <t>Harbin-1</t>
  </si>
  <si>
    <t>NC_004970.1</t>
  </si>
  <si>
    <t>L42455</t>
  </si>
  <si>
    <t>34.8529</t>
  </si>
  <si>
    <t>Neurospora intermedia Harbin-3983</t>
  </si>
  <si>
    <t>Harbin-3</t>
  </si>
  <si>
    <t>NC_000843.1</t>
  </si>
  <si>
    <t>AF133505</t>
  </si>
  <si>
    <t>27.5319</t>
  </si>
  <si>
    <t>Nitrobacter hamburgensis X14</t>
  </si>
  <si>
    <t>NC_007961.1</t>
  </si>
  <si>
    <t>CP000322</t>
  </si>
  <si>
    <t>121.408</t>
  </si>
  <si>
    <t>61.6994</t>
  </si>
  <si>
    <t>NC_007960.1</t>
  </si>
  <si>
    <t>CP000321</t>
  </si>
  <si>
    <t>188.318</t>
  </si>
  <si>
    <t>61.1922</t>
  </si>
  <si>
    <t>NC_007959.1</t>
  </si>
  <si>
    <t>CP000320</t>
  </si>
  <si>
    <t>294.829</t>
  </si>
  <si>
    <t>60.413</t>
  </si>
  <si>
    <t>Nitrosococcus halophilus Nc 4</t>
  </si>
  <si>
    <t>pNHAL01</t>
  </si>
  <si>
    <t>NC_013958.1</t>
  </si>
  <si>
    <t>CP001799</t>
  </si>
  <si>
    <t>65.833</t>
  </si>
  <si>
    <t>52.9613</t>
  </si>
  <si>
    <t>Nitrosococcus oceani ATCC 19707</t>
  </si>
  <si>
    <t>NC_007483.1</t>
  </si>
  <si>
    <t>CP000126</t>
  </si>
  <si>
    <t>40.42</t>
  </si>
  <si>
    <t>52.4344</t>
  </si>
  <si>
    <t>Nitrosococcus watsonii C-113</t>
  </si>
  <si>
    <t>pNWAT02</t>
  </si>
  <si>
    <t>NC_014317.1</t>
  </si>
  <si>
    <t>CP002088</t>
  </si>
  <si>
    <t>5.611</t>
  </si>
  <si>
    <t>53.7159</t>
  </si>
  <si>
    <t>pNWAT01</t>
  </si>
  <si>
    <t>NC_014316.1</t>
  </si>
  <si>
    <t>CP002087</t>
  </si>
  <si>
    <t>39.105</t>
  </si>
  <si>
    <t>51.354</t>
  </si>
  <si>
    <t>Nitrosomonas eutropha C91</t>
  </si>
  <si>
    <t>Plasmid2</t>
  </si>
  <si>
    <t>NC_008342.1</t>
  </si>
  <si>
    <t>CP000452</t>
  </si>
  <si>
    <t>55.635</t>
  </si>
  <si>
    <t>49.681</t>
  </si>
  <si>
    <t>NC_008341.1</t>
  </si>
  <si>
    <t>CP000451</t>
  </si>
  <si>
    <t>Nitrosomonas sp. ENI-11</t>
  </si>
  <si>
    <t>pAYL</t>
  </si>
  <si>
    <t>NC_002114.1</t>
  </si>
  <si>
    <t>AB018481</t>
  </si>
  <si>
    <t>47.3298</t>
  </si>
  <si>
    <t>pAYS</t>
  </si>
  <si>
    <t>NC_002113.1</t>
  </si>
  <si>
    <t>AB018480</t>
  </si>
  <si>
    <t>1.823</t>
  </si>
  <si>
    <t>50.0274</t>
  </si>
  <si>
    <t>Nitrosomonas sp. AL212</t>
  </si>
  <si>
    <t>pNAL21202</t>
  </si>
  <si>
    <t>NC_015221.1</t>
  </si>
  <si>
    <t>CP002554</t>
  </si>
  <si>
    <t>63.79</t>
  </si>
  <si>
    <t>45.3911</t>
  </si>
  <si>
    <t>pNAL21201</t>
  </si>
  <si>
    <t>NC_015223.1</t>
  </si>
  <si>
    <t>CP002553</t>
  </si>
  <si>
    <t>92.707</t>
  </si>
  <si>
    <t>42.8447</t>
  </si>
  <si>
    <t>Nitrosospira multiformis ATCC 25196</t>
  </si>
  <si>
    <t>NC_007616.1</t>
  </si>
  <si>
    <t>CP000105</t>
  </si>
  <si>
    <t>17.036</t>
  </si>
  <si>
    <t>49.9707</t>
  </si>
  <si>
    <t>NC_007617.1</t>
  </si>
  <si>
    <t>CP000106</t>
  </si>
  <si>
    <t>14.159</t>
  </si>
  <si>
    <t>49.6292</t>
  </si>
  <si>
    <t>NC_007615.1</t>
  </si>
  <si>
    <t>CP000104</t>
  </si>
  <si>
    <t>18.871</t>
  </si>
  <si>
    <t>49.5363</t>
  </si>
  <si>
    <t>Nocardia aobensis</t>
  </si>
  <si>
    <t>NC_013448.1</t>
  </si>
  <si>
    <t>GU066867</t>
  </si>
  <si>
    <t>4.326</t>
  </si>
  <si>
    <t>65.1179</t>
  </si>
  <si>
    <t>Nocardia farcinica IFM 10152</t>
  </si>
  <si>
    <t>pNF2</t>
  </si>
  <si>
    <t>NC_006363.1</t>
  </si>
  <si>
    <t>AP006620</t>
  </si>
  <si>
    <t>87.093</t>
  </si>
  <si>
    <t>68.4142</t>
  </si>
  <si>
    <t>pNF1</t>
  </si>
  <si>
    <t>NC_006362.1</t>
  </si>
  <si>
    <t>AP006619</t>
  </si>
  <si>
    <t>184.026</t>
  </si>
  <si>
    <t>67.1536</t>
  </si>
  <si>
    <t>Nocardia sp. 107</t>
  </si>
  <si>
    <t>pXT107</t>
  </si>
  <si>
    <t>NC_010874.1</t>
  </si>
  <si>
    <t>DQ399903</t>
  </si>
  <si>
    <t>4.335</t>
  </si>
  <si>
    <t>65.0288</t>
  </si>
  <si>
    <t>Nocardia sp. C-14-1</t>
  </si>
  <si>
    <t>pC1</t>
  </si>
  <si>
    <t>NC_013538.1</t>
  </si>
  <si>
    <t>DQ140180</t>
  </si>
  <si>
    <t>5.841</t>
  </si>
  <si>
    <t>65.1258</t>
  </si>
  <si>
    <t>Nocardioides sp. JS614</t>
  </si>
  <si>
    <t>pNOCA01</t>
  </si>
  <si>
    <t>NC_008697.1</t>
  </si>
  <si>
    <t>CP000508</t>
  </si>
  <si>
    <t>307.814</t>
  </si>
  <si>
    <t>68.0145</t>
  </si>
  <si>
    <t>Nocardiopsis sp. 90127</t>
  </si>
  <si>
    <t>pSQ10</t>
  </si>
  <si>
    <t>NC_013779.1</t>
  </si>
  <si>
    <t>DQ399904</t>
  </si>
  <si>
    <t>18.219</t>
  </si>
  <si>
    <t>71.9139</t>
  </si>
  <si>
    <t>Nostoc punctiforme PCC 73102 ATCC 29133</t>
  </si>
  <si>
    <t>pNPUN05</t>
  </si>
  <si>
    <t>NC_010629.1</t>
  </si>
  <si>
    <t>CP001042</t>
  </si>
  <si>
    <t>26.419</t>
  </si>
  <si>
    <t>42.3294</t>
  </si>
  <si>
    <t>pNPUN03</t>
  </si>
  <si>
    <t>NC_010630.1</t>
  </si>
  <si>
    <t>CP001040</t>
  </si>
  <si>
    <t>123.028</t>
  </si>
  <si>
    <t>40.9248</t>
  </si>
  <si>
    <t>pNPUN04</t>
  </si>
  <si>
    <t>NC_010633.1</t>
  </si>
  <si>
    <t>CP001041</t>
  </si>
  <si>
    <t>65.94</t>
  </si>
  <si>
    <t>41.4528</t>
  </si>
  <si>
    <t>pNPUN01</t>
  </si>
  <si>
    <t>NC_010631.1</t>
  </si>
  <si>
    <t>CP001038</t>
  </si>
  <si>
    <t>354.564</t>
  </si>
  <si>
    <t>40.5123</t>
  </si>
  <si>
    <t>pNPUN02</t>
  </si>
  <si>
    <t>NC_010632.1</t>
  </si>
  <si>
    <t>CP001039</t>
  </si>
  <si>
    <t>254.918</t>
  </si>
  <si>
    <t>40.6546</t>
  </si>
  <si>
    <t>Nostoc sp. PCC 7120</t>
  </si>
  <si>
    <t>pCC7120zeta</t>
  </si>
  <si>
    <t>NC_003241.1</t>
  </si>
  <si>
    <t>AP003606</t>
  </si>
  <si>
    <t>5.584</t>
  </si>
  <si>
    <t>44.1798</t>
  </si>
  <si>
    <t>pCC7120gamma</t>
  </si>
  <si>
    <t>NC_003267.1</t>
  </si>
  <si>
    <t>AP003603</t>
  </si>
  <si>
    <t>101.965</t>
  </si>
  <si>
    <t>41.0258</t>
  </si>
  <si>
    <t>pCC7120alpha</t>
  </si>
  <si>
    <t>NC_003276.1</t>
  </si>
  <si>
    <t>BA000020</t>
  </si>
  <si>
    <t>408.101</t>
  </si>
  <si>
    <t>40.5142</t>
  </si>
  <si>
    <t>pCC7120delta</t>
  </si>
  <si>
    <t>NC_003273.1</t>
  </si>
  <si>
    <t>AP003604</t>
  </si>
  <si>
    <t>55.414</t>
  </si>
  <si>
    <t>41.6104</t>
  </si>
  <si>
    <t>pCC7120epsilon</t>
  </si>
  <si>
    <t>NC_003270.1</t>
  </si>
  <si>
    <t>AP003605</t>
  </si>
  <si>
    <t>40.34</t>
  </si>
  <si>
    <t>40.8552</t>
  </si>
  <si>
    <t>pCC7120beta</t>
  </si>
  <si>
    <t>NC_003240.1</t>
  </si>
  <si>
    <t>AP003602</t>
  </si>
  <si>
    <t>186.614</t>
  </si>
  <si>
    <t>40.228</t>
  </si>
  <si>
    <t>Nostoc sp. PCC 7524</t>
  </si>
  <si>
    <t>pNOS7524.01</t>
  </si>
  <si>
    <t>NC_019677.1</t>
  </si>
  <si>
    <t>CP003553</t>
  </si>
  <si>
    <t>77.478</t>
  </si>
  <si>
    <t>41.1188</t>
  </si>
  <si>
    <t>pNOS7524.02</t>
  </si>
  <si>
    <t>NC_019685.1</t>
  </si>
  <si>
    <t>CP003554</t>
  </si>
  <si>
    <t>6.361</t>
  </si>
  <si>
    <t>45.3545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</si>
  <si>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</si>
  <si>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</si>
  <si>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</si>
  <si>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</si>
  <si>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</si>
  <si>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</si>
  <si>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</si>
  <si>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184.457</t>
  </si>
  <si>
    <t>62.2492</t>
  </si>
  <si>
    <t>Novosphingobium aromaticivorans DSM 12444</t>
  </si>
  <si>
    <t>pNL2</t>
  </si>
  <si>
    <t>NC_009427.1</t>
  </si>
  <si>
    <t>CP000677</t>
  </si>
  <si>
    <t>487.268</t>
  </si>
  <si>
    <t>65.9011</t>
  </si>
  <si>
    <t>NC_009426.1</t>
  </si>
  <si>
    <t>CP000676</t>
  </si>
  <si>
    <t>184.462</t>
  </si>
  <si>
    <t>62.2529</t>
  </si>
  <si>
    <t>Novosphingobium pentaromativorans US6-1</t>
  </si>
  <si>
    <t>pLA1</t>
  </si>
  <si>
    <t>NZ_AGFM01000122.1</t>
  </si>
  <si>
    <t>AGFM01000122</t>
  </si>
  <si>
    <t>188.476</t>
  </si>
  <si>
    <t>62.599</t>
  </si>
  <si>
    <t>pLA2</t>
  </si>
  <si>
    <t>NZ_AGFM01000123.1</t>
  </si>
  <si>
    <t>AGFM01000123</t>
  </si>
  <si>
    <t>60.085</t>
  </si>
  <si>
    <t>60.1814</t>
  </si>
  <si>
    <t>pLA4</t>
  </si>
  <si>
    <t>NZ_CP009293.1</t>
  </si>
  <si>
    <t>CP009293</t>
  </si>
  <si>
    <t>335.704</t>
  </si>
  <si>
    <t>62.4035</t>
  </si>
  <si>
    <t>pLA3</t>
  </si>
  <si>
    <t>NZ_CP009292.1</t>
  </si>
  <si>
    <t>CP009292</t>
  </si>
  <si>
    <t>756.828</t>
  </si>
  <si>
    <t>61.4449</t>
  </si>
  <si>
    <t>pLA5</t>
  </si>
  <si>
    <t>NZ_CP009295.1</t>
  </si>
  <si>
    <t>CP009295</t>
  </si>
  <si>
    <t>134.722</t>
  </si>
  <si>
    <t>61.0643</t>
  </si>
  <si>
    <t>NZ_CP009294.1</t>
  </si>
  <si>
    <t>CP009294</t>
  </si>
  <si>
    <t>188.477</t>
  </si>
  <si>
    <t>62.5992</t>
  </si>
  <si>
    <t>NZ_CP009296.1</t>
  </si>
  <si>
    <t>CP009296</t>
  </si>
  <si>
    <t>62.341</t>
  </si>
  <si>
    <t>60.2878</t>
  </si>
  <si>
    <t>Novosphingobium sp. PP1Y</t>
  </si>
  <si>
    <t>Mpl</t>
  </si>
  <si>
    <t>NC_015583.1</t>
  </si>
  <si>
    <t>FR856861</t>
  </si>
  <si>
    <t>1161.6</t>
  </si>
  <si>
    <t>62.323</t>
  </si>
  <si>
    <t>Lpl</t>
  </si>
  <si>
    <t>NC_015579.1</t>
  </si>
  <si>
    <t>FR856860</t>
  </si>
  <si>
    <t>192.103</t>
  </si>
  <si>
    <t>60.7107</t>
  </si>
  <si>
    <t>Spl</t>
  </si>
  <si>
    <t>NC_015582.1</t>
  </si>
  <si>
    <t>FR856859</t>
  </si>
  <si>
    <t>48.714</t>
  </si>
  <si>
    <t>60.1244</t>
  </si>
  <si>
    <t>Oceanimonas sp. GK1</t>
  </si>
  <si>
    <t>pOCEGK02</t>
  </si>
  <si>
    <t>NC_016747.1</t>
  </si>
  <si>
    <t>CP003173</t>
  </si>
  <si>
    <t>4.245</t>
  </si>
  <si>
    <t>54.4405</t>
  </si>
  <si>
    <t>pOCEGK01</t>
  </si>
  <si>
    <t>NC_016746.1</t>
  </si>
  <si>
    <t>CP003172</t>
  </si>
  <si>
    <t>8.462</t>
  </si>
  <si>
    <t>54.9634</t>
  </si>
  <si>
    <t>Oceanithermus profundus DSM 14977</t>
  </si>
  <si>
    <t>pOCEPR01</t>
  </si>
  <si>
    <t>NC_014753.1</t>
  </si>
  <si>
    <t>CP002362</t>
  </si>
  <si>
    <t>135.351</t>
  </si>
  <si>
    <t>66.2389</t>
  </si>
  <si>
    <t>Ochrobactrum anthropi OAB</t>
  </si>
  <si>
    <t>NZ_CP008817.1</t>
  </si>
  <si>
    <t>CP008817</t>
  </si>
  <si>
    <t>155.838</t>
  </si>
  <si>
    <t>55.6713</t>
  </si>
  <si>
    <t>NZ_CP008818.1</t>
  </si>
  <si>
    <t>CP008818</t>
  </si>
  <si>
    <t>106.739</t>
  </si>
  <si>
    <t>54.1349</t>
  </si>
  <si>
    <t>Ochrobactrum anthropi W24</t>
  </si>
  <si>
    <t>pW240</t>
  </si>
  <si>
    <t>NC_010917.1</t>
  </si>
  <si>
    <t>DQ979387</t>
  </si>
  <si>
    <t>4.227</t>
  </si>
  <si>
    <t>50.6269</t>
  </si>
  <si>
    <t>Ochrobactrum anthropi ATCC 49188</t>
  </si>
  <si>
    <t>pOANT03</t>
  </si>
  <si>
    <t>NC_009671.1</t>
  </si>
  <si>
    <t>CP000762</t>
  </si>
  <si>
    <t>93.589</t>
  </si>
  <si>
    <t>54.2703</t>
  </si>
  <si>
    <t>pOANT02</t>
  </si>
  <si>
    <t>NC_009670.1</t>
  </si>
  <si>
    <t>CP000761</t>
  </si>
  <si>
    <t>101.491</t>
  </si>
  <si>
    <t>58.5343</t>
  </si>
  <si>
    <t>pOANT04</t>
  </si>
  <si>
    <t>NC_009672.1</t>
  </si>
  <si>
    <t>CP000763</t>
  </si>
  <si>
    <t>57.138</t>
  </si>
  <si>
    <t>55.2837</t>
  </si>
  <si>
    <t>pOANT01</t>
  </si>
  <si>
    <t>NC_009669.1</t>
  </si>
  <si>
    <t>CP000760</t>
  </si>
  <si>
    <t>170.351</t>
  </si>
  <si>
    <t>56.1576</t>
  </si>
  <si>
    <t>Octadecabacter antarcticus 307</t>
  </si>
  <si>
    <t>pOA307_63</t>
  </si>
  <si>
    <t>NC_020907.1</t>
  </si>
  <si>
    <t>CP003741</t>
  </si>
  <si>
    <t>62.881</t>
  </si>
  <si>
    <t>52.7918</t>
  </si>
  <si>
    <t>Octadecabacter arcticus 238</t>
  </si>
  <si>
    <t>pOA238_118</t>
  </si>
  <si>
    <t>NC_020909.1</t>
  </si>
  <si>
    <t>CP003743</t>
  </si>
  <si>
    <t>118.287</t>
  </si>
  <si>
    <t>51.4689</t>
  </si>
  <si>
    <t>pOA238_160</t>
  </si>
  <si>
    <t>NC_020910.1</t>
  </si>
  <si>
    <t>CP003744</t>
  </si>
  <si>
    <t>159.683</t>
  </si>
  <si>
    <t>54.3696</t>
  </si>
  <si>
    <t>Octadecabacter temperatus SB1</t>
  </si>
  <si>
    <t>OSB_p1</t>
  </si>
  <si>
    <t>NZ_CP012161.1</t>
  </si>
  <si>
    <t>CP012161</t>
  </si>
  <si>
    <t>31.56</t>
  </si>
  <si>
    <t>51.1755</t>
  </si>
  <si>
    <t>Oenococcus kitaharae DSM 17330</t>
  </si>
  <si>
    <t>NZ_CM001399.1</t>
  </si>
  <si>
    <t>CM001399</t>
  </si>
  <si>
    <t>8.313</t>
  </si>
  <si>
    <t>37.6038</t>
  </si>
  <si>
    <t>Oenococcus oeni</t>
  </si>
  <si>
    <t>pRS3</t>
  </si>
  <si>
    <t>NC_003099.1</t>
  </si>
  <si>
    <t>AJ310614</t>
  </si>
  <si>
    <t>3.948</t>
  </si>
  <si>
    <t>35.6383</t>
  </si>
  <si>
    <t>Oenococcus oeni M1</t>
  </si>
  <si>
    <t>NC_006904.1</t>
  </si>
  <si>
    <t>AB208028</t>
  </si>
  <si>
    <t>3.926</t>
  </si>
  <si>
    <t>35.405</t>
  </si>
  <si>
    <t>pRS2</t>
  </si>
  <si>
    <t>NC_003201.1</t>
  </si>
  <si>
    <t>AJ310613</t>
  </si>
  <si>
    <t>2.544</t>
  </si>
  <si>
    <t>35.3774</t>
  </si>
  <si>
    <t>pOENI-1</t>
  </si>
  <si>
    <t>NC_019553.1</t>
  </si>
  <si>
    <t>JX416328</t>
  </si>
  <si>
    <t>40.8357</t>
  </si>
  <si>
    <t>pOENI-1v2</t>
  </si>
  <si>
    <t>NC_019554.1</t>
  </si>
  <si>
    <t>JX416329</t>
  </si>
  <si>
    <t>21.926</t>
  </si>
  <si>
    <t>40.883</t>
  </si>
  <si>
    <t>Oligotropha carboxidovorans OM4</t>
  </si>
  <si>
    <t>pHCG3B</t>
  </si>
  <si>
    <t>NC_017536.1</t>
  </si>
  <si>
    <t>CP002822</t>
  </si>
  <si>
    <t>133.055</t>
  </si>
  <si>
    <t>60.5539</t>
  </si>
  <si>
    <t>pOC167B</t>
  </si>
  <si>
    <t>NC_017539.1</t>
  </si>
  <si>
    <t>CP002823</t>
  </si>
  <si>
    <t>167.269</t>
  </si>
  <si>
    <t>60.6114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</si>
  <si>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</si>
  <si>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</si>
  <si>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</si>
  <si>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</si>
  <si>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</si>
  <si>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</si>
  <si>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</si>
  <si>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133.057</t>
  </si>
  <si>
    <t>60.5537</t>
  </si>
  <si>
    <t>Onion yellows phytoplasma OY</t>
  </si>
  <si>
    <t>pOYNIM_1998-2000</t>
  </si>
  <si>
    <t>NC_019172.1</t>
  </si>
  <si>
    <t>AB480166</t>
  </si>
  <si>
    <t>3.062</t>
  </si>
  <si>
    <t>23.6773</t>
  </si>
  <si>
    <t>EcOYNIM_1999</t>
  </si>
  <si>
    <t>NC_019168.1</t>
  </si>
  <si>
    <t>AB479509</t>
  </si>
  <si>
    <t>5.044</t>
  </si>
  <si>
    <t>pOYNIM</t>
  </si>
  <si>
    <t>NC_012090.1</t>
  </si>
  <si>
    <t>AB479515</t>
  </si>
  <si>
    <t>23.808</t>
  </si>
  <si>
    <t>EcOYW1</t>
  </si>
  <si>
    <t>NC_012088.1</t>
  </si>
  <si>
    <t>AB479513</t>
  </si>
  <si>
    <t>7.005</t>
  </si>
  <si>
    <t>21.9272</t>
  </si>
  <si>
    <t>EcOYNIM_2002-2004</t>
  </si>
  <si>
    <t>NC_019170.1</t>
  </si>
  <si>
    <t>AB479511</t>
  </si>
  <si>
    <t>5.009</t>
  </si>
  <si>
    <t>24.1166</t>
  </si>
  <si>
    <t>pOYNIM_2002-2006</t>
  </si>
  <si>
    <t>NC_019173.1</t>
  </si>
  <si>
    <t>AB480167</t>
  </si>
  <si>
    <t>3.029</t>
  </si>
  <si>
    <t>23.5061</t>
  </si>
  <si>
    <t>pOYM</t>
  </si>
  <si>
    <t>NC_012089.1</t>
  </si>
  <si>
    <t>AB479514</t>
  </si>
  <si>
    <t>3.932</t>
  </si>
  <si>
    <t>24.2625</t>
  </si>
  <si>
    <t>Onion yellows phytoplasma onion yellows</t>
  </si>
  <si>
    <t>NC_006903.1</t>
  </si>
  <si>
    <t>AB097150</t>
  </si>
  <si>
    <t>5.045</t>
  </si>
  <si>
    <t>24.3013</t>
  </si>
  <si>
    <t>EcOYNIM_1998</t>
  </si>
  <si>
    <t>NC_019167.1</t>
  </si>
  <si>
    <t>AB479508</t>
  </si>
  <si>
    <t>24.2268</t>
  </si>
  <si>
    <t>EcOYNIM_2000</t>
  </si>
  <si>
    <t>NC_019169.1</t>
  </si>
  <si>
    <t>AB479510</t>
  </si>
  <si>
    <t>24.1872</t>
  </si>
  <si>
    <t>EcOYNIM_2005</t>
  </si>
  <si>
    <t>NC_019171.1</t>
  </si>
  <si>
    <t>AB479512</t>
  </si>
  <si>
    <t>24.1366</t>
  </si>
  <si>
    <t>Opitutaceae bacterium TAV5</t>
  </si>
  <si>
    <t>Verrucomicrobia</t>
  </si>
  <si>
    <t>NZ_CP007054.1</t>
  </si>
  <si>
    <t>CP007054</t>
  </si>
  <si>
    <t>99.831</t>
  </si>
  <si>
    <t>54.442</t>
  </si>
  <si>
    <t>Ornithobacterium rhinotracheale</t>
  </si>
  <si>
    <t>pOR1</t>
  </si>
  <si>
    <t>NC_011414.1</t>
  </si>
  <si>
    <t>AY513488</t>
  </si>
  <si>
    <t>14.787</t>
  </si>
  <si>
    <t>35.6732</t>
  </si>
  <si>
    <t>Oryza sativa Indica Group</t>
  </si>
  <si>
    <t>B2</t>
  </si>
  <si>
    <t>NC_001776.1</t>
  </si>
  <si>
    <t>1.485</t>
  </si>
  <si>
    <t>42.8283</t>
  </si>
  <si>
    <t>Oryza sativa Japonica Group</t>
  </si>
  <si>
    <t>B1</t>
  </si>
  <si>
    <t>NC_001751.1</t>
  </si>
  <si>
    <t>2.135</t>
  </si>
  <si>
    <t>44.1686</t>
  </si>
  <si>
    <t>Oscillatoria acuminata PCC 6304</t>
  </si>
  <si>
    <t>pOSCIL6304.01</t>
  </si>
  <si>
    <t>NC_019700.1</t>
  </si>
  <si>
    <t>CP003608</t>
  </si>
  <si>
    <t>64.128</t>
  </si>
  <si>
    <t>47.6157</t>
  </si>
  <si>
    <t>pOSCIL6304.02</t>
  </si>
  <si>
    <t>NC_019694.1</t>
  </si>
  <si>
    <t>CP003609</t>
  </si>
  <si>
    <t>50.699</t>
  </si>
  <si>
    <t>49.2968</t>
  </si>
  <si>
    <t>Oscillatoria nigro-viridis PCC 7112</t>
  </si>
  <si>
    <t>pOSC7112.03</t>
  </si>
  <si>
    <t>NC_019731.1</t>
  </si>
  <si>
    <t>CP003617</t>
  </si>
  <si>
    <t>150.927</t>
  </si>
  <si>
    <t>45.5074</t>
  </si>
  <si>
    <t>pOSC7112.05</t>
  </si>
  <si>
    <t>NC_019732.1</t>
  </si>
  <si>
    <t>CP003619</t>
  </si>
  <si>
    <t>7.645</t>
  </si>
  <si>
    <t>47.5867</t>
  </si>
  <si>
    <t>pOSC7112.02</t>
  </si>
  <si>
    <t>NC_019730.1</t>
  </si>
  <si>
    <t>CP003616</t>
  </si>
  <si>
    <t>260.268</t>
  </si>
  <si>
    <t>44.609</t>
  </si>
  <si>
    <t>pOSC7112.01</t>
  </si>
  <si>
    <t>NC_019763.1</t>
  </si>
  <si>
    <t>CP003615</t>
  </si>
  <si>
    <t>300.164</t>
  </si>
  <si>
    <t>45.1267</t>
  </si>
  <si>
    <t>pOSC7112.04</t>
  </si>
  <si>
    <t>NC_019764.1</t>
  </si>
  <si>
    <t>CP003618</t>
  </si>
  <si>
    <t>74.236</t>
  </si>
  <si>
    <t>44.5633</t>
  </si>
  <si>
    <t>Oscillibacter valericigenes Sjm18-20</t>
  </si>
  <si>
    <t>pOBV01</t>
  </si>
  <si>
    <t>NC_016046.1</t>
  </si>
  <si>
    <t>AP012045</t>
  </si>
  <si>
    <t>60.586</t>
  </si>
  <si>
    <t>43.3285</t>
  </si>
  <si>
    <t>Paenibacillus alvei DSM 29</t>
  </si>
  <si>
    <t>pPAV109</t>
  </si>
  <si>
    <t>NZ_AMBZ01000023.1</t>
  </si>
  <si>
    <t>AMBZ01000023</t>
  </si>
  <si>
    <t>109.428</t>
  </si>
  <si>
    <t>40.3809</t>
  </si>
  <si>
    <t>pPAV141</t>
  </si>
  <si>
    <t>NZ_AMBZ01000022.1</t>
  </si>
  <si>
    <t>AMBZ01000022</t>
  </si>
  <si>
    <t>141.141</t>
  </si>
  <si>
    <t>37.9847</t>
  </si>
  <si>
    <t>pPAV14</t>
  </si>
  <si>
    <t>NZ_AMBZ01000025.1</t>
  </si>
  <si>
    <t>AMBZ01000025</t>
  </si>
  <si>
    <t>14.111</t>
  </si>
  <si>
    <t>43.1082</t>
  </si>
  <si>
    <t>pPAV16</t>
  </si>
  <si>
    <t>NZ_AMBZ01000024.1</t>
  </si>
  <si>
    <t>AMBZ01000024</t>
  </si>
  <si>
    <t>16.202</t>
  </si>
  <si>
    <t>42.5565</t>
  </si>
  <si>
    <t>Paenibacillus durus DSM 1735</t>
  </si>
  <si>
    <t>NZ_CP009289.1</t>
  </si>
  <si>
    <t>CP009289</t>
  </si>
  <si>
    <t>15.151</t>
  </si>
  <si>
    <t>49.0529</t>
  </si>
  <si>
    <t>Paenibacillus larvae 67E</t>
  </si>
  <si>
    <t>pMA67</t>
  </si>
  <si>
    <t>NC_010875.1</t>
  </si>
  <si>
    <t>DQ367664</t>
  </si>
  <si>
    <t>36.7594</t>
  </si>
  <si>
    <t>Paenibacillus larvae PL395</t>
  </si>
  <si>
    <t>pPL395</t>
  </si>
  <si>
    <t>NC_022573.1</t>
  </si>
  <si>
    <t>KF440690</t>
  </si>
  <si>
    <t>Paenibacillus larvae PL373</t>
  </si>
  <si>
    <t>pPL373</t>
  </si>
  <si>
    <t>NC_022577.1</t>
  </si>
  <si>
    <t>KF433938</t>
  </si>
  <si>
    <t>Paenibacillus larvae PL374</t>
  </si>
  <si>
    <t>pPL374</t>
  </si>
  <si>
    <t>NC_022574.1</t>
  </si>
  <si>
    <t>KF536616</t>
  </si>
  <si>
    <t>5.026</t>
  </si>
  <si>
    <t>Paenibacillus larvae subsp. larvae DSM 25430</t>
  </si>
  <si>
    <t>pPLA2_10</t>
  </si>
  <si>
    <t>NC_023147.1</t>
  </si>
  <si>
    <t>CP003356</t>
  </si>
  <si>
    <t>9.669</t>
  </si>
  <si>
    <t>37.1393</t>
  </si>
  <si>
    <t>Paenibacillus larvae subsp. larvae DSM 25719</t>
  </si>
  <si>
    <t>pPLA1_10</t>
  </si>
  <si>
    <t>NZ_ADFW01000008.1</t>
  </si>
  <si>
    <t>ADFW01000008</t>
  </si>
  <si>
    <t>9.718</t>
  </si>
  <si>
    <t>36.952</t>
  </si>
  <si>
    <t>Paenibacillus polymyxa Sb3-1</t>
  </si>
  <si>
    <t>pSb31l</t>
  </si>
  <si>
    <t>NZ_CP010270.1</t>
  </si>
  <si>
    <t>CP010270</t>
  </si>
  <si>
    <t>223.537</t>
  </si>
  <si>
    <t>42.015</t>
  </si>
  <si>
    <t>pSb31s</t>
  </si>
  <si>
    <t>NZ_CP010269.1</t>
  </si>
  <si>
    <t>CP010269</t>
  </si>
  <si>
    <t>8.109</t>
  </si>
  <si>
    <t>45.0117</t>
  </si>
  <si>
    <t>Paenibacillus polymyxa M1</t>
  </si>
  <si>
    <t>pPPM1a</t>
  </si>
  <si>
    <t>NC_017543.1</t>
  </si>
  <si>
    <t>HE577055</t>
  </si>
  <si>
    <t>366.576</t>
  </si>
  <si>
    <t>38.38</t>
  </si>
  <si>
    <t>Paenibacillus polymyxa SC2</t>
  </si>
  <si>
    <t>pSC2</t>
  </si>
  <si>
    <t>NC_014628.2</t>
  </si>
  <si>
    <t>CP002214</t>
  </si>
  <si>
    <t>510.118</t>
  </si>
  <si>
    <t>37.6105</t>
  </si>
  <si>
    <t>Paenibacillus popilliae NRRL B-2524</t>
  </si>
  <si>
    <t>pBP68</t>
  </si>
  <si>
    <t>NC_010915.1</t>
  </si>
  <si>
    <t>DQ925488</t>
  </si>
  <si>
    <t>45.1274</t>
  </si>
  <si>
    <t>Paenibacillus sp. IHB B 3084</t>
  </si>
  <si>
    <t>pHD05</t>
  </si>
  <si>
    <t>CP013208.1</t>
  </si>
  <si>
    <t>39.609</t>
  </si>
  <si>
    <t>43.7098</t>
  </si>
  <si>
    <t>pHD06</t>
  </si>
  <si>
    <t>CP013209.1</t>
  </si>
  <si>
    <t>2.943</t>
  </si>
  <si>
    <t>46.0754</t>
  </si>
  <si>
    <t>pHD01</t>
  </si>
  <si>
    <t>CP013204.1</t>
  </si>
  <si>
    <t>115.513</t>
  </si>
  <si>
    <t>45.8632</t>
  </si>
  <si>
    <t>pHD04</t>
  </si>
  <si>
    <t>CP013207.1</t>
  </si>
  <si>
    <t>55.914</t>
  </si>
  <si>
    <t>46.2138</t>
  </si>
  <si>
    <t>pHD02</t>
  </si>
  <si>
    <t>CP013205.1</t>
  </si>
  <si>
    <t>100.758</t>
  </si>
  <si>
    <t>48.0508</t>
  </si>
  <si>
    <t>pHD03</t>
  </si>
  <si>
    <t>CP013206.1</t>
  </si>
  <si>
    <t>61.492</t>
  </si>
  <si>
    <t>46.6353</t>
  </si>
  <si>
    <t>Paenibacillus sp. IHBB 10380</t>
  </si>
  <si>
    <t>NZ_CP010977.1</t>
  </si>
  <si>
    <t>CP010977</t>
  </si>
  <si>
    <t>17.061</t>
  </si>
  <si>
    <t>39.1829</t>
  </si>
  <si>
    <t>Pandoraea faecigallinarum DSM 23572</t>
  </si>
  <si>
    <t>NZ_CP011809.1</t>
  </si>
  <si>
    <t>CP011809</t>
  </si>
  <si>
    <t>124.395</t>
  </si>
  <si>
    <t>59.3304</t>
  </si>
  <si>
    <t>NZ_CP011808.1</t>
  </si>
  <si>
    <t>CP011808</t>
  </si>
  <si>
    <t>402.292</t>
  </si>
  <si>
    <t>60.995</t>
  </si>
  <si>
    <t>Pandoraea oxalativorans DSM 23570</t>
  </si>
  <si>
    <t>NZ_CP011521.1</t>
  </si>
  <si>
    <t>CP011521</t>
  </si>
  <si>
    <t>46.278</t>
  </si>
  <si>
    <t>59.175</t>
  </si>
  <si>
    <t>NZ_CP011520.1</t>
  </si>
  <si>
    <t>CP011520</t>
  </si>
  <si>
    <t>85.789</t>
  </si>
  <si>
    <t>59.8305</t>
  </si>
  <si>
    <t>NZ_CP011519.1</t>
  </si>
  <si>
    <t>CP011519</t>
  </si>
  <si>
    <t>135.985</t>
  </si>
  <si>
    <t>60.5971</t>
  </si>
  <si>
    <t>NZ_CP011518.1</t>
  </si>
  <si>
    <t>CP011518</t>
  </si>
  <si>
    <t>640.227</t>
  </si>
  <si>
    <t>63.8324</t>
  </si>
  <si>
    <t>Pandoraea vervacti NS15</t>
  </si>
  <si>
    <t>NZ_CP010898.1</t>
  </si>
  <si>
    <t>CP010898</t>
  </si>
  <si>
    <t>105.231</t>
  </si>
  <si>
    <t>61.958</t>
  </si>
  <si>
    <t>Pantoea agglomerans P10c</t>
  </si>
  <si>
    <t>pPag1</t>
  </si>
  <si>
    <t>CM003470.1</t>
  </si>
  <si>
    <t>182.134</t>
  </si>
  <si>
    <t>53.1664</t>
  </si>
  <si>
    <t>pPag3</t>
  </si>
  <si>
    <t>CM003471.1</t>
  </si>
  <si>
    <t>558.805</t>
  </si>
  <si>
    <t>53.4111</t>
  </si>
  <si>
    <t>Pantoea agglomerans PA1</t>
  </si>
  <si>
    <t>pTV1422</t>
  </si>
  <si>
    <t>NC_015739.1</t>
  </si>
  <si>
    <t>HQ693810</t>
  </si>
  <si>
    <t>55.3853</t>
  </si>
  <si>
    <t>Pantoea agglomerans EGE6</t>
  </si>
  <si>
    <t>pPAGA3</t>
  </si>
  <si>
    <t>NC_014227.1</t>
  </si>
  <si>
    <t>FN868248</t>
  </si>
  <si>
    <t>2.734</t>
  </si>
  <si>
    <t>51.7191</t>
  </si>
  <si>
    <t>Pantoea ananatis CFH 7-1</t>
  </si>
  <si>
    <t>CFH1-7plasmid1</t>
  </si>
  <si>
    <t>CM003365.1</t>
  </si>
  <si>
    <t>288.44</t>
  </si>
  <si>
    <t>51.755</t>
  </si>
  <si>
    <t>CFH1-7plasmid2</t>
  </si>
  <si>
    <t>CM003366.1</t>
  </si>
  <si>
    <t>145.629</t>
  </si>
  <si>
    <t>48.5837</t>
  </si>
  <si>
    <t>Pantoea ananatis AJ13355</t>
  </si>
  <si>
    <t>pEA320</t>
  </si>
  <si>
    <t>NC_017533.1</t>
  </si>
  <si>
    <t>AP012033</t>
  </si>
  <si>
    <t>321.744</t>
  </si>
  <si>
    <t>51.9665</t>
  </si>
  <si>
    <t>Pantoea ananatis LMG 5342</t>
  </si>
  <si>
    <t>pPANA10</t>
  </si>
  <si>
    <t>NC_016817.1</t>
  </si>
  <si>
    <t>HE617161</t>
  </si>
  <si>
    <t>302.599</t>
  </si>
  <si>
    <t>51.4681</t>
  </si>
  <si>
    <t>Pantoea ananatis PA13</t>
  </si>
  <si>
    <t>PAGR_p</t>
  </si>
  <si>
    <t>NC_017553.1</t>
  </si>
  <si>
    <t>CP003086</t>
  </si>
  <si>
    <t>280.753</t>
  </si>
  <si>
    <t>52.2509</t>
  </si>
  <si>
    <t>Pantoea sp. At-9b</t>
  </si>
  <si>
    <t>pPAT9B04</t>
  </si>
  <si>
    <t>NC_014841.1</t>
  </si>
  <si>
    <t>CP002437</t>
  </si>
  <si>
    <t>318.111</t>
  </si>
  <si>
    <t>53.3801</t>
  </si>
  <si>
    <t>pPAT9B01</t>
  </si>
  <si>
    <t>NC_014838.1</t>
  </si>
  <si>
    <t>CP002434</t>
  </si>
  <si>
    <t>793.953</t>
  </si>
  <si>
    <t>54.5802</t>
  </si>
  <si>
    <t>pPAT9B05</t>
  </si>
  <si>
    <t>NC_014842.1</t>
  </si>
  <si>
    <t>CP002438</t>
  </si>
  <si>
    <t>116.877</t>
  </si>
  <si>
    <t>54.7593</t>
  </si>
  <si>
    <t>pPAT9B03</t>
  </si>
  <si>
    <t>NC_014840.1</t>
  </si>
  <si>
    <t>CP002436</t>
  </si>
  <si>
    <t>321.08</t>
  </si>
  <si>
    <t>51.9553</t>
  </si>
  <si>
    <t>pPAT9B02</t>
  </si>
  <si>
    <t>NC_014839.1</t>
  </si>
  <si>
    <t>CP002435</t>
  </si>
  <si>
    <t>394.054</t>
  </si>
  <si>
    <t>51.0006</t>
  </si>
  <si>
    <t>Pantoea sp. PSNIH1</t>
  </si>
  <si>
    <t>pPSP-3a9</t>
  </si>
  <si>
    <t>NZ_CP010326.1</t>
  </si>
  <si>
    <t>CP010326</t>
  </si>
  <si>
    <t>329.383</t>
  </si>
  <si>
    <t>55.767</t>
  </si>
  <si>
    <t>pPSP-a3e</t>
  </si>
  <si>
    <t>NZ_CP009883.1</t>
  </si>
  <si>
    <t>CP009883</t>
  </si>
  <si>
    <t>331.227</t>
  </si>
  <si>
    <t>49.9724</t>
  </si>
  <si>
    <t>pKPC-1c5</t>
  </si>
  <si>
    <t>NZ_CP009881.1</t>
  </si>
  <si>
    <t>CP009881</t>
  </si>
  <si>
    <t>50.272</t>
  </si>
  <si>
    <t>52.1682</t>
  </si>
  <si>
    <t>pPSP-057</t>
  </si>
  <si>
    <t>NZ_CP010325.1</t>
  </si>
  <si>
    <t>CP010325</t>
  </si>
  <si>
    <t>107.623</t>
  </si>
  <si>
    <t>52.9246</t>
  </si>
  <si>
    <t>pPSP-26e</t>
  </si>
  <si>
    <t>NZ_CP009882.1</t>
  </si>
  <si>
    <t>CP009882</t>
  </si>
  <si>
    <t>87.166</t>
  </si>
  <si>
    <t>55.6295</t>
  </si>
  <si>
    <t>pPSP-ee2</t>
  </si>
  <si>
    <t>NZ_CP009884.1</t>
  </si>
  <si>
    <t>CP009884</t>
  </si>
  <si>
    <t>16.636</t>
  </si>
  <si>
    <t>54.9231</t>
  </si>
  <si>
    <t>Pantoea sp. PSNIH2</t>
  </si>
  <si>
    <t>pPSP-cd6</t>
  </si>
  <si>
    <t>NZ_CP009871.1</t>
  </si>
  <si>
    <t>CP009871</t>
  </si>
  <si>
    <t>74.349</t>
  </si>
  <si>
    <t>51.4896</t>
  </si>
  <si>
    <t>pPSP-75c</t>
  </si>
  <si>
    <t>NZ_CP009869.1</t>
  </si>
  <si>
    <t>CP009869</t>
  </si>
  <si>
    <t>378.808</t>
  </si>
  <si>
    <t>51.5227</t>
  </si>
  <si>
    <t>pKPC-56a</t>
  </si>
  <si>
    <t>NZ_CP009867.1</t>
  </si>
  <si>
    <t>CP009867</t>
  </si>
  <si>
    <t>52.4352</t>
  </si>
  <si>
    <t>pPSP-100</t>
  </si>
  <si>
    <t>NZ_CP009868.1</t>
  </si>
  <si>
    <t>CP009868</t>
  </si>
  <si>
    <t>165.878</t>
  </si>
  <si>
    <t>52.9064</t>
  </si>
  <si>
    <t>pPSP-b98</t>
  </si>
  <si>
    <t>NZ_CP009870.1</t>
  </si>
  <si>
    <t>CP009870</t>
  </si>
  <si>
    <t>23.255</t>
  </si>
  <si>
    <t>55.1494</t>
  </si>
  <si>
    <t>Pantoea vagans C9-1</t>
  </si>
  <si>
    <t>NC_014258.1</t>
  </si>
  <si>
    <t>CP001895</t>
  </si>
  <si>
    <t>529.676</t>
  </si>
  <si>
    <t>53.8669</t>
  </si>
  <si>
    <t>NC_014561.1</t>
  </si>
  <si>
    <t>CP001893</t>
  </si>
  <si>
    <t>167.983</t>
  </si>
  <si>
    <t>52.9571</t>
  </si>
  <si>
    <t>pPag2</t>
  </si>
  <si>
    <t>NC_014563.1</t>
  </si>
  <si>
    <t>CP001894</t>
  </si>
  <si>
    <t>165.693</t>
  </si>
  <si>
    <t>51.1452</t>
  </si>
  <si>
    <t>Paracoccus aestuarii DSM 19484</t>
  </si>
  <si>
    <t>pAES4</t>
  </si>
  <si>
    <t>NC_019316.1</t>
  </si>
  <si>
    <t>JQ684025</t>
  </si>
  <si>
    <t>58.6154</t>
  </si>
  <si>
    <t>pAES7</t>
  </si>
  <si>
    <t>NC_019366.1</t>
  </si>
  <si>
    <t>JQ796370</t>
  </si>
  <si>
    <t>13.005</t>
  </si>
  <si>
    <t>60.1077</t>
  </si>
  <si>
    <t>pAES2</t>
  </si>
  <si>
    <t>NC_019288.1</t>
  </si>
  <si>
    <t>JQ065021</t>
  </si>
  <si>
    <t>4.502</t>
  </si>
  <si>
    <t>57.9298</t>
  </si>
  <si>
    <t>pAES3</t>
  </si>
  <si>
    <t>NC_019273.1</t>
  </si>
  <si>
    <t>JQ066766</t>
  </si>
  <si>
    <t>5.434</t>
  </si>
  <si>
    <t>51.7114</t>
  </si>
  <si>
    <t>pAES1</t>
  </si>
  <si>
    <t>NC_019287.1</t>
  </si>
  <si>
    <t>JQ041633</t>
  </si>
  <si>
    <t>2.925</t>
  </si>
  <si>
    <t>64.4103</t>
  </si>
  <si>
    <t>Paracoccus aminophilus JCM 7686</t>
  </si>
  <si>
    <t>pAMI2</t>
  </si>
  <si>
    <t>NC_010847.2</t>
  </si>
  <si>
    <t>18.563</t>
  </si>
  <si>
    <t>62.0105</t>
  </si>
  <si>
    <t>pAMI7</t>
  </si>
  <si>
    <t>NC_014832.1</t>
  </si>
  <si>
    <t>20.542</t>
  </si>
  <si>
    <t>57.3995</t>
  </si>
  <si>
    <t>pAMI3</t>
  </si>
  <si>
    <t>NC_013513.1</t>
  </si>
  <si>
    <t>5.575</t>
  </si>
  <si>
    <t>60.843</t>
  </si>
  <si>
    <t>pAMI6</t>
  </si>
  <si>
    <t>NC_022044.1</t>
  </si>
  <si>
    <t>CP006654</t>
  </si>
  <si>
    <t>206.583</t>
  </si>
  <si>
    <t>63.863</t>
  </si>
  <si>
    <t>pAMI5</t>
  </si>
  <si>
    <t>NC_022043.1</t>
  </si>
  <si>
    <t>CP006653</t>
  </si>
  <si>
    <t>294.017</t>
  </si>
  <si>
    <t>62.8175</t>
  </si>
  <si>
    <t>pAMI8</t>
  </si>
  <si>
    <t>NC_022050.1</t>
  </si>
  <si>
    <t>CP006655</t>
  </si>
  <si>
    <t>202.421</t>
  </si>
  <si>
    <t>62.2752</t>
  </si>
  <si>
    <t>pAMI1</t>
  </si>
  <si>
    <t>NC_022042.1</t>
  </si>
  <si>
    <t>CP006651</t>
  </si>
  <si>
    <t>118.164</t>
  </si>
  <si>
    <t>63.2672</t>
  </si>
  <si>
    <t>pAMI4</t>
  </si>
  <si>
    <t>NC_022049.1</t>
  </si>
  <si>
    <t>CP006652</t>
  </si>
  <si>
    <t>438.126</t>
  </si>
  <si>
    <t>64.2073</t>
  </si>
  <si>
    <t>Paracoccus denitrificans PD1222</t>
  </si>
  <si>
    <t>NC_008688.1</t>
  </si>
  <si>
    <t>CP000491</t>
  </si>
  <si>
    <t>653.815</t>
  </si>
  <si>
    <t>67.1393</t>
  </si>
  <si>
    <t>Paracoccus haeundaensis LMG P-21903</t>
  </si>
  <si>
    <t>pHAE2</t>
  </si>
  <si>
    <t>NC_019315.1</t>
  </si>
  <si>
    <t>JQ684024</t>
  </si>
  <si>
    <t>5.777</t>
  </si>
  <si>
    <t>53.5918</t>
  </si>
  <si>
    <t>Paracoccus haeundaensis LMG P-21903T</t>
  </si>
  <si>
    <t>pHAE1</t>
  </si>
  <si>
    <t>NC_019289.1</t>
  </si>
  <si>
    <t>JQ066767</t>
  </si>
  <si>
    <t>5.301</t>
  </si>
  <si>
    <t>58.8191</t>
  </si>
  <si>
    <t>Paracoccus marcusii DSM 11574</t>
  </si>
  <si>
    <t>pMARC2</t>
  </si>
  <si>
    <t>NC_021239.1</t>
  </si>
  <si>
    <t>KC561053</t>
  </si>
  <si>
    <t>5.789</t>
  </si>
  <si>
    <t>51.6324</t>
  </si>
  <si>
    <t>Paracoccus marcusii OS22</t>
  </si>
  <si>
    <t>pMOS7</t>
  </si>
  <si>
    <t>NC_019314.1</t>
  </si>
  <si>
    <t>JQ684023</t>
  </si>
  <si>
    <t>5.979</t>
  </si>
  <si>
    <t>49.9582</t>
  </si>
  <si>
    <t>pMOS6</t>
  </si>
  <si>
    <t>NC_019356.1</t>
  </si>
  <si>
    <t>JQ678602</t>
  </si>
  <si>
    <t>7.672</t>
  </si>
  <si>
    <t>63.1387</t>
  </si>
  <si>
    <t>pMARC5</t>
  </si>
  <si>
    <t>NC_019367.1</t>
  </si>
  <si>
    <t>JQ796371</t>
  </si>
  <si>
    <t>35.952</t>
  </si>
  <si>
    <t>58.7116</t>
  </si>
  <si>
    <t>pMARC1</t>
  </si>
  <si>
    <t>NC_025023.1</t>
  </si>
  <si>
    <t>KC542384</t>
  </si>
  <si>
    <t>5.122</t>
  </si>
  <si>
    <t>48.9457</t>
  </si>
  <si>
    <t>pMOS2</t>
  </si>
  <si>
    <t>NC_019319.1</t>
  </si>
  <si>
    <t>JQ664550</t>
  </si>
  <si>
    <t>53.9782</t>
  </si>
  <si>
    <t>pMARC3</t>
  </si>
  <si>
    <t>NC_021240.1</t>
  </si>
  <si>
    <t>KC561054</t>
  </si>
  <si>
    <t>10.672</t>
  </si>
  <si>
    <t>59.033</t>
  </si>
  <si>
    <t>pMARC4</t>
  </si>
  <si>
    <t>NC_021241.1</t>
  </si>
  <si>
    <t>KC561055</t>
  </si>
  <si>
    <t>15.289</t>
  </si>
  <si>
    <t>53.3455</t>
  </si>
  <si>
    <t>Paracoccus methylutens DM12</t>
  </si>
  <si>
    <t>pMTH1</t>
  </si>
  <si>
    <t>NC_009753.1</t>
  </si>
  <si>
    <t>EU043115</t>
  </si>
  <si>
    <t>31.999</t>
  </si>
  <si>
    <t>64.1645</t>
  </si>
  <si>
    <t>Paracoccus pantotrophus DSM 11072</t>
  </si>
  <si>
    <t>pWKS1</t>
  </si>
  <si>
    <t>NC_004160.1</t>
  </si>
  <si>
    <t>AF482428</t>
  </si>
  <si>
    <t>2.697</t>
  </si>
  <si>
    <t>62.8105</t>
  </si>
  <si>
    <t>Pasteurella multocida U-B411</t>
  </si>
  <si>
    <t>pCCK411</t>
  </si>
  <si>
    <t>NC_016973.1</t>
  </si>
  <si>
    <t>FR798946</t>
  </si>
  <si>
    <t>5.265</t>
  </si>
  <si>
    <t>42.0703</t>
  </si>
  <si>
    <t>Pasteurella multocida</t>
  </si>
  <si>
    <t>pB1005</t>
  </si>
  <si>
    <t>NC_012215.1</t>
  </si>
  <si>
    <t>FJ197818</t>
  </si>
  <si>
    <t>48.1237</t>
  </si>
  <si>
    <t>pB1018</t>
  </si>
  <si>
    <t>NC_019981.1</t>
  </si>
  <si>
    <t>JQ319774</t>
  </si>
  <si>
    <t>6.074</t>
  </si>
  <si>
    <t>39.1999</t>
  </si>
  <si>
    <t>pJR1</t>
  </si>
  <si>
    <t>NC_004771.1</t>
  </si>
  <si>
    <t>AY232670</t>
  </si>
  <si>
    <t>6.792</t>
  </si>
  <si>
    <t>45.6567</t>
  </si>
  <si>
    <t>pJR2</t>
  </si>
  <si>
    <t>NC_004772.1</t>
  </si>
  <si>
    <t>AY232671</t>
  </si>
  <si>
    <t>41.8126</t>
  </si>
  <si>
    <t>Pasteurella multocida BB1045</t>
  </si>
  <si>
    <t>NC_019205.1</t>
  </si>
  <si>
    <t>GU080067</t>
  </si>
  <si>
    <t>41.5131</t>
  </si>
  <si>
    <t>pB1006</t>
  </si>
  <si>
    <t>NC_012216.1</t>
  </si>
  <si>
    <t>FJ234438</t>
  </si>
  <si>
    <t>6.033</t>
  </si>
  <si>
    <t>Pasteurella multocida BB1034</t>
  </si>
  <si>
    <t>NC_019209.1</t>
  </si>
  <si>
    <t>GU080062</t>
  </si>
  <si>
    <t>41.7082</t>
  </si>
  <si>
    <t>pCCK381</t>
  </si>
  <si>
    <t>NC_006994.1</t>
  </si>
  <si>
    <t>AJ871969</t>
  </si>
  <si>
    <t>10.874</t>
  </si>
  <si>
    <t>60.6676</t>
  </si>
  <si>
    <t>pOV</t>
  </si>
  <si>
    <t>NC_019381.1</t>
  </si>
  <si>
    <t>JX827416</t>
  </si>
  <si>
    <t>13.551</t>
  </si>
  <si>
    <t>39.7019</t>
  </si>
  <si>
    <t>pCCK1900</t>
  </si>
  <si>
    <t>NC_011378.1</t>
  </si>
  <si>
    <t>FM179941</t>
  </si>
  <si>
    <t>10.226</t>
  </si>
  <si>
    <t>60.6787</t>
  </si>
  <si>
    <t>pCCK647</t>
  </si>
  <si>
    <t>NC_006868.1</t>
  </si>
  <si>
    <t>AJ884726</t>
  </si>
  <si>
    <t>5.198</t>
  </si>
  <si>
    <t>42.6703</t>
  </si>
  <si>
    <t>Pasteurella multocida Pm1096</t>
  </si>
  <si>
    <t>NC_001774.1</t>
  </si>
  <si>
    <t>U57647</t>
  </si>
  <si>
    <t>47.4627</t>
  </si>
  <si>
    <t>Pasteurella multocida subsp. multocida str. HN06</t>
  </si>
  <si>
    <t>NC_017035.1</t>
  </si>
  <si>
    <t>CP003314</t>
  </si>
  <si>
    <t>47.4813</t>
  </si>
  <si>
    <t>Pasteurella stomatis BB1086</t>
  </si>
  <si>
    <t>pB000a</t>
  </si>
  <si>
    <t>NC_019980.1</t>
  </si>
  <si>
    <t>JQ319773</t>
  </si>
  <si>
    <t>2.975</t>
  </si>
  <si>
    <t>42.2857</t>
  </si>
  <si>
    <t>Paulownia witches'-broom phytoplasma Nanyang</t>
  </si>
  <si>
    <t>pPaWBNy-1</t>
  </si>
  <si>
    <t>NC_010405.1</t>
  </si>
  <si>
    <t>EF426472</t>
  </si>
  <si>
    <t>4.485</t>
  </si>
  <si>
    <t>24.8161</t>
  </si>
  <si>
    <t>pPaWBNy-2</t>
  </si>
  <si>
    <t>NC_010406.1</t>
  </si>
  <si>
    <t>EF426473</t>
  </si>
  <si>
    <t>3.837</t>
  </si>
  <si>
    <t>25.8796</t>
  </si>
  <si>
    <t>Peanut witches'-broom phytoplasma</t>
  </si>
  <si>
    <t>pPNWB</t>
  </si>
  <si>
    <t>NC_004822.1</t>
  </si>
  <si>
    <t>AY270152</t>
  </si>
  <si>
    <t>26.9522</t>
  </si>
  <si>
    <t>Peanut witches'-broom phytoplasma NTU2011</t>
  </si>
  <si>
    <t>pPnWB2011</t>
  </si>
  <si>
    <t>NZ_AMWZ01000014.1</t>
  </si>
  <si>
    <t>AMWZ01000014</t>
  </si>
  <si>
    <t>4.221</t>
  </si>
  <si>
    <t>26.9604</t>
  </si>
  <si>
    <t>Pectobacterium atrosepticum 21A</t>
  </si>
  <si>
    <t>pPA21A</t>
  </si>
  <si>
    <t>NZ_CP009126.1</t>
  </si>
  <si>
    <t>CP009126</t>
  </si>
  <si>
    <t>32.444</t>
  </si>
  <si>
    <t>47.001</t>
  </si>
  <si>
    <t>Pectobacterium atrosepticum SCRI1039</t>
  </si>
  <si>
    <t>pECA1039</t>
  </si>
  <si>
    <t>NC_011767.1</t>
  </si>
  <si>
    <t>FJ176937</t>
  </si>
  <si>
    <t>45.8363</t>
  </si>
  <si>
    <t>Pectobacterium atrosepticum CFBP 6276</t>
  </si>
  <si>
    <t>pL2Pa6276</t>
  </si>
  <si>
    <t>NZ_CM001851.1</t>
  </si>
  <si>
    <t>CM001851</t>
  </si>
  <si>
    <t>46.9669</t>
  </si>
  <si>
    <t>pL1Pa6276</t>
  </si>
  <si>
    <t>NZ_CM001850.1</t>
  </si>
  <si>
    <t>CM001850</t>
  </si>
  <si>
    <t>5.876</t>
  </si>
  <si>
    <t>47.6344</t>
  </si>
  <si>
    <t>Pediococcus acidilactici H</t>
  </si>
  <si>
    <t>pSMB74</t>
  </si>
  <si>
    <t>NC_004832.1</t>
  </si>
  <si>
    <t>U02482</t>
  </si>
  <si>
    <t>8.971</t>
  </si>
  <si>
    <t>36.3951</t>
  </si>
  <si>
    <t>Pediococcus acidilactici NCIMB 6990</t>
  </si>
  <si>
    <t>pEOC01</t>
  </si>
  <si>
    <t>NC_010864.1</t>
  </si>
  <si>
    <t>DQ220741</t>
  </si>
  <si>
    <t>11.661</t>
  </si>
  <si>
    <t>34.2166</t>
  </si>
  <si>
    <t>Pediococcus claussenii ATCC BAA-344</t>
  </si>
  <si>
    <t>pPECL-8</t>
  </si>
  <si>
    <t>NC_017019.1</t>
  </si>
  <si>
    <t>CP003145</t>
  </si>
  <si>
    <t>33.246</t>
  </si>
  <si>
    <t>41.232</t>
  </si>
  <si>
    <t>pPECL-7</t>
  </si>
  <si>
    <t>NC_017018.1</t>
  </si>
  <si>
    <t>CP003144</t>
  </si>
  <si>
    <t>16.067</t>
  </si>
  <si>
    <t>39.4535</t>
  </si>
  <si>
    <t>pPECL-5</t>
  </si>
  <si>
    <t>NC_016608.1</t>
  </si>
  <si>
    <t>CP003142</t>
  </si>
  <si>
    <t>36.338</t>
  </si>
  <si>
    <t>40.6049</t>
  </si>
  <si>
    <t>pPECL-3</t>
  </si>
  <si>
    <t>NC_016636.1</t>
  </si>
  <si>
    <t>CP003140</t>
  </si>
  <si>
    <t>17.83</t>
  </si>
  <si>
    <t>37.9585</t>
  </si>
  <si>
    <t>pPECL-6</t>
  </si>
  <si>
    <t>NC_017017.1</t>
  </si>
  <si>
    <t>CP003143</t>
  </si>
  <si>
    <t>34.8511</t>
  </si>
  <si>
    <t>pPECL-2</t>
  </si>
  <si>
    <t>NC_016606.1</t>
  </si>
  <si>
    <t>CP003139</t>
  </si>
  <si>
    <t>38.8163</t>
  </si>
  <si>
    <t>pPECL-1</t>
  </si>
  <si>
    <t>NC_016635.1</t>
  </si>
  <si>
    <t>CP003138</t>
  </si>
  <si>
    <t>37.5758</t>
  </si>
  <si>
    <t>pPECL-4</t>
  </si>
  <si>
    <t>NC_016607.1</t>
  </si>
  <si>
    <t>CP003141</t>
  </si>
  <si>
    <t>23.136</t>
  </si>
  <si>
    <t>39.9939</t>
  </si>
  <si>
    <t>Pediococcus damnosus 8801 (IOEB)</t>
  </si>
  <si>
    <t>pF8801</t>
  </si>
  <si>
    <t>NC_007593.1</t>
  </si>
  <si>
    <t>AF196967</t>
  </si>
  <si>
    <t>35.8582</t>
  </si>
  <si>
    <t>Pediococcus pentosaceus</t>
  </si>
  <si>
    <t>pRS5</t>
  </si>
  <si>
    <t>NC_012031.1</t>
  </si>
  <si>
    <t>FM163399</t>
  </si>
  <si>
    <t>10.153</t>
  </si>
  <si>
    <t>34.8961</t>
  </si>
  <si>
    <t>Pediococcus pentosaceus ACA-DC 3431</t>
  </si>
  <si>
    <t>pPS1</t>
  </si>
  <si>
    <t>NC_014367.1</t>
  </si>
  <si>
    <t>FN869858</t>
  </si>
  <si>
    <t>2.721</t>
  </si>
  <si>
    <t>37.7435</t>
  </si>
  <si>
    <t>Pediococcus pentosaceus ATCC43200</t>
  </si>
  <si>
    <t>pMD136</t>
  </si>
  <si>
    <t>NC_001277.1</t>
  </si>
  <si>
    <t>AF033858</t>
  </si>
  <si>
    <t>19.515</t>
  </si>
  <si>
    <t>34.102</t>
  </si>
  <si>
    <t>NC_002126.1</t>
  </si>
  <si>
    <t>AF069302</t>
  </si>
  <si>
    <t>19.533</t>
  </si>
  <si>
    <t>34.1166</t>
  </si>
  <si>
    <t>Pedobacter sp. BG5</t>
  </si>
  <si>
    <t>pMWHK1</t>
  </si>
  <si>
    <t>NC_012033.1</t>
  </si>
  <si>
    <t>FJ613505</t>
  </si>
  <si>
    <t>6.206</t>
  </si>
  <si>
    <t>34.7889</t>
  </si>
  <si>
    <t>Pelagibacterium halotolerans B2</t>
  </si>
  <si>
    <t>pPHB2</t>
  </si>
  <si>
    <t>NC_016079.1</t>
  </si>
  <si>
    <t>CP003076</t>
  </si>
  <si>
    <t>56.0988</t>
  </si>
  <si>
    <t>Pelobacter propionicus DSM 2379</t>
  </si>
  <si>
    <t>pPRO2</t>
  </si>
  <si>
    <t>NC_008608.1</t>
  </si>
  <si>
    <t>CP000484</t>
  </si>
  <si>
    <t>30.722</t>
  </si>
  <si>
    <t>56.3179</t>
  </si>
  <si>
    <t>pPRO1</t>
  </si>
  <si>
    <t>NC_008607.1</t>
  </si>
  <si>
    <t>CP000483</t>
  </si>
  <si>
    <t>202.397</t>
  </si>
  <si>
    <t>48.0966</t>
  </si>
  <si>
    <t>Peptoclostridium difficile CD6</t>
  </si>
  <si>
    <t>pCD6</t>
  </si>
  <si>
    <t>NC_005326.1</t>
  </si>
  <si>
    <t>AY350745</t>
  </si>
  <si>
    <t>24.4949</t>
  </si>
  <si>
    <t>Peptoclostridium difficile 630</t>
  </si>
  <si>
    <t>pCD630</t>
  </si>
  <si>
    <t>NC_008226.1</t>
  </si>
  <si>
    <t>AM180356</t>
  </si>
  <si>
    <t>7.881</t>
  </si>
  <si>
    <t>27.9026</t>
  </si>
  <si>
    <t>Peptoclostridium difficile ATCC 9689 = DSM 1296 DSM1296</t>
  </si>
  <si>
    <t>CP011969.1</t>
  </si>
  <si>
    <t>45.187</t>
  </si>
  <si>
    <t>28.1342</t>
  </si>
  <si>
    <t>Peptoclostridium difficile BI1</t>
  </si>
  <si>
    <t>FN668943.1</t>
  </si>
  <si>
    <t>300.869</t>
  </si>
  <si>
    <t>24.9989</t>
  </si>
  <si>
    <t>pCDBI1</t>
  </si>
  <si>
    <t>FN668942.1</t>
  </si>
  <si>
    <t>45.258</t>
  </si>
  <si>
    <t>28.0326</t>
  </si>
  <si>
    <t>Periwinkle leaf yellowing phytoplasma</t>
  </si>
  <si>
    <t>p09PLY-2</t>
  </si>
  <si>
    <t>NC_019247.1</t>
  </si>
  <si>
    <t>HQ332531</t>
  </si>
  <si>
    <t>3.814</t>
  </si>
  <si>
    <t>24.4363</t>
  </si>
  <si>
    <t>p05PLY-2</t>
  </si>
  <si>
    <t>NC_019246.1</t>
  </si>
  <si>
    <t>HQ332528</t>
  </si>
  <si>
    <t>4.087</t>
  </si>
  <si>
    <t>24.1987</t>
  </si>
  <si>
    <t>p09PLY-1</t>
  </si>
  <si>
    <t>NC_019245.1</t>
  </si>
  <si>
    <t>HQ332530</t>
  </si>
  <si>
    <t>4.015</t>
  </si>
  <si>
    <t>24.4085</t>
  </si>
  <si>
    <t>p08PLY-1</t>
  </si>
  <si>
    <t>NC_019244.1</t>
  </si>
  <si>
    <t>HQ332529</t>
  </si>
  <si>
    <t>3.944</t>
  </si>
  <si>
    <t>24.3408</t>
  </si>
  <si>
    <t>p05PLY-1</t>
  </si>
  <si>
    <t>NC_019243.1</t>
  </si>
  <si>
    <t>HQ332527</t>
  </si>
  <si>
    <t>3.878</t>
  </si>
  <si>
    <t>24.8066</t>
  </si>
  <si>
    <t>Periwinkle little leaf phytoplasma</t>
  </si>
  <si>
    <t>pPLLHn-1</t>
  </si>
  <si>
    <t>NC_019290.1</t>
  </si>
  <si>
    <t>JN835187</t>
  </si>
  <si>
    <t>4.102</t>
  </si>
  <si>
    <t>24.8172</t>
  </si>
  <si>
    <t>Persephonella marina EX-H1</t>
  </si>
  <si>
    <t>NC_012439.1</t>
  </si>
  <si>
    <t>CP001231</t>
  </si>
  <si>
    <t>53.682</t>
  </si>
  <si>
    <t>34.3504</t>
  </si>
  <si>
    <t>Persicobacter sp. JZB09</t>
  </si>
  <si>
    <t>JZB09-Plasmid6</t>
  </si>
  <si>
    <t>CP012864.1</t>
  </si>
  <si>
    <t>110.33</t>
  </si>
  <si>
    <t>39.1</t>
  </si>
  <si>
    <t>JZB09-Plasmid8</t>
  </si>
  <si>
    <t>CP012866.1</t>
  </si>
  <si>
    <t>81.255</t>
  </si>
  <si>
    <t>40.5809</t>
  </si>
  <si>
    <t>JZB09-Plasmid12</t>
  </si>
  <si>
    <t>CP012855.1</t>
  </si>
  <si>
    <t>48.504</t>
  </si>
  <si>
    <t>42.9841</t>
  </si>
  <si>
    <t>JZB09-Plasmid10</t>
  </si>
  <si>
    <t>CP012853.1</t>
  </si>
  <si>
    <t>60.014</t>
  </si>
  <si>
    <t>39.1525</t>
  </si>
  <si>
    <t>JZB09-Plasmid5</t>
  </si>
  <si>
    <t>CP012863.1</t>
  </si>
  <si>
    <t>357.561</t>
  </si>
  <si>
    <t>41.5059</t>
  </si>
  <si>
    <t>JZB09-Plasmid11</t>
  </si>
  <si>
    <t>CP012854.1</t>
  </si>
  <si>
    <t>48.789</t>
  </si>
  <si>
    <t>40.8391</t>
  </si>
  <si>
    <t>JZB09-Plasmid1</t>
  </si>
  <si>
    <t>CP012852.1</t>
  </si>
  <si>
    <t>1575.72</t>
  </si>
  <si>
    <t>42.0189</t>
  </si>
  <si>
    <t>JZB09-Plasmid3</t>
  </si>
  <si>
    <t>CP012861.1</t>
  </si>
  <si>
    <t>631.941</t>
  </si>
  <si>
    <t>41.558</t>
  </si>
  <si>
    <t>JZB09-Plasmid14</t>
  </si>
  <si>
    <t>CP012857.1</t>
  </si>
  <si>
    <t>40.338</t>
  </si>
  <si>
    <t>38.8269</t>
  </si>
  <si>
    <t>JZB09-Plasmid13</t>
  </si>
  <si>
    <t>CP012856.1</t>
  </si>
  <si>
    <t>47.579</t>
  </si>
  <si>
    <t>39.2463</t>
  </si>
  <si>
    <t>JZB09-Plasmid16</t>
  </si>
  <si>
    <t>CP012859.1</t>
  </si>
  <si>
    <t>46.7143</t>
  </si>
  <si>
    <t>JZB09-Plasmid15</t>
  </si>
  <si>
    <t>CP012858.1</t>
  </si>
  <si>
    <t>39.667</t>
  </si>
  <si>
    <t>40.124</t>
  </si>
  <si>
    <t>JZB09-Plasmid2</t>
  </si>
  <si>
    <t>CP012860.1</t>
  </si>
  <si>
    <t>858.818</t>
  </si>
  <si>
    <t>41.2842</t>
  </si>
  <si>
    <t>JZB09-Plasmid4</t>
  </si>
  <si>
    <t>CP012862.1</t>
  </si>
  <si>
    <t>395.438</t>
  </si>
  <si>
    <t>42.0584</t>
  </si>
  <si>
    <t>JZB09-Plasmid7</t>
  </si>
  <si>
    <t>CP012865.1</t>
  </si>
  <si>
    <t>81.453</t>
  </si>
  <si>
    <t>40.7216</t>
  </si>
  <si>
    <t>JZB09-Plasmid9</t>
  </si>
  <si>
    <t>CP012867.1</t>
  </si>
  <si>
    <t>67.516</t>
  </si>
  <si>
    <t>39.0559</t>
  </si>
  <si>
    <t>Phaeobacter gallaeciensis 2.10</t>
  </si>
  <si>
    <t>pPGA2_95</t>
  </si>
  <si>
    <t>NC_018423.1</t>
  </si>
  <si>
    <t>CP002974</t>
  </si>
  <si>
    <t>94.494</t>
  </si>
  <si>
    <t>61.1351</t>
  </si>
  <si>
    <t>pPGA2_239</t>
  </si>
  <si>
    <t>NC_018421.1</t>
  </si>
  <si>
    <t>CP002973</t>
  </si>
  <si>
    <t>237.766</t>
  </si>
  <si>
    <t>58.4028</t>
  </si>
  <si>
    <t>pPGA2_71</t>
  </si>
  <si>
    <t>NC_018422.1</t>
  </si>
  <si>
    <t>CP002975</t>
  </si>
  <si>
    <t>70.384</t>
  </si>
  <si>
    <t>62.7827</t>
  </si>
  <si>
    <t>Phaeobacter gallaeciensis DSM 26640</t>
  </si>
  <si>
    <t>pGal_D78</t>
  </si>
  <si>
    <t>NC_023140.1</t>
  </si>
  <si>
    <t>CP006970</t>
  </si>
  <si>
    <t>77.876</t>
  </si>
  <si>
    <t>61.978</t>
  </si>
  <si>
    <t>pGal_A255</t>
  </si>
  <si>
    <t>NC_023138.1</t>
  </si>
  <si>
    <t>CP006967</t>
  </si>
  <si>
    <t>255.493</t>
  </si>
  <si>
    <t>57.9726</t>
  </si>
  <si>
    <t>pGal_F69</t>
  </si>
  <si>
    <t>NC_023142.1</t>
  </si>
  <si>
    <t>CP006972</t>
  </si>
  <si>
    <t>68.752</t>
  </si>
  <si>
    <t>62.9044</t>
  </si>
  <si>
    <t>pGal_G40</t>
  </si>
  <si>
    <t>NC_023143.1</t>
  </si>
  <si>
    <t>CP006973</t>
  </si>
  <si>
    <t>40.17</t>
  </si>
  <si>
    <t>56.1489</t>
  </si>
  <si>
    <t>pGal_B134</t>
  </si>
  <si>
    <t>NC_023148.1</t>
  </si>
  <si>
    <t>CP006968</t>
  </si>
  <si>
    <t>133.621</t>
  </si>
  <si>
    <t>59.8506</t>
  </si>
  <si>
    <t>pGal_E78</t>
  </si>
  <si>
    <t>NC_023141.1</t>
  </si>
  <si>
    <t>CP006971</t>
  </si>
  <si>
    <t>54.7734</t>
  </si>
  <si>
    <t>pGal_C110</t>
  </si>
  <si>
    <t>NC_023139.1</t>
  </si>
  <si>
    <t>CP006969</t>
  </si>
  <si>
    <t>109.815</t>
  </si>
  <si>
    <t>56.4431</t>
  </si>
  <si>
    <t>Phaeobacter inhibens DSM 17395</t>
  </si>
  <si>
    <t>pPGA1_262</t>
  </si>
  <si>
    <t>NC_018291.1</t>
  </si>
  <si>
    <t>CP002977</t>
  </si>
  <si>
    <t>261.82</t>
  </si>
  <si>
    <t>57.9948</t>
  </si>
  <si>
    <t>pPGA1_65</t>
  </si>
  <si>
    <t>NC_018288.1</t>
  </si>
  <si>
    <t>CP002979</t>
  </si>
  <si>
    <t>65.245</t>
  </si>
  <si>
    <t>62.7205</t>
  </si>
  <si>
    <t>pPGA1_78</t>
  </si>
  <si>
    <t>NC_018287.1</t>
  </si>
  <si>
    <t>CP002978</t>
  </si>
  <si>
    <t>78.238</t>
  </si>
  <si>
    <t>62.6652</t>
  </si>
  <si>
    <t>Phenylobacterium zucineum HLK1</t>
  </si>
  <si>
    <t>NC_011143.1</t>
  </si>
  <si>
    <t>CP000748</t>
  </si>
  <si>
    <t>382.976</t>
  </si>
  <si>
    <t>68.5442</t>
  </si>
  <si>
    <t>Photobacterium damselae</t>
  </si>
  <si>
    <t>pPHDD1</t>
  </si>
  <si>
    <t>NC_014653.1</t>
  </si>
  <si>
    <t>FN597600</t>
  </si>
  <si>
    <t>153.429</t>
  </si>
  <si>
    <t>37.9244</t>
  </si>
  <si>
    <t>Photobacterium damselae 04Ya311</t>
  </si>
  <si>
    <t>pAQU1</t>
  </si>
  <si>
    <t>NC_016983.1</t>
  </si>
  <si>
    <t>AB571865</t>
  </si>
  <si>
    <t>204.052</t>
  </si>
  <si>
    <t>43.1861</t>
  </si>
  <si>
    <t>Photobacterium damselae P9014</t>
  </si>
  <si>
    <t>pP9014</t>
  </si>
  <si>
    <t>NC_012919.1</t>
  </si>
  <si>
    <t>AB453229</t>
  </si>
  <si>
    <t>55.851</t>
  </si>
  <si>
    <t>44.386</t>
  </si>
  <si>
    <t>pPHDP10</t>
  </si>
  <si>
    <t>NC_013775.1</t>
  </si>
  <si>
    <t>DQ069059</t>
  </si>
  <si>
    <t>9.631</t>
  </si>
  <si>
    <t>39.2483</t>
  </si>
  <si>
    <t>Photobacterium damselae subsp. piscicida DI21</t>
  </si>
  <si>
    <t>pPHDP60</t>
  </si>
  <si>
    <t>NC_020277.1</t>
  </si>
  <si>
    <t>KC344732</t>
  </si>
  <si>
    <t>59.731</t>
  </si>
  <si>
    <t>37.2721</t>
  </si>
  <si>
    <t>Photobacterium damselae subsp. piscicida PT99-018</t>
  </si>
  <si>
    <t>pP99-018</t>
  </si>
  <si>
    <t>NC_008612.1</t>
  </si>
  <si>
    <t>AB277723</t>
  </si>
  <si>
    <t>150.157</t>
  </si>
  <si>
    <t>51.3722</t>
  </si>
  <si>
    <t>Photobacterium damselae subsp. piscicida USA91278</t>
  </si>
  <si>
    <t>pP91278</t>
  </si>
  <si>
    <t>NC_008613.1</t>
  </si>
  <si>
    <t>AB277724</t>
  </si>
  <si>
    <t>131.52</t>
  </si>
  <si>
    <t>51.7092</t>
  </si>
  <si>
    <t>Photobacterium profundum SS9</t>
  </si>
  <si>
    <t>pPBPR1</t>
  </si>
  <si>
    <t>NC_005871.1</t>
  </si>
  <si>
    <t>CR377818</t>
  </si>
  <si>
    <t>80.033</t>
  </si>
  <si>
    <t>44.0268</t>
  </si>
  <si>
    <t>Photorhabdus asymbiotica</t>
  </si>
  <si>
    <t>pPAU1</t>
  </si>
  <si>
    <t>NC_012961.1</t>
  </si>
  <si>
    <t>FM162592</t>
  </si>
  <si>
    <t>29.33</t>
  </si>
  <si>
    <t>40.5012</t>
  </si>
  <si>
    <t>Phycisphaera mikurensis NBRC 102666</t>
  </si>
  <si>
    <t>Phycisphaerae</t>
  </si>
  <si>
    <t>pPSMK1</t>
  </si>
  <si>
    <t>NC_017081.1</t>
  </si>
  <si>
    <t>AP012339</t>
  </si>
  <si>
    <t>81.157</t>
  </si>
  <si>
    <t>69.9878</t>
  </si>
  <si>
    <t>Physarum polycephalum CH934 x NG7</t>
  </si>
  <si>
    <t>mF</t>
  </si>
  <si>
    <t>NC_011028.1</t>
  </si>
  <si>
    <t>D29637</t>
  </si>
  <si>
    <t>14.503</t>
  </si>
  <si>
    <t>25.2844</t>
  </si>
  <si>
    <t>Phytoplasma sp. Khon Kaen</t>
  </si>
  <si>
    <t>phytoplasma specific extrachromosomal DNA</t>
  </si>
  <si>
    <t>NC_002100.1</t>
  </si>
  <si>
    <t>AB000510</t>
  </si>
  <si>
    <t>2.645</t>
  </si>
  <si>
    <t>22.1928</t>
  </si>
  <si>
    <t>Picrophilus oshimae DSM 9789</t>
  </si>
  <si>
    <t>Thermoplasmata</t>
  </si>
  <si>
    <t>pPO1</t>
  </si>
  <si>
    <t>NC_016049.1</t>
  </si>
  <si>
    <t>JN032732</t>
  </si>
  <si>
    <t>7.646</t>
  </si>
  <si>
    <t>30.5388</t>
  </si>
  <si>
    <t>Pigeon pea witches'-broom phytoplasma</t>
  </si>
  <si>
    <t>pPPWB-Hn</t>
  </si>
  <si>
    <t>NC_025193.1</t>
  </si>
  <si>
    <t>KC935372</t>
  </si>
  <si>
    <t>4.218</t>
  </si>
  <si>
    <t>27.1456</t>
  </si>
  <si>
    <t>Piscirickettsia salmonis PM32597B1</t>
  </si>
  <si>
    <t>pPSB1-2</t>
  </si>
  <si>
    <t>NZ_CP012510.1</t>
  </si>
  <si>
    <t>CP012510</t>
  </si>
  <si>
    <t>51.575</t>
  </si>
  <si>
    <t>39.0577</t>
  </si>
  <si>
    <t>pPSB1-1</t>
  </si>
  <si>
    <t>NZ_CP012509.1</t>
  </si>
  <si>
    <t>CP012509</t>
  </si>
  <si>
    <t>57.431</t>
  </si>
  <si>
    <t>37.2726</t>
  </si>
  <si>
    <t>pPSB1-3</t>
  </si>
  <si>
    <t>NZ_CP012511.1</t>
  </si>
  <si>
    <t>CP012511</t>
  </si>
  <si>
    <t>181.035</t>
  </si>
  <si>
    <t>38.9157</t>
  </si>
  <si>
    <t>pPSB1-4</t>
  </si>
  <si>
    <t>NZ_CP012512.1</t>
  </si>
  <si>
    <t>CP012512</t>
  </si>
  <si>
    <t>33.488</t>
  </si>
  <si>
    <t>40.5668</t>
  </si>
  <si>
    <t>Piscirickettsia salmonis PM15972A1</t>
  </si>
  <si>
    <t>pPSA1-3</t>
  </si>
  <si>
    <t>NZ_CP012416.1</t>
  </si>
  <si>
    <t>CP012416</t>
  </si>
  <si>
    <t>82.13</t>
  </si>
  <si>
    <t>38.1554</t>
  </si>
  <si>
    <t>pPSA1-4</t>
  </si>
  <si>
    <t>NZ_CP012417.1</t>
  </si>
  <si>
    <t>CP012417</t>
  </si>
  <si>
    <t>31.951</t>
  </si>
  <si>
    <t>39.0504</t>
  </si>
  <si>
    <t>pPSA1-2</t>
  </si>
  <si>
    <t>NZ_CP012415.1</t>
  </si>
  <si>
    <t>CP012415</t>
  </si>
  <si>
    <t>29.784</t>
  </si>
  <si>
    <t>39.4272</t>
  </si>
  <si>
    <t>pPSA1-1</t>
  </si>
  <si>
    <t>NZ_CP012414.1</t>
  </si>
  <si>
    <t>CP012414</t>
  </si>
  <si>
    <t>39.335</t>
  </si>
  <si>
    <t>38.2763</t>
  </si>
  <si>
    <t>Piscirickettsia salmonis LF-89 = ATCC VR-1361</t>
  </si>
  <si>
    <t>pPSLF89-1</t>
  </si>
  <si>
    <t>NZ_CP011850.1</t>
  </si>
  <si>
    <t>CP011850</t>
  </si>
  <si>
    <t>180.124</t>
  </si>
  <si>
    <t>38.9049</t>
  </si>
  <si>
    <t>pPSLF89-3</t>
  </si>
  <si>
    <t>NZ_CP011852.1</t>
  </si>
  <si>
    <t>CP011852</t>
  </si>
  <si>
    <t>51.573</t>
  </si>
  <si>
    <t>pPSLF89-2</t>
  </si>
  <si>
    <t>NZ_CP011851.1</t>
  </si>
  <si>
    <t>CP011851</t>
  </si>
  <si>
    <t>33.516</t>
  </si>
  <si>
    <t>40.6105</t>
  </si>
  <si>
    <t>Planctopirus limnophila DSM 3776</t>
  </si>
  <si>
    <t>pPLIM01</t>
  </si>
  <si>
    <t>NC_014149.1</t>
  </si>
  <si>
    <t>CP001745</t>
  </si>
  <si>
    <t>37.01</t>
  </si>
  <si>
    <t>57.0305</t>
  </si>
  <si>
    <t>Planktothrix agardhii NIVA-CYA 126/8</t>
  </si>
  <si>
    <t>pPA50</t>
  </si>
  <si>
    <t>NZ_CM002807.1</t>
  </si>
  <si>
    <t>CM002807</t>
  </si>
  <si>
    <t>50.852</t>
  </si>
  <si>
    <t>37.7645</t>
  </si>
  <si>
    <t>pPA79</t>
  </si>
  <si>
    <t>NZ_CM002808.1</t>
  </si>
  <si>
    <t>CM002808</t>
  </si>
  <si>
    <t>79.106</t>
  </si>
  <si>
    <t>39.2435</t>
  </si>
  <si>
    <t>pPA5.5</t>
  </si>
  <si>
    <t>NZ_CM002806.1</t>
  </si>
  <si>
    <t>CM002806</t>
  </si>
  <si>
    <t>36.9247</t>
  </si>
  <si>
    <t>pPA115</t>
  </si>
  <si>
    <t>NZ_CM002804.1</t>
  </si>
  <si>
    <t>CM002804</t>
  </si>
  <si>
    <t>119.569</t>
  </si>
  <si>
    <t>38.7433</t>
  </si>
  <si>
    <t>pPA14</t>
  </si>
  <si>
    <t>NZ_CM002805.1</t>
  </si>
  <si>
    <t>CM002805</t>
  </si>
  <si>
    <t>40.2685</t>
  </si>
  <si>
    <t>Planobispora rosea</t>
  </si>
  <si>
    <t>pPR2</t>
  </si>
  <si>
    <t>NC_019291.1</t>
  </si>
  <si>
    <t>DQ302475</t>
  </si>
  <si>
    <t>15.52</t>
  </si>
  <si>
    <t>68.0928</t>
  </si>
  <si>
    <t>Planococcus citreus A2-4</t>
  </si>
  <si>
    <t>pNM8</t>
  </si>
  <si>
    <t>NC_019557.1</t>
  </si>
  <si>
    <t>JX847602</t>
  </si>
  <si>
    <t>8.259</t>
  </si>
  <si>
    <t>38.4066</t>
  </si>
  <si>
    <t>pNM11</t>
  </si>
  <si>
    <t>NC_019558.1</t>
  </si>
  <si>
    <t>JX847604</t>
  </si>
  <si>
    <t>11.383</t>
  </si>
  <si>
    <t>36.493</t>
  </si>
  <si>
    <t>Planococcus sp. PAMC 21323</t>
  </si>
  <si>
    <t>pPla</t>
  </si>
  <si>
    <t>NZ_CP009130.1</t>
  </si>
  <si>
    <t>CP009130</t>
  </si>
  <si>
    <t>3.364</t>
  </si>
  <si>
    <t>33.264</t>
  </si>
  <si>
    <t>Planococcus sp. ZOYM</t>
  </si>
  <si>
    <t>pPCZ1</t>
  </si>
  <si>
    <t>NC_013539.1</t>
  </si>
  <si>
    <t>DQ438984</t>
  </si>
  <si>
    <t>4.738</t>
  </si>
  <si>
    <t>37.1465</t>
  </si>
  <si>
    <t>pPCZ2</t>
  </si>
  <si>
    <t>NC_013540.1</t>
  </si>
  <si>
    <t>DQ438985</t>
  </si>
  <si>
    <t>7.975</t>
  </si>
  <si>
    <t>36.6395</t>
  </si>
  <si>
    <t>Plautia stali symbiont</t>
  </si>
  <si>
    <t>pPstS2</t>
  </si>
  <si>
    <t>NC_022534.1</t>
  </si>
  <si>
    <t>AP012553</t>
  </si>
  <si>
    <t>38.222</t>
  </si>
  <si>
    <t>48.9142</t>
  </si>
  <si>
    <t>pPstS1</t>
  </si>
  <si>
    <t>NC_022533.1</t>
  </si>
  <si>
    <t>AP012552</t>
  </si>
  <si>
    <t>48.4302</t>
  </si>
  <si>
    <t>Pleurotus ostreatus NFFA2</t>
  </si>
  <si>
    <t>mlp1</t>
  </si>
  <si>
    <t>NC_002135.1</t>
  </si>
  <si>
    <t>AF126285</t>
  </si>
  <si>
    <t>9.879</t>
  </si>
  <si>
    <t>19.4757</t>
  </si>
  <si>
    <t>Polaromonas naphthalenivorans CJ2</t>
  </si>
  <si>
    <t>pPNAP04</t>
  </si>
  <si>
    <t>NC_008760.1</t>
  </si>
  <si>
    <t>CP000533</t>
  </si>
  <si>
    <t>143.747</t>
  </si>
  <si>
    <t>58.9898</t>
  </si>
  <si>
    <t>pPNAP07</t>
  </si>
  <si>
    <t>NC_008763.1</t>
  </si>
  <si>
    <t>CP000536</t>
  </si>
  <si>
    <t>9.898</t>
  </si>
  <si>
    <t>57.0519</t>
  </si>
  <si>
    <t>pPNAP08</t>
  </si>
  <si>
    <t>NC_008764.1</t>
  </si>
  <si>
    <t>CP000537</t>
  </si>
  <si>
    <t>6.459</t>
  </si>
  <si>
    <t>52.1288</t>
  </si>
  <si>
    <t>pPNAP06</t>
  </si>
  <si>
    <t>NC_008762.1</t>
  </si>
  <si>
    <t>CP000535</t>
  </si>
  <si>
    <t>21.611</t>
  </si>
  <si>
    <t>55.6707</t>
  </si>
  <si>
    <t>pPNAP02</t>
  </si>
  <si>
    <t>NC_008758.1</t>
  </si>
  <si>
    <t>CP000531</t>
  </si>
  <si>
    <t>190.172</t>
  </si>
  <si>
    <t>58.0112</t>
  </si>
  <si>
    <t>pPNAP01</t>
  </si>
  <si>
    <t>NC_008757.1</t>
  </si>
  <si>
    <t>CP000530</t>
  </si>
  <si>
    <t>353.291</t>
  </si>
  <si>
    <t>57.546</t>
  </si>
  <si>
    <t>pPNAP05</t>
  </si>
  <si>
    <t>NC_008761.1</t>
  </si>
  <si>
    <t>CP000534</t>
  </si>
  <si>
    <t>58.808</t>
  </si>
  <si>
    <t>59.5616</t>
  </si>
  <si>
    <t>pPNAP03</t>
  </si>
  <si>
    <t>NC_008759.1</t>
  </si>
  <si>
    <t>CP000532</t>
  </si>
  <si>
    <t>171.866</t>
  </si>
  <si>
    <t>56.8932</t>
  </si>
  <si>
    <t>Polaromonas sp. JS666</t>
  </si>
  <si>
    <t>NC_007950.1</t>
  </si>
  <si>
    <t>CP000318</t>
  </si>
  <si>
    <t>338.007</t>
  </si>
  <si>
    <t>59.7218</t>
  </si>
  <si>
    <t>NC_007949.1</t>
  </si>
  <si>
    <t>CP000317</t>
  </si>
  <si>
    <t>360.405</t>
  </si>
  <si>
    <t>56.906</t>
  </si>
  <si>
    <t>Polymorphum gilvum SL003B-26A1</t>
  </si>
  <si>
    <t>pSL003B</t>
  </si>
  <si>
    <t>NC_015258.1</t>
  </si>
  <si>
    <t>CP002569</t>
  </si>
  <si>
    <t>69.598</t>
  </si>
  <si>
    <t>61.5549</t>
  </si>
  <si>
    <t>Polysphondylium pallidum PN500</t>
  </si>
  <si>
    <t>PPN500</t>
  </si>
  <si>
    <t>NC_013781.1</t>
  </si>
  <si>
    <t>CP001838</t>
  </si>
  <si>
    <t>27.653</t>
  </si>
  <si>
    <t>29.8051</t>
  </si>
  <si>
    <t>Porphyra pulchra</t>
  </si>
  <si>
    <t>Pp6859</t>
  </si>
  <si>
    <t>NC_001833.1</t>
  </si>
  <si>
    <t>AF002712</t>
  </si>
  <si>
    <t>6.859</t>
  </si>
  <si>
    <t>32.8911</t>
  </si>
  <si>
    <t>Pp6427</t>
  </si>
  <si>
    <t>NC_001832.1</t>
  </si>
  <si>
    <t>AF002711</t>
  </si>
  <si>
    <t>6.427</t>
  </si>
  <si>
    <t>35.5065</t>
  </si>
  <si>
    <t>Prevotella dentalis DSM 3688</t>
  </si>
  <si>
    <t>pPREDE02</t>
  </si>
  <si>
    <t>NC_019969.1</t>
  </si>
  <si>
    <t>CP003371</t>
  </si>
  <si>
    <t>4.175</t>
  </si>
  <si>
    <t>32.0958</t>
  </si>
  <si>
    <t>pPREDE01</t>
  </si>
  <si>
    <t>NC_019961.1</t>
  </si>
  <si>
    <t>CP003370</t>
  </si>
  <si>
    <t>4.946</t>
  </si>
  <si>
    <t>31.0554</t>
  </si>
  <si>
    <t>Prevotella ruminicola 223/M2/7</t>
  </si>
  <si>
    <t>pRRI2</t>
  </si>
  <si>
    <t>NC_025006.1</t>
  </si>
  <si>
    <t>AJ278872</t>
  </si>
  <si>
    <t>40.9568</t>
  </si>
  <si>
    <t>Prevotella ruminicola T31</t>
  </si>
  <si>
    <t>pRAM4</t>
  </si>
  <si>
    <t>NC_001760.1</t>
  </si>
  <si>
    <t>U30294</t>
  </si>
  <si>
    <t>49.1693</t>
  </si>
  <si>
    <t>Prevotella sp. oral taxon 299 str. F0039</t>
  </si>
  <si>
    <t>NC_022111.1</t>
  </si>
  <si>
    <t>CP003667</t>
  </si>
  <si>
    <t>1770.42</t>
  </si>
  <si>
    <t>37.3153</t>
  </si>
  <si>
    <t>Propionibacterium acidipropionici E214</t>
  </si>
  <si>
    <t>pRGO1</t>
  </si>
  <si>
    <t>NC_002611.1</t>
  </si>
  <si>
    <t>AB007909</t>
  </si>
  <si>
    <t>6.868</t>
  </si>
  <si>
    <t>65.3465</t>
  </si>
  <si>
    <t>Propionibacterium acnes HL096PA1</t>
  </si>
  <si>
    <t>NC_021086.1</t>
  </si>
  <si>
    <t>CP003294</t>
  </si>
  <si>
    <t>55.585</t>
  </si>
  <si>
    <t>62.4575</t>
  </si>
  <si>
    <t>Propionibacterium freudenreichii LMG16545</t>
  </si>
  <si>
    <t>p545</t>
  </si>
  <si>
    <t>NC_002580.1</t>
  </si>
  <si>
    <t>AF291751</t>
  </si>
  <si>
    <t>3.555</t>
  </si>
  <si>
    <t>62.7567</t>
  </si>
  <si>
    <t>Propionibacterium freudenreichii DF2</t>
  </si>
  <si>
    <t>pLME108</t>
  </si>
  <si>
    <t>NC_010065.1</t>
  </si>
  <si>
    <t>AJ006662</t>
  </si>
  <si>
    <t>2.051</t>
  </si>
  <si>
    <t>63.725</t>
  </si>
  <si>
    <t>Propionibacterium granulosum PF283</t>
  </si>
  <si>
    <t>cryptic plasmid pPG01</t>
  </si>
  <si>
    <t>NC_004526.2</t>
  </si>
  <si>
    <t>AY150274</t>
  </si>
  <si>
    <t>3.539</t>
  </si>
  <si>
    <t>57.4173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</si>
  <si>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</si>
  <si>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</si>
  <si>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</si>
  <si>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</si>
  <si>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</si>
  <si>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</si>
  <si>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</si>
  <si>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</si>
  <si>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65.3174</t>
  </si>
  <si>
    <t>Prosthecochloris aestuarii DSM 271</t>
  </si>
  <si>
    <t>pPAES01</t>
  </si>
  <si>
    <t>NC_011061.1</t>
  </si>
  <si>
    <t>CP001109</t>
  </si>
  <si>
    <t>66.772</t>
  </si>
  <si>
    <t>50.4807</t>
  </si>
  <si>
    <t>Proteus mirabilis Q1084</t>
  </si>
  <si>
    <t>pEAD1-2</t>
  </si>
  <si>
    <t>NC_024982.1</t>
  </si>
  <si>
    <t>KF498971</t>
  </si>
  <si>
    <t>2.669</t>
  </si>
  <si>
    <t>41.8883</t>
  </si>
  <si>
    <t>Proteus mirabilis</t>
  </si>
  <si>
    <t>pRS12-189</t>
  </si>
  <si>
    <t>NC_023320.1</t>
  </si>
  <si>
    <t>KF364956</t>
  </si>
  <si>
    <t>2.656</t>
  </si>
  <si>
    <t>41.7922</t>
  </si>
  <si>
    <t>pLRB12-304</t>
  </si>
  <si>
    <t>NC_023321.1</t>
  </si>
  <si>
    <t>KF364957</t>
  </si>
  <si>
    <t>2.658</t>
  </si>
  <si>
    <t>41.7231</t>
  </si>
  <si>
    <t>pRS12-104</t>
  </si>
  <si>
    <t>NC_023319.1</t>
  </si>
  <si>
    <t>KF364955</t>
  </si>
  <si>
    <t>Proteus mirabilis CGS49</t>
  </si>
  <si>
    <t>pCGS49</t>
  </si>
  <si>
    <t>NC_021570.1</t>
  </si>
  <si>
    <t>JQ776507</t>
  </si>
  <si>
    <t>41.7816</t>
  </si>
  <si>
    <t>Proteus mirabilis BB1091</t>
  </si>
  <si>
    <t>pB1022</t>
  </si>
  <si>
    <t>NC_022197.1</t>
  </si>
  <si>
    <t>JQ319766</t>
  </si>
  <si>
    <t>2.462</t>
  </si>
  <si>
    <t>48.5378</t>
  </si>
  <si>
    <t>pRPCMY</t>
  </si>
  <si>
    <t>NC_011513.1</t>
  </si>
  <si>
    <t>FM246882</t>
  </si>
  <si>
    <t>3.805</t>
  </si>
  <si>
    <t>45.4139</t>
  </si>
  <si>
    <t>pRS12-11</t>
  </si>
  <si>
    <t>NC_023317.1</t>
  </si>
  <si>
    <t>KF364953</t>
  </si>
  <si>
    <t>Proteus mirabilis HI4320</t>
  </si>
  <si>
    <t>pHI4320</t>
  </si>
  <si>
    <t>NC_010555.1</t>
  </si>
  <si>
    <t>AM942760</t>
  </si>
  <si>
    <t>36.289</t>
  </si>
  <si>
    <t>36.2066</t>
  </si>
  <si>
    <t>Proteus sp. 3M</t>
  </si>
  <si>
    <t>p3M-2B</t>
  </si>
  <si>
    <t>NC_019374.1</t>
  </si>
  <si>
    <t>JX514066</t>
  </si>
  <si>
    <t>5.903</t>
  </si>
  <si>
    <t>37.9468</t>
  </si>
  <si>
    <t>p3M-2A</t>
  </si>
  <si>
    <t>NC_019373.1</t>
  </si>
  <si>
    <t>JX514065</t>
  </si>
  <si>
    <t>42.2063</t>
  </si>
  <si>
    <t>Proteus vulgaris Q5169</t>
  </si>
  <si>
    <t>pEAD1-1</t>
  </si>
  <si>
    <t>NC_024981.1</t>
  </si>
  <si>
    <t>KF498970</t>
  </si>
  <si>
    <t>Proteus vulgaris UR-75</t>
  </si>
  <si>
    <t>Rts1</t>
  </si>
  <si>
    <t>NC_003905.1</t>
  </si>
  <si>
    <t>AP004237</t>
  </si>
  <si>
    <t>217.182</t>
  </si>
  <si>
    <t>45.6543</t>
  </si>
  <si>
    <t>Proteus vulgaris ATCC13315</t>
  </si>
  <si>
    <t>pPvu1</t>
  </si>
  <si>
    <t>NC_002632.1</t>
  </si>
  <si>
    <t>AF305615</t>
  </si>
  <si>
    <t>4.675</t>
  </si>
  <si>
    <t>42.9091</t>
  </si>
  <si>
    <t>Proteus vulgaris</t>
  </si>
  <si>
    <t>pRS12-78</t>
  </si>
  <si>
    <t>NC_023318.1</t>
  </si>
  <si>
    <t>KF364954</t>
  </si>
  <si>
    <t>4.286</t>
  </si>
  <si>
    <t>39.2907</t>
  </si>
  <si>
    <t>Providencia alcalifaciens Dmel2</t>
  </si>
  <si>
    <t>pPALC1</t>
  </si>
  <si>
    <t>NZ_AKKM01000049.1</t>
  </si>
  <si>
    <t>AKKM01000049</t>
  </si>
  <si>
    <t>14.114</t>
  </si>
  <si>
    <t>37.5726</t>
  </si>
  <si>
    <t>Providencia rettgeri</t>
  </si>
  <si>
    <t>pGHS09-09a</t>
  </si>
  <si>
    <t>NC_025044.1</t>
  </si>
  <si>
    <t>HQ834473</t>
  </si>
  <si>
    <t>pDIJ09-518a</t>
  </si>
  <si>
    <t>NC_025043.1</t>
  </si>
  <si>
    <t>HQ834472</t>
  </si>
  <si>
    <t>41.8934</t>
  </si>
  <si>
    <t>R7K</t>
  </si>
  <si>
    <t>NC_010643.1</t>
  </si>
  <si>
    <t>AM901564</t>
  </si>
  <si>
    <t>39.792</t>
  </si>
  <si>
    <t>56.73</t>
  </si>
  <si>
    <t>Providencia rettgeri 09ACRGNY2001</t>
  </si>
  <si>
    <t>pPrY2001</t>
  </si>
  <si>
    <t>NC_022589.1</t>
  </si>
  <si>
    <t>KF295828</t>
  </si>
  <si>
    <t>113.295</t>
  </si>
  <si>
    <t>41.2516</t>
  </si>
  <si>
    <t>Providencia rettgeri Dmel1</t>
  </si>
  <si>
    <t>pPRET1</t>
  </si>
  <si>
    <t>NZ_CM001856.1</t>
  </si>
  <si>
    <t>CM001856</t>
  </si>
  <si>
    <t>5.567</t>
  </si>
  <si>
    <t>40.8119</t>
  </si>
  <si>
    <t>Providencia sneebia DSM 19967</t>
  </si>
  <si>
    <t>pPSN2</t>
  </si>
  <si>
    <t>NZ_CM001854.1</t>
  </si>
  <si>
    <t>CM001854</t>
  </si>
  <si>
    <t>7.592</t>
  </si>
  <si>
    <t>35.0501</t>
  </si>
  <si>
    <t>pPSN1</t>
  </si>
  <si>
    <t>NZ_CM001853.1</t>
  </si>
  <si>
    <t>CM001853</t>
  </si>
  <si>
    <t>10.787</t>
  </si>
  <si>
    <t>33.012</t>
  </si>
  <si>
    <t>pPSN3</t>
  </si>
  <si>
    <t>NZ_CM001855.1</t>
  </si>
  <si>
    <t>CM001855</t>
  </si>
  <si>
    <t>4.321</t>
  </si>
  <si>
    <t>31.4973</t>
  </si>
  <si>
    <t>Providencia stuartii ATCC 33672</t>
  </si>
  <si>
    <t>NZ_CP008919.1</t>
  </si>
  <si>
    <t>CP008919</t>
  </si>
  <si>
    <t>48.866</t>
  </si>
  <si>
    <t>42.7598</t>
  </si>
  <si>
    <t>Providencia stuartii Ps</t>
  </si>
  <si>
    <t>pTC2</t>
  </si>
  <si>
    <t>NC_019375.1</t>
  </si>
  <si>
    <t>JQ824049</t>
  </si>
  <si>
    <t>180.184</t>
  </si>
  <si>
    <t>52.5119</t>
  </si>
  <si>
    <t>Providencia stuartii MRSN 2154</t>
  </si>
  <si>
    <t>pMR0211</t>
  </si>
  <si>
    <t>NC_016974.1</t>
  </si>
  <si>
    <t>JN687470</t>
  </si>
  <si>
    <t>178.277</t>
  </si>
  <si>
    <t>51.4396</t>
  </si>
  <si>
    <t>Pseudanabaena sp. PCC 7367</t>
  </si>
  <si>
    <t>pPSE7367.01</t>
  </si>
  <si>
    <t>NC_019690.1</t>
  </si>
  <si>
    <t>CP003593</t>
  </si>
  <si>
    <t>328.634</t>
  </si>
  <si>
    <t>44.9643</t>
  </si>
  <si>
    <t>Pseudoalteromonas sp. 643A</t>
  </si>
  <si>
    <t>NC_010675.1</t>
  </si>
  <si>
    <t>EU636993</t>
  </si>
  <si>
    <t>4.583</t>
  </si>
  <si>
    <t>43.225</t>
  </si>
  <si>
    <t>Pseudoalteromonas sp. BSi20327</t>
  </si>
  <si>
    <t>pSM327</t>
  </si>
  <si>
    <t>NC_013636.1</t>
  </si>
  <si>
    <t>GU198194</t>
  </si>
  <si>
    <t>6.114</t>
  </si>
  <si>
    <t>37.4714</t>
  </si>
  <si>
    <t>Pseudoalteromonas sp. PS1M3</t>
  </si>
  <si>
    <t>pPS1M3</t>
  </si>
  <si>
    <t>NC_004969.1</t>
  </si>
  <si>
    <t>AB022096</t>
  </si>
  <si>
    <t>3.138</t>
  </si>
  <si>
    <t>37.0937</t>
  </si>
  <si>
    <t>Pseudoalteromonas sp. SANK 73390</t>
  </si>
  <si>
    <t>pTML1</t>
  </si>
  <si>
    <t>NC_015708.1</t>
  </si>
  <si>
    <t>FN689524</t>
  </si>
  <si>
    <t>97.6</t>
  </si>
  <si>
    <t>43.1434</t>
  </si>
  <si>
    <t>Pseudomonas aeruginosa S04 90</t>
  </si>
  <si>
    <t>NZ_CP011370.1</t>
  </si>
  <si>
    <t>CP011370</t>
  </si>
  <si>
    <t>159.187</t>
  </si>
  <si>
    <t>57.7321</t>
  </si>
  <si>
    <t>Pseudomonas aeruginosa Ps142</t>
  </si>
  <si>
    <t>Rms149</t>
  </si>
  <si>
    <t>NC_007100.1</t>
  </si>
  <si>
    <t>AJ877225</t>
  </si>
  <si>
    <t>57.121</t>
  </si>
  <si>
    <t>59.4702</t>
  </si>
  <si>
    <t>Pseudomonas aeruginosa E1</t>
  </si>
  <si>
    <t>pMM1</t>
  </si>
  <si>
    <t>NC_010722.1</t>
  </si>
  <si>
    <t>EU410482</t>
  </si>
  <si>
    <t>45.7944</t>
  </si>
  <si>
    <t>Pseudomonas aeruginosa C</t>
  </si>
  <si>
    <t>pKLC102</t>
  </si>
  <si>
    <t>NC_019202.1</t>
  </si>
  <si>
    <t>AY257538</t>
  </si>
  <si>
    <t>103.532</t>
  </si>
  <si>
    <t>60.928</t>
  </si>
  <si>
    <t>Pseudomonas aeruginosa</t>
  </si>
  <si>
    <t>pBS228</t>
  </si>
  <si>
    <t>NC_008357.1</t>
  </si>
  <si>
    <t>AM261760</t>
  </si>
  <si>
    <t>89.147</t>
  </si>
  <si>
    <t>59.0059</t>
  </si>
  <si>
    <t>Pseudomonas aeruginosa 07-406</t>
  </si>
  <si>
    <t>pMATVIM-7</t>
  </si>
  <si>
    <t>NC_009739.1</t>
  </si>
  <si>
    <t>AM778842</t>
  </si>
  <si>
    <t>24.179</t>
  </si>
  <si>
    <t>63.8116</t>
  </si>
  <si>
    <t>Pseudomonas aeruginosa COL-1</t>
  </si>
  <si>
    <t>pNOR-2000</t>
  </si>
  <si>
    <t>NC_020452.1</t>
  </si>
  <si>
    <t>KC189475</t>
  </si>
  <si>
    <t>21.88</t>
  </si>
  <si>
    <t>62.8108</t>
  </si>
  <si>
    <t>Pseudomonas aeruginosa ST308</t>
  </si>
  <si>
    <t>pCOL-1</t>
  </si>
  <si>
    <t>NC_022346.1</t>
  </si>
  <si>
    <t>KC609323</t>
  </si>
  <si>
    <t>31.529</t>
  </si>
  <si>
    <t>60.189</t>
  </si>
  <si>
    <t>Pseudomonas aeruginosa ST1006</t>
  </si>
  <si>
    <t>pPA-2</t>
  </si>
  <si>
    <t>NC_022345.1</t>
  </si>
  <si>
    <t>KC609322</t>
  </si>
  <si>
    <t>55.5222</t>
  </si>
  <si>
    <t>pVS1</t>
  </si>
  <si>
    <t>NC_025007.1</t>
  </si>
  <si>
    <t>M73819</t>
  </si>
  <si>
    <t>2.935</t>
  </si>
  <si>
    <t>59.4208</t>
  </si>
  <si>
    <t>Pseudomonas aeruginosa 96</t>
  </si>
  <si>
    <t>pOZ176</t>
  </si>
  <si>
    <t>NC_022344.1</t>
  </si>
  <si>
    <t>500.839</t>
  </si>
  <si>
    <t>57.598</t>
  </si>
  <si>
    <t>pUM505</t>
  </si>
  <si>
    <t>NC_016138.1</t>
  </si>
  <si>
    <t>HM560971</t>
  </si>
  <si>
    <t>123.322</t>
  </si>
  <si>
    <t>60.5829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</si>
  <si>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</si>
  <si>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</si>
  <si>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</si>
  <si>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</si>
  <si>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</si>
  <si>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</si>
  <si>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</si>
  <si>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32.743</t>
  </si>
  <si>
    <t>59.7716</t>
  </si>
  <si>
    <t>Pseudomonas amygdali pv. lachrymans str. M301315</t>
  </si>
  <si>
    <t>pMPPla107</t>
  </si>
  <si>
    <t>NZ_CM000959.1</t>
  </si>
  <si>
    <t>CM000959</t>
  </si>
  <si>
    <t>967.397</t>
  </si>
  <si>
    <t>52.7708</t>
  </si>
  <si>
    <t>Pseudomonas chlororaphis PCL1606</t>
  </si>
  <si>
    <t>NZ_CP011111.1</t>
  </si>
  <si>
    <t>CP011111</t>
  </si>
  <si>
    <t>16.587</t>
  </si>
  <si>
    <t>56.3212</t>
  </si>
  <si>
    <t>Pseudomonas fluorescens PC20</t>
  </si>
  <si>
    <t>pNAH20</t>
  </si>
  <si>
    <t>NC_012674.1</t>
  </si>
  <si>
    <t>AY887963</t>
  </si>
  <si>
    <t>83.042</t>
  </si>
  <si>
    <t>56.1788</t>
  </si>
  <si>
    <t>Pseudomonas fluorescens A506</t>
  </si>
  <si>
    <t>pA506</t>
  </si>
  <si>
    <t>NC_021361.1</t>
  </si>
  <si>
    <t>CP003042</t>
  </si>
  <si>
    <t>56.977</t>
  </si>
  <si>
    <t>51.9087</t>
  </si>
  <si>
    <t>Pseudomonas fluorescens R124</t>
  </si>
  <si>
    <t>pMP-R124</t>
  </si>
  <si>
    <t>NZ_CM001562.1</t>
  </si>
  <si>
    <t>CM001562</t>
  </si>
  <si>
    <t>43.794</t>
  </si>
  <si>
    <t>53.6877</t>
  </si>
  <si>
    <t>Pseudomonas fluorescens SBW25</t>
  </si>
  <si>
    <t>pQBR103</t>
  </si>
  <si>
    <t>NC_009444.1</t>
  </si>
  <si>
    <t>AM235768</t>
  </si>
  <si>
    <t>425.094</t>
  </si>
  <si>
    <t>53.1522</t>
  </si>
  <si>
    <t>Pseudomonas fulva IF-4</t>
  </si>
  <si>
    <t>pNI10</t>
  </si>
  <si>
    <t>NC_004951.1</t>
  </si>
  <si>
    <t>AB084167</t>
  </si>
  <si>
    <t>5.128</t>
  </si>
  <si>
    <t>52.4181</t>
  </si>
  <si>
    <t>Pseudomonas mandelii JR-1</t>
  </si>
  <si>
    <t>NZ_CP005961.1</t>
  </si>
  <si>
    <t>CP005961</t>
  </si>
  <si>
    <t>410.512</t>
  </si>
  <si>
    <t>55.0841</t>
  </si>
  <si>
    <t>Pseudomonas migulae D2RT</t>
  </si>
  <si>
    <t>pD2RT</t>
  </si>
  <si>
    <t>NC_021250.1</t>
  </si>
  <si>
    <t>JX891462</t>
  </si>
  <si>
    <t>129.894</t>
  </si>
  <si>
    <t>53.7546</t>
  </si>
  <si>
    <t>Pseudomonas moraviensis R28-S</t>
  </si>
  <si>
    <t>pR28</t>
  </si>
  <si>
    <t>NZ_CM002331.1</t>
  </si>
  <si>
    <t>CM002331</t>
  </si>
  <si>
    <t>81.846</t>
  </si>
  <si>
    <t>Pseudomonas putida HS1</t>
  </si>
  <si>
    <t>pDK1</t>
  </si>
  <si>
    <t>NC_014124.1</t>
  </si>
  <si>
    <t>AB434906</t>
  </si>
  <si>
    <t>128.921</t>
  </si>
  <si>
    <t>55.9777</t>
  </si>
  <si>
    <t>Pseudomonas putida LD209</t>
  </si>
  <si>
    <t>pLD209</t>
  </si>
  <si>
    <t>NC_023274.1</t>
  </si>
  <si>
    <t>KF840720</t>
  </si>
  <si>
    <t>38.403</t>
  </si>
  <si>
    <t>56.1753</t>
  </si>
  <si>
    <t>Pseudomonas putida CA10</t>
  </si>
  <si>
    <t>pCAR1.2</t>
  </si>
  <si>
    <t>NC_011838.1</t>
  </si>
  <si>
    <t>AB474758</t>
  </si>
  <si>
    <t>200.231</t>
  </si>
  <si>
    <t>56.3479</t>
  </si>
  <si>
    <t>Pseudomonas putida P8</t>
  </si>
  <si>
    <t>pPP81</t>
  </si>
  <si>
    <t>NC_002518.1</t>
  </si>
  <si>
    <t>AJ289784</t>
  </si>
  <si>
    <t>2.534</t>
  </si>
  <si>
    <t>58.6425</t>
  </si>
  <si>
    <t>Pseudomonas putida W2</t>
  </si>
  <si>
    <t>pW2</t>
  </si>
  <si>
    <t>NC_013176.1</t>
  </si>
  <si>
    <t>FJ948173</t>
  </si>
  <si>
    <t>76.494</t>
  </si>
  <si>
    <t>62.1003</t>
  </si>
  <si>
    <t>Pseudomonas putida</t>
  </si>
  <si>
    <t>pYQ39</t>
  </si>
  <si>
    <t>NC_005009.1</t>
  </si>
  <si>
    <t>AF273219</t>
  </si>
  <si>
    <t>2.297</t>
  </si>
  <si>
    <t>58.6852</t>
  </si>
  <si>
    <t>Pseudomonas putida NCIB 9816-4</t>
  </si>
  <si>
    <t>pDTG1</t>
  </si>
  <si>
    <t>NC_004999.1</t>
  </si>
  <si>
    <t>AF491307</t>
  </si>
  <si>
    <t>56.1812</t>
  </si>
  <si>
    <t>pWW0</t>
  </si>
  <si>
    <t>NC_003350.1</t>
  </si>
  <si>
    <t>AJ344068</t>
  </si>
  <si>
    <t>116.58</t>
  </si>
  <si>
    <t>58.6276</t>
  </si>
  <si>
    <t>Pseudomonas putida G7</t>
  </si>
  <si>
    <t>NAH7</t>
  </si>
  <si>
    <t>NC_007926.1</t>
  </si>
  <si>
    <t>AB237655</t>
  </si>
  <si>
    <t>82.232</t>
  </si>
  <si>
    <t>55.8019</t>
  </si>
  <si>
    <t>Pseudomonas putida DOT-T1E</t>
  </si>
  <si>
    <t>pGRT1</t>
  </si>
  <si>
    <t>NC_015855.1</t>
  </si>
  <si>
    <t>HM626202</t>
  </si>
  <si>
    <t>133.451</t>
  </si>
  <si>
    <t>55.8055</t>
  </si>
  <si>
    <t>Pseudomonas putida MT53</t>
  </si>
  <si>
    <t>pWW53</t>
  </si>
  <si>
    <t>NC_008275.1</t>
  </si>
  <si>
    <t>AB238971</t>
  </si>
  <si>
    <t>107.929</t>
  </si>
  <si>
    <t>57.1561</t>
  </si>
  <si>
    <t>Pseudomonas putida HB3267 PC9</t>
  </si>
  <si>
    <t>pPC9</t>
  </si>
  <si>
    <t>NC_019906.1</t>
  </si>
  <si>
    <t>CP003739</t>
  </si>
  <si>
    <t>80.36</t>
  </si>
  <si>
    <t>60.0324</t>
  </si>
  <si>
    <t>Pseudomonas putida ND6</t>
  </si>
  <si>
    <t>pND6-2</t>
  </si>
  <si>
    <t>NC_018746.1</t>
  </si>
  <si>
    <t>CP003589</t>
  </si>
  <si>
    <t>117.003</t>
  </si>
  <si>
    <t>57.813</t>
  </si>
  <si>
    <t>Pseudomonas putida S12</t>
  </si>
  <si>
    <t>pTTS12</t>
  </si>
  <si>
    <t>NZ_CP009975.1</t>
  </si>
  <si>
    <t>CP009975</t>
  </si>
  <si>
    <t>583.9</t>
  </si>
  <si>
    <t>57.8508</t>
  </si>
  <si>
    <t>Pseudomonas resinovorans</t>
  </si>
  <si>
    <t>pCAR1</t>
  </si>
  <si>
    <t>NC_004444.1</t>
  </si>
  <si>
    <t>AB088420</t>
  </si>
  <si>
    <t>199.035</t>
  </si>
  <si>
    <t>56.3418</t>
  </si>
  <si>
    <t>Pseudomonas resinovorans NBRC 106553</t>
  </si>
  <si>
    <t>pCAR1.3</t>
  </si>
  <si>
    <t>NC_021506.1</t>
  </si>
  <si>
    <t>AP013069</t>
  </si>
  <si>
    <t>198.965</t>
  </si>
  <si>
    <t>56.3773</t>
  </si>
  <si>
    <t>Pseudomonas savastanoi NCPPB 3335</t>
  </si>
  <si>
    <t>pPsv48A</t>
  </si>
  <si>
    <t>NC_019265.1</t>
  </si>
  <si>
    <t>FR820585</t>
  </si>
  <si>
    <t>78.357</t>
  </si>
  <si>
    <t>57.871</t>
  </si>
  <si>
    <t>pPsv48C</t>
  </si>
  <si>
    <t>NC_019292.1</t>
  </si>
  <si>
    <t>FR820587</t>
  </si>
  <si>
    <t>42.103</t>
  </si>
  <si>
    <t>pPsv48B</t>
  </si>
  <si>
    <t>NC_019266.1</t>
  </si>
  <si>
    <t>FR820586</t>
  </si>
  <si>
    <t>45.22</t>
  </si>
  <si>
    <t>55.659</t>
  </si>
  <si>
    <t>Pseudomonas savastanoi pv. phaseolicola 1448A</t>
  </si>
  <si>
    <t>NC_007275.1</t>
  </si>
  <si>
    <t>CP000060</t>
  </si>
  <si>
    <t>51.711</t>
  </si>
  <si>
    <t>55.9591</t>
  </si>
  <si>
    <t>large plasmid</t>
  </si>
  <si>
    <t>NC_007274.1</t>
  </si>
  <si>
    <t>CP000059</t>
  </si>
  <si>
    <t>131.95</t>
  </si>
  <si>
    <t>54.1084</t>
  </si>
  <si>
    <t>Pseudomonas sp. ADP</t>
  </si>
  <si>
    <t>unclassified Proteobacteria</t>
  </si>
  <si>
    <t>pADP-1</t>
  </si>
  <si>
    <t>NC_004956.1</t>
  </si>
  <si>
    <t>U66917</t>
  </si>
  <si>
    <t>108.845</t>
  </si>
  <si>
    <t>62.5624</t>
  </si>
  <si>
    <t>Pseudomonas sp. CT14</t>
  </si>
  <si>
    <t>NC_010891.1</t>
  </si>
  <si>
    <t>DQ126685</t>
  </si>
  <si>
    <t>55.216</t>
  </si>
  <si>
    <t>61.6542</t>
  </si>
  <si>
    <t>Pseudomonas sp. GLE121</t>
  </si>
  <si>
    <t>pGLE121P2</t>
  </si>
  <si>
    <t>NC_021211.1</t>
  </si>
  <si>
    <t>KC542382</t>
  </si>
  <si>
    <t>53.6855</t>
  </si>
  <si>
    <t>pGLE121P1</t>
  </si>
  <si>
    <t>NC_021210.1</t>
  </si>
  <si>
    <t>KC542381</t>
  </si>
  <si>
    <t>6.899</t>
  </si>
  <si>
    <t>49.6739</t>
  </si>
  <si>
    <t>pGLE121P3</t>
  </si>
  <si>
    <t>NC_021212.1</t>
  </si>
  <si>
    <t>KC542383</t>
  </si>
  <si>
    <t>39.583</t>
  </si>
  <si>
    <t>52.184</t>
  </si>
  <si>
    <t>Pseudomonas sp. K-62</t>
  </si>
  <si>
    <t>pMR68</t>
  </si>
  <si>
    <t>NC_019309.1</t>
  </si>
  <si>
    <t>AB714582</t>
  </si>
  <si>
    <t>71.02</t>
  </si>
  <si>
    <t>64.5874</t>
  </si>
  <si>
    <t>Pseudomonas sp. MC1</t>
  </si>
  <si>
    <t>KOPRI126573</t>
  </si>
  <si>
    <t>NC_016644.1</t>
  </si>
  <si>
    <t>JN248563</t>
  </si>
  <si>
    <t>81.814</t>
  </si>
  <si>
    <t>55.7985</t>
  </si>
  <si>
    <t>Pseudomonas sp. MRSN12121</t>
  </si>
  <si>
    <t>pMRVIM0812</t>
  </si>
  <si>
    <t>NZ_CP010893.1</t>
  </si>
  <si>
    <t>CP010893</t>
  </si>
  <si>
    <t>36.379</t>
  </si>
  <si>
    <t>54.6717</t>
  </si>
  <si>
    <t>NZ_CP010894.1</t>
  </si>
  <si>
    <t>CP010894</t>
  </si>
  <si>
    <t>21.121</t>
  </si>
  <si>
    <t>62.7811</t>
  </si>
  <si>
    <t>Pseudomonas sp. S-47</t>
  </si>
  <si>
    <t>p47L</t>
  </si>
  <si>
    <t>NC_006988.1</t>
  </si>
  <si>
    <t>AY951984</t>
  </si>
  <si>
    <t>3.084</t>
  </si>
  <si>
    <t>63.5538</t>
  </si>
  <si>
    <t>p47S</t>
  </si>
  <si>
    <t>NC_006989.1</t>
  </si>
  <si>
    <t>AY951985</t>
  </si>
  <si>
    <t>1.782</t>
  </si>
  <si>
    <t>65.2076</t>
  </si>
  <si>
    <t>Pseudomonas sp. SLT2001</t>
  </si>
  <si>
    <t>pQBR55</t>
  </si>
  <si>
    <t>NC_003892.2</t>
  </si>
  <si>
    <t>AJ421512</t>
  </si>
  <si>
    <t>5.924</t>
  </si>
  <si>
    <t>53.5787</t>
  </si>
  <si>
    <t>Pseudomonas sp. VLB120</t>
  </si>
  <si>
    <t>pSTY</t>
  </si>
  <si>
    <t>NC_022739.1</t>
  </si>
  <si>
    <t>CP003962</t>
  </si>
  <si>
    <t>321.653</t>
  </si>
  <si>
    <t>56.768</t>
  </si>
  <si>
    <t>Pseudomonas stutzeri 19SMN4</t>
  </si>
  <si>
    <t>pLIB119</t>
  </si>
  <si>
    <t>NZ_CP007510.1</t>
  </si>
  <si>
    <t>CP007510</t>
  </si>
  <si>
    <t>107.733</t>
  </si>
  <si>
    <t>58.1363</t>
  </si>
  <si>
    <t>Pseudomonas stutzeri RCH2</t>
  </si>
  <si>
    <t>pPSEST03</t>
  </si>
  <si>
    <t>NC_019939.1</t>
  </si>
  <si>
    <t>CP003074</t>
  </si>
  <si>
    <t>61.8402</t>
  </si>
  <si>
    <t>pPSEST02</t>
  </si>
  <si>
    <t>NC_019938.1</t>
  </si>
  <si>
    <t>CP003073</t>
  </si>
  <si>
    <t>9.865</t>
  </si>
  <si>
    <t>60.3345</t>
  </si>
  <si>
    <t>pPSEST01</t>
  </si>
  <si>
    <t>NC_019937.1</t>
  </si>
  <si>
    <t>CP003072</t>
  </si>
  <si>
    <t>12.763</t>
  </si>
  <si>
    <t>53.851</t>
  </si>
  <si>
    <t>Pseudomonas syringae B76</t>
  </si>
  <si>
    <t>pB76-81</t>
  </si>
  <si>
    <t>NC_019328.1</t>
  </si>
  <si>
    <t>JQ418525</t>
  </si>
  <si>
    <t>76.232</t>
  </si>
  <si>
    <t>54.018</t>
  </si>
  <si>
    <t>Pseudomonas syringae NCPPB880</t>
  </si>
  <si>
    <t>pNCPPB880-40</t>
  </si>
  <si>
    <t>NC_019341.1</t>
  </si>
  <si>
    <t>JQ418534</t>
  </si>
  <si>
    <t>41.724</t>
  </si>
  <si>
    <t>54.7407</t>
  </si>
  <si>
    <t>Pseudomonas syringae PT14</t>
  </si>
  <si>
    <t>pPT14-32</t>
  </si>
  <si>
    <t>NC_019334.1</t>
  </si>
  <si>
    <t>JQ418536</t>
  </si>
  <si>
    <t>34.526</t>
  </si>
  <si>
    <t>53.4032</t>
  </si>
  <si>
    <t>Pseudomonas syringae A2</t>
  </si>
  <si>
    <t>pPSR1</t>
  </si>
  <si>
    <t>NC_005205.1</t>
  </si>
  <si>
    <t>AY342395</t>
  </si>
  <si>
    <t>72.601</t>
  </si>
  <si>
    <t>54.3712</t>
  </si>
  <si>
    <t>Pseudomonas syringae PDDCC3357</t>
  </si>
  <si>
    <t>pPDDCC3357-6</t>
  </si>
  <si>
    <t>NC_019333.1</t>
  </si>
  <si>
    <t>JQ418535</t>
  </si>
  <si>
    <t>3.249</t>
  </si>
  <si>
    <t>58.3564</t>
  </si>
  <si>
    <t>Pseudomonas syringae CC1557</t>
  </si>
  <si>
    <t>pCC1557</t>
  </si>
  <si>
    <t>NZ_CP007015.1</t>
  </si>
  <si>
    <t>CP007015</t>
  </si>
  <si>
    <t>53.629</t>
  </si>
  <si>
    <t>54.0752</t>
  </si>
  <si>
    <t>Pseudomonas syringae group genomosp. 3 ES4326</t>
  </si>
  <si>
    <t>pPMA4326C</t>
  </si>
  <si>
    <t>NC_005921.1</t>
  </si>
  <si>
    <t>AY603982</t>
  </si>
  <si>
    <t>8.244</t>
  </si>
  <si>
    <t>52.8869</t>
  </si>
  <si>
    <t>pPMA4326B</t>
  </si>
  <si>
    <t>NC_005919.1</t>
  </si>
  <si>
    <t>AY603980</t>
  </si>
  <si>
    <t>40.11</t>
  </si>
  <si>
    <t>55.3378</t>
  </si>
  <si>
    <t>pPMA4326A</t>
  </si>
  <si>
    <t>NC_005918.1</t>
  </si>
  <si>
    <t>AY603979</t>
  </si>
  <si>
    <t>46.697</t>
  </si>
  <si>
    <t>55.0378</t>
  </si>
  <si>
    <t>pPMA4326D</t>
  </si>
  <si>
    <t>NC_005920.1</t>
  </si>
  <si>
    <t>AY603981</t>
  </si>
  <si>
    <t>4.833</t>
  </si>
  <si>
    <t>57.2108</t>
  </si>
  <si>
    <t>Pseudomonas syringae group genomosp. 3 M6</t>
  </si>
  <si>
    <t>pFKN</t>
  </si>
  <si>
    <t>NC_002759.1</t>
  </si>
  <si>
    <t>AF359557</t>
  </si>
  <si>
    <t>53.547</t>
  </si>
  <si>
    <t>pPMA4326E</t>
  </si>
  <si>
    <t>NC_005922.1</t>
  </si>
  <si>
    <t>AY603983</t>
  </si>
  <si>
    <t>4.217</t>
  </si>
  <si>
    <t>56.13</t>
  </si>
  <si>
    <t>Pseudomonas syringae pv. actinidiae ICMP 18884</t>
  </si>
  <si>
    <t>NZ_CP011973.1</t>
  </si>
  <si>
    <t>CP011973</t>
  </si>
  <si>
    <t>74.423</t>
  </si>
  <si>
    <t>56.0096</t>
  </si>
  <si>
    <t>Pseudomonas syringae pv. actinidiae ICMP 9617</t>
  </si>
  <si>
    <t>NZ_CM002754.1</t>
  </si>
  <si>
    <t>CM002754</t>
  </si>
  <si>
    <t>30.848</t>
  </si>
  <si>
    <t>54.2077</t>
  </si>
  <si>
    <t>Pseudomonas syringae pv. syringae HS191</t>
  </si>
  <si>
    <t>NZ_CP006257.1</t>
  </si>
  <si>
    <t>CP006257</t>
  </si>
  <si>
    <t>52.548</t>
  </si>
  <si>
    <t>54.3808</t>
  </si>
  <si>
    <t>Pseudomonas syringae pv. syringae SM</t>
  </si>
  <si>
    <t>NZ_CM001987.1</t>
  </si>
  <si>
    <t>CM001987</t>
  </si>
  <si>
    <t>46.56</t>
  </si>
  <si>
    <t>54.4781</t>
  </si>
  <si>
    <t>Pseudomonas syringae pv. tomato str. DC3000</t>
  </si>
  <si>
    <t>pDC3000B</t>
  </si>
  <si>
    <t>NC_004632.1</t>
  </si>
  <si>
    <t>AE016854</t>
  </si>
  <si>
    <t>67.473</t>
  </si>
  <si>
    <t>56.1662</t>
  </si>
  <si>
    <t>pDC3000A</t>
  </si>
  <si>
    <t>NC_004633.1</t>
  </si>
  <si>
    <t>AE016855</t>
  </si>
  <si>
    <t>73.661</t>
  </si>
  <si>
    <t>55.1459</t>
  </si>
  <si>
    <t>Pseudomonas syringae UMAF0158</t>
  </si>
  <si>
    <t>CP005971.1</t>
  </si>
  <si>
    <t>63.004</t>
  </si>
  <si>
    <t>54.5759</t>
  </si>
  <si>
    <t>Pseudonocardia autotrophica DSM 43082</t>
  </si>
  <si>
    <t>pPA43082</t>
  </si>
  <si>
    <t>NC_014913.1</t>
  </si>
  <si>
    <t>AB600171</t>
  </si>
  <si>
    <t>67.8389</t>
  </si>
  <si>
    <t>Pseudonocardia dioxanivorans CB1190</t>
  </si>
  <si>
    <t>pPSED01</t>
  </si>
  <si>
    <t>NC_015314.1</t>
  </si>
  <si>
    <t>CP002594</t>
  </si>
  <si>
    <t>192.355</t>
  </si>
  <si>
    <t>70.7276</t>
  </si>
  <si>
    <t>pPSED03</t>
  </si>
  <si>
    <t>NC_015313.1</t>
  </si>
  <si>
    <t>CP002598</t>
  </si>
  <si>
    <t>15.063</t>
  </si>
  <si>
    <t>61.8336</t>
  </si>
  <si>
    <t>Pseudonocardia sp. EC080610-09</t>
  </si>
  <si>
    <t>pBCI2-1</t>
  </si>
  <si>
    <t>CP012182.1</t>
  </si>
  <si>
    <t>874.997</t>
  </si>
  <si>
    <t>69.322</t>
  </si>
  <si>
    <t>pBCI2-2</t>
  </si>
  <si>
    <t>CP012183.1</t>
  </si>
  <si>
    <t>118.633</t>
  </si>
  <si>
    <t>69.3584</t>
  </si>
  <si>
    <t>Pseudonocardia sp. EC080619-01</t>
  </si>
  <si>
    <t>pBCI1-2</t>
  </si>
  <si>
    <t>CP012185.1</t>
  </si>
  <si>
    <t>850.061</t>
  </si>
  <si>
    <t>69.3384</t>
  </si>
  <si>
    <t>pBCI1-1</t>
  </si>
  <si>
    <t>CP012186.1</t>
  </si>
  <si>
    <t>206.535</t>
  </si>
  <si>
    <t>68.7515</t>
  </si>
  <si>
    <t>Pseudonocardia sp. EC080625-04</t>
  </si>
  <si>
    <t>pFRP1-1</t>
  </si>
  <si>
    <t>CP010990.1</t>
  </si>
  <si>
    <t>297.301</t>
  </si>
  <si>
    <t>68.5507</t>
  </si>
  <si>
    <t>pFRP1-2</t>
  </si>
  <si>
    <t>CP010991.1</t>
  </si>
  <si>
    <t>121.382</t>
  </si>
  <si>
    <t>70.7296</t>
  </si>
  <si>
    <t>Pseudonocardia sp. HH130629-09</t>
  </si>
  <si>
    <t>pLS1-1</t>
  </si>
  <si>
    <t>CP011869.1</t>
  </si>
  <si>
    <t>242.173</t>
  </si>
  <si>
    <t>70.2861</t>
  </si>
  <si>
    <t>Pseudovibrio sp. FO-BEG1</t>
  </si>
  <si>
    <t>NC_016646.1</t>
  </si>
  <si>
    <t>CP003148</t>
  </si>
  <si>
    <t>441.112</t>
  </si>
  <si>
    <t>52.6059</t>
  </si>
  <si>
    <t>Psychrobacter cryohalolentis K5</t>
  </si>
  <si>
    <t>NC_007968.1</t>
  </si>
  <si>
    <t>CP000324</t>
  </si>
  <si>
    <t>41.221</t>
  </si>
  <si>
    <t>38.2645</t>
  </si>
  <si>
    <t>Psychrobacter maritimus MR29-12</t>
  </si>
  <si>
    <t>pKLH80</t>
  </si>
  <si>
    <t>NC_021158.1</t>
  </si>
  <si>
    <t>HF953351</t>
  </si>
  <si>
    <t>14.835</t>
  </si>
  <si>
    <t>40.3438</t>
  </si>
  <si>
    <t>Psychrobacter sp. DAB_AL109bw</t>
  </si>
  <si>
    <t>pP109bwP1</t>
  </si>
  <si>
    <t>NC_019293.1</t>
  </si>
  <si>
    <t>JQ245702</t>
  </si>
  <si>
    <t>4.402</t>
  </si>
  <si>
    <t>42.9123</t>
  </si>
  <si>
    <t>Psychrobacter sp. DAB_AL32B</t>
  </si>
  <si>
    <t>pP32BP1</t>
  </si>
  <si>
    <t>NC_019275.1</t>
  </si>
  <si>
    <t>JQ245699</t>
  </si>
  <si>
    <t>42.7049</t>
  </si>
  <si>
    <t>Psychrobacter sp. DAB_AL43B</t>
  </si>
  <si>
    <t>pP43BP3</t>
  </si>
  <si>
    <t>NC_019306.1</t>
  </si>
  <si>
    <t>JQ348845</t>
  </si>
  <si>
    <t>39.1927</t>
  </si>
  <si>
    <t>pP43BP2</t>
  </si>
  <si>
    <t>NC_019294.1</t>
  </si>
  <si>
    <t>JQ245701</t>
  </si>
  <si>
    <t>5.445</t>
  </si>
  <si>
    <t>pP43BP4</t>
  </si>
  <si>
    <t>NC_019305.1</t>
  </si>
  <si>
    <t>JQ348844</t>
  </si>
  <si>
    <t>41.2868</t>
  </si>
  <si>
    <t>pP43BP1</t>
  </si>
  <si>
    <t>NC_019276.1</t>
  </si>
  <si>
    <t>JQ245700</t>
  </si>
  <si>
    <t>37.1754</t>
  </si>
  <si>
    <t>Psychrobacter sp. DAB_AL60</t>
  </si>
  <si>
    <t>pP60P2</t>
  </si>
  <si>
    <t>NC_019278.1</t>
  </si>
  <si>
    <t>JQ245704</t>
  </si>
  <si>
    <t>14.924</t>
  </si>
  <si>
    <t>37.758</t>
  </si>
  <si>
    <t>pP60P1</t>
  </si>
  <si>
    <t>NC_019277.1</t>
  </si>
  <si>
    <t>JQ245703</t>
  </si>
  <si>
    <t>5.435</t>
  </si>
  <si>
    <t>Psychrobacter sp. DAB_AL62B</t>
  </si>
  <si>
    <t>pP62BP1</t>
  </si>
  <si>
    <t>NC_019274.1</t>
  </si>
  <si>
    <t>JQ065022</t>
  </si>
  <si>
    <t>34.467</t>
  </si>
  <si>
    <t>36.4697</t>
  </si>
  <si>
    <t>Psychrobacter sp. G</t>
  </si>
  <si>
    <t>PsyG_3</t>
  </si>
  <si>
    <t>NC_021669.1</t>
  </si>
  <si>
    <t>CP006268</t>
  </si>
  <si>
    <t>3.956</t>
  </si>
  <si>
    <t>38.4985</t>
  </si>
  <si>
    <t>PsyG_4</t>
  </si>
  <si>
    <t>NC_021662.1</t>
  </si>
  <si>
    <t>CP006267</t>
  </si>
  <si>
    <t>4.518</t>
  </si>
  <si>
    <t>36.5206</t>
  </si>
  <si>
    <t>PsyG_26</t>
  </si>
  <si>
    <t>NC_021668.1</t>
  </si>
  <si>
    <t>CP006266</t>
  </si>
  <si>
    <t>26.087</t>
  </si>
  <si>
    <t>41.1891</t>
  </si>
  <si>
    <t>Psychrobacter sp. P11F6</t>
  </si>
  <si>
    <t>pPspP11F6a</t>
  </si>
  <si>
    <t>CM003595.1</t>
  </si>
  <si>
    <t>44.793</t>
  </si>
  <si>
    <t>42.0825</t>
  </si>
  <si>
    <t>Psychrobacter sp. P11G3</t>
  </si>
  <si>
    <t>pPspP11G3a</t>
  </si>
  <si>
    <t>NZ_CM003597.1</t>
  </si>
  <si>
    <t>CM003597</t>
  </si>
  <si>
    <t>8.535</t>
  </si>
  <si>
    <t>37.3638</t>
  </si>
  <si>
    <t>pPspP11G3c</t>
  </si>
  <si>
    <t>NZ_CM003599.1</t>
  </si>
  <si>
    <t>CM003599</t>
  </si>
  <si>
    <t>37.6801</t>
  </si>
  <si>
    <t>pPspP11G3d</t>
  </si>
  <si>
    <t>NZ_CM003600.1</t>
  </si>
  <si>
    <t>CM003600</t>
  </si>
  <si>
    <t>5.562</t>
  </si>
  <si>
    <t>37.3966</t>
  </si>
  <si>
    <t>pPspP11G3b</t>
  </si>
  <si>
    <t>NZ_CM003598.1</t>
  </si>
  <si>
    <t>CM003598</t>
  </si>
  <si>
    <t>6.907</t>
  </si>
  <si>
    <t>37.3824</t>
  </si>
  <si>
    <t>Psychrobacter sp. PRwf-1</t>
  </si>
  <si>
    <t>pRWF102</t>
  </si>
  <si>
    <t>NC_009517.1</t>
  </si>
  <si>
    <t>CP000715</t>
  </si>
  <si>
    <t>2.117</t>
  </si>
  <si>
    <t>40.4346</t>
  </si>
  <si>
    <t>pRWF101</t>
  </si>
  <si>
    <t>NC_009516.1</t>
  </si>
  <si>
    <t>CP000714</t>
  </si>
  <si>
    <t>13.956</t>
  </si>
  <si>
    <t>38.2846</t>
  </si>
  <si>
    <t>Psychrobacter urativorans R10.10B</t>
  </si>
  <si>
    <t>CP012711.1</t>
  </si>
  <si>
    <t>49.02</t>
  </si>
  <si>
    <t>40.7324</t>
  </si>
  <si>
    <t>CP012709.1</t>
  </si>
  <si>
    <t>24.21</t>
  </si>
  <si>
    <t>39.9215</t>
  </si>
  <si>
    <t>CP012708.1</t>
  </si>
  <si>
    <t>15.605</t>
  </si>
  <si>
    <t>40.1794</t>
  </si>
  <si>
    <t>CP012707.1</t>
  </si>
  <si>
    <t>24.169</t>
  </si>
  <si>
    <t>36.5551</t>
  </si>
  <si>
    <t>CP012710.1</t>
  </si>
  <si>
    <t>16.222</t>
  </si>
  <si>
    <t>37.9053</t>
  </si>
  <si>
    <t>Pusillimonas sp. T7-7</t>
  </si>
  <si>
    <t>NC_015459.1</t>
  </si>
  <si>
    <t>CP002664</t>
  </si>
  <si>
    <t>41.205</t>
  </si>
  <si>
    <t>56.0078</t>
  </si>
  <si>
    <t>Pyrobaculum oguniense TE7</t>
  </si>
  <si>
    <t>extrachromosomal element</t>
  </si>
  <si>
    <t>CP003317.1</t>
  </si>
  <si>
    <t>16.887</t>
  </si>
  <si>
    <t>50.5774</t>
  </si>
  <si>
    <t>Pyrococcus abyssi GE5</t>
  </si>
  <si>
    <t>Thermococci</t>
  </si>
  <si>
    <t>pGT5</t>
  </si>
  <si>
    <t>NC_001773.1</t>
  </si>
  <si>
    <t>U49503</t>
  </si>
  <si>
    <t>3.444</t>
  </si>
  <si>
    <t>43.4379</t>
  </si>
  <si>
    <t>Pyrococcus sp. 12/1</t>
  </si>
  <si>
    <t>pP12-1</t>
  </si>
  <si>
    <t>NC_014110.1</t>
  </si>
  <si>
    <t>GU056178</t>
  </si>
  <si>
    <t>12.205</t>
  </si>
  <si>
    <t>44.6866</t>
  </si>
  <si>
    <t>Pyrococcus sp. JT1</t>
  </si>
  <si>
    <t>pRT1</t>
  </si>
  <si>
    <t>NC_003026.1</t>
  </si>
  <si>
    <t>AF393813</t>
  </si>
  <si>
    <t>3.373</t>
  </si>
  <si>
    <t>42.692</t>
  </si>
  <si>
    <t>Rahnella aquatilis DSM 30076</t>
  </si>
  <si>
    <t>pHW30076</t>
  </si>
  <si>
    <t>NC_019222.1</t>
  </si>
  <si>
    <t>FN429026</t>
  </si>
  <si>
    <t>5.857</t>
  </si>
  <si>
    <t>49.3085</t>
  </si>
  <si>
    <t>Rahnella aquatilis type strain: DSM 4594</t>
  </si>
  <si>
    <t>pHW4594</t>
  </si>
  <si>
    <t>NC_019221.1</t>
  </si>
  <si>
    <t>FN429025</t>
  </si>
  <si>
    <t>6.978</t>
  </si>
  <si>
    <t>44.4397</t>
  </si>
  <si>
    <t>Rahnella aquatilis CIP 78.65 = ATCC 33071</t>
  </si>
  <si>
    <t>pRahaq201</t>
  </si>
  <si>
    <t>NC_016835.1</t>
  </si>
  <si>
    <t>CP003245</t>
  </si>
  <si>
    <t>463.906</t>
  </si>
  <si>
    <t>pRahaq203</t>
  </si>
  <si>
    <t>NC_017092.1</t>
  </si>
  <si>
    <t>CP003247</t>
  </si>
  <si>
    <t>8.406</t>
  </si>
  <si>
    <t>44.9322</t>
  </si>
  <si>
    <t>pRahaq202</t>
  </si>
  <si>
    <t>NC_016819.1</t>
  </si>
  <si>
    <t>CP003246</t>
  </si>
  <si>
    <t>115.487</t>
  </si>
  <si>
    <t>50.6932</t>
  </si>
  <si>
    <t>Rahnella aquatilis HX2</t>
  </si>
  <si>
    <t>PRA2</t>
  </si>
  <si>
    <t>NC_017807.1</t>
  </si>
  <si>
    <t>CP003405</t>
  </si>
  <si>
    <t>48.515</t>
  </si>
  <si>
    <t>54.2245</t>
  </si>
  <si>
    <t>PRA22</t>
  </si>
  <si>
    <t>NC_017773.1</t>
  </si>
  <si>
    <t>CP003406</t>
  </si>
  <si>
    <t>75.16</t>
  </si>
  <si>
    <t>48.6748</t>
  </si>
  <si>
    <t>PRA1</t>
  </si>
  <si>
    <t>NC_017060.1</t>
  </si>
  <si>
    <t>CP003404</t>
  </si>
  <si>
    <t>570.951</t>
  </si>
  <si>
    <t>52.0197</t>
  </si>
  <si>
    <t>Rahnella genomosp. 3 WMR126</t>
  </si>
  <si>
    <t>pHW126</t>
  </si>
  <si>
    <t>NC_019295.1</t>
  </si>
  <si>
    <t>FN429030</t>
  </si>
  <si>
    <t>2.886</t>
  </si>
  <si>
    <t>31.4622</t>
  </si>
  <si>
    <t>Rahnella sp. 'WMR15'</t>
  </si>
  <si>
    <t>pHW15</t>
  </si>
  <si>
    <t>NC_008053.1</t>
  </si>
  <si>
    <t>AM167518</t>
  </si>
  <si>
    <t>3.002</t>
  </si>
  <si>
    <t>47.435</t>
  </si>
  <si>
    <t>Rahnella sp. WMR104</t>
  </si>
  <si>
    <t>pHW104</t>
  </si>
  <si>
    <t>NC_019224.1</t>
  </si>
  <si>
    <t>FN429029</t>
  </si>
  <si>
    <t>5.137</t>
  </si>
  <si>
    <t>50.7689</t>
  </si>
  <si>
    <t>Rahnella sp. WMR114</t>
  </si>
  <si>
    <t>pHW114A</t>
  </si>
  <si>
    <t>NC_019204.1</t>
  </si>
  <si>
    <t>FN429022</t>
  </si>
  <si>
    <t>46.8023</t>
  </si>
  <si>
    <t>pHW114B</t>
  </si>
  <si>
    <t>NC_019296.1</t>
  </si>
  <si>
    <t>FN429023</t>
  </si>
  <si>
    <t>5.991</t>
  </si>
  <si>
    <t>45.3514</t>
  </si>
  <si>
    <t>Rahnella sp. WMR120</t>
  </si>
  <si>
    <t>pHW120</t>
  </si>
  <si>
    <t>NC_019297.1</t>
  </si>
  <si>
    <t>FN429024</t>
  </si>
  <si>
    <t>47.9675</t>
  </si>
  <si>
    <t>Rahnella sp. WMR121</t>
  </si>
  <si>
    <t>pHW121</t>
  </si>
  <si>
    <t>NC_019298.1</t>
  </si>
  <si>
    <t>FN429028</t>
  </si>
  <si>
    <t>37.3028</t>
  </si>
  <si>
    <t>Rahnella sp. WMR42</t>
  </si>
  <si>
    <t>pHW42</t>
  </si>
  <si>
    <t>NC_019203.1</t>
  </si>
  <si>
    <t>FN429021</t>
  </si>
  <si>
    <t>4.116</t>
  </si>
  <si>
    <t>45.2867</t>
  </si>
  <si>
    <t>Rahnella sp. WMR66</t>
  </si>
  <si>
    <t>pHW66</t>
  </si>
  <si>
    <t>NC_019223.1</t>
  </si>
  <si>
    <t>FN429027</t>
  </si>
  <si>
    <t>47.5771</t>
  </si>
  <si>
    <t>Rahnella sp. Y9602</t>
  </si>
  <si>
    <t>pRAHAQ01</t>
  </si>
  <si>
    <t>NC_015062.1</t>
  </si>
  <si>
    <t>CP002506</t>
  </si>
  <si>
    <t>616.549</t>
  </si>
  <si>
    <t>52.0534</t>
  </si>
  <si>
    <t>pRAHAQ02</t>
  </si>
  <si>
    <t>NC_015063.1</t>
  </si>
  <si>
    <t>CP002507</t>
  </si>
  <si>
    <t>133.486</t>
  </si>
  <si>
    <t>Ralstonia eutropha H16</t>
  </si>
  <si>
    <t>megaplasmid pHG1</t>
  </si>
  <si>
    <t>NC_005241.1</t>
  </si>
  <si>
    <t>AY305378</t>
  </si>
  <si>
    <t>452.156</t>
  </si>
  <si>
    <t>62.3081</t>
  </si>
  <si>
    <t>Ralstonia eutropha JMP134</t>
  </si>
  <si>
    <t>NC_007337.1</t>
  </si>
  <si>
    <t>CP000093</t>
  </si>
  <si>
    <t>87.688</t>
  </si>
  <si>
    <t>64.6588</t>
  </si>
  <si>
    <t>NC_007336.1</t>
  </si>
  <si>
    <t>CP000092</t>
  </si>
  <si>
    <t>634.917</t>
  </si>
  <si>
    <t>60.5909</t>
  </si>
  <si>
    <t>Ralstonia mannitolilytica SN82F48</t>
  </si>
  <si>
    <t>pRMAN01</t>
  </si>
  <si>
    <t>NZ_CP010801.1</t>
  </si>
  <si>
    <t>CP010801</t>
  </si>
  <si>
    <t>190.542</t>
  </si>
  <si>
    <t>61.9349</t>
  </si>
  <si>
    <t>Ralstonia pickettii 712</t>
  </si>
  <si>
    <t>p712</t>
  </si>
  <si>
    <t>NC_019318.1</t>
  </si>
  <si>
    <t>JQ436722</t>
  </si>
  <si>
    <t>62.798</t>
  </si>
  <si>
    <t>62.1134</t>
  </si>
  <si>
    <t>Ralstonia pickettii</t>
  </si>
  <si>
    <t>pMBCP</t>
  </si>
  <si>
    <t>NC_001431.1</t>
  </si>
  <si>
    <t>AF144733</t>
  </si>
  <si>
    <t>2.241</t>
  </si>
  <si>
    <t>60.1517</t>
  </si>
  <si>
    <t>Ralstonia pickettii 12D</t>
  </si>
  <si>
    <t>pRp12D01</t>
  </si>
  <si>
    <t>NC_012855.1</t>
  </si>
  <si>
    <t>CP001646</t>
  </si>
  <si>
    <t>389.779</t>
  </si>
  <si>
    <t>58.4195</t>
  </si>
  <si>
    <t>pRp12D02</t>
  </si>
  <si>
    <t>NC_012849.1</t>
  </si>
  <si>
    <t>CP001647</t>
  </si>
  <si>
    <t>273.136</t>
  </si>
  <si>
    <t>61.607</t>
  </si>
  <si>
    <t>pRp12D03</t>
  </si>
  <si>
    <t>NC_012851.1</t>
  </si>
  <si>
    <t>CP001648</t>
  </si>
  <si>
    <t>51.398</t>
  </si>
  <si>
    <t>61.1502</t>
  </si>
  <si>
    <t>Ralstonia pickettii 12J</t>
  </si>
  <si>
    <t>pRPIC01</t>
  </si>
  <si>
    <t>NC_010683.1</t>
  </si>
  <si>
    <t>CP001070</t>
  </si>
  <si>
    <t>80.934</t>
  </si>
  <si>
    <t>60.4085</t>
  </si>
  <si>
    <t>Ralstonia solanacearum YC45</t>
  </si>
  <si>
    <t>CP011998.1</t>
  </si>
  <si>
    <t>2008.42</t>
  </si>
  <si>
    <t>66.896</t>
  </si>
  <si>
    <t>Ralstonia solanacearum</t>
  </si>
  <si>
    <t>pJTPS1</t>
  </si>
  <si>
    <t>NC_001399.1</t>
  </si>
  <si>
    <t>AB015669</t>
  </si>
  <si>
    <t>6.633</t>
  </si>
  <si>
    <t>62.1288</t>
  </si>
  <si>
    <t>Ralstonia solanacearum UY031</t>
  </si>
  <si>
    <t>NZ_CP012688.1</t>
  </si>
  <si>
    <t>CP012688</t>
  </si>
  <si>
    <t>1999.55</t>
  </si>
  <si>
    <t>66.7371</t>
  </si>
  <si>
    <t>Ralstonia solanacearum CMR15</t>
  </si>
  <si>
    <t>pRSC35</t>
  </si>
  <si>
    <t>NC_017558.1</t>
  </si>
  <si>
    <t>FP885893</t>
  </si>
  <si>
    <t>35.008</t>
  </si>
  <si>
    <t>61.2917</t>
  </si>
  <si>
    <t>CMR15_mp</t>
  </si>
  <si>
    <t>NC_017589.1</t>
  </si>
  <si>
    <t>FP885896</t>
  </si>
  <si>
    <t>1959.33</t>
  </si>
  <si>
    <t>66.8851</t>
  </si>
  <si>
    <t>Ralstonia solanacearum FQY_4</t>
  </si>
  <si>
    <t>NC_021745.1</t>
  </si>
  <si>
    <t>CP004013</t>
  </si>
  <si>
    <t>2089.83</t>
  </si>
  <si>
    <t>66.6318</t>
  </si>
  <si>
    <t>Ralstonia solanacearum GMI1000</t>
  </si>
  <si>
    <t>pGMI1000MP</t>
  </si>
  <si>
    <t>NC_003296.1</t>
  </si>
  <si>
    <t>2094.51</t>
  </si>
  <si>
    <t>66.8662</t>
  </si>
  <si>
    <t>Ralstonia solanacearum Po82</t>
  </si>
  <si>
    <t>NC_017575.1</t>
  </si>
  <si>
    <t>CP002820</t>
  </si>
  <si>
    <t>1949.17</t>
  </si>
  <si>
    <t>66.7335</t>
  </si>
  <si>
    <t>Ralstonia solanacearum PSI07</t>
  </si>
  <si>
    <t>mpPSI07</t>
  </si>
  <si>
    <t>NC_014310.1</t>
  </si>
  <si>
    <t>FP885891</t>
  </si>
  <si>
    <t>66.1269</t>
  </si>
  <si>
    <t>Ralstonia solanacearum Rs-09-161</t>
  </si>
  <si>
    <t xml:space="preserve">unnamed1 </t>
  </si>
  <si>
    <t>NZ_CM002758.1</t>
  </si>
  <si>
    <t>CM002758</t>
  </si>
  <si>
    <t>1957.12</t>
  </si>
  <si>
    <t>66.991</t>
  </si>
  <si>
    <t>Ralstonia solanacearum Rs-10-244</t>
  </si>
  <si>
    <t>NZ_CM002756.1</t>
  </si>
  <si>
    <t>CM002756</t>
  </si>
  <si>
    <t>1996.2</t>
  </si>
  <si>
    <t>66.8549</t>
  </si>
  <si>
    <t>Raoultella planticola RJA274</t>
  </si>
  <si>
    <t>NDM-1</t>
  </si>
  <si>
    <t>NC_025130.1</t>
  </si>
  <si>
    <t>KF877335</t>
  </si>
  <si>
    <t>53.134</t>
  </si>
  <si>
    <t>49.2415</t>
  </si>
  <si>
    <t>Raoultella planticola KpNDM1</t>
  </si>
  <si>
    <t>pKpNDM1</t>
  </si>
  <si>
    <t>NC_023911.1</t>
  </si>
  <si>
    <t>JX515588</t>
  </si>
  <si>
    <t>277.682</t>
  </si>
  <si>
    <t>46.859</t>
  </si>
  <si>
    <t>Rhizobium etli bv. mimosae str. IE4771</t>
  </si>
  <si>
    <t>pRetIE4771a</t>
  </si>
  <si>
    <t>NZ_CP006987.1</t>
  </si>
  <si>
    <t>CP006987</t>
  </si>
  <si>
    <t>244.771</t>
  </si>
  <si>
    <t>58.768</t>
  </si>
  <si>
    <t>pRetIE4771b</t>
  </si>
  <si>
    <t>NZ_CP006988.1</t>
  </si>
  <si>
    <t>CP006988</t>
  </si>
  <si>
    <t>393.846</t>
  </si>
  <si>
    <t>57.4895</t>
  </si>
  <si>
    <t>pRetIE4771e</t>
  </si>
  <si>
    <t>NZ_CP006991.1</t>
  </si>
  <si>
    <t>CP006991</t>
  </si>
  <si>
    <t>744.104</t>
  </si>
  <si>
    <t>pRetIE4771c</t>
  </si>
  <si>
    <t>NZ_CP006989.1</t>
  </si>
  <si>
    <t>CP006989</t>
  </si>
  <si>
    <t>470.125</t>
  </si>
  <si>
    <t>61.9461</t>
  </si>
  <si>
    <t>pRetIE4771d</t>
  </si>
  <si>
    <t>NZ_CP006990.1</t>
  </si>
  <si>
    <t>CP006990</t>
  </si>
  <si>
    <t>729.172</t>
  </si>
  <si>
    <t>61.2194</t>
  </si>
  <si>
    <t>Rhizobium etli bv. mimosae str. Mim1</t>
  </si>
  <si>
    <t>pRetMIM1a</t>
  </si>
  <si>
    <t>NC_021906.1</t>
  </si>
  <si>
    <t>CP005951</t>
  </si>
  <si>
    <t>181.313</t>
  </si>
  <si>
    <t>61.7799</t>
  </si>
  <si>
    <t>pRetMIM1d</t>
  </si>
  <si>
    <t>NC_021908.1</t>
  </si>
  <si>
    <t>CP005954</t>
  </si>
  <si>
    <t>512.054</t>
  </si>
  <si>
    <t>61.632</t>
  </si>
  <si>
    <t>pRetNIM1c</t>
  </si>
  <si>
    <t>NC_021910.1</t>
  </si>
  <si>
    <t>CP005953</t>
  </si>
  <si>
    <t>269.426</t>
  </si>
  <si>
    <t>58.3644</t>
  </si>
  <si>
    <t>pRetMIM1f</t>
  </si>
  <si>
    <t>NC_021911.1</t>
  </si>
  <si>
    <t>CP005956</t>
  </si>
  <si>
    <t>1082.66</t>
  </si>
  <si>
    <t>60.513</t>
  </si>
  <si>
    <t>pRetMIM1e</t>
  </si>
  <si>
    <t>NC_021909.1</t>
  </si>
  <si>
    <t>CP005955</t>
  </si>
  <si>
    <t>615.363</t>
  </si>
  <si>
    <t>57.9396</t>
  </si>
  <si>
    <t>pRetMIM1b</t>
  </si>
  <si>
    <t>NC_021907.1</t>
  </si>
  <si>
    <t>CP005952</t>
  </si>
  <si>
    <t>252.689</t>
  </si>
  <si>
    <t>61.529</t>
  </si>
  <si>
    <t>Rhizobium etli bv. phaseoli str. IE4803</t>
  </si>
  <si>
    <t>pRetIE4803a</t>
  </si>
  <si>
    <t>NZ_CP007642.1</t>
  </si>
  <si>
    <t>CP007642</t>
  </si>
  <si>
    <t>445.194</t>
  </si>
  <si>
    <t>62.1671</t>
  </si>
  <si>
    <t>pRetIE4803d</t>
  </si>
  <si>
    <t>NZ_CP007645.1</t>
  </si>
  <si>
    <t>CP007645</t>
  </si>
  <si>
    <t>742.914</t>
  </si>
  <si>
    <t>60.6337</t>
  </si>
  <si>
    <t>pRetIE4803c</t>
  </si>
  <si>
    <t>NZ_CP007644.1</t>
  </si>
  <si>
    <t>CP007644</t>
  </si>
  <si>
    <t>711.724</t>
  </si>
  <si>
    <t>61.1522</t>
  </si>
  <si>
    <t>pRetIE4803b</t>
  </si>
  <si>
    <t>NZ_CP007643.1</t>
  </si>
  <si>
    <t>CP007643</t>
  </si>
  <si>
    <t>499.136</t>
  </si>
  <si>
    <t>57.874</t>
  </si>
  <si>
    <t>Rhizobium etli CFN 42</t>
  </si>
  <si>
    <t>p42a</t>
  </si>
  <si>
    <t>NC_007762.1</t>
  </si>
  <si>
    <t>CP000134</t>
  </si>
  <si>
    <t>194.229</t>
  </si>
  <si>
    <t>58.0027</t>
  </si>
  <si>
    <t>p42b</t>
  </si>
  <si>
    <t>NC_007763.1</t>
  </si>
  <si>
    <t>CP000135</t>
  </si>
  <si>
    <t>184.338</t>
  </si>
  <si>
    <t>61.8071</t>
  </si>
  <si>
    <t>symbiotic plasmid p42d</t>
  </si>
  <si>
    <t>NC_004041.2</t>
  </si>
  <si>
    <t>U80928</t>
  </si>
  <si>
    <t>371.254</t>
  </si>
  <si>
    <t>57.8159</t>
  </si>
  <si>
    <t>p42f</t>
  </si>
  <si>
    <t>NC_007766.1</t>
  </si>
  <si>
    <t>CP000138</t>
  </si>
  <si>
    <t>642.517</t>
  </si>
  <si>
    <t>61.2192</t>
  </si>
  <si>
    <t>p42e</t>
  </si>
  <si>
    <t>NC_007765.1</t>
  </si>
  <si>
    <t>CP000137</t>
  </si>
  <si>
    <t>505.334</t>
  </si>
  <si>
    <t>61.6667</t>
  </si>
  <si>
    <t>p42c</t>
  </si>
  <si>
    <t>NC_007764.1</t>
  </si>
  <si>
    <t>CP000136</t>
  </si>
  <si>
    <t>250.948</t>
  </si>
  <si>
    <t>61.5179</t>
  </si>
  <si>
    <t>Rhizobium etli CIAT 652</t>
  </si>
  <si>
    <t>pC</t>
  </si>
  <si>
    <t>NC_010997.1</t>
  </si>
  <si>
    <t>CP001077</t>
  </si>
  <si>
    <t>1091.52</t>
  </si>
  <si>
    <t>60.8908</t>
  </si>
  <si>
    <t>NC_010996.1</t>
  </si>
  <si>
    <t>CP001076</t>
  </si>
  <si>
    <t>429.111</t>
  </si>
  <si>
    <t>57.7594</t>
  </si>
  <si>
    <t>NC_010998.1</t>
  </si>
  <si>
    <t>CP001075</t>
  </si>
  <si>
    <t>414.09</t>
  </si>
  <si>
    <t>62.2203</t>
  </si>
  <si>
    <t>Rhizobium freirei PRF 81</t>
  </si>
  <si>
    <t>pPRF81a</t>
  </si>
  <si>
    <t>NZ_AQHN01000095.1</t>
  </si>
  <si>
    <t>AQHN01000095</t>
  </si>
  <si>
    <t>144.79</t>
  </si>
  <si>
    <t>59.0655</t>
  </si>
  <si>
    <t>pPRF81b</t>
  </si>
  <si>
    <t>NZ_AQHN01000096.1</t>
  </si>
  <si>
    <t>AQHN01000096</t>
  </si>
  <si>
    <t>176.07</t>
  </si>
  <si>
    <t>59.0799</t>
  </si>
  <si>
    <t>Rhizobium gallicum bv. gallicum R602</t>
  </si>
  <si>
    <t>pRgalR602b</t>
  </si>
  <si>
    <t>NZ_CP006879.1</t>
  </si>
  <si>
    <t>CP006879</t>
  </si>
  <si>
    <t>507.254</t>
  </si>
  <si>
    <t>58.2024</t>
  </si>
  <si>
    <t>pRgalR602c</t>
  </si>
  <si>
    <t>NZ_CP006880.1</t>
  </si>
  <si>
    <t>CP006880</t>
  </si>
  <si>
    <t>2466.95</t>
  </si>
  <si>
    <t>59.3738</t>
  </si>
  <si>
    <t>pRgalR602a</t>
  </si>
  <si>
    <t>NZ_CP006878.1</t>
  </si>
  <si>
    <t>CP006878</t>
  </si>
  <si>
    <t>203.748</t>
  </si>
  <si>
    <t>58.5974</t>
  </si>
  <si>
    <t>Rhizobium leguminosarum bv. trifolii CB782</t>
  </si>
  <si>
    <t>NZ_CP007068.1</t>
  </si>
  <si>
    <t>CP007068</t>
  </si>
  <si>
    <t>1563.77</t>
  </si>
  <si>
    <t>60.3104</t>
  </si>
  <si>
    <t>NZ_CP007070.1</t>
  </si>
  <si>
    <t>CP007070</t>
  </si>
  <si>
    <t>251.612</t>
  </si>
  <si>
    <t>57.3236</t>
  </si>
  <si>
    <t>NZ_CP007069.1</t>
  </si>
  <si>
    <t>CP007069</t>
  </si>
  <si>
    <t>509.829</t>
  </si>
  <si>
    <t>61.7021</t>
  </si>
  <si>
    <t>Rhizobium leguminosarum bv. trifolii WSM1325</t>
  </si>
  <si>
    <t>pR132501</t>
  </si>
  <si>
    <t>NC_012848.1</t>
  </si>
  <si>
    <t>CP001623</t>
  </si>
  <si>
    <t>828.924</t>
  </si>
  <si>
    <t>60.3655</t>
  </si>
  <si>
    <t>pR132502</t>
  </si>
  <si>
    <t>NC_012858.1</t>
  </si>
  <si>
    <t>CP001624</t>
  </si>
  <si>
    <t>660.973</t>
  </si>
  <si>
    <t>60.8184</t>
  </si>
  <si>
    <t>pR132504</t>
  </si>
  <si>
    <t>NC_012852.1</t>
  </si>
  <si>
    <t>CP001626</t>
  </si>
  <si>
    <t>350.312</t>
  </si>
  <si>
    <t>60.5646</t>
  </si>
  <si>
    <t>pR132505</t>
  </si>
  <si>
    <t>NC_012854.1</t>
  </si>
  <si>
    <t>CP001627</t>
  </si>
  <si>
    <t>294.782</t>
  </si>
  <si>
    <t>60.3707</t>
  </si>
  <si>
    <t>pR132503</t>
  </si>
  <si>
    <t>NC_012853.1</t>
  </si>
  <si>
    <t>CP001625</t>
  </si>
  <si>
    <t>516.088</t>
  </si>
  <si>
    <t>58.7925</t>
  </si>
  <si>
    <t>Rhizobium leguminosarum bv. trifolii WSM1689</t>
  </si>
  <si>
    <t>NZ_CP007046.1</t>
  </si>
  <si>
    <t>CP007046</t>
  </si>
  <si>
    <t>667.306</t>
  </si>
  <si>
    <t>60.9442</t>
  </si>
  <si>
    <t>NZ_CP007047.1</t>
  </si>
  <si>
    <t>CP007047</t>
  </si>
  <si>
    <t>518.052</t>
  </si>
  <si>
    <t>61.246</t>
  </si>
  <si>
    <t>NZ_CP007049.1</t>
  </si>
  <si>
    <t>CP007049</t>
  </si>
  <si>
    <t>262.704</t>
  </si>
  <si>
    <t>61.1407</t>
  </si>
  <si>
    <t>NZ_CP007050.1</t>
  </si>
  <si>
    <t>CP007050</t>
  </si>
  <si>
    <t>259.408</t>
  </si>
  <si>
    <t>60.7005</t>
  </si>
  <si>
    <t>NZ_CP007048.1</t>
  </si>
  <si>
    <t>CP007048</t>
  </si>
  <si>
    <t>341.391</t>
  </si>
  <si>
    <t>58.2057</t>
  </si>
  <si>
    <t>Rhizobium leguminosarum bv. trifolii WSM2304</t>
  </si>
  <si>
    <t>pRLG201</t>
  </si>
  <si>
    <t>NC_011368.1</t>
  </si>
  <si>
    <t>CP001192</t>
  </si>
  <si>
    <t>1266.11</t>
  </si>
  <si>
    <t>60.3599</t>
  </si>
  <si>
    <t>pRLG202</t>
  </si>
  <si>
    <t>NC_011366.1</t>
  </si>
  <si>
    <t>CP001193</t>
  </si>
  <si>
    <t>501.946</t>
  </si>
  <si>
    <t>61.9581</t>
  </si>
  <si>
    <t>pRLG203</t>
  </si>
  <si>
    <t>NC_011370.1</t>
  </si>
  <si>
    <t>CP001195</t>
  </si>
  <si>
    <t>308.747</t>
  </si>
  <si>
    <t>57.9011</t>
  </si>
  <si>
    <t>pRLG204</t>
  </si>
  <si>
    <t>NC_011371.1</t>
  </si>
  <si>
    <t>CP001194</t>
  </si>
  <si>
    <t>257.956</t>
  </si>
  <si>
    <t>61.3868</t>
  </si>
  <si>
    <t>Rhizobium leguminosarum bv. viciae 3841</t>
  </si>
  <si>
    <t>pRL7</t>
  </si>
  <si>
    <t>NC_008382.1</t>
  </si>
  <si>
    <t>AM236081</t>
  </si>
  <si>
    <t>151.564</t>
  </si>
  <si>
    <t>57.6219</t>
  </si>
  <si>
    <t>pRL11</t>
  </si>
  <si>
    <t>NC_008384.1</t>
  </si>
  <si>
    <t>AM236085</t>
  </si>
  <si>
    <t>684.202</t>
  </si>
  <si>
    <t>60.9728</t>
  </si>
  <si>
    <t>pRL10</t>
  </si>
  <si>
    <t>NC_008381.1</t>
  </si>
  <si>
    <t>AM236084</t>
  </si>
  <si>
    <t>488.135</t>
  </si>
  <si>
    <t>59.6044</t>
  </si>
  <si>
    <t>pRL8</t>
  </si>
  <si>
    <t>NC_008383.1</t>
  </si>
  <si>
    <t>AM236082</t>
  </si>
  <si>
    <t>147.463</t>
  </si>
  <si>
    <t>58.7449</t>
  </si>
  <si>
    <t>pRL9</t>
  </si>
  <si>
    <t>NC_008379.1</t>
  </si>
  <si>
    <t>AM236083</t>
  </si>
  <si>
    <t>352.782</t>
  </si>
  <si>
    <t>60.9909</t>
  </si>
  <si>
    <t>pRL12</t>
  </si>
  <si>
    <t>NC_008378.1</t>
  </si>
  <si>
    <t>AM236086</t>
  </si>
  <si>
    <t>870.021</t>
  </si>
  <si>
    <t>61.0247</t>
  </si>
  <si>
    <t>Rhizobium phaseoli Ch24-10</t>
  </si>
  <si>
    <t>pRphCh2410a</t>
  </si>
  <si>
    <t>NZ_CM003278.1</t>
  </si>
  <si>
    <t>CM003278</t>
  </si>
  <si>
    <t>367.697</t>
  </si>
  <si>
    <t>61.7818</t>
  </si>
  <si>
    <t>Rhizobium sp. IRBG74</t>
  </si>
  <si>
    <t>NC_022536.1</t>
  </si>
  <si>
    <t>HG518324</t>
  </si>
  <si>
    <t>584.965</t>
  </si>
  <si>
    <t>57.484</t>
  </si>
  <si>
    <t>Rhizobium sp. LPU83</t>
  </si>
  <si>
    <t>NZ_HG916853.1</t>
  </si>
  <si>
    <t>HG916853</t>
  </si>
  <si>
    <t>151.687</t>
  </si>
  <si>
    <t>59.6511</t>
  </si>
  <si>
    <t>V</t>
  </si>
  <si>
    <t>NZ_HG916855.1</t>
  </si>
  <si>
    <t>HG916855</t>
  </si>
  <si>
    <t>1932.03</t>
  </si>
  <si>
    <t>59.164</t>
  </si>
  <si>
    <t>NZ_HG916854.1</t>
  </si>
  <si>
    <t>HG916854</t>
  </si>
  <si>
    <t>759.787</t>
  </si>
  <si>
    <t>59.1832</t>
  </si>
  <si>
    <t>pLPU83b</t>
  </si>
  <si>
    <t>CBYB000000000.1</t>
  </si>
  <si>
    <t>530.839</t>
  </si>
  <si>
    <t>57.9245</t>
  </si>
  <si>
    <t>Rhizobium sp. NT-26</t>
  </si>
  <si>
    <t>NT26_p2</t>
  </si>
  <si>
    <t>NZ_FO082822.1</t>
  </si>
  <si>
    <t>FO082822</t>
  </si>
  <si>
    <t>15.43</t>
  </si>
  <si>
    <t>62.0933</t>
  </si>
  <si>
    <t>NT26_p1</t>
  </si>
  <si>
    <t>NZ_FO082821.1</t>
  </si>
  <si>
    <t>FO082821</t>
  </si>
  <si>
    <t>322.264</t>
  </si>
  <si>
    <t>60.1898</t>
  </si>
  <si>
    <t>Rhizobium tropici CIAT 899</t>
  </si>
  <si>
    <t>pRtrCIAT899b</t>
  </si>
  <si>
    <t>NC_020061.1</t>
  </si>
  <si>
    <t>CP004017</t>
  </si>
  <si>
    <t>549.467</t>
  </si>
  <si>
    <t>57.624</t>
  </si>
  <si>
    <t>pRtrCIAT899a</t>
  </si>
  <si>
    <t>NC_020060.1</t>
  </si>
  <si>
    <t>CP004016</t>
  </si>
  <si>
    <t>216.61</t>
  </si>
  <si>
    <t>58.6243</t>
  </si>
  <si>
    <t>pRtrCIAT899c</t>
  </si>
  <si>
    <t>NC_020062.1</t>
  </si>
  <si>
    <t>CP004018</t>
  </si>
  <si>
    <t>2083.2</t>
  </si>
  <si>
    <t>59.3562</t>
  </si>
  <si>
    <t>Rhizoctonia solani</t>
  </si>
  <si>
    <t>pRS64-2</t>
  </si>
  <si>
    <t>NC_004983.1</t>
  </si>
  <si>
    <t>D88538</t>
  </si>
  <si>
    <t>2.877</t>
  </si>
  <si>
    <t>47.3062</t>
  </si>
  <si>
    <t>Rhodobacter blasticus</t>
  </si>
  <si>
    <t>pMG160</t>
  </si>
  <si>
    <t>NC_004527.1</t>
  </si>
  <si>
    <t>AB082959</t>
  </si>
  <si>
    <t>3.431</t>
  </si>
  <si>
    <t>67.0358</t>
  </si>
  <si>
    <t>Rhodobacter capsulatus SB 1003</t>
  </si>
  <si>
    <t>pRCB133</t>
  </si>
  <si>
    <t>NC_014035.1</t>
  </si>
  <si>
    <t>CP001313</t>
  </si>
  <si>
    <t>132.962</t>
  </si>
  <si>
    <t>66.4656</t>
  </si>
  <si>
    <t>Rhodobacter sphaeroides 2.4.1</t>
  </si>
  <si>
    <t>NC_009007.1</t>
  </si>
  <si>
    <t>DQ232586</t>
  </si>
  <si>
    <t>114.045</t>
  </si>
  <si>
    <t>69.2735</t>
  </si>
  <si>
    <t>NC_007490.2</t>
  </si>
  <si>
    <t>CP000147</t>
  </si>
  <si>
    <t>100.827</t>
  </si>
  <si>
    <t>63.8331</t>
  </si>
  <si>
    <t>E</t>
  </si>
  <si>
    <t>NC_009008.1</t>
  </si>
  <si>
    <t>DQ232587</t>
  </si>
  <si>
    <t>37.1</t>
  </si>
  <si>
    <t>66.8059</t>
  </si>
  <si>
    <t>NC_007488.2</t>
  </si>
  <si>
    <t>CP000145</t>
  </si>
  <si>
    <t>114.179</t>
  </si>
  <si>
    <t>70.0742</t>
  </si>
  <si>
    <t>NC_007489.1</t>
  </si>
  <si>
    <t>CP000146</t>
  </si>
  <si>
    <t>105.284</t>
  </si>
  <si>
    <t>63.7618</t>
  </si>
  <si>
    <t>Dx</t>
  </si>
  <si>
    <t>NZ_AKVW01000007.1</t>
  </si>
  <si>
    <t>AKVW01000007</t>
  </si>
  <si>
    <t>52.135</t>
  </si>
  <si>
    <t>63.9321</t>
  </si>
  <si>
    <t>Ax</t>
  </si>
  <si>
    <t>NZ_AKVW01000003.1</t>
  </si>
  <si>
    <t>AKVW01000003</t>
  </si>
  <si>
    <t>124.31</t>
  </si>
  <si>
    <t>69.597</t>
  </si>
  <si>
    <t>NZ_AKVW01000004.1</t>
  </si>
  <si>
    <t>AKVW01000004</t>
  </si>
  <si>
    <t>114.178</t>
  </si>
  <si>
    <t>70.0765</t>
  </si>
  <si>
    <t>NZ_AKVW01000006.1</t>
  </si>
  <si>
    <t>AKVW01000006</t>
  </si>
  <si>
    <t>100.819</t>
  </si>
  <si>
    <t>64.2885</t>
  </si>
  <si>
    <t>NZ_AKVW01000005.1</t>
  </si>
  <si>
    <t>AKVW01000005</t>
  </si>
  <si>
    <t>105.281</t>
  </si>
  <si>
    <t>63.7627</t>
  </si>
  <si>
    <t>NZ_AKBU01000005.1</t>
  </si>
  <si>
    <t>AKBU01000005</t>
  </si>
  <si>
    <t>NZ_AKBU01000004.1</t>
  </si>
  <si>
    <t>AKBU01000004</t>
  </si>
  <si>
    <t>NZ_AKBU01000003.1</t>
  </si>
  <si>
    <t>AKBU01000003</t>
  </si>
  <si>
    <t>Rhodobacter sphaeroides ATCC 17025</t>
  </si>
  <si>
    <t>pRSPA03</t>
  </si>
  <si>
    <t>NC_009431.1</t>
  </si>
  <si>
    <t>CP000664</t>
  </si>
  <si>
    <t>121.962</t>
  </si>
  <si>
    <t>69.3609</t>
  </si>
  <si>
    <t>pRSPA02</t>
  </si>
  <si>
    <t>NC_009430.1</t>
  </si>
  <si>
    <t>CP000663</t>
  </si>
  <si>
    <t>289.489</t>
  </si>
  <si>
    <t>67.5984</t>
  </si>
  <si>
    <t>pRSPA01</t>
  </si>
  <si>
    <t>NC_009429.1</t>
  </si>
  <si>
    <t>CP000662</t>
  </si>
  <si>
    <t>877.879</t>
  </si>
  <si>
    <t>67.6918</t>
  </si>
  <si>
    <t>pRSPA04</t>
  </si>
  <si>
    <t>NC_009432.1</t>
  </si>
  <si>
    <t>CP000665</t>
  </si>
  <si>
    <t>36.198</t>
  </si>
  <si>
    <t>64.0477</t>
  </si>
  <si>
    <t>pRSPA05</t>
  </si>
  <si>
    <t>NC_009433.1</t>
  </si>
  <si>
    <t>CP000666</t>
  </si>
  <si>
    <t>13.873</t>
  </si>
  <si>
    <t>58.9274</t>
  </si>
  <si>
    <t>Rhodobacter sphaeroides ATCC 17029</t>
  </si>
  <si>
    <t>pRSPH01</t>
  </si>
  <si>
    <t>NC_009040.1</t>
  </si>
  <si>
    <t>CP000579</t>
  </si>
  <si>
    <t>122.606</t>
  </si>
  <si>
    <t>69.614</t>
  </si>
  <si>
    <t>Rhodobacter sphaeroides KD131</t>
  </si>
  <si>
    <t>pRSKD131B</t>
  </si>
  <si>
    <t>NC_011960.1</t>
  </si>
  <si>
    <t>CP001153</t>
  </si>
  <si>
    <t>103.355</t>
  </si>
  <si>
    <t>69.8302</t>
  </si>
  <si>
    <t>pRSKD131A</t>
  </si>
  <si>
    <t>NC_011962.1</t>
  </si>
  <si>
    <t>CP001152</t>
  </si>
  <si>
    <t>157.345</t>
  </si>
  <si>
    <t>70.0906</t>
  </si>
  <si>
    <t>Rhodobacter sphaeroides WS8N</t>
  </si>
  <si>
    <t>pWS8N_B</t>
  </si>
  <si>
    <t>NZ_CM001164.1</t>
  </si>
  <si>
    <t>CM001164</t>
  </si>
  <si>
    <t>199.892</t>
  </si>
  <si>
    <t>68.7576</t>
  </si>
  <si>
    <t>pWS8N_A</t>
  </si>
  <si>
    <t>NZ_CM001163.1</t>
  </si>
  <si>
    <t>CM001163</t>
  </si>
  <si>
    <t>110.31</t>
  </si>
  <si>
    <t>70.5376</t>
  </si>
  <si>
    <t>Rhodococcus aetherivorans I24</t>
  </si>
  <si>
    <t>NC_010882.1</t>
  </si>
  <si>
    <t>DQ629589</t>
  </si>
  <si>
    <t>9.372</t>
  </si>
  <si>
    <t>64.5006</t>
  </si>
  <si>
    <t>Rhodococcus aetherivorans BCP1</t>
  </si>
  <si>
    <t>pBMC1</t>
  </si>
  <si>
    <t>NZ_CM002178.1</t>
  </si>
  <si>
    <t>CM002178</t>
  </si>
  <si>
    <t>120.373</t>
  </si>
  <si>
    <t>68.8236</t>
  </si>
  <si>
    <t>pBMC2</t>
  </si>
  <si>
    <t>NZ_CM002179.1</t>
  </si>
  <si>
    <t>CM002179</t>
  </si>
  <si>
    <t>103.129</t>
  </si>
  <si>
    <t>65.3812</t>
  </si>
  <si>
    <t>Rhodococcus equi MBE116</t>
  </si>
  <si>
    <t>pVAPAMBE116</t>
  </si>
  <si>
    <t>NC_014247.1</t>
  </si>
  <si>
    <t>HM114217</t>
  </si>
  <si>
    <t>83.1</t>
  </si>
  <si>
    <t>64.6041</t>
  </si>
  <si>
    <t>Rhodococcus equi 103</t>
  </si>
  <si>
    <t>p103</t>
  </si>
  <si>
    <t>NC_002576.1</t>
  </si>
  <si>
    <t>AF116907</t>
  </si>
  <si>
    <t>80.609</t>
  </si>
  <si>
    <t>64.6094</t>
  </si>
  <si>
    <t>Rhodococcus equi PAM1593</t>
  </si>
  <si>
    <t>pVAPB1593</t>
  </si>
  <si>
    <t>NC_011150.1</t>
  </si>
  <si>
    <t>AM947676</t>
  </si>
  <si>
    <t>79.251</t>
  </si>
  <si>
    <t>64.7033</t>
  </si>
  <si>
    <t>Rhodococcus equi ATCC33701</t>
  </si>
  <si>
    <t>pREAT701</t>
  </si>
  <si>
    <t>NC_004854.1</t>
  </si>
  <si>
    <t>AP001204</t>
  </si>
  <si>
    <t>80.61</t>
  </si>
  <si>
    <t>64.6123</t>
  </si>
  <si>
    <t>Rhodococcus equi 103S = PAM1126</t>
  </si>
  <si>
    <t>pVAPA1037</t>
  </si>
  <si>
    <t>NC_011151.1</t>
  </si>
  <si>
    <t>AM947677</t>
  </si>
  <si>
    <t>Rhodococcus erythropolis BG43</t>
  </si>
  <si>
    <t>pRLLBG43</t>
  </si>
  <si>
    <t>NZ_CP011297.1</t>
  </si>
  <si>
    <t>CP011297</t>
  </si>
  <si>
    <t>261.537</t>
  </si>
  <si>
    <t>61.2628</t>
  </si>
  <si>
    <t>pRSLBG43</t>
  </si>
  <si>
    <t>NZ_CP011298.1</t>
  </si>
  <si>
    <t>CP011298</t>
  </si>
  <si>
    <t>29.464</t>
  </si>
  <si>
    <t>58.6546</t>
  </si>
  <si>
    <t>pRLCBG43</t>
  </si>
  <si>
    <t>NZ_CP011296.1</t>
  </si>
  <si>
    <t>CP011296</t>
  </si>
  <si>
    <t>240.129</t>
  </si>
  <si>
    <t>60.4787</t>
  </si>
  <si>
    <t>Rhodococcus erythropolis BD2</t>
  </si>
  <si>
    <t>pBD2</t>
  </si>
  <si>
    <t>NC_005073.1</t>
  </si>
  <si>
    <t>AY223810</t>
  </si>
  <si>
    <t>210.205</t>
  </si>
  <si>
    <t>62.1945</t>
  </si>
  <si>
    <t>Rhodococcus erythropolis NI86/21</t>
  </si>
  <si>
    <t>pFAJ2600</t>
  </si>
  <si>
    <t>NC_003846.1</t>
  </si>
  <si>
    <t>AF015088</t>
  </si>
  <si>
    <t>5.936</t>
  </si>
  <si>
    <t>60.7817</t>
  </si>
  <si>
    <t>Rhodococcus erythropolis DSM 8424</t>
  </si>
  <si>
    <t>pRE8424</t>
  </si>
  <si>
    <t>NC_006258.1</t>
  </si>
  <si>
    <t>AB127588</t>
  </si>
  <si>
    <t>5.987</t>
  </si>
  <si>
    <t>54.7186</t>
  </si>
  <si>
    <t>Rhodococcus erythropolis CCM2595</t>
  </si>
  <si>
    <t>pRECF1</t>
  </si>
  <si>
    <t>NC_022125.1</t>
  </si>
  <si>
    <t>CP003762</t>
  </si>
  <si>
    <t>90.223</t>
  </si>
  <si>
    <t>62.5328</t>
  </si>
  <si>
    <t>Rhodococcus erythropolis PR4</t>
  </si>
  <si>
    <t>pREL1</t>
  </si>
  <si>
    <t>NC_007491.1</t>
  </si>
  <si>
    <t>AP008931</t>
  </si>
  <si>
    <t>271.577</t>
  </si>
  <si>
    <t>61.9055</t>
  </si>
  <si>
    <t>pREC2</t>
  </si>
  <si>
    <t>NC_007487.1</t>
  </si>
  <si>
    <t>AP008933</t>
  </si>
  <si>
    <t>3.637</t>
  </si>
  <si>
    <t>62.2216</t>
  </si>
  <si>
    <t>pREC1</t>
  </si>
  <si>
    <t>NC_007486.1</t>
  </si>
  <si>
    <t>AP008932</t>
  </si>
  <si>
    <t>104.014</t>
  </si>
  <si>
    <t>63.0213</t>
  </si>
  <si>
    <t>Rhodococcus erythropolis R138</t>
  </si>
  <si>
    <t>pLRE138</t>
  </si>
  <si>
    <t>NZ_CM002795.1</t>
  </si>
  <si>
    <t>CM002795</t>
  </si>
  <si>
    <t>247.675</t>
  </si>
  <si>
    <t>60.4377</t>
  </si>
  <si>
    <t>pCRE138</t>
  </si>
  <si>
    <t>NZ_CM002794.1</t>
  </si>
  <si>
    <t>CM002794</t>
  </si>
  <si>
    <t>84.151</t>
  </si>
  <si>
    <t>60.8989</t>
  </si>
  <si>
    <t>Rhodococcus fascians D188</t>
  </si>
  <si>
    <t>pFiD188</t>
  </si>
  <si>
    <t>NC_021080.1</t>
  </si>
  <si>
    <t>JN093097</t>
  </si>
  <si>
    <t>198.917</t>
  </si>
  <si>
    <t>61.8429</t>
  </si>
  <si>
    <t>Rhodococcus jostii RHA1</t>
  </si>
  <si>
    <t>pRHL3</t>
  </si>
  <si>
    <t>NC_008271.1</t>
  </si>
  <si>
    <t>CP000434</t>
  </si>
  <si>
    <t>332.361</t>
  </si>
  <si>
    <t>64.9116</t>
  </si>
  <si>
    <t>pRHL2</t>
  </si>
  <si>
    <t>NC_008270.1</t>
  </si>
  <si>
    <t>CP000433</t>
  </si>
  <si>
    <t>442.536</t>
  </si>
  <si>
    <t>64.0106</t>
  </si>
  <si>
    <t>pRHL1</t>
  </si>
  <si>
    <t>NC_008269.1</t>
  </si>
  <si>
    <t>CP000432</t>
  </si>
  <si>
    <t>1123.08</t>
  </si>
  <si>
    <t>65.0501</t>
  </si>
  <si>
    <t>Rhodococcus opacus R7</t>
  </si>
  <si>
    <t>pPDG1</t>
  </si>
  <si>
    <t>CP008948.1</t>
  </si>
  <si>
    <t>656.443</t>
  </si>
  <si>
    <t>64.7241</t>
  </si>
  <si>
    <t>pPDG3</t>
  </si>
  <si>
    <t>CP008950.1</t>
  </si>
  <si>
    <t>352.342</t>
  </si>
  <si>
    <t>66.1238</t>
  </si>
  <si>
    <t>pPDG5</t>
  </si>
  <si>
    <t>CP008952.1</t>
  </si>
  <si>
    <t>25.175</t>
  </si>
  <si>
    <t>62.7011</t>
  </si>
  <si>
    <t>pPDG2</t>
  </si>
  <si>
    <t>CP008949.1</t>
  </si>
  <si>
    <t>426.388</t>
  </si>
  <si>
    <t>63.7774</t>
  </si>
  <si>
    <t>pPDG4</t>
  </si>
  <si>
    <t>CP008951.1</t>
  </si>
  <si>
    <t>191.359</t>
  </si>
  <si>
    <t>64.7432</t>
  </si>
  <si>
    <t>Rhodococcus opacus B4</t>
  </si>
  <si>
    <t>pKNR01</t>
  </si>
  <si>
    <t>NC_006969.2</t>
  </si>
  <si>
    <t>AP011119</t>
  </si>
  <si>
    <t>4.367</t>
  </si>
  <si>
    <t>64.5294</t>
  </si>
  <si>
    <t>pROB02</t>
  </si>
  <si>
    <t>NC_012521.1</t>
  </si>
  <si>
    <t>AP011117</t>
  </si>
  <si>
    <t>244.997</t>
  </si>
  <si>
    <t>64.211</t>
  </si>
  <si>
    <t>pKNR</t>
  </si>
  <si>
    <t>NC_012523.1</t>
  </si>
  <si>
    <t>AP011118</t>
  </si>
  <si>
    <t>111.16</t>
  </si>
  <si>
    <t>65.0351</t>
  </si>
  <si>
    <t>pKNR02</t>
  </si>
  <si>
    <t>NC_006970.2</t>
  </si>
  <si>
    <t>AP011120</t>
  </si>
  <si>
    <t>2.773</t>
  </si>
  <si>
    <t>63.8298</t>
  </si>
  <si>
    <t>pROB01</t>
  </si>
  <si>
    <t>NC_012520.1</t>
  </si>
  <si>
    <t>AP011116</t>
  </si>
  <si>
    <t>558.192</t>
  </si>
  <si>
    <t>65.7949</t>
  </si>
  <si>
    <t>Rhodococcus opacus PD630</t>
  </si>
  <si>
    <t>NZ_CP003958.1</t>
  </si>
  <si>
    <t>CP003958</t>
  </si>
  <si>
    <t>39.302</t>
  </si>
  <si>
    <t>65.4598</t>
  </si>
  <si>
    <t>NZ_CP003956.1</t>
  </si>
  <si>
    <t>CP003956</t>
  </si>
  <si>
    <t>37.095</t>
  </si>
  <si>
    <t>NZ_CP003957.1</t>
  </si>
  <si>
    <t>CP003957</t>
  </si>
  <si>
    <t>158.587</t>
  </si>
  <si>
    <t>64.2051</t>
  </si>
  <si>
    <t>NZ_CP003950.1</t>
  </si>
  <si>
    <t>CP003950</t>
  </si>
  <si>
    <t>172.218</t>
  </si>
  <si>
    <t>64.8945</t>
  </si>
  <si>
    <t>NZ_CP003955.1</t>
  </si>
  <si>
    <t>CP003955</t>
  </si>
  <si>
    <t>45.95</t>
  </si>
  <si>
    <t>66.1393</t>
  </si>
  <si>
    <t>NZ_CP003953.1</t>
  </si>
  <si>
    <t>CP003953</t>
  </si>
  <si>
    <t>62.932</t>
  </si>
  <si>
    <t>65.3817</t>
  </si>
  <si>
    <t>NZ_CP003951.1</t>
  </si>
  <si>
    <t>CP003951</t>
  </si>
  <si>
    <t>97.588</t>
  </si>
  <si>
    <t>63.887</t>
  </si>
  <si>
    <t>NZ_CP003952.1</t>
  </si>
  <si>
    <t>CP003952</t>
  </si>
  <si>
    <t>82.42</t>
  </si>
  <si>
    <t>65.4538</t>
  </si>
  <si>
    <t>NZ_CP003954.1</t>
  </si>
  <si>
    <t>CP003954</t>
  </si>
  <si>
    <t>95.987</t>
  </si>
  <si>
    <t>65.7131</t>
  </si>
  <si>
    <t>Rhodococcus pyridinivorans SB3094</t>
  </si>
  <si>
    <t>NC_023144.1</t>
  </si>
  <si>
    <t>CP006997</t>
  </si>
  <si>
    <t>361.397</t>
  </si>
  <si>
    <t>65.0459</t>
  </si>
  <si>
    <t>NC_023145.1</t>
  </si>
  <si>
    <t>CP006998</t>
  </si>
  <si>
    <t>2.035</t>
  </si>
  <si>
    <t>65.602</t>
  </si>
  <si>
    <t>Rhodococcus rhodochrous B-276</t>
  </si>
  <si>
    <t>pNC500</t>
  </si>
  <si>
    <t>NC_008823.1</t>
  </si>
  <si>
    <t>AB266604</t>
  </si>
  <si>
    <t>7.637</t>
  </si>
  <si>
    <t>65.6671</t>
  </si>
  <si>
    <t>Rhodococcus sp. AD45</t>
  </si>
  <si>
    <t>NZ_CM003191.1</t>
  </si>
  <si>
    <t>CM003191</t>
  </si>
  <si>
    <t>343.664</t>
  </si>
  <si>
    <t>60.6304</t>
  </si>
  <si>
    <t>Rhodococcus sp. B264-1</t>
  </si>
  <si>
    <t>pB264</t>
  </si>
  <si>
    <t>NC_004900.1</t>
  </si>
  <si>
    <t>AY297818</t>
  </si>
  <si>
    <t>64.7082</t>
  </si>
  <si>
    <t>Rhodococcus sp. NS1</t>
  </si>
  <si>
    <t>pNSL1</t>
  </si>
  <si>
    <t>NC_010850.1</t>
  </si>
  <si>
    <t>DQ888171</t>
  </si>
  <si>
    <t>117.252</t>
  </si>
  <si>
    <t>65.4232</t>
  </si>
  <si>
    <t>Rhodoferax ferrireducens T118 DSM 15236</t>
  </si>
  <si>
    <t>NC_007901.1</t>
  </si>
  <si>
    <t>CP000268</t>
  </si>
  <si>
    <t>257.447</t>
  </si>
  <si>
    <t>54.4104</t>
  </si>
  <si>
    <t>Rhodopseudomonas palustris AS1.2352</t>
  </si>
  <si>
    <t>pRPSZY</t>
  </si>
  <si>
    <t>NC_013548.1</t>
  </si>
  <si>
    <t>DQ318958</t>
  </si>
  <si>
    <t>2.306</t>
  </si>
  <si>
    <t>47.9618</t>
  </si>
  <si>
    <t>Rhodopseudomonas palustris CGA009</t>
  </si>
  <si>
    <t>pRPA</t>
  </si>
  <si>
    <t>NC_005297.1</t>
  </si>
  <si>
    <t>BX571964</t>
  </si>
  <si>
    <t>8.427</t>
  </si>
  <si>
    <t>60.4486</t>
  </si>
  <si>
    <t>Rhodospirillum rubrum ATCC 11170</t>
  </si>
  <si>
    <t>NC_007641.1</t>
  </si>
  <si>
    <t>CP000231</t>
  </si>
  <si>
    <t>53.732</t>
  </si>
  <si>
    <t>59.7707</t>
  </si>
  <si>
    <t>Rhodothermus marinus R-21</t>
  </si>
  <si>
    <t>pRM21</t>
  </si>
  <si>
    <t>NC_001755.1</t>
  </si>
  <si>
    <t>U10426</t>
  </si>
  <si>
    <t>58.1942</t>
  </si>
  <si>
    <t>Rhodothermus marinus DSM 4252</t>
  </si>
  <si>
    <t>pRMAR01</t>
  </si>
  <si>
    <t>NC_013502.1</t>
  </si>
  <si>
    <t>CP001808</t>
  </si>
  <si>
    <t>125.133</t>
  </si>
  <si>
    <t>58.2252</t>
  </si>
  <si>
    <t>Rhodothermus marinus SG0.5JP17-172</t>
  </si>
  <si>
    <t>pRHOM17201</t>
  </si>
  <si>
    <t>NC_015970.1</t>
  </si>
  <si>
    <t>CP003030</t>
  </si>
  <si>
    <t>105.449</t>
  </si>
  <si>
    <t>59.4847</t>
  </si>
  <si>
    <t>pRHOM17202</t>
  </si>
  <si>
    <t>NC_015967.1</t>
  </si>
  <si>
    <t>CP003031</t>
  </si>
  <si>
    <t>68.0268</t>
  </si>
  <si>
    <t>Rhodovulum sulfidophilum DSM 1374</t>
  </si>
  <si>
    <t>NZ_DF260914.1</t>
  </si>
  <si>
    <t>DF260914</t>
  </si>
  <si>
    <t>102.213</t>
  </si>
  <si>
    <t>69.4775</t>
  </si>
  <si>
    <t>NZ_DF260913.1</t>
  </si>
  <si>
    <t>DF260913</t>
  </si>
  <si>
    <t>113.621</t>
  </si>
  <si>
    <t>68.8878</t>
  </si>
  <si>
    <t>Rickettsia africae ESF-5</t>
  </si>
  <si>
    <t>pRAF</t>
  </si>
  <si>
    <t>NC_012634.1</t>
  </si>
  <si>
    <t>CP001613</t>
  </si>
  <si>
    <t>12.377</t>
  </si>
  <si>
    <t>33.4572</t>
  </si>
  <si>
    <t>Rickettsia australis str. Cutlack</t>
  </si>
  <si>
    <t>pMC5_1</t>
  </si>
  <si>
    <t>NC_017041.1</t>
  </si>
  <si>
    <t>CP003339</t>
  </si>
  <si>
    <t>26.61</t>
  </si>
  <si>
    <t>33.7279</t>
  </si>
  <si>
    <t>Rickettsia australis str. Phillips</t>
  </si>
  <si>
    <t>pRau01</t>
  </si>
  <si>
    <t>NZ_AKVZ01000059.1</t>
  </si>
  <si>
    <t>AKVZ01000059</t>
  </si>
  <si>
    <t>26.608</t>
  </si>
  <si>
    <t>33.7305</t>
  </si>
  <si>
    <t>Rickettsia endosymbiont of Ixodes scapularis</t>
  </si>
  <si>
    <t>pREIS3</t>
  </si>
  <si>
    <t>NZ_CM000773.1</t>
  </si>
  <si>
    <t>CM000773</t>
  </si>
  <si>
    <t>49.883</t>
  </si>
  <si>
    <t>34.9217</t>
  </si>
  <si>
    <t>pREIS2</t>
  </si>
  <si>
    <t>NZ_CM000772.1</t>
  </si>
  <si>
    <t>CM000772</t>
  </si>
  <si>
    <t>66.811</t>
  </si>
  <si>
    <t>31.7627</t>
  </si>
  <si>
    <t>pREIS1</t>
  </si>
  <si>
    <t>NZ_CM000771.1</t>
  </si>
  <si>
    <t>CM000771</t>
  </si>
  <si>
    <t>55.147</t>
  </si>
  <si>
    <t>34.3972</t>
  </si>
  <si>
    <t>Rickettsia felis</t>
  </si>
  <si>
    <t>pRF</t>
  </si>
  <si>
    <t>NC_019229.1</t>
  </si>
  <si>
    <t>GQ329881</t>
  </si>
  <si>
    <t>62.882</t>
  </si>
  <si>
    <t>33.6297</t>
  </si>
  <si>
    <t>Rickettsia felis URRWXCal2</t>
  </si>
  <si>
    <t>NC_007110.1</t>
  </si>
  <si>
    <t>CP000054</t>
  </si>
  <si>
    <t>62.829</t>
  </si>
  <si>
    <t>33.58</t>
  </si>
  <si>
    <t>pRFdelta</t>
  </si>
  <si>
    <t>NC_007111.1</t>
  </si>
  <si>
    <t>CP000055</t>
  </si>
  <si>
    <t>39.263</t>
  </si>
  <si>
    <t>33.1916</t>
  </si>
  <si>
    <t>Rickettsia helvetica C9P9</t>
  </si>
  <si>
    <t>pRhe</t>
  </si>
  <si>
    <t>NZ_CM001468.1</t>
  </si>
  <si>
    <t>CM001468</t>
  </si>
  <si>
    <t>47.188</t>
  </si>
  <si>
    <t>32.6397</t>
  </si>
  <si>
    <t>Rickettsia massiliae MTU5</t>
  </si>
  <si>
    <t>pRMA</t>
  </si>
  <si>
    <t>NC_009897.1</t>
  </si>
  <si>
    <t>CP000684</t>
  </si>
  <si>
    <t>15.286</t>
  </si>
  <si>
    <t>31.7088</t>
  </si>
  <si>
    <t>Rickettsia massiliae str. AZT80</t>
  </si>
  <si>
    <t>pRMB</t>
  </si>
  <si>
    <t>NC_016939.1</t>
  </si>
  <si>
    <t>CP003320</t>
  </si>
  <si>
    <t>32.14</t>
  </si>
  <si>
    <t>Rickettsia monacensis IrR/Munich</t>
  </si>
  <si>
    <t>pRM</t>
  </si>
  <si>
    <t>NC_010927.1</t>
  </si>
  <si>
    <t>EF564599</t>
  </si>
  <si>
    <t>31.836</t>
  </si>
  <si>
    <t>Rickettsia peacockii str. Rustic</t>
  </si>
  <si>
    <t>pRPR</t>
  </si>
  <si>
    <t>CP001228.1</t>
  </si>
  <si>
    <t>26.406</t>
  </si>
  <si>
    <t>34.6626</t>
  </si>
  <si>
    <t>Rickettsia rhipicephali HJ#5</t>
  </si>
  <si>
    <t>pHJ51</t>
  </si>
  <si>
    <t>NZ_CP013134.1</t>
  </si>
  <si>
    <t>CP013134</t>
  </si>
  <si>
    <t>28.907</t>
  </si>
  <si>
    <t>30.906</t>
  </si>
  <si>
    <t>pHJ52</t>
  </si>
  <si>
    <t>NZ_CP013135.1</t>
  </si>
  <si>
    <t>CP013135</t>
  </si>
  <si>
    <t>13.65</t>
  </si>
  <si>
    <t>31.4799</t>
  </si>
  <si>
    <t>Rickettsia rhipicephali str. 3-7-female6-CWPP</t>
  </si>
  <si>
    <t>pMCC_1</t>
  </si>
  <si>
    <t>NC_017055.1</t>
  </si>
  <si>
    <t>CP003343</t>
  </si>
  <si>
    <t>15.099</t>
  </si>
  <si>
    <t>31.4458</t>
  </si>
  <si>
    <t>Rickettsiales bacterium Ac37b</t>
  </si>
  <si>
    <t>NZ_CP009219.1</t>
  </si>
  <si>
    <t>CP009219</t>
  </si>
  <si>
    <t>19.268</t>
  </si>
  <si>
    <t>29.6035</t>
  </si>
  <si>
    <t>NZ_CP009218.1</t>
  </si>
  <si>
    <t>CP009218</t>
  </si>
  <si>
    <t>47.058</t>
  </si>
  <si>
    <t>31.0935</t>
  </si>
  <si>
    <t>Riemerella anatipestifer 20</t>
  </si>
  <si>
    <t>pCFC2</t>
  </si>
  <si>
    <t>NC_002130.1</t>
  </si>
  <si>
    <t>AF082180</t>
  </si>
  <si>
    <t>5.609</t>
  </si>
  <si>
    <t>28.0442</t>
  </si>
  <si>
    <t>Riemerella anatipestifer 10</t>
  </si>
  <si>
    <t>pCFC1</t>
  </si>
  <si>
    <t>NC_002111.1</t>
  </si>
  <si>
    <t>AF048718</t>
  </si>
  <si>
    <t>3.966</t>
  </si>
  <si>
    <t>27.1558</t>
  </si>
  <si>
    <t>Riemerella anatipestifer 0846</t>
  </si>
  <si>
    <t>pRA0846</t>
  </si>
  <si>
    <t>NC_015950.1</t>
  </si>
  <si>
    <t>JF268689</t>
  </si>
  <si>
    <t>10.302</t>
  </si>
  <si>
    <t>34.6341</t>
  </si>
  <si>
    <t>Riemerella anatipestifer 0511</t>
  </si>
  <si>
    <t>pRA0511</t>
  </si>
  <si>
    <t>NC_019261.1</t>
  </si>
  <si>
    <t>GU014535</t>
  </si>
  <si>
    <t>11.435</t>
  </si>
  <si>
    <t>31.8059</t>
  </si>
  <si>
    <t>Riemerella anatipestifer 0726</t>
  </si>
  <si>
    <t>pRA0726</t>
  </si>
  <si>
    <t>NC_015956.1</t>
  </si>
  <si>
    <t>JF268688</t>
  </si>
  <si>
    <t>11.704</t>
  </si>
  <si>
    <t>34.0738</t>
  </si>
  <si>
    <t>Rivularia sp. PCC 7116</t>
  </si>
  <si>
    <t>pRIV7116.02</t>
  </si>
  <si>
    <t>NC_019686.1</t>
  </si>
  <si>
    <t>CP003551</t>
  </si>
  <si>
    <t>3.474</t>
  </si>
  <si>
    <t>35.5498</t>
  </si>
  <si>
    <t>pRIV7116.01</t>
  </si>
  <si>
    <t>NC_019679.1</t>
  </si>
  <si>
    <t>CP003550</t>
  </si>
  <si>
    <t>26.836</t>
  </si>
  <si>
    <t>36.4324</t>
  </si>
  <si>
    <t>Roseobacter denitrificans OCh 114</t>
  </si>
  <si>
    <t>pTB1</t>
  </si>
  <si>
    <t>NC_008386.1</t>
  </si>
  <si>
    <t>CP000464</t>
  </si>
  <si>
    <t>106.469</t>
  </si>
  <si>
    <t>55.9938</t>
  </si>
  <si>
    <t>pTB4</t>
  </si>
  <si>
    <t>NC_008389.1</t>
  </si>
  <si>
    <t>CP000467</t>
  </si>
  <si>
    <t>5.824</t>
  </si>
  <si>
    <t>55.5975</t>
  </si>
  <si>
    <t>pTB3</t>
  </si>
  <si>
    <t>NC_008388.1</t>
  </si>
  <si>
    <t>CP000466</t>
  </si>
  <si>
    <t>16.575</t>
  </si>
  <si>
    <t>55.0287</t>
  </si>
  <si>
    <t>pTB2</t>
  </si>
  <si>
    <t>NC_008387.1</t>
  </si>
  <si>
    <t>CP000465</t>
  </si>
  <si>
    <t>69.269</t>
  </si>
  <si>
    <t>59.2227</t>
  </si>
  <si>
    <t>Roseobacter litoralis Och 149</t>
  </si>
  <si>
    <t>pRLO149_94</t>
  </si>
  <si>
    <t>NC_015741.1</t>
  </si>
  <si>
    <t>CP002624</t>
  </si>
  <si>
    <t>93.578</t>
  </si>
  <si>
    <t>58.3748</t>
  </si>
  <si>
    <t>pRLO149_83</t>
  </si>
  <si>
    <t>NC_015728.1</t>
  </si>
  <si>
    <t>CP002625</t>
  </si>
  <si>
    <t>83.129</t>
  </si>
  <si>
    <t>58.8182</t>
  </si>
  <si>
    <t>pRLO149_63</t>
  </si>
  <si>
    <t>NC_015729.1</t>
  </si>
  <si>
    <t>CP002626</t>
  </si>
  <si>
    <t>63.532</t>
  </si>
  <si>
    <t>55.2383</t>
  </si>
  <si>
    <t>Rubrobacter radiotolerans RSPS-4</t>
  </si>
  <si>
    <t>Rubrobacteria</t>
  </si>
  <si>
    <t>NZ_CP007517.1</t>
  </si>
  <si>
    <t>CP007517</t>
  </si>
  <si>
    <t>51.047</t>
  </si>
  <si>
    <t>63.1732</t>
  </si>
  <si>
    <t>NZ_CP007515.1</t>
  </si>
  <si>
    <t>CP007515</t>
  </si>
  <si>
    <t>190.889</t>
  </si>
  <si>
    <t>65.6581</t>
  </si>
  <si>
    <t>NZ_CP007516.1</t>
  </si>
  <si>
    <t>CP007516</t>
  </si>
  <si>
    <t>149.806</t>
  </si>
  <si>
    <t>66.4753</t>
  </si>
  <si>
    <t>Ruegeria pomeroyi DSS-3</t>
  </si>
  <si>
    <t>NC_006569.1</t>
  </si>
  <si>
    <t>CP000032</t>
  </si>
  <si>
    <t>491.611</t>
  </si>
  <si>
    <t>62.7883</t>
  </si>
  <si>
    <t>Ruegeria sp. PR1b</t>
  </si>
  <si>
    <t>pSD20</t>
  </si>
  <si>
    <t>NC_004929.1</t>
  </si>
  <si>
    <t>AF416330</t>
  </si>
  <si>
    <t>76.093</t>
  </si>
  <si>
    <t>62.6352</t>
  </si>
  <si>
    <t>pSD25</t>
  </si>
  <si>
    <t>NC_004574.1</t>
  </si>
  <si>
    <t>AF416331</t>
  </si>
  <si>
    <t>148.65</t>
  </si>
  <si>
    <t>59.5715</t>
  </si>
  <si>
    <t>Ruegeria sp. TM1040</t>
  </si>
  <si>
    <t>NC_008042.1</t>
  </si>
  <si>
    <t>CP000375</t>
  </si>
  <si>
    <t>130.973</t>
  </si>
  <si>
    <t>55.6962</t>
  </si>
  <si>
    <t>mega plasmid</t>
  </si>
  <si>
    <t>NC_008043.1</t>
  </si>
  <si>
    <t>CP000376</t>
  </si>
  <si>
    <t>821.788</t>
  </si>
  <si>
    <t>59.3625</t>
  </si>
  <si>
    <t>Rufibacter tibetensis 1351</t>
  </si>
  <si>
    <t>CP012644.1</t>
  </si>
  <si>
    <t>235.438</t>
  </si>
  <si>
    <t>49.7655</t>
  </si>
  <si>
    <t>CP012645.1</t>
  </si>
  <si>
    <t>12.516</t>
  </si>
  <si>
    <t>47.683</t>
  </si>
  <si>
    <t>Ruminiclostridium thermocellum BL21</t>
  </si>
  <si>
    <t>pEBM113</t>
  </si>
  <si>
    <t>NC_021653.1</t>
  </si>
  <si>
    <t>KC920664</t>
  </si>
  <si>
    <t>39.5875</t>
  </si>
  <si>
    <t>pEBM107</t>
  </si>
  <si>
    <t>NC_021652.1</t>
  </si>
  <si>
    <t>KC920663</t>
  </si>
  <si>
    <t>9.896</t>
  </si>
  <si>
    <t>39.5412</t>
  </si>
  <si>
    <t>pEBM130</t>
  </si>
  <si>
    <t>NC_021665.1</t>
  </si>
  <si>
    <t>KC788287</t>
  </si>
  <si>
    <t>39.1584</t>
  </si>
  <si>
    <t>Ruminococcus albus 7 = DSM 20455</t>
  </si>
  <si>
    <t>pRUMAL02</t>
  </si>
  <si>
    <t>NC_014825.1</t>
  </si>
  <si>
    <t>CP002405</t>
  </si>
  <si>
    <t>352.646</t>
  </si>
  <si>
    <t>44.37</t>
  </si>
  <si>
    <t>pRUMAL04</t>
  </si>
  <si>
    <t>NC_014827.1</t>
  </si>
  <si>
    <t>CP002407</t>
  </si>
  <si>
    <t>42.8302</t>
  </si>
  <si>
    <t>pRUMAL01</t>
  </si>
  <si>
    <t>NC_014824.1</t>
  </si>
  <si>
    <t>CP002404</t>
  </si>
  <si>
    <t>420.706</t>
  </si>
  <si>
    <t>38.0893</t>
  </si>
  <si>
    <t>pRUMAL03</t>
  </si>
  <si>
    <t>NC_014826.1</t>
  </si>
  <si>
    <t>CP002406</t>
  </si>
  <si>
    <t>15.907</t>
  </si>
  <si>
    <t>36.726</t>
  </si>
  <si>
    <t>Ruminococcus flavefaciens R13e2</t>
  </si>
  <si>
    <t>pBAW301</t>
  </si>
  <si>
    <t>NC_001758.1</t>
  </si>
  <si>
    <t>U22411</t>
  </si>
  <si>
    <t>1.768</t>
  </si>
  <si>
    <t>43.6652</t>
  </si>
  <si>
    <t>Runella slithyformis DSM 19594</t>
  </si>
  <si>
    <t>pRUNSL05</t>
  </si>
  <si>
    <t>NC_015695.1</t>
  </si>
  <si>
    <t>CP002864</t>
  </si>
  <si>
    <t>38.784</t>
  </si>
  <si>
    <t>pRUNSL03</t>
  </si>
  <si>
    <t>NC_015694.1</t>
  </si>
  <si>
    <t>CP002862</t>
  </si>
  <si>
    <t>66.926</t>
  </si>
  <si>
    <t>40.8048</t>
  </si>
  <si>
    <t>pRUNSL04</t>
  </si>
  <si>
    <t>NC_015705.1</t>
  </si>
  <si>
    <t>CP002863</t>
  </si>
  <si>
    <t>44.754</t>
  </si>
  <si>
    <t>43.1582</t>
  </si>
  <si>
    <t>pRUNSL02</t>
  </si>
  <si>
    <t>NC_015704.1</t>
  </si>
  <si>
    <t>CP002861</t>
  </si>
  <si>
    <t>93.527</t>
  </si>
  <si>
    <t>41.4308</t>
  </si>
  <si>
    <t>pRUNSL01</t>
  </si>
  <si>
    <t>NC_015693.1</t>
  </si>
  <si>
    <t>CP002860</t>
  </si>
  <si>
    <t>106.999</t>
  </si>
  <si>
    <t>46.2621</t>
  </si>
  <si>
    <t>Saccharomonospora glauca K62</t>
  </si>
  <si>
    <t>pSACGL01</t>
  </si>
  <si>
    <t>NZ_CM001485.1</t>
  </si>
  <si>
    <t>CM001485</t>
  </si>
  <si>
    <t>25.362</t>
  </si>
  <si>
    <t>66.8086</t>
  </si>
  <si>
    <t>Saccharomyces cerevisiae R008</t>
  </si>
  <si>
    <t>2 micron</t>
  </si>
  <si>
    <t>CM002420.1</t>
  </si>
  <si>
    <t>13.264</t>
  </si>
  <si>
    <t>45.2503</t>
  </si>
  <si>
    <t>Saccharomyces cerevisiae W303</t>
  </si>
  <si>
    <t>2-micron</t>
  </si>
  <si>
    <t>CM001822.1</t>
  </si>
  <si>
    <t>38.968</t>
  </si>
  <si>
    <t>Saccharomyces cerevisiae x Saccharomyces kudriavzevii VIN7</t>
  </si>
  <si>
    <t>Sc2uM</t>
  </si>
  <si>
    <t>AGVY01000419.1</t>
  </si>
  <si>
    <t>6.807</t>
  </si>
  <si>
    <t>38.9305</t>
  </si>
  <si>
    <t>Saccharomyces cerevisiae YJM1078</t>
  </si>
  <si>
    <t>2micron</t>
  </si>
  <si>
    <t>CP004116.1</t>
  </si>
  <si>
    <t>6.303</t>
  </si>
  <si>
    <t>39.0766</t>
  </si>
  <si>
    <t>Saccharomyces cerevisiae YJM1083</t>
  </si>
  <si>
    <t>CP004530.1</t>
  </si>
  <si>
    <t>6.118</t>
  </si>
  <si>
    <t>38.6237</t>
  </si>
  <si>
    <t>Saccharomyces cerevisiae YJM1129</t>
  </si>
  <si>
    <t>CP004531.1</t>
  </si>
  <si>
    <t>6.178</t>
  </si>
  <si>
    <t>39.0903</t>
  </si>
  <si>
    <t>Saccharomyces cerevisiae YJM1133</t>
  </si>
  <si>
    <t>CP004532.1</t>
  </si>
  <si>
    <t>38.591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</si>
  <si>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</si>
  <si>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</si>
  <si>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</si>
  <si>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</si>
  <si>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</si>
  <si>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</si>
  <si>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</si>
  <si>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</si>
  <si>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38.5584</t>
  </si>
  <si>
    <t>Saccharomyces cerevisiae YJM1242</t>
  </si>
  <si>
    <t>CP004537.1</t>
  </si>
  <si>
    <t>39.1084</t>
  </si>
  <si>
    <t>Saccharomyces cerevisiae YJM1244</t>
  </si>
  <si>
    <t>CP004538.1</t>
  </si>
  <si>
    <t>39.0608</t>
  </si>
  <si>
    <t>Saccharomyces cerevisiae YJM1250</t>
  </si>
  <si>
    <t>CP004539.1</t>
  </si>
  <si>
    <t>39.0317</t>
  </si>
  <si>
    <t>Saccharomyces cerevisiae YJM1304</t>
  </si>
  <si>
    <t>CP004540.1</t>
  </si>
  <si>
    <t>6.166</t>
  </si>
  <si>
    <t>38.3068</t>
  </si>
  <si>
    <t>Saccharomyces cerevisiae YJM1307</t>
  </si>
  <si>
    <t>CP004541.1</t>
  </si>
  <si>
    <t>39.0256</t>
  </si>
  <si>
    <t>Saccharomyces cerevisiae YJM1311</t>
  </si>
  <si>
    <t>CP004542.1</t>
  </si>
  <si>
    <t>Saccharomyces cerevisiae YJM1326</t>
  </si>
  <si>
    <t>CP004543.1</t>
  </si>
  <si>
    <t>39.1227</t>
  </si>
  <si>
    <t>Saccharomyces cerevisiae YJM1332</t>
  </si>
  <si>
    <t>CP004544.1</t>
  </si>
  <si>
    <t>39.0925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</si>
  <si>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</si>
  <si>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</si>
  <si>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</si>
  <si>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</si>
  <si>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</si>
  <si>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</si>
  <si>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39.0418</t>
  </si>
  <si>
    <t>Saccharomyces cerevisiae YJM1355</t>
  </si>
  <si>
    <t>CP004548.1</t>
  </si>
  <si>
    <t>6.117</t>
  </si>
  <si>
    <t>38.581</t>
  </si>
  <si>
    <t>Saccharomyces cerevisiae YJM1356</t>
  </si>
  <si>
    <t>CP004549.1</t>
  </si>
  <si>
    <t>Saccharomyces cerevisiae YJM1381</t>
  </si>
  <si>
    <t>CP004550.1</t>
  </si>
  <si>
    <t>6.119</t>
  </si>
  <si>
    <t>38.5684</t>
  </si>
  <si>
    <t>Saccharomyces cerevisiae YJM1383</t>
  </si>
  <si>
    <t>CP004551.1</t>
  </si>
  <si>
    <t>6.194</t>
  </si>
  <si>
    <t>39.0055</t>
  </si>
  <si>
    <t>Saccharomyces cerevisiae YJM1386</t>
  </si>
  <si>
    <t>CP004552.1</t>
  </si>
  <si>
    <t>Saccharomyces cerevisiae YJM1400</t>
  </si>
  <si>
    <t>CP004553.1</t>
  </si>
  <si>
    <t>39.0384</t>
  </si>
  <si>
    <t>Saccharomyces cerevisiae YJM1401</t>
  </si>
  <si>
    <t>CP004554.1</t>
  </si>
  <si>
    <t>6.095</t>
  </si>
  <si>
    <t>38.9664</t>
  </si>
  <si>
    <t>Saccharomyces cerevisiae YJM1415</t>
  </si>
  <si>
    <t>CP004555.1</t>
  </si>
  <si>
    <t>39.1065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</si>
  <si>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</si>
  <si>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</si>
  <si>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</si>
  <si>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</si>
  <si>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</si>
  <si>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</si>
  <si>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6.346</t>
  </si>
  <si>
    <t>38.8434</t>
  </si>
  <si>
    <t>Saccharomyces cerevisiae YJM1450</t>
  </si>
  <si>
    <t>CP004559.1</t>
  </si>
  <si>
    <t>38.4129</t>
  </si>
  <si>
    <t>Saccharomyces cerevisiae YJM1463</t>
  </si>
  <si>
    <t>CP004560.1</t>
  </si>
  <si>
    <t>6.179</t>
  </si>
  <si>
    <t>39.1325</t>
  </si>
  <si>
    <t>Saccharomyces cerevisiae YJM1477</t>
  </si>
  <si>
    <t>CP004561.1</t>
  </si>
  <si>
    <t>Saccharomyces cerevisiae YJM1478</t>
  </si>
  <si>
    <t>CP004562.1</t>
  </si>
  <si>
    <t>38.9814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</si>
  <si>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</si>
  <si>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</si>
  <si>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</si>
  <si>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</si>
  <si>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</si>
  <si>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</si>
  <si>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</si>
  <si>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</si>
  <si>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</si>
  <si>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</si>
  <si>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</si>
  <si>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</si>
  <si>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</si>
  <si>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</si>
  <si>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38.9973</t>
  </si>
  <si>
    <t>Saccharomyces cerevisiae YJM244</t>
  </si>
  <si>
    <t>CP004504.1</t>
  </si>
  <si>
    <t>Saccharomyces cerevisiae YJM248</t>
  </si>
  <si>
    <t>CP004505.1</t>
  </si>
  <si>
    <t>39.0741</t>
  </si>
  <si>
    <t>Saccharomyces cerevisiae YJM271</t>
  </si>
  <si>
    <t>CP004506.1</t>
  </si>
  <si>
    <t>39.0579</t>
  </si>
  <si>
    <t>Saccharomyces cerevisiae YJM320</t>
  </si>
  <si>
    <t>CP004507.1</t>
  </si>
  <si>
    <t>38.6074</t>
  </si>
  <si>
    <t>Saccharomyces cerevisiae YJM326</t>
  </si>
  <si>
    <t>CP004508.1</t>
  </si>
  <si>
    <t>38.6011</t>
  </si>
  <si>
    <t>Saccharomyces cerevisiae YJM428</t>
  </si>
  <si>
    <t>CP004509.1</t>
  </si>
  <si>
    <t>38.6564</t>
  </si>
  <si>
    <t>Saccharomyces cerevisiae YJM450</t>
  </si>
  <si>
    <t>CP004510.1</t>
  </si>
  <si>
    <t>Saccharomyces cerevisiae YJM451</t>
  </si>
  <si>
    <t>CP004511.1</t>
  </si>
  <si>
    <t>38.6178</t>
  </si>
  <si>
    <t>Saccharomyces cerevisiae YJM453</t>
  </si>
  <si>
    <t>CP004512.1</t>
  </si>
  <si>
    <t>Saccharomyces cerevisiae YJM456</t>
  </si>
  <si>
    <t>CP004513.1</t>
  </si>
  <si>
    <t>6.347</t>
  </si>
  <si>
    <t>38.8845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</si>
  <si>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</si>
  <si>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</si>
  <si>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</si>
  <si>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</si>
  <si>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</si>
  <si>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</si>
  <si>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38.5647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</si>
  <si>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</si>
  <si>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</si>
  <si>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</si>
  <si>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</si>
  <si>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</si>
  <si>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</si>
  <si>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</si>
  <si>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</si>
  <si>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39.1389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</si>
  <si>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</si>
  <si>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</si>
  <si>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</si>
  <si>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</si>
  <si>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</si>
  <si>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</si>
  <si>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</si>
  <si>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</si>
  <si>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</si>
  <si>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</si>
  <si>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</si>
  <si>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</si>
  <si>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</si>
  <si>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</si>
  <si>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</si>
  <si>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</si>
  <si>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</si>
  <si>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</si>
  <si>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</si>
  <si>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</si>
  <si>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6.161</t>
  </si>
  <si>
    <t>40.3181</t>
  </si>
  <si>
    <t>Salinibacter ruber DSM 13855</t>
  </si>
  <si>
    <t>pSR35</t>
  </si>
  <si>
    <t>NC_007678.1</t>
  </si>
  <si>
    <t>CP000160</t>
  </si>
  <si>
    <t>35.505</t>
  </si>
  <si>
    <t>57.9411</t>
  </si>
  <si>
    <t>Salinibacter ruber M8</t>
  </si>
  <si>
    <t>pSR61</t>
  </si>
  <si>
    <t>NC_014030.1</t>
  </si>
  <si>
    <t>FP565812</t>
  </si>
  <si>
    <t>61.373</t>
  </si>
  <si>
    <t>59.5751</t>
  </si>
  <si>
    <t>pSR56</t>
  </si>
  <si>
    <t>NC_014028.1</t>
  </si>
  <si>
    <t>FP565811</t>
  </si>
  <si>
    <t>56.529</t>
  </si>
  <si>
    <t>60.0258</t>
  </si>
  <si>
    <t>pSR11</t>
  </si>
  <si>
    <t>NC_014026.1</t>
  </si>
  <si>
    <t>FP565810</t>
  </si>
  <si>
    <t>11.229</t>
  </si>
  <si>
    <t>63.2915</t>
  </si>
  <si>
    <t>pSR84</t>
  </si>
  <si>
    <t>NC_014157.1</t>
  </si>
  <si>
    <t>FP565813</t>
  </si>
  <si>
    <t>84.34</t>
  </si>
  <si>
    <t>63.1895</t>
  </si>
  <si>
    <t>Salmonella bongori N268-08</t>
  </si>
  <si>
    <t>RM1</t>
  </si>
  <si>
    <t>NC_021871.1</t>
  </si>
  <si>
    <t>CP006609</t>
  </si>
  <si>
    <t>89.986</t>
  </si>
  <si>
    <t>50.1667</t>
  </si>
  <si>
    <t>Salmonella enterica</t>
  </si>
  <si>
    <t>pSC101</t>
  </si>
  <si>
    <t>NC_002056.1</t>
  </si>
  <si>
    <t>X01654</t>
  </si>
  <si>
    <t>9.263</t>
  </si>
  <si>
    <t>51.1713</t>
  </si>
  <si>
    <t>Salmonella enterica ARS 886</t>
  </si>
  <si>
    <t>pSBardo-Kan</t>
  </si>
  <si>
    <t>NC_015575.1</t>
  </si>
  <si>
    <t>HQ230977</t>
  </si>
  <si>
    <t>8.198</t>
  </si>
  <si>
    <t>46.7553</t>
  </si>
  <si>
    <t>pCTXM5-1358</t>
  </si>
  <si>
    <t>NC_025149.1</t>
  </si>
  <si>
    <t>JX017308</t>
  </si>
  <si>
    <t>8.216</t>
  </si>
  <si>
    <t>47.2249</t>
  </si>
  <si>
    <t>Salmonella enterica ST728/06-2</t>
  </si>
  <si>
    <t>pST728/06-2</t>
  </si>
  <si>
    <t>NC_010993.1</t>
  </si>
  <si>
    <t>EU715253</t>
  </si>
  <si>
    <t>10.107</t>
  </si>
  <si>
    <t>50.5986</t>
  </si>
  <si>
    <t>Salmonella enterica L-789</t>
  </si>
  <si>
    <t>pMAK2</t>
  </si>
  <si>
    <t>NC_009980.1</t>
  </si>
  <si>
    <t>AB366441</t>
  </si>
  <si>
    <t>61.571</t>
  </si>
  <si>
    <t>53.7656</t>
  </si>
  <si>
    <t>Salmonella enterica Se20</t>
  </si>
  <si>
    <t>pMdT</t>
  </si>
  <si>
    <t>NC_019133.1</t>
  </si>
  <si>
    <t>JX457478</t>
  </si>
  <si>
    <t>5.931</t>
  </si>
  <si>
    <t>51.0369</t>
  </si>
  <si>
    <t>Salmonella enterica 484</t>
  </si>
  <si>
    <t>pQnrS1-cp17s</t>
  </si>
  <si>
    <t>NC_019113.1</t>
  </si>
  <si>
    <t>JN393220</t>
  </si>
  <si>
    <t>Salmonella enterica SGSC3045</t>
  </si>
  <si>
    <t>pSGSC3045-121</t>
  </si>
  <si>
    <t>NC_019125.1</t>
  </si>
  <si>
    <t>JQ418541</t>
  </si>
  <si>
    <t>108.459</t>
  </si>
  <si>
    <t>49.9995</t>
  </si>
  <si>
    <t>pSTd4</t>
  </si>
  <si>
    <t>NC_025026.1</t>
  </si>
  <si>
    <t>HQ730898</t>
  </si>
  <si>
    <t>5.569</t>
  </si>
  <si>
    <t>46.5613</t>
  </si>
  <si>
    <t>Salmonella enterica PVCM07-2008</t>
  </si>
  <si>
    <t>pVCM01</t>
  </si>
  <si>
    <t>NC_019127.1</t>
  </si>
  <si>
    <t>JX133088</t>
  </si>
  <si>
    <t>1.981</t>
  </si>
  <si>
    <t>57.2438</t>
  </si>
  <si>
    <t>Salmonella enterica RF-1</t>
  </si>
  <si>
    <t>pKDSC50</t>
  </si>
  <si>
    <t>NC_002638.1</t>
  </si>
  <si>
    <t>AB040415</t>
  </si>
  <si>
    <t>49.503</t>
  </si>
  <si>
    <t>52.0736</t>
  </si>
  <si>
    <t>pSD4.6</t>
  </si>
  <si>
    <t>NC_019135.1</t>
  </si>
  <si>
    <t>JX566768</t>
  </si>
  <si>
    <t>4.664</t>
  </si>
  <si>
    <t>51.1792</t>
  </si>
  <si>
    <t>pGY1</t>
  </si>
  <si>
    <t>NC_010894.1</t>
  </si>
  <si>
    <t>EF150947</t>
  </si>
  <si>
    <t>3.592</t>
  </si>
  <si>
    <t>43.1793</t>
  </si>
  <si>
    <t>pK</t>
  </si>
  <si>
    <t>NC_003456.1</t>
  </si>
  <si>
    <t>AY079200</t>
  </si>
  <si>
    <t>53.2391</t>
  </si>
  <si>
    <t>Salmonella enterica 696</t>
  </si>
  <si>
    <t>pSH696_117</t>
  </si>
  <si>
    <t>NC_019117.1</t>
  </si>
  <si>
    <t>JN983047</t>
  </si>
  <si>
    <t>117.278</t>
  </si>
  <si>
    <t>50.7751</t>
  </si>
  <si>
    <t>NTP16</t>
  </si>
  <si>
    <t>NC_002090.1</t>
  </si>
  <si>
    <t>L05392</t>
  </si>
  <si>
    <t>8.255</t>
  </si>
  <si>
    <t>46.493</t>
  </si>
  <si>
    <t>Salmonella enterica G8430</t>
  </si>
  <si>
    <t>pU302L</t>
  </si>
  <si>
    <t>NC_006816.1</t>
  </si>
  <si>
    <t>AY333434</t>
  </si>
  <si>
    <t>84.514</t>
  </si>
  <si>
    <t>54.0135</t>
  </si>
  <si>
    <t>IncW pIE321</t>
  </si>
  <si>
    <t>NC_010716.1</t>
  </si>
  <si>
    <t>EF633507</t>
  </si>
  <si>
    <t>38.15</t>
  </si>
  <si>
    <t>58.4246</t>
  </si>
  <si>
    <t>pCTXM5-1845</t>
  </si>
  <si>
    <t>NC_025150.1</t>
  </si>
  <si>
    <t>JX017309</t>
  </si>
  <si>
    <t>8.215</t>
  </si>
  <si>
    <t>47.3524</t>
  </si>
  <si>
    <t>pTPqnrS-1a</t>
  </si>
  <si>
    <t>NC_009807.1</t>
  </si>
  <si>
    <t>AM746977</t>
  </si>
  <si>
    <t>10.066</t>
  </si>
  <si>
    <t>50.5563</t>
  </si>
  <si>
    <t>Salmonella enterica GSS-HN-2007057</t>
  </si>
  <si>
    <t>p2007057</t>
  </si>
  <si>
    <t>NC_011897.1</t>
  </si>
  <si>
    <t>FJ228229</t>
  </si>
  <si>
    <t>R621a</t>
  </si>
  <si>
    <t>NC_015965.1</t>
  </si>
  <si>
    <t>AP011954</t>
  </si>
  <si>
    <t>93.185</t>
  </si>
  <si>
    <t>48.8469</t>
  </si>
  <si>
    <t>Salmonella enterica 853</t>
  </si>
  <si>
    <t>pSD853_7.9</t>
  </si>
  <si>
    <t>NC_015392.1</t>
  </si>
  <si>
    <t>JF267654</t>
  </si>
  <si>
    <t>39.9618</t>
  </si>
  <si>
    <t>pYT2</t>
  </si>
  <si>
    <t>NC_019001.1</t>
  </si>
  <si>
    <t>AB605179</t>
  </si>
  <si>
    <t>132.842</t>
  </si>
  <si>
    <t>53.4131</t>
  </si>
  <si>
    <t>Salmonella enterica Sal550</t>
  </si>
  <si>
    <t>pSE34</t>
  </si>
  <si>
    <t>NC_010860.1</t>
  </si>
  <si>
    <t>EU219533</t>
  </si>
  <si>
    <t>32.95</t>
  </si>
  <si>
    <t>41.2018</t>
  </si>
  <si>
    <t>Salmonella enterica 9134</t>
  </si>
  <si>
    <t>p9134</t>
  </si>
  <si>
    <t>NC_023275.1</t>
  </si>
  <si>
    <t>KF705205</t>
  </si>
  <si>
    <t>133.802</t>
  </si>
  <si>
    <t>51.0396</t>
  </si>
  <si>
    <t>pCTXM5-637</t>
  </si>
  <si>
    <t>NC_025190.1</t>
  </si>
  <si>
    <t>JX017306</t>
  </si>
  <si>
    <t>7.438</t>
  </si>
  <si>
    <t>46.7061</t>
  </si>
  <si>
    <t>Salmonella enterica SSAP03002A</t>
  </si>
  <si>
    <t>pSSAP03302A</t>
  </si>
  <si>
    <t>NC_018966.1</t>
  </si>
  <si>
    <t>CP002089</t>
  </si>
  <si>
    <t>146.002</t>
  </si>
  <si>
    <t>49.448</t>
  </si>
  <si>
    <t>Salmonella enterica 79500</t>
  </si>
  <si>
    <t>pSFD10</t>
  </si>
  <si>
    <t>NC_003079.1</t>
  </si>
  <si>
    <t>AY048853</t>
  </si>
  <si>
    <t>51.7966</t>
  </si>
  <si>
    <t>Salmonella enterica SARC14</t>
  </si>
  <si>
    <t>pSARC14-41</t>
  </si>
  <si>
    <t>NC_019126.1</t>
  </si>
  <si>
    <t>JQ418540</t>
  </si>
  <si>
    <t>43.577</t>
  </si>
  <si>
    <t>47.4126</t>
  </si>
  <si>
    <t>Salmonella enterica 146</t>
  </si>
  <si>
    <t>pSH146_65</t>
  </si>
  <si>
    <t>NC_019115.1</t>
  </si>
  <si>
    <t>JN983044</t>
  </si>
  <si>
    <t>65.03</t>
  </si>
  <si>
    <t>42.4419</t>
  </si>
  <si>
    <t>pNF1358</t>
  </si>
  <si>
    <t>NC_019099.1</t>
  </si>
  <si>
    <t>DQ017661</t>
  </si>
  <si>
    <t>99.331</t>
  </si>
  <si>
    <t>50.0096</t>
  </si>
  <si>
    <t>NC_003457.1</t>
  </si>
  <si>
    <t>AY079201</t>
  </si>
  <si>
    <t>5.269</t>
  </si>
  <si>
    <t>48.3773</t>
  </si>
  <si>
    <t>Salmonella enterica LK5</t>
  </si>
  <si>
    <t>pSENV</t>
  </si>
  <si>
    <t>NC_019120.1</t>
  </si>
  <si>
    <t>JN885080</t>
  </si>
  <si>
    <t>59.368</t>
  </si>
  <si>
    <t>51.9505</t>
  </si>
  <si>
    <t>Salmonella enterica RKS5078</t>
  </si>
  <si>
    <t>pSPUV</t>
  </si>
  <si>
    <t>NC_019112.1</t>
  </si>
  <si>
    <t>JN885081</t>
  </si>
  <si>
    <t>86.686</t>
  </si>
  <si>
    <t>53.3016</t>
  </si>
  <si>
    <t>p9134dT</t>
  </si>
  <si>
    <t>NC_023290.1</t>
  </si>
  <si>
    <t>KF705206</t>
  </si>
  <si>
    <t>127.291</t>
  </si>
  <si>
    <t>50.3539</t>
  </si>
  <si>
    <t>pSH696_135</t>
  </si>
  <si>
    <t>NC_019118.1</t>
  </si>
  <si>
    <t>JN983048</t>
  </si>
  <si>
    <t>135.423</t>
  </si>
  <si>
    <t>52.2157</t>
  </si>
  <si>
    <t>pYT1</t>
  </si>
  <si>
    <t>NC_014476.2</t>
  </si>
  <si>
    <t>AB576781</t>
  </si>
  <si>
    <t>112.67</t>
  </si>
  <si>
    <t>54.1315</t>
  </si>
  <si>
    <t>Salmonella enterica 163</t>
  </si>
  <si>
    <t>pSH163_135</t>
  </si>
  <si>
    <t>NC_019116.1</t>
  </si>
  <si>
    <t>JN983045</t>
  </si>
  <si>
    <t>135.168</t>
  </si>
  <si>
    <t>52.2246</t>
  </si>
  <si>
    <t>R27</t>
  </si>
  <si>
    <t>NC_002305.1</t>
  </si>
  <si>
    <t>AF250878</t>
  </si>
  <si>
    <t>180.461</t>
  </si>
  <si>
    <t>45.7766</t>
  </si>
  <si>
    <t>Salmonella enterica AM17274</t>
  </si>
  <si>
    <t>pA172</t>
  </si>
  <si>
    <t>NC_010259.1</t>
  </si>
  <si>
    <t>EU331425</t>
  </si>
  <si>
    <t>43.0279</t>
  </si>
  <si>
    <t>Salmonella enterica 111</t>
  </si>
  <si>
    <t>pSH111_227</t>
  </si>
  <si>
    <t>NC_019114.1</t>
  </si>
  <si>
    <t>JN983042</t>
  </si>
  <si>
    <t>227.608</t>
  </si>
  <si>
    <t>45.5687</t>
  </si>
  <si>
    <t>Salmonella enterica ARS 852</t>
  </si>
  <si>
    <t>pSe-Kan</t>
  </si>
  <si>
    <t>NC_015570.1</t>
  </si>
  <si>
    <t>HQ230976</t>
  </si>
  <si>
    <t>7.132</t>
  </si>
  <si>
    <t>45.9478</t>
  </si>
  <si>
    <t>Salmonella enterica T12</t>
  </si>
  <si>
    <t>pST12</t>
  </si>
  <si>
    <t>NC_022376.1</t>
  </si>
  <si>
    <t>HG428760</t>
  </si>
  <si>
    <t>8.275</t>
  </si>
  <si>
    <t>47.0332</t>
  </si>
  <si>
    <t>pSD4.0</t>
  </si>
  <si>
    <t>NC_019134.1</t>
  </si>
  <si>
    <t>JX566767</t>
  </si>
  <si>
    <t>49.3842</t>
  </si>
  <si>
    <t>pSRC15</t>
  </si>
  <si>
    <t>NC_013104.1</t>
  </si>
  <si>
    <t>GQ379901</t>
  </si>
  <si>
    <t>8.688</t>
  </si>
  <si>
    <t>60.9576</t>
  </si>
  <si>
    <t>pP</t>
  </si>
  <si>
    <t>NC_003455.1</t>
  </si>
  <si>
    <t>AY079199</t>
  </si>
  <si>
    <t>4.301</t>
  </si>
  <si>
    <t>49.4536</t>
  </si>
  <si>
    <t>Salmonella enterica STm2</t>
  </si>
  <si>
    <t>pSTM2</t>
  </si>
  <si>
    <t>NC_023900.1</t>
  </si>
  <si>
    <t>KF290378</t>
  </si>
  <si>
    <t>89.017</t>
  </si>
  <si>
    <t>49.4333</t>
  </si>
  <si>
    <t>Salmonella enterica L-2156</t>
  </si>
  <si>
    <t>pMAK3</t>
  </si>
  <si>
    <t>NC_009982.1</t>
  </si>
  <si>
    <t>AB366442</t>
  </si>
  <si>
    <t>39.924</t>
  </si>
  <si>
    <t>56.8555</t>
  </si>
  <si>
    <t>Salmonella enterica SN11/00</t>
  </si>
  <si>
    <t>pSN11/00Kan</t>
  </si>
  <si>
    <t>NC_014003.1</t>
  </si>
  <si>
    <t>GQ470395</t>
  </si>
  <si>
    <t>5.698</t>
  </si>
  <si>
    <t>52.7729</t>
  </si>
  <si>
    <t>pSD5.6</t>
  </si>
  <si>
    <t>NC_019136.1</t>
  </si>
  <si>
    <t>JX566769</t>
  </si>
  <si>
    <t>5.687</t>
  </si>
  <si>
    <t>46.1579</t>
  </si>
  <si>
    <t>Salmonella enterica serovar Berta</t>
  </si>
  <si>
    <t>pBERT</t>
  </si>
  <si>
    <t>NC_001848.1</t>
  </si>
  <si>
    <t>AF025795</t>
  </si>
  <si>
    <t>4.656</t>
  </si>
  <si>
    <t>52.4914</t>
  </si>
  <si>
    <t>pSD_174</t>
  </si>
  <si>
    <t>NC_019107.1</t>
  </si>
  <si>
    <t>JF267651</t>
  </si>
  <si>
    <t>173.673</t>
  </si>
  <si>
    <t>52.4998</t>
  </si>
  <si>
    <t>pU302S</t>
  </si>
  <si>
    <t>NC_006815.1</t>
  </si>
  <si>
    <t>AY333433</t>
  </si>
  <si>
    <t>3.208</t>
  </si>
  <si>
    <t>49.3766</t>
  </si>
  <si>
    <t>pSD_77</t>
  </si>
  <si>
    <t>NC_019106.1</t>
  </si>
  <si>
    <t>JF267653</t>
  </si>
  <si>
    <t>77.331</t>
  </si>
  <si>
    <t>48.8278</t>
  </si>
  <si>
    <t>Salmonella enterica S1400/94</t>
  </si>
  <si>
    <t>pS1400_89</t>
  </si>
  <si>
    <t>NC_022267.1</t>
  </si>
  <si>
    <t>JN796410</t>
  </si>
  <si>
    <t>89.566</t>
  </si>
  <si>
    <t>49.799</t>
  </si>
  <si>
    <t>pSal6919a</t>
  </si>
  <si>
    <t>NC_019108.1</t>
  </si>
  <si>
    <t>JF274991</t>
  </si>
  <si>
    <t>112.673</t>
  </si>
  <si>
    <t>54.1328</t>
  </si>
  <si>
    <t>pSD_88</t>
  </si>
  <si>
    <t>NC_019105.1</t>
  </si>
  <si>
    <t>JF267652</t>
  </si>
  <si>
    <t>88.505</t>
  </si>
  <si>
    <t>51.614</t>
  </si>
  <si>
    <t>Salmonella enterica D23580</t>
  </si>
  <si>
    <t>pSLT-BT</t>
  </si>
  <si>
    <t>NC_013437.1</t>
  </si>
  <si>
    <t>FN432031</t>
  </si>
  <si>
    <t>117.047</t>
  </si>
  <si>
    <t>53.4965</t>
  </si>
  <si>
    <t>Salmonella enterica AM04528</t>
  </si>
  <si>
    <t>pAM04528</t>
  </si>
  <si>
    <t>NC_012693.1</t>
  </si>
  <si>
    <t>FJ621587</t>
  </si>
  <si>
    <t>158.213</t>
  </si>
  <si>
    <t>51.9041</t>
  </si>
  <si>
    <t>Salmonella enterica S1744</t>
  </si>
  <si>
    <t>pJ</t>
  </si>
  <si>
    <t>NC_021927.1</t>
  </si>
  <si>
    <t>KC886366</t>
  </si>
  <si>
    <t>2.096</t>
  </si>
  <si>
    <t>55.5821</t>
  </si>
  <si>
    <t>Salmonella enterica CS0010A</t>
  </si>
  <si>
    <t>pCS0010A</t>
  </si>
  <si>
    <t>NC_018954.1</t>
  </si>
  <si>
    <t>CP002090</t>
  </si>
  <si>
    <t>146.811</t>
  </si>
  <si>
    <t>49.4118</t>
  </si>
  <si>
    <t>Salmonella enterica Lane OU7432</t>
  </si>
  <si>
    <t>pOU1115</t>
  </si>
  <si>
    <t>NC_010422.1</t>
  </si>
  <si>
    <t>DQ115388</t>
  </si>
  <si>
    <t>74.589</t>
  </si>
  <si>
    <t>48.6372</t>
  </si>
  <si>
    <t>Salmonella enterica SARA30</t>
  </si>
  <si>
    <t>pSARA30</t>
  </si>
  <si>
    <t>NC_019138.1</t>
  </si>
  <si>
    <t>JX139735</t>
  </si>
  <si>
    <t>37.697</t>
  </si>
  <si>
    <t>41.1783</t>
  </si>
  <si>
    <t>pSH696_34</t>
  </si>
  <si>
    <t>NC_019128.1</t>
  </si>
  <si>
    <t>JX258654</t>
  </si>
  <si>
    <t>33.765</t>
  </si>
  <si>
    <t>41.4897</t>
  </si>
  <si>
    <t>Salmonella enterica STm7</t>
  </si>
  <si>
    <t>pSTM7</t>
  </si>
  <si>
    <t>NC_023899.1</t>
  </si>
  <si>
    <t>KF290377</t>
  </si>
  <si>
    <t>83.41</t>
  </si>
  <si>
    <t>49.5624</t>
  </si>
  <si>
    <t>pCTXM5-891</t>
  </si>
  <si>
    <t>NC_025148.1</t>
  </si>
  <si>
    <t>JX017307</t>
  </si>
  <si>
    <t>12.391</t>
  </si>
  <si>
    <t>47.8573</t>
  </si>
  <si>
    <t>pYT3</t>
  </si>
  <si>
    <t>NC_022372.1</t>
  </si>
  <si>
    <t>AB591424</t>
  </si>
  <si>
    <t>121.723</t>
  </si>
  <si>
    <t>52.0419</t>
  </si>
  <si>
    <t>pSH163_34</t>
  </si>
  <si>
    <t>NC_019130.1</t>
  </si>
  <si>
    <t>JX258656</t>
  </si>
  <si>
    <t>33.763</t>
  </si>
  <si>
    <t>41.4922</t>
  </si>
  <si>
    <t>Salmonella enterica 1148</t>
  </si>
  <si>
    <t>pSH1148_107</t>
  </si>
  <si>
    <t>NC_019123.1</t>
  </si>
  <si>
    <t>JN983049</t>
  </si>
  <si>
    <t>106.833</t>
  </si>
  <si>
    <t>52.3555</t>
  </si>
  <si>
    <t>pUO-SbR5</t>
  </si>
  <si>
    <t>NC_010500.1</t>
  </si>
  <si>
    <t>AM746675</t>
  </si>
  <si>
    <t>6.478</t>
  </si>
  <si>
    <t>50.7255</t>
  </si>
  <si>
    <t>pSH146_87</t>
  </si>
  <si>
    <t>NC_019131.1</t>
  </si>
  <si>
    <t>JX445149</t>
  </si>
  <si>
    <t>86.586</t>
  </si>
  <si>
    <t>50.1605</t>
  </si>
  <si>
    <t>pSH1148_4.8</t>
  </si>
  <si>
    <t>NC_019132.1</t>
  </si>
  <si>
    <t>JX494965</t>
  </si>
  <si>
    <t>4.775</t>
  </si>
  <si>
    <t>53.3194</t>
  </si>
  <si>
    <t>Salmonella enterica SGI-15</t>
  </si>
  <si>
    <t>pSGI15</t>
  </si>
  <si>
    <t>NC_012916.1</t>
  </si>
  <si>
    <t>FN428572</t>
  </si>
  <si>
    <t>Salmonella enterica 05-686</t>
  </si>
  <si>
    <t>pWES-1</t>
  </si>
  <si>
    <t>NC_011604.1</t>
  </si>
  <si>
    <t>DQ268764</t>
  </si>
  <si>
    <t>10.908</t>
  </si>
  <si>
    <t>62.1929</t>
  </si>
  <si>
    <t>pFPTB1</t>
  </si>
  <si>
    <t>NC_011410.1</t>
  </si>
  <si>
    <t>AJ634602</t>
  </si>
  <si>
    <t>12.656</t>
  </si>
  <si>
    <t>54.8515</t>
  </si>
  <si>
    <t>Salmonella enterica 1643/10</t>
  </si>
  <si>
    <t>p1643_10</t>
  </si>
  <si>
    <t>NC_022522.2</t>
  </si>
  <si>
    <t>KF056330</t>
  </si>
  <si>
    <t>167.779</t>
  </si>
  <si>
    <t>52.1966</t>
  </si>
  <si>
    <t>pUO-SbR3</t>
  </si>
  <si>
    <t>NC_010499.1</t>
  </si>
  <si>
    <t>AM746674</t>
  </si>
  <si>
    <t>6.847</t>
  </si>
  <si>
    <t>61.1363</t>
  </si>
  <si>
    <t>pCS0010A_95</t>
  </si>
  <si>
    <t>NC_019104.1</t>
  </si>
  <si>
    <t>HQ114283</t>
  </si>
  <si>
    <t>95.175</t>
  </si>
  <si>
    <t>49.5592</t>
  </si>
  <si>
    <t>Salmonella enterica 404ty</t>
  </si>
  <si>
    <t>pBSSB1</t>
  </si>
  <si>
    <t>NC_011422.1</t>
  </si>
  <si>
    <t>AM419040</t>
  </si>
  <si>
    <t>27.037</t>
  </si>
  <si>
    <t>36.6017</t>
  </si>
  <si>
    <t>pHLR25</t>
  </si>
  <si>
    <t>NC_019110.1</t>
  </si>
  <si>
    <t>HE652087</t>
  </si>
  <si>
    <t>pSH111_166</t>
  </si>
  <si>
    <t>NC_019121.1</t>
  </si>
  <si>
    <t>JN983043</t>
  </si>
  <si>
    <t>165.791</t>
  </si>
  <si>
    <t>53.0885</t>
  </si>
  <si>
    <t>Salmonella enterica 8943</t>
  </si>
  <si>
    <t>pSal8934a</t>
  </si>
  <si>
    <t>NC_019111.1</t>
  </si>
  <si>
    <t>JF274993</t>
  </si>
  <si>
    <t>91.369</t>
  </si>
  <si>
    <t>49.7521</t>
  </si>
  <si>
    <t>cryptic plasmid</t>
  </si>
  <si>
    <t>NC_005862.1</t>
  </si>
  <si>
    <t>AB076707</t>
  </si>
  <si>
    <t>6.066</t>
  </si>
  <si>
    <t>53.5773</t>
  </si>
  <si>
    <t>p9134dAT</t>
  </si>
  <si>
    <t>NC_023276.1</t>
  </si>
  <si>
    <t>KF705207</t>
  </si>
  <si>
    <t>109.512</t>
  </si>
  <si>
    <t>50.5123</t>
  </si>
  <si>
    <t>Salmonella enterica L-2454</t>
  </si>
  <si>
    <t>pMAK1</t>
  </si>
  <si>
    <t>NC_009981.1</t>
  </si>
  <si>
    <t>AB366440</t>
  </si>
  <si>
    <t>208.409</t>
  </si>
  <si>
    <t>47.4025</t>
  </si>
  <si>
    <t>Salmonella enterica STM709</t>
  </si>
  <si>
    <t>pSTM709</t>
  </si>
  <si>
    <t>NC_023915.1</t>
  </si>
  <si>
    <t>HG428759</t>
  </si>
  <si>
    <t>99.184</t>
  </si>
  <si>
    <t>49.8548</t>
  </si>
  <si>
    <t>Salmonella enterica M7849</t>
  </si>
  <si>
    <t>pPAB19</t>
  </si>
  <si>
    <t>NC_019101.1</t>
  </si>
  <si>
    <t>GQ412195</t>
  </si>
  <si>
    <t>Salmonella enterica A54560</t>
  </si>
  <si>
    <t>pSTm-A54650</t>
  </si>
  <si>
    <t>NC_024983.1</t>
  </si>
  <si>
    <t>LK056646</t>
  </si>
  <si>
    <t>309.406</t>
  </si>
  <si>
    <t>46.8973</t>
  </si>
  <si>
    <t>Salmonella enterica 8934</t>
  </si>
  <si>
    <t>pSal8934b</t>
  </si>
  <si>
    <t>NC_019109.1</t>
  </si>
  <si>
    <t>JF274992</t>
  </si>
  <si>
    <t>133.216</t>
  </si>
  <si>
    <t>53.4155</t>
  </si>
  <si>
    <t>pSH146_32</t>
  </si>
  <si>
    <t>NC_019129.1</t>
  </si>
  <si>
    <t>JX258655</t>
  </si>
  <si>
    <t>32.447</t>
  </si>
  <si>
    <t>40.7773</t>
  </si>
  <si>
    <t>pAnkS</t>
  </si>
  <si>
    <t>NC_010896.1</t>
  </si>
  <si>
    <t>DQ916413</t>
  </si>
  <si>
    <t>8.271</t>
  </si>
  <si>
    <t>47.056</t>
  </si>
  <si>
    <t>R46</t>
  </si>
  <si>
    <t>NC_003292.1</t>
  </si>
  <si>
    <t>AY046276</t>
  </si>
  <si>
    <t>50.969</t>
  </si>
  <si>
    <t>51.5254</t>
  </si>
  <si>
    <t>NC_005002.1</t>
  </si>
  <si>
    <t>AY178821</t>
  </si>
  <si>
    <t>1.983</t>
  </si>
  <si>
    <t>57.1861</t>
  </si>
  <si>
    <t>Salmonella enterica OU7025</t>
  </si>
  <si>
    <t>pOU1114</t>
  </si>
  <si>
    <t>NC_010421.1</t>
  </si>
  <si>
    <t>DQ115387</t>
  </si>
  <si>
    <t>34.595</t>
  </si>
  <si>
    <t>41.4511</t>
  </si>
  <si>
    <t>pSD107</t>
  </si>
  <si>
    <t>NC_019137.1</t>
  </si>
  <si>
    <t>JX566770</t>
  </si>
  <si>
    <t>107.637</t>
  </si>
  <si>
    <t>51.5603</t>
  </si>
  <si>
    <t>Salmonella enterica S75</t>
  </si>
  <si>
    <t>pMK101</t>
  </si>
  <si>
    <t>NC_019103.1</t>
  </si>
  <si>
    <t>HM070380</t>
  </si>
  <si>
    <t>50.1455</t>
  </si>
  <si>
    <t>pOU1113</t>
  </si>
  <si>
    <t>NC_007208.1</t>
  </si>
  <si>
    <t>AY517905</t>
  </si>
  <si>
    <t>80.156</t>
  </si>
  <si>
    <t>53.7951</t>
  </si>
  <si>
    <t>Salmonella enterica OU7519</t>
  </si>
  <si>
    <t>pOU7519</t>
  </si>
  <si>
    <t>NC_010119.1</t>
  </si>
  <si>
    <t>EU219534</t>
  </si>
  <si>
    <t>127.212</t>
  </si>
  <si>
    <t>52.8394</t>
  </si>
  <si>
    <t>Salmonella enterica 07N0368</t>
  </si>
  <si>
    <t>pVQS1</t>
  </si>
  <si>
    <t>NC_019124.1</t>
  </si>
  <si>
    <t>JQ609357</t>
  </si>
  <si>
    <t>40.995</t>
  </si>
  <si>
    <t>50.0134</t>
  </si>
  <si>
    <t>pSH163_120</t>
  </si>
  <si>
    <t>NC_019122.1</t>
  </si>
  <si>
    <t>JN983046</t>
  </si>
  <si>
    <t>120.524</t>
  </si>
  <si>
    <t>50.9766</t>
  </si>
  <si>
    <t>Salmonella enterica S06004</t>
  </si>
  <si>
    <t>pSPI12</t>
  </si>
  <si>
    <t>NC_019102.1</t>
  </si>
  <si>
    <t>GU949535</t>
  </si>
  <si>
    <t>51.7892</t>
  </si>
  <si>
    <t>pVCM04</t>
  </si>
  <si>
    <t>NC_014354.1</t>
  </si>
  <si>
    <t>HM231165</t>
  </si>
  <si>
    <t>3.583</t>
  </si>
  <si>
    <t>53.6143</t>
  </si>
  <si>
    <t>Salmonella enterica subsp. enterica YU39</t>
  </si>
  <si>
    <t>pYU39_4.2</t>
  </si>
  <si>
    <t>NZ_CP011434.1</t>
  </si>
  <si>
    <t>CP011434</t>
  </si>
  <si>
    <t>4.248</t>
  </si>
  <si>
    <t>47.7401</t>
  </si>
  <si>
    <t>pYU39_IncA/C</t>
  </si>
  <si>
    <t>NZ_CP011429.1</t>
  </si>
  <si>
    <t>CP011429</t>
  </si>
  <si>
    <t>156.323</t>
  </si>
  <si>
    <t>51.5721</t>
  </si>
  <si>
    <t>pYU39_2.7</t>
  </si>
  <si>
    <t>NZ_CP011435.1</t>
  </si>
  <si>
    <t>CP011435</t>
  </si>
  <si>
    <t>2.677</t>
  </si>
  <si>
    <t>45.9843</t>
  </si>
  <si>
    <t>pYU39_5.1</t>
  </si>
  <si>
    <t>NZ_CP011432.1</t>
  </si>
  <si>
    <t>CP011432</t>
  </si>
  <si>
    <t>5.093</t>
  </si>
  <si>
    <t>48.5372</t>
  </si>
  <si>
    <t>pYU39_89</t>
  </si>
  <si>
    <t>NZ_CP011430.1</t>
  </si>
  <si>
    <t>CP011430</t>
  </si>
  <si>
    <t>88.949</t>
  </si>
  <si>
    <t>47.0674</t>
  </si>
  <si>
    <t>pYU39_4.8</t>
  </si>
  <si>
    <t>NZ_CP011433.1</t>
  </si>
  <si>
    <t>CP011433</t>
  </si>
  <si>
    <t>50.6458</t>
  </si>
  <si>
    <t>pYU39_IncX</t>
  </si>
  <si>
    <t>NZ_CP011431.1</t>
  </si>
  <si>
    <t>CP011431</t>
  </si>
  <si>
    <t>42.199</t>
  </si>
  <si>
    <t>41.2285</t>
  </si>
  <si>
    <t>Salmonella enterica subsp. enterica serovar Agona str. SL483</t>
  </si>
  <si>
    <t>NC_011148.1</t>
  </si>
  <si>
    <t>CP001137</t>
  </si>
  <si>
    <t>37.978</t>
  </si>
  <si>
    <t>40.7446</t>
  </si>
  <si>
    <t>Salmonella enterica subsp. enterica serovar Anatum GT-38</t>
  </si>
  <si>
    <t>PDM05</t>
  </si>
  <si>
    <t>CP013225.1</t>
  </si>
  <si>
    <t>3.371</t>
  </si>
  <si>
    <t>55.1172</t>
  </si>
  <si>
    <t>PDM04</t>
  </si>
  <si>
    <t>CP013224.1</t>
  </si>
  <si>
    <t>112.176</t>
  </si>
  <si>
    <t>52.2465</t>
  </si>
  <si>
    <t>Salmonella enterica subsp. enterica serovar Anatum GT-01</t>
  </si>
  <si>
    <t>PDM03</t>
  </si>
  <si>
    <t>CP013223.1</t>
  </si>
  <si>
    <t>PDM02</t>
  </si>
  <si>
    <t>CP013221.1</t>
  </si>
  <si>
    <t>Salmonella enterica subsp. enterica serovar Bareilly str. CFSAN000189</t>
  </si>
  <si>
    <t>NC_021817.1</t>
  </si>
  <si>
    <t>CP006054</t>
  </si>
  <si>
    <t>78.193</t>
  </si>
  <si>
    <t>50.6273</t>
  </si>
  <si>
    <t>Salmonella enterica subsp. enterica serovar Bovismorbificans str. 3114</t>
  </si>
  <si>
    <t>HF969016.1</t>
  </si>
  <si>
    <t>93.046</t>
  </si>
  <si>
    <t>52.6557</t>
  </si>
  <si>
    <t>Salmonella enterica subsp. enterica serovar Choleraesuis str. ATCC 10708</t>
  </si>
  <si>
    <t>pCFSAN000679_01</t>
  </si>
  <si>
    <t>NZ_CP012345.1</t>
  </si>
  <si>
    <t>CP012345</t>
  </si>
  <si>
    <t>119.113</t>
  </si>
  <si>
    <t>47.9679</t>
  </si>
  <si>
    <t>Salmonella enterica subsp. enterica serovar Choleraesuis str. SC-B67</t>
  </si>
  <si>
    <t>pSCV50</t>
  </si>
  <si>
    <t>NC_006855.1</t>
  </si>
  <si>
    <t>AY509003</t>
  </si>
  <si>
    <t>49.558</t>
  </si>
  <si>
    <t>52.1147</t>
  </si>
  <si>
    <t>pSC138</t>
  </si>
  <si>
    <t>NC_006856.1</t>
  </si>
  <si>
    <t>AY509004</t>
  </si>
  <si>
    <t>138.742</t>
  </si>
  <si>
    <t>51.3089</t>
  </si>
  <si>
    <t>Salmonella enterica subsp. enterica serovar Choleraesuis str. SCSA50</t>
  </si>
  <si>
    <t>NZ_CM001063.1</t>
  </si>
  <si>
    <t>CM001063</t>
  </si>
  <si>
    <t>52.1107</t>
  </si>
  <si>
    <t>Salmonella enterica subsp. enterica serovar Cubana str. CFSAN002050</t>
  </si>
  <si>
    <t>NC_021845.1</t>
  </si>
  <si>
    <t>CP006056</t>
  </si>
  <si>
    <t>166.668</t>
  </si>
  <si>
    <t>45.2102</t>
  </si>
  <si>
    <t>NC_021819.1</t>
  </si>
  <si>
    <t>CP006057</t>
  </si>
  <si>
    <t>122.863</t>
  </si>
  <si>
    <t>48.3742</t>
  </si>
  <si>
    <t>Salmonella enterica subsp. enterica serovar Dublin str. CT_02021853</t>
  </si>
  <si>
    <t>pCT02021853_74</t>
  </si>
  <si>
    <t>NC_011204.1</t>
  </si>
  <si>
    <t>CP001143</t>
  </si>
  <si>
    <t>74.551</t>
  </si>
  <si>
    <t>48.6338</t>
  </si>
  <si>
    <t>Salmonella enterica subsp. enterica serovar Dublin str. SD3246</t>
  </si>
  <si>
    <t>p3246_74</t>
  </si>
  <si>
    <t>NZ_CM001152.1</t>
  </si>
  <si>
    <t>CM001152</t>
  </si>
  <si>
    <t>74.548</t>
  </si>
  <si>
    <t>48.6398</t>
  </si>
  <si>
    <t>Salmonella enterica subsp. enterica serovar Enteritidis Durban</t>
  </si>
  <si>
    <t>NZ_CP007508.1</t>
  </si>
  <si>
    <t>CP007508</t>
  </si>
  <si>
    <t>59.372</t>
  </si>
  <si>
    <t>51.9605</t>
  </si>
  <si>
    <t>Salmonella enterica subsp. enterica serovar Enteritidis SEJ</t>
  </si>
  <si>
    <t>NZ_CP008927.1</t>
  </si>
  <si>
    <t>CP008927</t>
  </si>
  <si>
    <t>51.9588</t>
  </si>
  <si>
    <t>Salmonella enterica subsp. enterica serovar Enteritidis FORC_007</t>
  </si>
  <si>
    <t>pFORC7</t>
  </si>
  <si>
    <t>CP009767.1</t>
  </si>
  <si>
    <t>101.428</t>
  </si>
  <si>
    <t>48.3417</t>
  </si>
  <si>
    <t>Salmonella enterica subsp. enterica serovar Enteritidis str. 18569</t>
  </si>
  <si>
    <t>pCFSAN000006</t>
  </si>
  <si>
    <t>NZ_CP011395.1</t>
  </si>
  <si>
    <t>CP011395</t>
  </si>
  <si>
    <t>59.336</t>
  </si>
  <si>
    <t>51.9246</t>
  </si>
  <si>
    <t>Salmonella enterica subsp. enterica serovar Enteritidis str. 77-1427</t>
  </si>
  <si>
    <t>pCFSAN000111_01</t>
  </si>
  <si>
    <t>NZ_CP007599.1</t>
  </si>
  <si>
    <t>CP007599</t>
  </si>
  <si>
    <t>39.599</t>
  </si>
  <si>
    <t>39.8798</t>
  </si>
  <si>
    <t>Salmonella enterica subsp. enterica serovar Enteritidis str. CDC_2010K_0968</t>
  </si>
  <si>
    <t>plasmid00</t>
  </si>
  <si>
    <t>NZ_CP007529.1</t>
  </si>
  <si>
    <t>CP007529</t>
  </si>
  <si>
    <t>59.369</t>
  </si>
  <si>
    <t>51.9581</t>
  </si>
  <si>
    <t>Salmonella enterica subsp. enterica serovar Enteritidis str. LA5</t>
  </si>
  <si>
    <t>pSLA5</t>
  </si>
  <si>
    <t>NC_019002.1</t>
  </si>
  <si>
    <t>HE663166</t>
  </si>
  <si>
    <t>59.374</t>
  </si>
  <si>
    <t>51.9503</t>
  </si>
  <si>
    <t>Salmonella enterica subsp. enterica serovar Gallinarum str. SG9</t>
  </si>
  <si>
    <t>NZ_CM001154.1</t>
  </si>
  <si>
    <t>CM001154</t>
  </si>
  <si>
    <t>87.371</t>
  </si>
  <si>
    <t>53.5406</t>
  </si>
  <si>
    <t>Salmonella enterica subsp. enterica serovar Heidelberg SA02DT10168701</t>
  </si>
  <si>
    <t>pSA02DT10168701_99</t>
  </si>
  <si>
    <t>CP012923.1</t>
  </si>
  <si>
    <t>99.011</t>
  </si>
  <si>
    <t>49.8753</t>
  </si>
  <si>
    <t>pSA02DT10168701_37</t>
  </si>
  <si>
    <t>CP012922.1</t>
  </si>
  <si>
    <t>Salmonella enterica subsp. enterica serovar Heidelberg 12-4374</t>
  </si>
  <si>
    <t>p12-4374_2</t>
  </si>
  <si>
    <t>CP012925.1</t>
  </si>
  <si>
    <t>p12-4374_3</t>
  </si>
  <si>
    <t>CP012927.1</t>
  </si>
  <si>
    <t>3.372</t>
  </si>
  <si>
    <t>55.1305</t>
  </si>
  <si>
    <t>p12-4374_96</t>
  </si>
  <si>
    <t>CP012929.1</t>
  </si>
  <si>
    <t>96.042</t>
  </si>
  <si>
    <t>49.8615</t>
  </si>
  <si>
    <t>p12-4374_37</t>
  </si>
  <si>
    <t>CP012926.1</t>
  </si>
  <si>
    <t>p12-4374_62</t>
  </si>
  <si>
    <t>CP012928.1</t>
  </si>
  <si>
    <t>62.92</t>
  </si>
  <si>
    <t>51.7276</t>
  </si>
  <si>
    <t>Salmonella enterica subsp. enterica serovar Heidelberg N13-01290</t>
  </si>
  <si>
    <t>pN13-01290_3-1</t>
  </si>
  <si>
    <t>CP012933.1</t>
  </si>
  <si>
    <t>43.3564</t>
  </si>
  <si>
    <t>pN13-01290_23</t>
  </si>
  <si>
    <t>CP012931.1</t>
  </si>
  <si>
    <t>236.176</t>
  </si>
  <si>
    <t>46.4281</t>
  </si>
  <si>
    <t>pN13-01290_3-2</t>
  </si>
  <si>
    <t>CP012934.1</t>
  </si>
  <si>
    <t>pN13-01290_3-3</t>
  </si>
  <si>
    <t>CP012935.1</t>
  </si>
  <si>
    <t>3.905</t>
  </si>
  <si>
    <t>51.0627</t>
  </si>
  <si>
    <t>pN13-01290_98</t>
  </si>
  <si>
    <t>CP012936.1</t>
  </si>
  <si>
    <t>98.999</t>
  </si>
  <si>
    <t>49.8773</t>
  </si>
  <si>
    <t>pN13-01290_2</t>
  </si>
  <si>
    <t>CP012932.1</t>
  </si>
  <si>
    <t>55.5344</t>
  </si>
  <si>
    <t>Salmonella enterica subsp. enterica serovar Heidelberg str. 41578</t>
  </si>
  <si>
    <t>pSEEH1578_03</t>
  </si>
  <si>
    <t>NC_021869.1</t>
  </si>
  <si>
    <t>CP004857</t>
  </si>
  <si>
    <t>4.773</t>
  </si>
  <si>
    <t>53.3208</t>
  </si>
  <si>
    <t>pSEEH1578_01</t>
  </si>
  <si>
    <t>NC_021811.1</t>
  </si>
  <si>
    <t>CP004087</t>
  </si>
  <si>
    <t>117.929</t>
  </si>
  <si>
    <t>51.771</t>
  </si>
  <si>
    <t>pSEEH1578_02</t>
  </si>
  <si>
    <t>NC_021841.1</t>
  </si>
  <si>
    <t>CP004088</t>
  </si>
  <si>
    <t>35.297</t>
  </si>
  <si>
    <t>41.5049</t>
  </si>
  <si>
    <t>Salmonella enterica subsp. enterica serovar Heidelberg str. B182</t>
  </si>
  <si>
    <t>pB182_37</t>
  </si>
  <si>
    <t>NC_017624.1</t>
  </si>
  <si>
    <t>CP003417</t>
  </si>
  <si>
    <t>37.581</t>
  </si>
  <si>
    <t>41.2123</t>
  </si>
  <si>
    <t>Salmonella enterica subsp. enterica serovar Heidelberg str. CFSAN002064</t>
  </si>
  <si>
    <t>NZ_CP005994.1</t>
  </si>
  <si>
    <t>CP005994</t>
  </si>
  <si>
    <t>37.692</t>
  </si>
  <si>
    <t>41.1758</t>
  </si>
  <si>
    <t>Salmonella enterica subsp. enterica serovar Heidelberg str. CFSAN002069</t>
  </si>
  <si>
    <t>pCFSAN002069_02</t>
  </si>
  <si>
    <t>NC_021842.2</t>
  </si>
  <si>
    <t>CP005391</t>
  </si>
  <si>
    <t>37.679</t>
  </si>
  <si>
    <t>41.198</t>
  </si>
  <si>
    <t>pCFSAN002069_01</t>
  </si>
  <si>
    <t>NC_021813.2</t>
  </si>
  <si>
    <t>CP005389</t>
  </si>
  <si>
    <t>110.363</t>
  </si>
  <si>
    <t>52.3672</t>
  </si>
  <si>
    <t>Salmonella enterica subsp. enterica serovar Heidelberg str. N418</t>
  </si>
  <si>
    <t>pCFSAN000405_01</t>
  </si>
  <si>
    <t>NZ_CP009409.2</t>
  </si>
  <si>
    <t>CP009409</t>
  </si>
  <si>
    <t>190.923</t>
  </si>
  <si>
    <t>52.913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</si>
  <si>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</si>
  <si>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</si>
  <si>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</si>
  <si>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</si>
  <si>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</si>
  <si>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pSL476_3</t>
  </si>
  <si>
    <t>NC_011082.1</t>
  </si>
  <si>
    <t>CP001119</t>
  </si>
  <si>
    <t>55.1141</t>
  </si>
  <si>
    <t>pSL476_91</t>
  </si>
  <si>
    <t>NC_011081.1</t>
  </si>
  <si>
    <t>CP001118</t>
  </si>
  <si>
    <t>91.374</t>
  </si>
  <si>
    <t>50.3185</t>
  </si>
  <si>
    <t>Salmonella enterica subsp. enterica serovar Javiana str. CFSAN001992</t>
  </si>
  <si>
    <t>pCFSAN001992_1</t>
  </si>
  <si>
    <t>NC_020306.1</t>
  </si>
  <si>
    <t>CP004026</t>
  </si>
  <si>
    <t>24.012</t>
  </si>
  <si>
    <t>48.405</t>
  </si>
  <si>
    <t>pCFSAN001992_2</t>
  </si>
  <si>
    <t>NC_020308.1</t>
  </si>
  <si>
    <t>CP004028</t>
  </si>
  <si>
    <t>17.094</t>
  </si>
  <si>
    <t>48.2684</t>
  </si>
  <si>
    <t>Salmonella enterica subsp. enterica serovar Kentucky str. CVM29188</t>
  </si>
  <si>
    <t>pCVM29188_46</t>
  </si>
  <si>
    <t>NC_011078.1</t>
  </si>
  <si>
    <t>CP001123</t>
  </si>
  <si>
    <t>46.121</t>
  </si>
  <si>
    <t>42.7896</t>
  </si>
  <si>
    <t>pCVM29188_101</t>
  </si>
  <si>
    <t>NC_011077.1</t>
  </si>
  <si>
    <t>CP001121</t>
  </si>
  <si>
    <t>101.461</t>
  </si>
  <si>
    <t>50.0537</t>
  </si>
  <si>
    <t>pCVM29188_146</t>
  </si>
  <si>
    <t>NC_011076.1</t>
  </si>
  <si>
    <t>CP001122</t>
  </si>
  <si>
    <t>Salmonella enterica subsp. enterica serovar Newport str. CVM 22462</t>
  </si>
  <si>
    <t>pCFSAN000934_02</t>
  </si>
  <si>
    <t>NZ_CP009567.1</t>
  </si>
  <si>
    <t>CP009567</t>
  </si>
  <si>
    <t>158.521</t>
  </si>
  <si>
    <t>51.8966</t>
  </si>
  <si>
    <t>pCVM22462</t>
  </si>
  <si>
    <t>NZ_CP009566.1</t>
  </si>
  <si>
    <t>CP009566</t>
  </si>
  <si>
    <t>94.725</t>
  </si>
  <si>
    <t>49.9984</t>
  </si>
  <si>
    <t>pCFSAN000934_03</t>
  </si>
  <si>
    <t>NZ_CP009568.1</t>
  </si>
  <si>
    <t>CP009568</t>
  </si>
  <si>
    <t>3.605</t>
  </si>
  <si>
    <t>43.0236</t>
  </si>
  <si>
    <t>Salmonella enterica subsp. enterica serovar Newport str. SL254</t>
  </si>
  <si>
    <t>pSN254</t>
  </si>
  <si>
    <t>NC_009140.1</t>
  </si>
  <si>
    <t>CP000604</t>
  </si>
  <si>
    <t>176.473</t>
  </si>
  <si>
    <t>52.8177</t>
  </si>
  <si>
    <t>pSL254_3</t>
  </si>
  <si>
    <t>NC_011079.1</t>
  </si>
  <si>
    <t>CP001112</t>
  </si>
  <si>
    <t>Salmonella enterica subsp. enterica serovar Ouakam</t>
  </si>
  <si>
    <t>pDM01</t>
  </si>
  <si>
    <t>NZ_CP012039.1</t>
  </si>
  <si>
    <t>CP012039</t>
  </si>
  <si>
    <t>109.715</t>
  </si>
  <si>
    <t>52.1296</t>
  </si>
  <si>
    <t>Salmonella enterica subsp. enterica serovar Paratyphi C str. RKS4594</t>
  </si>
  <si>
    <t>pSPCV</t>
  </si>
  <si>
    <t>NC_012124.1</t>
  </si>
  <si>
    <t>CP000858</t>
  </si>
  <si>
    <t>52.7502</t>
  </si>
  <si>
    <t>Salmonella enterica subsp. enterica serovar Pullorum str. ATCC 9120</t>
  </si>
  <si>
    <t>pCFSAN000725_01</t>
  </si>
  <si>
    <t>NZ_CP012348.1</t>
  </si>
  <si>
    <t>CP012348</t>
  </si>
  <si>
    <t>86.65</t>
  </si>
  <si>
    <t>53.3006</t>
  </si>
  <si>
    <t>Salmonella enterica subsp. enterica serovar Schwarzengrund str. CVM19633</t>
  </si>
  <si>
    <t>pCVM19633_110</t>
  </si>
  <si>
    <t>NC_011092.1</t>
  </si>
  <si>
    <t>CP001125</t>
  </si>
  <si>
    <t>110.227</t>
  </si>
  <si>
    <t>53.9841</t>
  </si>
  <si>
    <t>pCVM19633_4</t>
  </si>
  <si>
    <t>NC_011093.1</t>
  </si>
  <si>
    <t>CP001126</t>
  </si>
  <si>
    <t>4.585</t>
  </si>
  <si>
    <t>47.4809</t>
  </si>
  <si>
    <t>Salmonella enterica subsp. enterica serovar Typhi str. CT18</t>
  </si>
  <si>
    <t>pHCM1</t>
  </si>
  <si>
    <t>NC_003384.1</t>
  </si>
  <si>
    <t>AL513383</t>
  </si>
  <si>
    <t>218.16</t>
  </si>
  <si>
    <t>47.5811</t>
  </si>
  <si>
    <t>pHCM2</t>
  </si>
  <si>
    <t>NC_003385.1</t>
  </si>
  <si>
    <t>AL513384</t>
  </si>
  <si>
    <t>106.516</t>
  </si>
  <si>
    <t>50.6065</t>
  </si>
  <si>
    <t>Salmonella enterica subsp. enterica serovar Typhi str. P-stx-12</t>
  </si>
  <si>
    <t>NC_016825.1</t>
  </si>
  <si>
    <t>CP003279</t>
  </si>
  <si>
    <t>181.431</t>
  </si>
  <si>
    <t>46.4298</t>
  </si>
  <si>
    <t>Salmonella enterica subsp. enterica serovar Typhimurium 138736</t>
  </si>
  <si>
    <t>NZ_CP007582.1</t>
  </si>
  <si>
    <t>CP007582</t>
  </si>
  <si>
    <t>91.739</t>
  </si>
  <si>
    <t>53.0298</t>
  </si>
  <si>
    <t>Salmonella enterica subsp. enterica serovar Typhimurium VNP20009</t>
  </si>
  <si>
    <t>pSLT_VNP20009</t>
  </si>
  <si>
    <t>NZ_CP008745.1</t>
  </si>
  <si>
    <t>CP008745</t>
  </si>
  <si>
    <t>93.833</t>
  </si>
  <si>
    <t>53.1114</t>
  </si>
  <si>
    <t>Salmonella enterica subsp. enterica serovar Typhimurium ATCC 13311</t>
  </si>
  <si>
    <t>pSTY1</t>
  </si>
  <si>
    <t>NZ_CP009103.1</t>
  </si>
  <si>
    <t>CP009103</t>
  </si>
  <si>
    <t>38.457</t>
  </si>
  <si>
    <t>40.6766</t>
  </si>
  <si>
    <t>Salmonella enterica subsp. enterica serovar Typhimurium</t>
  </si>
  <si>
    <t>R64</t>
  </si>
  <si>
    <t>NC_005014.1</t>
  </si>
  <si>
    <t>AP005147</t>
  </si>
  <si>
    <t>120.826</t>
  </si>
  <si>
    <t>49.6094</t>
  </si>
  <si>
    <t>Salmonella enterica subsp. enterica serovar Typhimurium 33676</t>
  </si>
  <si>
    <t>p33676_IncA/C</t>
  </si>
  <si>
    <t>NZ_CP012682.1</t>
  </si>
  <si>
    <t>CP012682</t>
  </si>
  <si>
    <t>161.461</t>
  </si>
  <si>
    <t>52.6536</t>
  </si>
  <si>
    <t>p33676_4.5</t>
  </si>
  <si>
    <t>NZ_CP012684.1</t>
  </si>
  <si>
    <t>CP012684</t>
  </si>
  <si>
    <t>4.512</t>
  </si>
  <si>
    <t>50.2438</t>
  </si>
  <si>
    <t>p33673_IncF</t>
  </si>
  <si>
    <t>NZ_CP012683.1</t>
  </si>
  <si>
    <t>CP012683</t>
  </si>
  <si>
    <t>112.639</t>
  </si>
  <si>
    <t>50.4408</t>
  </si>
  <si>
    <t>Salmonella enterica subsp. enterica serovar Typhimurium str. 14028S</t>
  </si>
  <si>
    <t>NC_016855.1</t>
  </si>
  <si>
    <t>CP001362</t>
  </si>
  <si>
    <t>93.832</t>
  </si>
  <si>
    <t>53.1151</t>
  </si>
  <si>
    <t>Salmonella enterica subsp. enterica serovar Typhimurium str. 798</t>
  </si>
  <si>
    <t>p798_93</t>
  </si>
  <si>
    <t>NC_017054.1</t>
  </si>
  <si>
    <t>CP003387</t>
  </si>
  <si>
    <t>93.877</t>
  </si>
  <si>
    <t>53.1035</t>
  </si>
  <si>
    <t>Salmonella enterica subsp. enterica serovar Typhimurium str. DT104</t>
  </si>
  <si>
    <t>NC_022570.1</t>
  </si>
  <si>
    <t>HF937209</t>
  </si>
  <si>
    <t>94.034</t>
  </si>
  <si>
    <t>53.1287</t>
  </si>
  <si>
    <t>Salmonella enterica subsp. enterica serovar Typhimurium str. L-3553</t>
  </si>
  <si>
    <t>pST3553</t>
  </si>
  <si>
    <t>NZ_AP014566.1</t>
  </si>
  <si>
    <t>AP014566</t>
  </si>
  <si>
    <t>132.611</t>
  </si>
  <si>
    <t>53.4134</t>
  </si>
  <si>
    <t>Salmonella enterica subsp. enterica serovar Typhimurium str. LT2</t>
  </si>
  <si>
    <t>pSLT</t>
  </si>
  <si>
    <t>NC_003277.1</t>
  </si>
  <si>
    <t>AE006471</t>
  </si>
  <si>
    <t>93.939</t>
  </si>
  <si>
    <t>53.1281</t>
  </si>
  <si>
    <t>Salmonella enterica subsp. enterica serovar Typhimurium str. SL1344</t>
  </si>
  <si>
    <t>pRSF1010_SL1344</t>
  </si>
  <si>
    <t>NC_017719.1</t>
  </si>
  <si>
    <t>HE654726</t>
  </si>
  <si>
    <t>pCol1B9_SL1344</t>
  </si>
  <si>
    <t>NC_017718.1</t>
  </si>
  <si>
    <t>HE654725</t>
  </si>
  <si>
    <t>86.908</t>
  </si>
  <si>
    <t>50.1864</t>
  </si>
  <si>
    <t>pSLT_SL1344</t>
  </si>
  <si>
    <t>NC_017720.1</t>
  </si>
  <si>
    <t>HE654724</t>
  </si>
  <si>
    <t>93.842</t>
  </si>
  <si>
    <t>Salmonella enterica subsp. enterica serovar Typhimurium str. ST4/74</t>
  </si>
  <si>
    <t>TY474p1</t>
  </si>
  <si>
    <t>NC_016858.1</t>
  </si>
  <si>
    <t>CP002488</t>
  </si>
  <si>
    <t>TY474p2</t>
  </si>
  <si>
    <t>NC_017675.1</t>
  </si>
  <si>
    <t>CP002489</t>
  </si>
  <si>
    <t>TY474p3</t>
  </si>
  <si>
    <t>NC_016859.1</t>
  </si>
  <si>
    <t>CP002490</t>
  </si>
  <si>
    <t>Salmonella enterica subsp. enterica serovar Typhimurium str. T000240</t>
  </si>
  <si>
    <t>pSTMDT12_L</t>
  </si>
  <si>
    <t>NC_016861.1</t>
  </si>
  <si>
    <t>AP011958</t>
  </si>
  <si>
    <t>106.51</t>
  </si>
  <si>
    <t>53.4692</t>
  </si>
  <si>
    <t>pSTMDT12_S</t>
  </si>
  <si>
    <t>NC_016862.1</t>
  </si>
  <si>
    <t>AP011959</t>
  </si>
  <si>
    <t>60.9458</t>
  </si>
  <si>
    <t>Salmonella enterica subsp. enterica serovar Typhimurium str. U288</t>
  </si>
  <si>
    <t>pSTU288-1</t>
  </si>
  <si>
    <t>NC_021155.1</t>
  </si>
  <si>
    <t>CP004058</t>
  </si>
  <si>
    <t>148.711</t>
  </si>
  <si>
    <t>52.9517</t>
  </si>
  <si>
    <t>pSTU288-2</t>
  </si>
  <si>
    <t>NC_021156.1</t>
  </si>
  <si>
    <t>CP004059</t>
  </si>
  <si>
    <t>11.067</t>
  </si>
  <si>
    <t>61.7602</t>
  </si>
  <si>
    <t>pSTU288-3</t>
  </si>
  <si>
    <t>NC_021157.1</t>
  </si>
  <si>
    <t>CP004060</t>
  </si>
  <si>
    <t>50.9947</t>
  </si>
  <si>
    <t>Salmonella enterica subsp. enterica serovar Typhimurium str. UK-1</t>
  </si>
  <si>
    <t>pSTUK-100</t>
  </si>
  <si>
    <t>NC_016864.1</t>
  </si>
  <si>
    <t>CP002615</t>
  </si>
  <si>
    <t>93.277</t>
  </si>
  <si>
    <t>53.0291</t>
  </si>
  <si>
    <t>Salmonella enterica subsp. enterica serovar Typhimurium var. 5- str. CFSAN001921</t>
  </si>
  <si>
    <t>NC_021816.1</t>
  </si>
  <si>
    <t>CP006052</t>
  </si>
  <si>
    <t>3.609</t>
  </si>
  <si>
    <t>43.253</t>
  </si>
  <si>
    <t>NC_021815.1</t>
  </si>
  <si>
    <t>CP006050</t>
  </si>
  <si>
    <t>221.009</t>
  </si>
  <si>
    <t>51.7427</t>
  </si>
  <si>
    <t>NC_021843.1</t>
  </si>
  <si>
    <t>CP006051</t>
  </si>
  <si>
    <t>52.9198</t>
  </si>
  <si>
    <t>Salmonella enterica subsp. enterica serovar Virchow str. SL491</t>
  </si>
  <si>
    <t>pSL491_3</t>
  </si>
  <si>
    <t>NC_011215.1</t>
  </si>
  <si>
    <t>CP001149</t>
  </si>
  <si>
    <t>46.0957</t>
  </si>
  <si>
    <t>pSL491_5</t>
  </si>
  <si>
    <t>NC_011214.1</t>
  </si>
  <si>
    <t>CP001148</t>
  </si>
  <si>
    <t>46.9388</t>
  </si>
  <si>
    <t>Salmonella enterica subsp. enterica serovar Virchow str. SVQ1</t>
  </si>
  <si>
    <t>pSVQ1_3</t>
  </si>
  <si>
    <t>NZ_CM002366.1</t>
  </si>
  <si>
    <t>CM002366</t>
  </si>
  <si>
    <t>3.844</t>
  </si>
  <si>
    <t>43.9386</t>
  </si>
  <si>
    <t>pSVQ1_4</t>
  </si>
  <si>
    <t>NZ_CM002367.1</t>
  </si>
  <si>
    <t>CM002367</t>
  </si>
  <si>
    <t>2.493</t>
  </si>
  <si>
    <t>51.5042</t>
  </si>
  <si>
    <t>pSVQ1_2</t>
  </si>
  <si>
    <t>NZ_CM002365.1</t>
  </si>
  <si>
    <t>CM002365</t>
  </si>
  <si>
    <t>34.0106</t>
  </si>
  <si>
    <t>Salmonella enterica subsp. enterica serovar Weltevreden 2511STDY5712384</t>
  </si>
  <si>
    <t>LN890523.1</t>
  </si>
  <si>
    <t>82.119</t>
  </si>
  <si>
    <t>48.7475</t>
  </si>
  <si>
    <t>Salmonella enterica subsp. enterica serovar Weltevreden 2511STDY5712385</t>
  </si>
  <si>
    <t>LN890525.1</t>
  </si>
  <si>
    <t>84.987</t>
  </si>
  <si>
    <t>50.0441</t>
  </si>
  <si>
    <t>LN890526.1</t>
  </si>
  <si>
    <t>47.244</t>
  </si>
  <si>
    <t>47.7246</t>
  </si>
  <si>
    <t>Salmonella enterica subsp. enterica serovar Weltevreden</t>
  </si>
  <si>
    <t>NZ_LN890521.1</t>
  </si>
  <si>
    <t>LN890521</t>
  </si>
  <si>
    <t>98.776</t>
  </si>
  <si>
    <t>49.1466</t>
  </si>
  <si>
    <t>NZ_LN890519.1</t>
  </si>
  <si>
    <t>LN890519</t>
  </si>
  <si>
    <t>98.756</t>
  </si>
  <si>
    <t>49.1454</t>
  </si>
  <si>
    <t>Salmonella enterica subsp. enterica serovar Weltevreden str. 2007-60-3289-1</t>
  </si>
  <si>
    <t>pSW82</t>
  </si>
  <si>
    <t>FR775255.1</t>
  </si>
  <si>
    <t>81.965</t>
  </si>
  <si>
    <t>48.7562</t>
  </si>
  <si>
    <t>Salmonella enterica subsp. houtenae str. ATCC BAA-1581</t>
  </si>
  <si>
    <t>pSEHO0A2</t>
  </si>
  <si>
    <t>NZ_CM001473.1</t>
  </si>
  <si>
    <t>CM001473</t>
  </si>
  <si>
    <t>97.236</t>
  </si>
  <si>
    <t>49.9002</t>
  </si>
  <si>
    <t>pSEHO0A1</t>
  </si>
  <si>
    <t>NZ_CM001472.1</t>
  </si>
  <si>
    <t>CM001472</t>
  </si>
  <si>
    <t>42.34</t>
  </si>
  <si>
    <t>66.299</t>
  </si>
  <si>
    <t>Salmonella sp. 14</t>
  </si>
  <si>
    <t>p14-95A</t>
  </si>
  <si>
    <t>NC_019335.1</t>
  </si>
  <si>
    <t>JQ418537</t>
  </si>
  <si>
    <t>88.115</t>
  </si>
  <si>
    <t>43.2957</t>
  </si>
  <si>
    <t>p14-120</t>
  </si>
  <si>
    <t>NC_019342.1</t>
  </si>
  <si>
    <t>JQ418538</t>
  </si>
  <si>
    <t>130.175</t>
  </si>
  <si>
    <t>49.9128</t>
  </si>
  <si>
    <t>Salmonella sp. 40</t>
  </si>
  <si>
    <t>p40-95A</t>
  </si>
  <si>
    <t>NC_019336.1</t>
  </si>
  <si>
    <t>JQ418539</t>
  </si>
  <si>
    <t>86.904</t>
  </si>
  <si>
    <t>43.2753</t>
  </si>
  <si>
    <t>Salmonella sp. 96A-29192</t>
  </si>
  <si>
    <t>p96A29192-65</t>
  </si>
  <si>
    <t>NC_019343.1</t>
  </si>
  <si>
    <t>JQ418521</t>
  </si>
  <si>
    <t>67.727</t>
  </si>
  <si>
    <t>45.6421</t>
  </si>
  <si>
    <t>Salmonella sp. M9397</t>
  </si>
  <si>
    <t>pPAB19-4</t>
  </si>
  <si>
    <t>NC_019279.1</t>
  </si>
  <si>
    <t>JN995611</t>
  </si>
  <si>
    <t>2.702</t>
  </si>
  <si>
    <t>50.2961</t>
  </si>
  <si>
    <t>Saprospira grandis str. Lewin</t>
  </si>
  <si>
    <t>NC_016936.1</t>
  </si>
  <si>
    <t>CP002832</t>
  </si>
  <si>
    <t>54.948</t>
  </si>
  <si>
    <t>46.4876</t>
  </si>
  <si>
    <t>Sebaldella termitidis ATCC 33386</t>
  </si>
  <si>
    <t>pSTERM02</t>
  </si>
  <si>
    <t>NC_013519.1</t>
  </si>
  <si>
    <t>CP001741</t>
  </si>
  <si>
    <t>13.648</t>
  </si>
  <si>
    <t>29.3816</t>
  </si>
  <si>
    <t>pSTERM01</t>
  </si>
  <si>
    <t>NC_013518.1</t>
  </si>
  <si>
    <t>CP001740</t>
  </si>
  <si>
    <t>54.16</t>
  </si>
  <si>
    <t>28.1887</t>
  </si>
  <si>
    <t>Sedimenticola sp. SIP-G1</t>
  </si>
  <si>
    <t>NZ_CP011413.1</t>
  </si>
  <si>
    <t>CP011413</t>
  </si>
  <si>
    <t>33.34</t>
  </si>
  <si>
    <t>54.3101</t>
  </si>
  <si>
    <t>Selenomonas ruminantium 19</t>
  </si>
  <si>
    <t>Negativicutes</t>
  </si>
  <si>
    <t>pSRD192</t>
  </si>
  <si>
    <t>NC_013776.1</t>
  </si>
  <si>
    <t>DQ186900</t>
  </si>
  <si>
    <t>2.334</t>
  </si>
  <si>
    <t>42.5021</t>
  </si>
  <si>
    <t>Selenomonas ruminantium HD4</t>
  </si>
  <si>
    <t>NC_002139.1</t>
  </si>
  <si>
    <t>AF113972</t>
  </si>
  <si>
    <t>4.692</t>
  </si>
  <si>
    <t>51.3001</t>
  </si>
  <si>
    <t>Selenomonas ruminantium 77</t>
  </si>
  <si>
    <t>pSRD77</t>
  </si>
  <si>
    <t>NC_016045.1</t>
  </si>
  <si>
    <t>JF807312</t>
  </si>
  <si>
    <t>1.471</t>
  </si>
  <si>
    <t>46.499</t>
  </si>
  <si>
    <t>Selenomonas ruminantium S20</t>
  </si>
  <si>
    <t>pONE430</t>
  </si>
  <si>
    <t>NC_004977.1</t>
  </si>
  <si>
    <t>AB003193</t>
  </si>
  <si>
    <t>1.527</t>
  </si>
  <si>
    <t>46.3654</t>
  </si>
  <si>
    <t>pSRD191</t>
  </si>
  <si>
    <t>NC_006857.1</t>
  </si>
  <si>
    <t>AY572460</t>
  </si>
  <si>
    <t>1.447</t>
  </si>
  <si>
    <t>45.0587</t>
  </si>
  <si>
    <t>pONE429</t>
  </si>
  <si>
    <t>NC_004986.1</t>
  </si>
  <si>
    <t>AB003192</t>
  </si>
  <si>
    <t>41.1905</t>
  </si>
  <si>
    <t>Selenomonas ruminantium JW13</t>
  </si>
  <si>
    <t>pJW1</t>
  </si>
  <si>
    <t>NC_004962.1</t>
  </si>
  <si>
    <t>AF141869</t>
  </si>
  <si>
    <t>42.2695</t>
  </si>
  <si>
    <t>Selenomonas ruminantium subsp. lactilytica TAM6421</t>
  </si>
  <si>
    <t>pSRC9</t>
  </si>
  <si>
    <t>NC_017072.1</t>
  </si>
  <si>
    <t>AP012298</t>
  </si>
  <si>
    <t>2.614</t>
  </si>
  <si>
    <t>45.4858</t>
  </si>
  <si>
    <t>pSRC1</t>
  </si>
  <si>
    <t>NC_017078.1</t>
  </si>
  <si>
    <t>AP012299</t>
  </si>
  <si>
    <t>285.449</t>
  </si>
  <si>
    <t>49.9508</t>
  </si>
  <si>
    <t>pSRC8</t>
  </si>
  <si>
    <t>NC_017071.1</t>
  </si>
  <si>
    <t>AP012297</t>
  </si>
  <si>
    <t>4.693</t>
  </si>
  <si>
    <t>44.4279</t>
  </si>
  <si>
    <t>pSRC6</t>
  </si>
  <si>
    <t>NC_017070.1</t>
  </si>
  <si>
    <t>AP012295</t>
  </si>
  <si>
    <t>29.913</t>
  </si>
  <si>
    <t>42.0419</t>
  </si>
  <si>
    <t>pSRC2</t>
  </si>
  <si>
    <t>NC_017076.1</t>
  </si>
  <si>
    <t>AP012293</t>
  </si>
  <si>
    <t>94.348</t>
  </si>
  <si>
    <t>46.0836</t>
  </si>
  <si>
    <t>pSRC4</t>
  </si>
  <si>
    <t>NC_017069.1</t>
  </si>
  <si>
    <t>AP012294</t>
  </si>
  <si>
    <t>72.893</t>
  </si>
  <si>
    <t>45.6587</t>
  </si>
  <si>
    <t>pSRC3</t>
  </si>
  <si>
    <t>NC_017073.1</t>
  </si>
  <si>
    <t>AP012300</t>
  </si>
  <si>
    <t>73.38</t>
  </si>
  <si>
    <t>44.816</t>
  </si>
  <si>
    <t>pSRC5</t>
  </si>
  <si>
    <t>NC_017074.1</t>
  </si>
  <si>
    <t>AP012301</t>
  </si>
  <si>
    <t>35.182</t>
  </si>
  <si>
    <t>46.6716</t>
  </si>
  <si>
    <t>pSRC7</t>
  </si>
  <si>
    <t>NC_017077.1</t>
  </si>
  <si>
    <t>AP012296</t>
  </si>
  <si>
    <t>29.781</t>
  </si>
  <si>
    <t>48.3765</t>
  </si>
  <si>
    <t>Serratia entomophila A1MO2</t>
  </si>
  <si>
    <t>pADAP</t>
  </si>
  <si>
    <t>NC_002523.4</t>
  </si>
  <si>
    <t>AF135182</t>
  </si>
  <si>
    <t>153.404</t>
  </si>
  <si>
    <t>50.7021</t>
  </si>
  <si>
    <t>Serratia liquefaciens ATCC 27592</t>
  </si>
  <si>
    <t>NC_021742.1</t>
  </si>
  <si>
    <t>CP006253</t>
  </si>
  <si>
    <t>44.107</t>
  </si>
  <si>
    <t>52.6039</t>
  </si>
  <si>
    <t>Serratia marcescens CAV1492</t>
  </si>
  <si>
    <t>pKPC_CAV1492</t>
  </si>
  <si>
    <t>NZ_CP011639.1</t>
  </si>
  <si>
    <t>CP011639</t>
  </si>
  <si>
    <t>69.158</t>
  </si>
  <si>
    <t>49.2062</t>
  </si>
  <si>
    <t>pCAV1492-3223</t>
  </si>
  <si>
    <t>NZ_CP011637.1</t>
  </si>
  <si>
    <t>CP011637</t>
  </si>
  <si>
    <t>pCAV1492-199</t>
  </si>
  <si>
    <t>NZ_CP011641.1</t>
  </si>
  <si>
    <t>CP011641</t>
  </si>
  <si>
    <t>199.444</t>
  </si>
  <si>
    <t>51.1266</t>
  </si>
  <si>
    <t>pCAV1492-6393</t>
  </si>
  <si>
    <t>NZ_CP011638.1</t>
  </si>
  <si>
    <t>CP011638</t>
  </si>
  <si>
    <t>6.393</t>
  </si>
  <si>
    <t>52.6983</t>
  </si>
  <si>
    <t>pCAV1492-73</t>
  </si>
  <si>
    <t>NZ_CP011640.1</t>
  </si>
  <si>
    <t>CP011640</t>
  </si>
  <si>
    <t>73.1</t>
  </si>
  <si>
    <t>53.3598</t>
  </si>
  <si>
    <t>Serratia marcescens RIO-5</t>
  </si>
  <si>
    <t>pRIO-5</t>
  </si>
  <si>
    <t>NC_019267.1</t>
  </si>
  <si>
    <t>JF785550</t>
  </si>
  <si>
    <t>12.957</t>
  </si>
  <si>
    <t>53.3534</t>
  </si>
  <si>
    <t>Serratia marcescens</t>
  </si>
  <si>
    <t>R830b</t>
  </si>
  <si>
    <t>NC_019344.1</t>
  </si>
  <si>
    <t>JQ418542</t>
  </si>
  <si>
    <t>81.793</t>
  </si>
  <si>
    <t>53.2026</t>
  </si>
  <si>
    <t>R478</t>
  </si>
  <si>
    <t>NC_005211.1</t>
  </si>
  <si>
    <t>BX664015</t>
  </si>
  <si>
    <t>274.762</t>
  </si>
  <si>
    <t>45.5041</t>
  </si>
  <si>
    <t>NC_004989.1</t>
  </si>
  <si>
    <t>U59131</t>
  </si>
  <si>
    <t>36.8868</t>
  </si>
  <si>
    <t>Serratia marcescens ACE4</t>
  </si>
  <si>
    <t>pRK10</t>
  </si>
  <si>
    <t>NC_010796.1</t>
  </si>
  <si>
    <t>EU697813</t>
  </si>
  <si>
    <t>4.241</t>
  </si>
  <si>
    <t>52.7234</t>
  </si>
  <si>
    <t>Serratia marcescens B-6493</t>
  </si>
  <si>
    <t>pSM22</t>
  </si>
  <si>
    <t>NC_015972.1</t>
  </si>
  <si>
    <t>HQ896493</t>
  </si>
  <si>
    <t>43.19</t>
  </si>
  <si>
    <t>58.451</t>
  </si>
  <si>
    <t>Serratia marcescens SmUNAM836</t>
  </si>
  <si>
    <t>pSmUNAM836</t>
  </si>
  <si>
    <t>CP012686.1</t>
  </si>
  <si>
    <t>26.346</t>
  </si>
  <si>
    <t>43.5246</t>
  </si>
  <si>
    <t>Serratia marcescens B3R3</t>
  </si>
  <si>
    <t>CP013047.1</t>
  </si>
  <si>
    <t>123.171</t>
  </si>
  <si>
    <t>51.6696</t>
  </si>
  <si>
    <t>Serratia marcescens SM39</t>
  </si>
  <si>
    <t>pSMC2</t>
  </si>
  <si>
    <t>NZ_AP013065.1</t>
  </si>
  <si>
    <t>AP013065</t>
  </si>
  <si>
    <t>58.929</t>
  </si>
  <si>
    <t>51.898</t>
  </si>
  <si>
    <t>pSMC1</t>
  </si>
  <si>
    <t>NZ_AP013064.1</t>
  </si>
  <si>
    <t>AP013064</t>
  </si>
  <si>
    <t>41.517</t>
  </si>
  <si>
    <t>61.464</t>
  </si>
  <si>
    <t>Serratia marcescens WW4</t>
  </si>
  <si>
    <t>pSmWW4</t>
  </si>
  <si>
    <t>NC_020212.1</t>
  </si>
  <si>
    <t>CP003960</t>
  </si>
  <si>
    <t>3.248</t>
  </si>
  <si>
    <t>47.814</t>
  </si>
  <si>
    <t>Serratia plymuthica 4Rx13</t>
  </si>
  <si>
    <t>NC_021594.1</t>
  </si>
  <si>
    <t>CP006251</t>
  </si>
  <si>
    <t>75.721</t>
  </si>
  <si>
    <t>48.1703</t>
  </si>
  <si>
    <t>Serratia proteamaculans 568</t>
  </si>
  <si>
    <t>pSPRO01</t>
  </si>
  <si>
    <t>NC_009829.1</t>
  </si>
  <si>
    <t>CP000827</t>
  </si>
  <si>
    <t>46.804</t>
  </si>
  <si>
    <t>49.2308</t>
  </si>
  <si>
    <t>Serratia sp. SCBI</t>
  </si>
  <si>
    <t>SCBI_Pl</t>
  </si>
  <si>
    <t>NZ_CP003425.1</t>
  </si>
  <si>
    <t>CP003425</t>
  </si>
  <si>
    <t>67.208</t>
  </si>
  <si>
    <t>55.0411</t>
  </si>
  <si>
    <t>Shewanella baltica BA175</t>
  </si>
  <si>
    <t>pSBAL17501</t>
  </si>
  <si>
    <t>NC_017570.1</t>
  </si>
  <si>
    <t>CP002768</t>
  </si>
  <si>
    <t>72.392</t>
  </si>
  <si>
    <t>43.6126</t>
  </si>
  <si>
    <t>pSBAL17502</t>
  </si>
  <si>
    <t>NC_017572.1</t>
  </si>
  <si>
    <t>CP002769</t>
  </si>
  <si>
    <t>60.958</t>
  </si>
  <si>
    <t>43.6448</t>
  </si>
  <si>
    <t>Shewanella baltica OS117</t>
  </si>
  <si>
    <t>pSBAL11701</t>
  </si>
  <si>
    <t>NC_017577.1</t>
  </si>
  <si>
    <t>CP002812</t>
  </si>
  <si>
    <t>120.153</t>
  </si>
  <si>
    <t>41.3931</t>
  </si>
  <si>
    <t>pSBAL11702</t>
  </si>
  <si>
    <t>NC_017580.1</t>
  </si>
  <si>
    <t>CP002813</t>
  </si>
  <si>
    <t>91.728</t>
  </si>
  <si>
    <t>42.8702</t>
  </si>
  <si>
    <t>pSBAL11703</t>
  </si>
  <si>
    <t>NC_017578.1</t>
  </si>
  <si>
    <t>CP002814</t>
  </si>
  <si>
    <t>71.173</t>
  </si>
  <si>
    <t>42.2126</t>
  </si>
  <si>
    <t>Shewanella baltica OS155</t>
  </si>
  <si>
    <t>pSbal03</t>
  </si>
  <si>
    <t>NC_009037.1</t>
  </si>
  <si>
    <t>CP000566</t>
  </si>
  <si>
    <t>16.762</t>
  </si>
  <si>
    <t>46.0685</t>
  </si>
  <si>
    <t>pSbal02</t>
  </si>
  <si>
    <t>NC_009036.1</t>
  </si>
  <si>
    <t>CP000565</t>
  </si>
  <si>
    <t>42.4176</t>
  </si>
  <si>
    <t>pSbal04</t>
  </si>
  <si>
    <t>NC_009038.1</t>
  </si>
  <si>
    <t>CP000567</t>
  </si>
  <si>
    <t>40.2627</t>
  </si>
  <si>
    <t>pSbal01</t>
  </si>
  <si>
    <t>NC_009035.1</t>
  </si>
  <si>
    <t>CP000564</t>
  </si>
  <si>
    <t>116.763</t>
  </si>
  <si>
    <t>46.6826</t>
  </si>
  <si>
    <t>Shewanella baltica OS185</t>
  </si>
  <si>
    <t>pS18501</t>
  </si>
  <si>
    <t>NC_009661.1</t>
  </si>
  <si>
    <t>CP000754</t>
  </si>
  <si>
    <t>83.224</t>
  </si>
  <si>
    <t>43.7374</t>
  </si>
  <si>
    <t>Shewanella baltica OS195</t>
  </si>
  <si>
    <t>pS19503</t>
  </si>
  <si>
    <t>NC_010000.1</t>
  </si>
  <si>
    <t>CP000894</t>
  </si>
  <si>
    <t>49.148</t>
  </si>
  <si>
    <t>42.897</t>
  </si>
  <si>
    <t>pS19501</t>
  </si>
  <si>
    <t>NC_009998.1</t>
  </si>
  <si>
    <t>CP000892</t>
  </si>
  <si>
    <t>75.605</t>
  </si>
  <si>
    <t>42.6625</t>
  </si>
  <si>
    <t>pS19502</t>
  </si>
  <si>
    <t>NC_009999.1</t>
  </si>
  <si>
    <t>CP000893</t>
  </si>
  <si>
    <t>75.508</t>
  </si>
  <si>
    <t>44.1159</t>
  </si>
  <si>
    <t>Shewanella baltica OS223</t>
  </si>
  <si>
    <t>pS22301</t>
  </si>
  <si>
    <t>NC_011664.1</t>
  </si>
  <si>
    <t>CP001253</t>
  </si>
  <si>
    <t>88.311</t>
  </si>
  <si>
    <t>44.3625</t>
  </si>
  <si>
    <t>pS22302</t>
  </si>
  <si>
    <t>NC_011668.1</t>
  </si>
  <si>
    <t>CP001254</t>
  </si>
  <si>
    <t>65.448</t>
  </si>
  <si>
    <t>44.6309</t>
  </si>
  <si>
    <t>pS22303</t>
  </si>
  <si>
    <t>NC_011665.1</t>
  </si>
  <si>
    <t>CP001255</t>
  </si>
  <si>
    <t>59.223</t>
  </si>
  <si>
    <t>46.7268</t>
  </si>
  <si>
    <t>Shewanella baltica OS678</t>
  </si>
  <si>
    <t>pSBAL67801</t>
  </si>
  <si>
    <t>NC_016905.1</t>
  </si>
  <si>
    <t>CP002384</t>
  </si>
  <si>
    <t>80.698</t>
  </si>
  <si>
    <t>44.6579</t>
  </si>
  <si>
    <t>Shewanella oneidensis MR-1</t>
  </si>
  <si>
    <t>NC_004349.1</t>
  </si>
  <si>
    <t>AE014300</t>
  </si>
  <si>
    <t>161.613</t>
  </si>
  <si>
    <t>43.6883</t>
  </si>
  <si>
    <t>Shewanella sp. 33B</t>
  </si>
  <si>
    <t>pSFKW33</t>
  </si>
  <si>
    <t>NC_012035.1</t>
  </si>
  <si>
    <t>FJ626843</t>
  </si>
  <si>
    <t>8.021</t>
  </si>
  <si>
    <t>38.3119</t>
  </si>
  <si>
    <t>Shewanella sp. ANA-3</t>
  </si>
  <si>
    <t>NC_008573.1</t>
  </si>
  <si>
    <t>CP000470</t>
  </si>
  <si>
    <t>278.942</t>
  </si>
  <si>
    <t>45.6694</t>
  </si>
  <si>
    <t>Shewanella sp. MR-7</t>
  </si>
  <si>
    <t>NC_008320.1</t>
  </si>
  <si>
    <t>CP000445</t>
  </si>
  <si>
    <t>43.0528</t>
  </si>
  <si>
    <t>Shigella boydii C13</t>
  </si>
  <si>
    <t>pSB13</t>
  </si>
  <si>
    <t>NC_019357.1</t>
  </si>
  <si>
    <t>HQ404303</t>
  </si>
  <si>
    <t>48.7279</t>
  </si>
  <si>
    <t>Shigella boydii CDC 3083-94 BS512</t>
  </si>
  <si>
    <t>pBS512_7</t>
  </si>
  <si>
    <t>NC_010672.1</t>
  </si>
  <si>
    <t>CP001061</t>
  </si>
  <si>
    <t>7.437</t>
  </si>
  <si>
    <t>49.1058</t>
  </si>
  <si>
    <t>pBS512_2</t>
  </si>
  <si>
    <t>NC_010656.1</t>
  </si>
  <si>
    <t>CP001058</t>
  </si>
  <si>
    <t>pBS512_211</t>
  </si>
  <si>
    <t>NC_010660.1</t>
  </si>
  <si>
    <t>CP001062</t>
  </si>
  <si>
    <t>210.919</t>
  </si>
  <si>
    <t>46.0727</t>
  </si>
  <si>
    <t>pBS512_5</t>
  </si>
  <si>
    <t>NC_010659.1</t>
  </si>
  <si>
    <t>CP001060</t>
  </si>
  <si>
    <t>5.114</t>
  </si>
  <si>
    <t>46.3629</t>
  </si>
  <si>
    <t>pBS512_33</t>
  </si>
  <si>
    <t>NC_010657.1</t>
  </si>
  <si>
    <t>CP001059</t>
  </si>
  <si>
    <t>33.103</t>
  </si>
  <si>
    <t>41.3618</t>
  </si>
  <si>
    <t>Shigella boydii Sb227</t>
  </si>
  <si>
    <t>pSB4_227</t>
  </si>
  <si>
    <t>NC_007608.1</t>
  </si>
  <si>
    <t>CP000037</t>
  </si>
  <si>
    <t>126.697</t>
  </si>
  <si>
    <t>47.41</t>
  </si>
  <si>
    <t>Shigella dysenteriae 1617</t>
  </si>
  <si>
    <t>pSLG231</t>
  </si>
  <si>
    <t>CP006737.1</t>
  </si>
  <si>
    <t>177.681</t>
  </si>
  <si>
    <t>44.9316</t>
  </si>
  <si>
    <t>Shigella dysenteriae Sd197</t>
  </si>
  <si>
    <t>pSD197_spA</t>
  </si>
  <si>
    <t>NC_009344.1</t>
  </si>
  <si>
    <t>CP000640</t>
  </si>
  <si>
    <t>8.953</t>
  </si>
  <si>
    <t>39.6515</t>
  </si>
  <si>
    <t>pSD1_197</t>
  </si>
  <si>
    <t>NC_007607.1</t>
  </si>
  <si>
    <t>CP000035</t>
  </si>
  <si>
    <t>182.726</t>
  </si>
  <si>
    <t>44.8042</t>
  </si>
  <si>
    <t>Shigella flexneri 222</t>
  </si>
  <si>
    <t>R100</t>
  </si>
  <si>
    <t>NC_002134.1</t>
  </si>
  <si>
    <t>AP000342</t>
  </si>
  <si>
    <t>94.281</t>
  </si>
  <si>
    <t>51.9744</t>
  </si>
  <si>
    <t>Shigella flexneri</t>
  </si>
  <si>
    <t>pSF5</t>
  </si>
  <si>
    <t>NC_019197.1</t>
  </si>
  <si>
    <t>AY879342</t>
  </si>
  <si>
    <t>136.694</t>
  </si>
  <si>
    <t>47.6451</t>
  </si>
  <si>
    <t>Shigella flexneri HN006</t>
  </si>
  <si>
    <t>pSFyv</t>
  </si>
  <si>
    <t>NC_021922.1</t>
  </si>
  <si>
    <t>KC020049</t>
  </si>
  <si>
    <t>6.852</t>
  </si>
  <si>
    <t>44.0601</t>
  </si>
  <si>
    <t>p2457TS2</t>
  </si>
  <si>
    <t>NC_002773.1</t>
  </si>
  <si>
    <t>AY028316</t>
  </si>
  <si>
    <t>3.179</t>
  </si>
  <si>
    <t>45.0771</t>
  </si>
  <si>
    <t>Shigella flexneri 2a 301</t>
  </si>
  <si>
    <t>pSF301-3</t>
  </si>
  <si>
    <t>NC_019250.1</t>
  </si>
  <si>
    <t>JF813188</t>
  </si>
  <si>
    <t>4.043</t>
  </si>
  <si>
    <t>52.5352</t>
  </si>
  <si>
    <t>pSF301-1</t>
  </si>
  <si>
    <t>NC_019251.1</t>
  </si>
  <si>
    <t>JF813186</t>
  </si>
  <si>
    <t>pSF301-2</t>
  </si>
  <si>
    <t>NC_019249.1</t>
  </si>
  <si>
    <t>JF813187</t>
  </si>
  <si>
    <t>45.0598</t>
  </si>
  <si>
    <t>Shigella flexneri 2002017</t>
  </si>
  <si>
    <t>pSFxv_1</t>
  </si>
  <si>
    <t>NC_017319.1</t>
  </si>
  <si>
    <t>CP001384</t>
  </si>
  <si>
    <t>223.364</t>
  </si>
  <si>
    <t>45.9004</t>
  </si>
  <si>
    <t>pSFxv_2</t>
  </si>
  <si>
    <t>NC_017320.1</t>
  </si>
  <si>
    <t>CP001385</t>
  </si>
  <si>
    <t>44.0292</t>
  </si>
  <si>
    <t>pSFxv_4</t>
  </si>
  <si>
    <t>NC_017321.1</t>
  </si>
  <si>
    <t>CP001387</t>
  </si>
  <si>
    <t>4.042</t>
  </si>
  <si>
    <t>52.6225</t>
  </si>
  <si>
    <t>pSFxv_3</t>
  </si>
  <si>
    <t>NC_017329.1</t>
  </si>
  <si>
    <t>CP001386</t>
  </si>
  <si>
    <t>52.5806</t>
  </si>
  <si>
    <t>pSFxv_5</t>
  </si>
  <si>
    <t>NC_017330.1</t>
  </si>
  <si>
    <t>CP001388</t>
  </si>
  <si>
    <t>45.0314</t>
  </si>
  <si>
    <t>Shigella flexneri 2a str. 301</t>
  </si>
  <si>
    <t>pCP301</t>
  </si>
  <si>
    <t>NC_004851.1</t>
  </si>
  <si>
    <t>AF386526</t>
  </si>
  <si>
    <t>221.618</t>
  </si>
  <si>
    <t>45.767</t>
  </si>
  <si>
    <t>Shigella flexneri 5a M90T</t>
  </si>
  <si>
    <t>virulence plasmid pWR501</t>
  </si>
  <si>
    <t>NC_002698.1</t>
  </si>
  <si>
    <t>AF348706</t>
  </si>
  <si>
    <t>221.851</t>
  </si>
  <si>
    <t>46.3631</t>
  </si>
  <si>
    <t>Shigella flexneri G1663</t>
  </si>
  <si>
    <t>pG1663</t>
  </si>
  <si>
    <t>NZ_CP007038.1</t>
  </si>
  <si>
    <t>CP007038</t>
  </si>
  <si>
    <t>222.586</t>
  </si>
  <si>
    <t>45.8564</t>
  </si>
  <si>
    <t>Shigella sonnei 10188</t>
  </si>
  <si>
    <t>pKHSB1</t>
  </si>
  <si>
    <t>NC_020991.1</t>
  </si>
  <si>
    <t>HF572032</t>
  </si>
  <si>
    <t>94.089</t>
  </si>
  <si>
    <t>49.7699</t>
  </si>
  <si>
    <t>Shigella sonnei</t>
  </si>
  <si>
    <t>pDPT3</t>
  </si>
  <si>
    <t>NC_020412.1</t>
  </si>
  <si>
    <t>HF570109</t>
  </si>
  <si>
    <t>8.338</t>
  </si>
  <si>
    <t>51.715</t>
  </si>
  <si>
    <t>Shigella sonnei EG0356</t>
  </si>
  <si>
    <t>pEG356</t>
  </si>
  <si>
    <t>NC_013727.1</t>
  </si>
  <si>
    <t>FN594520</t>
  </si>
  <si>
    <t>70.275</t>
  </si>
  <si>
    <t>52.2647</t>
  </si>
  <si>
    <t>pDPT4</t>
  </si>
  <si>
    <t>NC_020413.1</t>
  </si>
  <si>
    <t>HF570110</t>
  </si>
  <si>
    <t>43.7567</t>
  </si>
  <si>
    <t>pKYM</t>
  </si>
  <si>
    <t>NC_001378.1</t>
  </si>
  <si>
    <t>M38574</t>
  </si>
  <si>
    <t>2.083</t>
  </si>
  <si>
    <t>47.0955</t>
  </si>
  <si>
    <t>Shigella sonnei eg211</t>
  </si>
  <si>
    <t>pDPT1</t>
  </si>
  <si>
    <t>NC_022585.1</t>
  </si>
  <si>
    <t>HF565446</t>
  </si>
  <si>
    <t>6.774</t>
  </si>
  <si>
    <t>50.7086</t>
  </si>
  <si>
    <t>P9</t>
  </si>
  <si>
    <t>NC_002122.1</t>
  </si>
  <si>
    <t>AB021078</t>
  </si>
  <si>
    <t>93.399</t>
  </si>
  <si>
    <t>50.2243</t>
  </si>
  <si>
    <t>pKKTET7</t>
  </si>
  <si>
    <t>NC_008439.1</t>
  </si>
  <si>
    <t>AF497970</t>
  </si>
  <si>
    <t>8.401</t>
  </si>
  <si>
    <t>55.3982</t>
  </si>
  <si>
    <t>Shigella sonnei EG211</t>
  </si>
  <si>
    <t>pDPT2</t>
  </si>
  <si>
    <t>NC_020251.1</t>
  </si>
  <si>
    <t>HF565445</t>
  </si>
  <si>
    <t>5.262</t>
  </si>
  <si>
    <t>48.6507</t>
  </si>
  <si>
    <t>Shigella sonnei colicin type 7</t>
  </si>
  <si>
    <t>ColJs</t>
  </si>
  <si>
    <t>NC_002809.1</t>
  </si>
  <si>
    <t>AF282884</t>
  </si>
  <si>
    <t>48.5797</t>
  </si>
  <si>
    <t>Shigella sonnei 53G</t>
  </si>
  <si>
    <t>NC_016823.1</t>
  </si>
  <si>
    <t>HE616530</t>
  </si>
  <si>
    <t>45.7403</t>
  </si>
  <si>
    <t>NC_016834.1</t>
  </si>
  <si>
    <t>HE616532</t>
  </si>
  <si>
    <t>NC_016833.1</t>
  </si>
  <si>
    <t>HE616529</t>
  </si>
  <si>
    <t>215.774</t>
  </si>
  <si>
    <t>45.1954</t>
  </si>
  <si>
    <t>NC_016824.1</t>
  </si>
  <si>
    <t>HE616531</t>
  </si>
  <si>
    <t>47.1996</t>
  </si>
  <si>
    <t>Shigella sonnei Ss046</t>
  </si>
  <si>
    <t>pSS_046</t>
  </si>
  <si>
    <t>NC_007385.1</t>
  </si>
  <si>
    <t>CP000039</t>
  </si>
  <si>
    <t>214.396</t>
  </si>
  <si>
    <t>45.2662</t>
  </si>
  <si>
    <t>pSS046_spC</t>
  </si>
  <si>
    <t>NC_009347.1</t>
  </si>
  <si>
    <t>CP000643</t>
  </si>
  <si>
    <t>2.101</t>
  </si>
  <si>
    <t>47.1204</t>
  </si>
  <si>
    <t>pSS046_spA</t>
  </si>
  <si>
    <t>NC_009345.1</t>
  </si>
  <si>
    <t>CP000641</t>
  </si>
  <si>
    <t>55.4101</t>
  </si>
  <si>
    <t>pSS046_spB</t>
  </si>
  <si>
    <t>NC_009346.1</t>
  </si>
  <si>
    <t>CP000642</t>
  </si>
  <si>
    <t>45.7598</t>
  </si>
  <si>
    <t>Shigella sp. LN126</t>
  </si>
  <si>
    <t>pLN126_33</t>
  </si>
  <si>
    <t>NC_019256.1</t>
  </si>
  <si>
    <t>HE578058</t>
  </si>
  <si>
    <t>47.3734</t>
  </si>
  <si>
    <t>Shigella sp. MO17</t>
  </si>
  <si>
    <t>pMO17_54</t>
  </si>
  <si>
    <t>NC_019254.1</t>
  </si>
  <si>
    <t>HE578057</t>
  </si>
  <si>
    <t>54.291</t>
  </si>
  <si>
    <t>45.8124</t>
  </si>
  <si>
    <t>Siccibacter turicensis z3032</t>
  </si>
  <si>
    <t>pCTU1</t>
  </si>
  <si>
    <t>NC_013283.1</t>
  </si>
  <si>
    <t>FN543094</t>
  </si>
  <si>
    <t>138.339</t>
  </si>
  <si>
    <t>56.0507</t>
  </si>
  <si>
    <t>pCTU2</t>
  </si>
  <si>
    <t>NC_013284.1</t>
  </si>
  <si>
    <t>FN543095</t>
  </si>
  <si>
    <t>22.448</t>
  </si>
  <si>
    <t>49.2204</t>
  </si>
  <si>
    <t>pCTU3</t>
  </si>
  <si>
    <t>NC_013285.1</t>
  </si>
  <si>
    <t>FN543096</t>
  </si>
  <si>
    <t>53.842</t>
  </si>
  <si>
    <t>50.039</t>
  </si>
  <si>
    <t>Simkania negevensis Z</t>
  </si>
  <si>
    <t>pSn</t>
  </si>
  <si>
    <t>NC_015710.1</t>
  </si>
  <si>
    <t>FR872581</t>
  </si>
  <si>
    <t>132.038</t>
  </si>
  <si>
    <t>38.2814</t>
  </si>
  <si>
    <t>Singulisphaera acidiphila DSM 18658</t>
  </si>
  <si>
    <t>pSINAC03</t>
  </si>
  <si>
    <t>NC_019895.1</t>
  </si>
  <si>
    <t>CP003367</t>
  </si>
  <si>
    <t>32.131</t>
  </si>
  <si>
    <t>pSINAC02</t>
  </si>
  <si>
    <t>NC_019894.1</t>
  </si>
  <si>
    <t>CP003366</t>
  </si>
  <si>
    <t>39.149</t>
  </si>
  <si>
    <t>59.8585</t>
  </si>
  <si>
    <t>pSINAC01</t>
  </si>
  <si>
    <t>NC_019893.1</t>
  </si>
  <si>
    <t>CP003365</t>
  </si>
  <si>
    <t>54.731</t>
  </si>
  <si>
    <t>60.1104</t>
  </si>
  <si>
    <t>Sinorhizobium fredii GR64</t>
  </si>
  <si>
    <t>p64a</t>
  </si>
  <si>
    <t>NC_015742.1</t>
  </si>
  <si>
    <t>CP002245</t>
  </si>
  <si>
    <t>183.612</t>
  </si>
  <si>
    <t>58.9716</t>
  </si>
  <si>
    <t>Sinorhizobium fredii HH103</t>
  </si>
  <si>
    <t>pSfHH103a</t>
  </si>
  <si>
    <t>NC_016813.1</t>
  </si>
  <si>
    <t>HE616891</t>
  </si>
  <si>
    <t>24.036</t>
  </si>
  <si>
    <t>58.2127</t>
  </si>
  <si>
    <t>pSfHH103c</t>
  </si>
  <si>
    <t>NC_016814.1</t>
  </si>
  <si>
    <t>HE616893</t>
  </si>
  <si>
    <t>144.082</t>
  </si>
  <si>
    <t>58.677</t>
  </si>
  <si>
    <t>pSfHH103b</t>
  </si>
  <si>
    <t>NC_016836.1</t>
  </si>
  <si>
    <t>HE616892</t>
  </si>
  <si>
    <t>61.88</t>
  </si>
  <si>
    <t>58.4696</t>
  </si>
  <si>
    <t>pSfHH103e</t>
  </si>
  <si>
    <t>NC_016815.1</t>
  </si>
  <si>
    <t>HE616899</t>
  </si>
  <si>
    <t>2096.12</t>
  </si>
  <si>
    <t>62.3822</t>
  </si>
  <si>
    <t>Sinorhizobium fredii NGR234</t>
  </si>
  <si>
    <t>pNGR234b</t>
  </si>
  <si>
    <t>NC_012586.1</t>
  </si>
  <si>
    <t>CP000874</t>
  </si>
  <si>
    <t>2430.03</t>
  </si>
  <si>
    <t>62.3033</t>
  </si>
  <si>
    <t>pNGR234a</t>
  </si>
  <si>
    <t>NC_000914.2</t>
  </si>
  <si>
    <t>U00090</t>
  </si>
  <si>
    <t>536.165</t>
  </si>
  <si>
    <t>58.4932</t>
  </si>
  <si>
    <t>Sinorhizobium medicae WSM419</t>
  </si>
  <si>
    <t>pSMED03</t>
  </si>
  <si>
    <t>NC_009622.1</t>
  </si>
  <si>
    <t>CP000741</t>
  </si>
  <si>
    <t>219.313</t>
  </si>
  <si>
    <t>60.0553</t>
  </si>
  <si>
    <t>pSMED02</t>
  </si>
  <si>
    <t>NC_009621.1</t>
  </si>
  <si>
    <t>CP000740</t>
  </si>
  <si>
    <t>1245.41</t>
  </si>
  <si>
    <t>59.8866</t>
  </si>
  <si>
    <t>pSMED01</t>
  </si>
  <si>
    <t>NC_009620.1</t>
  </si>
  <si>
    <t>CP000739</t>
  </si>
  <si>
    <t>1570.95</t>
  </si>
  <si>
    <t>61.4556</t>
  </si>
  <si>
    <t>Sinorhizobium meliloti RMO17</t>
  </si>
  <si>
    <t>pSymB</t>
  </si>
  <si>
    <t>NZ_CP009146.1</t>
  </si>
  <si>
    <t>CP009146</t>
  </si>
  <si>
    <t>1617.04</t>
  </si>
  <si>
    <t>62.5895</t>
  </si>
  <si>
    <t>pSymA</t>
  </si>
  <si>
    <t>NZ_CP009145.1</t>
  </si>
  <si>
    <t>CP009145</t>
  </si>
  <si>
    <t>1466.85</t>
  </si>
  <si>
    <t>60.5634</t>
  </si>
  <si>
    <t>Sinorhizobium meliloti</t>
  </si>
  <si>
    <t>pSmeSM11a</t>
  </si>
  <si>
    <t>NC_013545.1</t>
  </si>
  <si>
    <t>DQ145546</t>
  </si>
  <si>
    <t>144.17</t>
  </si>
  <si>
    <t>59.5401</t>
  </si>
  <si>
    <t>pRm1132f</t>
  </si>
  <si>
    <t>NC_004965.1</t>
  </si>
  <si>
    <t>AF327371</t>
  </si>
  <si>
    <t>7.212</t>
  </si>
  <si>
    <t>61.6334</t>
  </si>
  <si>
    <t>Sinorhizobium meliloti SM11</t>
  </si>
  <si>
    <t>pSmeSM11b</t>
  </si>
  <si>
    <t>NC_010865.1</t>
  </si>
  <si>
    <t>EF066650</t>
  </si>
  <si>
    <t>181.251</t>
  </si>
  <si>
    <t>58.6744</t>
  </si>
  <si>
    <t>Sinorhizobium meliloti C017</t>
  </si>
  <si>
    <t>pHRC017</t>
  </si>
  <si>
    <t>NC_019313.1</t>
  </si>
  <si>
    <t>JQ665880</t>
  </si>
  <si>
    <t>298.356</t>
  </si>
  <si>
    <t>58.388</t>
  </si>
  <si>
    <t>Sinorhizobium meliloti 1021</t>
  </si>
  <si>
    <t>NC_003037.1</t>
  </si>
  <si>
    <t>AE006469</t>
  </si>
  <si>
    <t>1354.23</t>
  </si>
  <si>
    <t>60.3689</t>
  </si>
  <si>
    <t>NC_003078.1</t>
  </si>
  <si>
    <t>AL591985</t>
  </si>
  <si>
    <t>1683.33</t>
  </si>
  <si>
    <t>62.4219</t>
  </si>
  <si>
    <t>Sinorhizobium meliloti 2011</t>
  </si>
  <si>
    <t>NC_020527.1</t>
  </si>
  <si>
    <t>CP004138</t>
  </si>
  <si>
    <t>1352.56</t>
  </si>
  <si>
    <t>60.3725</t>
  </si>
  <si>
    <t>NC_020560.1</t>
  </si>
  <si>
    <t>CP004139</t>
  </si>
  <si>
    <t>1683.35</t>
  </si>
  <si>
    <t>62.4226</t>
  </si>
  <si>
    <t>Sinorhizobium meliloti AK83</t>
  </si>
  <si>
    <t>pSINME01</t>
  </si>
  <si>
    <t>NC_015597.1</t>
  </si>
  <si>
    <t>CP002784</t>
  </si>
  <si>
    <t>256.269</t>
  </si>
  <si>
    <t>58.9135</t>
  </si>
  <si>
    <t>pSINME02</t>
  </si>
  <si>
    <t>NC_015592.1</t>
  </si>
  <si>
    <t>CP002785</t>
  </si>
  <si>
    <t>70.499</t>
  </si>
  <si>
    <t>57.91</t>
  </si>
  <si>
    <t>Sinorhizobium meliloti BL225C</t>
  </si>
  <si>
    <t>pSINMEB01</t>
  </si>
  <si>
    <t>NC_017324.1</t>
  </si>
  <si>
    <t>CP002741</t>
  </si>
  <si>
    <t>1616.21</t>
  </si>
  <si>
    <t>60.1411</t>
  </si>
  <si>
    <t>pSINMEB02</t>
  </si>
  <si>
    <t>NC_017323.1</t>
  </si>
  <si>
    <t>CP002742</t>
  </si>
  <si>
    <t>1690.59</t>
  </si>
  <si>
    <t>62.2353</t>
  </si>
  <si>
    <t>Sinorhizobium meliloti GR4</t>
  </si>
  <si>
    <t>pRmeGR4a</t>
  </si>
  <si>
    <t>NC_019846.2</t>
  </si>
  <si>
    <t>CP003934</t>
  </si>
  <si>
    <t>175.983</t>
  </si>
  <si>
    <t>59.9785</t>
  </si>
  <si>
    <t>pRmeGR4d</t>
  </si>
  <si>
    <t>NC_019849.2</t>
  </si>
  <si>
    <t>CP003937</t>
  </si>
  <si>
    <t>1701.38</t>
  </si>
  <si>
    <t>62.4227</t>
  </si>
  <si>
    <t>pRmeGR4c</t>
  </si>
  <si>
    <t>NC_019848.2</t>
  </si>
  <si>
    <t>CP003936</t>
  </si>
  <si>
    <t>1417.91</t>
  </si>
  <si>
    <t>60.4296</t>
  </si>
  <si>
    <t>pRmeGR4b</t>
  </si>
  <si>
    <t>NC_019847.2</t>
  </si>
  <si>
    <t>CP003935</t>
  </si>
  <si>
    <t>225.725</t>
  </si>
  <si>
    <t>58.5797</t>
  </si>
  <si>
    <t>Sinorhizobium meliloti Rm41</t>
  </si>
  <si>
    <t>pSYMB</t>
  </si>
  <si>
    <t>NC_018701.1</t>
  </si>
  <si>
    <t>HE995408</t>
  </si>
  <si>
    <t>1664.9</t>
  </si>
  <si>
    <t>62.3345</t>
  </si>
  <si>
    <t>pRM41A</t>
  </si>
  <si>
    <t>NC_018682.1</t>
  </si>
  <si>
    <t>HE995406</t>
  </si>
  <si>
    <t>246.023</t>
  </si>
  <si>
    <t>59.3347</t>
  </si>
  <si>
    <t>pSYMA</t>
  </si>
  <si>
    <t>NC_018683.1</t>
  </si>
  <si>
    <t>HE995407</t>
  </si>
  <si>
    <t>1559.67</t>
  </si>
  <si>
    <t>60.5678</t>
  </si>
  <si>
    <t>pSmeSM11d</t>
  </si>
  <si>
    <t>NC_017326.1</t>
  </si>
  <si>
    <t>CP001832</t>
  </si>
  <si>
    <t>1632.39</t>
  </si>
  <si>
    <t>62.4332</t>
  </si>
  <si>
    <t>pSmeSM11c</t>
  </si>
  <si>
    <t>NC_017327.1</t>
  </si>
  <si>
    <t>CP001831</t>
  </si>
  <si>
    <t>1633.32</t>
  </si>
  <si>
    <t>60.1565</t>
  </si>
  <si>
    <t>Sinorhizobium sp. M14</t>
  </si>
  <si>
    <t>pSinA</t>
  </si>
  <si>
    <t>NC_021209.1</t>
  </si>
  <si>
    <t>JF809815</t>
  </si>
  <si>
    <t>108.938</t>
  </si>
  <si>
    <t>59.5137</t>
  </si>
  <si>
    <t>Sodalis glossinidius</t>
  </si>
  <si>
    <t>pSG2</t>
  </si>
  <si>
    <t>NC_007184.1</t>
  </si>
  <si>
    <t>AJ868435</t>
  </si>
  <si>
    <t>27.24</t>
  </si>
  <si>
    <t>44.6549</t>
  </si>
  <si>
    <t>pSG4</t>
  </si>
  <si>
    <t>NC_007187.1</t>
  </si>
  <si>
    <t>AJ868438</t>
  </si>
  <si>
    <t>10.816</t>
  </si>
  <si>
    <t>47.7533</t>
  </si>
  <si>
    <t>pSG1</t>
  </si>
  <si>
    <t>NC_007182.1</t>
  </si>
  <si>
    <t>AJ868433</t>
  </si>
  <si>
    <t>81.553</t>
  </si>
  <si>
    <t>49.1104</t>
  </si>
  <si>
    <t>pSG3</t>
  </si>
  <si>
    <t>NC_007186.1</t>
  </si>
  <si>
    <t>AJ868437</t>
  </si>
  <si>
    <t>19.201</t>
  </si>
  <si>
    <t>50.6588</t>
  </si>
  <si>
    <t>NC_007183.1</t>
  </si>
  <si>
    <t>AJ868434</t>
  </si>
  <si>
    <t>49.1128</t>
  </si>
  <si>
    <t>NC_007185.1</t>
  </si>
  <si>
    <t>AJ868436</t>
  </si>
  <si>
    <t>44.6512</t>
  </si>
  <si>
    <t>Sodalis glossinidius str. 'morsitans'</t>
  </si>
  <si>
    <t>NC_007714.1</t>
  </si>
  <si>
    <t>AP008234</t>
  </si>
  <si>
    <t>44.6623</t>
  </si>
  <si>
    <t>NC_007715.1</t>
  </si>
  <si>
    <t>AP008235</t>
  </si>
  <si>
    <t>47.7706</t>
  </si>
  <si>
    <t>NC_007713.1</t>
  </si>
  <si>
    <t>AP008233</t>
  </si>
  <si>
    <t>83.306</t>
  </si>
  <si>
    <t>48.8812</t>
  </si>
  <si>
    <t>Sodalis praecaptivus HS1</t>
  </si>
  <si>
    <t>pHS1</t>
  </si>
  <si>
    <t>NZ_CP006570.1</t>
  </si>
  <si>
    <t>CP006570</t>
  </si>
  <si>
    <t>449.897</t>
  </si>
  <si>
    <t>53.2157</t>
  </si>
  <si>
    <t>Solibacillus silvestris StLB046</t>
  </si>
  <si>
    <t>pSSIL1</t>
  </si>
  <si>
    <t>NC_018069.1</t>
  </si>
  <si>
    <t>AP012158</t>
  </si>
  <si>
    <t>14.902</t>
  </si>
  <si>
    <t>35.975</t>
  </si>
  <si>
    <t>Sphingobium baderi</t>
  </si>
  <si>
    <t>pDE7</t>
  </si>
  <si>
    <t>CP013271.1</t>
  </si>
  <si>
    <t>6.108</t>
  </si>
  <si>
    <t>pDE5</t>
  </si>
  <si>
    <t>CP013269.1</t>
  </si>
  <si>
    <t>21.405</t>
  </si>
  <si>
    <t>pDE6</t>
  </si>
  <si>
    <t>CP013270.1</t>
  </si>
  <si>
    <t>10.566</t>
  </si>
  <si>
    <t>pDE8</t>
  </si>
  <si>
    <t>CP013272.1</t>
  </si>
  <si>
    <t>5.818</t>
  </si>
  <si>
    <t>pDE4</t>
  </si>
  <si>
    <t>CP013268.1</t>
  </si>
  <si>
    <t>43.676</t>
  </si>
  <si>
    <t>pDE1</t>
  </si>
  <si>
    <t>CP013265.1</t>
  </si>
  <si>
    <t>229.716</t>
  </si>
  <si>
    <t>pDE3</t>
  </si>
  <si>
    <t>CP013267.1</t>
  </si>
  <si>
    <t>73.561</t>
  </si>
  <si>
    <t>pDE2</t>
  </si>
  <si>
    <t>CP013266.1</t>
  </si>
  <si>
    <t>85.174</t>
  </si>
  <si>
    <t>Sphingobium chlorophenolicum L-1</t>
  </si>
  <si>
    <t>pSPHCH01</t>
  </si>
  <si>
    <t>NC_015595.1</t>
  </si>
  <si>
    <t>CP002800</t>
  </si>
  <si>
    <t>123.733</t>
  </si>
  <si>
    <t>64.838</t>
  </si>
  <si>
    <t>Sphingobium chungbukense DJ77</t>
  </si>
  <si>
    <t>pSY2</t>
  </si>
  <si>
    <t>NC_016000.1</t>
  </si>
  <si>
    <t>JN180627</t>
  </si>
  <si>
    <t>18.779</t>
  </si>
  <si>
    <t>59.5399</t>
  </si>
  <si>
    <t>Sphingobium fuliginis ATCC 27551</t>
  </si>
  <si>
    <t>pPDL2</t>
  </si>
  <si>
    <t>NC_019376.1</t>
  </si>
  <si>
    <t>JX312671</t>
  </si>
  <si>
    <t>62.3684</t>
  </si>
  <si>
    <t>Sphingobium japonicum UT26S</t>
  </si>
  <si>
    <t>pCHQ1</t>
  </si>
  <si>
    <t>NC_014007.1</t>
  </si>
  <si>
    <t>AP010805</t>
  </si>
  <si>
    <t>190.974</t>
  </si>
  <si>
    <t>62.9588</t>
  </si>
  <si>
    <t>pUT2</t>
  </si>
  <si>
    <t>NC_014009.1</t>
  </si>
  <si>
    <t>AP010807</t>
  </si>
  <si>
    <t>5.398</t>
  </si>
  <si>
    <t>60.9856</t>
  </si>
  <si>
    <t>pUT1</t>
  </si>
  <si>
    <t>NC_014005.1</t>
  </si>
  <si>
    <t>AP010806</t>
  </si>
  <si>
    <t>31.776</t>
  </si>
  <si>
    <t>63.6896</t>
  </si>
  <si>
    <t>Sphingobium sp. SYK-6</t>
  </si>
  <si>
    <t>pSLPG</t>
  </si>
  <si>
    <t>NC_015974.1</t>
  </si>
  <si>
    <t>AP012223</t>
  </si>
  <si>
    <t>148.801</t>
  </si>
  <si>
    <t>64.4001</t>
  </si>
  <si>
    <t>Sphingobium sp. YBL2</t>
  </si>
  <si>
    <t>YBL2_6</t>
  </si>
  <si>
    <t>NZ_CP010960.1</t>
  </si>
  <si>
    <t>CP010960</t>
  </si>
  <si>
    <t>19.339</t>
  </si>
  <si>
    <t>60.8511</t>
  </si>
  <si>
    <t>YBL2_5</t>
  </si>
  <si>
    <t>NZ_CP010959.1</t>
  </si>
  <si>
    <t>CP010959</t>
  </si>
  <si>
    <t>20.552</t>
  </si>
  <si>
    <t>60.7192</t>
  </si>
  <si>
    <t>YBL2_4</t>
  </si>
  <si>
    <t>NZ_CP010958.1</t>
  </si>
  <si>
    <t>CP010958</t>
  </si>
  <si>
    <t>44.342</t>
  </si>
  <si>
    <t>62.2435</t>
  </si>
  <si>
    <t>YBL2_3</t>
  </si>
  <si>
    <t>NZ_CP010957.1</t>
  </si>
  <si>
    <t>CP010957</t>
  </si>
  <si>
    <t>322.226</t>
  </si>
  <si>
    <t>61.1412</t>
  </si>
  <si>
    <t>YBL2_1</t>
  </si>
  <si>
    <t>NZ_CP010955.1</t>
  </si>
  <si>
    <t>CP010955</t>
  </si>
  <si>
    <t>27.036</t>
  </si>
  <si>
    <t>60.5415</t>
  </si>
  <si>
    <t>YBL2_2</t>
  </si>
  <si>
    <t>NZ_CP010956.1</t>
  </si>
  <si>
    <t>CP010956</t>
  </si>
  <si>
    <t>227.503</t>
  </si>
  <si>
    <t>62.8308</t>
  </si>
  <si>
    <t>Sphingobium wenxiniae JZ-1</t>
  </si>
  <si>
    <t>pPBA</t>
  </si>
  <si>
    <t>NC_025133.1</t>
  </si>
  <si>
    <t>KJ009324</t>
  </si>
  <si>
    <t>59.859</t>
  </si>
  <si>
    <t>60.549</t>
  </si>
  <si>
    <t>Sphingobium xenophagum QYY</t>
  </si>
  <si>
    <t>pSx-Qyy</t>
  </si>
  <si>
    <t>NC_006826.1</t>
  </si>
  <si>
    <t>AY787146</t>
  </si>
  <si>
    <t>5.683</t>
  </si>
  <si>
    <t>56.1675</t>
  </si>
  <si>
    <t>Sphingobium yanoikuyae JCM 7371</t>
  </si>
  <si>
    <t>pYAN-1</t>
  </si>
  <si>
    <t>NC_008246.1</t>
  </si>
  <si>
    <t>AB265740</t>
  </si>
  <si>
    <t>5.182</t>
  </si>
  <si>
    <t>62.0417</t>
  </si>
  <si>
    <t>pYAN-2</t>
  </si>
  <si>
    <t>NC_008247.1</t>
  </si>
  <si>
    <t>AB265741</t>
  </si>
  <si>
    <t>4.924</t>
  </si>
  <si>
    <t>63.5256</t>
  </si>
  <si>
    <t>Sphingomonas hengshuiensis WHSC-8</t>
  </si>
  <si>
    <t>NZ_CP010837.1</t>
  </si>
  <si>
    <t>CP010837</t>
  </si>
  <si>
    <t>36.853</t>
  </si>
  <si>
    <t>62.6028</t>
  </si>
  <si>
    <t>Sphingomonas sanxanigenens DSM 19645 = NX02</t>
  </si>
  <si>
    <t>pNXO2</t>
  </si>
  <si>
    <t>NZ_CP011450.1</t>
  </si>
  <si>
    <t>CP011450</t>
  </si>
  <si>
    <t>374.401</t>
  </si>
  <si>
    <t>64.6302</t>
  </si>
  <si>
    <t>Sphingomonas sp. A1</t>
  </si>
  <si>
    <t>NC_007353.2</t>
  </si>
  <si>
    <t>AB231906</t>
  </si>
  <si>
    <t>46.557</t>
  </si>
  <si>
    <t>65.3285</t>
  </si>
  <si>
    <t>Sphingomonas sp. ERG5</t>
  </si>
  <si>
    <t>pCADAB1</t>
  </si>
  <si>
    <t>NC_022235.1</t>
  </si>
  <si>
    <t>KF494257</t>
  </si>
  <si>
    <t>138.306</t>
  </si>
  <si>
    <t>63.1896</t>
  </si>
  <si>
    <t>Sphingomonas sp. KA1</t>
  </si>
  <si>
    <t>pCAR3</t>
  </si>
  <si>
    <t>NC_008308.1</t>
  </si>
  <si>
    <t>AB270530</t>
  </si>
  <si>
    <t>254.797</t>
  </si>
  <si>
    <t>62.8869</t>
  </si>
  <si>
    <t>Sphingomonas sp. MEA3-1</t>
  </si>
  <si>
    <t>pMEA06</t>
  </si>
  <si>
    <t>NZ_CM003357.1</t>
  </si>
  <si>
    <t>CM003357</t>
  </si>
  <si>
    <t>13.157</t>
  </si>
  <si>
    <t>62.9855</t>
  </si>
  <si>
    <t>pMEA05</t>
  </si>
  <si>
    <t>NZ_CM003356.1</t>
  </si>
  <si>
    <t>CM003356</t>
  </si>
  <si>
    <t>32.512</t>
  </si>
  <si>
    <t>63.109</t>
  </si>
  <si>
    <t>pMEA07</t>
  </si>
  <si>
    <t>NZ_CM003358.1</t>
  </si>
  <si>
    <t>CM003358</t>
  </si>
  <si>
    <t>61.3458</t>
  </si>
  <si>
    <t>pMEA03</t>
  </si>
  <si>
    <t>NZ_CM003354.1</t>
  </si>
  <si>
    <t>CM003354</t>
  </si>
  <si>
    <t>109.813</t>
  </si>
  <si>
    <t>62.2822</t>
  </si>
  <si>
    <t>pMEA01</t>
  </si>
  <si>
    <t>NZ_CM003352.1</t>
  </si>
  <si>
    <t>CM003352</t>
  </si>
  <si>
    <t>287.745</t>
  </si>
  <si>
    <t>62.2402</t>
  </si>
  <si>
    <t>pMEA04</t>
  </si>
  <si>
    <t>NZ_CM003355.1</t>
  </si>
  <si>
    <t>CM003355</t>
  </si>
  <si>
    <t>86.644</t>
  </si>
  <si>
    <t>62.4036</t>
  </si>
  <si>
    <t>pMEA02</t>
  </si>
  <si>
    <t>NZ_CM003353.1</t>
  </si>
  <si>
    <t>CM003353</t>
  </si>
  <si>
    <t>134.691</t>
  </si>
  <si>
    <t>60.3255</t>
  </si>
  <si>
    <t>Sphingomonas sp. MM-1</t>
  </si>
  <si>
    <t>pISP1</t>
  </si>
  <si>
    <t>NC_020562.1</t>
  </si>
  <si>
    <t>CP004038</t>
  </si>
  <si>
    <t>172.14</t>
  </si>
  <si>
    <t>62.5003</t>
  </si>
  <si>
    <t>pISP4</t>
  </si>
  <si>
    <t>NC_020563.2</t>
  </si>
  <si>
    <t>CP004041</t>
  </si>
  <si>
    <t>33.183</t>
  </si>
  <si>
    <t>63.0383</t>
  </si>
  <si>
    <t>pISP3</t>
  </si>
  <si>
    <t>NC_020544.1</t>
  </si>
  <si>
    <t>CP004040</t>
  </si>
  <si>
    <t>43.776</t>
  </si>
  <si>
    <t>63.3109</t>
  </si>
  <si>
    <t>pISP0</t>
  </si>
  <si>
    <t>NC_020542.1</t>
  </si>
  <si>
    <t>CP004037</t>
  </si>
  <si>
    <t>275.84</t>
  </si>
  <si>
    <t>63.4951</t>
  </si>
  <si>
    <t>pISP2</t>
  </si>
  <si>
    <t>NC_020543.1</t>
  </si>
  <si>
    <t>CP004039</t>
  </si>
  <si>
    <t>53.841</t>
  </si>
  <si>
    <t>62.9465</t>
  </si>
  <si>
    <t>NC_013970.2</t>
  </si>
  <si>
    <t>AB549721</t>
  </si>
  <si>
    <t>5.297</t>
  </si>
  <si>
    <t>60.7891</t>
  </si>
  <si>
    <t>Sphingomonas taxi ATCC 55669</t>
  </si>
  <si>
    <t>STP1</t>
  </si>
  <si>
    <t>NZ_CP009572.1</t>
  </si>
  <si>
    <t>CP009572</t>
  </si>
  <si>
    <t>163.311</t>
  </si>
  <si>
    <t>66.6875</t>
  </si>
  <si>
    <t>STP2</t>
  </si>
  <si>
    <t>NZ_CP009573.1</t>
  </si>
  <si>
    <t>CP009573</t>
  </si>
  <si>
    <t>39.492</t>
  </si>
  <si>
    <t>62.3063</t>
  </si>
  <si>
    <t>Sphingomonas wittichii RW1</t>
  </si>
  <si>
    <t>pSWIT02</t>
  </si>
  <si>
    <t>NC_009508.1</t>
  </si>
  <si>
    <t>CP000701</t>
  </si>
  <si>
    <t>222.757</t>
  </si>
  <si>
    <t>61.2201</t>
  </si>
  <si>
    <t>pSWIT01</t>
  </si>
  <si>
    <t>NC_009507.1</t>
  </si>
  <si>
    <t>CP000700</t>
  </si>
  <si>
    <t>310.228</t>
  </si>
  <si>
    <t>64.0871</t>
  </si>
  <si>
    <t>Sphingopyxis alaskensis RB2256</t>
  </si>
  <si>
    <t>F plasmid</t>
  </si>
  <si>
    <t>NC_008036.1</t>
  </si>
  <si>
    <t>CP000357</t>
  </si>
  <si>
    <t>28.543</t>
  </si>
  <si>
    <t>60.3686</t>
  </si>
  <si>
    <t>Sphingopyxis fribergensis Kp5.2</t>
  </si>
  <si>
    <t>pSfKp5.2</t>
  </si>
  <si>
    <t>NZ_CP009123.1</t>
  </si>
  <si>
    <t>CP009123</t>
  </si>
  <si>
    <t>208.588</t>
  </si>
  <si>
    <t>61.3257</t>
  </si>
  <si>
    <t>Sphingopyxis macrogoltabida EY-1</t>
  </si>
  <si>
    <t>NZ_CP012701.1</t>
  </si>
  <si>
    <t>CP012701</t>
  </si>
  <si>
    <t>196.952</t>
  </si>
  <si>
    <t>60.7808</t>
  </si>
  <si>
    <t>NZ_CP012703.1</t>
  </si>
  <si>
    <t>CP012703</t>
  </si>
  <si>
    <t>34.474</t>
  </si>
  <si>
    <t>63.0417</t>
  </si>
  <si>
    <t>NZ_CP012702.1</t>
  </si>
  <si>
    <t>CP012702</t>
  </si>
  <si>
    <t>58.892</t>
  </si>
  <si>
    <t>60.6585</t>
  </si>
  <si>
    <t>NZ_CP012704.1</t>
  </si>
  <si>
    <t>CP012704</t>
  </si>
  <si>
    <t>30.496</t>
  </si>
  <si>
    <t>61.9163</t>
  </si>
  <si>
    <t>NZ_CP012705.1</t>
  </si>
  <si>
    <t>CP012705</t>
  </si>
  <si>
    <t>19.86</t>
  </si>
  <si>
    <t>61.143</t>
  </si>
  <si>
    <t>Sphingopyxis macrogoltabida 203</t>
  </si>
  <si>
    <t>NZ_CP009431.1</t>
  </si>
  <si>
    <t>CP009431</t>
  </si>
  <si>
    <t>151.24</t>
  </si>
  <si>
    <t>60.9323</t>
  </si>
  <si>
    <t>NZ_CP009430.1</t>
  </si>
  <si>
    <t>CP009430</t>
  </si>
  <si>
    <t>422.455</t>
  </si>
  <si>
    <t>62.7177</t>
  </si>
  <si>
    <t>Sphingopyxis macrogoltabida 103</t>
  </si>
  <si>
    <t>pSM103mini</t>
  </si>
  <si>
    <t>NC_014466.1</t>
  </si>
  <si>
    <t>AB534719</t>
  </si>
  <si>
    <t>4.328</t>
  </si>
  <si>
    <t>57.463</t>
  </si>
  <si>
    <t>Sphingopyxis sp. 113P3</t>
  </si>
  <si>
    <t>NZ_CP009453.1</t>
  </si>
  <si>
    <t>CP009453</t>
  </si>
  <si>
    <t>243.437</t>
  </si>
  <si>
    <t>64.0149</t>
  </si>
  <si>
    <t>Spiroplasma citri GII3</t>
  </si>
  <si>
    <t>pSci6</t>
  </si>
  <si>
    <t>NC_007392.1</t>
  </si>
  <si>
    <t>AJ969074</t>
  </si>
  <si>
    <t>35.318</t>
  </si>
  <si>
    <t>25.562</t>
  </si>
  <si>
    <t>pSci5</t>
  </si>
  <si>
    <t>NC_007391.1</t>
  </si>
  <si>
    <t>AJ969073</t>
  </si>
  <si>
    <t>27.778</t>
  </si>
  <si>
    <t>27.043</t>
  </si>
  <si>
    <t>pSciA</t>
  </si>
  <si>
    <t>NC_007386.1</t>
  </si>
  <si>
    <t>AJ966734</t>
  </si>
  <si>
    <t>21.335</t>
  </si>
  <si>
    <t>pSci1</t>
  </si>
  <si>
    <t>NC_007387.1</t>
  </si>
  <si>
    <t>AJ969069</t>
  </si>
  <si>
    <t>12.989</t>
  </si>
  <si>
    <t>28.7012</t>
  </si>
  <si>
    <t>pSci4</t>
  </si>
  <si>
    <t>NC_007390.1</t>
  </si>
  <si>
    <t>AJ969072</t>
  </si>
  <si>
    <t>20.224</t>
  </si>
  <si>
    <t>28.5848</t>
  </si>
  <si>
    <t>pSci3</t>
  </si>
  <si>
    <t>NC_007389.1</t>
  </si>
  <si>
    <t>AJ969071</t>
  </si>
  <si>
    <t>19.325</t>
  </si>
  <si>
    <t>27.7775</t>
  </si>
  <si>
    <t>Spiroplasma citri BR3-3X</t>
  </si>
  <si>
    <t>pBJS-O</t>
  </si>
  <si>
    <t>NC_007101.1</t>
  </si>
  <si>
    <t>13.374</t>
  </si>
  <si>
    <t>28.8919</t>
  </si>
  <si>
    <t>pSci2</t>
  </si>
  <si>
    <t>NC_007388.1</t>
  </si>
  <si>
    <t>AJ969070</t>
  </si>
  <si>
    <t>14.407</t>
  </si>
  <si>
    <t>29.0206</t>
  </si>
  <si>
    <t>Spiroplasma kunkelii CR2-3x</t>
  </si>
  <si>
    <t>pSKU146</t>
  </si>
  <si>
    <t>NC_006400.1</t>
  </si>
  <si>
    <t>14.615</t>
  </si>
  <si>
    <t>28.1355</t>
  </si>
  <si>
    <t>pSKU226</t>
  </si>
  <si>
    <t>NZ_CP012423.1</t>
  </si>
  <si>
    <t>CP012423</t>
  </si>
  <si>
    <t>22.558</t>
  </si>
  <si>
    <t>27.6443</t>
  </si>
  <si>
    <t>pSKU205</t>
  </si>
  <si>
    <t>NZ_CP012424.1</t>
  </si>
  <si>
    <t>CP012424</t>
  </si>
  <si>
    <t>20.501</t>
  </si>
  <si>
    <t>24.2037</t>
  </si>
  <si>
    <t>pSKU76</t>
  </si>
  <si>
    <t>NZ_CP012425.1</t>
  </si>
  <si>
    <t>CP012425</t>
  </si>
  <si>
    <t>7.576</t>
  </si>
  <si>
    <t>21.5021</t>
  </si>
  <si>
    <t>Spiroplasma melliferum KC3</t>
  </si>
  <si>
    <t>pSme2</t>
  </si>
  <si>
    <t>NZ_AGBZ02000006.1</t>
  </si>
  <si>
    <t>AGBZ02000006</t>
  </si>
  <si>
    <t>14.463</t>
  </si>
  <si>
    <t>pSme1</t>
  </si>
  <si>
    <t>NZ_AGBZ02000005.1</t>
  </si>
  <si>
    <t>AGBZ02000005</t>
  </si>
  <si>
    <t>23.306</t>
  </si>
  <si>
    <t>29.5889</t>
  </si>
  <si>
    <t>Spiroplasma taiwanense CT-1</t>
  </si>
  <si>
    <t>NC_021832.1</t>
  </si>
  <si>
    <t>CP005075</t>
  </si>
  <si>
    <t>11.138</t>
  </si>
  <si>
    <t>23.0113</t>
  </si>
  <si>
    <t>Spirosoma linguale DSM 74</t>
  </si>
  <si>
    <t>pSLIN01</t>
  </si>
  <si>
    <t>CP001770.1</t>
  </si>
  <si>
    <t>189.452</t>
  </si>
  <si>
    <t>49.185</t>
  </si>
  <si>
    <t>pSLIN07</t>
  </si>
  <si>
    <t>CP001776.1</t>
  </si>
  <si>
    <t>7.308</t>
  </si>
  <si>
    <t>47.5506</t>
  </si>
  <si>
    <t>pSLIN08</t>
  </si>
  <si>
    <t>CP001777.1</t>
  </si>
  <si>
    <t>6.072</t>
  </si>
  <si>
    <t>48.3531</t>
  </si>
  <si>
    <t>pSLIN02</t>
  </si>
  <si>
    <t>CP001771.1</t>
  </si>
  <si>
    <t>146.936</t>
  </si>
  <si>
    <t>51.2951</t>
  </si>
  <si>
    <t>pSLIN04</t>
  </si>
  <si>
    <t>CP001773.1</t>
  </si>
  <si>
    <t>9.965</t>
  </si>
  <si>
    <t>47.8374</t>
  </si>
  <si>
    <t>pSLIN06</t>
  </si>
  <si>
    <t>CP001775.1</t>
  </si>
  <si>
    <t>7.683</t>
  </si>
  <si>
    <t>47.3253</t>
  </si>
  <si>
    <t>pSLIN05</t>
  </si>
  <si>
    <t>CP001774.1</t>
  </si>
  <si>
    <t>8.651</t>
  </si>
  <si>
    <t>44.2492</t>
  </si>
  <si>
    <t>pSLIN03</t>
  </si>
  <si>
    <t>CP001772.1</t>
  </si>
  <si>
    <t>36.434</t>
  </si>
  <si>
    <t>44.2581</t>
  </si>
  <si>
    <t>Spongiibacter sp. IMCC21906</t>
  </si>
  <si>
    <t>NZ_CP011478.1</t>
  </si>
  <si>
    <t>CP011478</t>
  </si>
  <si>
    <t>12.685</t>
  </si>
  <si>
    <t>49.862</t>
  </si>
  <si>
    <t>Sporosarcina ureae DMV4</t>
  </si>
  <si>
    <t>pSU1</t>
  </si>
  <si>
    <t>NC_014015.1</t>
  </si>
  <si>
    <t>GU584223</t>
  </si>
  <si>
    <t>Stanieria cyanosphaera PCC 7437</t>
  </si>
  <si>
    <t>pSTA7437.03</t>
  </si>
  <si>
    <t>NC_019750.1</t>
  </si>
  <si>
    <t>CP003656</t>
  </si>
  <si>
    <t>67.557</t>
  </si>
  <si>
    <t>pSTA7437.02</t>
  </si>
  <si>
    <t>NC_019749.1</t>
  </si>
  <si>
    <t>CP003655</t>
  </si>
  <si>
    <t>108.587</t>
  </si>
  <si>
    <t>37.7716</t>
  </si>
  <si>
    <t>pSTA7437.04</t>
  </si>
  <si>
    <t>NC_020052.1</t>
  </si>
  <si>
    <t>CP003657</t>
  </si>
  <si>
    <t>12.398</t>
  </si>
  <si>
    <t>31.6422</t>
  </si>
  <si>
    <t>pSTA7437.05</t>
  </si>
  <si>
    <t>NC_019766.1</t>
  </si>
  <si>
    <t>CP003658</t>
  </si>
  <si>
    <t>5.943</t>
  </si>
  <si>
    <t>32.2901</t>
  </si>
  <si>
    <t>pSTA7437.01</t>
  </si>
  <si>
    <t>NC_019765.1</t>
  </si>
  <si>
    <t>CP003654</t>
  </si>
  <si>
    <t>309.296</t>
  </si>
  <si>
    <t>39.2802</t>
  </si>
  <si>
    <t>Staphylococcus agnetis 908</t>
  </si>
  <si>
    <t>unamed</t>
  </si>
  <si>
    <t>CP009624.1</t>
  </si>
  <si>
    <t>28.965</t>
  </si>
  <si>
    <t>28.5828</t>
  </si>
  <si>
    <t>Staphylococcus argenteus MSHR1132</t>
  </si>
  <si>
    <t>pST75</t>
  </si>
  <si>
    <t>NC_016942.1</t>
  </si>
  <si>
    <t>FR821778</t>
  </si>
  <si>
    <t>24.853</t>
  </si>
  <si>
    <t>28.5237</t>
  </si>
  <si>
    <t>Staphylococcus arlettae 2-144</t>
  </si>
  <si>
    <t>pSS-03</t>
  </si>
  <si>
    <t>NC_016054.1</t>
  </si>
  <si>
    <t>JF834911</t>
  </si>
  <si>
    <t>33.6563</t>
  </si>
  <si>
    <t>Staphylococcus aureus 502A</t>
  </si>
  <si>
    <t>NZ_CP007455.1</t>
  </si>
  <si>
    <t>CP007455</t>
  </si>
  <si>
    <t>22.99</t>
  </si>
  <si>
    <t>27.2553</t>
  </si>
  <si>
    <t>Staphylococcus aureus 2395 USA500</t>
  </si>
  <si>
    <t>pUSA500</t>
  </si>
  <si>
    <t>NZ_CP007500.1</t>
  </si>
  <si>
    <t>CP007500</t>
  </si>
  <si>
    <t>32.406</t>
  </si>
  <si>
    <t>29.6025</t>
  </si>
  <si>
    <t>Staphylococcus aureus M121</t>
  </si>
  <si>
    <t>pM121</t>
  </si>
  <si>
    <t>NZ_CP007671.1</t>
  </si>
  <si>
    <t>CP007671</t>
  </si>
  <si>
    <t>20.409</t>
  </si>
  <si>
    <t>28.0905</t>
  </si>
  <si>
    <t>Staphylococcus aureus CA15</t>
  </si>
  <si>
    <t>pCA15</t>
  </si>
  <si>
    <t>NZ_CP007675.1</t>
  </si>
  <si>
    <t>CP007675</t>
  </si>
  <si>
    <t>25.025</t>
  </si>
  <si>
    <t>28.4436</t>
  </si>
  <si>
    <t>Staphylococcus aureus RKI4</t>
  </si>
  <si>
    <t>NZ_CP011529.1</t>
  </si>
  <si>
    <t>CP011529</t>
  </si>
  <si>
    <t>17.905</t>
  </si>
  <si>
    <t>28.0592</t>
  </si>
  <si>
    <t>Staphylococcus aureus 9b</t>
  </si>
  <si>
    <t>p9b</t>
  </si>
  <si>
    <t>NC_019143.1</t>
  </si>
  <si>
    <t>JF968542</t>
  </si>
  <si>
    <t>2.367</t>
  </si>
  <si>
    <t>31.0942</t>
  </si>
  <si>
    <t>Staphylococcus aureus</t>
  </si>
  <si>
    <t>pRJ6</t>
  </si>
  <si>
    <t>NC_011522.1</t>
  </si>
  <si>
    <t>AF241888</t>
  </si>
  <si>
    <t>7.904</t>
  </si>
  <si>
    <t>30.1113</t>
  </si>
  <si>
    <t>Staphylococcus aureus TY4</t>
  </si>
  <si>
    <t>pETB</t>
  </si>
  <si>
    <t>NC_003265.1</t>
  </si>
  <si>
    <t>AP003088</t>
  </si>
  <si>
    <t>38.211</t>
  </si>
  <si>
    <t>27.7486</t>
  </si>
  <si>
    <t>pSK41</t>
  </si>
  <si>
    <t>NC_005024.1</t>
  </si>
  <si>
    <t>AF051917</t>
  </si>
  <si>
    <t>46.445</t>
  </si>
  <si>
    <t>29.6803</t>
  </si>
  <si>
    <t>Staphylococcus aureus WBG4364</t>
  </si>
  <si>
    <t>pWBG1773</t>
  </si>
  <si>
    <t>NC_010616.1</t>
  </si>
  <si>
    <t>EF537646</t>
  </si>
  <si>
    <t>2.916</t>
  </si>
  <si>
    <t>28.8409</t>
  </si>
  <si>
    <t>J3358</t>
  </si>
  <si>
    <t>NC_001763.1</t>
  </si>
  <si>
    <t>U36910</t>
  </si>
  <si>
    <t>6.024</t>
  </si>
  <si>
    <t>31.2085</t>
  </si>
  <si>
    <t>Staphylococcus aureus T48</t>
  </si>
  <si>
    <t>pT48</t>
  </si>
  <si>
    <t>NC_001395.1</t>
  </si>
  <si>
    <t>M19652</t>
  </si>
  <si>
    <t>2.475</t>
  </si>
  <si>
    <t>30.9091</t>
  </si>
  <si>
    <t>pRJ9</t>
  </si>
  <si>
    <t>NC_025194.1</t>
  </si>
  <si>
    <t>AF447813</t>
  </si>
  <si>
    <t>10.406</t>
  </si>
  <si>
    <t>28.5316</t>
  </si>
  <si>
    <t>Staphylococcus aureus 18813</t>
  </si>
  <si>
    <t>p18813-P03</t>
  </si>
  <si>
    <t>NC_018967.1</t>
  </si>
  <si>
    <t>CP002145</t>
  </si>
  <si>
    <t>30.127</t>
  </si>
  <si>
    <t>27.8621</t>
  </si>
  <si>
    <t>pSWS372</t>
  </si>
  <si>
    <t>NC_024964.1</t>
  </si>
  <si>
    <t>HG380318</t>
  </si>
  <si>
    <t>3.982</t>
  </si>
  <si>
    <t>29.8091</t>
  </si>
  <si>
    <t>pKKS825</t>
  </si>
  <si>
    <t>NC_013034.2</t>
  </si>
  <si>
    <t>FN377602</t>
  </si>
  <si>
    <t>14.362</t>
  </si>
  <si>
    <t>33.1987</t>
  </si>
  <si>
    <t>pUB110</t>
  </si>
  <si>
    <t>NC_001384.1</t>
  </si>
  <si>
    <t>M19465</t>
  </si>
  <si>
    <t>4.548</t>
  </si>
  <si>
    <t>35.708</t>
  </si>
  <si>
    <t>Staphylococcus aureus 18807</t>
  </si>
  <si>
    <t>p18807-P01</t>
  </si>
  <si>
    <t>NC_018958.1</t>
  </si>
  <si>
    <t>CP002136</t>
  </si>
  <si>
    <t>3.125</t>
  </si>
  <si>
    <t>28.736</t>
  </si>
  <si>
    <t>pKH6</t>
  </si>
  <si>
    <t>NC_001767.1</t>
  </si>
  <si>
    <t>U38428</t>
  </si>
  <si>
    <t>30.0969</t>
  </si>
  <si>
    <t>pC223</t>
  </si>
  <si>
    <t>NC_005243.1</t>
  </si>
  <si>
    <t>AY355285</t>
  </si>
  <si>
    <t>4.608</t>
  </si>
  <si>
    <t>31.4887</t>
  </si>
  <si>
    <t>Staphylococcus aureus SA5</t>
  </si>
  <si>
    <t>pKH3</t>
  </si>
  <si>
    <t>NC_005020.1</t>
  </si>
  <si>
    <t>AF151117</t>
  </si>
  <si>
    <t>2.979</t>
  </si>
  <si>
    <t>28.9695</t>
  </si>
  <si>
    <t>pCPS32</t>
  </si>
  <si>
    <t>NC_019141.1</t>
  </si>
  <si>
    <t>FN806791</t>
  </si>
  <si>
    <t>5.718</t>
  </si>
  <si>
    <t>34.0853</t>
  </si>
  <si>
    <t>p18807-P03</t>
  </si>
  <si>
    <t>NC_018957.1</t>
  </si>
  <si>
    <t>CP002135</t>
  </si>
  <si>
    <t>26.972</t>
  </si>
  <si>
    <t>30.5317</t>
  </si>
  <si>
    <t>pC194</t>
  </si>
  <si>
    <t>NC_002013.1</t>
  </si>
  <si>
    <t>V01277</t>
  </si>
  <si>
    <t>29.3814</t>
  </si>
  <si>
    <t>Staphylococcus aureus CH-91</t>
  </si>
  <si>
    <t>pCH91</t>
  </si>
  <si>
    <t>NC_020227.1</t>
  </si>
  <si>
    <t>JQ619831</t>
  </si>
  <si>
    <t>17.515</t>
  </si>
  <si>
    <t>28.5413</t>
  </si>
  <si>
    <t>Staphylococcus aureus 18805</t>
  </si>
  <si>
    <t>p18805-P03</t>
  </si>
  <si>
    <t>NC_019150.1</t>
  </si>
  <si>
    <t>CP002132</t>
  </si>
  <si>
    <t>27.069</t>
  </si>
  <si>
    <t>30.5368</t>
  </si>
  <si>
    <t>p21</t>
  </si>
  <si>
    <t>NC_002517.1</t>
  </si>
  <si>
    <t>AF128883</t>
  </si>
  <si>
    <t>20.719</t>
  </si>
  <si>
    <t>28.6307</t>
  </si>
  <si>
    <t>pUB101</t>
  </si>
  <si>
    <t>NC_005127.1</t>
  </si>
  <si>
    <t>AY373761</t>
  </si>
  <si>
    <t>21.845</t>
  </si>
  <si>
    <t>29.0959</t>
  </si>
  <si>
    <t>pVGA</t>
  </si>
  <si>
    <t>NC_011605.1</t>
  </si>
  <si>
    <t>FJ207465</t>
  </si>
  <si>
    <t>5.713</t>
  </si>
  <si>
    <t>34.1327</t>
  </si>
  <si>
    <t>pKKS627</t>
  </si>
  <si>
    <t>NC_014156.1</t>
  </si>
  <si>
    <t>FN390948</t>
  </si>
  <si>
    <t>6.242</t>
  </si>
  <si>
    <t>33.7872</t>
  </si>
  <si>
    <t>pCPS49</t>
  </si>
  <si>
    <t>NC_019142.1</t>
  </si>
  <si>
    <t>FN806792</t>
  </si>
  <si>
    <t>5.292</t>
  </si>
  <si>
    <t>36.7536</t>
  </si>
  <si>
    <t>pSN2</t>
  </si>
  <si>
    <t>NC_005565.1</t>
  </si>
  <si>
    <t>V01282</t>
  </si>
  <si>
    <t>1.288</t>
  </si>
  <si>
    <t>36.2578</t>
  </si>
  <si>
    <t>Staphylococcus aureus KH13</t>
  </si>
  <si>
    <t>pKH13</t>
  </si>
  <si>
    <t>NC_010426.1</t>
  </si>
  <si>
    <t>EU170347</t>
  </si>
  <si>
    <t>2.909</t>
  </si>
  <si>
    <t>29.4603</t>
  </si>
  <si>
    <t>pSWS371</t>
  </si>
  <si>
    <t>NC_024963.1</t>
  </si>
  <si>
    <t>HG380317</t>
  </si>
  <si>
    <t>2.458</t>
  </si>
  <si>
    <t>30.8788</t>
  </si>
  <si>
    <t>Staphylococcus aureus EP5</t>
  </si>
  <si>
    <t>pDLK2</t>
  </si>
  <si>
    <t>NC_019140.1</t>
  </si>
  <si>
    <t>GU562625</t>
  </si>
  <si>
    <t>2.908</t>
  </si>
  <si>
    <t>29.4017</t>
  </si>
  <si>
    <t>pSK6</t>
  </si>
  <si>
    <t>NC_001995.1</t>
  </si>
  <si>
    <t>U96610</t>
  </si>
  <si>
    <t>33.5268</t>
  </si>
  <si>
    <t>Staphylococcus aureus JY10</t>
  </si>
  <si>
    <t>pKH16</t>
  </si>
  <si>
    <t>NC_010262.1</t>
  </si>
  <si>
    <t>EU365621</t>
  </si>
  <si>
    <t>30.054</t>
  </si>
  <si>
    <t>Staphylococcus aureus ST398</t>
  </si>
  <si>
    <t>pKKS49</t>
  </si>
  <si>
    <t>NC_019149.1</t>
  </si>
  <si>
    <t>HE611647</t>
  </si>
  <si>
    <t>39.3845</t>
  </si>
  <si>
    <t>Staphylococcus aureus HUNSC491</t>
  </si>
  <si>
    <t>pPR9</t>
  </si>
  <si>
    <t>NC_013653.1</t>
  </si>
  <si>
    <t>GU237136</t>
  </si>
  <si>
    <t>41.715</t>
  </si>
  <si>
    <t>28.2704</t>
  </si>
  <si>
    <t>Staphylococcus aureus E-1</t>
  </si>
  <si>
    <t>EDINA</t>
  </si>
  <si>
    <t>NC_010077.1</t>
  </si>
  <si>
    <t>AP003089</t>
  </si>
  <si>
    <t>34.986</t>
  </si>
  <si>
    <t>28.7344</t>
  </si>
  <si>
    <t>Staphylococcus aureus SK18</t>
  </si>
  <si>
    <t>pSK1</t>
  </si>
  <si>
    <t>NC_014369.1</t>
  </si>
  <si>
    <t>GU565967</t>
  </si>
  <si>
    <t>28.15</t>
  </si>
  <si>
    <t>30.9698</t>
  </si>
  <si>
    <t>p18809-P04</t>
  </si>
  <si>
    <t>NC_018968.1</t>
  </si>
  <si>
    <t>CP002146</t>
  </si>
  <si>
    <t>28.404</t>
  </si>
  <si>
    <t>31.8864</t>
  </si>
  <si>
    <t>pNVH01</t>
  </si>
  <si>
    <t>NC_004562.1</t>
  </si>
  <si>
    <t>AJ512814</t>
  </si>
  <si>
    <t>30.4151</t>
  </si>
  <si>
    <t>Staphylococcus aureus IMCJ1308</t>
  </si>
  <si>
    <t>pSA1308</t>
  </si>
  <si>
    <t>NC_007928.1</t>
  </si>
  <si>
    <t>AB254848</t>
  </si>
  <si>
    <t>2.756</t>
  </si>
  <si>
    <t>30.6604</t>
  </si>
  <si>
    <t>pSK3</t>
  </si>
  <si>
    <t>NC_001994.1</t>
  </si>
  <si>
    <t>U96609</t>
  </si>
  <si>
    <t>1.658</t>
  </si>
  <si>
    <t>34.0169</t>
  </si>
  <si>
    <t>Staphylococcus aureus KH28</t>
  </si>
  <si>
    <t>pKH15</t>
  </si>
  <si>
    <t>NC_010427.1</t>
  </si>
  <si>
    <t>EU170348</t>
  </si>
  <si>
    <t>2.907</t>
  </si>
  <si>
    <t>29.4118</t>
  </si>
  <si>
    <t>Staphylococcus aureus 18808</t>
  </si>
  <si>
    <t>p18808-P03</t>
  </si>
  <si>
    <t>NC_018959.1</t>
  </si>
  <si>
    <t>CP002137</t>
  </si>
  <si>
    <t>27.059</t>
  </si>
  <si>
    <t>30.5407</t>
  </si>
  <si>
    <t>Staphylococcus aureus SM52</t>
  </si>
  <si>
    <t>pSM52</t>
  </si>
  <si>
    <t>NC_025022.1</t>
  </si>
  <si>
    <t>JX898993</t>
  </si>
  <si>
    <t>2.782</t>
  </si>
  <si>
    <t>28.6485</t>
  </si>
  <si>
    <t>Staphylococcus aureus TP4</t>
  </si>
  <si>
    <t>pTZ4</t>
  </si>
  <si>
    <t>NC_010111.1</t>
  </si>
  <si>
    <t>AB369999</t>
  </si>
  <si>
    <t>4.555</t>
  </si>
  <si>
    <t>31.5917</t>
  </si>
  <si>
    <t>pV030-8</t>
  </si>
  <si>
    <t>NC_010279.1</t>
  </si>
  <si>
    <t>EU366902</t>
  </si>
  <si>
    <t>39.041</t>
  </si>
  <si>
    <t>28.1345</t>
  </si>
  <si>
    <t>Staphylococcus aureus 004-737X</t>
  </si>
  <si>
    <t>pSA737</t>
  </si>
  <si>
    <t>NC_021076.1</t>
  </si>
  <si>
    <t>KC206006</t>
  </si>
  <si>
    <t>39.287</t>
  </si>
  <si>
    <t>31.7281</t>
  </si>
  <si>
    <t>Staphylococcus aureus 18809</t>
  </si>
  <si>
    <t>p18809-P03</t>
  </si>
  <si>
    <t>NC_018961.1</t>
  </si>
  <si>
    <t>CP002139</t>
  </si>
  <si>
    <t>27.068</t>
  </si>
  <si>
    <t>30.5379</t>
  </si>
  <si>
    <t>Staphylococcus aureus E14</t>
  </si>
  <si>
    <t>pDLK1</t>
  </si>
  <si>
    <t>NC_019139.1</t>
  </si>
  <si>
    <t>GU562624</t>
  </si>
  <si>
    <t>30.8909</t>
  </si>
  <si>
    <t>Staphylococcus aureus TY825</t>
  </si>
  <si>
    <t>NC_022598.1</t>
  </si>
  <si>
    <t>AP012467</t>
  </si>
  <si>
    <t>28.2219</t>
  </si>
  <si>
    <t>Staphylococcus aureus PM1</t>
  </si>
  <si>
    <t>pPM1</t>
  </si>
  <si>
    <t>NC_019148.1</t>
  </si>
  <si>
    <t>AB699881</t>
  </si>
  <si>
    <t>25.961</t>
  </si>
  <si>
    <t>29.032</t>
  </si>
  <si>
    <t>Staphylococcus aureus 18810</t>
  </si>
  <si>
    <t>p18810-P03</t>
  </si>
  <si>
    <t>NC_018963.1</t>
  </si>
  <si>
    <t>CP002141</t>
  </si>
  <si>
    <t>27.067</t>
  </si>
  <si>
    <t>30.5206</t>
  </si>
  <si>
    <t>Staphylococcus aureus 19321</t>
  </si>
  <si>
    <t>p19321-P01</t>
  </si>
  <si>
    <t>NC_018969.1</t>
  </si>
  <si>
    <t>CP002148</t>
  </si>
  <si>
    <t>2.473</t>
  </si>
  <si>
    <t>30.8128</t>
  </si>
  <si>
    <t>pNS1</t>
  </si>
  <si>
    <t>NC_001391.1</t>
  </si>
  <si>
    <t>M16217</t>
  </si>
  <si>
    <t>3.879</t>
  </si>
  <si>
    <t>29.8788</t>
  </si>
  <si>
    <t>pT181</t>
  </si>
  <si>
    <t>NC_001393.1</t>
  </si>
  <si>
    <t>J01764</t>
  </si>
  <si>
    <t>30.0743</t>
  </si>
  <si>
    <t>p18808-P01</t>
  </si>
  <si>
    <t>NC_018960.1</t>
  </si>
  <si>
    <t>CP002138</t>
  </si>
  <si>
    <t>pUR3912</t>
  </si>
  <si>
    <t>NC_020183.2</t>
  </si>
  <si>
    <t>HE805623</t>
  </si>
  <si>
    <t>6.176</t>
  </si>
  <si>
    <t>29.7927</t>
  </si>
  <si>
    <t>Staphylococcus aureus JY50</t>
  </si>
  <si>
    <t>pKH21</t>
  </si>
  <si>
    <t>NC_010684.1</t>
  </si>
  <si>
    <t>EU350088</t>
  </si>
  <si>
    <t>2.531</t>
  </si>
  <si>
    <t>30.6203</t>
  </si>
  <si>
    <t>Staphylococcus aureus JY37</t>
  </si>
  <si>
    <t>pKH19</t>
  </si>
  <si>
    <t>NC_010685.1</t>
  </si>
  <si>
    <t>EU350089</t>
  </si>
  <si>
    <t>p19321-P03</t>
  </si>
  <si>
    <t>NC_018976.1</t>
  </si>
  <si>
    <t>CP002147</t>
  </si>
  <si>
    <t>27.425</t>
  </si>
  <si>
    <t>27.2489</t>
  </si>
  <si>
    <t>Staphylococcus aureus JY22</t>
  </si>
  <si>
    <t>pKH17</t>
  </si>
  <si>
    <t>NC_010284.1</t>
  </si>
  <si>
    <t>EU365622</t>
  </si>
  <si>
    <t>4.441</t>
  </si>
  <si>
    <t>30.0158</t>
  </si>
  <si>
    <t>pMW2</t>
  </si>
  <si>
    <t>NC_005011.1</t>
  </si>
  <si>
    <t>AP004832</t>
  </si>
  <si>
    <t>20.654</t>
  </si>
  <si>
    <t>28.3771</t>
  </si>
  <si>
    <t>Staphylococcus aureus C4128</t>
  </si>
  <si>
    <t>pUR4128</t>
  </si>
  <si>
    <t>NC_019147.1</t>
  </si>
  <si>
    <t>JQ861960</t>
  </si>
  <si>
    <t>7.567</t>
  </si>
  <si>
    <t>32.4303</t>
  </si>
  <si>
    <t>Staphylococcus aureus 18806</t>
  </si>
  <si>
    <t>p18806-P03</t>
  </si>
  <si>
    <t>NC_018956.1</t>
  </si>
  <si>
    <t>CP002134</t>
  </si>
  <si>
    <t>30.5416</t>
  </si>
  <si>
    <t>Staphylococcus aureus C5425</t>
  </si>
  <si>
    <t>pUR5425</t>
  </si>
  <si>
    <t>NC_019146.1</t>
  </si>
  <si>
    <t>JQ861958</t>
  </si>
  <si>
    <t>30.7435</t>
  </si>
  <si>
    <t>Staphylococcus aureus SA268</t>
  </si>
  <si>
    <t>pSA268</t>
  </si>
  <si>
    <t>NC_023278.1</t>
  </si>
  <si>
    <t>KF471116</t>
  </si>
  <si>
    <t>20.269</t>
  </si>
  <si>
    <t>28.551</t>
  </si>
  <si>
    <t>Staphylococcus aureus 1</t>
  </si>
  <si>
    <t>pSA8589</t>
  </si>
  <si>
    <t>NC_021230.1</t>
  </si>
  <si>
    <t>KC561137</t>
  </si>
  <si>
    <t>6.962</t>
  </si>
  <si>
    <t>31.1261</t>
  </si>
  <si>
    <t>Staphylococcus aureus JY30</t>
  </si>
  <si>
    <t>pKH20</t>
  </si>
  <si>
    <t>NC_010686.1</t>
  </si>
  <si>
    <t>EU350090</t>
  </si>
  <si>
    <t>2.412</t>
  </si>
  <si>
    <t>30.6799</t>
  </si>
  <si>
    <t>Staphylococcus aureus IMCJ1379</t>
  </si>
  <si>
    <t>pSA1379</t>
  </si>
  <si>
    <t>NC_007931.1</t>
  </si>
  <si>
    <t>AB255366</t>
  </si>
  <si>
    <t>22.787</t>
  </si>
  <si>
    <t>29.2799</t>
  </si>
  <si>
    <t>Staphylococcus aureus E29</t>
  </si>
  <si>
    <t>pDLK3</t>
  </si>
  <si>
    <t>NC_013969.1</t>
  </si>
  <si>
    <t>GU562626</t>
  </si>
  <si>
    <t>1.365</t>
  </si>
  <si>
    <t>32.0147</t>
  </si>
  <si>
    <t>Staphylococcus aureus CMRSA</t>
  </si>
  <si>
    <t>pWBG738</t>
  </si>
  <si>
    <t>NC_007209.1</t>
  </si>
  <si>
    <t>DQ088624</t>
  </si>
  <si>
    <t>30.9341</t>
  </si>
  <si>
    <t>pC221</t>
  </si>
  <si>
    <t>NC_006977.1</t>
  </si>
  <si>
    <t>X02166</t>
  </si>
  <si>
    <t>31.6136</t>
  </si>
  <si>
    <t>Staphylococcus aureus SA16</t>
  </si>
  <si>
    <t>pMSA16</t>
  </si>
  <si>
    <t>NC_019144.1</t>
  </si>
  <si>
    <t>JQ246438</t>
  </si>
  <si>
    <t>7.054</t>
  </si>
  <si>
    <t>34.2075</t>
  </si>
  <si>
    <t>pE194</t>
  </si>
  <si>
    <t>NC_005908.1</t>
  </si>
  <si>
    <t>V01278</t>
  </si>
  <si>
    <t>3.728</t>
  </si>
  <si>
    <t>31.706</t>
  </si>
  <si>
    <t>pKH14</t>
  </si>
  <si>
    <t>NC_010428.1</t>
  </si>
  <si>
    <t>EU164802</t>
  </si>
  <si>
    <t>3.124</t>
  </si>
  <si>
    <t>28.8412</t>
  </si>
  <si>
    <t>Staphylococcus aureus TPS162</t>
  </si>
  <si>
    <t>pTZ2162</t>
  </si>
  <si>
    <t>NC_010419.1</t>
  </si>
  <si>
    <t>AB304512</t>
  </si>
  <si>
    <t>35.38</t>
  </si>
  <si>
    <t>29.5082</t>
  </si>
  <si>
    <t>Staphylococcus aureus JY43</t>
  </si>
  <si>
    <t>pKH12</t>
  </si>
  <si>
    <t>NC_010687.1</t>
  </si>
  <si>
    <t>EU168704</t>
  </si>
  <si>
    <t>3.011</t>
  </si>
  <si>
    <t>28.9937</t>
  </si>
  <si>
    <t>Staphylococcus aureus a53</t>
  </si>
  <si>
    <t>pBORa53</t>
  </si>
  <si>
    <t>NC_013550.1</t>
  </si>
  <si>
    <t>AY917098</t>
  </si>
  <si>
    <t>17.334</t>
  </si>
  <si>
    <t>28.4008</t>
  </si>
  <si>
    <t>NC_002129.1</t>
  </si>
  <si>
    <t>X02529</t>
  </si>
  <si>
    <t>4.557</t>
  </si>
  <si>
    <t>31.6436</t>
  </si>
  <si>
    <t>pS194</t>
  </si>
  <si>
    <t>NC_005564.1</t>
  </si>
  <si>
    <t>X06627</t>
  </si>
  <si>
    <t>4.397</t>
  </si>
  <si>
    <t>31.5442</t>
  </si>
  <si>
    <t>Staphylococcus aureus MRSA ST398</t>
  </si>
  <si>
    <t>pSWS2889</t>
  </si>
  <si>
    <t>NC_023385.1</t>
  </si>
  <si>
    <t>HG803547</t>
  </si>
  <si>
    <t>3.898</t>
  </si>
  <si>
    <t>28.6557</t>
  </si>
  <si>
    <t>Staphylococcus aureus 18811</t>
  </si>
  <si>
    <t>p18811-P03</t>
  </si>
  <si>
    <t>NC_018974.1</t>
  </si>
  <si>
    <t>CP002143</t>
  </si>
  <si>
    <t>30.543</t>
  </si>
  <si>
    <t>Staphylococcus aureus C2355</t>
  </si>
  <si>
    <t>pUR2355</t>
  </si>
  <si>
    <t>NC_019145.1</t>
  </si>
  <si>
    <t>JQ312422</t>
  </si>
  <si>
    <t>7.609</t>
  </si>
  <si>
    <t>32.6061</t>
  </si>
  <si>
    <t>pDJ91S</t>
  </si>
  <si>
    <t>NC_023313.1</t>
  </si>
  <si>
    <t>KC895984</t>
  </si>
  <si>
    <t>3.928</t>
  </si>
  <si>
    <t>28.6151</t>
  </si>
  <si>
    <t>p18811-P01</t>
  </si>
  <si>
    <t>NC_018975.1</t>
  </si>
  <si>
    <t>CP002144</t>
  </si>
  <si>
    <t>pSH6</t>
  </si>
  <si>
    <t>NC_025195.1</t>
  </si>
  <si>
    <t>X53952</t>
  </si>
  <si>
    <t>1.406</t>
  </si>
  <si>
    <t>32.6458</t>
  </si>
  <si>
    <t>pKH7</t>
  </si>
  <si>
    <t>NC_002096.1</t>
  </si>
  <si>
    <t>U38429</t>
  </si>
  <si>
    <t>4.118</t>
  </si>
  <si>
    <t>28.8004</t>
  </si>
  <si>
    <t>Staphylococcus aureus HOU1444-VR</t>
  </si>
  <si>
    <t>pVR-MSSA_02</t>
  </si>
  <si>
    <t>CP012595.1</t>
  </si>
  <si>
    <t>15.957</t>
  </si>
  <si>
    <t>33.1391</t>
  </si>
  <si>
    <t>pVR-MSSA_03</t>
  </si>
  <si>
    <t>CP012596.1</t>
  </si>
  <si>
    <t>23.351</t>
  </si>
  <si>
    <t>28.6926</t>
  </si>
  <si>
    <t>pVR-MSSA_01</t>
  </si>
  <si>
    <t>CP012594.1</t>
  </si>
  <si>
    <t>55.713</t>
  </si>
  <si>
    <t>31.7556</t>
  </si>
  <si>
    <t>Staphylococcus aureus SA564</t>
  </si>
  <si>
    <t>pSA564</t>
  </si>
  <si>
    <t>NZ_CP010891.1</t>
  </si>
  <si>
    <t>CP010891</t>
  </si>
  <si>
    <t>27.273</t>
  </si>
  <si>
    <t>27.1734</t>
  </si>
  <si>
    <t>pLW043</t>
  </si>
  <si>
    <t>NC_005054.1</t>
  </si>
  <si>
    <t>AE017171</t>
  </si>
  <si>
    <t>57.889</t>
  </si>
  <si>
    <t>30.8124</t>
  </si>
  <si>
    <t>Staphylococcus aureus CC022</t>
  </si>
  <si>
    <t>pSA-CC022-2</t>
  </si>
  <si>
    <t>CM003521.1</t>
  </si>
  <si>
    <t>8.033</t>
  </si>
  <si>
    <t>30.4245</t>
  </si>
  <si>
    <t>pSA-CC022-1</t>
  </si>
  <si>
    <t>CM003520.1</t>
  </si>
  <si>
    <t>20.73</t>
  </si>
  <si>
    <t>28.3599</t>
  </si>
  <si>
    <t>Staphylococcus aureus CC072</t>
  </si>
  <si>
    <t>pSA-CC072-1</t>
  </si>
  <si>
    <t>CM003524.1</t>
  </si>
  <si>
    <t>47.385</t>
  </si>
  <si>
    <t>30.6933</t>
  </si>
  <si>
    <t>Staphylococcus aureus CC017</t>
  </si>
  <si>
    <t>pSA-CC017-1</t>
  </si>
  <si>
    <t>CM003519.1</t>
  </si>
  <si>
    <t>25.011</t>
  </si>
  <si>
    <t>27.5079</t>
  </si>
  <si>
    <t>Staphylococcus aureus CC169</t>
  </si>
  <si>
    <t>pSA-CC169-2</t>
  </si>
  <si>
    <t>NZ_CM003523.1</t>
  </si>
  <si>
    <t>CM003523</t>
  </si>
  <si>
    <t>pSA-CC169-1</t>
  </si>
  <si>
    <t>NZ_CM003522.1</t>
  </si>
  <si>
    <t>CM003522</t>
  </si>
  <si>
    <t>Staphylococcus aureus CC175</t>
  </si>
  <si>
    <t>pSA-CC175-1</t>
  </si>
  <si>
    <t>CM003525.1</t>
  </si>
  <si>
    <t>37.247</t>
  </si>
  <si>
    <t>28.9097</t>
  </si>
  <si>
    <t>pSA_CC175-2</t>
  </si>
  <si>
    <t>CM003526.1</t>
  </si>
  <si>
    <t>Staphylococcus aureus CC445</t>
  </si>
  <si>
    <t>pSA-CC445-1</t>
  </si>
  <si>
    <t>NZ_CM003527.1</t>
  </si>
  <si>
    <t>CM003527</t>
  </si>
  <si>
    <t>31.887</t>
  </si>
  <si>
    <t>30.5265</t>
  </si>
  <si>
    <t>Staphylococcus aureus CA12</t>
  </si>
  <si>
    <t>pCA12</t>
  </si>
  <si>
    <t>CP007673.1</t>
  </si>
  <si>
    <t>25.054</t>
  </si>
  <si>
    <t>28.4705</t>
  </si>
  <si>
    <t>Staphylococcus aureus HUV05</t>
  </si>
  <si>
    <t>pHUV05-02</t>
  </si>
  <si>
    <t>CP007678.1</t>
  </si>
  <si>
    <t>20.291</t>
  </si>
  <si>
    <t>28.5052</t>
  </si>
  <si>
    <t>pHUV05-01</t>
  </si>
  <si>
    <t>CP007677.1</t>
  </si>
  <si>
    <t>20.185</t>
  </si>
  <si>
    <t>28.5459</t>
  </si>
  <si>
    <t>pHUV05-03</t>
  </si>
  <si>
    <t>CP007679.1</t>
  </si>
  <si>
    <t>33.093</t>
  </si>
  <si>
    <t>30.6258</t>
  </si>
  <si>
    <t>Staphylococcus aureus V2200</t>
  </si>
  <si>
    <t>pV2200</t>
  </si>
  <si>
    <t>NZ_CP007658.1</t>
  </si>
  <si>
    <t>CP007658</t>
  </si>
  <si>
    <t>43.396</t>
  </si>
  <si>
    <t>30.224</t>
  </si>
  <si>
    <t>Staphylococcus aureus 880</t>
  </si>
  <si>
    <t>pHMPREF1625_2</t>
  </si>
  <si>
    <t>NZ_CM002750.1</t>
  </si>
  <si>
    <t>CM002750</t>
  </si>
  <si>
    <t>2.366</t>
  </si>
  <si>
    <t>31.0651</t>
  </si>
  <si>
    <t>pHMPREF1625_1</t>
  </si>
  <si>
    <t>NZ_CM002749.1</t>
  </si>
  <si>
    <t>CM002749</t>
  </si>
  <si>
    <t>20.732</t>
  </si>
  <si>
    <t>28.3668</t>
  </si>
  <si>
    <t>pHMPREF1625_3</t>
  </si>
  <si>
    <t>NZ_KK240934.2</t>
  </si>
  <si>
    <t>KK240934</t>
  </si>
  <si>
    <t>55.706</t>
  </si>
  <si>
    <t>31.7578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</si>
  <si>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</si>
  <si>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</si>
  <si>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</si>
  <si>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</si>
  <si>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</si>
  <si>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</si>
  <si>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</si>
  <si>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24.653</t>
  </si>
  <si>
    <t>28.6659</t>
  </si>
  <si>
    <t>Staphylococcus aureus M1</t>
  </si>
  <si>
    <t>pSK67-M1</t>
  </si>
  <si>
    <t>NC_021060.1</t>
  </si>
  <si>
    <t>HF937104</t>
  </si>
  <si>
    <t>27.439</t>
  </si>
  <si>
    <t>27.2204</t>
  </si>
  <si>
    <t>Staphylococcus aureus S1</t>
  </si>
  <si>
    <t>pS1c</t>
  </si>
  <si>
    <t>NZ_AUPS01000031.1</t>
  </si>
  <si>
    <t>AUPS01000031</t>
  </si>
  <si>
    <t>3.899</t>
  </si>
  <si>
    <t>28.674</t>
  </si>
  <si>
    <t>pS1a</t>
  </si>
  <si>
    <t>NZ_AUPS01000027.1</t>
  </si>
  <si>
    <t>AUPS01000027</t>
  </si>
  <si>
    <t>5.386</t>
  </si>
  <si>
    <t>44.7085</t>
  </si>
  <si>
    <t>pS1b</t>
  </si>
  <si>
    <t>NZ_AUPS01000028.1</t>
  </si>
  <si>
    <t>AUPS01000028</t>
  </si>
  <si>
    <t>39.3347</t>
  </si>
  <si>
    <t>pS1e</t>
  </si>
  <si>
    <t>NZ_AUPS01000034.1</t>
  </si>
  <si>
    <t>AUPS01000034</t>
  </si>
  <si>
    <t>2.362</t>
  </si>
  <si>
    <t>31.1177</t>
  </si>
  <si>
    <t>pS1d</t>
  </si>
  <si>
    <t>NZ_AUPS01000033.1</t>
  </si>
  <si>
    <t>AUPS01000033</t>
  </si>
  <si>
    <t>2.649</t>
  </si>
  <si>
    <t>30.3888</t>
  </si>
  <si>
    <t>Staphylococcus aureus S123</t>
  </si>
  <si>
    <t>pS123a</t>
  </si>
  <si>
    <t>NZ_AUPU01000021.1</t>
  </si>
  <si>
    <t>AUPU01000021</t>
  </si>
  <si>
    <t>14.896</t>
  </si>
  <si>
    <t>30.1356</t>
  </si>
  <si>
    <t>pS123b</t>
  </si>
  <si>
    <t>NZ_AUPU01000024.1</t>
  </si>
  <si>
    <t>AUPU01000024</t>
  </si>
  <si>
    <t>Staphylococcus aureus S130</t>
  </si>
  <si>
    <t>pS130a</t>
  </si>
  <si>
    <t>NZ_AUPT01000023.1</t>
  </si>
  <si>
    <t>AUPT01000023</t>
  </si>
  <si>
    <t>8.882</t>
  </si>
  <si>
    <t>32.1437</t>
  </si>
  <si>
    <t>Staphylococcus aureus S94</t>
  </si>
  <si>
    <t>pS94a</t>
  </si>
  <si>
    <t>NZ_AUPW01000021.1</t>
  </si>
  <si>
    <t>AUPW01000021</t>
  </si>
  <si>
    <t>5.442</t>
  </si>
  <si>
    <t>29.3275</t>
  </si>
  <si>
    <t>Staphylococcus aureus subsp. aureus ATCC 25923</t>
  </si>
  <si>
    <t>pS1945</t>
  </si>
  <si>
    <t>NZ_CP009362.1</t>
  </si>
  <si>
    <t>CP009362</t>
  </si>
  <si>
    <t>27.491</t>
  </si>
  <si>
    <t>30.6864</t>
  </si>
  <si>
    <t>Staphylococcus aureus subsp. aureus CCM5757</t>
  </si>
  <si>
    <t>pCCM5757-2</t>
  </si>
  <si>
    <t>NZ_CM003166.1</t>
  </si>
  <si>
    <t>CM003166</t>
  </si>
  <si>
    <t>4.566</t>
  </si>
  <si>
    <t>30.1358</t>
  </si>
  <si>
    <t>pCCM5757-1</t>
  </si>
  <si>
    <t>NZ_CM003165.1</t>
  </si>
  <si>
    <t>CM003165</t>
  </si>
  <si>
    <t>31.8901</t>
  </si>
  <si>
    <t>Staphylococcus aureus subsp. aureus A900624</t>
  </si>
  <si>
    <t>pA900624</t>
  </si>
  <si>
    <t>NZ_CM003164.1</t>
  </si>
  <si>
    <t>CM003164</t>
  </si>
  <si>
    <t>20.857</t>
  </si>
  <si>
    <t>28.4029</t>
  </si>
  <si>
    <t>Staphylococcus aureus subsp. aureus SA-260</t>
  </si>
  <si>
    <t>pSA-260</t>
  </si>
  <si>
    <t>NZ_CM003171.1</t>
  </si>
  <si>
    <t>CM003171</t>
  </si>
  <si>
    <t>28.582</t>
  </si>
  <si>
    <t>Staphylococcus aureus subsp. aureus DSM 799</t>
  </si>
  <si>
    <t>pDSM799</t>
  </si>
  <si>
    <t>NZ_CM003167.1</t>
  </si>
  <si>
    <t>CM003167</t>
  </si>
  <si>
    <t>27.013</t>
  </si>
  <si>
    <t>30.7593</t>
  </si>
  <si>
    <t>Staphylococcus aureus subsp. aureus FRI1151m</t>
  </si>
  <si>
    <t>pFRI1151m</t>
  </si>
  <si>
    <t>NZ_CM003168.1</t>
  </si>
  <si>
    <t>CM003168</t>
  </si>
  <si>
    <t>23.368</t>
  </si>
  <si>
    <t>27.3494</t>
  </si>
  <si>
    <t>Staphylococcus aureus subsp. aureus SA-022</t>
  </si>
  <si>
    <t>pSA-022</t>
  </si>
  <si>
    <t>NZ_CM003169.1</t>
  </si>
  <si>
    <t>CM003169</t>
  </si>
  <si>
    <t>15.134</t>
  </si>
  <si>
    <t>29.9722</t>
  </si>
  <si>
    <t>Staphylococcus aureus subsp. aureus SA-038</t>
  </si>
  <si>
    <t>pSA-038</t>
  </si>
  <si>
    <t>NZ_CM003170.1</t>
  </si>
  <si>
    <t>CM003170</t>
  </si>
  <si>
    <t>27.533</t>
  </si>
  <si>
    <t>27.3018</t>
  </si>
  <si>
    <t>Staphylococcus aureus subsp. aureus SA-047</t>
  </si>
  <si>
    <t>pSA-047</t>
  </si>
  <si>
    <t>NZ_CM003172.1</t>
  </si>
  <si>
    <t>CM003172</t>
  </si>
  <si>
    <t>19.885</t>
  </si>
  <si>
    <t>28.2374</t>
  </si>
  <si>
    <t>Staphylococcus aureus subsp. aureus SA-067</t>
  </si>
  <si>
    <t>pSA-067</t>
  </si>
  <si>
    <t>NZ_CM003173.1</t>
  </si>
  <si>
    <t>CM003173</t>
  </si>
  <si>
    <t>28.143</t>
  </si>
  <si>
    <t>Staphylococcus aureus subsp. aureus B6</t>
  </si>
  <si>
    <t>pSA-B6-1</t>
  </si>
  <si>
    <t>NZ_CM003311.1</t>
  </si>
  <si>
    <t>CM003311</t>
  </si>
  <si>
    <t>20.335</t>
  </si>
  <si>
    <t>28.4534</t>
  </si>
  <si>
    <t>Staphylococcus aureus subsp. aureus USA300_2014.C01</t>
  </si>
  <si>
    <t>NZ_CP012118.1</t>
  </si>
  <si>
    <t>CP012118</t>
  </si>
  <si>
    <t>27.044</t>
  </si>
  <si>
    <t>30.5428</t>
  </si>
  <si>
    <t>Staphylococcus aureus subsp. aureus USA300_2014.C02</t>
  </si>
  <si>
    <t>NZ_CP012121.1</t>
  </si>
  <si>
    <t>CP012121</t>
  </si>
  <si>
    <t>61.537</t>
  </si>
  <si>
    <t>29.5367</t>
  </si>
  <si>
    <t>Staphylococcus aureus subsp. aureus GR2</t>
  </si>
  <si>
    <t>pGR2A</t>
  </si>
  <si>
    <t>NZ_CP010403.1</t>
  </si>
  <si>
    <t>CP010403</t>
  </si>
  <si>
    <t>28.895</t>
  </si>
  <si>
    <t>29.6003</t>
  </si>
  <si>
    <t>pGR2B</t>
  </si>
  <si>
    <t>NZ_CP010404.1</t>
  </si>
  <si>
    <t>CP010404</t>
  </si>
  <si>
    <t>Staphylococcus aureus subsp. aureus JS395</t>
  </si>
  <si>
    <t>CP012757.1</t>
  </si>
  <si>
    <t>42.747</t>
  </si>
  <si>
    <t>30.1448</t>
  </si>
  <si>
    <t>Staphylococcus aureus subsp. aureus 11819-97</t>
  </si>
  <si>
    <t>p11819-97</t>
  </si>
  <si>
    <t>NC_017350.1</t>
  </si>
  <si>
    <t>CP003193</t>
  </si>
  <si>
    <t>22.317</t>
  </si>
  <si>
    <t>29.0586</t>
  </si>
  <si>
    <t>Staphylococcus aureus subsp. aureus 300-169</t>
  </si>
  <si>
    <t>p300-169a</t>
  </si>
  <si>
    <t>NZ_JASL01000037.1</t>
  </si>
  <si>
    <t>JASL01000037</t>
  </si>
  <si>
    <t>2.457</t>
  </si>
  <si>
    <t>30.932</t>
  </si>
  <si>
    <t>Staphylococcus aureus subsp. aureus 55/2053</t>
  </si>
  <si>
    <t>NC_022126.1</t>
  </si>
  <si>
    <t>CP002389</t>
  </si>
  <si>
    <t>20.449</t>
  </si>
  <si>
    <t>35.0237</t>
  </si>
  <si>
    <t>Staphylococcus aureus subsp. aureus CN1</t>
  </si>
  <si>
    <t>NC_022228.1</t>
  </si>
  <si>
    <t>CP003981</t>
  </si>
  <si>
    <t>2.472</t>
  </si>
  <si>
    <t>30.8252</t>
  </si>
  <si>
    <t>NC_022227.1</t>
  </si>
  <si>
    <t>CP003980</t>
  </si>
  <si>
    <t>3.332</t>
  </si>
  <si>
    <t>29.5318</t>
  </si>
  <si>
    <t>Staphylococcus aureus subsp. aureus COL</t>
  </si>
  <si>
    <t>NC_006629.2</t>
  </si>
  <si>
    <t>CP000045</t>
  </si>
  <si>
    <t>30.045</t>
  </si>
  <si>
    <t>Staphylococcus aureus subsp. aureus DSM 20231</t>
  </si>
  <si>
    <t>NZ_CP011527.1</t>
  </si>
  <si>
    <t>CP011527</t>
  </si>
  <si>
    <t>27.49</t>
  </si>
  <si>
    <t>30.6912</t>
  </si>
  <si>
    <t>Staphylococcus aureus subsp. aureus ECT-R 2</t>
  </si>
  <si>
    <t>pLUH02</t>
  </si>
  <si>
    <t>NC_017344.1</t>
  </si>
  <si>
    <t>FR714929</t>
  </si>
  <si>
    <t>27.271</t>
  </si>
  <si>
    <t>27.1681</t>
  </si>
  <si>
    <t>pLUH01</t>
  </si>
  <si>
    <t>NC_017346.1</t>
  </si>
  <si>
    <t>FR714928</t>
  </si>
  <si>
    <t>30.656</t>
  </si>
  <si>
    <t>Staphylococcus aureus subsp. aureus ED98</t>
  </si>
  <si>
    <t>pAVX</t>
  </si>
  <si>
    <t>NC_013453.1</t>
  </si>
  <si>
    <t>CP001784</t>
  </si>
  <si>
    <t>17.256</t>
  </si>
  <si>
    <t>28.958</t>
  </si>
  <si>
    <t>pAVY</t>
  </si>
  <si>
    <t>NC_013451.1</t>
  </si>
  <si>
    <t>CP001782</t>
  </si>
  <si>
    <t>1.442</t>
  </si>
  <si>
    <t>35.5756</t>
  </si>
  <si>
    <t>NC_013452.1</t>
  </si>
  <si>
    <t>CP001783</t>
  </si>
  <si>
    <t>Staphylococcus aureus subsp. aureus JH1</t>
  </si>
  <si>
    <t>pSJH101</t>
  </si>
  <si>
    <t>NC_009619.1</t>
  </si>
  <si>
    <t>CP000737</t>
  </si>
  <si>
    <t>30.429</t>
  </si>
  <si>
    <t>29.6395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</si>
  <si>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</si>
  <si>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</si>
  <si>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</si>
  <si>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</si>
  <si>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</si>
  <si>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</si>
  <si>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</si>
  <si>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</si>
  <si>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</si>
  <si>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</si>
  <si>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</si>
  <si>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</si>
  <si>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2.993</t>
  </si>
  <si>
    <t>29.1012</t>
  </si>
  <si>
    <t>Staphylococcus aureus subsp. aureus MSSA476</t>
  </si>
  <si>
    <t>pSAS</t>
  </si>
  <si>
    <t>NC_005951.1</t>
  </si>
  <si>
    <t>BX571858</t>
  </si>
  <si>
    <t>20.652</t>
  </si>
  <si>
    <t>28.3653</t>
  </si>
  <si>
    <t>Staphylococcus aureus subsp. aureus Mu50</t>
  </si>
  <si>
    <t>VRSAp</t>
  </si>
  <si>
    <t>NC_002774.1</t>
  </si>
  <si>
    <t>AP003367</t>
  </si>
  <si>
    <t>25.107</t>
  </si>
  <si>
    <t>28.9322</t>
  </si>
  <si>
    <t>Staphylococcus aureus subsp. aureus N315</t>
  </si>
  <si>
    <t>pN315</t>
  </si>
  <si>
    <t>NC_003140.1</t>
  </si>
  <si>
    <t>AP003139</t>
  </si>
  <si>
    <t>28.6983</t>
  </si>
  <si>
    <t>Staphylococcus aureus subsp. aureus RN4220</t>
  </si>
  <si>
    <t>pGO1</t>
  </si>
  <si>
    <t>NC_012547.1</t>
  </si>
  <si>
    <t>FM207042</t>
  </si>
  <si>
    <t>30.2611</t>
  </si>
  <si>
    <t>Staphylococcus aureus subsp. aureus ST228</t>
  </si>
  <si>
    <t>pI4T8</t>
  </si>
  <si>
    <t>NC_020534.1</t>
  </si>
  <si>
    <t>HE579066</t>
  </si>
  <si>
    <t>30.853</t>
  </si>
  <si>
    <t>32.1427</t>
  </si>
  <si>
    <t>pI5S5</t>
  </si>
  <si>
    <t>NC_020535.1</t>
  </si>
  <si>
    <t>HE579068</t>
  </si>
  <si>
    <t>37.285</t>
  </si>
  <si>
    <t>28.6576</t>
  </si>
  <si>
    <t>pI8T7</t>
  </si>
  <si>
    <t>NC_020539.1</t>
  </si>
  <si>
    <t>HE579074</t>
  </si>
  <si>
    <t>23.758</t>
  </si>
  <si>
    <t>29.3375</t>
  </si>
  <si>
    <t>pI1T1</t>
  </si>
  <si>
    <t>NC_020530.1</t>
  </si>
  <si>
    <t>HE579060</t>
  </si>
  <si>
    <t>30.854</t>
  </si>
  <si>
    <t>32.1385</t>
  </si>
  <si>
    <t>pI2T2</t>
  </si>
  <si>
    <t>NC_020531.1</t>
  </si>
  <si>
    <t>HE579062</t>
  </si>
  <si>
    <t>pI3T3</t>
  </si>
  <si>
    <t>NC_020565.1</t>
  </si>
  <si>
    <t>HE579064</t>
  </si>
  <si>
    <t>32.184</t>
  </si>
  <si>
    <t>32.308</t>
  </si>
  <si>
    <t>pI6T6</t>
  </si>
  <si>
    <t>NC_020567.1</t>
  </si>
  <si>
    <t>HE579070</t>
  </si>
  <si>
    <t>32.7</t>
  </si>
  <si>
    <t>32.2875</t>
  </si>
  <si>
    <t>pI7S6</t>
  </si>
  <si>
    <t>NC_020538.1</t>
  </si>
  <si>
    <t>HE579072</t>
  </si>
  <si>
    <t>23.759</t>
  </si>
  <si>
    <t>29.332</t>
  </si>
  <si>
    <t>Staphylococcus aureus subsp. aureus ST398 type strain:ST398</t>
  </si>
  <si>
    <t>pS0385-2</t>
  </si>
  <si>
    <t>NC_017335.1</t>
  </si>
  <si>
    <t>AM990994</t>
  </si>
  <si>
    <t>31.6366</t>
  </si>
  <si>
    <t>pS0385-1</t>
  </si>
  <si>
    <t>NC_017334.1</t>
  </si>
  <si>
    <t>AM990993</t>
  </si>
  <si>
    <t>5.246</t>
  </si>
  <si>
    <t>30.7282</t>
  </si>
  <si>
    <t>pS0385-3</t>
  </si>
  <si>
    <t>NC_017336.1</t>
  </si>
  <si>
    <t>AM990995</t>
  </si>
  <si>
    <t>3.158</t>
  </si>
  <si>
    <t>29.0057</t>
  </si>
  <si>
    <t>Staphylococcus aureus subsp. aureus str. Newbould 305</t>
  </si>
  <si>
    <t>pNewbould305</t>
  </si>
  <si>
    <t>NZ_AKYW01000028.1</t>
  </si>
  <si>
    <t>AKYW01000028</t>
  </si>
  <si>
    <t>3.379</t>
  </si>
  <si>
    <t>29.6241</t>
  </si>
  <si>
    <t>Staphylococcus aureus subsp. aureus TCH60 MRSA_TCH60</t>
  </si>
  <si>
    <t>NC_017345.1</t>
  </si>
  <si>
    <t>CP002111</t>
  </si>
  <si>
    <t>24.491</t>
  </si>
  <si>
    <t>28.1981</t>
  </si>
  <si>
    <t>Staphylococcus aureus subsp. aureus TW20</t>
  </si>
  <si>
    <t>pTW20_1</t>
  </si>
  <si>
    <t>NC_017352.1</t>
  </si>
  <si>
    <t>FN433597</t>
  </si>
  <si>
    <t>32.8781</t>
  </si>
  <si>
    <t>pTW20_2</t>
  </si>
  <si>
    <t>NC_017332.1</t>
  </si>
  <si>
    <t>FN433598</t>
  </si>
  <si>
    <t>Staphylococcus aureus subsp. aureus USA300_FPR3757</t>
  </si>
  <si>
    <t>pUSA02</t>
  </si>
  <si>
    <t>NC_007791.1</t>
  </si>
  <si>
    <t>CP000257</t>
  </si>
  <si>
    <t>30.0068</t>
  </si>
  <si>
    <t>pUSA03</t>
  </si>
  <si>
    <t>NC_007792.1</t>
  </si>
  <si>
    <t>CP000258</t>
  </si>
  <si>
    <t>37.136</t>
  </si>
  <si>
    <t>28.6676</t>
  </si>
  <si>
    <t>pUSA01</t>
  </si>
  <si>
    <t>NC_007790.1</t>
  </si>
  <si>
    <t>CP000256</t>
  </si>
  <si>
    <t>Staphylococcus aureus subsp. aureus USA300_TCH1516</t>
  </si>
  <si>
    <t>pUSA300HOUMR</t>
  </si>
  <si>
    <t>NC_010063.1</t>
  </si>
  <si>
    <t>CP000731</t>
  </si>
  <si>
    <t>27.041</t>
  </si>
  <si>
    <t>30.5166</t>
  </si>
  <si>
    <t>pUSA01-HOU</t>
  </si>
  <si>
    <t>NC_012417.1</t>
  </si>
  <si>
    <t>CP001544</t>
  </si>
  <si>
    <t>Staphylococcus aureus subsp. aureus USA300_TCH959</t>
  </si>
  <si>
    <t>pUSA300HOUMS</t>
  </si>
  <si>
    <t>NC_010066.1</t>
  </si>
  <si>
    <t>CP000732</t>
  </si>
  <si>
    <t>20.413</t>
  </si>
  <si>
    <t>28.1487</t>
  </si>
  <si>
    <t>Staphylococcus aureus subsp. aureus Z172</t>
  </si>
  <si>
    <t>pZ172_2</t>
  </si>
  <si>
    <t>NC_022605.1</t>
  </si>
  <si>
    <t>CP006840</t>
  </si>
  <si>
    <t>pZ172_1</t>
  </si>
  <si>
    <t>NC_022610.1</t>
  </si>
  <si>
    <t>CP006839</t>
  </si>
  <si>
    <t>27.326</t>
  </si>
  <si>
    <t>32.9723</t>
  </si>
  <si>
    <t>Staphylococcus aureus USA300-ISMMS1</t>
  </si>
  <si>
    <t>pUSA02-ISMMS</t>
  </si>
  <si>
    <t>NZ_CP007178.1</t>
  </si>
  <si>
    <t>CP007178</t>
  </si>
  <si>
    <t>pUSA01-ISMMS</t>
  </si>
  <si>
    <t>NZ_CP007177.1</t>
  </si>
  <si>
    <t>CP007177</t>
  </si>
  <si>
    <t>Staphylococcus capitis subsp. capitis</t>
  </si>
  <si>
    <t>pAYP1020</t>
  </si>
  <si>
    <t>NZ_CP007602.1</t>
  </si>
  <si>
    <t>CP007602</t>
  </si>
  <si>
    <t>59.661</t>
  </si>
  <si>
    <t>30.3096</t>
  </si>
  <si>
    <t>Staphylococcus chromogenes</t>
  </si>
  <si>
    <t>pLNU8 (naturally occurring)</t>
  </si>
  <si>
    <t>NC_008352.1</t>
  </si>
  <si>
    <t>AM399080</t>
  </si>
  <si>
    <t>2.278</t>
  </si>
  <si>
    <t>30.7287</t>
  </si>
  <si>
    <t>pLNU1</t>
  </si>
  <si>
    <t>NC_007768.1</t>
  </si>
  <si>
    <t>AM184099</t>
  </si>
  <si>
    <t>2.361</t>
  </si>
  <si>
    <t>29.3096</t>
  </si>
  <si>
    <t>pLNU9</t>
  </si>
  <si>
    <t>NC_008354.1</t>
  </si>
  <si>
    <t>AM399082</t>
  </si>
  <si>
    <t>3.783</t>
  </si>
  <si>
    <t>29.5268</t>
  </si>
  <si>
    <t>pLNU4</t>
  </si>
  <si>
    <t>NC_007771.1</t>
  </si>
  <si>
    <t>AM184102</t>
  </si>
  <si>
    <t>2.561</t>
  </si>
  <si>
    <t>30.4178</t>
  </si>
  <si>
    <t>Staphylococcus epidermidis SEI</t>
  </si>
  <si>
    <t>NZ_CP009047.1</t>
  </si>
  <si>
    <t>CP009047</t>
  </si>
  <si>
    <t>37.688</t>
  </si>
  <si>
    <t>27.2713</t>
  </si>
  <si>
    <t>Staphylococcus epidermidis</t>
  </si>
  <si>
    <t>pSWS47</t>
  </si>
  <si>
    <t>NC_022618.1</t>
  </si>
  <si>
    <t>HG380319</t>
  </si>
  <si>
    <t>28.743</t>
  </si>
  <si>
    <t>33.0411</t>
  </si>
  <si>
    <t>pNE131</t>
  </si>
  <si>
    <t>NC_001390.1</t>
  </si>
  <si>
    <t>M12730</t>
  </si>
  <si>
    <t>2.355</t>
  </si>
  <si>
    <t>30.9979</t>
  </si>
  <si>
    <t>Staphylococcus epidermidis SK398</t>
  </si>
  <si>
    <t>pSK639</t>
  </si>
  <si>
    <t>NC_005566.1</t>
  </si>
  <si>
    <t>U40259</t>
  </si>
  <si>
    <t>8.013</t>
  </si>
  <si>
    <t>33.8325</t>
  </si>
  <si>
    <t>Staphylococcus epidermidis CH</t>
  </si>
  <si>
    <t>pSepCH</t>
  </si>
  <si>
    <t>NC_003969.1</t>
  </si>
  <si>
    <t>AY092027</t>
  </si>
  <si>
    <t>2.391</t>
  </si>
  <si>
    <t>29.0255</t>
  </si>
  <si>
    <t>Staphylococcus epidermidis MCPSe216</t>
  </si>
  <si>
    <t>pMCPSe216-01</t>
  </si>
  <si>
    <t>NC_024966.1</t>
  </si>
  <si>
    <t>KF290957</t>
  </si>
  <si>
    <t>4.419</t>
  </si>
  <si>
    <t>30.1199</t>
  </si>
  <si>
    <t>Staphylococcus epidermidis C3036</t>
  </si>
  <si>
    <t>pUR3036</t>
  </si>
  <si>
    <t>NC_019303.1</t>
  </si>
  <si>
    <t>JQ312423</t>
  </si>
  <si>
    <t>7.209</t>
  </si>
  <si>
    <t>32.3623</t>
  </si>
  <si>
    <t>Staphylococcus epidermidis C3937</t>
  </si>
  <si>
    <t>pUR3937</t>
  </si>
  <si>
    <t>NC_019304.1</t>
  </si>
  <si>
    <t>JQ312424</t>
  </si>
  <si>
    <t>7.082</t>
  </si>
  <si>
    <t>32.392</t>
  </si>
  <si>
    <t>pLNU6</t>
  </si>
  <si>
    <t>NC_008356.1</t>
  </si>
  <si>
    <t>AM399083</t>
  </si>
  <si>
    <t>2.546</t>
  </si>
  <si>
    <t>30.6756</t>
  </si>
  <si>
    <t>Staphylococcus epidermidis ATCC 12228</t>
  </si>
  <si>
    <t>pSE-12228-04</t>
  </si>
  <si>
    <t>NC_005005.1</t>
  </si>
  <si>
    <t>AE015933</t>
  </si>
  <si>
    <t>17.261</t>
  </si>
  <si>
    <t>27.9879</t>
  </si>
  <si>
    <t>pSE-12228-03</t>
  </si>
  <si>
    <t>NC_005006.1</t>
  </si>
  <si>
    <t>AE015932</t>
  </si>
  <si>
    <t>8.007</t>
  </si>
  <si>
    <t>35.5814</t>
  </si>
  <si>
    <t>pSE-12228-02</t>
  </si>
  <si>
    <t>NC_005007.1</t>
  </si>
  <si>
    <t>AE015931</t>
  </si>
  <si>
    <t>4.679</t>
  </si>
  <si>
    <t>31.7803</t>
  </si>
  <si>
    <t>pSE-12228-05</t>
  </si>
  <si>
    <t>NC_005004.1</t>
  </si>
  <si>
    <t>AE015934</t>
  </si>
  <si>
    <t>24.365</t>
  </si>
  <si>
    <t>29.2715</t>
  </si>
  <si>
    <t>pSE-12228-01</t>
  </si>
  <si>
    <t>NC_005008.1</t>
  </si>
  <si>
    <t>AE015930</t>
  </si>
  <si>
    <t>30.0518</t>
  </si>
  <si>
    <t>pSE-12228-06</t>
  </si>
  <si>
    <t>NC_005003.1</t>
  </si>
  <si>
    <t>AE015935</t>
  </si>
  <si>
    <t>6.585</t>
  </si>
  <si>
    <t>31.4958</t>
  </si>
  <si>
    <t>Staphylococcus epidermidis PM221</t>
  </si>
  <si>
    <t>NZ_HG813244.1</t>
  </si>
  <si>
    <t>HG813244</t>
  </si>
  <si>
    <t>11.152</t>
  </si>
  <si>
    <t>27.5466</t>
  </si>
  <si>
    <t>NZ_HG813243.1</t>
  </si>
  <si>
    <t>HG813243</t>
  </si>
  <si>
    <t>NZ_HG813245.1</t>
  </si>
  <si>
    <t>HG813245</t>
  </si>
  <si>
    <t>33.094</t>
  </si>
  <si>
    <t>28.0172</t>
  </si>
  <si>
    <t>NZ_HG813246.1</t>
  </si>
  <si>
    <t>HG813246</t>
  </si>
  <si>
    <t>58.811</t>
  </si>
  <si>
    <t>28.0713</t>
  </si>
  <si>
    <t>Staphylococcus epidermidis RP62A</t>
  </si>
  <si>
    <t>pSERP</t>
  </si>
  <si>
    <t>NC_006663.1</t>
  </si>
  <si>
    <t>CP000028</t>
  </si>
  <si>
    <t>27.31</t>
  </si>
  <si>
    <t>31.926</t>
  </si>
  <si>
    <t>Staphylococcus haemolyticus</t>
  </si>
  <si>
    <t>pLNU3</t>
  </si>
  <si>
    <t>NC_007770.1</t>
  </si>
  <si>
    <t>AM184101</t>
  </si>
  <si>
    <t>2.591</t>
  </si>
  <si>
    <t>30.7603</t>
  </si>
  <si>
    <t>pLNU7 (naturally occurring)</t>
  </si>
  <si>
    <t>NC_008353.1</t>
  </si>
  <si>
    <t>AM399081</t>
  </si>
  <si>
    <t>2.602</t>
  </si>
  <si>
    <t>30.2075</t>
  </si>
  <si>
    <t>Staphylococcus haemolyticus JCSC1435</t>
  </si>
  <si>
    <t>pSHaeC</t>
  </si>
  <si>
    <t>NC_007171.1</t>
  </si>
  <si>
    <t>AP006719</t>
  </si>
  <si>
    <t>30.2567</t>
  </si>
  <si>
    <t>pSHaeB</t>
  </si>
  <si>
    <t>NC_007170.1</t>
  </si>
  <si>
    <t>AP006718</t>
  </si>
  <si>
    <t>pSHaeA</t>
  </si>
  <si>
    <t>NC_007169.1</t>
  </si>
  <si>
    <t>AP006717</t>
  </si>
  <si>
    <t>29.8696</t>
  </si>
  <si>
    <t>Staphylococcus hyicus 7313178-1</t>
  </si>
  <si>
    <t>p7313178-1</t>
  </si>
  <si>
    <t>NC_016140.1</t>
  </si>
  <si>
    <t>JF968543</t>
  </si>
  <si>
    <t>2.407</t>
  </si>
  <si>
    <t>30.9514</t>
  </si>
  <si>
    <t>Staphylococcus hyicus</t>
  </si>
  <si>
    <t>pKKS966</t>
  </si>
  <si>
    <t>NC_015171.1</t>
  </si>
  <si>
    <t>FN677368</t>
  </si>
  <si>
    <t>4.957</t>
  </si>
  <si>
    <t>36.0904</t>
  </si>
  <si>
    <t>Staphylococcus hyicus 9811071-1</t>
  </si>
  <si>
    <t>p9811071-1</t>
  </si>
  <si>
    <t>NC_016139.1</t>
  </si>
  <si>
    <t>JF968540</t>
  </si>
  <si>
    <t>4.019</t>
  </si>
  <si>
    <t>32.1473</t>
  </si>
  <si>
    <t>Staphylococcus hyicus 9730769-3</t>
  </si>
  <si>
    <t>NC_016137.1</t>
  </si>
  <si>
    <t>JF968541</t>
  </si>
  <si>
    <t>1.719</t>
  </si>
  <si>
    <t>29.5521</t>
  </si>
  <si>
    <t>pSTE1</t>
  </si>
  <si>
    <t>NC_020237.1</t>
  </si>
  <si>
    <t>HE662694</t>
  </si>
  <si>
    <t>11.951</t>
  </si>
  <si>
    <t>31.5622</t>
  </si>
  <si>
    <t>Staphylococcus lentus</t>
  </si>
  <si>
    <t>pSTE2</t>
  </si>
  <si>
    <t>NC_006871.1</t>
  </si>
  <si>
    <t>AJ888003</t>
  </si>
  <si>
    <t>6.913</t>
  </si>
  <si>
    <t>30.3775</t>
  </si>
  <si>
    <t>Staphylococcus lugdunensis 995</t>
  </si>
  <si>
    <t>pLUG10</t>
  </si>
  <si>
    <t>NC_002093.1</t>
  </si>
  <si>
    <t>U74623</t>
  </si>
  <si>
    <t>3.117</t>
  </si>
  <si>
    <t>29.6439</t>
  </si>
  <si>
    <t>Staphylococcus pasteuri</t>
  </si>
  <si>
    <t>pSP187</t>
  </si>
  <si>
    <t>NC_007167.1</t>
  </si>
  <si>
    <t>AM040731</t>
  </si>
  <si>
    <t>28.2523</t>
  </si>
  <si>
    <t>Staphylococcus saprophyticus</t>
  </si>
  <si>
    <t>pSES22</t>
  </si>
  <si>
    <t>NC_007621.1</t>
  </si>
  <si>
    <t>AM159501</t>
  </si>
  <si>
    <t>32.1782</t>
  </si>
  <si>
    <t>Staphylococcus saprophyticus subsp. saprophyticus ATCC 15305</t>
  </si>
  <si>
    <t>pSSP1</t>
  </si>
  <si>
    <t>NC_007351.1</t>
  </si>
  <si>
    <t>AP008935</t>
  </si>
  <si>
    <t>38.454</t>
  </si>
  <si>
    <t>30.7536</t>
  </si>
  <si>
    <t>pSSP2</t>
  </si>
  <si>
    <t>NC_007352.1</t>
  </si>
  <si>
    <t>AP008936</t>
  </si>
  <si>
    <t>22.87</t>
  </si>
  <si>
    <t>31.3424</t>
  </si>
  <si>
    <t>Staphylococcus saprophyticus subsp. saprophyticus MS1146</t>
  </si>
  <si>
    <t>pSSAP1</t>
  </si>
  <si>
    <t>NC_015432.1</t>
  </si>
  <si>
    <t>FR687301</t>
  </si>
  <si>
    <t>66.104</t>
  </si>
  <si>
    <t>32.4307</t>
  </si>
  <si>
    <t>pSSAP2</t>
  </si>
  <si>
    <t>NC_016643.1</t>
  </si>
  <si>
    <t>HE616681</t>
  </si>
  <si>
    <t>36.907</t>
  </si>
  <si>
    <t>29.8968</t>
  </si>
  <si>
    <t>Staphylococcus sciuri</t>
  </si>
  <si>
    <t>pSCFS1</t>
  </si>
  <si>
    <t>NC_005076.1</t>
  </si>
  <si>
    <t>AJ579365</t>
  </si>
  <si>
    <t>17.108</t>
  </si>
  <si>
    <t>33.9958</t>
  </si>
  <si>
    <t>pACK6</t>
  </si>
  <si>
    <t>NC_006974.1</t>
  </si>
  <si>
    <t>AF093750</t>
  </si>
  <si>
    <t>4.431</t>
  </si>
  <si>
    <t>28.0749</t>
  </si>
  <si>
    <t>pC194-like</t>
  </si>
  <si>
    <t>NC_010626.1</t>
  </si>
  <si>
    <t>EU602348</t>
  </si>
  <si>
    <t>29.3673</t>
  </si>
  <si>
    <t>Staphylococcus simulans NRRL B-2628</t>
  </si>
  <si>
    <t>pACK5</t>
  </si>
  <si>
    <t>NC_015176.1</t>
  </si>
  <si>
    <t>HQ170521</t>
  </si>
  <si>
    <t>3.191</t>
  </si>
  <si>
    <t>29.8026</t>
  </si>
  <si>
    <t>pACK2</t>
  </si>
  <si>
    <t>NC_015173.2</t>
  </si>
  <si>
    <t>HQ170520</t>
  </si>
  <si>
    <t>37.683</t>
  </si>
  <si>
    <t>32.3063</t>
  </si>
  <si>
    <t>Staphylococcus simulans</t>
  </si>
  <si>
    <t>pLNU5 (naturally occurring)</t>
  </si>
  <si>
    <t>NC_008351.1</t>
  </si>
  <si>
    <t>AM399079</t>
  </si>
  <si>
    <t>30.5808</t>
  </si>
  <si>
    <t>pACK3</t>
  </si>
  <si>
    <t>NC_013945.1</t>
  </si>
  <si>
    <t>GU228572</t>
  </si>
  <si>
    <t>28.613</t>
  </si>
  <si>
    <t>31.3529</t>
  </si>
  <si>
    <t>pACK1</t>
  </si>
  <si>
    <t>NC_013944.1</t>
  </si>
  <si>
    <t>GU228571</t>
  </si>
  <si>
    <t>55.171</t>
  </si>
  <si>
    <t>31.3933</t>
  </si>
  <si>
    <t>pLNU2</t>
  </si>
  <si>
    <t>NC_007769.1</t>
  </si>
  <si>
    <t>AM184100</t>
  </si>
  <si>
    <t>2.841</t>
  </si>
  <si>
    <t>29.9542</t>
  </si>
  <si>
    <t>pACK4</t>
  </si>
  <si>
    <t>NC_013033.1</t>
  </si>
  <si>
    <t>EU930825</t>
  </si>
  <si>
    <t>35.9688</t>
  </si>
  <si>
    <t>Staphylococcus sp. 693-2</t>
  </si>
  <si>
    <t>pLEW6932</t>
  </si>
  <si>
    <t>NC_009130.1</t>
  </si>
  <si>
    <t>DQ390456</t>
  </si>
  <si>
    <t>51.514</t>
  </si>
  <si>
    <t>31.4769</t>
  </si>
  <si>
    <t>Staphylococcus sp. DORA_6_22</t>
  </si>
  <si>
    <t>pSAPLB_DORA_A_5_14_21</t>
  </si>
  <si>
    <t>AZME01000385.1</t>
  </si>
  <si>
    <t>2.539</t>
  </si>
  <si>
    <t>30.5238</t>
  </si>
  <si>
    <t>Staphylococcus warneri ISK-1</t>
  </si>
  <si>
    <t>pPI-1</t>
  </si>
  <si>
    <t>NC_005207.3</t>
  </si>
  <si>
    <t>AB125341</t>
  </si>
  <si>
    <t>30.201</t>
  </si>
  <si>
    <t>28.658</t>
  </si>
  <si>
    <t>pPI-2</t>
  </si>
  <si>
    <t>NC_005208.1</t>
  </si>
  <si>
    <t>AB125342</t>
  </si>
  <si>
    <t>29.543</t>
  </si>
  <si>
    <t>Staphylococcus warneri</t>
  </si>
  <si>
    <t>pSW174</t>
  </si>
  <si>
    <t>NC_007165.1</t>
  </si>
  <si>
    <t>AM040729</t>
  </si>
  <si>
    <t>5.767</t>
  </si>
  <si>
    <t>29.8769</t>
  </si>
  <si>
    <t>pSW49</t>
  </si>
  <si>
    <t>NC_007166.1</t>
  </si>
  <si>
    <t>AM040730</t>
  </si>
  <si>
    <t>3.552</t>
  </si>
  <si>
    <t>30.7714</t>
  </si>
  <si>
    <t>Staphylococcus warneri SG1</t>
  </si>
  <si>
    <t>NC_020274.1</t>
  </si>
  <si>
    <t>CP003670</t>
  </si>
  <si>
    <t>13.186</t>
  </si>
  <si>
    <t>33.7252</t>
  </si>
  <si>
    <t>NC_020269.1</t>
  </si>
  <si>
    <t>CP003676</t>
  </si>
  <si>
    <t>2.937</t>
  </si>
  <si>
    <t>33.6057</t>
  </si>
  <si>
    <t>pSZ4</t>
  </si>
  <si>
    <t>NC_020165.1</t>
  </si>
  <si>
    <t>CP003669</t>
  </si>
  <si>
    <t>4.374</t>
  </si>
  <si>
    <t>31.8701</t>
  </si>
  <si>
    <t>NC_020268.1</t>
  </si>
  <si>
    <t>CP003675</t>
  </si>
  <si>
    <t>6.212</t>
  </si>
  <si>
    <t>28.8796</t>
  </si>
  <si>
    <t>NC_020266.1</t>
  </si>
  <si>
    <t>CP003673</t>
  </si>
  <si>
    <t>19.866</t>
  </si>
  <si>
    <t>30.6957</t>
  </si>
  <si>
    <t>NC_020264.1</t>
  </si>
  <si>
    <t>CP003671</t>
  </si>
  <si>
    <t>8.232</t>
  </si>
  <si>
    <t>27.9033</t>
  </si>
  <si>
    <t>NC_020267.1</t>
  </si>
  <si>
    <t>CP003674</t>
  </si>
  <si>
    <t>16.515</t>
  </si>
  <si>
    <t>31.3594</t>
  </si>
  <si>
    <t>NC_020265.1</t>
  </si>
  <si>
    <t>CP003672</t>
  </si>
  <si>
    <t>3.352</t>
  </si>
  <si>
    <t>31.4737</t>
  </si>
  <si>
    <t>Staphylococcus xylosus HKUOPL8</t>
  </si>
  <si>
    <t>NZ_CP007209.1</t>
  </si>
  <si>
    <t>CP007209</t>
  </si>
  <si>
    <t>30.062</t>
  </si>
  <si>
    <t>29.2994</t>
  </si>
  <si>
    <t>Stenotrophomonas maltophilia</t>
  </si>
  <si>
    <t>pSM76</t>
  </si>
  <si>
    <t>NC_010464.1</t>
  </si>
  <si>
    <t>EF535851</t>
  </si>
  <si>
    <t>63.8538</t>
  </si>
  <si>
    <t>pSH1</t>
  </si>
  <si>
    <t>NC_010429.1</t>
  </si>
  <si>
    <t>EF489910</t>
  </si>
  <si>
    <t>6.867</t>
  </si>
  <si>
    <t>61.1038</t>
  </si>
  <si>
    <t>pNKH43</t>
  </si>
  <si>
    <t>NC_001383.1</t>
  </si>
  <si>
    <t>L09673</t>
  </si>
  <si>
    <t>62.6785</t>
  </si>
  <si>
    <t>Streptobacillus moniliformis DSM 12112</t>
  </si>
  <si>
    <t>pSMON01</t>
  </si>
  <si>
    <t>NC_013516.1</t>
  </si>
  <si>
    <t>CP001780</t>
  </si>
  <si>
    <t>10.702</t>
  </si>
  <si>
    <t>20.8653</t>
  </si>
  <si>
    <t>Streptococcus agalactiae CCH208</t>
  </si>
  <si>
    <t>pCCH208</t>
  </si>
  <si>
    <t>NC_024973.1</t>
  </si>
  <si>
    <t>KJ778678</t>
  </si>
  <si>
    <t>4.972</t>
  </si>
  <si>
    <t>37.3089</t>
  </si>
  <si>
    <t>Streptococcus agalactiae</t>
  </si>
  <si>
    <t>NC_001380.1</t>
  </si>
  <si>
    <t>M29725</t>
  </si>
  <si>
    <t>4.408</t>
  </si>
  <si>
    <t>37.2278</t>
  </si>
  <si>
    <t>pGB354</t>
  </si>
  <si>
    <t>NC_001797.1</t>
  </si>
  <si>
    <t>U83488</t>
  </si>
  <si>
    <t>6.437</t>
  </si>
  <si>
    <t>32.888</t>
  </si>
  <si>
    <t>Streptococcus agalactiae GB2002</t>
  </si>
  <si>
    <t>pGB2002</t>
  </si>
  <si>
    <t>NC_015971.1</t>
  </si>
  <si>
    <t>JF308629</t>
  </si>
  <si>
    <t>6.825</t>
  </si>
  <si>
    <t>39.4579</t>
  </si>
  <si>
    <t>Streptococcus agalactiae GB2001</t>
  </si>
  <si>
    <t>pGB2001</t>
  </si>
  <si>
    <t>NC_015973.1</t>
  </si>
  <si>
    <t>JF308630</t>
  </si>
  <si>
    <t>4.967</t>
  </si>
  <si>
    <t>37.3666</t>
  </si>
  <si>
    <t>pMV158</t>
  </si>
  <si>
    <t>NC_010096.1</t>
  </si>
  <si>
    <t>X15669</t>
  </si>
  <si>
    <t>5.541</t>
  </si>
  <si>
    <t>37.773</t>
  </si>
  <si>
    <t>pGB3634</t>
  </si>
  <si>
    <t>NC_002136.1</t>
  </si>
  <si>
    <t>X72021</t>
  </si>
  <si>
    <t>5.842</t>
  </si>
  <si>
    <t>33.6015</t>
  </si>
  <si>
    <t>Streptococcus dysgalactiae T132</t>
  </si>
  <si>
    <t>pSdyT132</t>
  </si>
  <si>
    <t>NC_010907.1</t>
  </si>
  <si>
    <t>DQ173493</t>
  </si>
  <si>
    <t>3.578</t>
  </si>
  <si>
    <t>35.299</t>
  </si>
  <si>
    <t>Streptococcus dysgalactiae W2580</t>
  </si>
  <si>
    <t>pW2580</t>
  </si>
  <si>
    <t>NC_010260.1</t>
  </si>
  <si>
    <t>AY907345</t>
  </si>
  <si>
    <t>3.043</t>
  </si>
  <si>
    <t>35.0312</t>
  </si>
  <si>
    <t>Streptococcus dysgalactiae Sde5580</t>
  </si>
  <si>
    <t>p5580</t>
  </si>
  <si>
    <t>NC_019370.1</t>
  </si>
  <si>
    <t>HE862394</t>
  </si>
  <si>
    <t>37.3333</t>
  </si>
  <si>
    <t>Streptococcus gallolyticus subsp. gallolyticus ATCC BAA-2069</t>
  </si>
  <si>
    <t>pSGG1</t>
  </si>
  <si>
    <t>NC_015219.1</t>
  </si>
  <si>
    <t>FR824044</t>
  </si>
  <si>
    <t>20.765</t>
  </si>
  <si>
    <t>37.2598</t>
  </si>
  <si>
    <t>Streptococcus infantarius subsp. infantarius CJ18</t>
  </si>
  <si>
    <t>pSICJ18-1</t>
  </si>
  <si>
    <t>NC_016837.1</t>
  </si>
  <si>
    <t>CP003296</t>
  </si>
  <si>
    <t>19.829</t>
  </si>
  <si>
    <t>34.9589</t>
  </si>
  <si>
    <t>Streptococcus infantis C.MI.8</t>
  </si>
  <si>
    <t>pSI01</t>
  </si>
  <si>
    <t>NC_019365.1</t>
  </si>
  <si>
    <t>JX275965</t>
  </si>
  <si>
    <t>11.221</t>
  </si>
  <si>
    <t>34.8632</t>
  </si>
  <si>
    <t>Streptococcus macedonicus ACA-DC 198</t>
  </si>
  <si>
    <t>pSMA198</t>
  </si>
  <si>
    <t>NC_016750.1</t>
  </si>
  <si>
    <t>HE613570</t>
  </si>
  <si>
    <t>12.728</t>
  </si>
  <si>
    <t>35.0409</t>
  </si>
  <si>
    <t>Streptococcus mutans LM7</t>
  </si>
  <si>
    <t>pLM7</t>
  </si>
  <si>
    <t>NC_002810.1</t>
  </si>
  <si>
    <t>AF050494</t>
  </si>
  <si>
    <t>5.658</t>
  </si>
  <si>
    <t>32.7324</t>
  </si>
  <si>
    <t>Streptococcus mutans NC101</t>
  </si>
  <si>
    <t>pNC101</t>
  </si>
  <si>
    <t>NC_019239.1</t>
  </si>
  <si>
    <t>HQ156230</t>
  </si>
  <si>
    <t>5.649</t>
  </si>
  <si>
    <t>32.5721</t>
  </si>
  <si>
    <t>Streptococcus mutans UA140</t>
  </si>
  <si>
    <t>pUA140</t>
  </si>
  <si>
    <t>NC_002757.1</t>
  </si>
  <si>
    <t>AF068250</t>
  </si>
  <si>
    <t>32.695</t>
  </si>
  <si>
    <t>Streptococcus mutans DC09</t>
  </si>
  <si>
    <t>pDC09</t>
  </si>
  <si>
    <t>NC_019238.1</t>
  </si>
  <si>
    <t>HQ156229</t>
  </si>
  <si>
    <t>5.637</t>
  </si>
  <si>
    <t>32.606</t>
  </si>
  <si>
    <t>Streptococcus parasanguinis</t>
  </si>
  <si>
    <t>pFW213</t>
  </si>
  <si>
    <t>NC_012642.1</t>
  </si>
  <si>
    <t>EU685104</t>
  </si>
  <si>
    <t>7.078</t>
  </si>
  <si>
    <t>35.2783</t>
  </si>
  <si>
    <t>Streptococcus parasanguinis DORA_23_24</t>
  </si>
  <si>
    <t>pSPPPL_DORA_A_5_14_21</t>
  </si>
  <si>
    <t>AZMG01001431.1</t>
  </si>
  <si>
    <t>8.927</t>
  </si>
  <si>
    <t>34.054</t>
  </si>
  <si>
    <t>Streptococcus pneumoniae D39</t>
  </si>
  <si>
    <t>pDP1</t>
  </si>
  <si>
    <t>NC_005022.1</t>
  </si>
  <si>
    <t>AF047696</t>
  </si>
  <si>
    <t>32.205</t>
  </si>
  <si>
    <t>Streptococcus pneumoniae A6011</t>
  </si>
  <si>
    <t>NC_005021.1</t>
  </si>
  <si>
    <t>AF047385</t>
  </si>
  <si>
    <t>3.162</t>
  </si>
  <si>
    <t>32.1948</t>
  </si>
  <si>
    <t>Streptococcus pneumoniae Poland23F-16</t>
  </si>
  <si>
    <t>pSpnP1</t>
  </si>
  <si>
    <t>NC_008350.1</t>
  </si>
  <si>
    <t>AM279674</t>
  </si>
  <si>
    <t>36.8927</t>
  </si>
  <si>
    <t>Streptococcus pneumoniae PCS8235</t>
  </si>
  <si>
    <t>pPCS8235</t>
  </si>
  <si>
    <t>NZ_CM001836.1</t>
  </si>
  <si>
    <t>CM001836</t>
  </si>
  <si>
    <t>32.2109</t>
  </si>
  <si>
    <t>Streptococcus pseudopneumoniae IS7493</t>
  </si>
  <si>
    <t>pDRPIS7493</t>
  </si>
  <si>
    <t>NC_015876.1</t>
  </si>
  <si>
    <t>CP002926</t>
  </si>
  <si>
    <t>4.727</t>
  </si>
  <si>
    <t>38.3118</t>
  </si>
  <si>
    <t>Streptococcus pyogenes</t>
  </si>
  <si>
    <t>pRW35</t>
  </si>
  <si>
    <t>NC_010423.2</t>
  </si>
  <si>
    <t>EU192194</t>
  </si>
  <si>
    <t>4.968</t>
  </si>
  <si>
    <t>37.339</t>
  </si>
  <si>
    <t>Streptococcus pyogenes 71-698</t>
  </si>
  <si>
    <t>pDN281</t>
  </si>
  <si>
    <t>NC_010230.1</t>
  </si>
  <si>
    <t>AY995189</t>
  </si>
  <si>
    <t>3.041</t>
  </si>
  <si>
    <t>34.857</t>
  </si>
  <si>
    <t>pSM19035</t>
  </si>
  <si>
    <t>NC_006979.1</t>
  </si>
  <si>
    <t>AY357120</t>
  </si>
  <si>
    <t>28.975</t>
  </si>
  <si>
    <t>34.761</t>
  </si>
  <si>
    <t>Streptococcus pyogenes GA2000</t>
  </si>
  <si>
    <t>pGA2000</t>
  </si>
  <si>
    <t>NC_019252.1</t>
  </si>
  <si>
    <t>JF308631</t>
  </si>
  <si>
    <t>37.3264</t>
  </si>
  <si>
    <t>Streptococcus pyogenes 71-724</t>
  </si>
  <si>
    <t>pDN571</t>
  </si>
  <si>
    <t>NC_006130.1</t>
  </si>
  <si>
    <t>AY648561</t>
  </si>
  <si>
    <t>3.351</t>
  </si>
  <si>
    <t>33.96</t>
  </si>
  <si>
    <t>Streptococcus pyogenes A996</t>
  </si>
  <si>
    <t>pA996</t>
  </si>
  <si>
    <t>NC_022076.1</t>
  </si>
  <si>
    <t>KC895877</t>
  </si>
  <si>
    <t>31.8785</t>
  </si>
  <si>
    <t>pDB101</t>
  </si>
  <si>
    <t>NC_006978.1</t>
  </si>
  <si>
    <t>X66468</t>
  </si>
  <si>
    <t>19.203</t>
  </si>
  <si>
    <t>34.3905</t>
  </si>
  <si>
    <t>Streptococcus pyogenes A852</t>
  </si>
  <si>
    <t>pA852</t>
  </si>
  <si>
    <t>NC_022077.1</t>
  </si>
  <si>
    <t>KC895878</t>
  </si>
  <si>
    <t>2.644</t>
  </si>
  <si>
    <t>34.4554</t>
  </si>
  <si>
    <t>Streptococcus salivarius K12</t>
  </si>
  <si>
    <t>pRSSL1</t>
  </si>
  <si>
    <t>NZ_ALIF01000007.1</t>
  </si>
  <si>
    <t>ALIF01000007</t>
  </si>
  <si>
    <t>185.045</t>
  </si>
  <si>
    <t>34.4446</t>
  </si>
  <si>
    <t>Streptococcus salivarius M18</t>
  </si>
  <si>
    <t>pSsal-M18</t>
  </si>
  <si>
    <t>NZ_AGBV01000006.1</t>
  </si>
  <si>
    <t>AGBV01000006</t>
  </si>
  <si>
    <t>183.037</t>
  </si>
  <si>
    <t>34.2488</t>
  </si>
  <si>
    <t>Streptococcus suis DAT1</t>
  </si>
  <si>
    <t>pSSU1</t>
  </si>
  <si>
    <t>NC_002140.1</t>
  </si>
  <si>
    <t>AB019522</t>
  </si>
  <si>
    <t>36.8643</t>
  </si>
  <si>
    <t>Streptococcus suis BM407</t>
  </si>
  <si>
    <t>pBM407</t>
  </si>
  <si>
    <t>NC_012923.1</t>
  </si>
  <si>
    <t>FM252033</t>
  </si>
  <si>
    <t>24.579</t>
  </si>
  <si>
    <t>36.4335</t>
  </si>
  <si>
    <t>Streptococcus thermophilus</t>
  </si>
  <si>
    <t>pER13</t>
  </si>
  <si>
    <t>NC_002776.1</t>
  </si>
  <si>
    <t>AY033392</t>
  </si>
  <si>
    <t>4.139</t>
  </si>
  <si>
    <t>38.4392</t>
  </si>
  <si>
    <t>Streptococcus thermophilus K1002C2</t>
  </si>
  <si>
    <t>pK1002C2</t>
  </si>
  <si>
    <t>NC_019231.1</t>
  </si>
  <si>
    <t>HM050421</t>
  </si>
  <si>
    <t>35.0311</t>
  </si>
  <si>
    <t>Streptococcus thermophilus ST371</t>
  </si>
  <si>
    <t>pER371</t>
  </si>
  <si>
    <t>NC_004968.1</t>
  </si>
  <si>
    <t>AF022180</t>
  </si>
  <si>
    <t>2.672</t>
  </si>
  <si>
    <t>38.1737</t>
  </si>
  <si>
    <t>Streptococcus thermophilus ST2-1</t>
  </si>
  <si>
    <t>pND103</t>
  </si>
  <si>
    <t>NC_004747.1</t>
  </si>
  <si>
    <t>AY250830</t>
  </si>
  <si>
    <t>3.531</t>
  </si>
  <si>
    <t>32.3988</t>
  </si>
  <si>
    <t>Streptococcus thermophilus ST136</t>
  </si>
  <si>
    <t>pER36</t>
  </si>
  <si>
    <t>NC_000938.1</t>
  </si>
  <si>
    <t>AF177168</t>
  </si>
  <si>
    <t>3.498</t>
  </si>
  <si>
    <t>34.4483</t>
  </si>
  <si>
    <t>Streptococcus thermophilus 2783</t>
  </si>
  <si>
    <t>pt38</t>
  </si>
  <si>
    <t>NC_005098.1</t>
  </si>
  <si>
    <t>AJ566638</t>
  </si>
  <si>
    <t>2.911</t>
  </si>
  <si>
    <t>32.3944</t>
  </si>
  <si>
    <t>Streptococcus thermophilus ER1</t>
  </si>
  <si>
    <t>pER1-2</t>
  </si>
  <si>
    <t>NC_025196.1</t>
  </si>
  <si>
    <t>AJ242478</t>
  </si>
  <si>
    <t>36.9096</t>
  </si>
  <si>
    <t>Streptococcus thermophilus ST135</t>
  </si>
  <si>
    <t>pER35</t>
  </si>
  <si>
    <t>NC_000937.1</t>
  </si>
  <si>
    <t>AF177167</t>
  </si>
  <si>
    <t>9.531</t>
  </si>
  <si>
    <t>36.5439</t>
  </si>
  <si>
    <t>pSMQ-316</t>
  </si>
  <si>
    <t>NC_010859.1</t>
  </si>
  <si>
    <t>DQ295022</t>
  </si>
  <si>
    <t>37.7347</t>
  </si>
  <si>
    <t>Streptococcus thermophilus K2007C6</t>
  </si>
  <si>
    <t>pK2007C6</t>
  </si>
  <si>
    <t>NC_019232.1</t>
  </si>
  <si>
    <t>HM050422</t>
  </si>
  <si>
    <t>35.0671</t>
  </si>
  <si>
    <t>Streptococcus thermophilus St0</t>
  </si>
  <si>
    <t>pSt0</t>
  </si>
  <si>
    <t>NC_025154.1</t>
  </si>
  <si>
    <t>AJ242480</t>
  </si>
  <si>
    <t>8.065</t>
  </si>
  <si>
    <t>37.6813</t>
  </si>
  <si>
    <t>Streptococcus thermophilus SMQ-173</t>
  </si>
  <si>
    <t>pSMQ173b</t>
  </si>
  <si>
    <t>NC_005323.1</t>
  </si>
  <si>
    <t>AY312235</t>
  </si>
  <si>
    <t>4.449</t>
  </si>
  <si>
    <t>36.9971</t>
  </si>
  <si>
    <t>Streptococcus thermophilus SMQ-172</t>
  </si>
  <si>
    <t>pSMQ172</t>
  </si>
  <si>
    <t>NC_004958.1</t>
  </si>
  <si>
    <t>AF295100</t>
  </si>
  <si>
    <t>38.0378</t>
  </si>
  <si>
    <t>pSMQ308</t>
  </si>
  <si>
    <t>NC_005322.1</t>
  </si>
  <si>
    <t>AY312234</t>
  </si>
  <si>
    <t>8.144</t>
  </si>
  <si>
    <t>37.8438</t>
  </si>
  <si>
    <t>Streptococcus thermophilus LMD-9</t>
  </si>
  <si>
    <t>NC_008500.1</t>
  </si>
  <si>
    <t>CP000420</t>
  </si>
  <si>
    <t>NC_008501.1</t>
  </si>
  <si>
    <t>CP000421</t>
  </si>
  <si>
    <t>3.361</t>
  </si>
  <si>
    <t>35.0788</t>
  </si>
  <si>
    <t>Streptococcus tigurinus 2426</t>
  </si>
  <si>
    <t>pST2426</t>
  </si>
  <si>
    <t>NZ_ASXA01000016.1</t>
  </si>
  <si>
    <t>ASXA01000016</t>
  </si>
  <si>
    <t>2.491</t>
  </si>
  <si>
    <t>30.4295</t>
  </si>
  <si>
    <t>Streptomyces albulus NK660</t>
  </si>
  <si>
    <t>pNKL</t>
  </si>
  <si>
    <t>NZ_CP007575.1</t>
  </si>
  <si>
    <t>CP007575</t>
  </si>
  <si>
    <t>71.2129</t>
  </si>
  <si>
    <t>Streptomyces albulus IFO 14147</t>
  </si>
  <si>
    <t>pNO33</t>
  </si>
  <si>
    <t>NC_006571.1</t>
  </si>
  <si>
    <t>AB058947</t>
  </si>
  <si>
    <t>36.955</t>
  </si>
  <si>
    <t>68.9027</t>
  </si>
  <si>
    <t>Streptomyces ambofaciens ATCC 23877</t>
  </si>
  <si>
    <t>pSAM1</t>
  </si>
  <si>
    <t>NZ_CP012383.1</t>
  </si>
  <si>
    <t>CP012383</t>
  </si>
  <si>
    <t>89.658</t>
  </si>
  <si>
    <t>69.1885</t>
  </si>
  <si>
    <t>Streptomyces anulatus ATCC 11523</t>
  </si>
  <si>
    <t>pSanATCC11523a</t>
  </si>
  <si>
    <t>NZ_CM003602.1</t>
  </si>
  <si>
    <t>CM003602</t>
  </si>
  <si>
    <t>87.53</t>
  </si>
  <si>
    <t>70.8671</t>
  </si>
  <si>
    <t>Streptomyces aureofaciens CCM3239</t>
  </si>
  <si>
    <t>pSA3239</t>
  </si>
  <si>
    <t>NC_024970.1</t>
  </si>
  <si>
    <t>KJ396772</t>
  </si>
  <si>
    <t>241.077</t>
  </si>
  <si>
    <t>72.116</t>
  </si>
  <si>
    <t>Streptomyces avermitilis MA-4680 = NBRC 14893</t>
  </si>
  <si>
    <t>SAP1</t>
  </si>
  <si>
    <t>NC_004719.1</t>
  </si>
  <si>
    <t>AP005645</t>
  </si>
  <si>
    <t>94.287</t>
  </si>
  <si>
    <t>69.246</t>
  </si>
  <si>
    <t>Streptomyces cattleya NRRL 8057 = DSM 46488</t>
  </si>
  <si>
    <t>pSCAT</t>
  </si>
  <si>
    <t>NC_016113.1</t>
  </si>
  <si>
    <t>FQ859184</t>
  </si>
  <si>
    <t>1809.49</t>
  </si>
  <si>
    <t>73.2745</t>
  </si>
  <si>
    <t>pSCATT</t>
  </si>
  <si>
    <t>NC_017585.1</t>
  </si>
  <si>
    <t>CP003229</t>
  </si>
  <si>
    <t>1812.55</t>
  </si>
  <si>
    <t>73.2692</t>
  </si>
  <si>
    <t>Streptomyces clavuligerus NRRL 3585</t>
  </si>
  <si>
    <t>pSCL</t>
  </si>
  <si>
    <t>NC_001738.1</t>
  </si>
  <si>
    <t>X54107</t>
  </si>
  <si>
    <t>11.696</t>
  </si>
  <si>
    <t>71.9391</t>
  </si>
  <si>
    <t>Streptomyces clavuligerus ATCC 27064</t>
  </si>
  <si>
    <t>pSCL3</t>
  </si>
  <si>
    <t>NZ_CM001018.1</t>
  </si>
  <si>
    <t>CM001018</t>
  </si>
  <si>
    <t>444.192</t>
  </si>
  <si>
    <t>70.6622</t>
  </si>
  <si>
    <t>pSCL1</t>
  </si>
  <si>
    <t>NZ_CM001016.1</t>
  </si>
  <si>
    <t>CM001016</t>
  </si>
  <si>
    <t>10.466</t>
  </si>
  <si>
    <t>71.3071</t>
  </si>
  <si>
    <t>pSCL2</t>
  </si>
  <si>
    <t>NZ_CM001017.1</t>
  </si>
  <si>
    <t>CM001017</t>
  </si>
  <si>
    <t>149.426</t>
  </si>
  <si>
    <t>70.0487</t>
  </si>
  <si>
    <t>pSCL4</t>
  </si>
  <si>
    <t>NZ_CM001019.1</t>
  </si>
  <si>
    <t>CM001019</t>
  </si>
  <si>
    <t>1797.12</t>
  </si>
  <si>
    <t>71.83</t>
  </si>
  <si>
    <t>NZ_CM000914.1</t>
  </si>
  <si>
    <t>CM000914</t>
  </si>
  <si>
    <t>1796.5</t>
  </si>
  <si>
    <t>71.7885</t>
  </si>
  <si>
    <t>Streptomyces coelicolor</t>
  </si>
  <si>
    <t>2 SCP2*</t>
  </si>
  <si>
    <t>NC_003319.1</t>
  </si>
  <si>
    <t>AJ414671</t>
  </si>
  <si>
    <t>7.686</t>
  </si>
  <si>
    <t>72.6256</t>
  </si>
  <si>
    <t>Streptomyces coelicolor A3(2)</t>
  </si>
  <si>
    <t>SCP1</t>
  </si>
  <si>
    <t>NC_003903.1</t>
  </si>
  <si>
    <t>AL589148</t>
  </si>
  <si>
    <t>356.023</t>
  </si>
  <si>
    <t>69.0593</t>
  </si>
  <si>
    <t>SCP2</t>
  </si>
  <si>
    <t>NC_003904.1</t>
  </si>
  <si>
    <t>AL645771</t>
  </si>
  <si>
    <t>31.317</t>
  </si>
  <si>
    <t>72.1174</t>
  </si>
  <si>
    <t>Streptomyces collinus Tu 365</t>
  </si>
  <si>
    <t>pSCO2</t>
  </si>
  <si>
    <t>NC_021986.1</t>
  </si>
  <si>
    <t>CP006261</t>
  </si>
  <si>
    <t>19.314</t>
  </si>
  <si>
    <t>69.882</t>
  </si>
  <si>
    <t>pSCO1</t>
  </si>
  <si>
    <t>NC_022001.1</t>
  </si>
  <si>
    <t>CP006260</t>
  </si>
  <si>
    <t>85.047</t>
  </si>
  <si>
    <t>68.2869</t>
  </si>
  <si>
    <t>Streptomyces cyaneus ATCC14921</t>
  </si>
  <si>
    <t>pSA1.1</t>
  </si>
  <si>
    <t>NC_002112.1</t>
  </si>
  <si>
    <t>AB010724</t>
  </si>
  <si>
    <t>9.014</t>
  </si>
  <si>
    <t>68.7264</t>
  </si>
  <si>
    <t>Streptomyces davawensis JCM 4913</t>
  </si>
  <si>
    <t>pSDA1</t>
  </si>
  <si>
    <t>NC_020545.1</t>
  </si>
  <si>
    <t>HE971710</t>
  </si>
  <si>
    <t>89.331</t>
  </si>
  <si>
    <t>69.8884</t>
  </si>
  <si>
    <t>Streptomyces flavovirens</t>
  </si>
  <si>
    <t>pSN22</t>
  </si>
  <si>
    <t>NC_001425.2</t>
  </si>
  <si>
    <t>D14281</t>
  </si>
  <si>
    <t>11.046</t>
  </si>
  <si>
    <t>71.8812</t>
  </si>
  <si>
    <t>Streptomyces ghanaensis DSM 2932</t>
  </si>
  <si>
    <t>pSG5</t>
  </si>
  <si>
    <t>NC_008792.1</t>
  </si>
  <si>
    <t>X80774</t>
  </si>
  <si>
    <t>69.9762</t>
  </si>
  <si>
    <t>Streptomyces glaucescens GLA.O</t>
  </si>
  <si>
    <t>pSglau1</t>
  </si>
  <si>
    <t>NZ_CP009439.1</t>
  </si>
  <si>
    <t>CP009439</t>
  </si>
  <si>
    <t>170.574</t>
  </si>
  <si>
    <t>69.0627</t>
  </si>
  <si>
    <t>Streptomyces hygroscopicus subsp. jinggangensis 5008</t>
  </si>
  <si>
    <t>pSHJG1</t>
  </si>
  <si>
    <t>NC_017766.1</t>
  </si>
  <si>
    <t>CP003276</t>
  </si>
  <si>
    <t>164.566</t>
  </si>
  <si>
    <t>69.0045</t>
  </si>
  <si>
    <t>pSHJG2</t>
  </si>
  <si>
    <t>NC_016972.1</t>
  </si>
  <si>
    <t>CP003277</t>
  </si>
  <si>
    <t>73.285</t>
  </si>
  <si>
    <t>70.9436</t>
  </si>
  <si>
    <t>Streptomyces hygroscopicus subsp. jinggangensis TL01</t>
  </si>
  <si>
    <t>pSHJGH1</t>
  </si>
  <si>
    <t>NC_020894.1</t>
  </si>
  <si>
    <t>CP003721</t>
  </si>
  <si>
    <t>164.565</t>
  </si>
  <si>
    <t>69.005</t>
  </si>
  <si>
    <t>pSHJGH2</t>
  </si>
  <si>
    <t>NC_020293.1</t>
  </si>
  <si>
    <t>CP003722</t>
  </si>
  <si>
    <t>Streptomyces incarnatus NRRL 8089</t>
  </si>
  <si>
    <t>CP011500.1</t>
  </si>
  <si>
    <t>3.038</t>
  </si>
  <si>
    <t>73.5352</t>
  </si>
  <si>
    <t>CP011499.1</t>
  </si>
  <si>
    <t>37.805</t>
  </si>
  <si>
    <t>70.1812</t>
  </si>
  <si>
    <t>CP011498.1</t>
  </si>
  <si>
    <t>208.337</t>
  </si>
  <si>
    <t>72.0127</t>
  </si>
  <si>
    <t>Streptomyces laurentii ATCC 31255</t>
  </si>
  <si>
    <t>pSLS</t>
  </si>
  <si>
    <t>NC_008441.1</t>
  </si>
  <si>
    <t>AB093554</t>
  </si>
  <si>
    <t>15.397</t>
  </si>
  <si>
    <t>70.8515</t>
  </si>
  <si>
    <t>Streptomyces lavendulae RIA746</t>
  </si>
  <si>
    <t>Miniplasmid pSLG33</t>
  </si>
  <si>
    <t>NC_010097.1</t>
  </si>
  <si>
    <t>X69872</t>
  </si>
  <si>
    <t>2.661</t>
  </si>
  <si>
    <t>65.1635</t>
  </si>
  <si>
    <t>Streptomyces leeuwenhoekii type strain (C34 = DSM 42122 = NRRL B-24963)</t>
  </si>
  <si>
    <t>pSLE2</t>
  </si>
  <si>
    <t>NZ_LN831789.1</t>
  </si>
  <si>
    <t>LN831789</t>
  </si>
  <si>
    <t>132.226</t>
  </si>
  <si>
    <t>69.6686</t>
  </si>
  <si>
    <t>pSLE1</t>
  </si>
  <si>
    <t>NZ_LN831788.1</t>
  </si>
  <si>
    <t>LN831788</t>
  </si>
  <si>
    <t>86.37</t>
  </si>
  <si>
    <t>69.1548</t>
  </si>
  <si>
    <t>Streptomyces lividans 1326</t>
  </si>
  <si>
    <t>SLP2</t>
  </si>
  <si>
    <t>NC_004933.1</t>
  </si>
  <si>
    <t>AY225511</t>
  </si>
  <si>
    <t>50.41</t>
  </si>
  <si>
    <t>68.4408</t>
  </si>
  <si>
    <t>Streptomyces lividans</t>
  </si>
  <si>
    <t>pIJ101</t>
  </si>
  <si>
    <t>NC_001387.1</t>
  </si>
  <si>
    <t>M21778</t>
  </si>
  <si>
    <t>72.9785</t>
  </si>
  <si>
    <t>Streptomyces natalensis</t>
  </si>
  <si>
    <t>pSNA1</t>
  </si>
  <si>
    <t>NC_002149.1</t>
  </si>
  <si>
    <t>AJ243257</t>
  </si>
  <si>
    <t>9.367</t>
  </si>
  <si>
    <t>71.2715</t>
  </si>
  <si>
    <t>Streptomyces niveus NCIMB 11891</t>
  </si>
  <si>
    <t>pSniv4</t>
  </si>
  <si>
    <t>NZ_CM002284.1</t>
  </si>
  <si>
    <t>CM002284</t>
  </si>
  <si>
    <t>15.813</t>
  </si>
  <si>
    <t>67.4002</t>
  </si>
  <si>
    <t>pSniv1</t>
  </si>
  <si>
    <t>NZ_CM002281.1</t>
  </si>
  <si>
    <t>CM002281</t>
  </si>
  <si>
    <t>123.332</t>
  </si>
  <si>
    <t>68.5888</t>
  </si>
  <si>
    <t>pSniv3</t>
  </si>
  <si>
    <t>NZ_CM002283.1</t>
  </si>
  <si>
    <t>CM002283</t>
  </si>
  <si>
    <t>19.358</t>
  </si>
  <si>
    <t>68.9689</t>
  </si>
  <si>
    <t>pSniv2</t>
  </si>
  <si>
    <t>NZ_CM002282.1</t>
  </si>
  <si>
    <t>CM002282</t>
  </si>
  <si>
    <t>53.413</t>
  </si>
  <si>
    <t>71.3628</t>
  </si>
  <si>
    <t>Streptomyces phaeochromogenes NRRL-B3559</t>
  </si>
  <si>
    <t>pJV1</t>
  </si>
  <si>
    <t>NC_001759.1</t>
  </si>
  <si>
    <t>U23762</t>
  </si>
  <si>
    <t>11.143</t>
  </si>
  <si>
    <t>71.7222</t>
  </si>
  <si>
    <t>Streptomyces pratensis ATCC 33331</t>
  </si>
  <si>
    <t>pSFLA02</t>
  </si>
  <si>
    <t>NC_016115.1</t>
  </si>
  <si>
    <t>CP002477</t>
  </si>
  <si>
    <t>130.055</t>
  </si>
  <si>
    <t>67.2377</t>
  </si>
  <si>
    <t>pSFLA01</t>
  </si>
  <si>
    <t>NC_016110.1</t>
  </si>
  <si>
    <t>CP002476</t>
  </si>
  <si>
    <t>188.552</t>
  </si>
  <si>
    <t>67.7908</t>
  </si>
  <si>
    <t>Streptomyces rochei 7434AN4</t>
  </si>
  <si>
    <t>pSLA2-S</t>
  </si>
  <si>
    <t>NC_024971.1</t>
  </si>
  <si>
    <t>AB905437</t>
  </si>
  <si>
    <t>17.526</t>
  </si>
  <si>
    <t>69.685</t>
  </si>
  <si>
    <t>pSLA2-L</t>
  </si>
  <si>
    <t>NC_004808.2</t>
  </si>
  <si>
    <t>AB088224</t>
  </si>
  <si>
    <t>210.614</t>
  </si>
  <si>
    <t>72.8437</t>
  </si>
  <si>
    <t>Streptomyces roseochromogenus subsp. oscitans DS 12.976</t>
  </si>
  <si>
    <t>pSros1</t>
  </si>
  <si>
    <t>NZ_CM002286.1</t>
  </si>
  <si>
    <t>CM002286</t>
  </si>
  <si>
    <t>119.017</t>
  </si>
  <si>
    <t>69.5783</t>
  </si>
  <si>
    <t>Streptomyces sp. 14R-10</t>
  </si>
  <si>
    <t>pZL1</t>
  </si>
  <si>
    <t>NC_023316.1</t>
  </si>
  <si>
    <t>KF501372</t>
  </si>
  <si>
    <t>127.862</t>
  </si>
  <si>
    <t>70.5096</t>
  </si>
  <si>
    <t>Streptomyces sp. 44030</t>
  </si>
  <si>
    <t>pRL1</t>
  </si>
  <si>
    <t>NC_010849.1</t>
  </si>
  <si>
    <t>DQ322649</t>
  </si>
  <si>
    <t>32.759</t>
  </si>
  <si>
    <t>66.8641</t>
  </si>
  <si>
    <t>Streptomyces sp. 44414</t>
  </si>
  <si>
    <t>pRL2</t>
  </si>
  <si>
    <t>NC_007927.1</t>
  </si>
  <si>
    <t>DQ322650</t>
  </si>
  <si>
    <t>20.252</t>
  </si>
  <si>
    <t>70.398</t>
  </si>
  <si>
    <t>Streptomyces sp. 769</t>
  </si>
  <si>
    <t>pSGZL</t>
  </si>
  <si>
    <t>NZ_CP003988.1</t>
  </si>
  <si>
    <t>CP003988</t>
  </si>
  <si>
    <t>237.512</t>
  </si>
  <si>
    <t>68.2606</t>
  </si>
  <si>
    <t>Streptomyces sp. CFMR 7 CFMR-7</t>
  </si>
  <si>
    <t>NZ_CP011523.1</t>
  </si>
  <si>
    <t>CP011523</t>
  </si>
  <si>
    <t>99.537</t>
  </si>
  <si>
    <t>69.9599</t>
  </si>
  <si>
    <t>Streptomyces sp. EN27</t>
  </si>
  <si>
    <t>pEN2701</t>
  </si>
  <si>
    <t>NC_004931.1</t>
  </si>
  <si>
    <t>AF533985</t>
  </si>
  <si>
    <t>12.855</t>
  </si>
  <si>
    <t>72.5554</t>
  </si>
  <si>
    <t>Streptomyces sp. F11</t>
  </si>
  <si>
    <t>pFP12</t>
  </si>
  <si>
    <t>NC_023068.1</t>
  </si>
  <si>
    <t>KF652072</t>
  </si>
  <si>
    <t>25.899</t>
  </si>
  <si>
    <t>70.5471</t>
  </si>
  <si>
    <t>pFP11</t>
  </si>
  <si>
    <t>NC_006911.1</t>
  </si>
  <si>
    <t>AY943952</t>
  </si>
  <si>
    <t>35.159</t>
  </si>
  <si>
    <t>69.3564</t>
  </si>
  <si>
    <t>Streptomyces sp. F12</t>
  </si>
  <si>
    <t>pFRL6</t>
  </si>
  <si>
    <t>NC_023286.1</t>
  </si>
  <si>
    <t>KF602051</t>
  </si>
  <si>
    <t>389.676</t>
  </si>
  <si>
    <t>70.8201</t>
  </si>
  <si>
    <t>Streptomyces sp. F2</t>
  </si>
  <si>
    <t>pFRL4</t>
  </si>
  <si>
    <t>NC_023284.1</t>
  </si>
  <si>
    <t>KF602049</t>
  </si>
  <si>
    <t>432.159</t>
  </si>
  <si>
    <t>70.4324</t>
  </si>
  <si>
    <t>pFP3</t>
  </si>
  <si>
    <t>NC_023067.1</t>
  </si>
  <si>
    <t>KF652071</t>
  </si>
  <si>
    <t>34.083</t>
  </si>
  <si>
    <t>70.6628</t>
  </si>
  <si>
    <t>Streptomyces sp. F8</t>
  </si>
  <si>
    <t>pFRL5</t>
  </si>
  <si>
    <t>NC_023285.1</t>
  </si>
  <si>
    <t>KF602050</t>
  </si>
  <si>
    <t>409.218</t>
  </si>
  <si>
    <t>70.244</t>
  </si>
  <si>
    <t>Streptomyces sp. FQ1</t>
  </si>
  <si>
    <t>NC_006912.1</t>
  </si>
  <si>
    <t>AY943953</t>
  </si>
  <si>
    <t>39.36</t>
  </si>
  <si>
    <t>72.0884</t>
  </si>
  <si>
    <t>Streptomyces sp. FR1</t>
  </si>
  <si>
    <t>pFRL1</t>
  </si>
  <si>
    <t>NC_010851.1</t>
  </si>
  <si>
    <t>DQ322651</t>
  </si>
  <si>
    <t>54.288</t>
  </si>
  <si>
    <t>72.1301</t>
  </si>
  <si>
    <t>pFP4</t>
  </si>
  <si>
    <t>NC_017833.1</t>
  </si>
  <si>
    <t>JQ606827</t>
  </si>
  <si>
    <t>40.949</t>
  </si>
  <si>
    <t>70.2996</t>
  </si>
  <si>
    <t>pFRL3</t>
  </si>
  <si>
    <t>NC_023283.1</t>
  </si>
  <si>
    <t>KF602048</t>
  </si>
  <si>
    <t>436.858</t>
  </si>
  <si>
    <t>70.541</t>
  </si>
  <si>
    <t>pFRL2</t>
  </si>
  <si>
    <t>NC_023282.1</t>
  </si>
  <si>
    <t>KF602047</t>
  </si>
  <si>
    <t>93.863</t>
  </si>
  <si>
    <t>69.0719</t>
  </si>
  <si>
    <t>Streptomyces sp. GBA 94-10</t>
  </si>
  <si>
    <t>pGBA1</t>
  </si>
  <si>
    <t>NZ_CM002272.1</t>
  </si>
  <si>
    <t>CM002272</t>
  </si>
  <si>
    <t>198.437</t>
  </si>
  <si>
    <t>69.8458</t>
  </si>
  <si>
    <t>Streptomyces sp. HK1</t>
  </si>
  <si>
    <t>pSHK1</t>
  </si>
  <si>
    <t>NC_010311.1</t>
  </si>
  <si>
    <t>EU372836</t>
  </si>
  <si>
    <t>187.263</t>
  </si>
  <si>
    <t>70.1116</t>
  </si>
  <si>
    <t>Streptomyces sp. Mg1</t>
  </si>
  <si>
    <t>pSMg1-1</t>
  </si>
  <si>
    <t>NZ_CP011665.1</t>
  </si>
  <si>
    <t>CP011665</t>
  </si>
  <si>
    <t>529.571</t>
  </si>
  <si>
    <t>71.2159</t>
  </si>
  <si>
    <t>pSMg1-3</t>
  </si>
  <si>
    <t>NZ_CP011667.1</t>
  </si>
  <si>
    <t>CP011667</t>
  </si>
  <si>
    <t>183.653</t>
  </si>
  <si>
    <t>71.7206</t>
  </si>
  <si>
    <t>pSMg1-2</t>
  </si>
  <si>
    <t>NZ_CP011666.1</t>
  </si>
  <si>
    <t>CP011666</t>
  </si>
  <si>
    <t>134.791</t>
  </si>
  <si>
    <t>69.0825</t>
  </si>
  <si>
    <t>Streptomyces sp. PAMC26508</t>
  </si>
  <si>
    <t>pSP01</t>
  </si>
  <si>
    <t>NC_021056.1</t>
  </si>
  <si>
    <t>CP003991</t>
  </si>
  <si>
    <t>104.048</t>
  </si>
  <si>
    <t>68.5184</t>
  </si>
  <si>
    <t>Streptomyces sp. PVA 94-07</t>
  </si>
  <si>
    <t>pPVA2</t>
  </si>
  <si>
    <t>NZ_CM002275.1</t>
  </si>
  <si>
    <t>CM002275</t>
  </si>
  <si>
    <t>77.503</t>
  </si>
  <si>
    <t>70.5869</t>
  </si>
  <si>
    <t>pPVA1</t>
  </si>
  <si>
    <t>NZ_CM002274.1</t>
  </si>
  <si>
    <t>CM002274</t>
  </si>
  <si>
    <t>21.129</t>
  </si>
  <si>
    <t>69.8992</t>
  </si>
  <si>
    <t>Streptomyces sp. Tu6071</t>
  </si>
  <si>
    <t>pTu6071</t>
  </si>
  <si>
    <t>NZ_CM001166.1</t>
  </si>
  <si>
    <t>CM001166</t>
  </si>
  <si>
    <t>147.347</t>
  </si>
  <si>
    <t>70.8796</t>
  </si>
  <si>
    <t>Streptomyces sp. W75</t>
  </si>
  <si>
    <t>pCQ4</t>
  </si>
  <si>
    <t>NC_019307.1</t>
  </si>
  <si>
    <t>JQ340175</t>
  </si>
  <si>
    <t>84.833</t>
  </si>
  <si>
    <t>69.1688</t>
  </si>
  <si>
    <t>Streptomyces sp. W9</t>
  </si>
  <si>
    <t>pCQ3</t>
  </si>
  <si>
    <t>NC_013449.1</t>
  </si>
  <si>
    <t>GQ983381</t>
  </si>
  <si>
    <t>85.518</t>
  </si>
  <si>
    <t>69.3293</t>
  </si>
  <si>
    <t>Streptomyces sp. x3</t>
  </si>
  <si>
    <t>pTSC2</t>
  </si>
  <si>
    <t>NC_013417.1</t>
  </si>
  <si>
    <t>GQ984145</t>
  </si>
  <si>
    <t>7.516</t>
  </si>
  <si>
    <t>72.2858</t>
  </si>
  <si>
    <t>Streptomyces sp. X335</t>
  </si>
  <si>
    <t>pDYM4.3k</t>
  </si>
  <si>
    <t>NC_019317.1</t>
  </si>
  <si>
    <t>JQ621947</t>
  </si>
  <si>
    <t>4.346</t>
  </si>
  <si>
    <t>65.8537</t>
  </si>
  <si>
    <t>Streptomyces sp. x4(2010)</t>
  </si>
  <si>
    <t>pTSC1</t>
  </si>
  <si>
    <t>NC_019201.1</t>
  </si>
  <si>
    <t>GU271942</t>
  </si>
  <si>
    <t>6.966</t>
  </si>
  <si>
    <t>72.0212</t>
  </si>
  <si>
    <t>Streptomyces sp. Y27</t>
  </si>
  <si>
    <t>pWTY27</t>
  </si>
  <si>
    <t>NC_013667.2</t>
  </si>
  <si>
    <t>GU226194</t>
  </si>
  <si>
    <t>14.288</t>
  </si>
  <si>
    <t>71.8155</t>
  </si>
  <si>
    <t>Streptomyces sp. ZL12</t>
  </si>
  <si>
    <t>pZL12</t>
  </si>
  <si>
    <t>NC_013420.1</t>
  </si>
  <si>
    <t>GQ919031</t>
  </si>
  <si>
    <t>90.435</t>
  </si>
  <si>
    <t>69.472</t>
  </si>
  <si>
    <t>Streptomyces venezuelae</t>
  </si>
  <si>
    <t>pSVH1</t>
  </si>
  <si>
    <t>NC_007431.1</t>
  </si>
  <si>
    <t>AM087403</t>
  </si>
  <si>
    <t>12.652</t>
  </si>
  <si>
    <t>71.3326</t>
  </si>
  <si>
    <t>Streptomyces vietnamensis GIMV4.0001</t>
  </si>
  <si>
    <t>pSVL1</t>
  </si>
  <si>
    <t>NZ_CP010408.1</t>
  </si>
  <si>
    <t>CP010408</t>
  </si>
  <si>
    <t>286.635</t>
  </si>
  <si>
    <t>69.0376</t>
  </si>
  <si>
    <t>Streptomyces violaceoruber SANK95570</t>
  </si>
  <si>
    <t>pSV2</t>
  </si>
  <si>
    <t>NC_004934.1</t>
  </si>
  <si>
    <t>AY211023</t>
  </si>
  <si>
    <t>96.742</t>
  </si>
  <si>
    <t>69.7515</t>
  </si>
  <si>
    <t>Streptomyces violaceusniger Tu 4113</t>
  </si>
  <si>
    <t>pSTRVI01</t>
  </si>
  <si>
    <t>NC_015951.1</t>
  </si>
  <si>
    <t>CP002995</t>
  </si>
  <si>
    <t>290.055</t>
  </si>
  <si>
    <t>68.2409</t>
  </si>
  <si>
    <t>pSTRVI02</t>
  </si>
  <si>
    <t>NC_015952.1</t>
  </si>
  <si>
    <t>CP002996</t>
  </si>
  <si>
    <t>191.151</t>
  </si>
  <si>
    <t>69.6957</t>
  </si>
  <si>
    <t>Streptosporangium roseum DSM 43021</t>
  </si>
  <si>
    <t>pSROS01</t>
  </si>
  <si>
    <t>NC_013596.1</t>
  </si>
  <si>
    <t>CP001815</t>
  </si>
  <si>
    <t>28.204</t>
  </si>
  <si>
    <t>69.5788</t>
  </si>
  <si>
    <t>Sulfitobacter guttiformis DSM 11458</t>
  </si>
  <si>
    <t>pSG53</t>
  </si>
  <si>
    <t>NC_019362.1</t>
  </si>
  <si>
    <t>JN172926</t>
  </si>
  <si>
    <t>53.184</t>
  </si>
  <si>
    <t>57.6019</t>
  </si>
  <si>
    <t>NC_019363.1</t>
  </si>
  <si>
    <t>JN172928</t>
  </si>
  <si>
    <t>4.409</t>
  </si>
  <si>
    <t>53.9578</t>
  </si>
  <si>
    <t>pSD118</t>
  </si>
  <si>
    <t>NC_019364.1</t>
  </si>
  <si>
    <t>JN172927</t>
  </si>
  <si>
    <t>118.476</t>
  </si>
  <si>
    <t>55.4585</t>
  </si>
  <si>
    <t>Sulfitobacter sp. DFL14</t>
  </si>
  <si>
    <t>pDFL14-10</t>
  </si>
  <si>
    <t>NC_019329.1</t>
  </si>
  <si>
    <t>JQ418526</t>
  </si>
  <si>
    <t>10.588</t>
  </si>
  <si>
    <t>52.5689</t>
  </si>
  <si>
    <t>Sulfobacillus acidophilus DSM 10332</t>
  </si>
  <si>
    <t>CP003180.1</t>
  </si>
  <si>
    <t>84.933</t>
  </si>
  <si>
    <t>56.3268</t>
  </si>
  <si>
    <t>Sulfobacillus thermotolerans Y0017</t>
  </si>
  <si>
    <t>pY0017</t>
  </si>
  <si>
    <t>NC_016040.1</t>
  </si>
  <si>
    <t>JN119830</t>
  </si>
  <si>
    <t>59.212</t>
  </si>
  <si>
    <t>58.1909</t>
  </si>
  <si>
    <t>Sulfobacillus thermotolerans L15</t>
  </si>
  <si>
    <t>pL15</t>
  </si>
  <si>
    <t>NC_025041.1</t>
  </si>
  <si>
    <t>JN119829</t>
  </si>
  <si>
    <t>65.903</t>
  </si>
  <si>
    <t>57.5042</t>
  </si>
  <si>
    <t>Sulfolobus islandicus</t>
  </si>
  <si>
    <t>pING1</t>
  </si>
  <si>
    <t>NC_004852.1</t>
  </si>
  <si>
    <t>AF233440</t>
  </si>
  <si>
    <t>24.554</t>
  </si>
  <si>
    <t>37.3381</t>
  </si>
  <si>
    <t>pHVE14</t>
  </si>
  <si>
    <t>NC_006425.1</t>
  </si>
  <si>
    <t>AJ748324</t>
  </si>
  <si>
    <t>35.422</t>
  </si>
  <si>
    <t>37.3214</t>
  </si>
  <si>
    <t>pARN3</t>
  </si>
  <si>
    <t>NC_006423.1</t>
  </si>
  <si>
    <t>AJ748322</t>
  </si>
  <si>
    <t>36.2634</t>
  </si>
  <si>
    <t>Sulfolobus islandicus SOG2/4</t>
  </si>
  <si>
    <t>pSOG1</t>
  </si>
  <si>
    <t>NC_010597.1</t>
  </si>
  <si>
    <t>DQ335583</t>
  </si>
  <si>
    <t>35.8172</t>
  </si>
  <si>
    <t>pKEF9</t>
  </si>
  <si>
    <t>NC_006422.1</t>
  </si>
  <si>
    <t>AJ748321</t>
  </si>
  <si>
    <t>28.93</t>
  </si>
  <si>
    <t>37.1068</t>
  </si>
  <si>
    <t>pARN4</t>
  </si>
  <si>
    <t>NC_006424.1</t>
  </si>
  <si>
    <t>AJ748323</t>
  </si>
  <si>
    <t>26.476</t>
  </si>
  <si>
    <t>37.1015</t>
  </si>
  <si>
    <t>pSOG2</t>
  </si>
  <si>
    <t>NC_010598.1</t>
  </si>
  <si>
    <t>DQ335584</t>
  </si>
  <si>
    <t>25.96</t>
  </si>
  <si>
    <t>36.7334</t>
  </si>
  <si>
    <t>Sulfolobus islandicus REN1H1</t>
  </si>
  <si>
    <t>pRN1</t>
  </si>
  <si>
    <t>NC_001771.1</t>
  </si>
  <si>
    <t>U36383</t>
  </si>
  <si>
    <t>37.271</t>
  </si>
  <si>
    <t>pRN2</t>
  </si>
  <si>
    <t>NC_002101.1</t>
  </si>
  <si>
    <t>U93082</t>
  </si>
  <si>
    <t>6.959</t>
  </si>
  <si>
    <t>37.3617</t>
  </si>
  <si>
    <t>Sulfolobus islandicus HEN7H2</t>
  </si>
  <si>
    <t>pHEN7</t>
  </si>
  <si>
    <t>NC_004853.1</t>
  </si>
  <si>
    <t>AJ294536</t>
  </si>
  <si>
    <t>35.0064</t>
  </si>
  <si>
    <t>Sulfolobus islandicus Rey 15/4</t>
  </si>
  <si>
    <t>pSSVx</t>
  </si>
  <si>
    <t>NC_010011.1</t>
  </si>
  <si>
    <t>5.705</t>
  </si>
  <si>
    <t>38.7204</t>
  </si>
  <si>
    <t>Sulfolobus islandicus ARN3/6</t>
  </si>
  <si>
    <t>pXZ1</t>
  </si>
  <si>
    <t>NC_010365.1</t>
  </si>
  <si>
    <t>EU030940</t>
  </si>
  <si>
    <t>39.4548</t>
  </si>
  <si>
    <t>Sulfolobus islandicus L.D.8.5</t>
  </si>
  <si>
    <t>pLD8501</t>
  </si>
  <si>
    <t>NC_013770.1</t>
  </si>
  <si>
    <t>CP001732</t>
  </si>
  <si>
    <t>26.615</t>
  </si>
  <si>
    <t>36.1413</t>
  </si>
  <si>
    <t>Sulfolobus islandicus Y.N.15.51</t>
  </si>
  <si>
    <t>pYN01</t>
  </si>
  <si>
    <t>NC_012624.1</t>
  </si>
  <si>
    <t>CP001405</t>
  </si>
  <si>
    <t>42.245</t>
  </si>
  <si>
    <t>36.1084</t>
  </si>
  <si>
    <t>Sulfolobus neozealandicus</t>
  </si>
  <si>
    <t>pORA1</t>
  </si>
  <si>
    <t>NC_006906.1</t>
  </si>
  <si>
    <t>AJ862826</t>
  </si>
  <si>
    <t>9.689</t>
  </si>
  <si>
    <t>37.8367</t>
  </si>
  <si>
    <t>Sulfolobus solfataricus P2</t>
  </si>
  <si>
    <t>pSSVi</t>
  </si>
  <si>
    <t>NC_013777.1</t>
  </si>
  <si>
    <t>DQ183185</t>
  </si>
  <si>
    <t>Sulfolobus solfataricus IT3</t>
  </si>
  <si>
    <t>pIT3</t>
  </si>
  <si>
    <t>NC_005907.1</t>
  </si>
  <si>
    <t>AY591755</t>
  </si>
  <si>
    <t>44.0306</t>
  </si>
  <si>
    <t>pMGB1</t>
  </si>
  <si>
    <t>NC_021914.1</t>
  </si>
  <si>
    <t>HG008922</t>
  </si>
  <si>
    <t>27.975</t>
  </si>
  <si>
    <t>39.546</t>
  </si>
  <si>
    <t>Sulfolobus sp. NOB8H2</t>
  </si>
  <si>
    <t>pNOB8</t>
  </si>
  <si>
    <t>NC_006493.1</t>
  </si>
  <si>
    <t>AJ010405</t>
  </si>
  <si>
    <t>41.229</t>
  </si>
  <si>
    <t>37.2626</t>
  </si>
  <si>
    <t>Sulfolobus tengchongensis</t>
  </si>
  <si>
    <t>pTC</t>
  </si>
  <si>
    <t>NC_005969.1</t>
  </si>
  <si>
    <t>AY517480</t>
  </si>
  <si>
    <t>41.3969</t>
  </si>
  <si>
    <t>Sulfuricella denitrificans skB26</t>
  </si>
  <si>
    <t>pSCD</t>
  </si>
  <si>
    <t>NC_022358.1</t>
  </si>
  <si>
    <t>AP013067</t>
  </si>
  <si>
    <t>86.619</t>
  </si>
  <si>
    <t>56.7254</t>
  </si>
  <si>
    <t>Sulfuricurvum kujiense DSM 16994</t>
  </si>
  <si>
    <t>pSULKU03</t>
  </si>
  <si>
    <t>NC_014756.1</t>
  </si>
  <si>
    <t>CP002358</t>
  </si>
  <si>
    <t>51.014</t>
  </si>
  <si>
    <t>38.1758</t>
  </si>
  <si>
    <t>pSULKU01</t>
  </si>
  <si>
    <t>NC_014754.1</t>
  </si>
  <si>
    <t>CP002356</t>
  </si>
  <si>
    <t>118.585</t>
  </si>
  <si>
    <t>40.6114</t>
  </si>
  <si>
    <t>pSULKU02</t>
  </si>
  <si>
    <t>NC_014755.1</t>
  </si>
  <si>
    <t>CP002357</t>
  </si>
  <si>
    <t>71.513</t>
  </si>
  <si>
    <t>40.257</t>
  </si>
  <si>
    <t>pSULKU04</t>
  </si>
  <si>
    <t>NC_014763.1</t>
  </si>
  <si>
    <t>CP002359</t>
  </si>
  <si>
    <t>3.421</t>
  </si>
  <si>
    <t>43.0868</t>
  </si>
  <si>
    <t>Synechococcus elongatus PCC 7942</t>
  </si>
  <si>
    <t>pANL</t>
  </si>
  <si>
    <t>NC_004073.2</t>
  </si>
  <si>
    <t>AF441790</t>
  </si>
  <si>
    <t>46.366</t>
  </si>
  <si>
    <t>52.8879</t>
  </si>
  <si>
    <t>Synechococcus elongatus</t>
  </si>
  <si>
    <t>pUH24</t>
  </si>
  <si>
    <t>NC_004990.1</t>
  </si>
  <si>
    <t>S89470</t>
  </si>
  <si>
    <t>7.835</t>
  </si>
  <si>
    <t>59.4384</t>
  </si>
  <si>
    <t>NC_007595.1</t>
  </si>
  <si>
    <t>CP000101</t>
  </si>
  <si>
    <t>Synechococcus sp. MA4</t>
  </si>
  <si>
    <t>pMA4</t>
  </si>
  <si>
    <t>NC_001974.1</t>
  </si>
  <si>
    <t>AB018669</t>
  </si>
  <si>
    <t>2.514</t>
  </si>
  <si>
    <t>48.7669</t>
  </si>
  <si>
    <t>Synechococcus sp. PCC 6312</t>
  </si>
  <si>
    <t>pSYN6312.01</t>
  </si>
  <si>
    <t>NC_019681.1</t>
  </si>
  <si>
    <t>CP003559</t>
  </si>
  <si>
    <t>23.223</t>
  </si>
  <si>
    <t>46.5745</t>
  </si>
  <si>
    <t>Synechococcus sp. PCC 7002</t>
  </si>
  <si>
    <t>pAQ5</t>
  </si>
  <si>
    <t>NC_010479.1</t>
  </si>
  <si>
    <t>CP000955</t>
  </si>
  <si>
    <t>38.515</t>
  </si>
  <si>
    <t>42.6483</t>
  </si>
  <si>
    <t>pAQ7</t>
  </si>
  <si>
    <t>NC_010474.1</t>
  </si>
  <si>
    <t>CP000957</t>
  </si>
  <si>
    <t>186.459</t>
  </si>
  <si>
    <t>47.2678</t>
  </si>
  <si>
    <t>pAQ6</t>
  </si>
  <si>
    <t>NC_010480.1</t>
  </si>
  <si>
    <t>CP000956</t>
  </si>
  <si>
    <t>124.03</t>
  </si>
  <si>
    <t>45.073</t>
  </si>
  <si>
    <t>pAQ1</t>
  </si>
  <si>
    <t>NC_010476.1</t>
  </si>
  <si>
    <t>CP000952</t>
  </si>
  <si>
    <t>49.0331</t>
  </si>
  <si>
    <t>pAQ4</t>
  </si>
  <si>
    <t>NC_010478.1</t>
  </si>
  <si>
    <t>CP000954</t>
  </si>
  <si>
    <t>44.1011</t>
  </si>
  <si>
    <t>pAQ3</t>
  </si>
  <si>
    <t>NC_010477.1</t>
  </si>
  <si>
    <t>CP000953</t>
  </si>
  <si>
    <t>16.103</t>
  </si>
  <si>
    <t>45.9417</t>
  </si>
  <si>
    <t>Synechococcus sp. PCC 7502</t>
  </si>
  <si>
    <t>pSYN7502.01</t>
  </si>
  <si>
    <t>NC_019691.1</t>
  </si>
  <si>
    <t>CP003595</t>
  </si>
  <si>
    <t>63.272</t>
  </si>
  <si>
    <t>40.8933</t>
  </si>
  <si>
    <t>pSYN7502.02</t>
  </si>
  <si>
    <t>NC_019692.1</t>
  </si>
  <si>
    <t>CP003596</t>
  </si>
  <si>
    <t>39.4123</t>
  </si>
  <si>
    <t>Synechococcus sp. UTEX 2973</t>
  </si>
  <si>
    <t>NZ_CP006472.1</t>
  </si>
  <si>
    <t>CP006472</t>
  </si>
  <si>
    <t>NZ_CP006473.1</t>
  </si>
  <si>
    <t>CP006473</t>
  </si>
  <si>
    <t>7.842</t>
  </si>
  <si>
    <t>59.4746</t>
  </si>
  <si>
    <t>Synechocystis sp. PCC 6714</t>
  </si>
  <si>
    <t>pSYLB</t>
  </si>
  <si>
    <t>NZ_CP007544.1</t>
  </si>
  <si>
    <t>CP007544</t>
  </si>
  <si>
    <t>103.516</t>
  </si>
  <si>
    <t>42.9035</t>
  </si>
  <si>
    <t>pSYLA</t>
  </si>
  <si>
    <t>NZ_CP007543.1</t>
  </si>
  <si>
    <t>CP007543</t>
  </si>
  <si>
    <t>108.692</t>
  </si>
  <si>
    <t>44.0962</t>
  </si>
  <si>
    <t>pSYLC</t>
  </si>
  <si>
    <t>NZ_CP007545.1</t>
  </si>
  <si>
    <t>CP007545</t>
  </si>
  <si>
    <t>41.24</t>
  </si>
  <si>
    <t>46.2124</t>
  </si>
  <si>
    <t>Synechocystis sp. PCC 6803</t>
  </si>
  <si>
    <t>pSYSG</t>
  </si>
  <si>
    <t>NC_005231.1</t>
  </si>
  <si>
    <t>AP004312</t>
  </si>
  <si>
    <t>44.343</t>
  </si>
  <si>
    <t>48.6187</t>
  </si>
  <si>
    <t>pSYSA</t>
  </si>
  <si>
    <t>NC_005230.1</t>
  </si>
  <si>
    <t>AP004311</t>
  </si>
  <si>
    <t>103.307</t>
  </si>
  <si>
    <t>44.4791</t>
  </si>
  <si>
    <t>pSYSX</t>
  </si>
  <si>
    <t>NC_005232.1</t>
  </si>
  <si>
    <t>AP006585</t>
  </si>
  <si>
    <t>106.004</t>
  </si>
  <si>
    <t>42.7154</t>
  </si>
  <si>
    <t>pSYSM</t>
  </si>
  <si>
    <t>NC_005229.1</t>
  </si>
  <si>
    <t>AP004310</t>
  </si>
  <si>
    <t>119.895</t>
  </si>
  <si>
    <t>42.9501</t>
  </si>
  <si>
    <t>pSYSM_M</t>
  </si>
  <si>
    <t>NC_020296.1</t>
  </si>
  <si>
    <t>CP003266</t>
  </si>
  <si>
    <t>118.712</t>
  </si>
  <si>
    <t>43.0555</t>
  </si>
  <si>
    <t>pCA2.4_M</t>
  </si>
  <si>
    <t>NC_020289.1</t>
  </si>
  <si>
    <t>CP003270</t>
  </si>
  <si>
    <t>2.378</t>
  </si>
  <si>
    <t>42.1783</t>
  </si>
  <si>
    <t>pSYSG_M</t>
  </si>
  <si>
    <t>NC_020288.1</t>
  </si>
  <si>
    <t>CP003268</t>
  </si>
  <si>
    <t>pCC5.2_M</t>
  </si>
  <si>
    <t>NC_020290.1</t>
  </si>
  <si>
    <t>CP003272</t>
  </si>
  <si>
    <t>5.214</t>
  </si>
  <si>
    <t>46.8738</t>
  </si>
  <si>
    <t>pCB2.4_M</t>
  </si>
  <si>
    <t>NC_020298.1</t>
  </si>
  <si>
    <t>CP003271</t>
  </si>
  <si>
    <t>2.345</t>
  </si>
  <si>
    <t>42.6866</t>
  </si>
  <si>
    <t>pSYSX_M</t>
  </si>
  <si>
    <t>NC_020297.1</t>
  </si>
  <si>
    <t>CP003269</t>
  </si>
  <si>
    <t>pSYSA_M</t>
  </si>
  <si>
    <t>NC_020287.1</t>
  </si>
  <si>
    <t>CP003267</t>
  </si>
  <si>
    <t>100.749</t>
  </si>
  <si>
    <t>44.3538</t>
  </si>
  <si>
    <t>Tatumella citrea ATCC 31623</t>
  </si>
  <si>
    <t>pPZG500</t>
  </si>
  <si>
    <t>NC_002070.1</t>
  </si>
  <si>
    <t>AF128889</t>
  </si>
  <si>
    <t>32.8326</t>
  </si>
  <si>
    <t>Tatumella citrea 1056R</t>
  </si>
  <si>
    <t>pUCD5000</t>
  </si>
  <si>
    <t>NC_001898.1</t>
  </si>
  <si>
    <t>AF022806</t>
  </si>
  <si>
    <t>5.229</t>
  </si>
  <si>
    <t>49.0916</t>
  </si>
  <si>
    <t>Tatumella morbirosei LMG 23360</t>
  </si>
  <si>
    <t>pTmo1</t>
  </si>
  <si>
    <t>NZ_CM003276.1</t>
  </si>
  <si>
    <t>CM003276</t>
  </si>
  <si>
    <t>5.657</t>
  </si>
  <si>
    <t>48.524</t>
  </si>
  <si>
    <t>Terribacillus aidingensis MP602</t>
  </si>
  <si>
    <t>pT1</t>
  </si>
  <si>
    <t>NZ_CP008877.1</t>
  </si>
  <si>
    <t>CP008877</t>
  </si>
  <si>
    <t>88.439</t>
  </si>
  <si>
    <t>37.3184</t>
  </si>
  <si>
    <t>Tetragenococcus halophilus TyrA</t>
  </si>
  <si>
    <t>pTDC-A</t>
  </si>
  <si>
    <t>NC_024990.1</t>
  </si>
  <si>
    <t>AB914479</t>
  </si>
  <si>
    <t>27.115</t>
  </si>
  <si>
    <t>35.3126</t>
  </si>
  <si>
    <t>Tetragenococcus halophilus I</t>
  </si>
  <si>
    <t>pHDC-I</t>
  </si>
  <si>
    <t>NC_015257.1</t>
  </si>
  <si>
    <t>AB588179</t>
  </si>
  <si>
    <t>23.071</t>
  </si>
  <si>
    <t>Tetragenococcus halophilus HO</t>
  </si>
  <si>
    <t>pHDC-HO</t>
  </si>
  <si>
    <t>NC_015255.1</t>
  </si>
  <si>
    <t>AB588177</t>
  </si>
  <si>
    <t>36.638</t>
  </si>
  <si>
    <t>35.8398</t>
  </si>
  <si>
    <t>Tetragenococcus halophilus H</t>
  </si>
  <si>
    <t>pHDC</t>
  </si>
  <si>
    <t>NC_010523.1</t>
  </si>
  <si>
    <t>AB362339</t>
  </si>
  <si>
    <t>29.924</t>
  </si>
  <si>
    <t>35.8742</t>
  </si>
  <si>
    <t>Tetragenococcus halophilus TyrB</t>
  </si>
  <si>
    <t>pTDC-B</t>
  </si>
  <si>
    <t>NC_024991.1</t>
  </si>
  <si>
    <t>AB914743</t>
  </si>
  <si>
    <t>28.689</t>
  </si>
  <si>
    <t>35.613</t>
  </si>
  <si>
    <t>Tetragenococcus halophilus RI</t>
  </si>
  <si>
    <t>pHDC-RI</t>
  </si>
  <si>
    <t>NC_015261.1</t>
  </si>
  <si>
    <t>AB588180</t>
  </si>
  <si>
    <t>36.0699</t>
  </si>
  <si>
    <t>Tetragenococcus halophilus A</t>
  </si>
  <si>
    <t>pHDC-A</t>
  </si>
  <si>
    <t>NC_015260.1</t>
  </si>
  <si>
    <t>AB588176</t>
  </si>
  <si>
    <t>32.501</t>
  </si>
  <si>
    <t>35.9804</t>
  </si>
  <si>
    <t>Tetragenococcus halophilus PB18</t>
  </si>
  <si>
    <t>pSKPB18</t>
  </si>
  <si>
    <t>NC_010938.1</t>
  </si>
  <si>
    <t>AB250926</t>
  </si>
  <si>
    <t>35.9104</t>
  </si>
  <si>
    <t>Tetragenococcus muriaticus I-9</t>
  </si>
  <si>
    <t>pHDC-I-9</t>
  </si>
  <si>
    <t>NC_019355.1</t>
  </si>
  <si>
    <t>AB710474</t>
  </si>
  <si>
    <t>23.196</t>
  </si>
  <si>
    <t>37.5539</t>
  </si>
  <si>
    <t>Tetragenococcus muriaticus I-1</t>
  </si>
  <si>
    <t>pHDC-I-1</t>
  </si>
  <si>
    <t>NC_019354.1</t>
  </si>
  <si>
    <t>AB710473</t>
  </si>
  <si>
    <t>21.361</t>
  </si>
  <si>
    <t>36.8803</t>
  </si>
  <si>
    <t>Tetragenococcus muriaticus JCM 10006</t>
  </si>
  <si>
    <t>pHDC-Tm</t>
  </si>
  <si>
    <t>NC_015256.1</t>
  </si>
  <si>
    <t>AB588178</t>
  </si>
  <si>
    <t>21.516</t>
  </si>
  <si>
    <t>37.2699</t>
  </si>
  <si>
    <t>Thalassospira xiamenensis M-5 = DSM 17429</t>
  </si>
  <si>
    <t>NZ_CP004389.1</t>
  </si>
  <si>
    <t>CP004389</t>
  </si>
  <si>
    <t>192.38</t>
  </si>
  <si>
    <t>50.0281</t>
  </si>
  <si>
    <t>Thauera sp. MZ1T</t>
  </si>
  <si>
    <t>pTha01</t>
  </si>
  <si>
    <t>NC_011667.1</t>
  </si>
  <si>
    <t>CP001282</t>
  </si>
  <si>
    <t>78.374</t>
  </si>
  <si>
    <t>62.2719</t>
  </si>
  <si>
    <t>Thermoanaerobacterium saccharolyticum JW/SL-YS485</t>
  </si>
  <si>
    <t>pMU3262</t>
  </si>
  <si>
    <t>CP003185.1</t>
  </si>
  <si>
    <t>110.881</t>
  </si>
  <si>
    <t>29.0086</t>
  </si>
  <si>
    <t>Thermoanaerobacterium thermosaccharolyticum</t>
  </si>
  <si>
    <t>pNB2</t>
  </si>
  <si>
    <t>NC_004979.1</t>
  </si>
  <si>
    <t>L38403</t>
  </si>
  <si>
    <t>1.882</t>
  </si>
  <si>
    <t>27.152</t>
  </si>
  <si>
    <t>Thermoanaerobacterium thermosaccharolyticum M0795</t>
  </si>
  <si>
    <t>pTHETHE01</t>
  </si>
  <si>
    <t>NC_019956.1</t>
  </si>
  <si>
    <t>CP003067</t>
  </si>
  <si>
    <t>29.005</t>
  </si>
  <si>
    <t>Thermobacillus composti KWC4</t>
  </si>
  <si>
    <t>pTHECO01</t>
  </si>
  <si>
    <t>NC_019898.1</t>
  </si>
  <si>
    <t>CP003256</t>
  </si>
  <si>
    <t>149.182</t>
  </si>
  <si>
    <t>47.3375</t>
  </si>
  <si>
    <t>Thermococcus barophilus MP</t>
  </si>
  <si>
    <t>pTBMP1</t>
  </si>
  <si>
    <t>NC_015471.1</t>
  </si>
  <si>
    <t>CP002373</t>
  </si>
  <si>
    <t>54.159</t>
  </si>
  <si>
    <t>38.3223</t>
  </si>
  <si>
    <t>Thermococcus eurythermalis A501</t>
  </si>
  <si>
    <t>NZ_CP008888.1</t>
  </si>
  <si>
    <t>CP008888</t>
  </si>
  <si>
    <t>3.629</t>
  </si>
  <si>
    <t>46.7071</t>
  </si>
  <si>
    <t>Thermococcus nautili 30/1</t>
  </si>
  <si>
    <t>pTN2</t>
  </si>
  <si>
    <t>NC_014115.1</t>
  </si>
  <si>
    <t>GU056177</t>
  </si>
  <si>
    <t>13.015</t>
  </si>
  <si>
    <t>48.3673</t>
  </si>
  <si>
    <t>Thermococcus nautili 30-1</t>
  </si>
  <si>
    <t>pTN3</t>
  </si>
  <si>
    <t>NC_022527.1</t>
  </si>
  <si>
    <t>KF527230</t>
  </si>
  <si>
    <t>18.345</t>
  </si>
  <si>
    <t>51.311</t>
  </si>
  <si>
    <t>pTN1</t>
  </si>
  <si>
    <t>NC_009658.1</t>
  </si>
  <si>
    <t>EF495263</t>
  </si>
  <si>
    <t>3.619</t>
  </si>
  <si>
    <t>45.8138</t>
  </si>
  <si>
    <t>Thermococcus prieurii</t>
  </si>
  <si>
    <t>pTP1</t>
  </si>
  <si>
    <t>NC_021207.1</t>
  </si>
  <si>
    <t>KC617920</t>
  </si>
  <si>
    <t>3.126</t>
  </si>
  <si>
    <t>50.1919</t>
  </si>
  <si>
    <t>pTP2</t>
  </si>
  <si>
    <t>NC_021208.1</t>
  </si>
  <si>
    <t>KC617921</t>
  </si>
  <si>
    <t>2.038</t>
  </si>
  <si>
    <t>52.7478</t>
  </si>
  <si>
    <t>Thermococcus sp. 26/2</t>
  </si>
  <si>
    <t>pT26-2</t>
  </si>
  <si>
    <t>NC_014116.1</t>
  </si>
  <si>
    <t>GU056179</t>
  </si>
  <si>
    <t>21.566</t>
  </si>
  <si>
    <t>50.4637</t>
  </si>
  <si>
    <t>Thermococcus sp. AMT11</t>
  </si>
  <si>
    <t>pAMT11</t>
  </si>
  <si>
    <t>NC_013177.1</t>
  </si>
  <si>
    <t>GQ254849</t>
  </si>
  <si>
    <t>20.534</t>
  </si>
  <si>
    <t>55.3521</t>
  </si>
  <si>
    <t>Thermococcus sp. AMT7</t>
  </si>
  <si>
    <t>pAMT7</t>
  </si>
  <si>
    <t>NC_019886.1</t>
  </si>
  <si>
    <t>JQ661332</t>
  </si>
  <si>
    <t>8.576</t>
  </si>
  <si>
    <t>45.6157</t>
  </si>
  <si>
    <t>Thermococcus sp. CIR10</t>
  </si>
  <si>
    <t>pCIR10</t>
  </si>
  <si>
    <t>NC_019884.1</t>
  </si>
  <si>
    <t>JQ661330</t>
  </si>
  <si>
    <t>13.322</t>
  </si>
  <si>
    <t>45.5037</t>
  </si>
  <si>
    <t>Thermococcus sp. EXT9</t>
  </si>
  <si>
    <t>pEXT9a</t>
  </si>
  <si>
    <t>NC_019885.1</t>
  </si>
  <si>
    <t>JQ661331</t>
  </si>
  <si>
    <t>10.556</t>
  </si>
  <si>
    <t>45.8412</t>
  </si>
  <si>
    <t>Thermococcus sp. IRI33</t>
  </si>
  <si>
    <t>pIRI33</t>
  </si>
  <si>
    <t>NC_019887.1</t>
  </si>
  <si>
    <t>JQ661329</t>
  </si>
  <si>
    <t>11.041</t>
  </si>
  <si>
    <t>44.851</t>
  </si>
  <si>
    <t>Thermococcus sp. IRI48</t>
  </si>
  <si>
    <t>pIRI48</t>
  </si>
  <si>
    <t>NC_019883.1</t>
  </si>
  <si>
    <t>JQ661328</t>
  </si>
  <si>
    <t>12.974</t>
  </si>
  <si>
    <t>50.0231</t>
  </si>
  <si>
    <t>Thermofilum pendens Hrk 5</t>
  </si>
  <si>
    <t>pTPEN01</t>
  </si>
  <si>
    <t>NC_008696.1</t>
  </si>
  <si>
    <t>CP000506</t>
  </si>
  <si>
    <t>31.504</t>
  </si>
  <si>
    <t>56.542</t>
  </si>
  <si>
    <t>Thermomicrobium roseum DSM 5159</t>
  </si>
  <si>
    <t>Thermomicrobia</t>
  </si>
  <si>
    <t>NC_011961.1</t>
  </si>
  <si>
    <t>CP001276</t>
  </si>
  <si>
    <t>917.738</t>
  </si>
  <si>
    <t>65.6765</t>
  </si>
  <si>
    <t>Thermoplasma acidophilum H0-122</t>
  </si>
  <si>
    <t>pTA1</t>
  </si>
  <si>
    <t>NC_008318.1</t>
  </si>
  <si>
    <t>AB190359</t>
  </si>
  <si>
    <t>15.723</t>
  </si>
  <si>
    <t>46.6514</t>
  </si>
  <si>
    <t>Thermotoga petrophila RKU1</t>
  </si>
  <si>
    <t>pRKU1</t>
  </si>
  <si>
    <t>NC_006528.1</t>
  </si>
  <si>
    <t>AJ810485</t>
  </si>
  <si>
    <t>0.846</t>
  </si>
  <si>
    <t>40.0709</t>
  </si>
  <si>
    <t>Thermotoga sp. RQ7</t>
  </si>
  <si>
    <t>pRQ7</t>
  </si>
  <si>
    <t>NC_023152.1</t>
  </si>
  <si>
    <t>KF798180</t>
  </si>
  <si>
    <t>39.9527</t>
  </si>
  <si>
    <t>Thermovibrio ammonificans HB-1</t>
  </si>
  <si>
    <t>pTHEAM01</t>
  </si>
  <si>
    <t>NC_014917.1</t>
  </si>
  <si>
    <t>CP002445</t>
  </si>
  <si>
    <t>76.561</t>
  </si>
  <si>
    <t>52.4575</t>
  </si>
  <si>
    <t>Thermovirga lienii DSM 17291</t>
  </si>
  <si>
    <t>Synergistetes</t>
  </si>
  <si>
    <t>Synergistia</t>
  </si>
  <si>
    <t>pTLIE01</t>
  </si>
  <si>
    <t>NC_016149.1</t>
  </si>
  <si>
    <t>CP003097</t>
  </si>
  <si>
    <t>47.286</t>
  </si>
  <si>
    <t>Thermus aquaticus Y51MC23</t>
  </si>
  <si>
    <t>pTA16</t>
  </si>
  <si>
    <t>CP010824.1</t>
  </si>
  <si>
    <t>16.597</t>
  </si>
  <si>
    <t>67.2591</t>
  </si>
  <si>
    <t>pTA14</t>
  </si>
  <si>
    <t>CP010823.1</t>
  </si>
  <si>
    <t>14.448</t>
  </si>
  <si>
    <t>63.995</t>
  </si>
  <si>
    <t>pTA78</t>
  </si>
  <si>
    <t>CP010826.1</t>
  </si>
  <si>
    <t>78.727</t>
  </si>
  <si>
    <t>66.314</t>
  </si>
  <si>
    <t>pTA69</t>
  </si>
  <si>
    <t>CP010825.1</t>
  </si>
  <si>
    <t>69.906</t>
  </si>
  <si>
    <t>69.15</t>
  </si>
  <si>
    <t>Thermus oshimai JL-2</t>
  </si>
  <si>
    <t>pTHEOS01</t>
  </si>
  <si>
    <t>NC_019387.1</t>
  </si>
  <si>
    <t>CP003250</t>
  </si>
  <si>
    <t>271.713</t>
  </si>
  <si>
    <t>68.6</t>
  </si>
  <si>
    <t>pTHEOS02</t>
  </si>
  <si>
    <t>NC_019388.1</t>
  </si>
  <si>
    <t>CP003251</t>
  </si>
  <si>
    <t>57.223</t>
  </si>
  <si>
    <t>68.4305</t>
  </si>
  <si>
    <t>Thermus scotoductus SA-01</t>
  </si>
  <si>
    <t>pTSC8</t>
  </si>
  <si>
    <t>NC_014975.1</t>
  </si>
  <si>
    <t>CP001963</t>
  </si>
  <si>
    <t>8.383</t>
  </si>
  <si>
    <t>65.943</t>
  </si>
  <si>
    <t>Thermus sp. 4C</t>
  </si>
  <si>
    <t>pL4C</t>
  </si>
  <si>
    <t>NC_010878.1</t>
  </si>
  <si>
    <t>EF407946</t>
  </si>
  <si>
    <t>21.248</t>
  </si>
  <si>
    <t>68.6465</t>
  </si>
  <si>
    <t>pS4C</t>
  </si>
  <si>
    <t>NC_010890.1</t>
  </si>
  <si>
    <t>EF407947</t>
  </si>
  <si>
    <t>58.2453</t>
  </si>
  <si>
    <t>Thermus sp. CCB_US3_UF1</t>
  </si>
  <si>
    <t>pTCCB09</t>
  </si>
  <si>
    <t>NC_016634.1</t>
  </si>
  <si>
    <t>CP003127</t>
  </si>
  <si>
    <t>19.716</t>
  </si>
  <si>
    <t>65.5508</t>
  </si>
  <si>
    <t>Thermus sp. WG</t>
  </si>
  <si>
    <t>pWG13</t>
  </si>
  <si>
    <t>NC_021187.1</t>
  </si>
  <si>
    <t>KC491194</t>
  </si>
  <si>
    <t>12.474</t>
  </si>
  <si>
    <t>67.8451</t>
  </si>
  <si>
    <t>pWG16</t>
  </si>
  <si>
    <t>NC_021188.1</t>
  </si>
  <si>
    <t>KC491195</t>
  </si>
  <si>
    <t>70.5521</t>
  </si>
  <si>
    <t>Thermus thermophilus HB8</t>
  </si>
  <si>
    <t>pVV8</t>
  </si>
  <si>
    <t>NC_017767.1</t>
  </si>
  <si>
    <t>AB677526</t>
  </si>
  <si>
    <t>81.151</t>
  </si>
  <si>
    <t>67.9868</t>
  </si>
  <si>
    <t>Thermus thermophilus</t>
  </si>
  <si>
    <t>pTF62</t>
  </si>
  <si>
    <t>NC_007190.1</t>
  </si>
  <si>
    <t>DQ058601</t>
  </si>
  <si>
    <t>10.402</t>
  </si>
  <si>
    <t>67.6024</t>
  </si>
  <si>
    <t>pTT8</t>
  </si>
  <si>
    <t>NC_005792.1</t>
  </si>
  <si>
    <t>AB119193</t>
  </si>
  <si>
    <t>68.9751</t>
  </si>
  <si>
    <t>Thermus thermophilus HB27</t>
  </si>
  <si>
    <t>pTT27</t>
  </si>
  <si>
    <t>NC_005838.1</t>
  </si>
  <si>
    <t>AE017222</t>
  </si>
  <si>
    <t>232.605</t>
  </si>
  <si>
    <t>69.1627</t>
  </si>
  <si>
    <t>NC_006463.1</t>
  </si>
  <si>
    <t>AP008228</t>
  </si>
  <si>
    <t>9.322</t>
  </si>
  <si>
    <t>69.0088</t>
  </si>
  <si>
    <t>NC_006462.1</t>
  </si>
  <si>
    <t>AP008227</t>
  </si>
  <si>
    <t>256.992</t>
  </si>
  <si>
    <t>69.3562</t>
  </si>
  <si>
    <t>Thermus thermophilus JL-18</t>
  </si>
  <si>
    <t>pTTJL1801</t>
  </si>
  <si>
    <t>NC_017588.1</t>
  </si>
  <si>
    <t>CP003253</t>
  </si>
  <si>
    <t>265.886</t>
  </si>
  <si>
    <t>68.5222</t>
  </si>
  <si>
    <t>pTTJL1802</t>
  </si>
  <si>
    <t>NC_017590.1</t>
  </si>
  <si>
    <t>CP003254</t>
  </si>
  <si>
    <t>142.731</t>
  </si>
  <si>
    <t>68.3075</t>
  </si>
  <si>
    <t>Thermus thermophilus SG0.5JP17-16</t>
  </si>
  <si>
    <t>pTHTHE1601</t>
  </si>
  <si>
    <t>NC_017273.1</t>
  </si>
  <si>
    <t>CP002778</t>
  </si>
  <si>
    <t>440.026</t>
  </si>
  <si>
    <t>67.3562</t>
  </si>
  <si>
    <t>Thioalkalivibrio sp. K90mix</t>
  </si>
  <si>
    <t>pTK9001</t>
  </si>
  <si>
    <t>NC_013930.1</t>
  </si>
  <si>
    <t>CP001906</t>
  </si>
  <si>
    <t>240.256</t>
  </si>
  <si>
    <t>61.7433</t>
  </si>
  <si>
    <t>Thioflavicoccus mobilis 8321</t>
  </si>
  <si>
    <t>pTHIMO01</t>
  </si>
  <si>
    <t>NC_019941.1</t>
  </si>
  <si>
    <t>CP003052</t>
  </si>
  <si>
    <t>88.6</t>
  </si>
  <si>
    <t>63.1546</t>
  </si>
  <si>
    <t>Thiolapillus brandeum</t>
  </si>
  <si>
    <t>pTBH13</t>
  </si>
  <si>
    <t>NZ_AP012275.1</t>
  </si>
  <si>
    <t>AP012275</t>
  </si>
  <si>
    <t>13.478</t>
  </si>
  <si>
    <t>50.0371</t>
  </si>
  <si>
    <t>pTBH10</t>
  </si>
  <si>
    <t>NZ_AP012274.1</t>
  </si>
  <si>
    <t>AP012274</t>
  </si>
  <si>
    <t>53.9202</t>
  </si>
  <si>
    <t>Thiomonas arsenitoxydans 3As</t>
  </si>
  <si>
    <t>pTHI</t>
  </si>
  <si>
    <t>NC_014144.1</t>
  </si>
  <si>
    <t>FP475957</t>
  </si>
  <si>
    <t>46.756</t>
  </si>
  <si>
    <t>60.4906</t>
  </si>
  <si>
    <t>Thiomonas intermedia K12</t>
  </si>
  <si>
    <t>pTINT01</t>
  </si>
  <si>
    <t>NC_014154.1</t>
  </si>
  <si>
    <t>CP002022</t>
  </si>
  <si>
    <t>45.943</t>
  </si>
  <si>
    <t>61.5001</t>
  </si>
  <si>
    <t>pTINT02</t>
  </si>
  <si>
    <t>NC_014155.1</t>
  </si>
  <si>
    <t>CP002023</t>
  </si>
  <si>
    <t>19.774</t>
  </si>
  <si>
    <t>60.1042</t>
  </si>
  <si>
    <t>Tistrella mobilis KA081020-065</t>
  </si>
  <si>
    <t>pTM2</t>
  </si>
  <si>
    <t>NC_017966.1</t>
  </si>
  <si>
    <t>CP003238</t>
  </si>
  <si>
    <t>690.188</t>
  </si>
  <si>
    <t>67.6129</t>
  </si>
  <si>
    <t>pTM3</t>
  </si>
  <si>
    <t>NC_017958.1</t>
  </si>
  <si>
    <t>CP003239</t>
  </si>
  <si>
    <t>1126.96</t>
  </si>
  <si>
    <t>68.0759</t>
  </si>
  <si>
    <t>pTM1</t>
  </si>
  <si>
    <t>NC_017957.2</t>
  </si>
  <si>
    <t>CP003237</t>
  </si>
  <si>
    <t>692.456</t>
  </si>
  <si>
    <t>68.2526</t>
  </si>
  <si>
    <t>pTM4</t>
  </si>
  <si>
    <t>NC_017959.1</t>
  </si>
  <si>
    <t>CP003240</t>
  </si>
  <si>
    <t>83.885</t>
  </si>
  <si>
    <t>67.2623</t>
  </si>
  <si>
    <t>Tomato big bud phytoplasma</t>
  </si>
  <si>
    <t>pTBBperi</t>
  </si>
  <si>
    <t>NC_010920.1</t>
  </si>
  <si>
    <t>DQ119297</t>
  </si>
  <si>
    <t>26.8454</t>
  </si>
  <si>
    <t>Treponema denticola U9b</t>
  </si>
  <si>
    <t>pTS1</t>
  </si>
  <si>
    <t>NC_002650.1</t>
  </si>
  <si>
    <t>AF112856</t>
  </si>
  <si>
    <t>34.1737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</si>
  <si>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</si>
  <si>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</si>
  <si>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</si>
  <si>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</si>
  <si>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</si>
  <si>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</si>
  <si>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</si>
  <si>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</si>
  <si>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165.572</t>
  </si>
  <si>
    <t>38.6611</t>
  </si>
  <si>
    <t>Trichoderma harzianum T95</t>
  </si>
  <si>
    <t>pThr1</t>
  </si>
  <si>
    <t>NC_004948.1</t>
  </si>
  <si>
    <t>AF163325</t>
  </si>
  <si>
    <t>2.619</t>
  </si>
  <si>
    <t>34.4024</t>
  </si>
  <si>
    <t>Trueperella pyogenes BBR1</t>
  </si>
  <si>
    <t>NC_001787.1</t>
  </si>
  <si>
    <t>U83788</t>
  </si>
  <si>
    <t>2.439</t>
  </si>
  <si>
    <t>53.8335</t>
  </si>
  <si>
    <t>Trueperella pyogenes</t>
  </si>
  <si>
    <t>NC_005206.1</t>
  </si>
  <si>
    <t>AY255627</t>
  </si>
  <si>
    <t>9.304</t>
  </si>
  <si>
    <t>58.3727</t>
  </si>
  <si>
    <t>Tsukamurella paurometabola DSM 20162</t>
  </si>
  <si>
    <t>pTpau01</t>
  </si>
  <si>
    <t>NC_014159.1</t>
  </si>
  <si>
    <t>CP001967</t>
  </si>
  <si>
    <t>99.806</t>
  </si>
  <si>
    <t>67.7825</t>
  </si>
  <si>
    <t>Turneriella parva DSM 21527</t>
  </si>
  <si>
    <t>pTURPA.01</t>
  </si>
  <si>
    <t>NC_018021.1</t>
  </si>
  <si>
    <t>CP002960</t>
  </si>
  <si>
    <t>25.287</t>
  </si>
  <si>
    <t>53.0984</t>
  </si>
  <si>
    <t>uncultured bacterium AST1</t>
  </si>
  <si>
    <t>pAST1</t>
  </si>
  <si>
    <t>NC_025096.1</t>
  </si>
  <si>
    <t>KC734560</t>
  </si>
  <si>
    <t>5.779</t>
  </si>
  <si>
    <t>42.9313</t>
  </si>
  <si>
    <t>uncultured bacterium AST2</t>
  </si>
  <si>
    <t>pAST2</t>
  </si>
  <si>
    <t>NC_025097.1</t>
  </si>
  <si>
    <t>KC734561</t>
  </si>
  <si>
    <t>12.019</t>
  </si>
  <si>
    <t>38.3143</t>
  </si>
  <si>
    <t>uncultured bacterium AST3</t>
  </si>
  <si>
    <t>pAST3</t>
  </si>
  <si>
    <t>NC_025098.1</t>
  </si>
  <si>
    <t>KC734562</t>
  </si>
  <si>
    <t>6.219</t>
  </si>
  <si>
    <t>42.6114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</si>
  <si>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</si>
  <si>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</si>
  <si>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</si>
  <si>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</si>
  <si>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</si>
  <si>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</si>
  <si>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</si>
  <si>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</si>
  <si>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41.4695</t>
  </si>
  <si>
    <t>uncultured bacterium HHV216</t>
  </si>
  <si>
    <t>pHHV216</t>
  </si>
  <si>
    <t>NC_019217.1</t>
  </si>
  <si>
    <t>FJ012880</t>
  </si>
  <si>
    <t>58.274</t>
  </si>
  <si>
    <t>41.3855</t>
  </si>
  <si>
    <t>uncultured bacterium HHV35</t>
  </si>
  <si>
    <t>pHHV35</t>
  </si>
  <si>
    <t>NC_019218.1</t>
  </si>
  <si>
    <t>FJ012882</t>
  </si>
  <si>
    <t>59.113</t>
  </si>
  <si>
    <t>41.3023</t>
  </si>
  <si>
    <t>uncultured bacterium pAKD4</t>
  </si>
  <si>
    <t>pAKD4</t>
  </si>
  <si>
    <t>NC_025029.1</t>
  </si>
  <si>
    <t>GQ983559</t>
  </si>
  <si>
    <t>56.803</t>
  </si>
  <si>
    <t>62.7027</t>
  </si>
  <si>
    <t>uncultured bacterium pMCBF6</t>
  </si>
  <si>
    <t>pMCBF6</t>
  </si>
  <si>
    <t>NC_025028.1</t>
  </si>
  <si>
    <t>EF107516</t>
  </si>
  <si>
    <t>66.615</t>
  </si>
  <si>
    <t>59.6682</t>
  </si>
  <si>
    <t>uncultured eubacterium pIE1115</t>
  </si>
  <si>
    <t>pIE1115</t>
  </si>
  <si>
    <t>NC_002524.1</t>
  </si>
  <si>
    <t>AJ293027</t>
  </si>
  <si>
    <t>10.687</t>
  </si>
  <si>
    <t>56.2365</t>
  </si>
  <si>
    <t>uncultured marine bacterium</t>
  </si>
  <si>
    <t>pNM5</t>
  </si>
  <si>
    <t>NC_025086.1</t>
  </si>
  <si>
    <t>JX863070</t>
  </si>
  <si>
    <t>5.109</t>
  </si>
  <si>
    <t>36.8761</t>
  </si>
  <si>
    <t>uncultured Termite group 1 bacterium phylotype Rs-D17</t>
  </si>
  <si>
    <t>Elusimicrobia</t>
  </si>
  <si>
    <t>pTGRD3</t>
  </si>
  <si>
    <t>NC_020422.1</t>
  </si>
  <si>
    <t>AP009513</t>
  </si>
  <si>
    <t>5.362</t>
  </si>
  <si>
    <t>32.4133</t>
  </si>
  <si>
    <t>pTGRD1</t>
  </si>
  <si>
    <t>NC_020420.1</t>
  </si>
  <si>
    <t>AP009511</t>
  </si>
  <si>
    <t>34.1803</t>
  </si>
  <si>
    <t>pTGRD2</t>
  </si>
  <si>
    <t>NC_020421.1</t>
  </si>
  <si>
    <t>AP009512</t>
  </si>
  <si>
    <t>5.701</t>
  </si>
  <si>
    <t>35.257</t>
  </si>
  <si>
    <t>Variovorax sp. DB1</t>
  </si>
  <si>
    <t>pDB1</t>
  </si>
  <si>
    <t>NC_019320.1</t>
  </si>
  <si>
    <t>JQ436721</t>
  </si>
  <si>
    <t>65.269</t>
  </si>
  <si>
    <t>66.2305</t>
  </si>
  <si>
    <t>Veillonella sp. DORA_A_3_16_22</t>
  </si>
  <si>
    <t>pVSAPL_DORA_A_3_16_22</t>
  </si>
  <si>
    <t>CM003575.1</t>
  </si>
  <si>
    <t>47.567</t>
  </si>
  <si>
    <t>30.683</t>
  </si>
  <si>
    <t>Veillonella sp. OK1</t>
  </si>
  <si>
    <t>pVJL1</t>
  </si>
  <si>
    <t>NC_019271.1</t>
  </si>
  <si>
    <t>JQ004006</t>
  </si>
  <si>
    <t>4.813</t>
  </si>
  <si>
    <t>29.8566</t>
  </si>
  <si>
    <t>Verminephrobacter eiseniae EF01-2</t>
  </si>
  <si>
    <t>pVEIS01</t>
  </si>
  <si>
    <t>NC_008771.1</t>
  </si>
  <si>
    <t>CP000543</t>
  </si>
  <si>
    <t>31.194</t>
  </si>
  <si>
    <t>58.6074</t>
  </si>
  <si>
    <t>Verrucosispora maris AB-18-032</t>
  </si>
  <si>
    <t>pVMKU</t>
  </si>
  <si>
    <t>NC_015409.1</t>
  </si>
  <si>
    <t>CP002639</t>
  </si>
  <si>
    <t>58.295</t>
  </si>
  <si>
    <t>70.3216</t>
  </si>
  <si>
    <t>Vibrio alginolyticus E259</t>
  </si>
  <si>
    <t>pVAE259</t>
  </si>
  <si>
    <t>NC_013178.1</t>
  </si>
  <si>
    <t>GQ395338</t>
  </si>
  <si>
    <t>6.075</t>
  </si>
  <si>
    <t>42.1564</t>
  </si>
  <si>
    <t>Vibrio anguillarum</t>
  </si>
  <si>
    <t>NZ_LK021128.1</t>
  </si>
  <si>
    <t>LK021128</t>
  </si>
  <si>
    <t>66.798</t>
  </si>
  <si>
    <t>42.642</t>
  </si>
  <si>
    <t>Vibrio anguillarum 775</t>
  </si>
  <si>
    <t>pJM1</t>
  </si>
  <si>
    <t>NC_005250.1</t>
  </si>
  <si>
    <t>AY312585</t>
  </si>
  <si>
    <t>65.009</t>
  </si>
  <si>
    <t>42.5741</t>
  </si>
  <si>
    <t>pLO2</t>
  </si>
  <si>
    <t>NC_009351.1</t>
  </si>
  <si>
    <t>7.941</t>
  </si>
  <si>
    <t>41.6572</t>
  </si>
  <si>
    <t>Vibrio anguillarum 13YK-003</t>
  </si>
  <si>
    <t>pJV</t>
  </si>
  <si>
    <t>NC_019325.1</t>
  </si>
  <si>
    <t>JQ782192</t>
  </si>
  <si>
    <t>5.982</t>
  </si>
  <si>
    <t>32.1799</t>
  </si>
  <si>
    <t>Vibrio campbellii ATCC BAA-1116</t>
  </si>
  <si>
    <t>pVIBHAR</t>
  </si>
  <si>
    <t>NC_009777.1</t>
  </si>
  <si>
    <t>CP000791</t>
  </si>
  <si>
    <t>89.008</t>
  </si>
  <si>
    <t>43.7893</t>
  </si>
  <si>
    <t>NC_022271.1</t>
  </si>
  <si>
    <t>CP006607</t>
  </si>
  <si>
    <t>89.003</t>
  </si>
  <si>
    <t>43.7895</t>
  </si>
  <si>
    <t>Vibrio cholerae</t>
  </si>
  <si>
    <t>NZ_CP007636.1</t>
  </si>
  <si>
    <t>CP007636</t>
  </si>
  <si>
    <t>167.267</t>
  </si>
  <si>
    <t>52.363</t>
  </si>
  <si>
    <t>Vibrio cholerae YN2011004</t>
  </si>
  <si>
    <t>p2011004</t>
  </si>
  <si>
    <t>NZ_CM003324.1</t>
  </si>
  <si>
    <t>CM003324</t>
  </si>
  <si>
    <t>4.733</t>
  </si>
  <si>
    <t>46.3554</t>
  </si>
  <si>
    <t>Vibrio cholerae YN89004</t>
  </si>
  <si>
    <t>p89004</t>
  </si>
  <si>
    <t>NZ_CM003325.1</t>
  </si>
  <si>
    <t>CM003325</t>
  </si>
  <si>
    <t>4.689</t>
  </si>
  <si>
    <t>46.3212</t>
  </si>
  <si>
    <t>Vibrio cholerae YN98296</t>
  </si>
  <si>
    <t>p98296</t>
  </si>
  <si>
    <t>NZ_CM003362.1</t>
  </si>
  <si>
    <t>CM003362</t>
  </si>
  <si>
    <t>46.3425</t>
  </si>
  <si>
    <t>Vibrio cholerae G1.1</t>
  </si>
  <si>
    <t>pVCG1.1</t>
  </si>
  <si>
    <t>NC_010897.1</t>
  </si>
  <si>
    <t>DQ787203</t>
  </si>
  <si>
    <t>45.5733</t>
  </si>
  <si>
    <t>Vibrio cholerae SIO</t>
  </si>
  <si>
    <t>pSIO1</t>
  </si>
  <si>
    <t>NC_006860.1</t>
  </si>
  <si>
    <t>AY876057</t>
  </si>
  <si>
    <t>4.906</t>
  </si>
  <si>
    <t>47.9821</t>
  </si>
  <si>
    <t>Vibrio cholerae G4.1</t>
  </si>
  <si>
    <t>pVCG4.1</t>
  </si>
  <si>
    <t>NC_010910.1</t>
  </si>
  <si>
    <t>DQ787205</t>
  </si>
  <si>
    <t>2.163</t>
  </si>
  <si>
    <t>43.0883</t>
  </si>
  <si>
    <t>pVCG1.2</t>
  </si>
  <si>
    <t>NC_010899.1</t>
  </si>
  <si>
    <t>DQ787204</t>
  </si>
  <si>
    <t>2.357</t>
  </si>
  <si>
    <t>53.5426</t>
  </si>
  <si>
    <t>Vibrio cholerae BI144</t>
  </si>
  <si>
    <t>pVCR94deltaX</t>
  </si>
  <si>
    <t>NC_023291.1</t>
  </si>
  <si>
    <t>KF551948</t>
  </si>
  <si>
    <t>120.572</t>
  </si>
  <si>
    <t>51.3668</t>
  </si>
  <si>
    <t>Vibrio cholerae O395P</t>
  </si>
  <si>
    <t>pTLC</t>
  </si>
  <si>
    <t>NC_004982.1</t>
  </si>
  <si>
    <t>AF052650</t>
  </si>
  <si>
    <t>4.719</t>
  </si>
  <si>
    <t>46.5989</t>
  </si>
  <si>
    <t>Vibrio cincinnatiensis MCCC 1H00030</t>
  </si>
  <si>
    <t>pVC</t>
  </si>
  <si>
    <t>NC_019241.1</t>
  </si>
  <si>
    <t>HQ324782</t>
  </si>
  <si>
    <t>46.7744</t>
  </si>
  <si>
    <t>Vibrio coralliilyticus RE98</t>
  </si>
  <si>
    <t>p319</t>
  </si>
  <si>
    <t>NZ_CP009620.1</t>
  </si>
  <si>
    <t>CP009620</t>
  </si>
  <si>
    <t>319.4</t>
  </si>
  <si>
    <t>50.1938</t>
  </si>
  <si>
    <t>p380</t>
  </si>
  <si>
    <t>NZ_CP009619.1</t>
  </si>
  <si>
    <t>CP009619</t>
  </si>
  <si>
    <t>380.714</t>
  </si>
  <si>
    <t>40.8157</t>
  </si>
  <si>
    <t>Vibrio coralliilyticus</t>
  </si>
  <si>
    <t>pOCN014</t>
  </si>
  <si>
    <t>NZ_CP009266.1</t>
  </si>
  <si>
    <t>CP009266</t>
  </si>
  <si>
    <t>380.781</t>
  </si>
  <si>
    <t>49.1666</t>
  </si>
  <si>
    <t>Vibrio coralliilyticus ATCC BAA-450</t>
  </si>
  <si>
    <t>NC_020451.1</t>
  </si>
  <si>
    <t>JQ728484</t>
  </si>
  <si>
    <t>26.631</t>
  </si>
  <si>
    <t>40.0849</t>
  </si>
  <si>
    <t>Vibrio fischeri ES114</t>
  </si>
  <si>
    <t>pES100</t>
  </si>
  <si>
    <t>NC_006842.1</t>
  </si>
  <si>
    <t>CP000022</t>
  </si>
  <si>
    <t>45.849</t>
  </si>
  <si>
    <t>38.4152</t>
  </si>
  <si>
    <t>Vibrio fischeri MJ11</t>
  </si>
  <si>
    <t>pMJ100</t>
  </si>
  <si>
    <t>NC_011185.1</t>
  </si>
  <si>
    <t>CP001134</t>
  </si>
  <si>
    <t>179.459</t>
  </si>
  <si>
    <t>34.799</t>
  </si>
  <si>
    <t>Vibrio fluvialis BD146</t>
  </si>
  <si>
    <t>pBD146</t>
  </si>
  <si>
    <t>NC_011797.1</t>
  </si>
  <si>
    <t>EU574928</t>
  </si>
  <si>
    <t>7.472</t>
  </si>
  <si>
    <t>42.0236</t>
  </si>
  <si>
    <t>Vibrio harveyi ORM4</t>
  </si>
  <si>
    <t>pVCR1</t>
  </si>
  <si>
    <t>NC_021808.1</t>
  </si>
  <si>
    <t>KC306506</t>
  </si>
  <si>
    <t>9.615</t>
  </si>
  <si>
    <t>37.7223</t>
  </si>
  <si>
    <t>Vibrio nigripulchritudo</t>
  </si>
  <si>
    <t>VIBNI_pA</t>
  </si>
  <si>
    <t>NC_015156.1</t>
  </si>
  <si>
    <t>FP893246</t>
  </si>
  <si>
    <t>247.271</t>
  </si>
  <si>
    <t>45.7138</t>
  </si>
  <si>
    <t>Vibrio nigripulchritudo SFn1</t>
  </si>
  <si>
    <t>pSFn1</t>
  </si>
  <si>
    <t>NC_010733.1</t>
  </si>
  <si>
    <t>EU156059</t>
  </si>
  <si>
    <t>11.237</t>
  </si>
  <si>
    <t>45.5104</t>
  </si>
  <si>
    <t>Vibrio nigripulchritudo SFn27</t>
  </si>
  <si>
    <t>VIBNISFn27_p2</t>
  </si>
  <si>
    <t>NZ_CAOB01000122.1</t>
  </si>
  <si>
    <t>CAOB01000122</t>
  </si>
  <si>
    <t>11.281</t>
  </si>
  <si>
    <t>45.4038</t>
  </si>
  <si>
    <t>Vibrio parahaemolyticus 13511/A1</t>
  </si>
  <si>
    <t>pTetB-VA1</t>
  </si>
  <si>
    <t>NC_024986.1</t>
  </si>
  <si>
    <t>KM189195</t>
  </si>
  <si>
    <t>5.162</t>
  </si>
  <si>
    <t>40.4494</t>
  </si>
  <si>
    <t>Vibrio parahaemolyticus 13-028/A3</t>
  </si>
  <si>
    <t>pVPA3-1</t>
  </si>
  <si>
    <t>NC_025152.1</t>
  </si>
  <si>
    <t>KM067908</t>
  </si>
  <si>
    <t>69.168</t>
  </si>
  <si>
    <t>45.8695</t>
  </si>
  <si>
    <t>Vibrio parahaemolyticus v110</t>
  </si>
  <si>
    <t>NC_021292.1</t>
  </si>
  <si>
    <t>KC540630</t>
  </si>
  <si>
    <t>7.138</t>
  </si>
  <si>
    <t>42.2247</t>
  </si>
  <si>
    <t>Vibrio parahaemolyticus A5-5</t>
  </si>
  <si>
    <t>pZY5</t>
  </si>
  <si>
    <t>NC_012859.1</t>
  </si>
  <si>
    <t>GQ131302</t>
  </si>
  <si>
    <t>3.504</t>
  </si>
  <si>
    <t>41.2671</t>
  </si>
  <si>
    <t>Vibrio parahaemolyticus KXV237</t>
  </si>
  <si>
    <t>pO3K6</t>
  </si>
  <si>
    <t>NC_002473.1</t>
  </si>
  <si>
    <t>AP000581</t>
  </si>
  <si>
    <t>8.784</t>
  </si>
  <si>
    <t>45.1503</t>
  </si>
  <si>
    <t>Vibrio parahaemolyticus ST566</t>
  </si>
  <si>
    <t>pSA19</t>
  </si>
  <si>
    <t>NC_002088.1</t>
  </si>
  <si>
    <t>D85144</t>
  </si>
  <si>
    <t>4.839</t>
  </si>
  <si>
    <t>40.3182</t>
  </si>
  <si>
    <t>Vibrio parahaemolyticus FORC_004</t>
  </si>
  <si>
    <t>pFORC4</t>
  </si>
  <si>
    <t>NZ_CP009849.1</t>
  </si>
  <si>
    <t>CP009849</t>
  </si>
  <si>
    <t>64.049</t>
  </si>
  <si>
    <t>46.8719</t>
  </si>
  <si>
    <t>Vibrio parahaemolyticus UCM-V493</t>
  </si>
  <si>
    <t>pVPUCMV</t>
  </si>
  <si>
    <t>NZ_CP007006.1</t>
  </si>
  <si>
    <t>CP007006</t>
  </si>
  <si>
    <t>88.53</t>
  </si>
  <si>
    <t>40.7862</t>
  </si>
  <si>
    <t>Vibrio shilonii AK1</t>
  </si>
  <si>
    <t>pAK1</t>
  </si>
  <si>
    <t>NC_010734.1</t>
  </si>
  <si>
    <t>EU159455</t>
  </si>
  <si>
    <t>13.415</t>
  </si>
  <si>
    <t>44.9124</t>
  </si>
  <si>
    <t>Vibrio sp. 04Ya090</t>
  </si>
  <si>
    <t>pAQU2</t>
  </si>
  <si>
    <t>NC_025127.1</t>
  </si>
  <si>
    <t>AB856327</t>
  </si>
  <si>
    <t>160.406</t>
  </si>
  <si>
    <t>42.5851</t>
  </si>
  <si>
    <t>Vibrio sp. 09022</t>
  </si>
  <si>
    <t>p09022A</t>
  </si>
  <si>
    <t>NC_010114.1</t>
  </si>
  <si>
    <t>CP000757</t>
  </si>
  <si>
    <t>31.036</t>
  </si>
  <si>
    <t>42.3508</t>
  </si>
  <si>
    <t>Vibrio sp. 0908</t>
  </si>
  <si>
    <t>p0908</t>
  </si>
  <si>
    <t>NC_010113.1</t>
  </si>
  <si>
    <t>CP000756</t>
  </si>
  <si>
    <t>81.413</t>
  </si>
  <si>
    <t>49.1862</t>
  </si>
  <si>
    <t>Vibrio sp. 23023</t>
  </si>
  <si>
    <t>p23023</t>
  </si>
  <si>
    <t>NC_010112.1</t>
  </si>
  <si>
    <t>CP000755</t>
  </si>
  <si>
    <t>52.527</t>
  </si>
  <si>
    <t>44.6951</t>
  </si>
  <si>
    <t>Vibrio sp. 41</t>
  </si>
  <si>
    <t>pPS41</t>
  </si>
  <si>
    <t>NC_004961.1</t>
  </si>
  <si>
    <t>AF149757</t>
  </si>
  <si>
    <t>6.886</t>
  </si>
  <si>
    <t>44.3944</t>
  </si>
  <si>
    <t>Vibrio sp. TC68</t>
  </si>
  <si>
    <t>pTC68</t>
  </si>
  <si>
    <t>NC_008690.1</t>
  </si>
  <si>
    <t>AB262966</t>
  </si>
  <si>
    <t>7.847</t>
  </si>
  <si>
    <t>45.9921</t>
  </si>
  <si>
    <t>Vibrio tapetis CECT4600</t>
  </si>
  <si>
    <t>pVT1</t>
  </si>
  <si>
    <t>NC_010614.1</t>
  </si>
  <si>
    <t>EU573358</t>
  </si>
  <si>
    <t>82.266</t>
  </si>
  <si>
    <t>45.4623</t>
  </si>
  <si>
    <t>Vibrio tubiashii ATCC 19109</t>
  </si>
  <si>
    <t>p48</t>
  </si>
  <si>
    <t>NZ_CP009359.1</t>
  </si>
  <si>
    <t>CP009359</t>
  </si>
  <si>
    <t>47.973</t>
  </si>
  <si>
    <t>40.6041</t>
  </si>
  <si>
    <t>p251</t>
  </si>
  <si>
    <t>NZ_CP009356.1</t>
  </si>
  <si>
    <t>CP009356</t>
  </si>
  <si>
    <t>251.408</t>
  </si>
  <si>
    <t>47.4221</t>
  </si>
  <si>
    <t>p123</t>
  </si>
  <si>
    <t>NZ_CP009357.1</t>
  </si>
  <si>
    <t>CP009357</t>
  </si>
  <si>
    <t>122.808</t>
  </si>
  <si>
    <t>47.8861</t>
  </si>
  <si>
    <t>p57</t>
  </si>
  <si>
    <t>NZ_CP009358.1</t>
  </si>
  <si>
    <t>CP009358</t>
  </si>
  <si>
    <t>57.076</t>
  </si>
  <si>
    <t>44.2445</t>
  </si>
  <si>
    <t>Vibrio vulnificus 93U204</t>
  </si>
  <si>
    <t>p93U204</t>
  </si>
  <si>
    <t>NZ_CP009263.1</t>
  </si>
  <si>
    <t>CP009263</t>
  </si>
  <si>
    <t>40.3392</t>
  </si>
  <si>
    <t>Vibrio vulnificus CECT4602</t>
  </si>
  <si>
    <t>pC4602-1</t>
  </si>
  <si>
    <t>NC_009702.1</t>
  </si>
  <si>
    <t>AM293859</t>
  </si>
  <si>
    <t>56.628</t>
  </si>
  <si>
    <t>45.2214</t>
  </si>
  <si>
    <t>Vibrio vulnificus 48/10</t>
  </si>
  <si>
    <t>p48/10</t>
  </si>
  <si>
    <t>NC_025128.1</t>
  </si>
  <si>
    <t>HG803186</t>
  </si>
  <si>
    <t>79.258</t>
  </si>
  <si>
    <t>46.3915</t>
  </si>
  <si>
    <t>pC4602-2</t>
  </si>
  <si>
    <t>NC_009703.1</t>
  </si>
  <si>
    <t>AM293860</t>
  </si>
  <si>
    <t>66.946</t>
  </si>
  <si>
    <t>43.3125</t>
  </si>
  <si>
    <t>Vibrio vulnificus CECT4999=R99</t>
  </si>
  <si>
    <t>pR99</t>
  </si>
  <si>
    <t>NC_009701.1</t>
  </si>
  <si>
    <t>68.446</t>
  </si>
  <si>
    <t>43.763</t>
  </si>
  <si>
    <t>Vibrio vulnificus MP-4</t>
  </si>
  <si>
    <t>NC_012758.1</t>
  </si>
  <si>
    <t>DQ288663</t>
  </si>
  <si>
    <t>7.628</t>
  </si>
  <si>
    <t>40.0236</t>
  </si>
  <si>
    <t>Vibrio vulnificus VVyb1(BT3)</t>
  </si>
  <si>
    <t>NZ_CM001801.1</t>
  </si>
  <si>
    <t>CM001801</t>
  </si>
  <si>
    <t>39.19</t>
  </si>
  <si>
    <t>45.9046</t>
  </si>
  <si>
    <t>Vibrio vulnificus YJ016</t>
  </si>
  <si>
    <t>pYJ016</t>
  </si>
  <si>
    <t>NC_005128.1</t>
  </si>
  <si>
    <t>AP005352</t>
  </si>
  <si>
    <t>48.508</t>
  </si>
  <si>
    <t>44.9266</t>
  </si>
  <si>
    <t>Vicia faba 123/447</t>
  </si>
  <si>
    <t>MtVFPL3</t>
  </si>
  <si>
    <t>NC_011084.1</t>
  </si>
  <si>
    <t>X59266</t>
  </si>
  <si>
    <t>1.478</t>
  </si>
  <si>
    <t>51.9621</t>
  </si>
  <si>
    <t>Virgibacillus sp. SK37</t>
  </si>
  <si>
    <t>pSK37042</t>
  </si>
  <si>
    <t>NZ_CP007162.1</t>
  </si>
  <si>
    <t>CP007162</t>
  </si>
  <si>
    <t>38.1671</t>
  </si>
  <si>
    <t>pSK37387</t>
  </si>
  <si>
    <t>NZ_CP007164.1</t>
  </si>
  <si>
    <t>CP007164</t>
  </si>
  <si>
    <t>4.494</t>
  </si>
  <si>
    <t>30.8856</t>
  </si>
  <si>
    <t>pSK37064</t>
  </si>
  <si>
    <t>NZ_CP007163.1</t>
  </si>
  <si>
    <t>CP007163</t>
  </si>
  <si>
    <t>34.1964</t>
  </si>
  <si>
    <t>Waddlia chondrophila WSU 86-1044</t>
  </si>
  <si>
    <t>pWc</t>
  </si>
  <si>
    <t>NC_014226.1</t>
  </si>
  <si>
    <t>CP001929</t>
  </si>
  <si>
    <t>15.593</t>
  </si>
  <si>
    <t>37.613</t>
  </si>
  <si>
    <t>Weissella cibaria CH2</t>
  </si>
  <si>
    <t>pMKC03</t>
  </si>
  <si>
    <t>CP012876.1</t>
  </si>
  <si>
    <t>22.93</t>
  </si>
  <si>
    <t>37.3048</t>
  </si>
  <si>
    <t>pMKC04</t>
  </si>
  <si>
    <t>CP012877.1</t>
  </si>
  <si>
    <t>9.484</t>
  </si>
  <si>
    <t>37.4315</t>
  </si>
  <si>
    <t>pMKC02</t>
  </si>
  <si>
    <t>CP012875.1</t>
  </si>
  <si>
    <t>24.074</t>
  </si>
  <si>
    <t>36.8697</t>
  </si>
  <si>
    <t>pMKC05</t>
  </si>
  <si>
    <t>CP012878.1</t>
  </si>
  <si>
    <t>5.472</t>
  </si>
  <si>
    <t>35.8004</t>
  </si>
  <si>
    <t>pMKC06</t>
  </si>
  <si>
    <t>CP012879.1</t>
  </si>
  <si>
    <t>53.6471</t>
  </si>
  <si>
    <t>pMKC07</t>
  </si>
  <si>
    <t>CP012880.1</t>
  </si>
  <si>
    <t>2.861</t>
  </si>
  <si>
    <t>42.5026</t>
  </si>
  <si>
    <t>pMKC01</t>
  </si>
  <si>
    <t>CP012874.1</t>
  </si>
  <si>
    <t>45.949</t>
  </si>
  <si>
    <t>36.3359</t>
  </si>
  <si>
    <t>Weissella cibaria</t>
  </si>
  <si>
    <t>pKLCA</t>
  </si>
  <si>
    <t>NC_010078.1</t>
  </si>
  <si>
    <t>AY188776</t>
  </si>
  <si>
    <t>41.6779</t>
  </si>
  <si>
    <t>pKW2126</t>
  </si>
  <si>
    <t>NC_010914.3</t>
  </si>
  <si>
    <t>EU236595</t>
  </si>
  <si>
    <t>2.126</t>
  </si>
  <si>
    <t>36.4064</t>
  </si>
  <si>
    <t>Weissella cibaria 33</t>
  </si>
  <si>
    <t>pJY33</t>
  </si>
  <si>
    <t>NC_025129.1</t>
  </si>
  <si>
    <t>KF879106</t>
  </si>
  <si>
    <t>41.2685</t>
  </si>
  <si>
    <t>pKLCB</t>
  </si>
  <si>
    <t>NC_004341.2</t>
  </si>
  <si>
    <t>AF546865</t>
  </si>
  <si>
    <t>37.1608</t>
  </si>
  <si>
    <t>Weissella koreensis KACC 15510</t>
  </si>
  <si>
    <t>WKp2903</t>
  </si>
  <si>
    <t>NC_015756.1</t>
  </si>
  <si>
    <t>CP002900</t>
  </si>
  <si>
    <t>18.992</t>
  </si>
  <si>
    <t>36.6997</t>
  </si>
  <si>
    <t>Wenxinia marina DSM 24838</t>
  </si>
  <si>
    <t>pWENMAR1</t>
  </si>
  <si>
    <t>NZ_CM003137.1</t>
  </si>
  <si>
    <t>CM003137</t>
  </si>
  <si>
    <t>70.687</t>
  </si>
  <si>
    <t>Wheat blue dwarf phytoplasma</t>
  </si>
  <si>
    <t>pWBD2</t>
  </si>
  <si>
    <t>NC_019533.1</t>
  </si>
  <si>
    <t>JX668988</t>
  </si>
  <si>
    <t>23.9594</t>
  </si>
  <si>
    <t>pWBD1</t>
  </si>
  <si>
    <t>NC_019535.1</t>
  </si>
  <si>
    <t>JX668987</t>
  </si>
  <si>
    <t>3.449</t>
  </si>
  <si>
    <t>25.3987</t>
  </si>
  <si>
    <t>pWBD3</t>
  </si>
  <si>
    <t>NC_019536.1</t>
  </si>
  <si>
    <t>JX668989</t>
  </si>
  <si>
    <t>3.601</t>
  </si>
  <si>
    <t>24.2433</t>
  </si>
  <si>
    <t>Wigglesworthia glossinidia endosymbiont of Glossina brevipalpis</t>
  </si>
  <si>
    <t>pWb1</t>
  </si>
  <si>
    <t>NC_003425.1</t>
  </si>
  <si>
    <t>AB063523</t>
  </si>
  <si>
    <t>21.9697</t>
  </si>
  <si>
    <t>Xanthobacter autotrophicus Py2</t>
  </si>
  <si>
    <t>pXAUT01</t>
  </si>
  <si>
    <t>NC_009717.1</t>
  </si>
  <si>
    <t>CP000782</t>
  </si>
  <si>
    <t>316.164</t>
  </si>
  <si>
    <t>65.3373</t>
  </si>
  <si>
    <t>Xanthomonas albilineans GPE PC73</t>
  </si>
  <si>
    <t>plasmII</t>
  </si>
  <si>
    <t>NC_017556.1</t>
  </si>
  <si>
    <t>FP340278</t>
  </si>
  <si>
    <t>31.555</t>
  </si>
  <si>
    <t>59.9715</t>
  </si>
  <si>
    <t>plasmI</t>
  </si>
  <si>
    <t>NC_017557.1</t>
  </si>
  <si>
    <t>FP340279</t>
  </si>
  <si>
    <t>24.837</t>
  </si>
  <si>
    <t>58.3565</t>
  </si>
  <si>
    <t>plasmIII</t>
  </si>
  <si>
    <t>NC_017555.1</t>
  </si>
  <si>
    <t>FP340277</t>
  </si>
  <si>
    <t>27.212</t>
  </si>
  <si>
    <t>57.3423</t>
  </si>
  <si>
    <t>Xanthomonas alfalfae subsp. alfalfae CFBP 3836</t>
  </si>
  <si>
    <t>NZ_CM002262.1</t>
  </si>
  <si>
    <t>CM002262</t>
  </si>
  <si>
    <t>34.378</t>
  </si>
  <si>
    <t>59.9802</t>
  </si>
  <si>
    <t>NZ_CM002263.1</t>
  </si>
  <si>
    <t>CM002263</t>
  </si>
  <si>
    <t>56.7227</t>
  </si>
  <si>
    <t>Xanthomonas arboricola pv. pruni str. CFBP 5530</t>
  </si>
  <si>
    <t>pXap41</t>
  </si>
  <si>
    <t>NC_016053.1</t>
  </si>
  <si>
    <t>FR875157</t>
  </si>
  <si>
    <t>41.102</t>
  </si>
  <si>
    <t>62.3157</t>
  </si>
  <si>
    <t>Xanthomonas axonopodis 8ra</t>
  </si>
  <si>
    <t>pXAG81</t>
  </si>
  <si>
    <t>NC_010876.1</t>
  </si>
  <si>
    <t>AY780632</t>
  </si>
  <si>
    <t>26.721</t>
  </si>
  <si>
    <t>61.4348</t>
  </si>
  <si>
    <t>pXAG82</t>
  </si>
  <si>
    <t>NC_010887.1</t>
  </si>
  <si>
    <t>AY780633</t>
  </si>
  <si>
    <t>1.315</t>
  </si>
  <si>
    <t>66.2357</t>
  </si>
  <si>
    <t>Xanthomonas axonopodis AG1</t>
  </si>
  <si>
    <t>pAG1</t>
  </si>
  <si>
    <t>NC_010872.1</t>
  </si>
  <si>
    <t>AY780631</t>
  </si>
  <si>
    <t>15.143</t>
  </si>
  <si>
    <t>62.3985</t>
  </si>
  <si>
    <t>Xanthomonas axonopodis pv. allii CFBP6369</t>
  </si>
  <si>
    <t>NZ_CM002868.1</t>
  </si>
  <si>
    <t>CM002868</t>
  </si>
  <si>
    <t>20.781</t>
  </si>
  <si>
    <t>58.8278</t>
  </si>
  <si>
    <t>NZ_CM002867.1</t>
  </si>
  <si>
    <t>CM002867</t>
  </si>
  <si>
    <t>35.712</t>
  </si>
  <si>
    <t>59.7054</t>
  </si>
  <si>
    <t>Xanthomonas axonopodis pv. citri str. 306</t>
  </si>
  <si>
    <t>pXAC33</t>
  </si>
  <si>
    <t>NC_003921.3</t>
  </si>
  <si>
    <t>AE008924</t>
  </si>
  <si>
    <t>33.7</t>
  </si>
  <si>
    <t>61.8665</t>
  </si>
  <si>
    <t>pXAC64</t>
  </si>
  <si>
    <t>NC_003922.1</t>
  </si>
  <si>
    <t>AE008925</t>
  </si>
  <si>
    <t>64.92</t>
  </si>
  <si>
    <t>61.3925</t>
  </si>
  <si>
    <t>Xanthomonas axonopodis pv. glycines CFBP 2526</t>
  </si>
  <si>
    <t>NZ_CM002269.1</t>
  </si>
  <si>
    <t>CM002269</t>
  </si>
  <si>
    <t>24.285</t>
  </si>
  <si>
    <t>60.1153</t>
  </si>
  <si>
    <t>NZ_CM002270.1</t>
  </si>
  <si>
    <t>CM002270</t>
  </si>
  <si>
    <t>5.753</t>
  </si>
  <si>
    <t>53.9545</t>
  </si>
  <si>
    <t>Xanthomonas axonopodis pv. glycines CFBP 7119</t>
  </si>
  <si>
    <t>NZ_CM002265.1</t>
  </si>
  <si>
    <t>CM002265</t>
  </si>
  <si>
    <t>49.044</t>
  </si>
  <si>
    <t>60.1317</t>
  </si>
  <si>
    <t>NZ_CM002266.1</t>
  </si>
  <si>
    <t>CM002266</t>
  </si>
  <si>
    <t>22.574</t>
  </si>
  <si>
    <t>60.171</t>
  </si>
  <si>
    <t>Xanthomonas axonopodis Xac29-1</t>
  </si>
  <si>
    <t>pXAC47</t>
  </si>
  <si>
    <t>NC_020798.1</t>
  </si>
  <si>
    <t>CP004401</t>
  </si>
  <si>
    <t>47.151</t>
  </si>
  <si>
    <t>61.7802</t>
  </si>
  <si>
    <t>NC_020801.1</t>
  </si>
  <si>
    <t>CP004402</t>
  </si>
  <si>
    <t>31.801</t>
  </si>
  <si>
    <t>61.9006</t>
  </si>
  <si>
    <t>NC_020797.1</t>
  </si>
  <si>
    <t>CP004400</t>
  </si>
  <si>
    <t>64.118</t>
  </si>
  <si>
    <t>61.5521</t>
  </si>
  <si>
    <t>Xanthomonas campestris AM2</t>
  </si>
  <si>
    <t>pAM22</t>
  </si>
  <si>
    <t>NC_025189.1</t>
  </si>
  <si>
    <t>AY125331</t>
  </si>
  <si>
    <t>59.6429</t>
  </si>
  <si>
    <t>Xanthomonas campestris pv. campestris str. CN14</t>
  </si>
  <si>
    <t>unnamed-p6</t>
  </si>
  <si>
    <t>NZ_CM001877.1</t>
  </si>
  <si>
    <t>CM001877</t>
  </si>
  <si>
    <t>0.886</t>
  </si>
  <si>
    <t>62.8668</t>
  </si>
  <si>
    <t>unnamed-p1</t>
  </si>
  <si>
    <t>NZ_CM001872.1</t>
  </si>
  <si>
    <t>CM001872</t>
  </si>
  <si>
    <t>33.454</t>
  </si>
  <si>
    <t>62.0583</t>
  </si>
  <si>
    <t>unnamed-p3</t>
  </si>
  <si>
    <t>NZ_CM001874.1</t>
  </si>
  <si>
    <t>CM001874</t>
  </si>
  <si>
    <t>4.006</t>
  </si>
  <si>
    <t>unnamed-p5</t>
  </si>
  <si>
    <t>NZ_CM001876.1</t>
  </si>
  <si>
    <t>CM001876</t>
  </si>
  <si>
    <t>0.998</t>
  </si>
  <si>
    <t>63.5271</t>
  </si>
  <si>
    <t>unnamed-p7</t>
  </si>
  <si>
    <t>NZ_CM001878.1</t>
  </si>
  <si>
    <t>CM001878</t>
  </si>
  <si>
    <t>0.537</t>
  </si>
  <si>
    <t>70.3911</t>
  </si>
  <si>
    <t>unnamed-p4</t>
  </si>
  <si>
    <t>NZ_CM001875.1</t>
  </si>
  <si>
    <t>CM001875</t>
  </si>
  <si>
    <t>58.3075</t>
  </si>
  <si>
    <t>unnamed-p2</t>
  </si>
  <si>
    <t>NZ_CM001873.1</t>
  </si>
  <si>
    <t>CM001873</t>
  </si>
  <si>
    <t>30.538</t>
  </si>
  <si>
    <t>61.6576</t>
  </si>
  <si>
    <t>Xanthomonas campestris pv. campestris str. CN15</t>
  </si>
  <si>
    <t>NZ_CM001894.1</t>
  </si>
  <si>
    <t>CM001894</t>
  </si>
  <si>
    <t>4.106</t>
  </si>
  <si>
    <t>56.6001</t>
  </si>
  <si>
    <t>NZ_CM001893.1</t>
  </si>
  <si>
    <t>CM001893</t>
  </si>
  <si>
    <t>4.929</t>
  </si>
  <si>
    <t>57.1921</t>
  </si>
  <si>
    <t>NZ_CM001891.1</t>
  </si>
  <si>
    <t>CM001891</t>
  </si>
  <si>
    <t>42.158</t>
  </si>
  <si>
    <t>61.4854</t>
  </si>
  <si>
    <t>NZ_CM001896.1</t>
  </si>
  <si>
    <t>CM001896</t>
  </si>
  <si>
    <t>1.226</t>
  </si>
  <si>
    <t>61.8271</t>
  </si>
  <si>
    <t>NZ_CM001895.1</t>
  </si>
  <si>
    <t>CM001895</t>
  </si>
  <si>
    <t>2.198</t>
  </si>
  <si>
    <t>61.374</t>
  </si>
  <si>
    <t>NZ_CM001892.1</t>
  </si>
  <si>
    <t>CM001892</t>
  </si>
  <si>
    <t>35.401</t>
  </si>
  <si>
    <t>61.6508</t>
  </si>
  <si>
    <t>Xanthomonas campestris pv. campestris str. CN16</t>
  </si>
  <si>
    <t>NZ_CM001903.1</t>
  </si>
  <si>
    <t>CM001903</t>
  </si>
  <si>
    <t>NZ_CM001902.1</t>
  </si>
  <si>
    <t>CM001902</t>
  </si>
  <si>
    <t>NZ_CM001901.1</t>
  </si>
  <si>
    <t>CM001901</t>
  </si>
  <si>
    <t>NZ_CM001900.1</t>
  </si>
  <si>
    <t>CM001900</t>
  </si>
  <si>
    <t>5.349</t>
  </si>
  <si>
    <t>58.4408</t>
  </si>
  <si>
    <t>NZ_CM001899.1</t>
  </si>
  <si>
    <t>CM001899</t>
  </si>
  <si>
    <t>34.786</t>
  </si>
  <si>
    <t>NZ_CM001898.1</t>
  </si>
  <si>
    <t>CM001898</t>
  </si>
  <si>
    <t>Xanthomonas campestris pv. vesicatoria str. 85-10</t>
  </si>
  <si>
    <t>pXCV2</t>
  </si>
  <si>
    <t>NC_007504.1</t>
  </si>
  <si>
    <t>AM039948</t>
  </si>
  <si>
    <t>1.852</t>
  </si>
  <si>
    <t>56.5875</t>
  </si>
  <si>
    <t>pXCV38</t>
  </si>
  <si>
    <t>NC_007506.1</t>
  </si>
  <si>
    <t>AM039950</t>
  </si>
  <si>
    <t>38.116</t>
  </si>
  <si>
    <t>60.733</t>
  </si>
  <si>
    <t>pXCV19</t>
  </si>
  <si>
    <t>NC_007505.1</t>
  </si>
  <si>
    <t>AM039949</t>
  </si>
  <si>
    <t>19.146</t>
  </si>
  <si>
    <t>59.7618</t>
  </si>
  <si>
    <t>pXCV183</t>
  </si>
  <si>
    <t>NC_007507.1</t>
  </si>
  <si>
    <t>AM039951</t>
  </si>
  <si>
    <t>60.4928</t>
  </si>
  <si>
    <t>Xanthomonas cassavae CFBP 4642</t>
  </si>
  <si>
    <t>NZ_CM002140.1</t>
  </si>
  <si>
    <t>CM002140</t>
  </si>
  <si>
    <t>59.452</t>
  </si>
  <si>
    <t>61.2057</t>
  </si>
  <si>
    <t>Xanthomonas citri</t>
  </si>
  <si>
    <t>pXcB</t>
  </si>
  <si>
    <t>NC_005240.1</t>
  </si>
  <si>
    <t>AY228335</t>
  </si>
  <si>
    <t>37.106</t>
  </si>
  <si>
    <t>60.7988</t>
  </si>
  <si>
    <t>Xanthomonas citri pv. malvacearum X18</t>
  </si>
  <si>
    <t>NZ_CM002138.1</t>
  </si>
  <si>
    <t>CM002138</t>
  </si>
  <si>
    <t>13.668</t>
  </si>
  <si>
    <t>57.77</t>
  </si>
  <si>
    <t>NZ_CM002137.1</t>
  </si>
  <si>
    <t>CM002137</t>
  </si>
  <si>
    <t>50.877</t>
  </si>
  <si>
    <t>60.2591</t>
  </si>
  <si>
    <t>Xanthomonas citri pv. malvacearum X20</t>
  </si>
  <si>
    <t>NZ_CM002030.1</t>
  </si>
  <si>
    <t>CM002030</t>
  </si>
  <si>
    <t>39.725</t>
  </si>
  <si>
    <t>61.9912</t>
  </si>
  <si>
    <t>NZ_CM002031.1</t>
  </si>
  <si>
    <t>CM002031</t>
  </si>
  <si>
    <t>6.803</t>
  </si>
  <si>
    <t>54.9463</t>
  </si>
  <si>
    <t>Xanthomonas citri subsp. citri UI7</t>
  </si>
  <si>
    <t>NZ_CP008987.1</t>
  </si>
  <si>
    <t>CP008987</t>
  </si>
  <si>
    <t>33.703</t>
  </si>
  <si>
    <t>61.861</t>
  </si>
  <si>
    <t>NZ_CP008988.1</t>
  </si>
  <si>
    <t>CP008988</t>
  </si>
  <si>
    <t>Xanthomonas citri subsp. citri NT17</t>
  </si>
  <si>
    <t>NZ_CP008993.1</t>
  </si>
  <si>
    <t>CP008993</t>
  </si>
  <si>
    <t>28.776</t>
  </si>
  <si>
    <t>61.732</t>
  </si>
  <si>
    <t>NZ_CP008994.1</t>
  </si>
  <si>
    <t>CP008994</t>
  </si>
  <si>
    <t>61.3909</t>
  </si>
  <si>
    <t>Xanthomonas citri subsp. citri MN12</t>
  </si>
  <si>
    <t>NZ_CP008997.1</t>
  </si>
  <si>
    <t>CP008997</t>
  </si>
  <si>
    <t>63.721</t>
  </si>
  <si>
    <t>61.3424</t>
  </si>
  <si>
    <t>NZ_CP008996.1</t>
  </si>
  <si>
    <t>CP008996</t>
  </si>
  <si>
    <t>61.8639</t>
  </si>
  <si>
    <t>Xanthomonas citri subsp. citri MN11</t>
  </si>
  <si>
    <t>NZ_CP008999.1</t>
  </si>
  <si>
    <t>CP008999</t>
  </si>
  <si>
    <t>61.8669</t>
  </si>
  <si>
    <t>NZ_CP009000.1</t>
  </si>
  <si>
    <t>CP009000</t>
  </si>
  <si>
    <t>61.3393</t>
  </si>
  <si>
    <t>Xanthomonas citri subsp. citri MN10</t>
  </si>
  <si>
    <t>NZ_CP009002.1</t>
  </si>
  <si>
    <t>CP009002</t>
  </si>
  <si>
    <t>33.702</t>
  </si>
  <si>
    <t>61.8687</t>
  </si>
  <si>
    <t>NZ_CP009003.1</t>
  </si>
  <si>
    <t>CP009003</t>
  </si>
  <si>
    <t>61.3408</t>
  </si>
  <si>
    <t>Xanthomonas citri subsp. citri MF20</t>
  </si>
  <si>
    <t>NZ_CP009005.1</t>
  </si>
  <si>
    <t>CP009005</t>
  </si>
  <si>
    <t>26.933</t>
  </si>
  <si>
    <t>61.6047</t>
  </si>
  <si>
    <t>NZ_CP009006.1</t>
  </si>
  <si>
    <t>CP009006</t>
  </si>
  <si>
    <t>61.3894</t>
  </si>
  <si>
    <t>Xanthomonas citri subsp. citri JX5</t>
  </si>
  <si>
    <t>NZ_CP009009.1</t>
  </si>
  <si>
    <t>CP009009</t>
  </si>
  <si>
    <t>64.912</t>
  </si>
  <si>
    <t>61.3877</t>
  </si>
  <si>
    <t>NZ_CP009008.1</t>
  </si>
  <si>
    <t>CP009008</t>
  </si>
  <si>
    <t>61.8756</t>
  </si>
  <si>
    <t>Xanthomonas citri subsp. citri JX4</t>
  </si>
  <si>
    <t>NZ_CP009012.1</t>
  </si>
  <si>
    <t>CP009012</t>
  </si>
  <si>
    <t>61.3893</t>
  </si>
  <si>
    <t>NZ_CP009011.1</t>
  </si>
  <si>
    <t>CP009011</t>
  </si>
  <si>
    <t>61.8786</t>
  </si>
  <si>
    <t>Xanthomonas citri subsp. citri GD3</t>
  </si>
  <si>
    <t>NZ_CP009014.1</t>
  </si>
  <si>
    <t>CP009014</t>
  </si>
  <si>
    <t>61.8699</t>
  </si>
  <si>
    <t>NZ_CP009015.1</t>
  </si>
  <si>
    <t>CP009015</t>
  </si>
  <si>
    <t>64.919</t>
  </si>
  <si>
    <t>61.3857</t>
  </si>
  <si>
    <t>Xanthomonas citri subsp. citri GD2</t>
  </si>
  <si>
    <t>NZ_CP009018.1</t>
  </si>
  <si>
    <t>CP009018</t>
  </si>
  <si>
    <t>61.3863</t>
  </si>
  <si>
    <t>NZ_CP009017.1</t>
  </si>
  <si>
    <t>CP009017</t>
  </si>
  <si>
    <t>Xanthomonas citri subsp. citri FB19</t>
  </si>
  <si>
    <t>NZ_CP009021.1</t>
  </si>
  <si>
    <t>CP009021</t>
  </si>
  <si>
    <t>NZ_CP009020.1</t>
  </si>
  <si>
    <t>CP009020</t>
  </si>
  <si>
    <t>Xanthomonas citri subsp. citri BL18</t>
  </si>
  <si>
    <t>NZ_CP009023.1</t>
  </si>
  <si>
    <t>CP009023</t>
  </si>
  <si>
    <t>NZ_CP009024.1</t>
  </si>
  <si>
    <t>CP009024</t>
  </si>
  <si>
    <t>Xanthomonas citri subsp. citri 5208</t>
  </si>
  <si>
    <t>NZ_CP009026.1</t>
  </si>
  <si>
    <t>CP009026</t>
  </si>
  <si>
    <t>28.753</t>
  </si>
  <si>
    <t>61.7396</t>
  </si>
  <si>
    <t>NZ_CP009027.1</t>
  </si>
  <si>
    <t>CP009027</t>
  </si>
  <si>
    <t>Xanthomonas citri subsp. citri AW13</t>
  </si>
  <si>
    <t>pXCAW19</t>
  </si>
  <si>
    <t>NZ_CP009029.1</t>
  </si>
  <si>
    <t>CP009029</t>
  </si>
  <si>
    <t>18.869</t>
  </si>
  <si>
    <t>63.0717</t>
  </si>
  <si>
    <t>pXCAW58</t>
  </si>
  <si>
    <t>NZ_CP009030.1</t>
  </si>
  <si>
    <t>CP009030</t>
  </si>
  <si>
    <t>58.317</t>
  </si>
  <si>
    <t>61.8533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</si>
  <si>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</si>
  <si>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</si>
  <si>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</si>
  <si>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</si>
  <si>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</si>
  <si>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</si>
  <si>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NZ_CP009036.1</t>
  </si>
  <si>
    <t>CP009036</t>
  </si>
  <si>
    <t>NZ_CP009035.1</t>
  </si>
  <si>
    <t>CP009035</t>
  </si>
  <si>
    <t>Xanthomonas citri subsp. citri AW16</t>
  </si>
  <si>
    <t>NZ_CP009038.1</t>
  </si>
  <si>
    <t>CP009038</t>
  </si>
  <si>
    <t>NZ_CP009039.1</t>
  </si>
  <si>
    <t>CP009039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</si>
  <si>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</si>
  <si>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</si>
  <si>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</si>
  <si>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</si>
  <si>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</si>
  <si>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</si>
  <si>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pXcaw58</t>
  </si>
  <si>
    <t>NC_020817.1</t>
  </si>
  <si>
    <t>CP003780</t>
  </si>
  <si>
    <t>pXcaw19</t>
  </si>
  <si>
    <t>NC_020816.1</t>
  </si>
  <si>
    <t>CP003779</t>
  </si>
  <si>
    <t>Xanthomonas citri subsp. citri UI6</t>
  </si>
  <si>
    <t>NZ_CP008991.1</t>
  </si>
  <si>
    <t>CP008991</t>
  </si>
  <si>
    <t>61.3956</t>
  </si>
  <si>
    <t>NZ_CP008990.1</t>
  </si>
  <si>
    <t>CP008990</t>
  </si>
  <si>
    <t>Xanthomonas euvesicatoria</t>
  </si>
  <si>
    <t>pXV64</t>
  </si>
  <si>
    <t>NC_004987.1</t>
  </si>
  <si>
    <t>U78513</t>
  </si>
  <si>
    <t>1.851</t>
  </si>
  <si>
    <t>56.564</t>
  </si>
  <si>
    <t>Xanthomonas fuscans subsp. fuscans 4834-R</t>
  </si>
  <si>
    <t>plc</t>
  </si>
  <si>
    <t>NC_022542.1</t>
  </si>
  <si>
    <t>FO681497</t>
  </si>
  <si>
    <t>41.95</t>
  </si>
  <si>
    <t>plb</t>
  </si>
  <si>
    <t>NC_022540.1</t>
  </si>
  <si>
    <t>FO681496</t>
  </si>
  <si>
    <t>19.514</t>
  </si>
  <si>
    <t>60.6385</t>
  </si>
  <si>
    <t>pla</t>
  </si>
  <si>
    <t>NC_022539.1</t>
  </si>
  <si>
    <t>FO681495</t>
  </si>
  <si>
    <t>45.224</t>
  </si>
  <si>
    <t>61.317</t>
  </si>
  <si>
    <t>Xanthomonas oryzae pv. oryzicola CFBP2286</t>
  </si>
  <si>
    <t>NZ_CP011963.1</t>
  </si>
  <si>
    <t>CP011963</t>
  </si>
  <si>
    <t>36.574</t>
  </si>
  <si>
    <t>60.636</t>
  </si>
  <si>
    <t>Xanthomonas sacchari R1</t>
  </si>
  <si>
    <t>NZ_CP010410.1</t>
  </si>
  <si>
    <t>CP010410</t>
  </si>
  <si>
    <t>508.653</t>
  </si>
  <si>
    <t>69.4863</t>
  </si>
  <si>
    <t>Xanthomonas translucens pv. cerealis CFBP 2541</t>
  </si>
  <si>
    <t>Xtc-CFBP2541-G1-Mol002</t>
  </si>
  <si>
    <t>NZ_CM003053.1</t>
  </si>
  <si>
    <t>CM003053</t>
  </si>
  <si>
    <t>413.839</t>
  </si>
  <si>
    <t>67.0481</t>
  </si>
  <si>
    <t>Xenorhabdus bovienii CS03</t>
  </si>
  <si>
    <t>NZ_FO818638.1</t>
  </si>
  <si>
    <t>177.25</t>
  </si>
  <si>
    <t>43.8928</t>
  </si>
  <si>
    <t>XBC_p</t>
  </si>
  <si>
    <t>NZ_FO818639.1</t>
  </si>
  <si>
    <t>FO818639</t>
  </si>
  <si>
    <t>8.117</t>
  </si>
  <si>
    <t>43.8709</t>
  </si>
  <si>
    <t>Xenorhabdus doucetiae FRM16</t>
  </si>
  <si>
    <t>XD_p</t>
  </si>
  <si>
    <t>NZ_FO704549.1</t>
  </si>
  <si>
    <t>FO704549</t>
  </si>
  <si>
    <t>8.449</t>
  </si>
  <si>
    <t>45.0941</t>
  </si>
  <si>
    <t>Xenorhabdus nematophila AN6/1</t>
  </si>
  <si>
    <t>NZ_LN681228.1</t>
  </si>
  <si>
    <t>LN681228</t>
  </si>
  <si>
    <t>154.559</t>
  </si>
  <si>
    <t>45.9397</t>
  </si>
  <si>
    <t>Xenorhabdus nematophila ATCC 19061</t>
  </si>
  <si>
    <t>XNC1_p</t>
  </si>
  <si>
    <t>NC_014170.1</t>
  </si>
  <si>
    <t>FN667743</t>
  </si>
  <si>
    <t>155.327</t>
  </si>
  <si>
    <t>45.9759</t>
  </si>
  <si>
    <t>Xylanimonas cellulosilytica DSM 15894</t>
  </si>
  <si>
    <t>pXCEL01</t>
  </si>
  <si>
    <t>NC_013531.1</t>
  </si>
  <si>
    <t>CP001822</t>
  </si>
  <si>
    <t>88.604</t>
  </si>
  <si>
    <t>70.9505</t>
  </si>
  <si>
    <t>Xylella fastidiosa CoDiRO</t>
  </si>
  <si>
    <t>NZ_CM003178.1</t>
  </si>
  <si>
    <t>CM003178</t>
  </si>
  <si>
    <t>49.5668</t>
  </si>
  <si>
    <t>Xylella fastidiosa ATTC 35868</t>
  </si>
  <si>
    <t>pXF868</t>
  </si>
  <si>
    <t>NC_002092.1</t>
  </si>
  <si>
    <t>U71220</t>
  </si>
  <si>
    <t>1.296</t>
  </si>
  <si>
    <t>54.8611</t>
  </si>
  <si>
    <t>Xylella fastidiosa Riv19</t>
  </si>
  <si>
    <t>pXF-RIV19</t>
  </si>
  <si>
    <t>NC_014113.1</t>
  </si>
  <si>
    <t>GU938459</t>
  </si>
  <si>
    <t>24.372</t>
  </si>
  <si>
    <t>49.0153</t>
  </si>
  <si>
    <t>Xylella fastidiosa UCLA</t>
  </si>
  <si>
    <t>pUCLAa</t>
  </si>
  <si>
    <t>NC_019301.1</t>
  </si>
  <si>
    <t>DQ063224</t>
  </si>
  <si>
    <t>1.298</t>
  </si>
  <si>
    <t>54.6225</t>
  </si>
  <si>
    <t>pUCLAc</t>
  </si>
  <si>
    <t>NC_019302.1</t>
  </si>
  <si>
    <t>DQ063226</t>
  </si>
  <si>
    <t>1.284</t>
  </si>
  <si>
    <t>54.5171</t>
  </si>
  <si>
    <t>Xylella fastidiosa Riv11</t>
  </si>
  <si>
    <t>pXF-RIV11</t>
  </si>
  <si>
    <t>NC_014111.1</t>
  </si>
  <si>
    <t>GU938457</t>
  </si>
  <si>
    <t>25.105</t>
  </si>
  <si>
    <t>49.0261</t>
  </si>
  <si>
    <t>pUCLAb</t>
  </si>
  <si>
    <t>NC_019215.1</t>
  </si>
  <si>
    <t>DQ063225</t>
  </si>
  <si>
    <t>1.293</t>
  </si>
  <si>
    <t>54.7564</t>
  </si>
  <si>
    <t>Xylella fastidiosa Riv5</t>
  </si>
  <si>
    <t>pXF-RIV5</t>
  </si>
  <si>
    <t>NC_020121.1</t>
  </si>
  <si>
    <t>JX548317</t>
  </si>
  <si>
    <t>38.297</t>
  </si>
  <si>
    <t>49.2101</t>
  </si>
  <si>
    <t>Xylella fastidiosa 6c</t>
  </si>
  <si>
    <t>pxF6c</t>
  </si>
  <si>
    <t>NZ_AXBS01000046.1</t>
  </si>
  <si>
    <t>AXBS01000046</t>
  </si>
  <si>
    <t>39.578</t>
  </si>
  <si>
    <t>49.5452</t>
  </si>
  <si>
    <t>Xylella fastidiosa 9a5c</t>
  </si>
  <si>
    <t>pXF51</t>
  </si>
  <si>
    <t>NC_002490.1</t>
  </si>
  <si>
    <t>AE003851</t>
  </si>
  <si>
    <t>51.158</t>
  </si>
  <si>
    <t>49.568</t>
  </si>
  <si>
    <t>pXF1.3</t>
  </si>
  <si>
    <t>NC_002489.3</t>
  </si>
  <si>
    <t>AE003850</t>
  </si>
  <si>
    <t>1.286</t>
  </si>
  <si>
    <t>55.5988</t>
  </si>
  <si>
    <t>Xylella fastidiosa M23</t>
  </si>
  <si>
    <t>pXFAS01</t>
  </si>
  <si>
    <t>NC_010579.1</t>
  </si>
  <si>
    <t>CP001012</t>
  </si>
  <si>
    <t>49.2049</t>
  </si>
  <si>
    <t>Xylella fastidiosa MUL0034</t>
  </si>
  <si>
    <t>NZ_CP006739.1</t>
  </si>
  <si>
    <t>CP006739</t>
  </si>
  <si>
    <t>24.391</t>
  </si>
  <si>
    <t>48.9976</t>
  </si>
  <si>
    <t>Xylella fastidiosa subsp. fastidiosa GB514</t>
  </si>
  <si>
    <t>NC_017561.1</t>
  </si>
  <si>
    <t>CP002166</t>
  </si>
  <si>
    <t>26.18</t>
  </si>
  <si>
    <t>49.3354</t>
  </si>
  <si>
    <t>Xylella fastidiosa subsp. sandyi Ann-1</t>
  </si>
  <si>
    <t>NZ_CP006697.1</t>
  </si>
  <si>
    <t>CP006697</t>
  </si>
  <si>
    <t>30.305</t>
  </si>
  <si>
    <t>49.4836</t>
  </si>
  <si>
    <t>Xylella fastidiosa Temecula1</t>
  </si>
  <si>
    <t>pXFPD1.3</t>
  </si>
  <si>
    <t>NC_004554.1</t>
  </si>
  <si>
    <t>AE009443</t>
  </si>
  <si>
    <t>1.346</t>
  </si>
  <si>
    <t>53.789</t>
  </si>
  <si>
    <t>Yersinia enterocolitica WA</t>
  </si>
  <si>
    <t>NZ_CP009366.1</t>
  </si>
  <si>
    <t>CP009366</t>
  </si>
  <si>
    <t>66.663</t>
  </si>
  <si>
    <t>43.6104</t>
  </si>
  <si>
    <t>Yersinia enterocolitica 2516-87</t>
  </si>
  <si>
    <t>pCD</t>
  </si>
  <si>
    <t>NZ_CP009837.1</t>
  </si>
  <si>
    <t>CP009837</t>
  </si>
  <si>
    <t>69.701</t>
  </si>
  <si>
    <t>44.206</t>
  </si>
  <si>
    <t>Yersinia enterocolitica 8081</t>
  </si>
  <si>
    <t>pYV</t>
  </si>
  <si>
    <t>NZ_CP009845.1</t>
  </si>
  <si>
    <t>CP009845</t>
  </si>
  <si>
    <t>69.199</t>
  </si>
  <si>
    <t>44.2001</t>
  </si>
  <si>
    <t>Yersinia enterocolitica FORC_002</t>
  </si>
  <si>
    <t>pFORC2</t>
  </si>
  <si>
    <t>NZ_CP011119.1</t>
  </si>
  <si>
    <t>CP011119</t>
  </si>
  <si>
    <t>101.782</t>
  </si>
  <si>
    <t>42.5861</t>
  </si>
  <si>
    <t>Yersinia enterocolitica A127/90</t>
  </si>
  <si>
    <t>pYVa127/90</t>
  </si>
  <si>
    <t>NC_004564.1</t>
  </si>
  <si>
    <t>AY150843</t>
  </si>
  <si>
    <t>66.591</t>
  </si>
  <si>
    <t>43.5674</t>
  </si>
  <si>
    <t>Yersinia enterocolitica 07-04449</t>
  </si>
  <si>
    <t>pYe4449-2</t>
  </si>
  <si>
    <t>NC_012209.1</t>
  </si>
  <si>
    <t>FJ696406</t>
  </si>
  <si>
    <t>14.662</t>
  </si>
  <si>
    <t>54.8902</t>
  </si>
  <si>
    <t>Yersinia enterocolitica W22703</t>
  </si>
  <si>
    <t>pYVe227</t>
  </si>
  <si>
    <t>NC_002120.1</t>
  </si>
  <si>
    <t>AF102990</t>
  </si>
  <si>
    <t>69.673</t>
  </si>
  <si>
    <t>44.2079</t>
  </si>
  <si>
    <t>Yersinia enterocolitica WA-314</t>
  </si>
  <si>
    <t>pYV-WA314</t>
  </si>
  <si>
    <t>NC_019234.1</t>
  </si>
  <si>
    <t>FR687019</t>
  </si>
  <si>
    <t>66.845</t>
  </si>
  <si>
    <t>43.6024</t>
  </si>
  <si>
    <t>Yersinia enterocolitica #29807</t>
  </si>
  <si>
    <t>p29807</t>
  </si>
  <si>
    <t>NC_005570.1</t>
  </si>
  <si>
    <t>AJ132618</t>
  </si>
  <si>
    <t>2.682</t>
  </si>
  <si>
    <t>46.9799</t>
  </si>
  <si>
    <t>pYVe8081</t>
  </si>
  <si>
    <t>NC_005017.1</t>
  </si>
  <si>
    <t>AF336309</t>
  </si>
  <si>
    <t>67.72</t>
  </si>
  <si>
    <t>43.9176</t>
  </si>
  <si>
    <t>pYe4449-1</t>
  </si>
  <si>
    <t>NC_012208.1</t>
  </si>
  <si>
    <t>FJ696405</t>
  </si>
  <si>
    <t>4.357</t>
  </si>
  <si>
    <t>53.7296</t>
  </si>
  <si>
    <t>Yersinia enterocolitica 29854</t>
  </si>
  <si>
    <t>pYE854</t>
  </si>
  <si>
    <t>NC_010377.1</t>
  </si>
  <si>
    <t>AM905950</t>
  </si>
  <si>
    <t>95.499</t>
  </si>
  <si>
    <t>42.1879</t>
  </si>
  <si>
    <t>Yersinia enterocolitica FORC-002</t>
  </si>
  <si>
    <t>CP009457.1</t>
  </si>
  <si>
    <t>Yersinia enterocolitica KNG22703</t>
  </si>
  <si>
    <t>NZ_CP011287.1</t>
  </si>
  <si>
    <t>CP011287</t>
  </si>
  <si>
    <t>69.433</t>
  </si>
  <si>
    <t>44.185</t>
  </si>
  <si>
    <t>Yersinia enterocolitica LC20</t>
  </si>
  <si>
    <t>plasmid1_80K</t>
  </si>
  <si>
    <t>CP007449.1</t>
  </si>
  <si>
    <t>79.493</t>
  </si>
  <si>
    <t>50.2988</t>
  </si>
  <si>
    <t>plasmid2_50K</t>
  </si>
  <si>
    <t>CP007450.1</t>
  </si>
  <si>
    <t>49.19</t>
  </si>
  <si>
    <t>49.3007</t>
  </si>
  <si>
    <t>Yersinia enterocolitica subsp. enterocolitica 8081</t>
  </si>
  <si>
    <t>NC_008791.1</t>
  </si>
  <si>
    <t>AM286416</t>
  </si>
  <si>
    <t>67.721</t>
  </si>
  <si>
    <t>43.9214</t>
  </si>
  <si>
    <t>Yersinia enterocolitica subsp. palearctica 105.5R(r)</t>
  </si>
  <si>
    <t>105.5R(r)p</t>
  </si>
  <si>
    <t>NC_015475.1</t>
  </si>
  <si>
    <t>CP002247</t>
  </si>
  <si>
    <t>69.704</t>
  </si>
  <si>
    <t>44.217</t>
  </si>
  <si>
    <t>Yersinia enterocolitica subsp. palearctica Y11</t>
  </si>
  <si>
    <t>pYV03</t>
  </si>
  <si>
    <t>NC_017565.1</t>
  </si>
  <si>
    <t>FR745874</t>
  </si>
  <si>
    <t>72.46</t>
  </si>
  <si>
    <t>43.9884</t>
  </si>
  <si>
    <t>Yersinia frederiksenii 27601</t>
  </si>
  <si>
    <t>pYF27601</t>
  </si>
  <si>
    <t>NC_019269.1</t>
  </si>
  <si>
    <t>JF937655</t>
  </si>
  <si>
    <t>5.574</t>
  </si>
  <si>
    <t>50.0179</t>
  </si>
  <si>
    <t>Yersinia frederiksenii Y225</t>
  </si>
  <si>
    <t>unnsmrf</t>
  </si>
  <si>
    <t>NZ_CP009363.1</t>
  </si>
  <si>
    <t>CP009363</t>
  </si>
  <si>
    <t>55.362</t>
  </si>
  <si>
    <t>37.7226</t>
  </si>
  <si>
    <t>Yersinia pestis PBM19</t>
  </si>
  <si>
    <t>pCD1</t>
  </si>
  <si>
    <t>NZ_CP009491.1</t>
  </si>
  <si>
    <t>CP009491</t>
  </si>
  <si>
    <t>70.288</t>
  </si>
  <si>
    <t>44.8327</t>
  </si>
  <si>
    <t>pMT1</t>
  </si>
  <si>
    <t>NZ_CP009490.1</t>
  </si>
  <si>
    <t>CP009490</t>
  </si>
  <si>
    <t>96.196</t>
  </si>
  <si>
    <t>50.2287</t>
  </si>
  <si>
    <t>pPCP1</t>
  </si>
  <si>
    <t>NZ_CP009489.1</t>
  </si>
  <si>
    <t>CP009489</t>
  </si>
  <si>
    <t>45.2758</t>
  </si>
  <si>
    <t>Yersinia pestis Harbin35</t>
  </si>
  <si>
    <t>NZ_CP009702.1</t>
  </si>
  <si>
    <t>CP009702</t>
  </si>
  <si>
    <t>99.285</t>
  </si>
  <si>
    <t>50.1546</t>
  </si>
  <si>
    <t>NZ_CP009703.1</t>
  </si>
  <si>
    <t>CP009703</t>
  </si>
  <si>
    <t>68.549</t>
  </si>
  <si>
    <t>44.6294</t>
  </si>
  <si>
    <t>NZ_CP009701.1</t>
  </si>
  <si>
    <t>CP009701</t>
  </si>
  <si>
    <t>9.608</t>
  </si>
  <si>
    <t>45.306</t>
  </si>
  <si>
    <t>Yersinia pestis Shasta</t>
  </si>
  <si>
    <t>NZ_CP009721.1</t>
  </si>
  <si>
    <t>CP009721</t>
  </si>
  <si>
    <t>70.305</t>
  </si>
  <si>
    <t>44.8375</t>
  </si>
  <si>
    <t>pPCP</t>
  </si>
  <si>
    <t>NZ_CP009724.1</t>
  </si>
  <si>
    <t>CP009724</t>
  </si>
  <si>
    <t>9.364</t>
  </si>
  <si>
    <t>44.8953</t>
  </si>
  <si>
    <t>pMT</t>
  </si>
  <si>
    <t>NZ_CP009722.1</t>
  </si>
  <si>
    <t>CP009722</t>
  </si>
  <si>
    <t>96.21</t>
  </si>
  <si>
    <t>50.2307</t>
  </si>
  <si>
    <t>Yersinia pestis El Dorado</t>
  </si>
  <si>
    <t>NZ_CP009784.1</t>
  </si>
  <si>
    <t>CP009784</t>
  </si>
  <si>
    <t>96.921</t>
  </si>
  <si>
    <t>50.1996</t>
  </si>
  <si>
    <t>NZ_CP009783.1</t>
  </si>
  <si>
    <t>CP009783</t>
  </si>
  <si>
    <t>44.8361</t>
  </si>
  <si>
    <t>NZ_CP009782.1</t>
  </si>
  <si>
    <t>CP009782</t>
  </si>
  <si>
    <t>44.0491</t>
  </si>
  <si>
    <t>Yersinia pestis Dodson</t>
  </si>
  <si>
    <t>NZ_CP009843.1</t>
  </si>
  <si>
    <t>CP009843</t>
  </si>
  <si>
    <t>53.435</t>
  </si>
  <si>
    <t>48.2006</t>
  </si>
  <si>
    <t>NZ_CP009842.1</t>
  </si>
  <si>
    <t>CP009842</t>
  </si>
  <si>
    <t>Yersinia pestis Nicholisk 41</t>
  </si>
  <si>
    <t>NZ_CP009988.1</t>
  </si>
  <si>
    <t>CP009988</t>
  </si>
  <si>
    <t>NZ_CP009990.1</t>
  </si>
  <si>
    <t>CP009990</t>
  </si>
  <si>
    <t>68.552</t>
  </si>
  <si>
    <t>44.6318</t>
  </si>
  <si>
    <t>NZ_CP009989.1</t>
  </si>
  <si>
    <t>CP009989</t>
  </si>
  <si>
    <t>99.286</t>
  </si>
  <si>
    <t>50.1521</t>
  </si>
  <si>
    <t>Yersinia pestis Java9</t>
  </si>
  <si>
    <t>NZ_CP009992.1</t>
  </si>
  <si>
    <t>CP009992</t>
  </si>
  <si>
    <t>45.0155</t>
  </si>
  <si>
    <t>NZ_CP009993.1</t>
  </si>
  <si>
    <t>CP009993</t>
  </si>
  <si>
    <t>35.044</t>
  </si>
  <si>
    <t>43.0202</t>
  </si>
  <si>
    <t>NZ_CP009995.1</t>
  </si>
  <si>
    <t>CP009995</t>
  </si>
  <si>
    <t>77.073</t>
  </si>
  <si>
    <t>45.4167</t>
  </si>
  <si>
    <t>NZ_CP009994.1</t>
  </si>
  <si>
    <t>CP009994</t>
  </si>
  <si>
    <t>36.084</t>
  </si>
  <si>
    <t>46.7714</t>
  </si>
  <si>
    <t>Yersinia pestis Nairobi</t>
  </si>
  <si>
    <t>NZ_CP010294.1</t>
  </si>
  <si>
    <t>CP010294</t>
  </si>
  <si>
    <t>45.2777</t>
  </si>
  <si>
    <t>Yersinia pestis KIM5</t>
  </si>
  <si>
    <t>NZ_CP009834.1</t>
  </si>
  <si>
    <t>CP009834</t>
  </si>
  <si>
    <t>100.99</t>
  </si>
  <si>
    <t>50.1624</t>
  </si>
  <si>
    <t>NZ_CP009833.1</t>
  </si>
  <si>
    <t>CP009833</t>
  </si>
  <si>
    <t>10.072</t>
  </si>
  <si>
    <t>45.1052</t>
  </si>
  <si>
    <t>NZ_CP009835.1</t>
  </si>
  <si>
    <t>CP009835</t>
  </si>
  <si>
    <t>71.004</t>
  </si>
  <si>
    <t>44.7665</t>
  </si>
  <si>
    <t>NC_004835.1</t>
  </si>
  <si>
    <t>AF053947</t>
  </si>
  <si>
    <t>100.984</t>
  </si>
  <si>
    <t>50.1575</t>
  </si>
  <si>
    <t>NC_004836.1</t>
  </si>
  <si>
    <t>AF053946</t>
  </si>
  <si>
    <t>70.504</t>
  </si>
  <si>
    <t>44.8145</t>
  </si>
  <si>
    <t>Yersinia pestis C790</t>
  </si>
  <si>
    <t>NC_019235.1</t>
  </si>
  <si>
    <t>HM807366</t>
  </si>
  <si>
    <t>Yersinia pestis 16/95</t>
  </si>
  <si>
    <t>pIP1203</t>
  </si>
  <si>
    <t>NC_010072.1</t>
  </si>
  <si>
    <t>AJ249779</t>
  </si>
  <si>
    <t>2.745</t>
  </si>
  <si>
    <t>59.3078</t>
  </si>
  <si>
    <t>NC_004837.1</t>
  </si>
  <si>
    <t>AF053945</t>
  </si>
  <si>
    <t>Yersinia pestis CH971662</t>
  </si>
  <si>
    <t>pYC</t>
  </si>
  <si>
    <t>NC_002144.1</t>
  </si>
  <si>
    <t>AF152923</t>
  </si>
  <si>
    <t>5.919</t>
  </si>
  <si>
    <t>40.446</t>
  </si>
  <si>
    <t>NC_004839.1</t>
  </si>
  <si>
    <t>AF074612</t>
  </si>
  <si>
    <t>70.559</t>
  </si>
  <si>
    <t>44.8121</t>
  </si>
  <si>
    <t>Yersinia pestis</t>
  </si>
  <si>
    <t>pG8786</t>
  </si>
  <si>
    <t>NC_006323.1</t>
  </si>
  <si>
    <t>AJ698720</t>
  </si>
  <si>
    <t>137.036</t>
  </si>
  <si>
    <t>52.0017</t>
  </si>
  <si>
    <t>Yersinia pestis 1045</t>
  </si>
  <si>
    <t>NZ_CP006795.1</t>
  </si>
  <si>
    <t>CP006795</t>
  </si>
  <si>
    <t>70.507</t>
  </si>
  <si>
    <t>44.8126</t>
  </si>
  <si>
    <t>NZ_CP006796.1</t>
  </si>
  <si>
    <t>CP006796</t>
  </si>
  <si>
    <t>101.706</t>
  </si>
  <si>
    <t>50.1396</t>
  </si>
  <si>
    <t>NZ_CP006797.1</t>
  </si>
  <si>
    <t>CP006797</t>
  </si>
  <si>
    <t>45.2862</t>
  </si>
  <si>
    <t>Yersinia pestis 1412</t>
  </si>
  <si>
    <t>NZ_CP006779.1</t>
  </si>
  <si>
    <t>CP006779</t>
  </si>
  <si>
    <t>137.017</t>
  </si>
  <si>
    <t>52.0016</t>
  </si>
  <si>
    <t>NZ_CP006780.1</t>
  </si>
  <si>
    <t>CP006780</t>
  </si>
  <si>
    <t>71.522</t>
  </si>
  <si>
    <t>44.8897</t>
  </si>
  <si>
    <t>Yersinia pestis 1413</t>
  </si>
  <si>
    <t>NZ_CP006761.1</t>
  </si>
  <si>
    <t>CP006761</t>
  </si>
  <si>
    <t>71.523</t>
  </si>
  <si>
    <t>44.8905</t>
  </si>
  <si>
    <t>NZ_CP006760.1</t>
  </si>
  <si>
    <t>CP006760</t>
  </si>
  <si>
    <t>Yersinia pestis 1522</t>
  </si>
  <si>
    <t>NZ_CP006756.1</t>
  </si>
  <si>
    <t>CP006756</t>
  </si>
  <si>
    <t>137.012</t>
  </si>
  <si>
    <t>52.0064</t>
  </si>
  <si>
    <t>NZ_CP006757.1</t>
  </si>
  <si>
    <t>CP006757</t>
  </si>
  <si>
    <t>71.507</t>
  </si>
  <si>
    <t>44.8907</t>
  </si>
  <si>
    <t>Yersinia pestis 1670</t>
  </si>
  <si>
    <t>NZ_CM003368.1</t>
  </si>
  <si>
    <t>CM003368</t>
  </si>
  <si>
    <t>137.038</t>
  </si>
  <si>
    <t>52.0009</t>
  </si>
  <si>
    <t>NZ_CM003367.1</t>
  </si>
  <si>
    <t>CM003367</t>
  </si>
  <si>
    <t>71.543</t>
  </si>
  <si>
    <t>44.8863</t>
  </si>
  <si>
    <t>Yersinia pestis 2944</t>
  </si>
  <si>
    <t>NZ_CP006791.1</t>
  </si>
  <si>
    <t>CP006791</t>
  </si>
  <si>
    <t>70.508</t>
  </si>
  <si>
    <t>44.8162</t>
  </si>
  <si>
    <t>NZ_CP006790.1</t>
  </si>
  <si>
    <t>CP006790</t>
  </si>
  <si>
    <t>50.1664</t>
  </si>
  <si>
    <t>NZ_CP006793.1</t>
  </si>
  <si>
    <t>CP006793</t>
  </si>
  <si>
    <t>9.609</t>
  </si>
  <si>
    <t>45.2805</t>
  </si>
  <si>
    <t>Yersinia pestis 3067</t>
  </si>
  <si>
    <t>NZ_CP006753.1</t>
  </si>
  <si>
    <t>CP006753</t>
  </si>
  <si>
    <t>NZ_CP006752.1</t>
  </si>
  <si>
    <t>CP006752</t>
  </si>
  <si>
    <t>137.727</t>
  </si>
  <si>
    <t>51.9731</t>
  </si>
  <si>
    <t>Yersinia pestis 3770</t>
  </si>
  <si>
    <t>NZ_CP006749.1</t>
  </si>
  <si>
    <t>CP006749</t>
  </si>
  <si>
    <t>140.938</t>
  </si>
  <si>
    <t>51.9867</t>
  </si>
  <si>
    <t>NZ_CP006750.1</t>
  </si>
  <si>
    <t>CP006750</t>
  </si>
  <si>
    <t>44.8849</t>
  </si>
  <si>
    <t>Yersinia pestis 790</t>
  </si>
  <si>
    <t>NZ_CP006808.1</t>
  </si>
  <si>
    <t>CP006808</t>
  </si>
  <si>
    <t>NZ_CP006807.1</t>
  </si>
  <si>
    <t>CP006807</t>
  </si>
  <si>
    <t>142.771</t>
  </si>
  <si>
    <t>48.187</t>
  </si>
  <si>
    <t>Yersinia pestis 8787</t>
  </si>
  <si>
    <t>NZ_CP006746.1</t>
  </si>
  <si>
    <t>CP006746</t>
  </si>
  <si>
    <t>52.003</t>
  </si>
  <si>
    <t>NZ_CP006747.1</t>
  </si>
  <si>
    <t>CP006747</t>
  </si>
  <si>
    <t>44.8891</t>
  </si>
  <si>
    <t>Yersinia pestis A1122</t>
  </si>
  <si>
    <t>NC_017170.1</t>
  </si>
  <si>
    <t>CP002958</t>
  </si>
  <si>
    <t>8.431</t>
  </si>
  <si>
    <t>44.0161</t>
  </si>
  <si>
    <t>NC_017169.1</t>
  </si>
  <si>
    <t>CP002957</t>
  </si>
  <si>
    <t>50.2276</t>
  </si>
  <si>
    <t>NZ_CP009841.1</t>
  </si>
  <si>
    <t>CP009841</t>
  </si>
  <si>
    <t>95.328</t>
  </si>
  <si>
    <t>50.2004</t>
  </si>
  <si>
    <t>NZ_CP009839.1</t>
  </si>
  <si>
    <t>CP009839</t>
  </si>
  <si>
    <t>9.612</t>
  </si>
  <si>
    <t>45.2663</t>
  </si>
  <si>
    <t>Yersinia pestis Angola</t>
  </si>
  <si>
    <t>pMT-pPCP</t>
  </si>
  <si>
    <t>NC_010158.1</t>
  </si>
  <si>
    <t>CP000900</t>
  </si>
  <si>
    <t>114.57</t>
  </si>
  <si>
    <t>49.9791</t>
  </si>
  <si>
    <t>new_pCD</t>
  </si>
  <si>
    <t>NC_010157.1</t>
  </si>
  <si>
    <t>CP000902</t>
  </si>
  <si>
    <t>68.19</t>
  </si>
  <si>
    <t>44.6414</t>
  </si>
  <si>
    <t>NZ_CP009934.1</t>
  </si>
  <si>
    <t>CP009934</t>
  </si>
  <si>
    <t>95.352</t>
  </si>
  <si>
    <t>50.9302</t>
  </si>
  <si>
    <t>NZ_CP009936.1</t>
  </si>
  <si>
    <t>CP009936</t>
  </si>
  <si>
    <t>9.282</t>
  </si>
  <si>
    <t>45.0549</t>
  </si>
  <si>
    <t>NZ_CP009937.1</t>
  </si>
  <si>
    <t>CP009937</t>
  </si>
  <si>
    <t>Yersinia pestis Antiqua</t>
  </si>
  <si>
    <t>NC_008120.1</t>
  </si>
  <si>
    <t>CP000309</t>
  </si>
  <si>
    <t>96.471</t>
  </si>
  <si>
    <t>50.24</t>
  </si>
  <si>
    <t>NC_008122.1</t>
  </si>
  <si>
    <t>CP000311</t>
  </si>
  <si>
    <t>70.299</t>
  </si>
  <si>
    <t>44.8328</t>
  </si>
  <si>
    <t>NC_008121.1</t>
  </si>
  <si>
    <t>CP000310</t>
  </si>
  <si>
    <t>10.777</t>
  </si>
  <si>
    <t>45.4394</t>
  </si>
  <si>
    <t>NZ_CP009905.1</t>
  </si>
  <si>
    <t>CP009905</t>
  </si>
  <si>
    <t>70.29</t>
  </si>
  <si>
    <t>44.8357</t>
  </si>
  <si>
    <t>NZ_CP009904.1</t>
  </si>
  <si>
    <t>CP009904</t>
  </si>
  <si>
    <t>96.473</t>
  </si>
  <si>
    <t>50.2379</t>
  </si>
  <si>
    <t>NZ_CP009903.1</t>
  </si>
  <si>
    <t>CP009903</t>
  </si>
  <si>
    <t>Yersinia pestis biovar Medievalis str. Harbin 35</t>
  </si>
  <si>
    <t>NC_017264.1</t>
  </si>
  <si>
    <t>CP001611</t>
  </si>
  <si>
    <t>45.2917</t>
  </si>
  <si>
    <t>NC_017266.1</t>
  </si>
  <si>
    <t>CP001610</t>
  </si>
  <si>
    <t>50.1531</t>
  </si>
  <si>
    <t>NC_017263.1</t>
  </si>
  <si>
    <t>CP001609</t>
  </si>
  <si>
    <t>44.6304</t>
  </si>
  <si>
    <t>Yersinia pestis biovar Microtus str. 91001</t>
  </si>
  <si>
    <t>NC_005815.1</t>
  </si>
  <si>
    <t>AE017045</t>
  </si>
  <si>
    <t>106.642</t>
  </si>
  <si>
    <t>50.3113</t>
  </si>
  <si>
    <t>NC_005813.1</t>
  </si>
  <si>
    <t>AE017043</t>
  </si>
  <si>
    <t>70.159</t>
  </si>
  <si>
    <t>44.8467</t>
  </si>
  <si>
    <t>pCRY</t>
  </si>
  <si>
    <t>NC_005814.1</t>
  </si>
  <si>
    <t>AE017044</t>
  </si>
  <si>
    <t>21.742</t>
  </si>
  <si>
    <t>49.0663</t>
  </si>
  <si>
    <t>NC_005816.1</t>
  </si>
  <si>
    <t>AE017046</t>
  </si>
  <si>
    <t>45.2597</t>
  </si>
  <si>
    <t>Yersinia pestis biovar Orientalis str. IP275</t>
  </si>
  <si>
    <t>pIP1202</t>
  </si>
  <si>
    <t>NC_009141.1</t>
  </si>
  <si>
    <t>CP000603</t>
  </si>
  <si>
    <t>182.913</t>
  </si>
  <si>
    <t>52.8574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</si>
  <si>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</si>
  <si>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</si>
  <si>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</si>
  <si>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</si>
  <si>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</si>
  <si>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</si>
  <si>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</si>
  <si>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</si>
  <si>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</si>
  <si>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</si>
  <si>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</si>
  <si>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</si>
  <si>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</si>
  <si>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</si>
  <si>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Yersinia pestis D106004</t>
  </si>
  <si>
    <t>NC_017155.1</t>
  </si>
  <si>
    <t>CP001587</t>
  </si>
  <si>
    <t>94.249</t>
  </si>
  <si>
    <t>50.2032</t>
  </si>
  <si>
    <t>pPCY1</t>
  </si>
  <si>
    <t>NC_017156.1</t>
  </si>
  <si>
    <t>CP001588</t>
  </si>
  <si>
    <t>9.611</t>
  </si>
  <si>
    <t>45.2814</t>
  </si>
  <si>
    <t>NC_017153.1</t>
  </si>
  <si>
    <t>CP001586</t>
  </si>
  <si>
    <t>68.342</t>
  </si>
  <si>
    <t>44.6431</t>
  </si>
  <si>
    <t>Yersinia pestis D182038</t>
  </si>
  <si>
    <t>NC_017159.1</t>
  </si>
  <si>
    <t>CP001592</t>
  </si>
  <si>
    <t>45.2852</t>
  </si>
  <si>
    <t>NC_017157.1</t>
  </si>
  <si>
    <t>CP001590</t>
  </si>
  <si>
    <t>69.665</t>
  </si>
  <si>
    <t>44.7197</t>
  </si>
  <si>
    <t>NC_017158.1</t>
  </si>
  <si>
    <t>CP001591</t>
  </si>
  <si>
    <t>96.046</t>
  </si>
  <si>
    <t>50.2301</t>
  </si>
  <si>
    <t>Yersinia pestis Java 9</t>
  </si>
  <si>
    <t>NC_015056.1</t>
  </si>
  <si>
    <t>CP002182</t>
  </si>
  <si>
    <t>77.072</t>
  </si>
  <si>
    <t>45.416</t>
  </si>
  <si>
    <t>NC_015055.1</t>
  </si>
  <si>
    <t>CP002180</t>
  </si>
  <si>
    <t>47.6731</t>
  </si>
  <si>
    <t>pJARS36</t>
  </si>
  <si>
    <t>NC_015068.1</t>
  </si>
  <si>
    <t>CP002181</t>
  </si>
  <si>
    <t>36.085</t>
  </si>
  <si>
    <t>46.7701</t>
  </si>
  <si>
    <t>pJARS35</t>
  </si>
  <si>
    <t>NC_015054.1</t>
  </si>
  <si>
    <t>CP002179</t>
  </si>
  <si>
    <t>Yersinia pestis KIM10+</t>
  </si>
  <si>
    <t>pMT-1</t>
  </si>
  <si>
    <t>NC_004838.1</t>
  </si>
  <si>
    <t>AF074611</t>
  </si>
  <si>
    <t>Yersinia pestis Nepal516</t>
  </si>
  <si>
    <t>NC_008119.1</t>
  </si>
  <si>
    <t>CP000307</t>
  </si>
  <si>
    <t>10.778</t>
  </si>
  <si>
    <t>45.4351</t>
  </si>
  <si>
    <t>NC_008118.1</t>
  </si>
  <si>
    <t>CP000306</t>
  </si>
  <si>
    <t>100.918</t>
  </si>
  <si>
    <t>50.1625</t>
  </si>
  <si>
    <t>Yersinia pestis Pestoides F</t>
  </si>
  <si>
    <t>MT</t>
  </si>
  <si>
    <t>NC_009378.1</t>
  </si>
  <si>
    <t>CP000670</t>
  </si>
  <si>
    <t>137.01</t>
  </si>
  <si>
    <t>52.0057</t>
  </si>
  <si>
    <t>CD</t>
  </si>
  <si>
    <t>NC_009377.1</t>
  </si>
  <si>
    <t>CP000669</t>
  </si>
  <si>
    <t>44.8893</t>
  </si>
  <si>
    <t>NZ_CP009713.1</t>
  </si>
  <si>
    <t>CP009713</t>
  </si>
  <si>
    <t>NZ_CP009714.1</t>
  </si>
  <si>
    <t>CP009714</t>
  </si>
  <si>
    <t>136.983</t>
  </si>
  <si>
    <t>52.0079</t>
  </si>
  <si>
    <t>Yersinia pestis Pestoides G</t>
  </si>
  <si>
    <t>NZ_CP010248.1</t>
  </si>
  <si>
    <t>CP010248</t>
  </si>
  <si>
    <t>136.889</t>
  </si>
  <si>
    <t>52.0765</t>
  </si>
  <si>
    <t>NZ_CP010246.1</t>
  </si>
  <si>
    <t>CP010246</t>
  </si>
  <si>
    <t>71.525</t>
  </si>
  <si>
    <t>44.8892</t>
  </si>
  <si>
    <t>Yersinia pestis str. Pestoides B</t>
  </si>
  <si>
    <t>NZ_CP010020.1</t>
  </si>
  <si>
    <t>CP010020</t>
  </si>
  <si>
    <t>9.606</t>
  </si>
  <si>
    <t>45.2634</t>
  </si>
  <si>
    <t>NZ_CP010022.1</t>
  </si>
  <si>
    <t>CP010022</t>
  </si>
  <si>
    <t>70.169</t>
  </si>
  <si>
    <t>44.856</t>
  </si>
  <si>
    <t>NZ_CP010021.1</t>
  </si>
  <si>
    <t>CP010021</t>
  </si>
  <si>
    <t>106.992</t>
  </si>
  <si>
    <t>50.3365</t>
  </si>
  <si>
    <t>Yersinia pestis subsp. pestis bv. Orientalis ZE94-2122</t>
  </si>
  <si>
    <t>NZ_CM003247.1</t>
  </si>
  <si>
    <t>CM003247</t>
  </si>
  <si>
    <t>Yersinia pestis Z176003</t>
  </si>
  <si>
    <t>NC_014027.1</t>
  </si>
  <si>
    <t>CP001596</t>
  </si>
  <si>
    <t>NC_014022.1</t>
  </si>
  <si>
    <t>CP001595</t>
  </si>
  <si>
    <t>94.251</t>
  </si>
  <si>
    <t>50.2042</t>
  </si>
  <si>
    <t>NC_014017.1</t>
  </si>
  <si>
    <t>CP001594</t>
  </si>
  <si>
    <t>44.6417</t>
  </si>
  <si>
    <t>Yersinia pseudotuberculosis EP2/+</t>
  </si>
  <si>
    <t>NZ_CP009758.1</t>
  </si>
  <si>
    <t>CP009758</t>
  </si>
  <si>
    <t>68.394</t>
  </si>
  <si>
    <t>44.656</t>
  </si>
  <si>
    <t>Yersinia pseudotuberculosis IP32637</t>
  </si>
  <si>
    <t>pGDT4</t>
  </si>
  <si>
    <t>NC_011759.1</t>
  </si>
  <si>
    <t>FM178282</t>
  </si>
  <si>
    <t>94.967</t>
  </si>
  <si>
    <t>48.5958</t>
  </si>
  <si>
    <t>Yersinia pseudotuberculosis IP 31758</t>
  </si>
  <si>
    <t>plasmid_153kb</t>
  </si>
  <si>
    <t>NC_009705.1</t>
  </si>
  <si>
    <t>CP000719</t>
  </si>
  <si>
    <t>153.14</t>
  </si>
  <si>
    <t>40.3552</t>
  </si>
  <si>
    <t>plasmid_59kb</t>
  </si>
  <si>
    <t>NC_009704.1</t>
  </si>
  <si>
    <t>CP000718</t>
  </si>
  <si>
    <t>58.679</t>
  </si>
  <si>
    <t>40.2239</t>
  </si>
  <si>
    <t>Yersinia pseudotuberculosis IP 32953</t>
  </si>
  <si>
    <t>NC_006153.2</t>
  </si>
  <si>
    <t>BX936399</t>
  </si>
  <si>
    <t>68.525</t>
  </si>
  <si>
    <t>44.5983</t>
  </si>
  <si>
    <t>pYptb32953</t>
  </si>
  <si>
    <t>NC_006154.1</t>
  </si>
  <si>
    <t>BX936400</t>
  </si>
  <si>
    <t>27.702</t>
  </si>
  <si>
    <t>44.5852</t>
  </si>
  <si>
    <t>Yersinia pseudotuberculosis IP 32953 IP32953</t>
  </si>
  <si>
    <t>pYAC_1</t>
  </si>
  <si>
    <t>NZ_CP009711.1</t>
  </si>
  <si>
    <t>CP009711</t>
  </si>
  <si>
    <t>pYAC_2</t>
  </si>
  <si>
    <t>NZ_CP009710.1</t>
  </si>
  <si>
    <t>CP009710</t>
  </si>
  <si>
    <t>44.6033</t>
  </si>
  <si>
    <t>Yersinia pseudotuberculosis PB1/+</t>
  </si>
  <si>
    <t>pYPTS01</t>
  </si>
  <si>
    <t>NC_010635.1</t>
  </si>
  <si>
    <t>CP001049</t>
  </si>
  <si>
    <t>44.6886</t>
  </si>
  <si>
    <t>pYAB</t>
  </si>
  <si>
    <t>NZ_CP009779.1</t>
  </si>
  <si>
    <t>CP009779</t>
  </si>
  <si>
    <t>Yersinia pseudotuberculosis str. PA3606</t>
  </si>
  <si>
    <t>NZ_CP010068.1</t>
  </si>
  <si>
    <t>CP010068</t>
  </si>
  <si>
    <t>44.582</t>
  </si>
  <si>
    <t>NZ_CP010069.1</t>
  </si>
  <si>
    <t>CP010069</t>
  </si>
  <si>
    <t>74.956</t>
  </si>
  <si>
    <t>44.9904</t>
  </si>
  <si>
    <t>Yersinia ruckeri YR71</t>
  </si>
  <si>
    <t>pYR1</t>
  </si>
  <si>
    <t>NC_009139.1</t>
  </si>
  <si>
    <t>CP000602</t>
  </si>
  <si>
    <t>158.038</t>
  </si>
  <si>
    <t>50.9156</t>
  </si>
  <si>
    <t>Yersinia similis Y_sim_228</t>
  </si>
  <si>
    <t>NZ_CP007231.1</t>
  </si>
  <si>
    <t>CP007231</t>
  </si>
  <si>
    <t>60.687</t>
  </si>
  <si>
    <t>47.7829</t>
  </si>
  <si>
    <t>Zea mays Black Mexican Sweet</t>
  </si>
  <si>
    <t>pBMSmt1.9</t>
  </si>
  <si>
    <t>NC_001400.1</t>
  </si>
  <si>
    <t>1.913</t>
  </si>
  <si>
    <t>43.9624</t>
  </si>
  <si>
    <t>Zygosaccharomyces bailii</t>
  </si>
  <si>
    <t>pSB2</t>
  </si>
  <si>
    <t>NC_002055.1</t>
  </si>
  <si>
    <t>M18274</t>
  </si>
  <si>
    <t>42.2345</t>
  </si>
  <si>
    <t>Zygosaccharomyces bisporus IFO 1730</t>
  </si>
  <si>
    <t>pSB3</t>
  </si>
  <si>
    <t>NC_010190.1</t>
  </si>
  <si>
    <t>X02608</t>
  </si>
  <si>
    <t>6.615</t>
  </si>
  <si>
    <t>43.0537</t>
  </si>
  <si>
    <t>Zymomonas mobilis CP4</t>
  </si>
  <si>
    <t>pCP4.2</t>
  </si>
  <si>
    <t>NC_010982.1</t>
  </si>
  <si>
    <t>EU709732</t>
  </si>
  <si>
    <t>32.623</t>
  </si>
  <si>
    <t>43.264</t>
  </si>
  <si>
    <t>Zymomonas mobilis NCIB 11163</t>
  </si>
  <si>
    <t>pZMN1-1</t>
  </si>
  <si>
    <t>NC_019019.1</t>
  </si>
  <si>
    <t>FN554922</t>
  </si>
  <si>
    <t>1.643</t>
  </si>
  <si>
    <t>38.0402</t>
  </si>
  <si>
    <t>Zymomonas mobilis NCIMB 11163</t>
  </si>
  <si>
    <t>pZMO7</t>
  </si>
  <si>
    <t>NC_019300.1</t>
  </si>
  <si>
    <t>GQ293073</t>
  </si>
  <si>
    <t>4.551</t>
  </si>
  <si>
    <t>36.3656</t>
  </si>
  <si>
    <t>Zymomonas mobilis ATCC 10988</t>
  </si>
  <si>
    <t>pZMO2</t>
  </si>
  <si>
    <t>NC_005701.1</t>
  </si>
  <si>
    <t>AJ009976</t>
  </si>
  <si>
    <t>1.669</t>
  </si>
  <si>
    <t>38.5261</t>
  </si>
  <si>
    <t>pZMO1</t>
  </si>
  <si>
    <t>NC_011363.1</t>
  </si>
  <si>
    <t>AJ009975</t>
  </si>
  <si>
    <t>1.651</t>
  </si>
  <si>
    <t>38.0376</t>
  </si>
  <si>
    <t>Zymomonas mobilis NCIMB 8227</t>
  </si>
  <si>
    <t>pZMO1B</t>
  </si>
  <si>
    <t>NC_019210.1</t>
  </si>
  <si>
    <t>HM003572</t>
  </si>
  <si>
    <t>1.646</t>
  </si>
  <si>
    <t>38.5176</t>
  </si>
  <si>
    <t>Zymomonas mobilis ZM4</t>
  </si>
  <si>
    <t>NC_004457.1</t>
  </si>
  <si>
    <t>AY057845</t>
  </si>
  <si>
    <t>40.991</t>
  </si>
  <si>
    <t>42.7752</t>
  </si>
  <si>
    <t>unknown plasmid</t>
  </si>
  <si>
    <t>NC_010021.1</t>
  </si>
  <si>
    <t>X14438</t>
  </si>
  <si>
    <t>2.749</t>
  </si>
  <si>
    <t>41.2514</t>
  </si>
  <si>
    <t>Zymomonas mobilis ATCC10988</t>
  </si>
  <si>
    <t>NC_001845.1</t>
  </si>
  <si>
    <t>AF030624</t>
  </si>
  <si>
    <t>38.75</t>
  </si>
  <si>
    <t>pZMO1A</t>
  </si>
  <si>
    <t>NC_019198.1</t>
  </si>
  <si>
    <t>GQ293074</t>
  </si>
  <si>
    <t>1.647</t>
  </si>
  <si>
    <t>38.4942</t>
  </si>
  <si>
    <t>Zymomonas mobilis subsp. mobilis ATCC 10988</t>
  </si>
  <si>
    <t>pZMOBP6</t>
  </si>
  <si>
    <t>NC_017185.1</t>
  </si>
  <si>
    <t>CP002856</t>
  </si>
  <si>
    <t>41.3091</t>
  </si>
  <si>
    <t>pZMOB02</t>
  </si>
  <si>
    <t>NC_017183.1</t>
  </si>
  <si>
    <t>CP002852</t>
  </si>
  <si>
    <t>32.283</t>
  </si>
  <si>
    <t>45.414</t>
  </si>
  <si>
    <t>pZMOB03</t>
  </si>
  <si>
    <t>NC_017181.1</t>
  </si>
  <si>
    <t>CP002853</t>
  </si>
  <si>
    <t>31.692</t>
  </si>
  <si>
    <t>43.2286</t>
  </si>
  <si>
    <t>pZMOB01</t>
  </si>
  <si>
    <t>NC_017180.1</t>
  </si>
  <si>
    <t>CP002851</t>
  </si>
  <si>
    <t>32.479</t>
  </si>
  <si>
    <t>43.4589</t>
  </si>
  <si>
    <t>pZMOB04</t>
  </si>
  <si>
    <t>NC_017184.1</t>
  </si>
  <si>
    <t>CP002854</t>
  </si>
  <si>
    <t>18.461</t>
  </si>
  <si>
    <t>41.7908</t>
  </si>
  <si>
    <t>pZMOB05</t>
  </si>
  <si>
    <t>NC_017182.1</t>
  </si>
  <si>
    <t>CP002855</t>
  </si>
  <si>
    <t>4.023</t>
  </si>
  <si>
    <t>37.6336</t>
  </si>
  <si>
    <t>Zymomonas mobilis subsp. mobilis ATCC 29191</t>
  </si>
  <si>
    <t>pZZ6.03</t>
  </si>
  <si>
    <t>NC_018148.1</t>
  </si>
  <si>
    <t>CP003707</t>
  </si>
  <si>
    <t>13.742</t>
  </si>
  <si>
    <t>44.2148</t>
  </si>
  <si>
    <t>pZZ6.02</t>
  </si>
  <si>
    <t>NC_018147.1</t>
  </si>
  <si>
    <t>CP003706</t>
  </si>
  <si>
    <t>14.947</t>
  </si>
  <si>
    <t>42.1891</t>
  </si>
  <si>
    <t>pZZ6.01</t>
  </si>
  <si>
    <t>NC_018146.1</t>
  </si>
  <si>
    <t>CP003705</t>
  </si>
  <si>
    <t>18.35</t>
  </si>
  <si>
    <t>41.0245</t>
  </si>
  <si>
    <t>Zymomonas mobilis subsp. mobilis NCIMB 11163 NCIB 11163</t>
  </si>
  <si>
    <t>pZA1003</t>
  </si>
  <si>
    <t>NC_013358.1</t>
  </si>
  <si>
    <t>CP001725</t>
  </si>
  <si>
    <t>pZA1002</t>
  </si>
  <si>
    <t>NC_013357.1</t>
  </si>
  <si>
    <t>CP001724</t>
  </si>
  <si>
    <t>40.818</t>
  </si>
  <si>
    <t>43.7969</t>
  </si>
  <si>
    <t>pZA1001</t>
  </si>
  <si>
    <t>NC_013356.1</t>
  </si>
  <si>
    <t>CP001723</t>
  </si>
  <si>
    <t>53.38</t>
  </si>
  <si>
    <t>42.3211</t>
  </si>
  <si>
    <t>Zymomonas mobilis subsp. mobilis NRRL B-12526</t>
  </si>
  <si>
    <t>pZM1252602</t>
  </si>
  <si>
    <t>NZ_CP003711.1</t>
  </si>
  <si>
    <t>CP003711</t>
  </si>
  <si>
    <t>30.952</t>
  </si>
  <si>
    <t>43.6999</t>
  </si>
  <si>
    <t>pZM1252604</t>
  </si>
  <si>
    <t>NZ_CP003713.1</t>
  </si>
  <si>
    <t>CP003713</t>
  </si>
  <si>
    <t>32.4</t>
  </si>
  <si>
    <t>43.6914</t>
  </si>
  <si>
    <t>pZM1252603</t>
  </si>
  <si>
    <t>NZ_CP003712.1</t>
  </si>
  <si>
    <t>CP003712</t>
  </si>
  <si>
    <t>37.061</t>
  </si>
  <si>
    <t>42.3842</t>
  </si>
  <si>
    <t>pZM1252605</t>
  </si>
  <si>
    <t>NZ_CP003714.1</t>
  </si>
  <si>
    <t>CP003714</t>
  </si>
  <si>
    <t>32.801</t>
  </si>
  <si>
    <t>43.3036</t>
  </si>
  <si>
    <t>pZM1252601</t>
  </si>
  <si>
    <t>NZ_CP003710.1</t>
  </si>
  <si>
    <t>CP003710</t>
  </si>
  <si>
    <t>33.915</t>
  </si>
  <si>
    <t>42.2763</t>
  </si>
  <si>
    <t>Zymomonas mobilis subsp. mobilis str. CP4 = NRRL B-14023</t>
  </si>
  <si>
    <t>NC_022903.1</t>
  </si>
  <si>
    <t>CP006894</t>
  </si>
  <si>
    <t>43.7032</t>
  </si>
  <si>
    <t>NC_022901.1</t>
  </si>
  <si>
    <t>CP006891</t>
  </si>
  <si>
    <t>36.892</t>
  </si>
  <si>
    <t>42.394</t>
  </si>
  <si>
    <t>NC_022902.1</t>
  </si>
  <si>
    <t>CP006893</t>
  </si>
  <si>
    <t>NC_022910.1</t>
  </si>
  <si>
    <t>CP006895</t>
  </si>
  <si>
    <t>30.44</t>
  </si>
  <si>
    <t>42.6807</t>
  </si>
  <si>
    <t>NC_022913.1</t>
  </si>
  <si>
    <t>CP006892</t>
  </si>
  <si>
    <t>42.2792</t>
  </si>
  <si>
    <t>pZM1402301</t>
  </si>
  <si>
    <t>NZ_CP003716.1</t>
  </si>
  <si>
    <t>CP003716</t>
  </si>
  <si>
    <t>42.2704</t>
  </si>
  <si>
    <t>pZM1402304</t>
  </si>
  <si>
    <t>NZ_CP003719.1</t>
  </si>
  <si>
    <t>CP003719</t>
  </si>
  <si>
    <t>pZM1402303</t>
  </si>
  <si>
    <t>NZ_CP003718.1</t>
  </si>
  <si>
    <t>CP003718</t>
  </si>
  <si>
    <t>37.058</t>
  </si>
  <si>
    <t>42.3741</t>
  </si>
  <si>
    <t>pZM1402302</t>
  </si>
  <si>
    <t>NZ_CP003717.1</t>
  </si>
  <si>
    <t>CP003717</t>
  </si>
  <si>
    <t>43.6773</t>
  </si>
  <si>
    <t>Zymomonas mobilis subsp. mobilis ZM4 = ATCC 31821</t>
  </si>
  <si>
    <t>pZZM403</t>
  </si>
  <si>
    <t>NC_013786.1</t>
  </si>
  <si>
    <t>CP001883</t>
  </si>
  <si>
    <t>pZZM401</t>
  </si>
  <si>
    <t>NC_013784.1</t>
  </si>
  <si>
    <t>CP001881</t>
  </si>
  <si>
    <t>37.066</t>
  </si>
  <si>
    <t>42.3785</t>
  </si>
  <si>
    <t>pZZM402</t>
  </si>
  <si>
    <t>NC_013785.1</t>
  </si>
  <si>
    <t>CP001882</t>
  </si>
  <si>
    <t>pZZM404</t>
  </si>
  <si>
    <t>NC_013787.1</t>
  </si>
  <si>
    <t>CP001884</t>
  </si>
  <si>
    <t>pZZM405</t>
  </si>
  <si>
    <t>NC_013788.1</t>
  </si>
  <si>
    <t>CP001885</t>
  </si>
  <si>
    <t>Zymomonas mobilis subsp. pomaceae ATCC 29192</t>
  </si>
  <si>
    <t>pZYMOP01</t>
  </si>
  <si>
    <t>NC_015715.1</t>
  </si>
  <si>
    <t>CP002866</t>
  </si>
  <si>
    <t>37.387</t>
  </si>
  <si>
    <t>40.9608</t>
  </si>
  <si>
    <t>pZYMOP02</t>
  </si>
  <si>
    <t>NC_015716.1</t>
  </si>
  <si>
    <t>CP002867</t>
  </si>
  <si>
    <t>34.161</t>
  </si>
  <si>
    <t>43.9975</t>
  </si>
  <si>
    <t>Идентификатор</t>
  </si>
  <si>
    <t>Название плазмиды</t>
  </si>
  <si>
    <t>Идентификатор записи с последовательностью в БД Refseq</t>
  </si>
  <si>
    <t>Идентификатор записи с последовательностью в INSDC</t>
  </si>
  <si>
    <t>Род организма-хозяина</t>
  </si>
  <si>
    <t>Название вида организма-хозяина</t>
  </si>
  <si>
    <t>Название организма и остальные колонки</t>
  </si>
  <si>
    <t xml:space="preserve">Pseudogene                                                                               </t>
  </si>
  <si>
    <t xml:space="preserve">-                                                                                                </t>
  </si>
  <si>
    <t xml:space="preserve">-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</si>
  <si>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</t>
  </si>
  <si>
    <t>Candidatus Accumulibacter   phosphatis clade IIA str. UW-1</t>
  </si>
  <si>
    <t xml:space="preserve">aerogenes                </t>
  </si>
  <si>
    <t xml:space="preserve">marina                   </t>
  </si>
  <si>
    <t xml:space="preserve">aceti                    </t>
  </si>
  <si>
    <t xml:space="preserve">pasteurianus             </t>
  </si>
  <si>
    <t xml:space="preserve">denitrificans            </t>
  </si>
  <si>
    <t xml:space="preserve">xylosoxidans             </t>
  </si>
  <si>
    <t xml:space="preserve">ambivalens               </t>
  </si>
  <si>
    <t xml:space="preserve">hospitalis               </t>
  </si>
  <si>
    <t xml:space="preserve">cryptum                  </t>
  </si>
  <si>
    <t xml:space="preserve">multivorum               </t>
  </si>
  <si>
    <t xml:space="preserve">caldus                   </t>
  </si>
  <si>
    <t xml:space="preserve">ferrooxidans             </t>
  </si>
  <si>
    <t xml:space="preserve">avenae                   </t>
  </si>
  <si>
    <t xml:space="preserve">sp.                      </t>
  </si>
  <si>
    <t xml:space="preserve">baumannii                </t>
  </si>
  <si>
    <t xml:space="preserve">bereziniae               </t>
  </si>
  <si>
    <t xml:space="preserve">calcoaceticus            </t>
  </si>
  <si>
    <t xml:space="preserve">junii                    </t>
  </si>
  <si>
    <t xml:space="preserve">lwoffii                  </t>
  </si>
  <si>
    <t xml:space="preserve">nosocomialis             </t>
  </si>
  <si>
    <t xml:space="preserve">pittii                   </t>
  </si>
  <si>
    <t xml:space="preserve">radioresistens           </t>
  </si>
  <si>
    <t xml:space="preserve">venetianus               </t>
  </si>
  <si>
    <t xml:space="preserve">pleuropneumoniae         </t>
  </si>
  <si>
    <t xml:space="preserve">porcitonsillarum         </t>
  </si>
  <si>
    <t xml:space="preserve">kashmirensis             </t>
  </si>
  <si>
    <t xml:space="preserve">mimigardefordensis       </t>
  </si>
  <si>
    <t xml:space="preserve">bestiarum                </t>
  </si>
  <si>
    <t xml:space="preserve">caviae                   </t>
  </si>
  <si>
    <t xml:space="preserve">dhakensis                </t>
  </si>
  <si>
    <t xml:space="preserve">hydrophila               </t>
  </si>
  <si>
    <t xml:space="preserve">media                    </t>
  </si>
  <si>
    <t xml:space="preserve">salmonicida              </t>
  </si>
  <si>
    <t xml:space="preserve">sobria                   </t>
  </si>
  <si>
    <t xml:space="preserve">actinomycetemcomitans    </t>
  </si>
  <si>
    <t xml:space="preserve">fabrum                   </t>
  </si>
  <si>
    <t xml:space="preserve">radiobacter              </t>
  </si>
  <si>
    <t xml:space="preserve">rhizogenes               </t>
  </si>
  <si>
    <t xml:space="preserve">tumefaciens              </t>
  </si>
  <si>
    <t xml:space="preserve">vitis                    </t>
  </si>
  <si>
    <t xml:space="preserve">acidocaldarius           </t>
  </si>
  <si>
    <t xml:space="preserve">crassostreae             </t>
  </si>
  <si>
    <t xml:space="preserve">fischeri                 </t>
  </si>
  <si>
    <t xml:space="preserve">wodanis                  </t>
  </si>
  <si>
    <t xml:space="preserve">vinosum                  </t>
  </si>
  <si>
    <t xml:space="preserve">proteobacterium          </t>
  </si>
  <si>
    <t xml:space="preserve">atlanticus               </t>
  </si>
  <si>
    <t xml:space="preserve">macleodii                </t>
  </si>
  <si>
    <t xml:space="preserve">degensii                 </t>
  </si>
  <si>
    <t xml:space="preserve">benzoatilytica           </t>
  </si>
  <si>
    <t xml:space="preserve">japonica                 </t>
  </si>
  <si>
    <t xml:space="preserve">mediterranei             </t>
  </si>
  <si>
    <t xml:space="preserve">orientalis               </t>
  </si>
  <si>
    <t xml:space="preserve">subflavus                </t>
  </si>
  <si>
    <t xml:space="preserve">cylindrica               </t>
  </si>
  <si>
    <t xml:space="preserve">variabilis               </t>
  </si>
  <si>
    <t xml:space="preserve">prevotii                 </t>
  </si>
  <si>
    <t xml:space="preserve">aeolicus                 </t>
  </si>
  <si>
    <t xml:space="preserve">profundus                </t>
  </si>
  <si>
    <t xml:space="preserve">butzleri                 </t>
  </si>
  <si>
    <t xml:space="preserve">cryaerophilus            </t>
  </si>
  <si>
    <t xml:space="preserve">aromaticum               </t>
  </si>
  <si>
    <t xml:space="preserve">alpinus                  </t>
  </si>
  <si>
    <t xml:space="preserve">arilaitensis             </t>
  </si>
  <si>
    <t xml:space="preserve">aurescens                </t>
  </si>
  <si>
    <t xml:space="preserve">chlorophenolicus         </t>
  </si>
  <si>
    <t xml:space="preserve">nicotinovorans           </t>
  </si>
  <si>
    <t xml:space="preserve">phenanthrenivorans       </t>
  </si>
  <si>
    <t xml:space="preserve">rhombi                   </t>
  </si>
  <si>
    <t xml:space="preserve">yellows                  </t>
  </si>
  <si>
    <t xml:space="preserve">excentricus              </t>
  </si>
  <si>
    <t xml:space="preserve">paragallinarum           </t>
  </si>
  <si>
    <t xml:space="preserve">brasilense               </t>
  </si>
  <si>
    <t xml:space="preserve">lipoferum                </t>
  </si>
  <si>
    <t xml:space="preserve">chroococcum              </t>
  </si>
  <si>
    <t xml:space="preserve">bacterium                </t>
  </si>
  <si>
    <t xml:space="preserve">amyloliquefaciens        </t>
  </si>
  <si>
    <t xml:space="preserve">anthracis                </t>
  </si>
  <si>
    <t xml:space="preserve">aryabhattai              </t>
  </si>
  <si>
    <t xml:space="preserve">bombysepticus            </t>
  </si>
  <si>
    <t xml:space="preserve">cereus                   </t>
  </si>
  <si>
    <t xml:space="preserve">clausii                  </t>
  </si>
  <si>
    <t xml:space="preserve">coagulans                </t>
  </si>
  <si>
    <t xml:space="preserve">cytotoxicus              </t>
  </si>
  <si>
    <t xml:space="preserve">intermedius              </t>
  </si>
  <si>
    <t xml:space="preserve">licheniformis            </t>
  </si>
  <si>
    <t xml:space="preserve">megaterium               </t>
  </si>
  <si>
    <t xml:space="preserve">methanolicus             </t>
  </si>
  <si>
    <t xml:space="preserve">methylotrophicus         </t>
  </si>
  <si>
    <t xml:space="preserve">mycoides                 </t>
  </si>
  <si>
    <t xml:space="preserve">paralicheniformis        </t>
  </si>
  <si>
    <t xml:space="preserve">pseudofirmus             </t>
  </si>
  <si>
    <t xml:space="preserve">pumilus                  </t>
  </si>
  <si>
    <t xml:space="preserve">safensis                 </t>
  </si>
  <si>
    <t xml:space="preserve">smithii                  </t>
  </si>
  <si>
    <t xml:space="preserve">stratosphericus          </t>
  </si>
  <si>
    <t xml:space="preserve">subtilis                 </t>
  </si>
  <si>
    <t xml:space="preserve">thuringiensis            </t>
  </si>
  <si>
    <t xml:space="preserve">toyonensis               </t>
  </si>
  <si>
    <t xml:space="preserve">weihenstephanensis       </t>
  </si>
  <si>
    <t xml:space="preserve">cellulosilyticus         </t>
  </si>
  <si>
    <t xml:space="preserve">fragilis                 </t>
  </si>
  <si>
    <t xml:space="preserve">salanitronis             </t>
  </si>
  <si>
    <t xml:space="preserve">thetaiotaomicron         </t>
  </si>
  <si>
    <t xml:space="preserve">grahamii                 </t>
  </si>
  <si>
    <t xml:space="preserve">schoenbuchensis          </t>
  </si>
  <si>
    <t xml:space="preserve">tribocorum               </t>
  </si>
  <si>
    <t xml:space="preserve">leafhopper               </t>
  </si>
  <si>
    <t xml:space="preserve">leptomitiformis          </t>
  </si>
  <si>
    <t xml:space="preserve">indica                   </t>
  </si>
  <si>
    <t xml:space="preserve">cecembensis              </t>
  </si>
  <si>
    <t xml:space="preserve">trehalosi                </t>
  </si>
  <si>
    <t xml:space="preserve">asteroides               </t>
  </si>
  <si>
    <t xml:space="preserve">bifidum                  </t>
  </si>
  <si>
    <t xml:space="preserve">breve                    </t>
  </si>
  <si>
    <t xml:space="preserve">catenulatum              </t>
  </si>
  <si>
    <t xml:space="preserve">kashiwanohense           </t>
  </si>
  <si>
    <t xml:space="preserve">longum                   </t>
  </si>
  <si>
    <t xml:space="preserve">pseudocatenulatum        </t>
  </si>
  <si>
    <t xml:space="preserve">pseudolongum             </t>
  </si>
  <si>
    <t xml:space="preserve">graminis                 </t>
  </si>
  <si>
    <t xml:space="preserve">bronchiseptica           </t>
  </si>
  <si>
    <t xml:space="preserve">parapertussis            </t>
  </si>
  <si>
    <t xml:space="preserve">pertussis                </t>
  </si>
  <si>
    <t xml:space="preserve">afzelii                  </t>
  </si>
  <si>
    <t xml:space="preserve">bavariensis              </t>
  </si>
  <si>
    <t xml:space="preserve">bissettii                </t>
  </si>
  <si>
    <t xml:space="preserve">burgdorferi              </t>
  </si>
  <si>
    <t xml:space="preserve">chilensis                </t>
  </si>
  <si>
    <t xml:space="preserve">crocidurae               </t>
  </si>
  <si>
    <t xml:space="preserve">duttonii                 </t>
  </si>
  <si>
    <t xml:space="preserve">finlandensis             </t>
  </si>
  <si>
    <t xml:space="preserve">garinii                  </t>
  </si>
  <si>
    <t xml:space="preserve">hermsii                  </t>
  </si>
  <si>
    <t xml:space="preserve">miyamotoi                </t>
  </si>
  <si>
    <t xml:space="preserve">recurrentis              </t>
  </si>
  <si>
    <t xml:space="preserve">spielmanii               </t>
  </si>
  <si>
    <t xml:space="preserve">turicatae                </t>
  </si>
  <si>
    <t xml:space="preserve">valaisiana               </t>
  </si>
  <si>
    <t xml:space="preserve">hyodysenteriae           </t>
  </si>
  <si>
    <t xml:space="preserve">intermedia               </t>
  </si>
  <si>
    <t xml:space="preserve">napus                    </t>
  </si>
  <si>
    <t xml:space="preserve">borstelensis             </t>
  </si>
  <si>
    <t xml:space="preserve">brevis                   </t>
  </si>
  <si>
    <t xml:space="preserve">laterosporus             </t>
  </si>
  <si>
    <t xml:space="preserve">linens                   </t>
  </si>
  <si>
    <t xml:space="preserve">aphidicola               </t>
  </si>
  <si>
    <t xml:space="preserve">ambifaria                </t>
  </si>
  <si>
    <t xml:space="preserve">caribensis               </t>
  </si>
  <si>
    <t xml:space="preserve">cenocepacia              </t>
  </si>
  <si>
    <t xml:space="preserve">cepacia                  </t>
  </si>
  <si>
    <t xml:space="preserve">fungorum                 </t>
  </si>
  <si>
    <t xml:space="preserve">gladioli                 </t>
  </si>
  <si>
    <t xml:space="preserve">glumae                   </t>
  </si>
  <si>
    <t xml:space="preserve">multivorans              </t>
  </si>
  <si>
    <t xml:space="preserve">phenoliruptrix           </t>
  </si>
  <si>
    <t xml:space="preserve">phymatum                 </t>
  </si>
  <si>
    <t xml:space="preserve">phytofirmans             </t>
  </si>
  <si>
    <t xml:space="preserve">plantarii                </t>
  </si>
  <si>
    <t xml:space="preserve">pseudomallei             </t>
  </si>
  <si>
    <t xml:space="preserve">pyrrocinia               </t>
  </si>
  <si>
    <t xml:space="preserve">rhizoxinica              </t>
  </si>
  <si>
    <t xml:space="preserve">thailandensis            </t>
  </si>
  <si>
    <t xml:space="preserve">vietnamiensis            </t>
  </si>
  <si>
    <t xml:space="preserve">fibrisolvens             </t>
  </si>
  <si>
    <t xml:space="preserve">proteoclasticus          </t>
  </si>
  <si>
    <t xml:space="preserve">taeniospiralis           </t>
  </si>
  <si>
    <t xml:space="preserve">bescii                   </t>
  </si>
  <si>
    <t xml:space="preserve">kristjanssonii           </t>
  </si>
  <si>
    <t xml:space="preserve">nitroreducens            </t>
  </si>
  <si>
    <t xml:space="preserve">coli                     </t>
  </si>
  <si>
    <t xml:space="preserve">concisus                 </t>
  </si>
  <si>
    <t xml:space="preserve">fetus                    </t>
  </si>
  <si>
    <t xml:space="preserve">hominis                  </t>
  </si>
  <si>
    <t xml:space="preserve">iguaniorum               </t>
  </si>
  <si>
    <t xml:space="preserve">jejuni                   </t>
  </si>
  <si>
    <t xml:space="preserve">lari                     </t>
  </si>
  <si>
    <t xml:space="preserve">peloridis                </t>
  </si>
  <si>
    <t xml:space="preserve">Sulfuricurvum            </t>
  </si>
  <si>
    <t xml:space="preserve">canimorsus               </t>
  </si>
  <si>
    <t xml:space="preserve">endosymbiont             </t>
  </si>
  <si>
    <t xml:space="preserve">henricii                 </t>
  </si>
  <si>
    <t xml:space="preserve">indicus                  </t>
  </si>
  <si>
    <t xml:space="preserve">minutus                  </t>
  </si>
  <si>
    <t xml:space="preserve">witches'-broom           </t>
  </si>
  <si>
    <t xml:space="preserve">avium                    </t>
  </si>
  <si>
    <t xml:space="preserve">muridarum                </t>
  </si>
  <si>
    <t xml:space="preserve">pneumoniae               </t>
  </si>
  <si>
    <t xml:space="preserve">psittaci                 </t>
  </si>
  <si>
    <t xml:space="preserve">suis                     </t>
  </si>
  <si>
    <t xml:space="preserve">trachomatis              </t>
  </si>
  <si>
    <t xml:space="preserve">felis                    </t>
  </si>
  <si>
    <t xml:space="preserve">limicola                 </t>
  </si>
  <si>
    <t xml:space="preserve">thermalis                </t>
  </si>
  <si>
    <t xml:space="preserve">amalonaticus             </t>
  </si>
  <si>
    <t xml:space="preserve">freundii                 </t>
  </si>
  <si>
    <t xml:space="preserve">koseri                   </t>
  </si>
  <si>
    <t xml:space="preserve">rodentium                </t>
  </si>
  <si>
    <t xml:space="preserve">michiganensis            </t>
  </si>
  <si>
    <t xml:space="preserve">aceticum                 </t>
  </si>
  <si>
    <t xml:space="preserve">acetobutylicum           </t>
  </si>
  <si>
    <t xml:space="preserve">baratii                  </t>
  </si>
  <si>
    <t xml:space="preserve">botulinum                </t>
  </si>
  <si>
    <t xml:space="preserve">butyricum                </t>
  </si>
  <si>
    <t xml:space="preserve">carboxidivorans          </t>
  </si>
  <si>
    <t xml:space="preserve">chauvoei                 </t>
  </si>
  <si>
    <t xml:space="preserve">haemolyticum             </t>
  </si>
  <si>
    <t xml:space="preserve">kluyveri                 </t>
  </si>
  <si>
    <t xml:space="preserve">novyi                    </t>
  </si>
  <si>
    <t xml:space="preserve">pasteurianum             </t>
  </si>
  <si>
    <t xml:space="preserve">perfringens              </t>
  </si>
  <si>
    <t>saccharoperbutylacetonicu</t>
  </si>
  <si>
    <t xml:space="preserve">tetani                   </t>
  </si>
  <si>
    <t xml:space="preserve">arenae                   </t>
  </si>
  <si>
    <t xml:space="preserve">fungivorans              </t>
  </si>
  <si>
    <t xml:space="preserve">testosteroni             </t>
  </si>
  <si>
    <t xml:space="preserve">atypicum                 </t>
  </si>
  <si>
    <t xml:space="preserve">aurimucosum              </t>
  </si>
  <si>
    <t xml:space="preserve">callunae                 </t>
  </si>
  <si>
    <t xml:space="preserve">casei                    </t>
  </si>
  <si>
    <t xml:space="preserve">deserti                  </t>
  </si>
  <si>
    <t xml:space="preserve">diphtheriae              </t>
  </si>
  <si>
    <t xml:space="preserve">doosanense               </t>
  </si>
  <si>
    <t xml:space="preserve">efficiens                </t>
  </si>
  <si>
    <t xml:space="preserve">falsenii                 </t>
  </si>
  <si>
    <t xml:space="preserve">glutamicum               </t>
  </si>
  <si>
    <t xml:space="preserve">glyciniphilum            </t>
  </si>
  <si>
    <t xml:space="preserve">halotolerans             </t>
  </si>
  <si>
    <t xml:space="preserve">jeikeium                 </t>
  </si>
  <si>
    <t xml:space="preserve">marinum                  </t>
  </si>
  <si>
    <t xml:space="preserve">maris                    </t>
  </si>
  <si>
    <t xml:space="preserve">mustelae                 </t>
  </si>
  <si>
    <t xml:space="preserve">renale                   </t>
  </si>
  <si>
    <t xml:space="preserve">resistens                </t>
  </si>
  <si>
    <t xml:space="preserve">striatum                 </t>
  </si>
  <si>
    <t xml:space="preserve">tuberculostearicum       </t>
  </si>
  <si>
    <t xml:space="preserve">ulcerans                 </t>
  </si>
  <si>
    <t xml:space="preserve">ureicelerivorans         </t>
  </si>
  <si>
    <t xml:space="preserve">burnetii                 </t>
  </si>
  <si>
    <t xml:space="preserve">epipsammum               </t>
  </si>
  <si>
    <t xml:space="preserve">naphthovorans            </t>
  </si>
  <si>
    <t xml:space="preserve">condimenti               </t>
  </si>
  <si>
    <t xml:space="preserve">dublinensis              </t>
  </si>
  <si>
    <t xml:space="preserve">malonaticus              </t>
  </si>
  <si>
    <t xml:space="preserve">sakazakii                </t>
  </si>
  <si>
    <t xml:space="preserve">universalis              </t>
  </si>
  <si>
    <t xml:space="preserve">parasitica               </t>
  </si>
  <si>
    <t xml:space="preserve">metallidurans            </t>
  </si>
  <si>
    <t xml:space="preserve">necator                  </t>
  </si>
  <si>
    <t xml:space="preserve">taiwanensis              </t>
  </si>
  <si>
    <t xml:space="preserve">aponinum                 </t>
  </si>
  <si>
    <t xml:space="preserve">zancles                  </t>
  </si>
  <si>
    <t xml:space="preserve">stagnale                 </t>
  </si>
  <si>
    <t xml:space="preserve">desulfuricans            </t>
  </si>
  <si>
    <t xml:space="preserve">geothermalis             </t>
  </si>
  <si>
    <t xml:space="preserve">gobiensis                </t>
  </si>
  <si>
    <t xml:space="preserve">peraridilitoris          </t>
  </si>
  <si>
    <t xml:space="preserve">proteolyticus            </t>
  </si>
  <si>
    <t xml:space="preserve">radiodurans              </t>
  </si>
  <si>
    <t xml:space="preserve">radiopugnans             </t>
  </si>
  <si>
    <t xml:space="preserve">acidovorans              </t>
  </si>
  <si>
    <t xml:space="preserve">nishinomiyaensis         </t>
  </si>
  <si>
    <t xml:space="preserve">autotrophicum            </t>
  </si>
  <si>
    <t xml:space="preserve">sulfexigens              </t>
  </si>
  <si>
    <t xml:space="preserve">retbaense                </t>
  </si>
  <si>
    <t xml:space="preserve">tiedjei                  </t>
  </si>
  <si>
    <t xml:space="preserve">acidiphilus              </t>
  </si>
  <si>
    <t xml:space="preserve">psychrophila             </t>
  </si>
  <si>
    <t xml:space="preserve">gigas                    </t>
  </si>
  <si>
    <t xml:space="preserve">hydrothermalis           </t>
  </si>
  <si>
    <t xml:space="preserve">magneticus               </t>
  </si>
  <si>
    <t xml:space="preserve">vulgaris                 </t>
  </si>
  <si>
    <t xml:space="preserve">acetivorans              </t>
  </si>
  <si>
    <t xml:space="preserve">nodosus                  </t>
  </si>
  <si>
    <t xml:space="preserve">discoideum               </t>
  </si>
  <si>
    <t xml:space="preserve">firmibasis               </t>
  </si>
  <si>
    <t xml:space="preserve">giganteum                </t>
  </si>
  <si>
    <t xml:space="preserve">shibae                   </t>
  </si>
  <si>
    <t xml:space="preserve">ictaluri                 </t>
  </si>
  <si>
    <t xml:space="preserve">tarda                    </t>
  </si>
  <si>
    <t xml:space="preserve">corrodens                </t>
  </si>
  <si>
    <t xml:space="preserve">oligotrophica            </t>
  </si>
  <si>
    <t xml:space="preserve">adhaerens                </t>
  </si>
  <si>
    <t xml:space="preserve">asburiae                 </t>
  </si>
  <si>
    <t xml:space="preserve">cloacae                  </t>
  </si>
  <si>
    <t xml:space="preserve">durans                   </t>
  </si>
  <si>
    <t xml:space="preserve">faecalis                 </t>
  </si>
  <si>
    <t xml:space="preserve">faecium                  </t>
  </si>
  <si>
    <t xml:space="preserve">gallinarum               </t>
  </si>
  <si>
    <t xml:space="preserve">hirae                    </t>
  </si>
  <si>
    <t xml:space="preserve">mundtii                  </t>
  </si>
  <si>
    <t xml:space="preserve">amylovora                </t>
  </si>
  <si>
    <t xml:space="preserve">billingiae               </t>
  </si>
  <si>
    <t xml:space="preserve">pyrifoliae               </t>
  </si>
  <si>
    <t xml:space="preserve">tasmaniensis             </t>
  </si>
  <si>
    <t xml:space="preserve">rhusiopathiae            </t>
  </si>
  <si>
    <t xml:space="preserve">fergusonii               </t>
  </si>
  <si>
    <t xml:space="preserve">acidaminophilum          </t>
  </si>
  <si>
    <t xml:space="preserve">arabatum                 </t>
  </si>
  <si>
    <t xml:space="preserve">sibiricum                </t>
  </si>
  <si>
    <t xml:space="preserve">aestuarina               </t>
  </si>
  <si>
    <t xml:space="preserve">limi                     </t>
  </si>
  <si>
    <t xml:space="preserve">magna                    </t>
  </si>
  <si>
    <t xml:space="preserve">branchiophilum           </t>
  </si>
  <si>
    <t xml:space="preserve">psychrophilum            </t>
  </si>
  <si>
    <t xml:space="preserve">dumoffii                 </t>
  </si>
  <si>
    <t xml:space="preserve">guangzhouensis           </t>
  </si>
  <si>
    <t xml:space="preserve">philomiragia             </t>
  </si>
  <si>
    <t xml:space="preserve">tularensis               </t>
  </si>
  <si>
    <t xml:space="preserve">symbiont                 </t>
  </si>
  <si>
    <t xml:space="preserve">canicola                 </t>
  </si>
  <si>
    <t xml:space="preserve">oxysporum                </t>
  </si>
  <si>
    <t xml:space="preserve">proliferatum             </t>
  </si>
  <si>
    <t xml:space="preserve">hwasookii                </t>
  </si>
  <si>
    <t xml:space="preserve">nucleatum                </t>
  </si>
  <si>
    <t xml:space="preserve">anatis                   </t>
  </si>
  <si>
    <t xml:space="preserve">joobiniege               </t>
  </si>
  <si>
    <t xml:space="preserve">kalamazoonesis           </t>
  </si>
  <si>
    <t xml:space="preserve">subterraneus             </t>
  </si>
  <si>
    <t xml:space="preserve">kaustophilus             </t>
  </si>
  <si>
    <t xml:space="preserve">stearothermophilus       </t>
  </si>
  <si>
    <t xml:space="preserve">thermodenitrificans      </t>
  </si>
  <si>
    <t xml:space="preserve">thermoglucosidasius      </t>
  </si>
  <si>
    <t xml:space="preserve">lovleyi                  </t>
  </si>
  <si>
    <t xml:space="preserve">metallireducens          </t>
  </si>
  <si>
    <t xml:space="preserve">diazotrophicus           </t>
  </si>
  <si>
    <t xml:space="preserve">oxydans                  </t>
  </si>
  <si>
    <t xml:space="preserve">bronchialis              </t>
  </si>
  <si>
    <t xml:space="preserve">polyisoprenivorans       </t>
  </si>
  <si>
    <t xml:space="preserve">westfalica               </t>
  </si>
  <si>
    <t xml:space="preserve">robusta                  </t>
  </si>
  <si>
    <t xml:space="preserve">lemaneiformis            </t>
  </si>
  <si>
    <t xml:space="preserve">tundricola               </t>
  </si>
  <si>
    <t xml:space="preserve">influenzae               </t>
  </si>
  <si>
    <t xml:space="preserve">parainfluenzae           </t>
  </si>
  <si>
    <t xml:space="preserve">somnus                   </t>
  </si>
  <si>
    <t xml:space="preserve">alvei                    </t>
  </si>
  <si>
    <t xml:space="preserve">jeotgali                 </t>
  </si>
  <si>
    <t xml:space="preserve">sulfurireducens          </t>
  </si>
  <si>
    <t xml:space="preserve">hydrossis                </t>
  </si>
  <si>
    <t xml:space="preserve">hispanica                </t>
  </si>
  <si>
    <t xml:space="preserve">marismortui              </t>
  </si>
  <si>
    <t xml:space="preserve">halophilus               </t>
  </si>
  <si>
    <t xml:space="preserve">marinus                  </t>
  </si>
  <si>
    <t xml:space="preserve">salinarum                </t>
  </si>
  <si>
    <t xml:space="preserve">gibbonsii                </t>
  </si>
  <si>
    <t xml:space="preserve">lucentense               </t>
  </si>
  <si>
    <t xml:space="preserve">volcanii                 </t>
  </si>
  <si>
    <t xml:space="preserve">borinquense              </t>
  </si>
  <si>
    <t xml:space="preserve">mukohataei               </t>
  </si>
  <si>
    <t xml:space="preserve">archaeon                 </t>
  </si>
  <si>
    <t xml:space="preserve">xanaduensis              </t>
  </si>
  <si>
    <t xml:space="preserve">walsbyi                  </t>
  </si>
  <si>
    <t xml:space="preserve">tiamatea                 </t>
  </si>
  <si>
    <t xml:space="preserve">lacusprofundi            </t>
  </si>
  <si>
    <t xml:space="preserve">saccharovorum            </t>
  </si>
  <si>
    <t xml:space="preserve">larsenii                 </t>
  </si>
  <si>
    <t xml:space="preserve">thermotolerans           </t>
  </si>
  <si>
    <t xml:space="preserve">turkmenica               </t>
  </si>
  <si>
    <t xml:space="preserve">acinonychis              </t>
  </si>
  <si>
    <t xml:space="preserve">bizzozeronii             </t>
  </si>
  <si>
    <t xml:space="preserve">cetorum                  </t>
  </si>
  <si>
    <t xml:space="preserve">cinaedi                  </t>
  </si>
  <si>
    <t xml:space="preserve">pullorum                 </t>
  </si>
  <si>
    <t xml:space="preserve">pylori                   </t>
  </si>
  <si>
    <t xml:space="preserve">aurantiacus              </t>
  </si>
  <si>
    <t xml:space="preserve">baltica                  </t>
  </si>
  <si>
    <t xml:space="preserve">somni                    </t>
  </si>
  <si>
    <t xml:space="preserve">swuensis                 </t>
  </si>
  <si>
    <t xml:space="preserve">polytropus               </t>
  </si>
  <si>
    <t xml:space="preserve">pallida                  </t>
  </si>
  <si>
    <t xml:space="preserve">vulgare                  </t>
  </si>
  <si>
    <t xml:space="preserve">radiotolerans            </t>
  </si>
  <si>
    <t xml:space="preserve">oxytoca                  </t>
  </si>
  <si>
    <t xml:space="preserve">variicola                </t>
  </si>
  <si>
    <t xml:space="preserve">europaeus                </t>
  </si>
  <si>
    <t xml:space="preserve">medellinensis            </t>
  </si>
  <si>
    <t xml:space="preserve">xylinus                  </t>
  </si>
  <si>
    <t xml:space="preserve">fermentati               </t>
  </si>
  <si>
    <t xml:space="preserve">waltii                   </t>
  </si>
  <si>
    <t xml:space="preserve">acidipiscis              </t>
  </si>
  <si>
    <t xml:space="preserve">acidophilus              </t>
  </si>
  <si>
    <t xml:space="preserve">amylovorus               </t>
  </si>
  <si>
    <t xml:space="preserve">buchneri                 </t>
  </si>
  <si>
    <t xml:space="preserve">curvatus                 </t>
  </si>
  <si>
    <t xml:space="preserve">delbrueckii              </t>
  </si>
  <si>
    <t xml:space="preserve">farciminis               </t>
  </si>
  <si>
    <t xml:space="preserve">fermentum                </t>
  </si>
  <si>
    <t xml:space="preserve">gasseri                  </t>
  </si>
  <si>
    <t xml:space="preserve">helveticus               </t>
  </si>
  <si>
    <t xml:space="preserve">hilgardii                </t>
  </si>
  <si>
    <t xml:space="preserve">hokkaidonensis           </t>
  </si>
  <si>
    <t xml:space="preserve">johnsonii                </t>
  </si>
  <si>
    <t xml:space="preserve">kefiranofaciens          </t>
  </si>
  <si>
    <t xml:space="preserve">mucosae                  </t>
  </si>
  <si>
    <t xml:space="preserve">paracasei                </t>
  </si>
  <si>
    <t xml:space="preserve">paraplantarum            </t>
  </si>
  <si>
    <t xml:space="preserve">pentosus                 </t>
  </si>
  <si>
    <t xml:space="preserve">plantarum                </t>
  </si>
  <si>
    <t xml:space="preserve">rennini                  </t>
  </si>
  <si>
    <t xml:space="preserve">reuteri                  </t>
  </si>
  <si>
    <t xml:space="preserve">rhamnosus                </t>
  </si>
  <si>
    <t xml:space="preserve">sakei                    </t>
  </si>
  <si>
    <t xml:space="preserve">salivarius               </t>
  </si>
  <si>
    <t xml:space="preserve">sanfranciscensis         </t>
  </si>
  <si>
    <t xml:space="preserve">garvieae                 </t>
  </si>
  <si>
    <t xml:space="preserve">lactis                   </t>
  </si>
  <si>
    <t xml:space="preserve">piscium                  </t>
  </si>
  <si>
    <t xml:space="preserve">hongkongensis            </t>
  </si>
  <si>
    <t xml:space="preserve">intracellularis          </t>
  </si>
  <si>
    <t xml:space="preserve">fallonii                 </t>
  </si>
  <si>
    <t xml:space="preserve">hackeliae                </t>
  </si>
  <si>
    <t xml:space="preserve">longbeachae              </t>
  </si>
  <si>
    <t xml:space="preserve">oakridgensis             </t>
  </si>
  <si>
    <t xml:space="preserve">pneumophila              </t>
  </si>
  <si>
    <t xml:space="preserve">methylohalidivorans      </t>
  </si>
  <si>
    <t xml:space="preserve">boryana                  </t>
  </si>
  <si>
    <t xml:space="preserve">foveolarum               </t>
  </si>
  <si>
    <t xml:space="preserve">biflexa                  </t>
  </si>
  <si>
    <t xml:space="preserve">borgpetersenii           </t>
  </si>
  <si>
    <t xml:space="preserve">interrogans              </t>
  </si>
  <si>
    <t xml:space="preserve">carnosum                 </t>
  </si>
  <si>
    <t xml:space="preserve">citreum                  </t>
  </si>
  <si>
    <t xml:space="preserve">kimchii                  </t>
  </si>
  <si>
    <t xml:space="preserve">mesenteroides            </t>
  </si>
  <si>
    <t xml:space="preserve">grayi                    </t>
  </si>
  <si>
    <t xml:space="preserve">innocua                  </t>
  </si>
  <si>
    <t xml:space="preserve">monocytogenes            </t>
  </si>
  <si>
    <t xml:space="preserve">anguillarum              </t>
  </si>
  <si>
    <t xml:space="preserve">sphaericus               </t>
  </si>
  <si>
    <t xml:space="preserve">caseolyticus             </t>
  </si>
  <si>
    <t xml:space="preserve">gryphiswaldense          </t>
  </si>
  <si>
    <t xml:space="preserve">magneticum               </t>
  </si>
  <si>
    <t xml:space="preserve">haemolytica              </t>
  </si>
  <si>
    <t xml:space="preserve">varigena                 </t>
  </si>
  <si>
    <t xml:space="preserve">piezophila               </t>
  </si>
  <si>
    <t xml:space="preserve">hydrocarbonoclasticus    </t>
  </si>
  <si>
    <t xml:space="preserve">algicola                 </t>
  </si>
  <si>
    <t xml:space="preserve">tractuosa                </t>
  </si>
  <si>
    <t xml:space="preserve">silvanus                 </t>
  </si>
  <si>
    <t xml:space="preserve">plutonius                </t>
  </si>
  <si>
    <t xml:space="preserve">ciceri                   </t>
  </si>
  <si>
    <t xml:space="preserve">huakuii                  </t>
  </si>
  <si>
    <t xml:space="preserve">loti                     </t>
  </si>
  <si>
    <t xml:space="preserve">prima                    </t>
  </si>
  <si>
    <t xml:space="preserve">fervens                  </t>
  </si>
  <si>
    <t xml:space="preserve">vulcanius                </t>
  </si>
  <si>
    <t xml:space="preserve">maripaludis              </t>
  </si>
  <si>
    <t xml:space="preserve">evestigatum              </t>
  </si>
  <si>
    <t xml:space="preserve">mahii                    </t>
  </si>
  <si>
    <t xml:space="preserve">hollandica               </t>
  </si>
  <si>
    <t xml:space="preserve">concilii                 </t>
  </si>
  <si>
    <t xml:space="preserve">harundinacea             </t>
  </si>
  <si>
    <t xml:space="preserve">barkeri                  </t>
  </si>
  <si>
    <t xml:space="preserve">vacuolata                </t>
  </si>
  <si>
    <t xml:space="preserve">marburgensis             </t>
  </si>
  <si>
    <t xml:space="preserve">thermautotrophicus       </t>
  </si>
  <si>
    <t xml:space="preserve">okinawensis              </t>
  </si>
  <si>
    <t xml:space="preserve">petroleiphilum           </t>
  </si>
  <si>
    <t xml:space="preserve">extorquens               </t>
  </si>
  <si>
    <t xml:space="preserve">nodulans                 </t>
  </si>
  <si>
    <t xml:space="preserve">populi                   </t>
  </si>
  <si>
    <t xml:space="preserve">album                    </t>
  </si>
  <si>
    <t xml:space="preserve">alcaliphilum             </t>
  </si>
  <si>
    <t xml:space="preserve">frappieri                </t>
  </si>
  <si>
    <t xml:space="preserve">thalassica               </t>
  </si>
  <si>
    <t xml:space="preserve">glucosetrophus           </t>
  </si>
  <si>
    <t xml:space="preserve">luteus                   </t>
  </si>
  <si>
    <t xml:space="preserve">aeruginosa               </t>
  </si>
  <si>
    <t xml:space="preserve">rosaria                  </t>
  </si>
  <si>
    <t xml:space="preserve">roreri                   </t>
  </si>
  <si>
    <t xml:space="preserve">bovis                    </t>
  </si>
  <si>
    <t xml:space="preserve">catarrhalis              </t>
  </si>
  <si>
    <t xml:space="preserve">macacae                  </t>
  </si>
  <si>
    <t xml:space="preserve">morganii                 </t>
  </si>
  <si>
    <t xml:space="preserve">viscosa                  </t>
  </si>
  <si>
    <t xml:space="preserve">abscessus                </t>
  </si>
  <si>
    <t xml:space="preserve">celatum                  </t>
  </si>
  <si>
    <t xml:space="preserve">chubuense                </t>
  </si>
  <si>
    <t xml:space="preserve">gilvum                   </t>
  </si>
  <si>
    <t xml:space="preserve">kansasii                 </t>
  </si>
  <si>
    <t xml:space="preserve">liflandii                </t>
  </si>
  <si>
    <t xml:space="preserve">smegmatis                </t>
  </si>
  <si>
    <t xml:space="preserve">tuberculosis             </t>
  </si>
  <si>
    <t xml:space="preserve">yongonense               </t>
  </si>
  <si>
    <t xml:space="preserve">capricolum               </t>
  </si>
  <si>
    <t xml:space="preserve">cottewii                 </t>
  </si>
  <si>
    <t xml:space="preserve">leachii                  </t>
  </si>
  <si>
    <t xml:space="preserve">yeatsii                  </t>
  </si>
  <si>
    <t xml:space="preserve">fulvus                   </t>
  </si>
  <si>
    <t xml:space="preserve">thermophilus             </t>
  </si>
  <si>
    <t xml:space="preserve">magadii                  </t>
  </si>
  <si>
    <t xml:space="preserve">pellirubrum              </t>
  </si>
  <si>
    <t xml:space="preserve">occultus                 </t>
  </si>
  <si>
    <t xml:space="preserve">pharaonis                </t>
  </si>
  <si>
    <t xml:space="preserve">gonorrhoeae              </t>
  </si>
  <si>
    <t xml:space="preserve">lactamica                </t>
  </si>
  <si>
    <t xml:space="preserve">meningitidis             </t>
  </si>
  <si>
    <t xml:space="preserve">galegae                  </t>
  </si>
  <si>
    <t xml:space="preserve">crassa                   </t>
  </si>
  <si>
    <t xml:space="preserve">hamburgensis             </t>
  </si>
  <si>
    <t xml:space="preserve">oceani                   </t>
  </si>
  <si>
    <t xml:space="preserve">watsonii                 </t>
  </si>
  <si>
    <t xml:space="preserve">eutropha                 </t>
  </si>
  <si>
    <t xml:space="preserve">multiformis              </t>
  </si>
  <si>
    <t xml:space="preserve">aobensis                 </t>
  </si>
  <si>
    <t xml:space="preserve">farcinica                </t>
  </si>
  <si>
    <t xml:space="preserve">punctiforme              </t>
  </si>
  <si>
    <t xml:space="preserve">aromaticivorans          </t>
  </si>
  <si>
    <t xml:space="preserve">pentaromativorans        </t>
  </si>
  <si>
    <t xml:space="preserve">anthropi                 </t>
  </si>
  <si>
    <t xml:space="preserve">antarcticus              </t>
  </si>
  <si>
    <t xml:space="preserve">arcticus                 </t>
  </si>
  <si>
    <t xml:space="preserve">temperatus               </t>
  </si>
  <si>
    <t xml:space="preserve">kitaharae                </t>
  </si>
  <si>
    <t xml:space="preserve">oeni                     </t>
  </si>
  <si>
    <t xml:space="preserve">carboxidovorans          </t>
  </si>
  <si>
    <t xml:space="preserve">rhinotracheale           </t>
  </si>
  <si>
    <t xml:space="preserve">sativa                   </t>
  </si>
  <si>
    <t xml:space="preserve">acuminata                </t>
  </si>
  <si>
    <t xml:space="preserve">nigro-viridis            </t>
  </si>
  <si>
    <t xml:space="preserve">valericigenes            </t>
  </si>
  <si>
    <t xml:space="preserve">durus                    </t>
  </si>
  <si>
    <t xml:space="preserve">larvae                   </t>
  </si>
  <si>
    <t xml:space="preserve">polymyxa                 </t>
  </si>
  <si>
    <t xml:space="preserve">popilliae                </t>
  </si>
  <si>
    <t xml:space="preserve">faecigallinarum          </t>
  </si>
  <si>
    <t xml:space="preserve">oxalativorans            </t>
  </si>
  <si>
    <t xml:space="preserve">vervacti                 </t>
  </si>
  <si>
    <t xml:space="preserve">agglomerans              </t>
  </si>
  <si>
    <t xml:space="preserve">ananatis                 </t>
  </si>
  <si>
    <t xml:space="preserve">vagans                   </t>
  </si>
  <si>
    <t xml:space="preserve">aestuarii                </t>
  </si>
  <si>
    <t xml:space="preserve">aminophilus              </t>
  </si>
  <si>
    <t xml:space="preserve">haeundaensis             </t>
  </si>
  <si>
    <t xml:space="preserve">marcusii                 </t>
  </si>
  <si>
    <t xml:space="preserve">methylutens              </t>
  </si>
  <si>
    <t xml:space="preserve">pantotrophus             </t>
  </si>
  <si>
    <t xml:space="preserve">multocida                </t>
  </si>
  <si>
    <t xml:space="preserve">stomatis                 </t>
  </si>
  <si>
    <t xml:space="preserve">atrosepticum             </t>
  </si>
  <si>
    <t xml:space="preserve">acidilactici             </t>
  </si>
  <si>
    <t xml:space="preserve">claussenii               </t>
  </si>
  <si>
    <t xml:space="preserve">damnosus                 </t>
  </si>
  <si>
    <t xml:space="preserve">pentosaceus              </t>
  </si>
  <si>
    <t xml:space="preserve">propionicus              </t>
  </si>
  <si>
    <t xml:space="preserve">difficile                </t>
  </si>
  <si>
    <t xml:space="preserve">leaf                     </t>
  </si>
  <si>
    <t xml:space="preserve">little                   </t>
  </si>
  <si>
    <t xml:space="preserve">gallaeciensis            </t>
  </si>
  <si>
    <t xml:space="preserve">inhibens                 </t>
  </si>
  <si>
    <t xml:space="preserve">zucineum                 </t>
  </si>
  <si>
    <t xml:space="preserve">damselae                 </t>
  </si>
  <si>
    <t xml:space="preserve">profundum                </t>
  </si>
  <si>
    <t xml:space="preserve">asymbiotica              </t>
  </si>
  <si>
    <t xml:space="preserve">mikurensis               </t>
  </si>
  <si>
    <t xml:space="preserve">polycephalum             </t>
  </si>
  <si>
    <t xml:space="preserve">oshimae                  </t>
  </si>
  <si>
    <t xml:space="preserve">pea                      </t>
  </si>
  <si>
    <t xml:space="preserve">salmonis                 </t>
  </si>
  <si>
    <t xml:space="preserve">limnophila               </t>
  </si>
  <si>
    <t xml:space="preserve">agardhii                 </t>
  </si>
  <si>
    <t xml:space="preserve">rosea                    </t>
  </si>
  <si>
    <t xml:space="preserve">citreus                  </t>
  </si>
  <si>
    <t xml:space="preserve">stali                    </t>
  </si>
  <si>
    <t xml:space="preserve">ostreatus                </t>
  </si>
  <si>
    <t xml:space="preserve">naphthalenivorans        </t>
  </si>
  <si>
    <t xml:space="preserve">pallidum                 </t>
  </si>
  <si>
    <t xml:space="preserve">pulchra                  </t>
  </si>
  <si>
    <t xml:space="preserve">dentalis                 </t>
  </si>
  <si>
    <t xml:space="preserve">ruminicola               </t>
  </si>
  <si>
    <t xml:space="preserve">acidipropionici          </t>
  </si>
  <si>
    <t xml:space="preserve">acnes                    </t>
  </si>
  <si>
    <t xml:space="preserve">freudenreichii           </t>
  </si>
  <si>
    <t xml:space="preserve">granulosum               </t>
  </si>
  <si>
    <t xml:space="preserve">jensenii                 </t>
  </si>
  <si>
    <t xml:space="preserve">mirabilis                </t>
  </si>
  <si>
    <t xml:space="preserve">alcalifaciens            </t>
  </si>
  <si>
    <t xml:space="preserve">rettgeri                 </t>
  </si>
  <si>
    <t xml:space="preserve">sneebia                  </t>
  </si>
  <si>
    <t xml:space="preserve">stuartii                 </t>
  </si>
  <si>
    <t xml:space="preserve">alcaligenes              </t>
  </si>
  <si>
    <t xml:space="preserve">amygdali                 </t>
  </si>
  <si>
    <t xml:space="preserve">chlororaphis             </t>
  </si>
  <si>
    <t xml:space="preserve">fluorescens              </t>
  </si>
  <si>
    <t xml:space="preserve">fulva                    </t>
  </si>
  <si>
    <t xml:space="preserve">mandelii                 </t>
  </si>
  <si>
    <t xml:space="preserve">migulae                  </t>
  </si>
  <si>
    <t xml:space="preserve">moraviensis              </t>
  </si>
  <si>
    <t xml:space="preserve">putida                   </t>
  </si>
  <si>
    <t xml:space="preserve">resinovorans             </t>
  </si>
  <si>
    <t xml:space="preserve">savastanoi               </t>
  </si>
  <si>
    <t xml:space="preserve">stutzeri                 </t>
  </si>
  <si>
    <t xml:space="preserve">syringae                 </t>
  </si>
  <si>
    <t xml:space="preserve">autotrophica             </t>
  </si>
  <si>
    <t xml:space="preserve">dioxanivorans            </t>
  </si>
  <si>
    <t xml:space="preserve">cryohalolentis           </t>
  </si>
  <si>
    <t xml:space="preserve">maritimus                </t>
  </si>
  <si>
    <t xml:space="preserve">urativorans              </t>
  </si>
  <si>
    <t xml:space="preserve">oguniense                </t>
  </si>
  <si>
    <t xml:space="preserve">abyssi                   </t>
  </si>
  <si>
    <t xml:space="preserve">aquatilis                </t>
  </si>
  <si>
    <t xml:space="preserve">genomosp.                </t>
  </si>
  <si>
    <t xml:space="preserve">mannitolilytica          </t>
  </si>
  <si>
    <t xml:space="preserve">pickettii                </t>
  </si>
  <si>
    <t xml:space="preserve">solanacearum             </t>
  </si>
  <si>
    <t xml:space="preserve">planticola               </t>
  </si>
  <si>
    <t xml:space="preserve">etli                     </t>
  </si>
  <si>
    <t xml:space="preserve">freirei                  </t>
  </si>
  <si>
    <t xml:space="preserve">gallicum                 </t>
  </si>
  <si>
    <t xml:space="preserve">leguminosarum            </t>
  </si>
  <si>
    <t xml:space="preserve">phaseoli                 </t>
  </si>
  <si>
    <t xml:space="preserve">tropici                  </t>
  </si>
  <si>
    <t xml:space="preserve">solani                   </t>
  </si>
  <si>
    <t xml:space="preserve">blasticus                </t>
  </si>
  <si>
    <t xml:space="preserve">capsulatus               </t>
  </si>
  <si>
    <t xml:space="preserve">sphaeroides              </t>
  </si>
  <si>
    <t xml:space="preserve">aetherivorans            </t>
  </si>
  <si>
    <t xml:space="preserve">equi                     </t>
  </si>
  <si>
    <t xml:space="preserve">erythropolis             </t>
  </si>
  <si>
    <t xml:space="preserve">fascians                 </t>
  </si>
  <si>
    <t xml:space="preserve">jostii                   </t>
  </si>
  <si>
    <t xml:space="preserve">opacus                   </t>
  </si>
  <si>
    <t xml:space="preserve">pyridinivorans           </t>
  </si>
  <si>
    <t xml:space="preserve">rhodochrous              </t>
  </si>
  <si>
    <t xml:space="preserve">ferrireducens            </t>
  </si>
  <si>
    <t xml:space="preserve">palustris                </t>
  </si>
  <si>
    <t xml:space="preserve">rubrum                   </t>
  </si>
  <si>
    <t xml:space="preserve">sulfidophilum            </t>
  </si>
  <si>
    <t xml:space="preserve">africae                  </t>
  </si>
  <si>
    <t xml:space="preserve">australis                </t>
  </si>
  <si>
    <t xml:space="preserve">helvetica                </t>
  </si>
  <si>
    <t xml:space="preserve">massiliae                </t>
  </si>
  <si>
    <t xml:space="preserve">monacensis               </t>
  </si>
  <si>
    <t xml:space="preserve">peacockii                </t>
  </si>
  <si>
    <t xml:space="preserve">rhipicephali             </t>
  </si>
  <si>
    <t xml:space="preserve">anatipestifer            </t>
  </si>
  <si>
    <t xml:space="preserve">litoralis                </t>
  </si>
  <si>
    <t xml:space="preserve">pomeroyi                 </t>
  </si>
  <si>
    <t xml:space="preserve">tibetensis               </t>
  </si>
  <si>
    <t xml:space="preserve">thermocellum             </t>
  </si>
  <si>
    <t xml:space="preserve">albus                    </t>
  </si>
  <si>
    <t xml:space="preserve">flavefaciens             </t>
  </si>
  <si>
    <t xml:space="preserve">slithyformis             </t>
  </si>
  <si>
    <t xml:space="preserve">glauca                   </t>
  </si>
  <si>
    <t xml:space="preserve">cerevisiae               </t>
  </si>
  <si>
    <t xml:space="preserve">eubayanus                </t>
  </si>
  <si>
    <t xml:space="preserve">ruber                    </t>
  </si>
  <si>
    <t xml:space="preserve">bongori                  </t>
  </si>
  <si>
    <t xml:space="preserve">enterica                 </t>
  </si>
  <si>
    <t xml:space="preserve">grandis                  </t>
  </si>
  <si>
    <t xml:space="preserve">termitidis               </t>
  </si>
  <si>
    <t xml:space="preserve">ruminantium              </t>
  </si>
  <si>
    <t xml:space="preserve">entomophila              </t>
  </si>
  <si>
    <t xml:space="preserve">liquefaciens             </t>
  </si>
  <si>
    <t xml:space="preserve">marcescens               </t>
  </si>
  <si>
    <t xml:space="preserve">plymuthica               </t>
  </si>
  <si>
    <t xml:space="preserve">proteamaculans           </t>
  </si>
  <si>
    <t xml:space="preserve">oneidensis               </t>
  </si>
  <si>
    <t xml:space="preserve">boydii                   </t>
  </si>
  <si>
    <t xml:space="preserve">dysenteriae              </t>
  </si>
  <si>
    <t xml:space="preserve">flexneri                 </t>
  </si>
  <si>
    <t xml:space="preserve">sonnei                   </t>
  </si>
  <si>
    <t xml:space="preserve">turicensis               </t>
  </si>
  <si>
    <t xml:space="preserve">negevensis               </t>
  </si>
  <si>
    <t xml:space="preserve">acidiphila               </t>
  </si>
  <si>
    <t xml:space="preserve">fredii                   </t>
  </si>
  <si>
    <t xml:space="preserve">medicae                  </t>
  </si>
  <si>
    <t xml:space="preserve">meliloti                 </t>
  </si>
  <si>
    <t xml:space="preserve">glossinidius             </t>
  </si>
  <si>
    <t xml:space="preserve">praecaptivus             </t>
  </si>
  <si>
    <t xml:space="preserve">silvestris               </t>
  </si>
  <si>
    <t xml:space="preserve">baderi                   </t>
  </si>
  <si>
    <t xml:space="preserve">chlorophenolicum         </t>
  </si>
  <si>
    <t xml:space="preserve">chungbukense             </t>
  </si>
  <si>
    <t xml:space="preserve">fuliginis                </t>
  </si>
  <si>
    <t xml:space="preserve">japonicum                </t>
  </si>
  <si>
    <t xml:space="preserve">wenxiniae                </t>
  </si>
  <si>
    <t xml:space="preserve">xenophagum               </t>
  </si>
  <si>
    <t xml:space="preserve">yanoikuyae               </t>
  </si>
  <si>
    <t xml:space="preserve">hengshuiensis            </t>
  </si>
  <si>
    <t xml:space="preserve">sanxanigenens            </t>
  </si>
  <si>
    <t xml:space="preserve">taxi                     </t>
  </si>
  <si>
    <t xml:space="preserve">wittichii                </t>
  </si>
  <si>
    <t xml:space="preserve">alaskensis               </t>
  </si>
  <si>
    <t xml:space="preserve">fribergensis             </t>
  </si>
  <si>
    <t xml:space="preserve">macrogoltabida           </t>
  </si>
  <si>
    <t xml:space="preserve">citri                    </t>
  </si>
  <si>
    <t xml:space="preserve">kunkelii                 </t>
  </si>
  <si>
    <t xml:space="preserve">melliferum               </t>
  </si>
  <si>
    <t xml:space="preserve">taiwanense               </t>
  </si>
  <si>
    <t xml:space="preserve">linguale                 </t>
  </si>
  <si>
    <t xml:space="preserve">ureae                    </t>
  </si>
  <si>
    <t xml:space="preserve">cyanosphaera             </t>
  </si>
  <si>
    <t xml:space="preserve">agnetis                  </t>
  </si>
  <si>
    <t xml:space="preserve">argenteus                </t>
  </si>
  <si>
    <t xml:space="preserve">arlettae                 </t>
  </si>
  <si>
    <t xml:space="preserve">aureus                   </t>
  </si>
  <si>
    <t xml:space="preserve">capitis                  </t>
  </si>
  <si>
    <t xml:space="preserve">chromogenes              </t>
  </si>
  <si>
    <t xml:space="preserve">epidermidis              </t>
  </si>
  <si>
    <t xml:space="preserve">haemolyticus             </t>
  </si>
  <si>
    <t xml:space="preserve">hyicus                   </t>
  </si>
  <si>
    <t xml:space="preserve">lentus                   </t>
  </si>
  <si>
    <t xml:space="preserve">lugdunensis              </t>
  </si>
  <si>
    <t xml:space="preserve">pasteuri                 </t>
  </si>
  <si>
    <t xml:space="preserve">saprophyticus            </t>
  </si>
  <si>
    <t xml:space="preserve">sciuri                   </t>
  </si>
  <si>
    <t xml:space="preserve">simulans                 </t>
  </si>
  <si>
    <t xml:space="preserve">warneri                  </t>
  </si>
  <si>
    <t xml:space="preserve">xylosus                  </t>
  </si>
  <si>
    <t xml:space="preserve">maltophilia              </t>
  </si>
  <si>
    <t xml:space="preserve">moniliformis             </t>
  </si>
  <si>
    <t xml:space="preserve">agalactiae               </t>
  </si>
  <si>
    <t xml:space="preserve">dysgalactiae             </t>
  </si>
  <si>
    <t xml:space="preserve">gallolyticus             </t>
  </si>
  <si>
    <t xml:space="preserve">infantarius              </t>
  </si>
  <si>
    <t xml:space="preserve">infantis                 </t>
  </si>
  <si>
    <t xml:space="preserve">macedonicus              </t>
  </si>
  <si>
    <t xml:space="preserve">mutans                   </t>
  </si>
  <si>
    <t xml:space="preserve">parasanguinis            </t>
  </si>
  <si>
    <t xml:space="preserve">pseudopneumoniae         </t>
  </si>
  <si>
    <t xml:space="preserve">pyogenes                 </t>
  </si>
  <si>
    <t xml:space="preserve">tigurinus                </t>
  </si>
  <si>
    <t xml:space="preserve">albulus                  </t>
  </si>
  <si>
    <t xml:space="preserve">ambofaciens              </t>
  </si>
  <si>
    <t xml:space="preserve">anulatus                 </t>
  </si>
  <si>
    <t xml:space="preserve">aureofaciens             </t>
  </si>
  <si>
    <t xml:space="preserve">avermitilis              </t>
  </si>
  <si>
    <t xml:space="preserve">cattleya                 </t>
  </si>
  <si>
    <t xml:space="preserve">clavuligerus             </t>
  </si>
  <si>
    <t xml:space="preserve">coelicolor               </t>
  </si>
  <si>
    <t xml:space="preserve">collinus                 </t>
  </si>
  <si>
    <t xml:space="preserve">cyaneus                  </t>
  </si>
  <si>
    <t xml:space="preserve">davawensis               </t>
  </si>
  <si>
    <t xml:space="preserve">flavovirens              </t>
  </si>
  <si>
    <t xml:space="preserve">ghanaensis               </t>
  </si>
  <si>
    <t xml:space="preserve">glaucescens              </t>
  </si>
  <si>
    <t xml:space="preserve">hygroscopicus            </t>
  </si>
  <si>
    <t xml:space="preserve">incarnatus               </t>
  </si>
  <si>
    <t xml:space="preserve">laurentii                </t>
  </si>
  <si>
    <t xml:space="preserve">lavendulae               </t>
  </si>
  <si>
    <t xml:space="preserve">leeuwenhoekii            </t>
  </si>
  <si>
    <t xml:space="preserve">lividans                 </t>
  </si>
  <si>
    <t xml:space="preserve">natalensis               </t>
  </si>
  <si>
    <t xml:space="preserve">niveus                   </t>
  </si>
  <si>
    <t xml:space="preserve">phaeochromogenes         </t>
  </si>
  <si>
    <t xml:space="preserve">pratensis                </t>
  </si>
  <si>
    <t xml:space="preserve">rochei                   </t>
  </si>
  <si>
    <t xml:space="preserve">roseochromogenus         </t>
  </si>
  <si>
    <t xml:space="preserve">venezuelae               </t>
  </si>
  <si>
    <t xml:space="preserve">vietnamensis             </t>
  </si>
  <si>
    <t xml:space="preserve">violaceoruber            </t>
  </si>
  <si>
    <t xml:space="preserve">violaceusniger           </t>
  </si>
  <si>
    <t xml:space="preserve">roseum                   </t>
  </si>
  <si>
    <t xml:space="preserve">guttiformis              </t>
  </si>
  <si>
    <t xml:space="preserve">islandicus               </t>
  </si>
  <si>
    <t xml:space="preserve">neozealandicus           </t>
  </si>
  <si>
    <t xml:space="preserve">solfataricus             </t>
  </si>
  <si>
    <t xml:space="preserve">tengchongensis           </t>
  </si>
  <si>
    <t xml:space="preserve">kujiense                 </t>
  </si>
  <si>
    <t xml:space="preserve">elongatus                </t>
  </si>
  <si>
    <t xml:space="preserve">citrea                   </t>
  </si>
  <si>
    <t xml:space="preserve">morbirosei               </t>
  </si>
  <si>
    <t xml:space="preserve">aidingensis              </t>
  </si>
  <si>
    <t xml:space="preserve">muriaticus               </t>
  </si>
  <si>
    <t xml:space="preserve">xiamenensis              </t>
  </si>
  <si>
    <t xml:space="preserve">saccharolyticum          </t>
  </si>
  <si>
    <t xml:space="preserve">thermosaccharolyticum    </t>
  </si>
  <si>
    <t xml:space="preserve">composti                 </t>
  </si>
  <si>
    <t xml:space="preserve">barophilus               </t>
  </si>
  <si>
    <t xml:space="preserve">eurythermalis            </t>
  </si>
  <si>
    <t xml:space="preserve">nautili                  </t>
  </si>
  <si>
    <t xml:space="preserve">prieurii                 </t>
  </si>
  <si>
    <t xml:space="preserve">pendens                  </t>
  </si>
  <si>
    <t xml:space="preserve">acidophilum              </t>
  </si>
  <si>
    <t xml:space="preserve">petrophila               </t>
  </si>
  <si>
    <t xml:space="preserve">ammonificans             </t>
  </si>
  <si>
    <t xml:space="preserve">lienii                   </t>
  </si>
  <si>
    <t xml:space="preserve">aquaticus                </t>
  </si>
  <si>
    <t xml:space="preserve">oshimai                  </t>
  </si>
  <si>
    <t xml:space="preserve">scotoductus              </t>
  </si>
  <si>
    <t xml:space="preserve">mobilis                  </t>
  </si>
  <si>
    <t xml:space="preserve">brandeum                 </t>
  </si>
  <si>
    <t xml:space="preserve">arsenitoxydans           </t>
  </si>
  <si>
    <t xml:space="preserve">big                      </t>
  </si>
  <si>
    <t xml:space="preserve">denticola                </t>
  </si>
  <si>
    <t xml:space="preserve">putidum                  </t>
  </si>
  <si>
    <t xml:space="preserve">succinifaciens           </t>
  </si>
  <si>
    <t xml:space="preserve">harzianum                </t>
  </si>
  <si>
    <t xml:space="preserve">paurometabola            </t>
  </si>
  <si>
    <t xml:space="preserve">parva                    </t>
  </si>
  <si>
    <t xml:space="preserve">eubacterium              </t>
  </si>
  <si>
    <t xml:space="preserve">marine                   </t>
  </si>
  <si>
    <t xml:space="preserve">Termite                  </t>
  </si>
  <si>
    <t xml:space="preserve">eiseniae                 </t>
  </si>
  <si>
    <t xml:space="preserve">alginolyticus            </t>
  </si>
  <si>
    <t xml:space="preserve">campbellii               </t>
  </si>
  <si>
    <t xml:space="preserve">cholerae                 </t>
  </si>
  <si>
    <t xml:space="preserve">cincinnatiensis          </t>
  </si>
  <si>
    <t xml:space="preserve">coralliilyticus          </t>
  </si>
  <si>
    <t xml:space="preserve">fluvialis                </t>
  </si>
  <si>
    <t xml:space="preserve">harveyi                  </t>
  </si>
  <si>
    <t xml:space="preserve">nigripulchritudo         </t>
  </si>
  <si>
    <t xml:space="preserve">parahaemolyticus         </t>
  </si>
  <si>
    <t xml:space="preserve">shilonii                 </t>
  </si>
  <si>
    <t xml:space="preserve">tapetis                  </t>
  </si>
  <si>
    <t xml:space="preserve">tubiashii                </t>
  </si>
  <si>
    <t xml:space="preserve">vulnificus               </t>
  </si>
  <si>
    <t xml:space="preserve">faba                     </t>
  </si>
  <si>
    <t xml:space="preserve">chondrophila             </t>
  </si>
  <si>
    <t xml:space="preserve">cibaria                  </t>
  </si>
  <si>
    <t xml:space="preserve">koreensis                </t>
  </si>
  <si>
    <t xml:space="preserve">blue                     </t>
  </si>
  <si>
    <t xml:space="preserve">glossinidia              </t>
  </si>
  <si>
    <t xml:space="preserve">autotrophicus            </t>
  </si>
  <si>
    <t xml:space="preserve">albilineans              </t>
  </si>
  <si>
    <t xml:space="preserve">alfalfae                 </t>
  </si>
  <si>
    <t xml:space="preserve">arboricola               </t>
  </si>
  <si>
    <t xml:space="preserve">axonopodis               </t>
  </si>
  <si>
    <t xml:space="preserve">campestris               </t>
  </si>
  <si>
    <t xml:space="preserve">cassavae                 </t>
  </si>
  <si>
    <t xml:space="preserve">euvesicatoria            </t>
  </si>
  <si>
    <t xml:space="preserve">fuscans                  </t>
  </si>
  <si>
    <t xml:space="preserve">oryzae                   </t>
  </si>
  <si>
    <t xml:space="preserve">sacchari                 </t>
  </si>
  <si>
    <t xml:space="preserve">translucens              </t>
  </si>
  <si>
    <t xml:space="preserve">bovienii                 </t>
  </si>
  <si>
    <t xml:space="preserve">doucetiae                </t>
  </si>
  <si>
    <t xml:space="preserve">nematophila              </t>
  </si>
  <si>
    <t xml:space="preserve">cellulosilytica          </t>
  </si>
  <si>
    <t xml:space="preserve">fastidiosa               </t>
  </si>
  <si>
    <t xml:space="preserve">enterocolitica           </t>
  </si>
  <si>
    <t xml:space="preserve">frederiksenii            </t>
  </si>
  <si>
    <t xml:space="preserve">pestis                   </t>
  </si>
  <si>
    <t xml:space="preserve">pseudotuberculosis       </t>
  </si>
  <si>
    <t xml:space="preserve">ruckeri                  </t>
  </si>
  <si>
    <t xml:space="preserve">similis                  </t>
  </si>
  <si>
    <t xml:space="preserve">mays                     </t>
  </si>
  <si>
    <t xml:space="preserve">bailii                   </t>
  </si>
  <si>
    <t xml:space="preserve">bisporus                 </t>
  </si>
  <si>
    <t xml:space="preserve">                         </t>
  </si>
  <si>
    <t>phosphatis</t>
  </si>
  <si>
    <t xml:space="preserve">pseudotrichonymphae       </t>
  </si>
  <si>
    <t xml:space="preserve">cicadellinicola    </t>
  </si>
  <si>
    <t xml:space="preserve">acanthamoebae             </t>
  </si>
  <si>
    <t xml:space="preserve">defensa        </t>
  </si>
  <si>
    <t xml:space="preserve">capsulata </t>
  </si>
  <si>
    <t xml:space="preserve">carbekii              </t>
  </si>
  <si>
    <t>acanthamoebae</t>
  </si>
  <si>
    <t>symbiosus</t>
  </si>
  <si>
    <t xml:space="preserve">katoptron              </t>
  </si>
  <si>
    <t xml:space="preserve">australiense         </t>
  </si>
  <si>
    <t xml:space="preserve">armatura     </t>
  </si>
  <si>
    <t xml:space="preserve">insecticola </t>
  </si>
  <si>
    <t xml:space="preserve">amblyommii       </t>
  </si>
  <si>
    <t xml:space="preserve">pediculicola       </t>
  </si>
  <si>
    <t>sp.</t>
  </si>
  <si>
    <t xml:space="preserve">phenacola      </t>
  </si>
  <si>
    <t xml:space="preserve">- </t>
  </si>
  <si>
    <t xml:space="preserve">-              </t>
  </si>
  <si>
    <t>Acaryochloris</t>
  </si>
  <si>
    <t>Acetobacter</t>
  </si>
  <si>
    <t>Achromobacter</t>
  </si>
  <si>
    <t>Acidianus</t>
  </si>
  <si>
    <t>Acidiphilium</t>
  </si>
  <si>
    <t>Acidithiobacillus</t>
  </si>
  <si>
    <t>Acidovorax</t>
  </si>
  <si>
    <t>Acinetobacter</t>
  </si>
  <si>
    <t>Actinobacillus</t>
  </si>
  <si>
    <t>Advenella</t>
  </si>
  <si>
    <t>Aeromonas</t>
  </si>
  <si>
    <t>Aggregatibacter</t>
  </si>
  <si>
    <t>Agrobacterium</t>
  </si>
  <si>
    <t>Alicycliphilus</t>
  </si>
  <si>
    <t>Alicyclobacillus</t>
  </si>
  <si>
    <t>Aliiroseovarius</t>
  </si>
  <si>
    <t>Aliivibrio</t>
  </si>
  <si>
    <t>Allochromatium</t>
  </si>
  <si>
    <t>Altererythrobacter</t>
  </si>
  <si>
    <t>Alteromonas</t>
  </si>
  <si>
    <t>Ammonifex</t>
  </si>
  <si>
    <t>Amycolatopsis</t>
  </si>
  <si>
    <t>Amycolicicoccus</t>
  </si>
  <si>
    <t>Anabaena</t>
  </si>
  <si>
    <t>Anaerococcus</t>
  </si>
  <si>
    <t>Aquifex</t>
  </si>
  <si>
    <t>Archaeoglobus</t>
  </si>
  <si>
    <t>archaeon</t>
  </si>
  <si>
    <t>Arcobacter</t>
  </si>
  <si>
    <t>Aromatoleum</t>
  </si>
  <si>
    <t>Arthrobacter</t>
  </si>
  <si>
    <t>Aster</t>
  </si>
  <si>
    <t>Asticcacaulis</t>
  </si>
  <si>
    <t>Aureimonas</t>
  </si>
  <si>
    <t>Avibacterium</t>
  </si>
  <si>
    <t>Azoarcus</t>
  </si>
  <si>
    <t>Azospirillum</t>
  </si>
  <si>
    <t>Azotobacter</t>
  </si>
  <si>
    <t>Bacillaceae</t>
  </si>
  <si>
    <t>Bacillus</t>
  </si>
  <si>
    <t>Bacteroides</t>
  </si>
  <si>
    <t>Bartonella</t>
  </si>
  <si>
    <t>Beet</t>
  </si>
  <si>
    <t>Beggiatoa</t>
  </si>
  <si>
    <t>Beijerinckia</t>
  </si>
  <si>
    <t>Bhargavaea</t>
  </si>
  <si>
    <t>Bibersteinia</t>
  </si>
  <si>
    <t>Bifidobacterium</t>
  </si>
  <si>
    <t>Blattabacterium</t>
  </si>
  <si>
    <t>Blumeria</t>
  </si>
  <si>
    <t>Bordetella</t>
  </si>
  <si>
    <t>Borrelia</t>
  </si>
  <si>
    <t>Brachyspira</t>
  </si>
  <si>
    <t>Bradyrhizobium</t>
  </si>
  <si>
    <t>Brassica</t>
  </si>
  <si>
    <t>Brevibacillus</t>
  </si>
  <si>
    <t>Brevibacterium</t>
  </si>
  <si>
    <t>Buchnera</t>
  </si>
  <si>
    <t>Burkholderia</t>
  </si>
  <si>
    <t>Butyrivibrio</t>
  </si>
  <si>
    <t>Caedibacter</t>
  </si>
  <si>
    <t>Caldicellulosiruptor</t>
  </si>
  <si>
    <t>Calditerrivibrio</t>
  </si>
  <si>
    <t>Calothrix</t>
  </si>
  <si>
    <t>Campylobacter</t>
  </si>
  <si>
    <t>Accumulibacter</t>
  </si>
  <si>
    <t>Azobacteroides</t>
  </si>
  <si>
    <t>Baumannia</t>
  </si>
  <si>
    <t>Hamiltonella</t>
  </si>
  <si>
    <t>Ishikawaella</t>
  </si>
  <si>
    <t>Pantoea</t>
  </si>
  <si>
    <t>Paracaedibacter</t>
  </si>
  <si>
    <t>Photodesmus</t>
  </si>
  <si>
    <t>Phytoplasma</t>
  </si>
  <si>
    <t>Profftella</t>
  </si>
  <si>
    <t>Regiella</t>
  </si>
  <si>
    <t>Rickettsia</t>
  </si>
  <si>
    <t>Riesia</t>
  </si>
  <si>
    <t>Rickettsiales</t>
  </si>
  <si>
    <t>Tremblaya</t>
  </si>
  <si>
    <t>Capnocytophaga</t>
  </si>
  <si>
    <t>Cardinium</t>
  </si>
  <si>
    <t>Carnobacterium</t>
  </si>
  <si>
    <t>Caulobacter</t>
  </si>
  <si>
    <t>Celeribacter</t>
  </si>
  <si>
    <t>Chamaesiphon</t>
  </si>
  <si>
    <t>Chelativorans</t>
  </si>
  <si>
    <t>Chelatococcus</t>
  </si>
  <si>
    <t>Chinaberry</t>
  </si>
  <si>
    <t>Chlamydia</t>
  </si>
  <si>
    <t>Chlamydophila</t>
  </si>
  <si>
    <t>Chlorobium</t>
  </si>
  <si>
    <t>Chroococcidiopsis</t>
  </si>
  <si>
    <t>Chryseobacterium</t>
  </si>
  <si>
    <t>Citrobacter</t>
  </si>
  <si>
    <t>Clavibacter</t>
  </si>
  <si>
    <t>Clostridium</t>
  </si>
  <si>
    <t>Collimonas</t>
  </si>
  <si>
    <t>Comamonadaceae</t>
  </si>
  <si>
    <t>Comamonas</t>
  </si>
  <si>
    <t>Commensalibacter</t>
  </si>
  <si>
    <t>Confluentimicrobium</t>
  </si>
  <si>
    <t>Corynebacterium</t>
  </si>
  <si>
    <t>Coxiella</t>
  </si>
  <si>
    <t>Crinalium</t>
  </si>
  <si>
    <t>Croceicoccus</t>
  </si>
  <si>
    <t>Cronobacter</t>
  </si>
  <si>
    <t>Cryphonectria</t>
  </si>
  <si>
    <t>Cupriavidus</t>
  </si>
  <si>
    <t>Cyanobacterium</t>
  </si>
  <si>
    <t>Cyanothece</t>
  </si>
  <si>
    <t>Cycloclasticus</t>
  </si>
  <si>
    <t>Cylindrospermum</t>
  </si>
  <si>
    <t>Deferribacter</t>
  </si>
  <si>
    <t>Deinococcus</t>
  </si>
  <si>
    <t>Delftia</t>
  </si>
  <si>
    <t>Dermacoccus</t>
  </si>
  <si>
    <t>Desulfobacterium</t>
  </si>
  <si>
    <t>Desulfocapsa</t>
  </si>
  <si>
    <t>Desulfohalobium</t>
  </si>
  <si>
    <t>Desulfomonile</t>
  </si>
  <si>
    <t>Desulfosporosinus</t>
  </si>
  <si>
    <t>Desulfotalea</t>
  </si>
  <si>
    <t>Desulfovibrio</t>
  </si>
  <si>
    <t>Desulfurella</t>
  </si>
  <si>
    <t>Dichelobacter</t>
  </si>
  <si>
    <t>Dictyostelium</t>
  </si>
  <si>
    <t>Dinoroseobacter</t>
  </si>
  <si>
    <t>Edwardsiella</t>
  </si>
  <si>
    <t>Eikenella</t>
  </si>
  <si>
    <t>Emticicia</t>
  </si>
  <si>
    <t>endophytic</t>
  </si>
  <si>
    <t>Ensifer</t>
  </si>
  <si>
    <t>Enterobacter</t>
  </si>
  <si>
    <t>Enterococcus</t>
  </si>
  <si>
    <t>Erwinia</t>
  </si>
  <si>
    <t>Erysipelothrix</t>
  </si>
  <si>
    <t>Escherichia</t>
  </si>
  <si>
    <t>Eubacterium</t>
  </si>
  <si>
    <t>Exiguobacterium</t>
  </si>
  <si>
    <t>Fibrella</t>
  </si>
  <si>
    <t>Fibrisoma</t>
  </si>
  <si>
    <t>Finegoldia</t>
  </si>
  <si>
    <t>Flavobacterium</t>
  </si>
  <si>
    <t>Fluoribacter</t>
  </si>
  <si>
    <t>Francisella</t>
  </si>
  <si>
    <t>Frankia</t>
  </si>
  <si>
    <t>Frederiksenia</t>
  </si>
  <si>
    <t>Fusarium</t>
  </si>
  <si>
    <t>Fusobacterium</t>
  </si>
  <si>
    <t>Gallibacterium</t>
  </si>
  <si>
    <t>Gayadomonas</t>
  </si>
  <si>
    <t>Gemmatirosa</t>
  </si>
  <si>
    <t>Geoalkalibacter</t>
  </si>
  <si>
    <t>Geobacillus</t>
  </si>
  <si>
    <t>Geobacter</t>
  </si>
  <si>
    <t>Glaciecola</t>
  </si>
  <si>
    <t>Gloeocapsa</t>
  </si>
  <si>
    <t>Gluconacetobacter</t>
  </si>
  <si>
    <t>Gluconobacter</t>
  </si>
  <si>
    <t>Gordonia</t>
  </si>
  <si>
    <t>Gracilaria</t>
  </si>
  <si>
    <t>Gracilariopsis</t>
  </si>
  <si>
    <t>Granulicella</t>
  </si>
  <si>
    <t>Haemophilus</t>
  </si>
  <si>
    <t>Hafnia</t>
  </si>
  <si>
    <t>Halalkalicoccus</t>
  </si>
  <si>
    <t>Halanaeroarchaeum</t>
  </si>
  <si>
    <t>Haliscomenobacter</t>
  </si>
  <si>
    <t>Haloarcula</t>
  </si>
  <si>
    <t>Halobacillus</t>
  </si>
  <si>
    <t>Halobacteriovorax</t>
  </si>
  <si>
    <t>Halobacterium</t>
  </si>
  <si>
    <t>Haloferax</t>
  </si>
  <si>
    <t>Halogeometricum</t>
  </si>
  <si>
    <t>Halomicrobium</t>
  </si>
  <si>
    <t>Halomonas</t>
  </si>
  <si>
    <t>halophilic</t>
  </si>
  <si>
    <t>Halopiger</t>
  </si>
  <si>
    <t>Haloquadratum</t>
  </si>
  <si>
    <t>Halorhabdus</t>
  </si>
  <si>
    <t>Halorubrum</t>
  </si>
  <si>
    <t>Halostagnicola</t>
  </si>
  <si>
    <t>Haloterrigena</t>
  </si>
  <si>
    <t>Helicobacter</t>
  </si>
  <si>
    <t>Herpetosiphon</t>
  </si>
  <si>
    <t>Hirschia</t>
  </si>
  <si>
    <t>Histophilus</t>
  </si>
  <si>
    <t>Hoeflea</t>
  </si>
  <si>
    <t>Hymenobacter</t>
  </si>
  <si>
    <t>Ilyobacter</t>
  </si>
  <si>
    <t>Isosphaera</t>
  </si>
  <si>
    <t>Jannaschia</t>
  </si>
  <si>
    <t>Jeotgalibacillus</t>
  </si>
  <si>
    <t>Ketogulonicigenium</t>
  </si>
  <si>
    <t>Kineococcus</t>
  </si>
  <si>
    <t>Klebsiella</t>
  </si>
  <si>
    <t>Kluyvera</t>
  </si>
  <si>
    <t>Komagataeibacter</t>
  </si>
  <si>
    <t>Lachancea</t>
  </si>
  <si>
    <t>Lactobacillus</t>
  </si>
  <si>
    <t>Lactococcus</t>
  </si>
  <si>
    <t>Laribacter</t>
  </si>
  <si>
    <t>Lawsonia</t>
  </si>
  <si>
    <t>Legionella</t>
  </si>
  <si>
    <t>Leisingera</t>
  </si>
  <si>
    <t>Leptolyngbya</t>
  </si>
  <si>
    <t>Leptospira</t>
  </si>
  <si>
    <t>Leptospirillum</t>
  </si>
  <si>
    <t>Leuconostoc</t>
  </si>
  <si>
    <t>Listeria</t>
  </si>
  <si>
    <t>Listonella</t>
  </si>
  <si>
    <t>Loktanella</t>
  </si>
  <si>
    <t>Lysinibacillus</t>
  </si>
  <si>
    <t>Macrococcus</t>
  </si>
  <si>
    <t>Magnetospira</t>
  </si>
  <si>
    <t>Magnetospirillum</t>
  </si>
  <si>
    <t>Mannheimia</t>
  </si>
  <si>
    <t>Marinitoga</t>
  </si>
  <si>
    <t>Marinobacter</t>
  </si>
  <si>
    <t>Marinococcus</t>
  </si>
  <si>
    <t>Marinovum</t>
  </si>
  <si>
    <t>Marivirga</t>
  </si>
  <si>
    <t>Massilia</t>
  </si>
  <si>
    <t>Meiothermus</t>
  </si>
  <si>
    <t>Melissococcus</t>
  </si>
  <si>
    <t>Mesorhizobium</t>
  </si>
  <si>
    <t>Mesotoga</t>
  </si>
  <si>
    <t>Methanocaldococcus</t>
  </si>
  <si>
    <t>Methanococcus</t>
  </si>
  <si>
    <t>Methanohalobium</t>
  </si>
  <si>
    <t>Methanohalophilus</t>
  </si>
  <si>
    <t>Methanomethylovorans</t>
  </si>
  <si>
    <t>Methanosaeta</t>
  </si>
  <si>
    <t>Methanosarcina</t>
  </si>
  <si>
    <t>Methanothermobacter</t>
  </si>
  <si>
    <t>Methanothermococcus</t>
  </si>
  <si>
    <t>Methylibium</t>
  </si>
  <si>
    <t>Methylobacterium</t>
  </si>
  <si>
    <t>Methylomicrobium</t>
  </si>
  <si>
    <t>Methylophaga</t>
  </si>
  <si>
    <t>Methylovorus</t>
  </si>
  <si>
    <t>Microbacterium</t>
  </si>
  <si>
    <t>Micrococcus</t>
  </si>
  <si>
    <t>Microcoleus</t>
  </si>
  <si>
    <t>Microcystis</t>
  </si>
  <si>
    <t>Micromonospora</t>
  </si>
  <si>
    <t>Microscilla</t>
  </si>
  <si>
    <t>Moniliophthora</t>
  </si>
  <si>
    <t>Moraxella</t>
  </si>
  <si>
    <t>Morganella</t>
  </si>
  <si>
    <t>Moritella</t>
  </si>
  <si>
    <t>Mycobacterium</t>
  </si>
  <si>
    <t>Mycoplasma</t>
  </si>
  <si>
    <t>Myxococcus</t>
  </si>
  <si>
    <t>Natranaerobius</t>
  </si>
  <si>
    <t>Natrialba</t>
  </si>
  <si>
    <t>Natrinema</t>
  </si>
  <si>
    <t>Natronobacterium</t>
  </si>
  <si>
    <t>Natronococcus</t>
  </si>
  <si>
    <t>Natronomonas</t>
  </si>
  <si>
    <t>Neisseria</t>
  </si>
  <si>
    <t>Neorhizobium</t>
  </si>
  <si>
    <t>Neurospora</t>
  </si>
  <si>
    <t>Nitrobacter</t>
  </si>
  <si>
    <t>Nitrosococcus</t>
  </si>
  <si>
    <t>Nitrosomonas</t>
  </si>
  <si>
    <t>Nitrosospira</t>
  </si>
  <si>
    <t>Nocardia</t>
  </si>
  <si>
    <t>Nocardioides</t>
  </si>
  <si>
    <t>Nocardiopsis</t>
  </si>
  <si>
    <t>Nostoc</t>
  </si>
  <si>
    <t>Novosphingobium</t>
  </si>
  <si>
    <t>Oceanimonas</t>
  </si>
  <si>
    <t>Oceanithermus</t>
  </si>
  <si>
    <t>Ochrobactrum</t>
  </si>
  <si>
    <t>Octadecabacter</t>
  </si>
  <si>
    <t>Oenococcus</t>
  </si>
  <si>
    <t>Oligotropha</t>
  </si>
  <si>
    <t>Onion</t>
  </si>
  <si>
    <t>Opitutaceae</t>
  </si>
  <si>
    <t>Ornithobacterium</t>
  </si>
  <si>
    <t>Oryza</t>
  </si>
  <si>
    <t>Oscillatoria</t>
  </si>
  <si>
    <t>Oscillibacter</t>
  </si>
  <si>
    <t>Paenibacillus</t>
  </si>
  <si>
    <t>Pandoraea</t>
  </si>
  <si>
    <t>Paracoccus</t>
  </si>
  <si>
    <t>Pasteurella</t>
  </si>
  <si>
    <t>Paulownia</t>
  </si>
  <si>
    <t>Peanut</t>
  </si>
  <si>
    <t>Pectobacterium</t>
  </si>
  <si>
    <t>Pediococcus</t>
  </si>
  <si>
    <t>Pedobacter</t>
  </si>
  <si>
    <t>Pelagibacterium</t>
  </si>
  <si>
    <t>Pelobacter</t>
  </si>
  <si>
    <t>Peptoclostridium</t>
  </si>
  <si>
    <t>Periwinkle</t>
  </si>
  <si>
    <t>Persephonella</t>
  </si>
  <si>
    <t>Persicobacter</t>
  </si>
  <si>
    <t>Phaeobacter</t>
  </si>
  <si>
    <t>Phenylobacterium</t>
  </si>
  <si>
    <t>Photobacterium</t>
  </si>
  <si>
    <t>Photorhabdus</t>
  </si>
  <si>
    <t>Phycisphaera</t>
  </si>
  <si>
    <t>Physarum</t>
  </si>
  <si>
    <t>Picrophilus</t>
  </si>
  <si>
    <t>Pigeon</t>
  </si>
  <si>
    <t>Piscirickettsia</t>
  </si>
  <si>
    <t>Planctopirus</t>
  </si>
  <si>
    <t>Planktothrix</t>
  </si>
  <si>
    <t>Planobispora</t>
  </si>
  <si>
    <t>Planococcus</t>
  </si>
  <si>
    <t>Plautia</t>
  </si>
  <si>
    <t>Pleurotus</t>
  </si>
  <si>
    <t>Polaromonas</t>
  </si>
  <si>
    <t>Polymorphum</t>
  </si>
  <si>
    <t>Polysphondylium</t>
  </si>
  <si>
    <t>Porphyra</t>
  </si>
  <si>
    <t>Prevotella</t>
  </si>
  <si>
    <t>Propionibacterium</t>
  </si>
  <si>
    <t>Prosthecochloris</t>
  </si>
  <si>
    <t>Proteus</t>
  </si>
  <si>
    <t>Providencia</t>
  </si>
  <si>
    <t>Pseudanabaena</t>
  </si>
  <si>
    <t>Pseudoalteromonas</t>
  </si>
  <si>
    <t>Pseudomonas</t>
  </si>
  <si>
    <t>Pseudonocardia</t>
  </si>
  <si>
    <t>Pseudovibrio</t>
  </si>
  <si>
    <t>Psychrobacter</t>
  </si>
  <si>
    <t>Pusillimonas</t>
  </si>
  <si>
    <t>Pyrobaculum</t>
  </si>
  <si>
    <t>Pyrococcus</t>
  </si>
  <si>
    <t>Rahnella</t>
  </si>
  <si>
    <t>Ralstonia</t>
  </si>
  <si>
    <t>Raoultella</t>
  </si>
  <si>
    <t>Rhizobium</t>
  </si>
  <si>
    <t>Rhizoctonia</t>
  </si>
  <si>
    <t>Rhodobacter</t>
  </si>
  <si>
    <t>Rhodococcus</t>
  </si>
  <si>
    <t>Rhodoferax</t>
  </si>
  <si>
    <t>Rhodopseudomonas</t>
  </si>
  <si>
    <t>Rhodospirillum</t>
  </si>
  <si>
    <t>Rhodothermus</t>
  </si>
  <si>
    <t>Rhodovulum</t>
  </si>
  <si>
    <t>Riemerella</t>
  </si>
  <si>
    <t>Rivularia</t>
  </si>
  <si>
    <t>Roseobacter</t>
  </si>
  <si>
    <t>Rubrobacter</t>
  </si>
  <si>
    <t>Ruegeria</t>
  </si>
  <si>
    <t>Rufibacter</t>
  </si>
  <si>
    <t>Ruminiclostridium</t>
  </si>
  <si>
    <t>Ruminococcus</t>
  </si>
  <si>
    <t>Runella</t>
  </si>
  <si>
    <t>Saccharomonospora</t>
  </si>
  <si>
    <t>Saccharomyces</t>
  </si>
  <si>
    <t>Salinibacter</t>
  </si>
  <si>
    <t>Salmonella</t>
  </si>
  <si>
    <t>Saprospira</t>
  </si>
  <si>
    <t>Sebaldella</t>
  </si>
  <si>
    <t>Sedimenticola</t>
  </si>
  <si>
    <t>Selenomonas</t>
  </si>
  <si>
    <t>Serratia</t>
  </si>
  <si>
    <t>Shewanella</t>
  </si>
  <si>
    <t>Shigella</t>
  </si>
  <si>
    <t>Siccibacter</t>
  </si>
  <si>
    <t>Simkania</t>
  </si>
  <si>
    <t>Singulisphaera</t>
  </si>
  <si>
    <t>Sinorhizobium</t>
  </si>
  <si>
    <t>Sodalis</t>
  </si>
  <si>
    <t>Solibacillus</t>
  </si>
  <si>
    <t>Sphingobium</t>
  </si>
  <si>
    <t>Sphingomonas</t>
  </si>
  <si>
    <t>Sphingopyxis</t>
  </si>
  <si>
    <t>Spiroplasma</t>
  </si>
  <si>
    <t>Spirosoma</t>
  </si>
  <si>
    <t>Spongiibacter</t>
  </si>
  <si>
    <t>Sporosarcina</t>
  </si>
  <si>
    <t>Stanieria</t>
  </si>
  <si>
    <t>Staphylococcus</t>
  </si>
  <si>
    <t>Stenotrophomonas</t>
  </si>
  <si>
    <t>Streptobacillus</t>
  </si>
  <si>
    <t>Streptococcus</t>
  </si>
  <si>
    <t>Streptomyces</t>
  </si>
  <si>
    <t>Streptosporangium</t>
  </si>
  <si>
    <t>Sulfitobacter</t>
  </si>
  <si>
    <t>Sulfobacillus</t>
  </si>
  <si>
    <t>Sulfolobus</t>
  </si>
  <si>
    <t>Sulfuricella</t>
  </si>
  <si>
    <t>Sulfuricurvum</t>
  </si>
  <si>
    <t>Synechococcus</t>
  </si>
  <si>
    <t>Synechocystis</t>
  </si>
  <si>
    <t>Tatumella</t>
  </si>
  <si>
    <t>Terribacillus</t>
  </si>
  <si>
    <t>Tetragenococcus</t>
  </si>
  <si>
    <t>Thalassospira</t>
  </si>
  <si>
    <t>Thauera</t>
  </si>
  <si>
    <t>alpha</t>
  </si>
  <si>
    <t>Thermoanaerobacterium</t>
  </si>
  <si>
    <t>Thermobacillus</t>
  </si>
  <si>
    <t>Thermococcus</t>
  </si>
  <si>
    <t>Thermofilum</t>
  </si>
  <si>
    <t>Thermomicrobium</t>
  </si>
  <si>
    <t>Thermoplasma</t>
  </si>
  <si>
    <t>Thermotoga</t>
  </si>
  <si>
    <t>Thermovibrio</t>
  </si>
  <si>
    <t>Thermovirga</t>
  </si>
  <si>
    <t>Thermus</t>
  </si>
  <si>
    <t>Thioalkalivibrio</t>
  </si>
  <si>
    <t>Thioflavicoccus</t>
  </si>
  <si>
    <t>Thiolapillus</t>
  </si>
  <si>
    <t>Thiomonas</t>
  </si>
  <si>
    <t>Tistrella</t>
  </si>
  <si>
    <t>Tomato</t>
  </si>
  <si>
    <t>Treponema</t>
  </si>
  <si>
    <t>Trichoderma</t>
  </si>
  <si>
    <t>Trueperella</t>
  </si>
  <si>
    <t>Tsukamurella</t>
  </si>
  <si>
    <t>Turneriella</t>
  </si>
  <si>
    <t>uncultured</t>
  </si>
  <si>
    <t>Variovorax</t>
  </si>
  <si>
    <t>Veillonella</t>
  </si>
  <si>
    <t>Verminephrobacter</t>
  </si>
  <si>
    <t>Verrucosispora</t>
  </si>
  <si>
    <t>Vibrio</t>
  </si>
  <si>
    <t>Vicia</t>
  </si>
  <si>
    <t>Virgibacillus</t>
  </si>
  <si>
    <t>Waddlia</t>
  </si>
  <si>
    <t>Weissella</t>
  </si>
  <si>
    <t>Wenxinia</t>
  </si>
  <si>
    <t>Wheat</t>
  </si>
  <si>
    <t>Wigglesworthia</t>
  </si>
  <si>
    <t>Xanthobacter</t>
  </si>
  <si>
    <t>Xanthomonas</t>
  </si>
  <si>
    <t>Xenorhabdus</t>
  </si>
  <si>
    <t>Xylanimonas</t>
  </si>
  <si>
    <t>Xylella</t>
  </si>
  <si>
    <t>Yersinia</t>
  </si>
  <si>
    <t>Zea</t>
  </si>
  <si>
    <t>Zygosaccharomyces</t>
  </si>
  <si>
    <t>Zymomonas</t>
  </si>
  <si>
    <t>bacterium</t>
  </si>
  <si>
    <t>Число плазмид</t>
  </si>
  <si>
    <t>Число плазмид в роде Vibrio</t>
  </si>
  <si>
    <t>Число плазмид в виде cholerae</t>
  </si>
  <si>
    <t>Длина самой длинной плазмиды</t>
  </si>
  <si>
    <t>Длина самой короткой плазмиды</t>
  </si>
  <si>
    <t>Средняя длина плазмид</t>
  </si>
  <si>
    <t>Медиана длин плазмид</t>
  </si>
  <si>
    <t>Среднее число плазмид</t>
  </si>
  <si>
    <t>Медианное число плазмид</t>
  </si>
  <si>
    <t>Длина самой длинной плазмиды у Vibrio cholerae</t>
  </si>
  <si>
    <t>Длина самой короткой плазмиды у Vibrio cholerae</t>
  </si>
  <si>
    <t>Средняя длина плазмид у Vibrio cholerae</t>
  </si>
  <si>
    <t>Медиана длин плазмид у Vibrio cholerae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</si>
</sst>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E6353"/>
  <sheetViews>
    <sheetView topLeftCell="A34" workbookViewId="0">
      <selection activeCell="B19" sqref="B19"/>
    </sheetView>
  </sheetViews>
  <sheetFormatPr defaultRowHeight="15"/>
  <cols>
    <col min="1" max="1" width="26.140625" bestFit="1" customWidth="1"/>
    <col min="2" max="2" width="14.85546875" bestFit="1" customWidth="1"/>
    <col min="3" max="3" width="40.28515625" bestFit="1" customWidth="1"/>
    <col min="4" max="4" width="23.42578125" bestFit="1" customWidth="1"/>
    <col min="5" max="5" width="26.28515625" bestFit="1" customWidth="1"/>
  </cols>
  <sheetData>
    <row r="1" spans="1:5">
      <c r="A1" t="s">
        <v>32111</v>
      </c>
      <c r="B1" t="s">
        <v>33422</v>
      </c>
      <c r="C1" t="s">
        <v>32111</v>
      </c>
      <c r="D1" t="s">
        <v>33429</v>
      </c>
      <c r="E1" t="s">
        <v>33430</v>
      </c>
    </row>
    <row r="2" spans="1:5">
      <c r="A2" t="s">
        <v>32980</v>
      </c>
      <c r="B2">
        <f>COUNTIF(C$24:C$6353,A2)</f>
        <v>8</v>
      </c>
      <c r="C2" t="s">
        <v>23</v>
      </c>
      <c r="D2">
        <f>AVERAGE(B:B)</f>
        <v>14.295302013422818</v>
      </c>
      <c r="E2">
        <f>MEDIAN(B:B)</f>
        <v>3</v>
      </c>
    </row>
    <row r="3" spans="1:5">
      <c r="A3" t="s">
        <v>32981</v>
      </c>
      <c r="B3">
        <f t="shared" ref="B3:B66" si="0">COUNTIF(C$24:C$6353,A3)</f>
        <v>62</v>
      </c>
      <c r="C3" t="s">
        <v>23</v>
      </c>
    </row>
    <row r="4" spans="1:5">
      <c r="A4" t="s">
        <v>32982</v>
      </c>
      <c r="B4">
        <f t="shared" si="0"/>
        <v>5</v>
      </c>
      <c r="C4" t="s">
        <v>23</v>
      </c>
    </row>
    <row r="5" spans="1:5">
      <c r="A5" t="s">
        <v>32983</v>
      </c>
      <c r="B5">
        <f t="shared" si="0"/>
        <v>2</v>
      </c>
      <c r="C5" t="s">
        <v>23</v>
      </c>
    </row>
    <row r="6" spans="1:5">
      <c r="A6" t="s">
        <v>32984</v>
      </c>
      <c r="B6">
        <f t="shared" si="0"/>
        <v>17</v>
      </c>
      <c r="C6" t="s">
        <v>23</v>
      </c>
    </row>
    <row r="7" spans="1:5">
      <c r="A7" t="s">
        <v>32985</v>
      </c>
      <c r="B7">
        <f t="shared" si="0"/>
        <v>11</v>
      </c>
      <c r="C7" t="s">
        <v>23</v>
      </c>
    </row>
    <row r="8" spans="1:5">
      <c r="A8" t="s">
        <v>32986</v>
      </c>
      <c r="B8">
        <f t="shared" si="0"/>
        <v>3</v>
      </c>
      <c r="C8" t="s">
        <v>23</v>
      </c>
    </row>
    <row r="9" spans="1:5">
      <c r="A9" t="s">
        <v>32987</v>
      </c>
      <c r="B9">
        <f t="shared" si="0"/>
        <v>165</v>
      </c>
      <c r="C9" t="s">
        <v>23</v>
      </c>
    </row>
    <row r="10" spans="1:5">
      <c r="A10" t="s">
        <v>32988</v>
      </c>
      <c r="B10">
        <f t="shared" si="0"/>
        <v>19</v>
      </c>
      <c r="C10" t="s">
        <v>23</v>
      </c>
    </row>
    <row r="11" spans="1:5">
      <c r="A11" t="s">
        <v>32989</v>
      </c>
      <c r="B11">
        <f t="shared" si="0"/>
        <v>2</v>
      </c>
      <c r="C11" t="s">
        <v>23</v>
      </c>
    </row>
    <row r="12" spans="1:5">
      <c r="A12" t="s">
        <v>32990</v>
      </c>
      <c r="B12">
        <f t="shared" si="0"/>
        <v>35</v>
      </c>
      <c r="C12" t="s">
        <v>23</v>
      </c>
    </row>
    <row r="13" spans="1:5">
      <c r="A13" t="s">
        <v>32991</v>
      </c>
      <c r="B13">
        <f t="shared" si="0"/>
        <v>4</v>
      </c>
      <c r="C13" t="s">
        <v>23</v>
      </c>
    </row>
    <row r="14" spans="1:5">
      <c r="A14" t="s">
        <v>32992</v>
      </c>
      <c r="B14">
        <f t="shared" si="0"/>
        <v>25</v>
      </c>
      <c r="C14" t="s">
        <v>23</v>
      </c>
    </row>
    <row r="15" spans="1:5">
      <c r="A15" t="s">
        <v>32993</v>
      </c>
      <c r="B15">
        <f t="shared" si="0"/>
        <v>3</v>
      </c>
      <c r="C15" t="s">
        <v>23</v>
      </c>
    </row>
    <row r="16" spans="1:5">
      <c r="A16" t="s">
        <v>32994</v>
      </c>
      <c r="B16">
        <f t="shared" si="0"/>
        <v>3</v>
      </c>
      <c r="C16" t="s">
        <v>23</v>
      </c>
    </row>
    <row r="17" spans="1:3">
      <c r="A17" t="s">
        <v>32995</v>
      </c>
      <c r="B17">
        <f t="shared" si="0"/>
        <v>1</v>
      </c>
      <c r="C17" t="s">
        <v>23</v>
      </c>
    </row>
    <row r="18" spans="1:3">
      <c r="A18" t="s">
        <v>32996</v>
      </c>
      <c r="B18">
        <f t="shared" si="0"/>
        <v>12</v>
      </c>
      <c r="C18" t="s">
        <v>23</v>
      </c>
    </row>
    <row r="19" spans="1:3">
      <c r="A19" t="s">
        <v>32997</v>
      </c>
      <c r="B19">
        <f t="shared" si="0"/>
        <v>2</v>
      </c>
      <c r="C19" t="s">
        <v>23</v>
      </c>
    </row>
    <row r="20" spans="1:3">
      <c r="A20" t="s">
        <v>32998</v>
      </c>
      <c r="B20">
        <f t="shared" si="0"/>
        <v>1</v>
      </c>
      <c r="C20" t="s">
        <v>23</v>
      </c>
    </row>
    <row r="21" spans="1:3">
      <c r="A21" t="s">
        <v>32999</v>
      </c>
      <c r="B21">
        <f t="shared" si="0"/>
        <v>5</v>
      </c>
      <c r="C21" t="s">
        <v>23</v>
      </c>
    </row>
    <row r="22" spans="1:3">
      <c r="A22" t="s">
        <v>33000</v>
      </c>
      <c r="B22">
        <f t="shared" si="0"/>
        <v>1</v>
      </c>
      <c r="C22" t="s">
        <v>23</v>
      </c>
    </row>
    <row r="23" spans="1:3">
      <c r="A23" t="s">
        <v>33001</v>
      </c>
      <c r="B23">
        <f t="shared" si="0"/>
        <v>4</v>
      </c>
      <c r="C23" t="s">
        <v>23</v>
      </c>
    </row>
    <row r="24" spans="1:3">
      <c r="A24" t="s">
        <v>33002</v>
      </c>
      <c r="B24">
        <f t="shared" si="0"/>
        <v>2</v>
      </c>
    </row>
    <row r="25" spans="1:3">
      <c r="A25" t="s">
        <v>33003</v>
      </c>
      <c r="B25">
        <f t="shared" si="0"/>
        <v>14</v>
      </c>
      <c r="C25" t="s">
        <v>32980</v>
      </c>
    </row>
    <row r="26" spans="1:3">
      <c r="A26" t="s">
        <v>33004</v>
      </c>
      <c r="B26">
        <f t="shared" si="0"/>
        <v>1</v>
      </c>
      <c r="C26" t="s">
        <v>32980</v>
      </c>
    </row>
    <row r="27" spans="1:3">
      <c r="A27" t="s">
        <v>33005</v>
      </c>
      <c r="B27">
        <f t="shared" si="0"/>
        <v>1</v>
      </c>
      <c r="C27" t="s">
        <v>32980</v>
      </c>
    </row>
    <row r="28" spans="1:3">
      <c r="A28" t="s">
        <v>33006</v>
      </c>
      <c r="B28">
        <f t="shared" si="0"/>
        <v>2</v>
      </c>
      <c r="C28" t="s">
        <v>32980</v>
      </c>
    </row>
    <row r="29" spans="1:3">
      <c r="A29" t="s">
        <v>33007</v>
      </c>
      <c r="B29">
        <f t="shared" si="0"/>
        <v>1</v>
      </c>
      <c r="C29" t="s">
        <v>32980</v>
      </c>
    </row>
    <row r="30" spans="1:3">
      <c r="A30" t="s">
        <v>33008</v>
      </c>
      <c r="B30">
        <f t="shared" si="0"/>
        <v>8</v>
      </c>
      <c r="C30" t="s">
        <v>32980</v>
      </c>
    </row>
    <row r="31" spans="1:3">
      <c r="A31" t="s">
        <v>33009</v>
      </c>
      <c r="B31">
        <f t="shared" si="0"/>
        <v>2</v>
      </c>
      <c r="C31" t="s">
        <v>32980</v>
      </c>
    </row>
    <row r="32" spans="1:3">
      <c r="A32" t="s">
        <v>33010</v>
      </c>
      <c r="B32">
        <f t="shared" si="0"/>
        <v>30</v>
      </c>
      <c r="C32" t="s">
        <v>32980</v>
      </c>
    </row>
    <row r="33" spans="1:3">
      <c r="A33" t="s">
        <v>33011</v>
      </c>
      <c r="B33">
        <f t="shared" si="0"/>
        <v>5</v>
      </c>
      <c r="C33" t="s">
        <v>32981</v>
      </c>
    </row>
    <row r="34" spans="1:3">
      <c r="A34" t="s">
        <v>33012</v>
      </c>
      <c r="B34">
        <f t="shared" si="0"/>
        <v>2</v>
      </c>
      <c r="C34" t="s">
        <v>32981</v>
      </c>
    </row>
    <row r="35" spans="1:3">
      <c r="A35" t="s">
        <v>33013</v>
      </c>
      <c r="B35">
        <f t="shared" si="0"/>
        <v>8</v>
      </c>
      <c r="C35" t="s">
        <v>32981</v>
      </c>
    </row>
    <row r="36" spans="1:3">
      <c r="A36" t="s">
        <v>33014</v>
      </c>
      <c r="B36">
        <f t="shared" si="0"/>
        <v>2</v>
      </c>
      <c r="C36" t="s">
        <v>32981</v>
      </c>
    </row>
    <row r="37" spans="1:3">
      <c r="A37" t="s">
        <v>33015</v>
      </c>
      <c r="B37">
        <f t="shared" si="0"/>
        <v>1</v>
      </c>
      <c r="C37" t="s">
        <v>32981</v>
      </c>
    </row>
    <row r="38" spans="1:3">
      <c r="A38" t="s">
        <v>33016</v>
      </c>
      <c r="B38">
        <f t="shared" si="0"/>
        <v>28</v>
      </c>
      <c r="C38" t="s">
        <v>32981</v>
      </c>
    </row>
    <row r="39" spans="1:3">
      <c r="A39" t="s">
        <v>33017</v>
      </c>
      <c r="B39">
        <f t="shared" si="0"/>
        <v>6</v>
      </c>
      <c r="C39" t="s">
        <v>32981</v>
      </c>
    </row>
    <row r="40" spans="1:3">
      <c r="A40" t="s">
        <v>33018</v>
      </c>
      <c r="B40">
        <f t="shared" si="0"/>
        <v>1</v>
      </c>
      <c r="C40" t="s">
        <v>32981</v>
      </c>
    </row>
    <row r="41" spans="1:3">
      <c r="A41" t="s">
        <v>33019</v>
      </c>
      <c r="B41">
        <f t="shared" si="0"/>
        <v>451</v>
      </c>
      <c r="C41" t="s">
        <v>32981</v>
      </c>
    </row>
    <row r="42" spans="1:3">
      <c r="A42" t="s">
        <v>33020</v>
      </c>
      <c r="B42">
        <f t="shared" si="0"/>
        <v>11</v>
      </c>
      <c r="C42" t="s">
        <v>32981</v>
      </c>
    </row>
    <row r="43" spans="1:3">
      <c r="A43" t="s">
        <v>33021</v>
      </c>
      <c r="B43">
        <f t="shared" si="0"/>
        <v>9</v>
      </c>
      <c r="C43" t="s">
        <v>32981</v>
      </c>
    </row>
    <row r="44" spans="1:3">
      <c r="A44" t="s">
        <v>33022</v>
      </c>
      <c r="B44">
        <f t="shared" si="0"/>
        <v>2</v>
      </c>
      <c r="C44" t="s">
        <v>32981</v>
      </c>
    </row>
    <row r="45" spans="1:3">
      <c r="A45" t="s">
        <v>33023</v>
      </c>
      <c r="B45">
        <f t="shared" si="0"/>
        <v>1</v>
      </c>
      <c r="C45" t="s">
        <v>32981</v>
      </c>
    </row>
    <row r="46" spans="1:3">
      <c r="A46" t="s">
        <v>33024</v>
      </c>
      <c r="B46">
        <f t="shared" si="0"/>
        <v>2</v>
      </c>
      <c r="C46" t="s">
        <v>32981</v>
      </c>
    </row>
    <row r="47" spans="1:3">
      <c r="A47" t="s">
        <v>33025</v>
      </c>
      <c r="B47">
        <f t="shared" si="0"/>
        <v>2</v>
      </c>
      <c r="C47" t="s">
        <v>32981</v>
      </c>
    </row>
    <row r="48" spans="1:3">
      <c r="A48" t="s">
        <v>33026</v>
      </c>
      <c r="B48">
        <f t="shared" si="0"/>
        <v>1</v>
      </c>
      <c r="C48" t="s">
        <v>32981</v>
      </c>
    </row>
    <row r="49" spans="1:3">
      <c r="A49" t="s">
        <v>33027</v>
      </c>
      <c r="B49">
        <f t="shared" si="0"/>
        <v>34</v>
      </c>
      <c r="C49" t="s">
        <v>32981</v>
      </c>
    </row>
    <row r="50" spans="1:3">
      <c r="A50" t="s">
        <v>33028</v>
      </c>
      <c r="B50">
        <f t="shared" si="0"/>
        <v>7</v>
      </c>
      <c r="C50" t="s">
        <v>32981</v>
      </c>
    </row>
    <row r="51" spans="1:3">
      <c r="A51" t="s">
        <v>33029</v>
      </c>
      <c r="B51">
        <f t="shared" si="0"/>
        <v>1</v>
      </c>
      <c r="C51" t="s">
        <v>32981</v>
      </c>
    </row>
    <row r="52" spans="1:3">
      <c r="A52" t="s">
        <v>33030</v>
      </c>
      <c r="B52">
        <f t="shared" si="0"/>
        <v>3</v>
      </c>
      <c r="C52" t="s">
        <v>32981</v>
      </c>
    </row>
    <row r="53" spans="1:3">
      <c r="A53" t="s">
        <v>33031</v>
      </c>
      <c r="B53">
        <f t="shared" si="0"/>
        <v>442</v>
      </c>
      <c r="C53" t="s">
        <v>32981</v>
      </c>
    </row>
    <row r="54" spans="1:3">
      <c r="A54" t="s">
        <v>33032</v>
      </c>
      <c r="B54">
        <f t="shared" si="0"/>
        <v>2</v>
      </c>
      <c r="C54" t="s">
        <v>32981</v>
      </c>
    </row>
    <row r="55" spans="1:3">
      <c r="A55" t="s">
        <v>33033</v>
      </c>
      <c r="B55">
        <f t="shared" si="0"/>
        <v>1</v>
      </c>
      <c r="C55" t="s">
        <v>32981</v>
      </c>
    </row>
    <row r="56" spans="1:3">
      <c r="A56" t="s">
        <v>33034</v>
      </c>
      <c r="B56">
        <f t="shared" si="0"/>
        <v>1</v>
      </c>
      <c r="C56" t="s">
        <v>32981</v>
      </c>
    </row>
    <row r="57" spans="1:3">
      <c r="A57" t="s">
        <v>33035</v>
      </c>
      <c r="B57">
        <f t="shared" si="0"/>
        <v>4</v>
      </c>
      <c r="C57" t="s">
        <v>32981</v>
      </c>
    </row>
    <row r="58" spans="1:3">
      <c r="A58" t="s">
        <v>33036</v>
      </c>
      <c r="B58">
        <f t="shared" si="0"/>
        <v>2</v>
      </c>
      <c r="C58" t="s">
        <v>32981</v>
      </c>
    </row>
    <row r="59" spans="1:3">
      <c r="A59" t="s">
        <v>33037</v>
      </c>
      <c r="B59">
        <f t="shared" si="0"/>
        <v>21</v>
      </c>
      <c r="C59" t="s">
        <v>32981</v>
      </c>
    </row>
    <row r="60" spans="1:3">
      <c r="A60" t="s">
        <v>33038</v>
      </c>
      <c r="B60">
        <f t="shared" si="0"/>
        <v>61</v>
      </c>
      <c r="C60" t="s">
        <v>32981</v>
      </c>
    </row>
    <row r="61" spans="1:3">
      <c r="A61" t="s">
        <v>33039</v>
      </c>
      <c r="B61">
        <f t="shared" si="0"/>
        <v>5</v>
      </c>
      <c r="C61" t="s">
        <v>32981</v>
      </c>
    </row>
    <row r="62" spans="1:3">
      <c r="A62" t="s">
        <v>33040</v>
      </c>
      <c r="B62">
        <f t="shared" si="0"/>
        <v>5</v>
      </c>
      <c r="C62" t="s">
        <v>32981</v>
      </c>
    </row>
    <row r="63" spans="1:3">
      <c r="A63" t="s">
        <v>33041</v>
      </c>
      <c r="B63">
        <f t="shared" si="0"/>
        <v>3</v>
      </c>
      <c r="C63" t="s">
        <v>32981</v>
      </c>
    </row>
    <row r="64" spans="1:3">
      <c r="A64" t="s">
        <v>33042</v>
      </c>
      <c r="B64">
        <f t="shared" si="0"/>
        <v>1</v>
      </c>
      <c r="C64" t="s">
        <v>32981</v>
      </c>
    </row>
    <row r="65" spans="1:3">
      <c r="A65" t="s">
        <v>33043</v>
      </c>
      <c r="B65">
        <f t="shared" si="0"/>
        <v>6</v>
      </c>
      <c r="C65" t="s">
        <v>32981</v>
      </c>
    </row>
    <row r="66" spans="1:3">
      <c r="A66" t="s">
        <v>33044</v>
      </c>
      <c r="B66">
        <f t="shared" si="0"/>
        <v>57</v>
      </c>
      <c r="C66" t="s">
        <v>32981</v>
      </c>
    </row>
    <row r="67" spans="1:3">
      <c r="A67" t="s">
        <v>33045</v>
      </c>
      <c r="B67">
        <f t="shared" ref="B67:B130" si="1">COUNTIF(C$24:C$6353,A67)</f>
        <v>3</v>
      </c>
      <c r="C67" t="s">
        <v>32981</v>
      </c>
    </row>
    <row r="68" spans="1:3">
      <c r="A68" t="s">
        <v>33046</v>
      </c>
      <c r="B68">
        <f t="shared" si="1"/>
        <v>4</v>
      </c>
      <c r="C68" t="s">
        <v>32981</v>
      </c>
    </row>
    <row r="69" spans="1:3">
      <c r="A69" t="s">
        <v>33047</v>
      </c>
      <c r="B69">
        <f t="shared" si="1"/>
        <v>1</v>
      </c>
      <c r="C69" t="s">
        <v>32981</v>
      </c>
    </row>
    <row r="70" spans="1:3">
      <c r="A70" t="s">
        <v>33040</v>
      </c>
      <c r="B70">
        <f t="shared" si="1"/>
        <v>5</v>
      </c>
      <c r="C70" t="s">
        <v>32981</v>
      </c>
    </row>
    <row r="71" spans="1:3">
      <c r="A71" t="s">
        <v>33048</v>
      </c>
      <c r="B71">
        <f t="shared" si="1"/>
        <v>1</v>
      </c>
      <c r="C71" t="s">
        <v>32981</v>
      </c>
    </row>
    <row r="72" spans="1:3">
      <c r="A72" t="s">
        <v>33049</v>
      </c>
      <c r="B72">
        <f t="shared" si="1"/>
        <v>1</v>
      </c>
      <c r="C72" t="s">
        <v>32981</v>
      </c>
    </row>
    <row r="73" spans="1:3">
      <c r="A73" t="s">
        <v>33050</v>
      </c>
      <c r="B73">
        <f t="shared" si="1"/>
        <v>32</v>
      </c>
      <c r="C73" t="s">
        <v>32981</v>
      </c>
    </row>
    <row r="74" spans="1:3">
      <c r="A74" t="s">
        <v>33051</v>
      </c>
      <c r="B74">
        <f t="shared" si="1"/>
        <v>3</v>
      </c>
      <c r="C74" t="s">
        <v>32981</v>
      </c>
    </row>
    <row r="75" spans="1:3">
      <c r="A75" t="s">
        <v>33052</v>
      </c>
      <c r="B75">
        <f t="shared" si="1"/>
        <v>1</v>
      </c>
      <c r="C75" t="s">
        <v>32981</v>
      </c>
    </row>
    <row r="76" spans="1:3">
      <c r="A76" t="s">
        <v>33053</v>
      </c>
      <c r="B76">
        <f t="shared" si="1"/>
        <v>4</v>
      </c>
      <c r="C76" t="s">
        <v>32981</v>
      </c>
    </row>
    <row r="77" spans="1:3">
      <c r="A77" t="s">
        <v>33054</v>
      </c>
      <c r="B77">
        <f t="shared" si="1"/>
        <v>2</v>
      </c>
      <c r="C77" t="s">
        <v>32981</v>
      </c>
    </row>
    <row r="78" spans="1:3">
      <c r="A78" t="s">
        <v>33055</v>
      </c>
      <c r="B78">
        <f t="shared" si="1"/>
        <v>1</v>
      </c>
      <c r="C78" t="s">
        <v>32981</v>
      </c>
    </row>
    <row r="79" spans="1:3">
      <c r="A79" t="s">
        <v>33056</v>
      </c>
      <c r="B79">
        <f t="shared" si="1"/>
        <v>25</v>
      </c>
      <c r="C79" t="s">
        <v>32981</v>
      </c>
    </row>
    <row r="80" spans="1:3">
      <c r="A80" t="s">
        <v>33057</v>
      </c>
      <c r="B80">
        <f t="shared" si="1"/>
        <v>1</v>
      </c>
      <c r="C80" t="s">
        <v>32981</v>
      </c>
    </row>
    <row r="81" spans="1:3">
      <c r="A81" t="s">
        <v>33058</v>
      </c>
      <c r="B81">
        <f t="shared" si="1"/>
        <v>2</v>
      </c>
      <c r="C81" t="s">
        <v>32981</v>
      </c>
    </row>
    <row r="82" spans="1:3">
      <c r="A82" t="s">
        <v>33059</v>
      </c>
      <c r="B82">
        <f t="shared" si="1"/>
        <v>1</v>
      </c>
      <c r="C82" t="s">
        <v>32981</v>
      </c>
    </row>
    <row r="83" spans="1:3">
      <c r="A83" t="s">
        <v>33060</v>
      </c>
      <c r="B83">
        <f t="shared" si="1"/>
        <v>1</v>
      </c>
      <c r="C83" t="s">
        <v>32981</v>
      </c>
    </row>
    <row r="84" spans="1:3">
      <c r="A84" t="s">
        <v>33061</v>
      </c>
      <c r="B84">
        <f t="shared" si="1"/>
        <v>1</v>
      </c>
      <c r="C84" t="s">
        <v>32981</v>
      </c>
    </row>
    <row r="85" spans="1:3">
      <c r="A85" t="s">
        <v>33062</v>
      </c>
      <c r="B85">
        <f t="shared" si="1"/>
        <v>6</v>
      </c>
      <c r="C85" t="s">
        <v>32981</v>
      </c>
    </row>
    <row r="86" spans="1:3">
      <c r="A86" t="s">
        <v>33063</v>
      </c>
      <c r="B86">
        <f t="shared" si="1"/>
        <v>3</v>
      </c>
      <c r="C86" t="s">
        <v>32981</v>
      </c>
    </row>
    <row r="87" spans="1:3">
      <c r="A87" t="s">
        <v>33064</v>
      </c>
      <c r="B87">
        <f t="shared" si="1"/>
        <v>5</v>
      </c>
      <c r="C87" t="s">
        <v>32981</v>
      </c>
    </row>
    <row r="88" spans="1:3">
      <c r="A88" t="s">
        <v>33065</v>
      </c>
      <c r="B88">
        <f t="shared" si="1"/>
        <v>2</v>
      </c>
      <c r="C88" t="s">
        <v>32981</v>
      </c>
    </row>
    <row r="89" spans="1:3">
      <c r="A89" t="s">
        <v>33066</v>
      </c>
      <c r="B89">
        <f t="shared" si="1"/>
        <v>3</v>
      </c>
      <c r="C89" t="s">
        <v>32981</v>
      </c>
    </row>
    <row r="90" spans="1:3">
      <c r="A90" t="s">
        <v>33067</v>
      </c>
      <c r="B90">
        <f t="shared" si="1"/>
        <v>1</v>
      </c>
      <c r="C90" t="s">
        <v>32981</v>
      </c>
    </row>
    <row r="91" spans="1:3">
      <c r="A91" t="s">
        <v>33068</v>
      </c>
      <c r="B91">
        <f t="shared" si="1"/>
        <v>1</v>
      </c>
      <c r="C91" t="s">
        <v>32981</v>
      </c>
    </row>
    <row r="92" spans="1:3">
      <c r="A92" t="s">
        <v>33069</v>
      </c>
      <c r="B92">
        <f t="shared" si="1"/>
        <v>73</v>
      </c>
      <c r="C92" t="s">
        <v>32981</v>
      </c>
    </row>
    <row r="93" spans="1:3">
      <c r="A93" t="s">
        <v>33070</v>
      </c>
      <c r="B93">
        <f t="shared" si="1"/>
        <v>3</v>
      </c>
      <c r="C93" t="s">
        <v>32981</v>
      </c>
    </row>
    <row r="94" spans="1:3">
      <c r="A94" t="s">
        <v>33071</v>
      </c>
      <c r="B94">
        <f t="shared" si="1"/>
        <v>1</v>
      </c>
      <c r="C94" t="s">
        <v>32981</v>
      </c>
    </row>
    <row r="95" spans="1:3">
      <c r="A95" t="s">
        <v>33072</v>
      </c>
      <c r="B95">
        <f t="shared" si="1"/>
        <v>2</v>
      </c>
      <c r="C95" t="s">
        <v>32982</v>
      </c>
    </row>
    <row r="96" spans="1:3">
      <c r="A96" t="s">
        <v>33073</v>
      </c>
      <c r="B96">
        <f t="shared" si="1"/>
        <v>1</v>
      </c>
      <c r="C96" t="s">
        <v>32982</v>
      </c>
    </row>
    <row r="97" spans="1:3">
      <c r="A97" t="s">
        <v>33074</v>
      </c>
      <c r="B97">
        <f t="shared" si="1"/>
        <v>34</v>
      </c>
      <c r="C97" t="s">
        <v>32982</v>
      </c>
    </row>
    <row r="98" spans="1:3">
      <c r="A98" t="s">
        <v>33075</v>
      </c>
      <c r="B98">
        <f t="shared" si="1"/>
        <v>9</v>
      </c>
      <c r="C98" t="s">
        <v>32982</v>
      </c>
    </row>
    <row r="99" spans="1:3">
      <c r="A99" t="s">
        <v>33076</v>
      </c>
      <c r="B99">
        <f t="shared" si="1"/>
        <v>96</v>
      </c>
      <c r="C99" t="s">
        <v>32982</v>
      </c>
    </row>
    <row r="100" spans="1:3">
      <c r="A100" t="s">
        <v>33077</v>
      </c>
      <c r="B100">
        <f t="shared" si="1"/>
        <v>2</v>
      </c>
      <c r="C100" t="s">
        <v>32983</v>
      </c>
    </row>
    <row r="101" spans="1:3">
      <c r="A101" t="s">
        <v>33078</v>
      </c>
      <c r="B101">
        <f t="shared" si="1"/>
        <v>2</v>
      </c>
      <c r="C101" t="s">
        <v>32983</v>
      </c>
    </row>
    <row r="102" spans="1:3">
      <c r="A102" t="s">
        <v>33079</v>
      </c>
      <c r="B102">
        <f t="shared" si="1"/>
        <v>6</v>
      </c>
      <c r="C102" t="s">
        <v>32984</v>
      </c>
    </row>
    <row r="103" spans="1:3">
      <c r="A103" t="s">
        <v>33080</v>
      </c>
      <c r="B103">
        <f t="shared" si="1"/>
        <v>2</v>
      </c>
      <c r="C103" t="s">
        <v>32984</v>
      </c>
    </row>
    <row r="104" spans="1:3">
      <c r="A104" t="s">
        <v>33081</v>
      </c>
      <c r="B104">
        <f t="shared" si="1"/>
        <v>3</v>
      </c>
      <c r="C104" t="s">
        <v>32984</v>
      </c>
    </row>
    <row r="105" spans="1:3">
      <c r="A105" t="s">
        <v>33082</v>
      </c>
      <c r="B105">
        <f t="shared" si="1"/>
        <v>56</v>
      </c>
      <c r="C105" t="s">
        <v>32984</v>
      </c>
    </row>
    <row r="106" spans="1:3">
      <c r="A106" t="s">
        <v>33083</v>
      </c>
      <c r="B106">
        <f t="shared" si="1"/>
        <v>9</v>
      </c>
      <c r="C106" t="s">
        <v>32984</v>
      </c>
    </row>
    <row r="107" spans="1:3">
      <c r="A107" t="s">
        <v>33084</v>
      </c>
      <c r="B107">
        <f t="shared" si="1"/>
        <v>8</v>
      </c>
      <c r="C107" t="s">
        <v>32984</v>
      </c>
    </row>
    <row r="108" spans="1:3">
      <c r="A108" t="s">
        <v>33085</v>
      </c>
      <c r="B108">
        <f t="shared" si="1"/>
        <v>2</v>
      </c>
      <c r="C108" t="s">
        <v>32984</v>
      </c>
    </row>
    <row r="109" spans="1:3">
      <c r="A109" t="s">
        <v>33086</v>
      </c>
      <c r="B109">
        <f t="shared" si="1"/>
        <v>21</v>
      </c>
      <c r="C109" t="s">
        <v>32984</v>
      </c>
    </row>
    <row r="110" spans="1:3">
      <c r="A110" t="s">
        <v>33087</v>
      </c>
      <c r="B110">
        <f t="shared" si="1"/>
        <v>1</v>
      </c>
      <c r="C110" t="s">
        <v>32984</v>
      </c>
    </row>
    <row r="111" spans="1:3">
      <c r="A111" t="s">
        <v>33088</v>
      </c>
      <c r="B111">
        <f t="shared" si="1"/>
        <v>10</v>
      </c>
      <c r="C111" t="s">
        <v>32984</v>
      </c>
    </row>
    <row r="112" spans="1:3">
      <c r="A112" t="s">
        <v>33089</v>
      </c>
      <c r="B112">
        <f t="shared" si="1"/>
        <v>1</v>
      </c>
      <c r="C112" t="s">
        <v>32984</v>
      </c>
    </row>
    <row r="113" spans="1:3">
      <c r="A113" t="s">
        <v>33090</v>
      </c>
      <c r="B113">
        <f t="shared" si="1"/>
        <v>26</v>
      </c>
      <c r="C113" t="s">
        <v>32984</v>
      </c>
    </row>
    <row r="114" spans="1:3">
      <c r="A114" t="s">
        <v>33091</v>
      </c>
      <c r="B114">
        <f t="shared" si="1"/>
        <v>1</v>
      </c>
      <c r="C114" t="s">
        <v>32984</v>
      </c>
    </row>
    <row r="115" spans="1:3">
      <c r="A115" t="s">
        <v>33092</v>
      </c>
      <c r="B115">
        <f t="shared" si="1"/>
        <v>5</v>
      </c>
      <c r="C115" t="s">
        <v>32984</v>
      </c>
    </row>
    <row r="116" spans="1:3">
      <c r="A116" t="s">
        <v>33093</v>
      </c>
      <c r="B116">
        <f t="shared" si="1"/>
        <v>1</v>
      </c>
      <c r="C116" t="s">
        <v>32984</v>
      </c>
    </row>
    <row r="117" spans="1:3">
      <c r="A117" t="s">
        <v>33094</v>
      </c>
      <c r="B117">
        <f t="shared" si="1"/>
        <v>20</v>
      </c>
      <c r="C117" t="s">
        <v>32984</v>
      </c>
    </row>
    <row r="118" spans="1:3">
      <c r="A118" t="s">
        <v>33095</v>
      </c>
      <c r="B118">
        <f t="shared" si="1"/>
        <v>5</v>
      </c>
      <c r="C118" t="s">
        <v>32984</v>
      </c>
    </row>
    <row r="119" spans="1:3">
      <c r="A119" t="s">
        <v>33096</v>
      </c>
      <c r="B119">
        <f t="shared" si="1"/>
        <v>1</v>
      </c>
      <c r="C119" t="s">
        <v>32985</v>
      </c>
    </row>
    <row r="120" spans="1:3">
      <c r="A120" t="s">
        <v>33097</v>
      </c>
      <c r="B120">
        <f t="shared" si="1"/>
        <v>1</v>
      </c>
      <c r="C120" t="s">
        <v>32985</v>
      </c>
    </row>
    <row r="121" spans="1:3">
      <c r="A121" t="s">
        <v>33098</v>
      </c>
      <c r="B121">
        <f t="shared" si="1"/>
        <v>1</v>
      </c>
      <c r="C121" t="s">
        <v>32985</v>
      </c>
    </row>
    <row r="122" spans="1:3">
      <c r="A122" t="s">
        <v>33099</v>
      </c>
      <c r="B122">
        <f t="shared" si="1"/>
        <v>1</v>
      </c>
      <c r="C122" t="s">
        <v>32985</v>
      </c>
    </row>
    <row r="123" spans="1:3">
      <c r="A123" t="s">
        <v>33100</v>
      </c>
      <c r="B123">
        <f t="shared" si="1"/>
        <v>1</v>
      </c>
      <c r="C123" t="s">
        <v>32985</v>
      </c>
    </row>
    <row r="124" spans="1:3">
      <c r="A124" t="s">
        <v>33101</v>
      </c>
      <c r="B124">
        <f t="shared" si="1"/>
        <v>2</v>
      </c>
      <c r="C124" t="s">
        <v>32985</v>
      </c>
    </row>
    <row r="125" spans="1:3">
      <c r="A125" t="s">
        <v>33102</v>
      </c>
      <c r="B125">
        <f t="shared" si="1"/>
        <v>2</v>
      </c>
      <c r="C125" t="s">
        <v>32985</v>
      </c>
    </row>
    <row r="126" spans="1:3">
      <c r="A126" t="s">
        <v>33103</v>
      </c>
      <c r="B126">
        <f t="shared" si="1"/>
        <v>9</v>
      </c>
      <c r="C126" t="s">
        <v>32985</v>
      </c>
    </row>
    <row r="127" spans="1:3">
      <c r="A127" t="s">
        <v>33104</v>
      </c>
      <c r="B127">
        <f t="shared" si="1"/>
        <v>1</v>
      </c>
      <c r="C127" t="s">
        <v>32985</v>
      </c>
    </row>
    <row r="128" spans="1:3">
      <c r="A128" t="s">
        <v>33105</v>
      </c>
      <c r="B128">
        <f t="shared" si="1"/>
        <v>1</v>
      </c>
      <c r="C128" t="s">
        <v>32985</v>
      </c>
    </row>
    <row r="129" spans="1:3">
      <c r="A129" t="s">
        <v>33106</v>
      </c>
      <c r="B129">
        <f t="shared" si="1"/>
        <v>3</v>
      </c>
      <c r="C129" t="s">
        <v>32985</v>
      </c>
    </row>
    <row r="130" spans="1:3">
      <c r="A130" t="s">
        <v>33107</v>
      </c>
      <c r="B130">
        <f t="shared" si="1"/>
        <v>5</v>
      </c>
      <c r="C130" t="s">
        <v>32986</v>
      </c>
    </row>
    <row r="131" spans="1:3">
      <c r="A131" t="s">
        <v>33108</v>
      </c>
      <c r="B131">
        <f t="shared" ref="B131:B194" si="2">COUNTIF(C$24:C$6353,A131)</f>
        <v>14</v>
      </c>
      <c r="C131" t="s">
        <v>32986</v>
      </c>
    </row>
    <row r="132" spans="1:3">
      <c r="A132" t="s">
        <v>33109</v>
      </c>
      <c r="B132">
        <f t="shared" si="2"/>
        <v>1</v>
      </c>
      <c r="C132" t="s">
        <v>32986</v>
      </c>
    </row>
    <row r="133" spans="1:3">
      <c r="A133" t="s">
        <v>33110</v>
      </c>
      <c r="B133">
        <f t="shared" si="2"/>
        <v>5</v>
      </c>
      <c r="C133" t="s">
        <v>32987</v>
      </c>
    </row>
    <row r="134" spans="1:3">
      <c r="A134" t="s">
        <v>33111</v>
      </c>
      <c r="B134">
        <f t="shared" si="2"/>
        <v>1</v>
      </c>
      <c r="C134" t="s">
        <v>32987</v>
      </c>
    </row>
    <row r="135" spans="1:3">
      <c r="A135" t="s">
        <v>33112</v>
      </c>
      <c r="B135">
        <f t="shared" si="2"/>
        <v>2</v>
      </c>
      <c r="C135" t="s">
        <v>32987</v>
      </c>
    </row>
    <row r="136" spans="1:3">
      <c r="A136" t="s">
        <v>33113</v>
      </c>
      <c r="B136">
        <f t="shared" si="2"/>
        <v>83</v>
      </c>
      <c r="C136" t="s">
        <v>32987</v>
      </c>
    </row>
    <row r="137" spans="1:3">
      <c r="A137" t="s">
        <v>33114</v>
      </c>
      <c r="B137">
        <f t="shared" si="2"/>
        <v>74</v>
      </c>
      <c r="C137" t="s">
        <v>32987</v>
      </c>
    </row>
    <row r="138" spans="1:3">
      <c r="A138" t="s">
        <v>33115</v>
      </c>
      <c r="B138">
        <f t="shared" si="2"/>
        <v>48</v>
      </c>
      <c r="C138" t="s">
        <v>32987</v>
      </c>
    </row>
    <row r="139" spans="1:3">
      <c r="A139" t="s">
        <v>33116</v>
      </c>
      <c r="B139">
        <f t="shared" si="2"/>
        <v>1</v>
      </c>
      <c r="C139" t="s">
        <v>32987</v>
      </c>
    </row>
    <row r="140" spans="1:3">
      <c r="A140" t="s">
        <v>33117</v>
      </c>
      <c r="B140">
        <f t="shared" si="2"/>
        <v>455</v>
      </c>
      <c r="C140" t="s">
        <v>32987</v>
      </c>
    </row>
    <row r="141" spans="1:3">
      <c r="A141" t="s">
        <v>33118</v>
      </c>
      <c r="B141">
        <f t="shared" si="2"/>
        <v>1</v>
      </c>
      <c r="C141" t="s">
        <v>32987</v>
      </c>
    </row>
    <row r="142" spans="1:3">
      <c r="A142" t="s">
        <v>33119</v>
      </c>
      <c r="B142">
        <f t="shared" si="2"/>
        <v>10</v>
      </c>
      <c r="C142" t="s">
        <v>32987</v>
      </c>
    </row>
    <row r="143" spans="1:3">
      <c r="A143" t="s">
        <v>33120</v>
      </c>
      <c r="B143">
        <f t="shared" si="2"/>
        <v>1</v>
      </c>
      <c r="C143" t="s">
        <v>32987</v>
      </c>
    </row>
    <row r="144" spans="1:3">
      <c r="A144" t="s">
        <v>33121</v>
      </c>
      <c r="B144">
        <f t="shared" si="2"/>
        <v>3</v>
      </c>
      <c r="C144" t="s">
        <v>32987</v>
      </c>
    </row>
    <row r="145" spans="1:3">
      <c r="A145" t="s">
        <v>33122</v>
      </c>
      <c r="B145">
        <f t="shared" si="2"/>
        <v>1</v>
      </c>
      <c r="C145" t="s">
        <v>32987</v>
      </c>
    </row>
    <row r="146" spans="1:3">
      <c r="A146" t="s">
        <v>33123</v>
      </c>
      <c r="B146">
        <f t="shared" si="2"/>
        <v>4</v>
      </c>
      <c r="C146" t="s">
        <v>32987</v>
      </c>
    </row>
    <row r="147" spans="1:3">
      <c r="A147" t="s">
        <v>33124</v>
      </c>
      <c r="B147">
        <f t="shared" si="2"/>
        <v>4</v>
      </c>
      <c r="C147" t="s">
        <v>32987</v>
      </c>
    </row>
    <row r="148" spans="1:3">
      <c r="A148" t="s">
        <v>33125</v>
      </c>
      <c r="B148">
        <f t="shared" si="2"/>
        <v>16</v>
      </c>
      <c r="C148" t="s">
        <v>32987</v>
      </c>
    </row>
    <row r="149" spans="1:3">
      <c r="A149" t="s">
        <v>33126</v>
      </c>
      <c r="B149">
        <f t="shared" si="2"/>
        <v>3</v>
      </c>
      <c r="C149" t="s">
        <v>32987</v>
      </c>
    </row>
    <row r="150" spans="1:3">
      <c r="A150" t="s">
        <v>33127</v>
      </c>
      <c r="B150">
        <f t="shared" si="2"/>
        <v>1</v>
      </c>
      <c r="C150" t="s">
        <v>32987</v>
      </c>
    </row>
    <row r="151" spans="1:3">
      <c r="A151" t="s">
        <v>33128</v>
      </c>
      <c r="B151">
        <f t="shared" si="2"/>
        <v>3</v>
      </c>
      <c r="C151" t="s">
        <v>32987</v>
      </c>
    </row>
    <row r="152" spans="1:3">
      <c r="A152" t="s">
        <v>33129</v>
      </c>
      <c r="B152">
        <f t="shared" si="2"/>
        <v>15</v>
      </c>
      <c r="C152" t="s">
        <v>32987</v>
      </c>
    </row>
    <row r="153" spans="1:3">
      <c r="A153" t="s">
        <v>33130</v>
      </c>
      <c r="B153">
        <f t="shared" si="2"/>
        <v>1</v>
      </c>
      <c r="C153" t="s">
        <v>32987</v>
      </c>
    </row>
    <row r="154" spans="1:3">
      <c r="A154" t="s">
        <v>79</v>
      </c>
      <c r="B154">
        <f t="shared" si="2"/>
        <v>1</v>
      </c>
      <c r="C154" t="s">
        <v>32987</v>
      </c>
    </row>
    <row r="155" spans="1:3">
      <c r="A155" t="s">
        <v>33131</v>
      </c>
      <c r="B155">
        <f t="shared" si="2"/>
        <v>1</v>
      </c>
      <c r="C155" t="s">
        <v>32987</v>
      </c>
    </row>
    <row r="156" spans="1:3">
      <c r="A156" t="s">
        <v>33132</v>
      </c>
      <c r="B156">
        <f t="shared" si="2"/>
        <v>2</v>
      </c>
      <c r="C156" t="s">
        <v>32987</v>
      </c>
    </row>
    <row r="157" spans="1:3">
      <c r="A157" t="s">
        <v>33133</v>
      </c>
      <c r="B157">
        <f t="shared" si="2"/>
        <v>1</v>
      </c>
      <c r="C157" t="s">
        <v>32987</v>
      </c>
    </row>
    <row r="158" spans="1:3">
      <c r="A158" t="s">
        <v>33134</v>
      </c>
      <c r="B158">
        <f t="shared" si="2"/>
        <v>18</v>
      </c>
      <c r="C158" t="s">
        <v>32987</v>
      </c>
    </row>
    <row r="159" spans="1:3">
      <c r="A159" t="s">
        <v>33135</v>
      </c>
      <c r="B159">
        <f t="shared" si="2"/>
        <v>2</v>
      </c>
      <c r="C159" t="s">
        <v>32987</v>
      </c>
    </row>
    <row r="160" spans="1:3">
      <c r="A160" t="s">
        <v>33136</v>
      </c>
      <c r="B160">
        <f t="shared" si="2"/>
        <v>1</v>
      </c>
      <c r="C160" t="s">
        <v>32987</v>
      </c>
    </row>
    <row r="161" spans="1:3">
      <c r="A161" t="s">
        <v>33137</v>
      </c>
      <c r="B161">
        <f t="shared" si="2"/>
        <v>4</v>
      </c>
      <c r="C161" t="s">
        <v>32987</v>
      </c>
    </row>
    <row r="162" spans="1:3">
      <c r="A162" t="s">
        <v>33138</v>
      </c>
      <c r="B162">
        <f t="shared" si="2"/>
        <v>3</v>
      </c>
      <c r="C162" t="s">
        <v>32987</v>
      </c>
    </row>
    <row r="163" spans="1:3">
      <c r="A163" t="s">
        <v>33139</v>
      </c>
      <c r="B163">
        <f t="shared" si="2"/>
        <v>8</v>
      </c>
      <c r="C163" t="s">
        <v>32987</v>
      </c>
    </row>
    <row r="164" spans="1:3">
      <c r="A164" t="s">
        <v>33140</v>
      </c>
      <c r="B164">
        <f t="shared" si="2"/>
        <v>6</v>
      </c>
      <c r="C164" t="s">
        <v>32987</v>
      </c>
    </row>
    <row r="165" spans="1:3">
      <c r="A165" t="s">
        <v>33141</v>
      </c>
      <c r="B165">
        <f t="shared" si="2"/>
        <v>4</v>
      </c>
      <c r="C165" t="s">
        <v>32987</v>
      </c>
    </row>
    <row r="166" spans="1:3">
      <c r="A166" t="s">
        <v>33142</v>
      </c>
      <c r="B166">
        <f t="shared" si="2"/>
        <v>1</v>
      </c>
      <c r="C166" t="s">
        <v>32987</v>
      </c>
    </row>
    <row r="167" spans="1:3">
      <c r="A167" t="s">
        <v>33143</v>
      </c>
      <c r="B167">
        <f t="shared" si="2"/>
        <v>5</v>
      </c>
      <c r="C167" t="s">
        <v>32987</v>
      </c>
    </row>
    <row r="168" spans="1:3">
      <c r="A168" t="s">
        <v>33144</v>
      </c>
      <c r="B168">
        <f t="shared" si="2"/>
        <v>19</v>
      </c>
      <c r="C168" t="s">
        <v>32987</v>
      </c>
    </row>
    <row r="169" spans="1:3">
      <c r="A169" t="s">
        <v>33145</v>
      </c>
      <c r="B169">
        <f t="shared" si="2"/>
        <v>2</v>
      </c>
      <c r="C169" t="s">
        <v>32987</v>
      </c>
    </row>
    <row r="170" spans="1:3">
      <c r="A170" t="s">
        <v>33146</v>
      </c>
      <c r="B170">
        <f t="shared" si="2"/>
        <v>6</v>
      </c>
      <c r="C170" t="s">
        <v>32987</v>
      </c>
    </row>
    <row r="171" spans="1:3">
      <c r="A171" t="s">
        <v>33147</v>
      </c>
      <c r="B171">
        <f t="shared" si="2"/>
        <v>2</v>
      </c>
      <c r="C171" t="s">
        <v>32987</v>
      </c>
    </row>
    <row r="172" spans="1:3">
      <c r="A172" t="s">
        <v>33148</v>
      </c>
      <c r="B172">
        <f t="shared" si="2"/>
        <v>3</v>
      </c>
      <c r="C172" t="s">
        <v>32987</v>
      </c>
    </row>
    <row r="173" spans="1:3">
      <c r="A173" t="s">
        <v>33149</v>
      </c>
      <c r="B173">
        <f t="shared" si="2"/>
        <v>16</v>
      </c>
      <c r="C173" t="s">
        <v>32987</v>
      </c>
    </row>
    <row r="174" spans="1:3">
      <c r="A174" t="s">
        <v>33150</v>
      </c>
      <c r="B174">
        <f t="shared" si="2"/>
        <v>2</v>
      </c>
      <c r="C174" t="s">
        <v>32987</v>
      </c>
    </row>
    <row r="175" spans="1:3">
      <c r="A175" t="s">
        <v>33151</v>
      </c>
      <c r="B175">
        <f t="shared" si="2"/>
        <v>1</v>
      </c>
      <c r="C175" t="s">
        <v>32987</v>
      </c>
    </row>
    <row r="176" spans="1:3">
      <c r="A176" t="s">
        <v>33152</v>
      </c>
      <c r="B176">
        <f t="shared" si="2"/>
        <v>11</v>
      </c>
      <c r="C176" t="s">
        <v>32987</v>
      </c>
    </row>
    <row r="177" spans="1:3">
      <c r="A177" t="s">
        <v>33153</v>
      </c>
      <c r="B177">
        <f t="shared" si="2"/>
        <v>16</v>
      </c>
      <c r="C177" t="s">
        <v>32987</v>
      </c>
    </row>
    <row r="178" spans="1:3">
      <c r="A178" t="s">
        <v>33154</v>
      </c>
      <c r="B178">
        <f t="shared" si="2"/>
        <v>5</v>
      </c>
      <c r="C178" t="s">
        <v>32987</v>
      </c>
    </row>
    <row r="179" spans="1:3">
      <c r="A179" t="s">
        <v>33155</v>
      </c>
      <c r="B179">
        <f t="shared" si="2"/>
        <v>1</v>
      </c>
      <c r="C179" t="s">
        <v>32987</v>
      </c>
    </row>
    <row r="180" spans="1:3">
      <c r="A180" t="s">
        <v>33156</v>
      </c>
      <c r="B180">
        <f t="shared" si="2"/>
        <v>4</v>
      </c>
      <c r="C180" t="s">
        <v>32987</v>
      </c>
    </row>
    <row r="181" spans="1:3">
      <c r="A181" t="s">
        <v>33157</v>
      </c>
      <c r="B181">
        <f t="shared" si="2"/>
        <v>2</v>
      </c>
      <c r="C181" t="s">
        <v>32987</v>
      </c>
    </row>
    <row r="182" spans="1:3">
      <c r="A182" t="s">
        <v>33158</v>
      </c>
      <c r="B182">
        <f t="shared" si="2"/>
        <v>3</v>
      </c>
      <c r="C182" t="s">
        <v>32987</v>
      </c>
    </row>
    <row r="183" spans="1:3">
      <c r="A183" t="s">
        <v>33159</v>
      </c>
      <c r="B183">
        <f t="shared" si="2"/>
        <v>4</v>
      </c>
      <c r="C183" t="s">
        <v>32987</v>
      </c>
    </row>
    <row r="184" spans="1:3">
      <c r="A184" t="s">
        <v>33160</v>
      </c>
      <c r="B184">
        <f t="shared" si="2"/>
        <v>1</v>
      </c>
      <c r="C184" t="s">
        <v>32987</v>
      </c>
    </row>
    <row r="185" spans="1:3">
      <c r="A185" t="s">
        <v>33161</v>
      </c>
      <c r="B185">
        <f t="shared" si="2"/>
        <v>3</v>
      </c>
      <c r="C185" t="s">
        <v>32987</v>
      </c>
    </row>
    <row r="186" spans="1:3">
      <c r="A186" t="s">
        <v>33162</v>
      </c>
      <c r="B186">
        <f t="shared" si="2"/>
        <v>4</v>
      </c>
      <c r="C186" t="s">
        <v>32987</v>
      </c>
    </row>
    <row r="187" spans="1:3">
      <c r="A187" t="s">
        <v>33163</v>
      </c>
      <c r="B187">
        <f t="shared" si="2"/>
        <v>7</v>
      </c>
      <c r="C187" t="s">
        <v>32987</v>
      </c>
    </row>
    <row r="188" spans="1:3">
      <c r="A188" t="s">
        <v>33164</v>
      </c>
      <c r="B188">
        <f t="shared" si="2"/>
        <v>49</v>
      </c>
      <c r="C188" t="s">
        <v>32987</v>
      </c>
    </row>
    <row r="189" spans="1:3">
      <c r="A189" t="s">
        <v>33165</v>
      </c>
      <c r="B189">
        <f t="shared" si="2"/>
        <v>2</v>
      </c>
      <c r="C189" t="s">
        <v>32987</v>
      </c>
    </row>
    <row r="190" spans="1:3">
      <c r="A190" t="s">
        <v>33166</v>
      </c>
      <c r="B190">
        <f t="shared" si="2"/>
        <v>1</v>
      </c>
      <c r="C190" t="s">
        <v>32987</v>
      </c>
    </row>
    <row r="191" spans="1:3">
      <c r="A191" t="s">
        <v>33167</v>
      </c>
      <c r="B191">
        <f t="shared" si="2"/>
        <v>2</v>
      </c>
      <c r="C191" t="s">
        <v>32987</v>
      </c>
    </row>
    <row r="192" spans="1:3">
      <c r="A192" t="s">
        <v>33168</v>
      </c>
      <c r="B192">
        <f t="shared" si="2"/>
        <v>2</v>
      </c>
      <c r="C192" t="s">
        <v>32987</v>
      </c>
    </row>
    <row r="193" spans="1:3">
      <c r="A193" t="s">
        <v>33169</v>
      </c>
      <c r="B193">
        <f t="shared" si="2"/>
        <v>9</v>
      </c>
      <c r="C193" t="s">
        <v>32987</v>
      </c>
    </row>
    <row r="194" spans="1:3">
      <c r="A194" t="s">
        <v>33170</v>
      </c>
      <c r="B194">
        <f t="shared" si="2"/>
        <v>2</v>
      </c>
      <c r="C194" t="s">
        <v>32987</v>
      </c>
    </row>
    <row r="195" spans="1:3">
      <c r="A195" t="s">
        <v>33171</v>
      </c>
      <c r="B195">
        <f t="shared" ref="B195:B258" si="3">COUNTIF(C$24:C$6353,A195)</f>
        <v>1</v>
      </c>
      <c r="C195" t="s">
        <v>32987</v>
      </c>
    </row>
    <row r="196" spans="1:3">
      <c r="A196" t="s">
        <v>33172</v>
      </c>
      <c r="B196">
        <f t="shared" si="3"/>
        <v>1</v>
      </c>
      <c r="C196" t="s">
        <v>32987</v>
      </c>
    </row>
    <row r="197" spans="1:3">
      <c r="A197" t="s">
        <v>33173</v>
      </c>
      <c r="B197">
        <f t="shared" si="3"/>
        <v>1</v>
      </c>
      <c r="C197" t="s">
        <v>32987</v>
      </c>
    </row>
    <row r="198" spans="1:3">
      <c r="A198" t="s">
        <v>33174</v>
      </c>
      <c r="B198">
        <f t="shared" si="3"/>
        <v>6</v>
      </c>
      <c r="C198" t="s">
        <v>32987</v>
      </c>
    </row>
    <row r="199" spans="1:3">
      <c r="A199" t="s">
        <v>33175</v>
      </c>
      <c r="B199">
        <f t="shared" si="3"/>
        <v>2</v>
      </c>
      <c r="C199" t="s">
        <v>32987</v>
      </c>
    </row>
    <row r="200" spans="1:3">
      <c r="A200" t="s">
        <v>33176</v>
      </c>
      <c r="B200">
        <f t="shared" si="3"/>
        <v>294</v>
      </c>
      <c r="C200" t="s">
        <v>32987</v>
      </c>
    </row>
    <row r="201" spans="1:3">
      <c r="A201" t="s">
        <v>33177</v>
      </c>
      <c r="B201">
        <f t="shared" si="3"/>
        <v>4</v>
      </c>
      <c r="C201" t="s">
        <v>32987</v>
      </c>
    </row>
    <row r="202" spans="1:3">
      <c r="A202" t="s">
        <v>33178</v>
      </c>
      <c r="B202">
        <f t="shared" si="3"/>
        <v>17</v>
      </c>
      <c r="C202" t="s">
        <v>32987</v>
      </c>
    </row>
    <row r="203" spans="1:3">
      <c r="A203" t="s">
        <v>33179</v>
      </c>
      <c r="B203">
        <f t="shared" si="3"/>
        <v>2</v>
      </c>
      <c r="C203" t="s">
        <v>32987</v>
      </c>
    </row>
    <row r="204" spans="1:3">
      <c r="A204" t="s">
        <v>33180</v>
      </c>
      <c r="B204">
        <f t="shared" si="3"/>
        <v>231</v>
      </c>
      <c r="C204" t="s">
        <v>32987</v>
      </c>
    </row>
    <row r="205" spans="1:3">
      <c r="A205" t="s">
        <v>33181</v>
      </c>
      <c r="B205">
        <f t="shared" si="3"/>
        <v>95</v>
      </c>
      <c r="C205" t="s">
        <v>32987</v>
      </c>
    </row>
    <row r="206" spans="1:3">
      <c r="A206" t="s">
        <v>33182</v>
      </c>
      <c r="B206">
        <f t="shared" si="3"/>
        <v>2</v>
      </c>
      <c r="C206" t="s">
        <v>32987</v>
      </c>
    </row>
    <row r="207" spans="1:3">
      <c r="A207" t="s">
        <v>33183</v>
      </c>
      <c r="B207">
        <f t="shared" si="3"/>
        <v>6</v>
      </c>
      <c r="C207" t="s">
        <v>32987</v>
      </c>
    </row>
    <row r="208" spans="1:3">
      <c r="A208" t="s">
        <v>33184</v>
      </c>
      <c r="B208">
        <f t="shared" si="3"/>
        <v>9</v>
      </c>
      <c r="C208" t="s">
        <v>32987</v>
      </c>
    </row>
    <row r="209" spans="1:3">
      <c r="A209" t="s">
        <v>33185</v>
      </c>
      <c r="B209">
        <f t="shared" si="3"/>
        <v>2</v>
      </c>
      <c r="C209" t="s">
        <v>32987</v>
      </c>
    </row>
    <row r="210" spans="1:3">
      <c r="A210" t="s">
        <v>33186</v>
      </c>
      <c r="B210">
        <f t="shared" si="3"/>
        <v>3</v>
      </c>
      <c r="C210" t="s">
        <v>32987</v>
      </c>
    </row>
    <row r="211" spans="1:3">
      <c r="A211" t="s">
        <v>33187</v>
      </c>
      <c r="B211">
        <f t="shared" si="3"/>
        <v>12</v>
      </c>
      <c r="C211" t="s">
        <v>32987</v>
      </c>
    </row>
    <row r="212" spans="1:3">
      <c r="A212" t="s">
        <v>33188</v>
      </c>
      <c r="B212">
        <f t="shared" si="3"/>
        <v>2</v>
      </c>
      <c r="C212" t="s">
        <v>32987</v>
      </c>
    </row>
    <row r="213" spans="1:3">
      <c r="A213" t="s">
        <v>33189</v>
      </c>
      <c r="B213">
        <f t="shared" si="3"/>
        <v>28</v>
      </c>
      <c r="C213" t="s">
        <v>32987</v>
      </c>
    </row>
    <row r="214" spans="1:3">
      <c r="A214" t="s">
        <v>33190</v>
      </c>
      <c r="B214">
        <f t="shared" si="3"/>
        <v>17</v>
      </c>
      <c r="C214" t="s">
        <v>32987</v>
      </c>
    </row>
    <row r="215" spans="1:3">
      <c r="A215" t="s">
        <v>33191</v>
      </c>
      <c r="B215">
        <f t="shared" si="3"/>
        <v>1</v>
      </c>
      <c r="C215" t="s">
        <v>32987</v>
      </c>
    </row>
    <row r="216" spans="1:3">
      <c r="A216" t="s">
        <v>33192</v>
      </c>
      <c r="B216">
        <f t="shared" si="3"/>
        <v>2</v>
      </c>
      <c r="C216" t="s">
        <v>32987</v>
      </c>
    </row>
    <row r="217" spans="1:3">
      <c r="A217" t="s">
        <v>33193</v>
      </c>
      <c r="B217">
        <f t="shared" si="3"/>
        <v>2</v>
      </c>
      <c r="C217" t="s">
        <v>32987</v>
      </c>
    </row>
    <row r="218" spans="1:3">
      <c r="A218" t="s">
        <v>33194</v>
      </c>
      <c r="B218">
        <f t="shared" si="3"/>
        <v>8</v>
      </c>
      <c r="C218" t="s">
        <v>32987</v>
      </c>
    </row>
    <row r="219" spans="1:3">
      <c r="A219" t="s">
        <v>33195</v>
      </c>
      <c r="B219">
        <f t="shared" si="3"/>
        <v>1</v>
      </c>
      <c r="C219" t="s">
        <v>32987</v>
      </c>
    </row>
    <row r="220" spans="1:3">
      <c r="A220" t="s">
        <v>33196</v>
      </c>
      <c r="B220">
        <f t="shared" si="3"/>
        <v>2</v>
      </c>
      <c r="C220" t="s">
        <v>32987</v>
      </c>
    </row>
    <row r="221" spans="1:3">
      <c r="A221" t="s">
        <v>33197</v>
      </c>
      <c r="B221">
        <f t="shared" si="3"/>
        <v>4</v>
      </c>
      <c r="C221" t="s">
        <v>32987</v>
      </c>
    </row>
    <row r="222" spans="1:3">
      <c r="A222" t="s">
        <v>33198</v>
      </c>
      <c r="B222">
        <f t="shared" si="3"/>
        <v>1</v>
      </c>
      <c r="C222" t="s">
        <v>32987</v>
      </c>
    </row>
    <row r="223" spans="1:3">
      <c r="A223" t="s">
        <v>33199</v>
      </c>
      <c r="B223">
        <f t="shared" si="3"/>
        <v>5</v>
      </c>
      <c r="C223" t="s">
        <v>32987</v>
      </c>
    </row>
    <row r="224" spans="1:3">
      <c r="A224" t="s">
        <v>33200</v>
      </c>
      <c r="B224">
        <f t="shared" si="3"/>
        <v>1</v>
      </c>
      <c r="C224" t="s">
        <v>32987</v>
      </c>
    </row>
    <row r="225" spans="1:3">
      <c r="A225" t="s">
        <v>33201</v>
      </c>
      <c r="B225">
        <f t="shared" si="3"/>
        <v>11</v>
      </c>
      <c r="C225" t="s">
        <v>32987</v>
      </c>
    </row>
    <row r="226" spans="1:3">
      <c r="A226" t="s">
        <v>33202</v>
      </c>
      <c r="B226">
        <f t="shared" si="3"/>
        <v>1</v>
      </c>
      <c r="C226" t="s">
        <v>32987</v>
      </c>
    </row>
    <row r="227" spans="1:3">
      <c r="A227" t="s">
        <v>33203</v>
      </c>
      <c r="B227">
        <f t="shared" si="3"/>
        <v>2</v>
      </c>
      <c r="C227" t="s">
        <v>32987</v>
      </c>
    </row>
    <row r="228" spans="1:3">
      <c r="A228" t="s">
        <v>33204</v>
      </c>
      <c r="B228">
        <f t="shared" si="3"/>
        <v>2</v>
      </c>
      <c r="C228" t="s">
        <v>32987</v>
      </c>
    </row>
    <row r="229" spans="1:3">
      <c r="A229" t="s">
        <v>33205</v>
      </c>
      <c r="B229">
        <f t="shared" si="3"/>
        <v>3</v>
      </c>
      <c r="C229" t="s">
        <v>32987</v>
      </c>
    </row>
    <row r="230" spans="1:3">
      <c r="A230" t="s">
        <v>33206</v>
      </c>
      <c r="B230">
        <f t="shared" si="3"/>
        <v>5</v>
      </c>
      <c r="C230" t="s">
        <v>32987</v>
      </c>
    </row>
    <row r="231" spans="1:3">
      <c r="A231" t="s">
        <v>33207</v>
      </c>
      <c r="B231">
        <f t="shared" si="3"/>
        <v>1</v>
      </c>
      <c r="C231" t="s">
        <v>32987</v>
      </c>
    </row>
    <row r="232" spans="1:3">
      <c r="A232" t="s">
        <v>33208</v>
      </c>
      <c r="B232">
        <f t="shared" si="3"/>
        <v>4</v>
      </c>
      <c r="C232" t="s">
        <v>32987</v>
      </c>
    </row>
    <row r="233" spans="1:3">
      <c r="A233" t="s">
        <v>33209</v>
      </c>
      <c r="B233">
        <f t="shared" si="3"/>
        <v>2</v>
      </c>
      <c r="C233" t="s">
        <v>32987</v>
      </c>
    </row>
    <row r="234" spans="1:3">
      <c r="A234" t="s">
        <v>33210</v>
      </c>
      <c r="B234">
        <f t="shared" si="3"/>
        <v>1</v>
      </c>
      <c r="C234" t="s">
        <v>32987</v>
      </c>
    </row>
    <row r="235" spans="1:3">
      <c r="A235" t="s">
        <v>33211</v>
      </c>
      <c r="B235">
        <f t="shared" si="3"/>
        <v>1</v>
      </c>
      <c r="C235" t="s">
        <v>32987</v>
      </c>
    </row>
    <row r="236" spans="1:3">
      <c r="A236" t="s">
        <v>33212</v>
      </c>
      <c r="B236">
        <f t="shared" si="3"/>
        <v>1</v>
      </c>
      <c r="C236" t="s">
        <v>32987</v>
      </c>
    </row>
    <row r="237" spans="1:3">
      <c r="A237" t="s">
        <v>33213</v>
      </c>
      <c r="B237">
        <f t="shared" si="3"/>
        <v>2</v>
      </c>
      <c r="C237" t="s">
        <v>32987</v>
      </c>
    </row>
    <row r="238" spans="1:3">
      <c r="A238" t="s">
        <v>33214</v>
      </c>
      <c r="B238">
        <f t="shared" si="3"/>
        <v>7</v>
      </c>
      <c r="C238" t="s">
        <v>32987</v>
      </c>
    </row>
    <row r="239" spans="1:3">
      <c r="A239" t="s">
        <v>33215</v>
      </c>
      <c r="B239">
        <f t="shared" si="3"/>
        <v>6</v>
      </c>
      <c r="C239" t="s">
        <v>32987</v>
      </c>
    </row>
    <row r="240" spans="1:3">
      <c r="A240" t="s">
        <v>33216</v>
      </c>
      <c r="B240">
        <f t="shared" si="3"/>
        <v>1</v>
      </c>
      <c r="C240" t="s">
        <v>32987</v>
      </c>
    </row>
    <row r="241" spans="1:3">
      <c r="A241" t="s">
        <v>33217</v>
      </c>
      <c r="B241">
        <f t="shared" si="3"/>
        <v>3</v>
      </c>
      <c r="C241" t="s">
        <v>32987</v>
      </c>
    </row>
    <row r="242" spans="1:3">
      <c r="A242" t="s">
        <v>33218</v>
      </c>
      <c r="B242">
        <f t="shared" si="3"/>
        <v>27</v>
      </c>
      <c r="C242" t="s">
        <v>32987</v>
      </c>
    </row>
    <row r="243" spans="1:3">
      <c r="A243" t="s">
        <v>33219</v>
      </c>
      <c r="B243">
        <f t="shared" si="3"/>
        <v>2</v>
      </c>
      <c r="C243" t="s">
        <v>32987</v>
      </c>
    </row>
    <row r="244" spans="1:3">
      <c r="A244" t="s">
        <v>33220</v>
      </c>
      <c r="B244">
        <f t="shared" si="3"/>
        <v>2</v>
      </c>
      <c r="C244" t="s">
        <v>32987</v>
      </c>
    </row>
    <row r="245" spans="1:3">
      <c r="A245" t="s">
        <v>33221</v>
      </c>
      <c r="B245">
        <f t="shared" si="3"/>
        <v>2</v>
      </c>
      <c r="C245" t="s">
        <v>32987</v>
      </c>
    </row>
    <row r="246" spans="1:3">
      <c r="A246" t="s">
        <v>33222</v>
      </c>
      <c r="B246">
        <f t="shared" si="3"/>
        <v>2</v>
      </c>
      <c r="C246" t="s">
        <v>32987</v>
      </c>
    </row>
    <row r="247" spans="1:3">
      <c r="A247" t="s">
        <v>33223</v>
      </c>
      <c r="B247">
        <f t="shared" si="3"/>
        <v>5</v>
      </c>
      <c r="C247" t="s">
        <v>32987</v>
      </c>
    </row>
    <row r="248" spans="1:3">
      <c r="A248" t="s">
        <v>33224</v>
      </c>
      <c r="B248">
        <f t="shared" si="3"/>
        <v>8</v>
      </c>
      <c r="C248" t="s">
        <v>32987</v>
      </c>
    </row>
    <row r="249" spans="1:3">
      <c r="A249" t="s">
        <v>33225</v>
      </c>
      <c r="B249">
        <f t="shared" si="3"/>
        <v>3</v>
      </c>
      <c r="C249" t="s">
        <v>32987</v>
      </c>
    </row>
    <row r="250" spans="1:3">
      <c r="A250" t="s">
        <v>33226</v>
      </c>
      <c r="B250">
        <f t="shared" si="3"/>
        <v>1</v>
      </c>
      <c r="C250" t="s">
        <v>32987</v>
      </c>
    </row>
    <row r="251" spans="1:3">
      <c r="A251" t="s">
        <v>33227</v>
      </c>
      <c r="B251">
        <f t="shared" si="3"/>
        <v>1</v>
      </c>
      <c r="C251" t="s">
        <v>32987</v>
      </c>
    </row>
    <row r="252" spans="1:3">
      <c r="A252" t="s">
        <v>33228</v>
      </c>
      <c r="B252">
        <f t="shared" si="3"/>
        <v>3</v>
      </c>
      <c r="C252" t="s">
        <v>32987</v>
      </c>
    </row>
    <row r="253" spans="1:3">
      <c r="A253" t="s">
        <v>33229</v>
      </c>
      <c r="B253">
        <f t="shared" si="3"/>
        <v>8</v>
      </c>
      <c r="C253" t="s">
        <v>32987</v>
      </c>
    </row>
    <row r="254" spans="1:3">
      <c r="A254" t="s">
        <v>33230</v>
      </c>
      <c r="B254">
        <f t="shared" si="3"/>
        <v>3</v>
      </c>
      <c r="C254" t="s">
        <v>32987</v>
      </c>
    </row>
    <row r="255" spans="1:3">
      <c r="A255" t="s">
        <v>33231</v>
      </c>
      <c r="B255">
        <f t="shared" si="3"/>
        <v>2</v>
      </c>
      <c r="C255" t="s">
        <v>32987</v>
      </c>
    </row>
    <row r="256" spans="1:3">
      <c r="A256" t="s">
        <v>33232</v>
      </c>
      <c r="B256">
        <f t="shared" si="3"/>
        <v>30</v>
      </c>
      <c r="C256" t="s">
        <v>32987</v>
      </c>
    </row>
    <row r="257" spans="1:3">
      <c r="A257" t="s">
        <v>33233</v>
      </c>
      <c r="B257">
        <f t="shared" si="3"/>
        <v>13</v>
      </c>
      <c r="C257" t="s">
        <v>32987</v>
      </c>
    </row>
    <row r="258" spans="1:3">
      <c r="A258" t="s">
        <v>33234</v>
      </c>
      <c r="B258">
        <f t="shared" si="3"/>
        <v>1</v>
      </c>
      <c r="C258" t="s">
        <v>32987</v>
      </c>
    </row>
    <row r="259" spans="1:3">
      <c r="A259" t="s">
        <v>33235</v>
      </c>
      <c r="B259">
        <f t="shared" ref="B259:B322" si="4">COUNTIF(C$24:C$6353,A259)</f>
        <v>2</v>
      </c>
      <c r="C259" t="s">
        <v>32987</v>
      </c>
    </row>
    <row r="260" spans="1:3">
      <c r="A260" t="s">
        <v>33236</v>
      </c>
      <c r="B260">
        <f t="shared" si="4"/>
        <v>3</v>
      </c>
      <c r="C260" t="s">
        <v>32987</v>
      </c>
    </row>
    <row r="261" spans="1:3">
      <c r="A261" t="s">
        <v>33237</v>
      </c>
      <c r="B261">
        <f t="shared" si="4"/>
        <v>4</v>
      </c>
      <c r="C261" t="s">
        <v>32987</v>
      </c>
    </row>
    <row r="262" spans="1:3">
      <c r="A262" t="s">
        <v>33238</v>
      </c>
      <c r="B262">
        <f t="shared" si="4"/>
        <v>1</v>
      </c>
      <c r="C262" t="s">
        <v>32987</v>
      </c>
    </row>
    <row r="263" spans="1:3">
      <c r="A263" t="s">
        <v>33239</v>
      </c>
      <c r="B263">
        <f t="shared" si="4"/>
        <v>2</v>
      </c>
      <c r="C263" t="s">
        <v>32987</v>
      </c>
    </row>
    <row r="264" spans="1:3">
      <c r="A264" t="s">
        <v>33240</v>
      </c>
      <c r="B264">
        <f t="shared" si="4"/>
        <v>2</v>
      </c>
      <c r="C264" t="s">
        <v>32987</v>
      </c>
    </row>
    <row r="265" spans="1:3">
      <c r="A265" t="s">
        <v>33241</v>
      </c>
      <c r="B265">
        <f t="shared" si="4"/>
        <v>29</v>
      </c>
      <c r="C265" t="s">
        <v>32987</v>
      </c>
    </row>
    <row r="266" spans="1:3">
      <c r="A266" t="s">
        <v>33242</v>
      </c>
      <c r="B266">
        <f t="shared" si="4"/>
        <v>3</v>
      </c>
      <c r="C266" t="s">
        <v>32987</v>
      </c>
    </row>
    <row r="267" spans="1:3">
      <c r="A267" t="s">
        <v>33243</v>
      </c>
      <c r="B267">
        <f t="shared" si="4"/>
        <v>6</v>
      </c>
      <c r="C267" t="s">
        <v>32987</v>
      </c>
    </row>
    <row r="268" spans="1:3">
      <c r="A268" t="s">
        <v>33244</v>
      </c>
      <c r="B268">
        <f t="shared" si="4"/>
        <v>3</v>
      </c>
      <c r="C268" t="s">
        <v>32987</v>
      </c>
    </row>
    <row r="269" spans="1:3">
      <c r="A269" t="s">
        <v>33245</v>
      </c>
      <c r="B269">
        <f t="shared" si="4"/>
        <v>4</v>
      </c>
      <c r="C269" t="s">
        <v>32987</v>
      </c>
    </row>
    <row r="270" spans="1:3">
      <c r="A270" t="s">
        <v>33246</v>
      </c>
      <c r="B270">
        <f t="shared" si="4"/>
        <v>6</v>
      </c>
      <c r="C270" t="s">
        <v>32987</v>
      </c>
    </row>
    <row r="271" spans="1:3">
      <c r="A271" t="s">
        <v>33247</v>
      </c>
      <c r="B271">
        <f t="shared" si="4"/>
        <v>3</v>
      </c>
      <c r="C271" t="s">
        <v>32987</v>
      </c>
    </row>
    <row r="272" spans="1:3">
      <c r="A272" t="s">
        <v>33248</v>
      </c>
      <c r="B272">
        <f t="shared" si="4"/>
        <v>5</v>
      </c>
      <c r="C272" t="s">
        <v>32987</v>
      </c>
    </row>
    <row r="273" spans="1:3">
      <c r="A273" t="s">
        <v>33249</v>
      </c>
      <c r="B273">
        <f t="shared" si="4"/>
        <v>1</v>
      </c>
      <c r="C273" t="s">
        <v>32987</v>
      </c>
    </row>
    <row r="274" spans="1:3">
      <c r="A274" t="s">
        <v>33250</v>
      </c>
      <c r="B274">
        <f t="shared" si="4"/>
        <v>1</v>
      </c>
      <c r="C274" t="s">
        <v>32987</v>
      </c>
    </row>
    <row r="275" spans="1:3">
      <c r="A275" t="s">
        <v>33251</v>
      </c>
      <c r="B275">
        <f t="shared" si="4"/>
        <v>14</v>
      </c>
      <c r="C275" t="s">
        <v>32987</v>
      </c>
    </row>
    <row r="276" spans="1:3">
      <c r="A276" t="s">
        <v>33252</v>
      </c>
      <c r="B276">
        <f t="shared" si="4"/>
        <v>13</v>
      </c>
      <c r="C276" t="s">
        <v>32987</v>
      </c>
    </row>
    <row r="277" spans="1:3">
      <c r="A277" t="s">
        <v>33253</v>
      </c>
      <c r="B277">
        <f t="shared" si="4"/>
        <v>2</v>
      </c>
      <c r="C277" t="s">
        <v>32987</v>
      </c>
    </row>
    <row r="278" spans="1:3">
      <c r="A278" t="s">
        <v>33254</v>
      </c>
      <c r="B278">
        <f t="shared" si="4"/>
        <v>1</v>
      </c>
      <c r="C278" t="s">
        <v>32987</v>
      </c>
    </row>
    <row r="279" spans="1:3">
      <c r="A279" t="s">
        <v>33255</v>
      </c>
      <c r="B279">
        <f t="shared" si="4"/>
        <v>7</v>
      </c>
      <c r="C279" t="s">
        <v>32987</v>
      </c>
    </row>
    <row r="280" spans="1:3">
      <c r="A280" t="s">
        <v>33256</v>
      </c>
      <c r="B280">
        <f t="shared" si="4"/>
        <v>4</v>
      </c>
      <c r="C280" t="s">
        <v>32987</v>
      </c>
    </row>
    <row r="281" spans="1:3">
      <c r="A281" t="s">
        <v>33257</v>
      </c>
      <c r="B281">
        <f t="shared" si="4"/>
        <v>6</v>
      </c>
      <c r="C281" t="s">
        <v>32987</v>
      </c>
    </row>
    <row r="282" spans="1:3">
      <c r="A282" t="s">
        <v>33258</v>
      </c>
      <c r="B282">
        <f t="shared" si="4"/>
        <v>4</v>
      </c>
      <c r="C282" t="s">
        <v>32987</v>
      </c>
    </row>
    <row r="283" spans="1:3">
      <c r="A283" t="s">
        <v>33259</v>
      </c>
      <c r="B283">
        <f t="shared" si="4"/>
        <v>11</v>
      </c>
      <c r="C283" t="s">
        <v>32987</v>
      </c>
    </row>
    <row r="284" spans="1:3">
      <c r="A284" t="s">
        <v>33260</v>
      </c>
      <c r="B284">
        <f t="shared" si="4"/>
        <v>1</v>
      </c>
      <c r="C284" t="s">
        <v>32987</v>
      </c>
    </row>
    <row r="285" spans="1:3">
      <c r="A285" t="s">
        <v>33261</v>
      </c>
      <c r="B285">
        <f t="shared" si="4"/>
        <v>1</v>
      </c>
      <c r="C285" t="s">
        <v>32987</v>
      </c>
    </row>
    <row r="286" spans="1:3">
      <c r="A286" t="s">
        <v>33262</v>
      </c>
      <c r="B286">
        <f t="shared" si="4"/>
        <v>2</v>
      </c>
      <c r="C286" t="s">
        <v>32987</v>
      </c>
    </row>
    <row r="287" spans="1:3">
      <c r="A287" t="s">
        <v>33263</v>
      </c>
      <c r="B287">
        <f t="shared" si="4"/>
        <v>7</v>
      </c>
      <c r="C287" t="s">
        <v>32987</v>
      </c>
    </row>
    <row r="288" spans="1:3">
      <c r="A288" t="s">
        <v>33264</v>
      </c>
      <c r="B288">
        <f t="shared" si="4"/>
        <v>1</v>
      </c>
      <c r="C288" t="s">
        <v>32987</v>
      </c>
    </row>
    <row r="289" spans="1:3">
      <c r="A289" t="s">
        <v>33265</v>
      </c>
      <c r="B289">
        <f t="shared" si="4"/>
        <v>23</v>
      </c>
      <c r="C289" t="s">
        <v>32987</v>
      </c>
    </row>
    <row r="290" spans="1:3">
      <c r="A290" t="s">
        <v>33266</v>
      </c>
      <c r="B290">
        <f t="shared" si="4"/>
        <v>7</v>
      </c>
      <c r="C290" t="s">
        <v>32987</v>
      </c>
    </row>
    <row r="291" spans="1:3">
      <c r="A291" t="s">
        <v>33050</v>
      </c>
      <c r="B291">
        <f t="shared" si="4"/>
        <v>32</v>
      </c>
      <c r="C291" t="s">
        <v>32987</v>
      </c>
    </row>
    <row r="292" spans="1:3">
      <c r="A292" t="s">
        <v>33267</v>
      </c>
      <c r="B292">
        <f t="shared" si="4"/>
        <v>26</v>
      </c>
      <c r="C292" t="s">
        <v>32987</v>
      </c>
    </row>
    <row r="293" spans="1:3">
      <c r="A293" t="s">
        <v>33268</v>
      </c>
      <c r="B293">
        <f t="shared" si="4"/>
        <v>15</v>
      </c>
      <c r="C293" t="s">
        <v>32987</v>
      </c>
    </row>
    <row r="294" spans="1:3">
      <c r="A294" t="s">
        <v>33269</v>
      </c>
      <c r="B294">
        <f t="shared" si="4"/>
        <v>2</v>
      </c>
      <c r="C294" t="s">
        <v>32987</v>
      </c>
    </row>
    <row r="295" spans="1:3">
      <c r="A295" t="s">
        <v>33270</v>
      </c>
      <c r="B295">
        <f t="shared" si="4"/>
        <v>2</v>
      </c>
      <c r="C295" t="s">
        <v>32987</v>
      </c>
    </row>
    <row r="296" spans="1:3">
      <c r="A296" t="s">
        <v>33271</v>
      </c>
      <c r="B296">
        <f t="shared" si="4"/>
        <v>4</v>
      </c>
      <c r="C296" t="s">
        <v>32987</v>
      </c>
    </row>
    <row r="297" spans="1:3">
      <c r="A297" t="s">
        <v>33272</v>
      </c>
      <c r="B297">
        <f t="shared" si="4"/>
        <v>15</v>
      </c>
      <c r="C297" t="s">
        <v>32987</v>
      </c>
    </row>
    <row r="298" spans="1:3">
      <c r="A298" t="s">
        <v>33273</v>
      </c>
      <c r="B298">
        <f t="shared" si="4"/>
        <v>1</v>
      </c>
      <c r="C298" t="s">
        <v>32988</v>
      </c>
    </row>
    <row r="299" spans="1:3">
      <c r="A299" t="s">
        <v>33274</v>
      </c>
      <c r="B299">
        <f t="shared" si="4"/>
        <v>1</v>
      </c>
      <c r="C299" t="s">
        <v>32988</v>
      </c>
    </row>
    <row r="300" spans="1:3">
      <c r="A300" t="s">
        <v>33275</v>
      </c>
      <c r="B300">
        <f t="shared" si="4"/>
        <v>2</v>
      </c>
      <c r="C300" t="s">
        <v>32988</v>
      </c>
    </row>
    <row r="301" spans="1:3">
      <c r="A301" t="s">
        <v>33276</v>
      </c>
      <c r="B301">
        <f t="shared" si="4"/>
        <v>5</v>
      </c>
      <c r="C301" t="s">
        <v>32988</v>
      </c>
    </row>
    <row r="302" spans="1:3">
      <c r="A302" t="s">
        <v>33277</v>
      </c>
      <c r="B302">
        <f t="shared" si="4"/>
        <v>6</v>
      </c>
      <c r="C302" t="s">
        <v>32988</v>
      </c>
    </row>
    <row r="303" spans="1:3">
      <c r="A303" t="s">
        <v>33278</v>
      </c>
      <c r="B303">
        <f t="shared" si="4"/>
        <v>1</v>
      </c>
      <c r="C303" t="s">
        <v>32988</v>
      </c>
    </row>
    <row r="304" spans="1:3">
      <c r="A304" t="s">
        <v>33279</v>
      </c>
      <c r="B304">
        <f t="shared" si="4"/>
        <v>16</v>
      </c>
      <c r="C304" t="s">
        <v>32988</v>
      </c>
    </row>
    <row r="305" spans="1:3">
      <c r="A305" t="s">
        <v>33280</v>
      </c>
      <c r="B305">
        <f t="shared" si="4"/>
        <v>13</v>
      </c>
      <c r="C305" t="s">
        <v>32988</v>
      </c>
    </row>
    <row r="306" spans="1:3">
      <c r="A306" t="s">
        <v>33281</v>
      </c>
      <c r="B306">
        <f t="shared" si="4"/>
        <v>1</v>
      </c>
      <c r="C306" t="s">
        <v>32988</v>
      </c>
    </row>
    <row r="307" spans="1:3">
      <c r="A307" t="s">
        <v>33282</v>
      </c>
      <c r="B307">
        <f t="shared" si="4"/>
        <v>8</v>
      </c>
      <c r="C307" t="s">
        <v>32988</v>
      </c>
    </row>
    <row r="308" spans="1:3">
      <c r="A308" t="s">
        <v>33283</v>
      </c>
      <c r="B308">
        <f t="shared" si="4"/>
        <v>1</v>
      </c>
      <c r="C308" t="s">
        <v>32988</v>
      </c>
    </row>
    <row r="309" spans="1:3">
      <c r="A309" t="s">
        <v>33284</v>
      </c>
      <c r="B309">
        <f t="shared" si="4"/>
        <v>1</v>
      </c>
      <c r="C309" t="s">
        <v>32988</v>
      </c>
    </row>
    <row r="310" spans="1:3">
      <c r="A310" t="s">
        <v>33285</v>
      </c>
      <c r="B310">
        <f t="shared" si="4"/>
        <v>1</v>
      </c>
      <c r="C310" t="s">
        <v>32988</v>
      </c>
    </row>
    <row r="311" spans="1:3">
      <c r="A311" t="s">
        <v>33053</v>
      </c>
      <c r="B311">
        <f t="shared" si="4"/>
        <v>4</v>
      </c>
      <c r="C311" t="s">
        <v>32988</v>
      </c>
    </row>
    <row r="312" spans="1:3">
      <c r="A312" t="s">
        <v>33286</v>
      </c>
      <c r="B312">
        <f t="shared" si="4"/>
        <v>1</v>
      </c>
      <c r="C312" t="s">
        <v>32988</v>
      </c>
    </row>
    <row r="313" spans="1:3">
      <c r="A313" t="s">
        <v>33287</v>
      </c>
      <c r="B313">
        <f t="shared" si="4"/>
        <v>1</v>
      </c>
      <c r="C313" t="s">
        <v>32988</v>
      </c>
    </row>
    <row r="314" spans="1:3">
      <c r="A314" t="s">
        <v>33288</v>
      </c>
      <c r="B314">
        <f t="shared" si="4"/>
        <v>11</v>
      </c>
      <c r="C314" t="s">
        <v>32988</v>
      </c>
    </row>
    <row r="315" spans="1:3">
      <c r="A315" t="s">
        <v>33289</v>
      </c>
      <c r="B315">
        <f t="shared" si="4"/>
        <v>1</v>
      </c>
      <c r="C315" t="s">
        <v>32988</v>
      </c>
    </row>
    <row r="316" spans="1:3">
      <c r="A316" t="s">
        <v>33290</v>
      </c>
      <c r="B316">
        <f t="shared" si="4"/>
        <v>5</v>
      </c>
      <c r="C316" t="s">
        <v>32988</v>
      </c>
    </row>
    <row r="317" spans="1:3">
      <c r="A317" t="s">
        <v>33291</v>
      </c>
      <c r="B317">
        <f t="shared" si="4"/>
        <v>1</v>
      </c>
      <c r="C317" t="s">
        <v>32989</v>
      </c>
    </row>
    <row r="318" spans="1:3">
      <c r="A318" t="s">
        <v>33292</v>
      </c>
      <c r="B318">
        <f t="shared" si="4"/>
        <v>5</v>
      </c>
      <c r="C318" t="s">
        <v>32989</v>
      </c>
    </row>
    <row r="319" spans="1:3">
      <c r="A319" t="s">
        <v>33293</v>
      </c>
      <c r="B319">
        <f t="shared" si="4"/>
        <v>2</v>
      </c>
      <c r="C319" t="s">
        <v>32990</v>
      </c>
    </row>
    <row r="320" spans="1:3">
      <c r="A320" t="s">
        <v>33294</v>
      </c>
      <c r="B320">
        <f t="shared" si="4"/>
        <v>1</v>
      </c>
      <c r="C320" t="s">
        <v>32990</v>
      </c>
    </row>
    <row r="321" spans="1:3">
      <c r="A321" t="s">
        <v>33295</v>
      </c>
      <c r="B321">
        <f t="shared" si="4"/>
        <v>10</v>
      </c>
      <c r="C321" t="s">
        <v>32990</v>
      </c>
    </row>
    <row r="322" spans="1:3">
      <c r="A322" t="s">
        <v>33296</v>
      </c>
      <c r="B322">
        <f t="shared" si="4"/>
        <v>1</v>
      </c>
      <c r="C322" t="s">
        <v>32990</v>
      </c>
    </row>
    <row r="323" spans="1:3">
      <c r="A323" t="s">
        <v>33297</v>
      </c>
      <c r="B323">
        <f t="shared" ref="B323:B386" si="5">COUNTIF(C$24:C$6353,A323)</f>
        <v>1</v>
      </c>
      <c r="C323" t="s">
        <v>32990</v>
      </c>
    </row>
    <row r="324" spans="1:3">
      <c r="A324" t="s">
        <v>33298</v>
      </c>
      <c r="B324">
        <f t="shared" si="5"/>
        <v>2</v>
      </c>
      <c r="C324" t="s">
        <v>32990</v>
      </c>
    </row>
    <row r="325" spans="1:3">
      <c r="A325" t="s">
        <v>33299</v>
      </c>
      <c r="B325">
        <f t="shared" si="5"/>
        <v>5</v>
      </c>
      <c r="C325" t="s">
        <v>32990</v>
      </c>
    </row>
    <row r="326" spans="1:3">
      <c r="A326" t="s">
        <v>33300</v>
      </c>
      <c r="B326">
        <f t="shared" si="5"/>
        <v>7</v>
      </c>
      <c r="C326" t="s">
        <v>32990</v>
      </c>
    </row>
    <row r="327" spans="1:3">
      <c r="A327" t="s">
        <v>33301</v>
      </c>
      <c r="B327">
        <f t="shared" si="5"/>
        <v>1</v>
      </c>
      <c r="C327" t="s">
        <v>32990</v>
      </c>
    </row>
    <row r="328" spans="1:3">
      <c r="A328" t="s">
        <v>33302</v>
      </c>
      <c r="B328">
        <f t="shared" si="5"/>
        <v>15</v>
      </c>
      <c r="C328" t="s">
        <v>32990</v>
      </c>
    </row>
    <row r="329" spans="1:3">
      <c r="A329" t="s">
        <v>33303</v>
      </c>
      <c r="B329">
        <f t="shared" si="5"/>
        <v>12</v>
      </c>
      <c r="C329" t="s">
        <v>32990</v>
      </c>
    </row>
    <row r="330" spans="1:3">
      <c r="A330" t="s">
        <v>33304</v>
      </c>
      <c r="B330">
        <f t="shared" si="5"/>
        <v>1</v>
      </c>
      <c r="C330" t="s">
        <v>32990</v>
      </c>
    </row>
    <row r="331" spans="1:3">
      <c r="A331" t="s">
        <v>33305</v>
      </c>
      <c r="B331">
        <f t="shared" si="5"/>
        <v>4</v>
      </c>
      <c r="C331" t="s">
        <v>32990</v>
      </c>
    </row>
    <row r="332" spans="1:3">
      <c r="A332" t="s">
        <v>33306</v>
      </c>
      <c r="B332">
        <f t="shared" si="5"/>
        <v>81</v>
      </c>
      <c r="C332" t="s">
        <v>32990</v>
      </c>
    </row>
    <row r="333" spans="1:3">
      <c r="A333" t="s">
        <v>33307</v>
      </c>
      <c r="B333">
        <f t="shared" si="5"/>
        <v>10</v>
      </c>
      <c r="C333" t="s">
        <v>32990</v>
      </c>
    </row>
    <row r="334" spans="1:3">
      <c r="A334" t="s">
        <v>33308</v>
      </c>
      <c r="B334">
        <f t="shared" si="5"/>
        <v>1</v>
      </c>
      <c r="C334" t="s">
        <v>32990</v>
      </c>
    </row>
    <row r="335" spans="1:3">
      <c r="A335" t="s">
        <v>33309</v>
      </c>
      <c r="B335">
        <f t="shared" si="5"/>
        <v>26</v>
      </c>
      <c r="C335" t="s">
        <v>32990</v>
      </c>
    </row>
    <row r="336" spans="1:3">
      <c r="A336" t="s">
        <v>33310</v>
      </c>
      <c r="B336">
        <f t="shared" si="5"/>
        <v>1</v>
      </c>
      <c r="C336" t="s">
        <v>32990</v>
      </c>
    </row>
    <row r="337" spans="1:3">
      <c r="A337" t="s">
        <v>33311</v>
      </c>
      <c r="B337">
        <f t="shared" si="5"/>
        <v>1</v>
      </c>
      <c r="C337" t="s">
        <v>32990</v>
      </c>
    </row>
    <row r="338" spans="1:3">
      <c r="A338" t="s">
        <v>33312</v>
      </c>
      <c r="B338">
        <f t="shared" si="5"/>
        <v>3</v>
      </c>
      <c r="C338" t="s">
        <v>32990</v>
      </c>
    </row>
    <row r="339" spans="1:3">
      <c r="A339" t="s">
        <v>33313</v>
      </c>
      <c r="B339">
        <f t="shared" si="5"/>
        <v>19</v>
      </c>
      <c r="C339" t="s">
        <v>32990</v>
      </c>
    </row>
    <row r="340" spans="1:3">
      <c r="A340" t="s">
        <v>33314</v>
      </c>
      <c r="B340">
        <f t="shared" si="5"/>
        <v>21</v>
      </c>
      <c r="C340" t="s">
        <v>32990</v>
      </c>
    </row>
    <row r="341" spans="1:3">
      <c r="A341" t="s">
        <v>33315</v>
      </c>
      <c r="B341">
        <f t="shared" si="5"/>
        <v>2</v>
      </c>
      <c r="C341" t="s">
        <v>32990</v>
      </c>
    </row>
    <row r="342" spans="1:3">
      <c r="A342" t="s">
        <v>33316</v>
      </c>
      <c r="B342">
        <f t="shared" si="5"/>
        <v>63</v>
      </c>
      <c r="C342" t="s">
        <v>32990</v>
      </c>
    </row>
    <row r="343" spans="1:3">
      <c r="A343" t="s">
        <v>33317</v>
      </c>
      <c r="B343">
        <f t="shared" si="5"/>
        <v>1</v>
      </c>
      <c r="C343" t="s">
        <v>32990</v>
      </c>
    </row>
    <row r="344" spans="1:3">
      <c r="A344" t="s">
        <v>33318</v>
      </c>
      <c r="B344">
        <f t="shared" si="5"/>
        <v>25</v>
      </c>
      <c r="C344" t="s">
        <v>32990</v>
      </c>
    </row>
    <row r="345" spans="1:3">
      <c r="A345" t="s">
        <v>33319</v>
      </c>
      <c r="B345">
        <f t="shared" si="5"/>
        <v>49</v>
      </c>
      <c r="C345" t="s">
        <v>32990</v>
      </c>
    </row>
    <row r="346" spans="1:3">
      <c r="A346" t="s">
        <v>33320</v>
      </c>
      <c r="B346">
        <f t="shared" si="5"/>
        <v>1</v>
      </c>
      <c r="C346" t="s">
        <v>32990</v>
      </c>
    </row>
    <row r="347" spans="1:3">
      <c r="A347" t="s">
        <v>33321</v>
      </c>
      <c r="B347">
        <f t="shared" si="5"/>
        <v>2</v>
      </c>
      <c r="C347" t="s">
        <v>32990</v>
      </c>
    </row>
    <row r="348" spans="1:3">
      <c r="A348" t="s">
        <v>33322</v>
      </c>
      <c r="B348">
        <f t="shared" si="5"/>
        <v>1</v>
      </c>
      <c r="C348" t="s">
        <v>32990</v>
      </c>
    </row>
    <row r="349" spans="1:3">
      <c r="A349" t="s">
        <v>33323</v>
      </c>
      <c r="B349">
        <f t="shared" si="5"/>
        <v>4</v>
      </c>
      <c r="C349" t="s">
        <v>32990</v>
      </c>
    </row>
    <row r="350" spans="1:3">
      <c r="A350" t="s">
        <v>33324</v>
      </c>
      <c r="B350">
        <f t="shared" si="5"/>
        <v>2</v>
      </c>
      <c r="C350" t="s">
        <v>32990</v>
      </c>
    </row>
    <row r="351" spans="1:3">
      <c r="A351" t="s">
        <v>33056</v>
      </c>
      <c r="B351">
        <f t="shared" si="5"/>
        <v>25</v>
      </c>
      <c r="C351" t="s">
        <v>32990</v>
      </c>
    </row>
    <row r="352" spans="1:3">
      <c r="A352" t="s">
        <v>33058</v>
      </c>
      <c r="B352">
        <f t="shared" si="5"/>
        <v>2</v>
      </c>
      <c r="C352" t="s">
        <v>32990</v>
      </c>
    </row>
    <row r="353" spans="1:3">
      <c r="A353" t="s">
        <v>33325</v>
      </c>
      <c r="B353">
        <f t="shared" si="5"/>
        <v>5</v>
      </c>
      <c r="C353" t="s">
        <v>32990</v>
      </c>
    </row>
    <row r="354" spans="1:3">
      <c r="A354" t="s">
        <v>33326</v>
      </c>
      <c r="B354">
        <f t="shared" si="5"/>
        <v>2</v>
      </c>
      <c r="C354" t="s">
        <v>32991</v>
      </c>
    </row>
    <row r="355" spans="1:3">
      <c r="A355" t="s">
        <v>33327</v>
      </c>
      <c r="B355">
        <f t="shared" si="5"/>
        <v>7</v>
      </c>
      <c r="C355" t="s">
        <v>32991</v>
      </c>
    </row>
    <row r="356" spans="1:3">
      <c r="A356" t="s">
        <v>33328</v>
      </c>
      <c r="B356">
        <f t="shared" si="5"/>
        <v>3</v>
      </c>
      <c r="C356" t="s">
        <v>32991</v>
      </c>
    </row>
    <row r="357" spans="1:3">
      <c r="A357" t="s">
        <v>33329</v>
      </c>
      <c r="B357">
        <f t="shared" si="5"/>
        <v>5</v>
      </c>
      <c r="C357" t="s">
        <v>32991</v>
      </c>
    </row>
    <row r="358" spans="1:3">
      <c r="A358" t="s">
        <v>33330</v>
      </c>
      <c r="B358">
        <f t="shared" si="5"/>
        <v>2</v>
      </c>
      <c r="C358" t="s">
        <v>32992</v>
      </c>
    </row>
    <row r="359" spans="1:3">
      <c r="A359" t="s">
        <v>33331</v>
      </c>
      <c r="B359">
        <f t="shared" si="5"/>
        <v>3</v>
      </c>
      <c r="C359" t="s">
        <v>32992</v>
      </c>
    </row>
    <row r="360" spans="1:3">
      <c r="A360" t="s">
        <v>33332</v>
      </c>
      <c r="B360">
        <f t="shared" si="5"/>
        <v>5</v>
      </c>
      <c r="C360" t="s">
        <v>32992</v>
      </c>
    </row>
    <row r="361" spans="1:3">
      <c r="A361" t="s">
        <v>33333</v>
      </c>
      <c r="B361">
        <f t="shared" si="5"/>
        <v>5</v>
      </c>
      <c r="C361" t="s">
        <v>32992</v>
      </c>
    </row>
    <row r="362" spans="1:3">
      <c r="A362" t="s">
        <v>33334</v>
      </c>
      <c r="B362">
        <f t="shared" si="5"/>
        <v>1</v>
      </c>
      <c r="C362" t="s">
        <v>32992</v>
      </c>
    </row>
    <row r="363" spans="1:3">
      <c r="A363" t="s">
        <v>33335</v>
      </c>
      <c r="B363">
        <f t="shared" si="5"/>
        <v>71</v>
      </c>
      <c r="C363" t="s">
        <v>32992</v>
      </c>
    </row>
    <row r="364" spans="1:3">
      <c r="A364" t="s">
        <v>33336</v>
      </c>
      <c r="B364">
        <f t="shared" si="5"/>
        <v>5</v>
      </c>
      <c r="C364" t="s">
        <v>32992</v>
      </c>
    </row>
    <row r="365" spans="1:3">
      <c r="A365" t="s">
        <v>33337</v>
      </c>
      <c r="B365">
        <f t="shared" si="5"/>
        <v>221</v>
      </c>
      <c r="C365" t="s">
        <v>32992</v>
      </c>
    </row>
    <row r="366" spans="1:3">
      <c r="A366" t="s">
        <v>33338</v>
      </c>
      <c r="B366">
        <f t="shared" si="5"/>
        <v>1</v>
      </c>
      <c r="C366" t="s">
        <v>32992</v>
      </c>
    </row>
    <row r="367" spans="1:3">
      <c r="A367" t="s">
        <v>33339</v>
      </c>
      <c r="B367">
        <f t="shared" si="5"/>
        <v>2</v>
      </c>
      <c r="C367" t="s">
        <v>32992</v>
      </c>
    </row>
    <row r="368" spans="1:3">
      <c r="A368" t="s">
        <v>33340</v>
      </c>
      <c r="B368">
        <f t="shared" si="5"/>
        <v>1</v>
      </c>
      <c r="C368" t="s">
        <v>32992</v>
      </c>
    </row>
    <row r="369" spans="1:3">
      <c r="A369" t="s">
        <v>33341</v>
      </c>
      <c r="B369">
        <f t="shared" si="5"/>
        <v>16</v>
      </c>
      <c r="C369" t="s">
        <v>32992</v>
      </c>
    </row>
    <row r="370" spans="1:3">
      <c r="A370" t="s">
        <v>33342</v>
      </c>
      <c r="B370">
        <f t="shared" si="5"/>
        <v>21</v>
      </c>
      <c r="C370" t="s">
        <v>32992</v>
      </c>
    </row>
    <row r="371" spans="1:3">
      <c r="A371" t="s">
        <v>33343</v>
      </c>
      <c r="B371">
        <f t="shared" si="5"/>
        <v>21</v>
      </c>
      <c r="C371" t="s">
        <v>32992</v>
      </c>
    </row>
    <row r="372" spans="1:3">
      <c r="A372" t="s">
        <v>33344</v>
      </c>
      <c r="B372">
        <f t="shared" si="5"/>
        <v>45</v>
      </c>
      <c r="C372" t="s">
        <v>32992</v>
      </c>
    </row>
    <row r="373" spans="1:3">
      <c r="A373" t="s">
        <v>33345</v>
      </c>
      <c r="B373">
        <f t="shared" si="5"/>
        <v>3</v>
      </c>
      <c r="C373" t="s">
        <v>32992</v>
      </c>
    </row>
    <row r="374" spans="1:3">
      <c r="A374" t="s">
        <v>33346</v>
      </c>
      <c r="B374">
        <f t="shared" si="5"/>
        <v>1</v>
      </c>
      <c r="C374" t="s">
        <v>32992</v>
      </c>
    </row>
    <row r="375" spans="1:3">
      <c r="A375" t="s">
        <v>33347</v>
      </c>
      <c r="B375">
        <f t="shared" si="5"/>
        <v>3</v>
      </c>
      <c r="C375" t="s">
        <v>32992</v>
      </c>
    </row>
    <row r="376" spans="1:3">
      <c r="A376" t="s">
        <v>33348</v>
      </c>
      <c r="B376">
        <f t="shared" si="5"/>
        <v>34</v>
      </c>
      <c r="C376" t="s">
        <v>32992</v>
      </c>
    </row>
    <row r="377" spans="1:3">
      <c r="A377" t="s">
        <v>33349</v>
      </c>
      <c r="B377">
        <f t="shared" si="5"/>
        <v>10</v>
      </c>
      <c r="C377" t="s">
        <v>32992</v>
      </c>
    </row>
    <row r="378" spans="1:3">
      <c r="A378" t="s">
        <v>33350</v>
      </c>
      <c r="B378">
        <f t="shared" si="5"/>
        <v>1</v>
      </c>
      <c r="C378" t="s">
        <v>32992</v>
      </c>
    </row>
    <row r="379" spans="1:3">
      <c r="A379" t="s">
        <v>33351</v>
      </c>
      <c r="B379">
        <f t="shared" si="5"/>
        <v>25</v>
      </c>
      <c r="C379" t="s">
        <v>32992</v>
      </c>
    </row>
    <row r="380" spans="1:3">
      <c r="A380" t="s">
        <v>33352</v>
      </c>
      <c r="B380">
        <f t="shared" si="5"/>
        <v>22</v>
      </c>
      <c r="C380" t="s">
        <v>32992</v>
      </c>
    </row>
    <row r="381" spans="1:3">
      <c r="A381" t="s">
        <v>33353</v>
      </c>
      <c r="B381">
        <f t="shared" si="5"/>
        <v>11</v>
      </c>
      <c r="C381" t="s">
        <v>32992</v>
      </c>
    </row>
    <row r="382" spans="1:3">
      <c r="A382" t="s">
        <v>33354</v>
      </c>
      <c r="B382">
        <f t="shared" si="5"/>
        <v>15</v>
      </c>
      <c r="C382" t="s">
        <v>32992</v>
      </c>
    </row>
    <row r="383" spans="1:3">
      <c r="A383" t="s">
        <v>33355</v>
      </c>
      <c r="B383">
        <f t="shared" si="5"/>
        <v>8</v>
      </c>
      <c r="C383" t="s">
        <v>32993</v>
      </c>
    </row>
    <row r="384" spans="1:3">
      <c r="A384" t="s">
        <v>33356</v>
      </c>
      <c r="B384">
        <f t="shared" si="5"/>
        <v>1</v>
      </c>
      <c r="C384" t="s">
        <v>32993</v>
      </c>
    </row>
    <row r="385" spans="1:3">
      <c r="A385" t="s">
        <v>33357</v>
      </c>
      <c r="B385">
        <f t="shared" si="5"/>
        <v>1</v>
      </c>
      <c r="C385" t="s">
        <v>32993</v>
      </c>
    </row>
    <row r="386" spans="1:3">
      <c r="A386" t="s">
        <v>33358</v>
      </c>
      <c r="B386">
        <f t="shared" si="5"/>
        <v>5</v>
      </c>
      <c r="C386" t="s">
        <v>32994</v>
      </c>
    </row>
    <row r="387" spans="1:3">
      <c r="A387" t="s">
        <v>33359</v>
      </c>
      <c r="B387">
        <f t="shared" ref="B387:B448" si="6">COUNTIF(C$24:C$6353,A387)</f>
        <v>258</v>
      </c>
      <c r="C387" t="s">
        <v>32994</v>
      </c>
    </row>
    <row r="388" spans="1:3">
      <c r="A388" t="s">
        <v>33360</v>
      </c>
      <c r="B388">
        <f t="shared" si="6"/>
        <v>3</v>
      </c>
      <c r="C388" t="s">
        <v>32994</v>
      </c>
    </row>
    <row r="389" spans="1:3">
      <c r="A389" t="s">
        <v>33361</v>
      </c>
      <c r="B389">
        <f t="shared" si="6"/>
        <v>1</v>
      </c>
      <c r="C389" t="s">
        <v>32995</v>
      </c>
    </row>
    <row r="390" spans="1:3">
      <c r="A390" t="s">
        <v>33362</v>
      </c>
      <c r="B390">
        <f t="shared" si="6"/>
        <v>54</v>
      </c>
      <c r="C390" t="s">
        <v>32996</v>
      </c>
    </row>
    <row r="391" spans="1:3">
      <c r="A391" t="s">
        <v>33363</v>
      </c>
      <c r="B391">
        <f t="shared" si="6"/>
        <v>86</v>
      </c>
      <c r="C391" t="s">
        <v>32996</v>
      </c>
    </row>
    <row r="392" spans="1:3">
      <c r="A392" t="s">
        <v>33364</v>
      </c>
      <c r="B392">
        <f t="shared" si="6"/>
        <v>1</v>
      </c>
      <c r="C392" t="s">
        <v>32996</v>
      </c>
    </row>
    <row r="393" spans="1:3">
      <c r="A393" t="s">
        <v>33365</v>
      </c>
      <c r="B393">
        <f t="shared" si="6"/>
        <v>4</v>
      </c>
      <c r="C393" t="s">
        <v>32996</v>
      </c>
    </row>
    <row r="394" spans="1:3">
      <c r="A394" t="s">
        <v>33366</v>
      </c>
      <c r="B394">
        <f t="shared" si="6"/>
        <v>3</v>
      </c>
      <c r="C394" t="s">
        <v>32996</v>
      </c>
    </row>
    <row r="395" spans="1:3">
      <c r="A395" t="s">
        <v>33367</v>
      </c>
      <c r="B395">
        <f t="shared" si="6"/>
        <v>20</v>
      </c>
      <c r="C395" t="s">
        <v>32996</v>
      </c>
    </row>
    <row r="396" spans="1:3">
      <c r="A396" t="s">
        <v>33368</v>
      </c>
      <c r="B396">
        <f t="shared" si="6"/>
        <v>1</v>
      </c>
      <c r="C396" t="s">
        <v>32996</v>
      </c>
    </row>
    <row r="397" spans="1:3">
      <c r="A397" t="s">
        <v>33369</v>
      </c>
      <c r="B397">
        <f t="shared" si="6"/>
        <v>4</v>
      </c>
      <c r="C397" t="s">
        <v>32996</v>
      </c>
    </row>
    <row r="398" spans="1:3">
      <c r="A398" t="s">
        <v>33370</v>
      </c>
      <c r="B398">
        <f t="shared" si="6"/>
        <v>15</v>
      </c>
      <c r="C398" t="s">
        <v>32996</v>
      </c>
    </row>
    <row r="399" spans="1:3">
      <c r="A399" t="s">
        <v>33371</v>
      </c>
      <c r="B399">
        <f t="shared" si="6"/>
        <v>14</v>
      </c>
      <c r="C399" t="s">
        <v>32996</v>
      </c>
    </row>
    <row r="400" spans="1:3">
      <c r="A400" t="s">
        <v>33372</v>
      </c>
      <c r="B400">
        <f t="shared" si="6"/>
        <v>3</v>
      </c>
      <c r="C400" t="s">
        <v>32996</v>
      </c>
    </row>
    <row r="401" spans="1:3">
      <c r="A401" t="s">
        <v>33373</v>
      </c>
      <c r="B401">
        <f t="shared" si="6"/>
        <v>1</v>
      </c>
      <c r="C401" t="s">
        <v>32996</v>
      </c>
    </row>
    <row r="402" spans="1:3">
      <c r="A402" t="s">
        <v>33374</v>
      </c>
      <c r="B402">
        <f t="shared" si="6"/>
        <v>11</v>
      </c>
      <c r="C402" t="s">
        <v>32997</v>
      </c>
    </row>
    <row r="403" spans="1:3">
      <c r="A403" t="s">
        <v>33375</v>
      </c>
      <c r="B403">
        <f t="shared" si="6"/>
        <v>1</v>
      </c>
      <c r="C403" t="s">
        <v>32997</v>
      </c>
    </row>
    <row r="404" spans="1:3">
      <c r="A404" t="s">
        <v>33376</v>
      </c>
      <c r="B404">
        <f t="shared" si="6"/>
        <v>1</v>
      </c>
      <c r="C404" t="s">
        <v>33377</v>
      </c>
    </row>
    <row r="405" spans="1:3">
      <c r="A405" t="s">
        <v>33378</v>
      </c>
      <c r="B405">
        <f t="shared" si="6"/>
        <v>3</v>
      </c>
      <c r="C405" t="s">
        <v>32998</v>
      </c>
    </row>
    <row r="406" spans="1:3">
      <c r="A406" t="s">
        <v>33379</v>
      </c>
      <c r="B406">
        <f t="shared" si="6"/>
        <v>1</v>
      </c>
      <c r="C406" t="s">
        <v>32999</v>
      </c>
    </row>
    <row r="407" spans="1:3">
      <c r="A407" t="s">
        <v>33380</v>
      </c>
      <c r="B407">
        <f t="shared" si="6"/>
        <v>14</v>
      </c>
      <c r="C407" t="s">
        <v>32999</v>
      </c>
    </row>
    <row r="408" spans="1:3">
      <c r="A408" t="s">
        <v>33381</v>
      </c>
      <c r="B408">
        <f t="shared" si="6"/>
        <v>1</v>
      </c>
      <c r="C408" t="s">
        <v>32999</v>
      </c>
    </row>
    <row r="409" spans="1:3">
      <c r="A409" t="s">
        <v>33382</v>
      </c>
      <c r="B409">
        <f t="shared" si="6"/>
        <v>1</v>
      </c>
      <c r="C409" t="s">
        <v>32999</v>
      </c>
    </row>
    <row r="410" spans="1:3">
      <c r="A410" t="s">
        <v>33383</v>
      </c>
      <c r="B410">
        <f t="shared" si="6"/>
        <v>1</v>
      </c>
      <c r="C410" t="s">
        <v>32999</v>
      </c>
    </row>
    <row r="411" spans="1:3">
      <c r="A411" t="s">
        <v>33384</v>
      </c>
      <c r="B411">
        <f t="shared" si="6"/>
        <v>2</v>
      </c>
      <c r="C411" t="s">
        <v>33000</v>
      </c>
    </row>
    <row r="412" spans="1:3">
      <c r="A412" t="s">
        <v>33385</v>
      </c>
      <c r="B412">
        <f t="shared" si="6"/>
        <v>1</v>
      </c>
      <c r="C412" t="s">
        <v>33001</v>
      </c>
    </row>
    <row r="413" spans="1:3">
      <c r="A413" t="s">
        <v>33386</v>
      </c>
      <c r="B413">
        <f t="shared" si="6"/>
        <v>1</v>
      </c>
      <c r="C413" t="s">
        <v>33001</v>
      </c>
    </row>
    <row r="414" spans="1:3">
      <c r="A414" t="s">
        <v>33387</v>
      </c>
      <c r="B414">
        <f t="shared" si="6"/>
        <v>21</v>
      </c>
      <c r="C414" t="s">
        <v>33001</v>
      </c>
    </row>
    <row r="415" spans="1:3">
      <c r="A415" t="s">
        <v>33388</v>
      </c>
      <c r="B415">
        <f t="shared" si="6"/>
        <v>1</v>
      </c>
      <c r="C415" t="s">
        <v>33001</v>
      </c>
    </row>
    <row r="416" spans="1:3">
      <c r="A416" t="s">
        <v>33389</v>
      </c>
      <c r="B416">
        <f t="shared" si="6"/>
        <v>1</v>
      </c>
      <c r="C416" t="s">
        <v>33002</v>
      </c>
    </row>
    <row r="417" spans="1:3">
      <c r="A417" t="s">
        <v>33390</v>
      </c>
      <c r="B417">
        <f t="shared" si="6"/>
        <v>2</v>
      </c>
      <c r="C417" t="s">
        <v>33002</v>
      </c>
    </row>
    <row r="418" spans="1:3">
      <c r="A418" t="s">
        <v>33391</v>
      </c>
      <c r="B418">
        <f t="shared" si="6"/>
        <v>3</v>
      </c>
      <c r="C418" t="s">
        <v>33003</v>
      </c>
    </row>
    <row r="419" spans="1:3">
      <c r="A419" t="s">
        <v>33392</v>
      </c>
      <c r="B419">
        <f t="shared" si="6"/>
        <v>4</v>
      </c>
      <c r="C419" t="s">
        <v>33003</v>
      </c>
    </row>
    <row r="420" spans="1:3">
      <c r="A420" t="s">
        <v>33393</v>
      </c>
      <c r="B420">
        <f t="shared" si="6"/>
        <v>1</v>
      </c>
      <c r="C420" t="s">
        <v>33003</v>
      </c>
    </row>
    <row r="421" spans="1:3">
      <c r="A421" t="s">
        <v>33394</v>
      </c>
      <c r="B421">
        <f t="shared" si="6"/>
        <v>3</v>
      </c>
      <c r="C421" t="s">
        <v>33003</v>
      </c>
    </row>
    <row r="422" spans="1:3">
      <c r="A422" t="s">
        <v>33395</v>
      </c>
      <c r="B422">
        <f t="shared" si="6"/>
        <v>1</v>
      </c>
      <c r="C422" t="s">
        <v>33003</v>
      </c>
    </row>
    <row r="423" spans="1:3">
      <c r="A423" t="s">
        <v>33396</v>
      </c>
      <c r="B423">
        <f t="shared" si="6"/>
        <v>2</v>
      </c>
      <c r="C423" t="s">
        <v>33003</v>
      </c>
    </row>
    <row r="424" spans="1:3">
      <c r="A424" t="s">
        <v>33397</v>
      </c>
      <c r="B424">
        <f t="shared" si="6"/>
        <v>1</v>
      </c>
      <c r="C424" t="s">
        <v>33003</v>
      </c>
    </row>
    <row r="425" spans="1:3">
      <c r="A425" t="s">
        <v>33398</v>
      </c>
      <c r="B425">
        <f t="shared" si="6"/>
        <v>1</v>
      </c>
      <c r="C425" t="s">
        <v>33003</v>
      </c>
    </row>
    <row r="426" spans="1:3">
      <c r="A426" t="s">
        <v>33399</v>
      </c>
      <c r="B426">
        <f t="shared" si="6"/>
        <v>14</v>
      </c>
      <c r="C426" t="s">
        <v>33003</v>
      </c>
    </row>
    <row r="427" spans="1:3">
      <c r="A427" t="s">
        <v>33400</v>
      </c>
      <c r="B427">
        <f t="shared" si="6"/>
        <v>1</v>
      </c>
      <c r="C427" t="s">
        <v>33003</v>
      </c>
    </row>
    <row r="428" spans="1:3">
      <c r="A428" t="s">
        <v>33401</v>
      </c>
      <c r="B428">
        <f t="shared" si="6"/>
        <v>2</v>
      </c>
      <c r="C428" t="s">
        <v>33003</v>
      </c>
    </row>
    <row r="429" spans="1:3">
      <c r="A429" t="s">
        <v>33402</v>
      </c>
      <c r="B429">
        <f t="shared" si="6"/>
        <v>1</v>
      </c>
      <c r="C429" t="s">
        <v>33003</v>
      </c>
    </row>
    <row r="430" spans="1:3">
      <c r="A430" t="s">
        <v>33403</v>
      </c>
      <c r="B430">
        <f t="shared" si="6"/>
        <v>1</v>
      </c>
      <c r="C430" t="s">
        <v>33003</v>
      </c>
    </row>
    <row r="431" spans="1:3">
      <c r="A431" t="s">
        <v>33404</v>
      </c>
      <c r="B431">
        <f t="shared" si="6"/>
        <v>57</v>
      </c>
      <c r="C431" t="s">
        <v>33003</v>
      </c>
    </row>
    <row r="432" spans="1:3">
      <c r="A432" t="s">
        <v>33405</v>
      </c>
      <c r="B432">
        <f t="shared" si="6"/>
        <v>1</v>
      </c>
      <c r="C432" t="s">
        <v>33004</v>
      </c>
    </row>
    <row r="433" spans="1:3">
      <c r="A433" t="s">
        <v>33406</v>
      </c>
      <c r="B433">
        <f t="shared" si="6"/>
        <v>3</v>
      </c>
      <c r="C433" t="s">
        <v>33005</v>
      </c>
    </row>
    <row r="434" spans="1:3">
      <c r="A434" t="s">
        <v>33407</v>
      </c>
      <c r="B434">
        <f t="shared" si="6"/>
        <v>1</v>
      </c>
      <c r="C434" t="s">
        <v>33006</v>
      </c>
    </row>
    <row r="435" spans="1:3">
      <c r="A435" t="s">
        <v>33408</v>
      </c>
      <c r="B435">
        <f t="shared" si="6"/>
        <v>12</v>
      </c>
      <c r="C435" t="s">
        <v>33006</v>
      </c>
    </row>
    <row r="436" spans="1:3">
      <c r="A436" t="s">
        <v>33409</v>
      </c>
      <c r="B436">
        <f t="shared" si="6"/>
        <v>1</v>
      </c>
      <c r="C436" t="s">
        <v>33007</v>
      </c>
    </row>
    <row r="437" spans="1:3">
      <c r="A437" t="s">
        <v>33410</v>
      </c>
      <c r="B437">
        <f t="shared" si="6"/>
        <v>3</v>
      </c>
      <c r="C437" t="s">
        <v>33008</v>
      </c>
    </row>
    <row r="438" spans="1:3">
      <c r="A438" t="s">
        <v>33411</v>
      </c>
      <c r="B438">
        <f t="shared" si="6"/>
        <v>1</v>
      </c>
      <c r="C438" t="s">
        <v>33008</v>
      </c>
    </row>
    <row r="439" spans="1:3">
      <c r="A439" t="s">
        <v>33412</v>
      </c>
      <c r="B439">
        <f t="shared" si="6"/>
        <v>1</v>
      </c>
      <c r="C439" t="s">
        <v>33008</v>
      </c>
    </row>
    <row r="440" spans="1:3">
      <c r="A440" t="s">
        <v>33413</v>
      </c>
      <c r="B440">
        <f t="shared" si="6"/>
        <v>97</v>
      </c>
      <c r="C440" t="s">
        <v>33008</v>
      </c>
    </row>
    <row r="441" spans="1:3">
      <c r="A441" t="s">
        <v>33414</v>
      </c>
      <c r="B441">
        <f t="shared" si="6"/>
        <v>5</v>
      </c>
      <c r="C441" t="s">
        <v>33008</v>
      </c>
    </row>
    <row r="442" spans="1:3">
      <c r="A442" t="s">
        <v>33415</v>
      </c>
      <c r="B442">
        <f t="shared" si="6"/>
        <v>1</v>
      </c>
      <c r="C442" t="s">
        <v>33008</v>
      </c>
    </row>
    <row r="443" spans="1:3">
      <c r="A443" t="s">
        <v>33416</v>
      </c>
      <c r="B443">
        <f t="shared" si="6"/>
        <v>16</v>
      </c>
      <c r="C443" t="s">
        <v>33008</v>
      </c>
    </row>
    <row r="444" spans="1:3">
      <c r="A444" t="s">
        <v>33417</v>
      </c>
      <c r="B444">
        <f t="shared" si="6"/>
        <v>146</v>
      </c>
      <c r="C444" t="s">
        <v>33008</v>
      </c>
    </row>
    <row r="445" spans="1:3">
      <c r="A445" t="s">
        <v>33418</v>
      </c>
      <c r="B445">
        <f t="shared" si="6"/>
        <v>1</v>
      </c>
      <c r="C445" t="s">
        <v>33009</v>
      </c>
    </row>
    <row r="446" spans="1:3">
      <c r="A446" t="s">
        <v>33419</v>
      </c>
      <c r="B446">
        <f t="shared" si="6"/>
        <v>2</v>
      </c>
      <c r="C446" t="s">
        <v>33009</v>
      </c>
    </row>
    <row r="447" spans="1:3">
      <c r="A447" t="s">
        <v>33420</v>
      </c>
      <c r="B447">
        <f t="shared" si="6"/>
        <v>43</v>
      </c>
      <c r="C447" t="s">
        <v>33010</v>
      </c>
    </row>
    <row r="448" spans="1:3">
      <c r="B448">
        <f t="shared" si="6"/>
        <v>0</v>
      </c>
      <c r="C448" t="s">
        <v>33010</v>
      </c>
    </row>
    <row r="449" spans="3:3">
      <c r="C449" t="s">
        <v>33010</v>
      </c>
    </row>
    <row r="450" spans="3:3">
      <c r="C450" t="s">
        <v>33010</v>
      </c>
    </row>
    <row r="451" spans="3:3">
      <c r="C451" t="s">
        <v>33010</v>
      </c>
    </row>
    <row r="452" spans="3:3">
      <c r="C452" t="s">
        <v>33010</v>
      </c>
    </row>
    <row r="453" spans="3:3">
      <c r="C453" t="s">
        <v>33010</v>
      </c>
    </row>
    <row r="454" spans="3:3">
      <c r="C454" t="s">
        <v>33010</v>
      </c>
    </row>
    <row r="455" spans="3:3">
      <c r="C455" t="s">
        <v>33010</v>
      </c>
    </row>
    <row r="456" spans="3:3">
      <c r="C456" t="s">
        <v>33010</v>
      </c>
    </row>
    <row r="457" spans="3:3">
      <c r="C457" t="s">
        <v>33010</v>
      </c>
    </row>
    <row r="458" spans="3:3">
      <c r="C458" t="s">
        <v>33010</v>
      </c>
    </row>
    <row r="459" spans="3:3">
      <c r="C459" t="s">
        <v>33010</v>
      </c>
    </row>
    <row r="460" spans="3:3">
      <c r="C460" t="s">
        <v>33010</v>
      </c>
    </row>
    <row r="461" spans="3:3">
      <c r="C461" t="s">
        <v>33010</v>
      </c>
    </row>
    <row r="462" spans="3:3">
      <c r="C462" t="s">
        <v>33010</v>
      </c>
    </row>
    <row r="463" spans="3:3">
      <c r="C463" t="s">
        <v>33010</v>
      </c>
    </row>
    <row r="464" spans="3:3">
      <c r="C464" t="s">
        <v>33010</v>
      </c>
    </row>
    <row r="465" spans="3:3">
      <c r="C465" t="s">
        <v>33010</v>
      </c>
    </row>
    <row r="466" spans="3:3">
      <c r="C466" t="s">
        <v>33010</v>
      </c>
    </row>
    <row r="467" spans="3:3">
      <c r="C467" t="s">
        <v>33010</v>
      </c>
    </row>
    <row r="468" spans="3:3">
      <c r="C468" t="s">
        <v>33010</v>
      </c>
    </row>
    <row r="469" spans="3:3">
      <c r="C469" t="s">
        <v>33010</v>
      </c>
    </row>
    <row r="470" spans="3:3">
      <c r="C470" t="s">
        <v>33010</v>
      </c>
    </row>
    <row r="471" spans="3:3">
      <c r="C471" t="s">
        <v>33010</v>
      </c>
    </row>
    <row r="472" spans="3:3">
      <c r="C472" t="s">
        <v>33010</v>
      </c>
    </row>
    <row r="473" spans="3:3">
      <c r="C473" t="s">
        <v>33010</v>
      </c>
    </row>
    <row r="474" spans="3:3">
      <c r="C474" t="s">
        <v>33010</v>
      </c>
    </row>
    <row r="475" spans="3:3">
      <c r="C475" t="s">
        <v>33010</v>
      </c>
    </row>
    <row r="476" spans="3:3">
      <c r="C476" t="s">
        <v>33010</v>
      </c>
    </row>
    <row r="477" spans="3:3">
      <c r="C477" t="s">
        <v>33011</v>
      </c>
    </row>
    <row r="478" spans="3:3">
      <c r="C478" t="s">
        <v>33011</v>
      </c>
    </row>
    <row r="479" spans="3:3">
      <c r="C479" t="s">
        <v>33011</v>
      </c>
    </row>
    <row r="480" spans="3:3">
      <c r="C480" t="s">
        <v>33011</v>
      </c>
    </row>
    <row r="481" spans="3:3">
      <c r="C481" t="s">
        <v>33011</v>
      </c>
    </row>
    <row r="482" spans="3:3">
      <c r="C482" t="s">
        <v>33012</v>
      </c>
    </row>
    <row r="483" spans="3:3">
      <c r="C483" t="s">
        <v>33012</v>
      </c>
    </row>
    <row r="484" spans="3:3">
      <c r="C484" t="s">
        <v>33013</v>
      </c>
    </row>
    <row r="485" spans="3:3">
      <c r="C485" t="s">
        <v>33013</v>
      </c>
    </row>
    <row r="486" spans="3:3">
      <c r="C486" t="s">
        <v>33013</v>
      </c>
    </row>
    <row r="487" spans="3:3">
      <c r="C487" t="s">
        <v>33013</v>
      </c>
    </row>
    <row r="488" spans="3:3">
      <c r="C488" t="s">
        <v>33013</v>
      </c>
    </row>
    <row r="489" spans="3:3">
      <c r="C489" t="s">
        <v>33013</v>
      </c>
    </row>
    <row r="490" spans="3:3">
      <c r="C490" t="s">
        <v>33013</v>
      </c>
    </row>
    <row r="491" spans="3:3">
      <c r="C491" t="s">
        <v>33013</v>
      </c>
    </row>
    <row r="492" spans="3:3">
      <c r="C492" t="s">
        <v>33014</v>
      </c>
    </row>
    <row r="493" spans="3:3">
      <c r="C493" t="s">
        <v>33014</v>
      </c>
    </row>
    <row r="494" spans="3:3">
      <c r="C494" t="s">
        <v>33015</v>
      </c>
    </row>
    <row r="495" spans="3:3">
      <c r="C495" t="s">
        <v>33016</v>
      </c>
    </row>
    <row r="496" spans="3:3">
      <c r="C496" t="s">
        <v>33016</v>
      </c>
    </row>
    <row r="497" spans="3:3">
      <c r="C497" t="s">
        <v>33016</v>
      </c>
    </row>
    <row r="498" spans="3:3">
      <c r="C498" t="s">
        <v>33016</v>
      </c>
    </row>
    <row r="499" spans="3:3">
      <c r="C499" t="s">
        <v>33016</v>
      </c>
    </row>
    <row r="500" spans="3:3">
      <c r="C500" t="s">
        <v>33016</v>
      </c>
    </row>
    <row r="501" spans="3:3">
      <c r="C501" t="s">
        <v>33016</v>
      </c>
    </row>
    <row r="502" spans="3:3">
      <c r="C502" t="s">
        <v>33016</v>
      </c>
    </row>
    <row r="503" spans="3:3">
      <c r="C503" t="s">
        <v>33016</v>
      </c>
    </row>
    <row r="504" spans="3:3">
      <c r="C504" t="s">
        <v>33016</v>
      </c>
    </row>
    <row r="505" spans="3:3">
      <c r="C505" t="s">
        <v>33016</v>
      </c>
    </row>
    <row r="506" spans="3:3">
      <c r="C506" t="s">
        <v>33016</v>
      </c>
    </row>
    <row r="507" spans="3:3">
      <c r="C507" t="s">
        <v>33016</v>
      </c>
    </row>
    <row r="508" spans="3:3">
      <c r="C508" t="s">
        <v>33016</v>
      </c>
    </row>
    <row r="509" spans="3:3">
      <c r="C509" t="s">
        <v>33016</v>
      </c>
    </row>
    <row r="510" spans="3:3">
      <c r="C510" t="s">
        <v>33016</v>
      </c>
    </row>
    <row r="511" spans="3:3">
      <c r="C511" t="s">
        <v>33016</v>
      </c>
    </row>
    <row r="512" spans="3:3">
      <c r="C512" t="s">
        <v>33016</v>
      </c>
    </row>
    <row r="513" spans="3:3">
      <c r="C513" t="s">
        <v>33016</v>
      </c>
    </row>
    <row r="514" spans="3:3">
      <c r="C514" t="s">
        <v>33016</v>
      </c>
    </row>
    <row r="515" spans="3:3">
      <c r="C515" t="s">
        <v>33016</v>
      </c>
    </row>
    <row r="516" spans="3:3">
      <c r="C516" t="s">
        <v>33016</v>
      </c>
    </row>
    <row r="517" spans="3:3">
      <c r="C517" t="s">
        <v>33016</v>
      </c>
    </row>
    <row r="518" spans="3:3">
      <c r="C518" t="s">
        <v>33016</v>
      </c>
    </row>
    <row r="519" spans="3:3">
      <c r="C519" t="s">
        <v>33016</v>
      </c>
    </row>
    <row r="520" spans="3:3">
      <c r="C520" t="s">
        <v>33016</v>
      </c>
    </row>
    <row r="521" spans="3:3">
      <c r="C521" t="s">
        <v>33016</v>
      </c>
    </row>
    <row r="522" spans="3:3">
      <c r="C522" t="s">
        <v>33016</v>
      </c>
    </row>
    <row r="523" spans="3:3">
      <c r="C523" t="s">
        <v>33017</v>
      </c>
    </row>
    <row r="524" spans="3:3">
      <c r="C524" t="s">
        <v>33017</v>
      </c>
    </row>
    <row r="525" spans="3:3">
      <c r="C525" t="s">
        <v>33017</v>
      </c>
    </row>
    <row r="526" spans="3:3">
      <c r="C526" t="s">
        <v>33017</v>
      </c>
    </row>
    <row r="527" spans="3:3">
      <c r="C527" t="s">
        <v>33017</v>
      </c>
    </row>
    <row r="528" spans="3:3">
      <c r="C528" t="s">
        <v>33017</v>
      </c>
    </row>
    <row r="529" spans="3:3">
      <c r="C529" t="s">
        <v>33018</v>
      </c>
    </row>
    <row r="530" spans="3:3">
      <c r="C530" t="s">
        <v>33019</v>
      </c>
    </row>
    <row r="531" spans="3:3">
      <c r="C531" t="s">
        <v>33019</v>
      </c>
    </row>
    <row r="532" spans="3:3">
      <c r="C532" t="s">
        <v>33019</v>
      </c>
    </row>
    <row r="533" spans="3:3">
      <c r="C533" t="s">
        <v>33019</v>
      </c>
    </row>
    <row r="534" spans="3:3">
      <c r="C534" t="s">
        <v>33019</v>
      </c>
    </row>
    <row r="535" spans="3:3">
      <c r="C535" t="s">
        <v>33019</v>
      </c>
    </row>
    <row r="536" spans="3:3">
      <c r="C536" t="s">
        <v>33019</v>
      </c>
    </row>
    <row r="537" spans="3:3">
      <c r="C537" t="s">
        <v>33019</v>
      </c>
    </row>
    <row r="538" spans="3:3">
      <c r="C538" t="s">
        <v>33019</v>
      </c>
    </row>
    <row r="539" spans="3:3">
      <c r="C539" t="s">
        <v>33019</v>
      </c>
    </row>
    <row r="540" spans="3:3">
      <c r="C540" t="s">
        <v>33019</v>
      </c>
    </row>
    <row r="541" spans="3:3">
      <c r="C541" t="s">
        <v>33019</v>
      </c>
    </row>
    <row r="542" spans="3:3">
      <c r="C542" t="s">
        <v>33019</v>
      </c>
    </row>
    <row r="543" spans="3:3">
      <c r="C543" t="s">
        <v>33019</v>
      </c>
    </row>
    <row r="544" spans="3:3">
      <c r="C544" t="s">
        <v>33019</v>
      </c>
    </row>
    <row r="545" spans="3:3">
      <c r="C545" t="s">
        <v>33019</v>
      </c>
    </row>
    <row r="546" spans="3:3">
      <c r="C546" t="s">
        <v>33019</v>
      </c>
    </row>
    <row r="547" spans="3:3">
      <c r="C547" t="s">
        <v>33019</v>
      </c>
    </row>
    <row r="548" spans="3:3">
      <c r="C548" t="s">
        <v>33019</v>
      </c>
    </row>
    <row r="549" spans="3:3">
      <c r="C549" t="s">
        <v>33019</v>
      </c>
    </row>
    <row r="550" spans="3:3">
      <c r="C550" t="s">
        <v>33019</v>
      </c>
    </row>
    <row r="551" spans="3:3">
      <c r="C551" t="s">
        <v>33019</v>
      </c>
    </row>
    <row r="552" spans="3:3">
      <c r="C552" t="s">
        <v>33019</v>
      </c>
    </row>
    <row r="553" spans="3:3">
      <c r="C553" t="s">
        <v>33019</v>
      </c>
    </row>
    <row r="554" spans="3:3">
      <c r="C554" t="s">
        <v>33019</v>
      </c>
    </row>
    <row r="555" spans="3:3">
      <c r="C555" t="s">
        <v>33019</v>
      </c>
    </row>
    <row r="556" spans="3:3">
      <c r="C556" t="s">
        <v>33019</v>
      </c>
    </row>
    <row r="557" spans="3:3">
      <c r="C557" t="s">
        <v>33019</v>
      </c>
    </row>
    <row r="558" spans="3:3">
      <c r="C558" t="s">
        <v>33019</v>
      </c>
    </row>
    <row r="559" spans="3:3">
      <c r="C559" t="s">
        <v>33019</v>
      </c>
    </row>
    <row r="560" spans="3:3">
      <c r="C560" t="s">
        <v>33019</v>
      </c>
    </row>
    <row r="561" spans="3:3">
      <c r="C561" t="s">
        <v>33019</v>
      </c>
    </row>
    <row r="562" spans="3:3">
      <c r="C562" t="s">
        <v>33019</v>
      </c>
    </row>
    <row r="563" spans="3:3">
      <c r="C563" t="s">
        <v>33019</v>
      </c>
    </row>
    <row r="564" spans="3:3">
      <c r="C564" t="s">
        <v>33019</v>
      </c>
    </row>
    <row r="565" spans="3:3">
      <c r="C565" t="s">
        <v>33019</v>
      </c>
    </row>
    <row r="566" spans="3:3">
      <c r="C566" t="s">
        <v>33019</v>
      </c>
    </row>
    <row r="567" spans="3:3">
      <c r="C567" t="s">
        <v>33019</v>
      </c>
    </row>
    <row r="568" spans="3:3">
      <c r="C568" t="s">
        <v>33019</v>
      </c>
    </row>
    <row r="569" spans="3:3">
      <c r="C569" t="s">
        <v>33019</v>
      </c>
    </row>
    <row r="570" spans="3:3">
      <c r="C570" t="s">
        <v>33019</v>
      </c>
    </row>
    <row r="571" spans="3:3">
      <c r="C571" t="s">
        <v>33019</v>
      </c>
    </row>
    <row r="572" spans="3:3">
      <c r="C572" t="s">
        <v>33019</v>
      </c>
    </row>
    <row r="573" spans="3:3">
      <c r="C573" t="s">
        <v>33019</v>
      </c>
    </row>
    <row r="574" spans="3:3">
      <c r="C574" t="s">
        <v>33019</v>
      </c>
    </row>
    <row r="575" spans="3:3">
      <c r="C575" t="s">
        <v>33019</v>
      </c>
    </row>
    <row r="576" spans="3:3">
      <c r="C576" t="s">
        <v>33019</v>
      </c>
    </row>
    <row r="577" spans="3:3">
      <c r="C577" t="s">
        <v>33019</v>
      </c>
    </row>
    <row r="578" spans="3:3">
      <c r="C578" t="s">
        <v>33019</v>
      </c>
    </row>
    <row r="579" spans="3:3">
      <c r="C579" t="s">
        <v>33019</v>
      </c>
    </row>
    <row r="580" spans="3:3">
      <c r="C580" t="s">
        <v>33019</v>
      </c>
    </row>
    <row r="581" spans="3:3">
      <c r="C581" t="s">
        <v>33019</v>
      </c>
    </row>
    <row r="582" spans="3:3">
      <c r="C582" t="s">
        <v>33019</v>
      </c>
    </row>
    <row r="583" spans="3:3">
      <c r="C583" t="s">
        <v>33019</v>
      </c>
    </row>
    <row r="584" spans="3:3">
      <c r="C584" t="s">
        <v>33019</v>
      </c>
    </row>
    <row r="585" spans="3:3">
      <c r="C585" t="s">
        <v>33019</v>
      </c>
    </row>
    <row r="586" spans="3:3">
      <c r="C586" t="s">
        <v>33019</v>
      </c>
    </row>
    <row r="587" spans="3:3">
      <c r="C587" t="s">
        <v>33019</v>
      </c>
    </row>
    <row r="588" spans="3:3">
      <c r="C588" t="s">
        <v>33019</v>
      </c>
    </row>
    <row r="589" spans="3:3">
      <c r="C589" t="s">
        <v>33019</v>
      </c>
    </row>
    <row r="590" spans="3:3">
      <c r="C590" t="s">
        <v>33019</v>
      </c>
    </row>
    <row r="591" spans="3:3">
      <c r="C591" t="s">
        <v>33019</v>
      </c>
    </row>
    <row r="592" spans="3:3">
      <c r="C592" t="s">
        <v>33019</v>
      </c>
    </row>
    <row r="593" spans="3:3">
      <c r="C593" t="s">
        <v>33019</v>
      </c>
    </row>
    <row r="594" spans="3:3">
      <c r="C594" t="s">
        <v>33019</v>
      </c>
    </row>
    <row r="595" spans="3:3">
      <c r="C595" t="s">
        <v>33019</v>
      </c>
    </row>
    <row r="596" spans="3:3">
      <c r="C596" t="s">
        <v>33019</v>
      </c>
    </row>
    <row r="597" spans="3:3">
      <c r="C597" t="s">
        <v>33019</v>
      </c>
    </row>
    <row r="598" spans="3:3">
      <c r="C598" t="s">
        <v>33019</v>
      </c>
    </row>
    <row r="599" spans="3:3">
      <c r="C599" t="s">
        <v>33019</v>
      </c>
    </row>
    <row r="600" spans="3:3">
      <c r="C600" t="s">
        <v>33019</v>
      </c>
    </row>
    <row r="601" spans="3:3">
      <c r="C601" t="s">
        <v>33019</v>
      </c>
    </row>
    <row r="602" spans="3:3">
      <c r="C602" t="s">
        <v>33019</v>
      </c>
    </row>
    <row r="603" spans="3:3">
      <c r="C603" t="s">
        <v>33019</v>
      </c>
    </row>
    <row r="604" spans="3:3">
      <c r="C604" t="s">
        <v>33019</v>
      </c>
    </row>
    <row r="605" spans="3:3">
      <c r="C605" t="s">
        <v>33019</v>
      </c>
    </row>
    <row r="606" spans="3:3">
      <c r="C606" t="s">
        <v>33019</v>
      </c>
    </row>
    <row r="607" spans="3:3">
      <c r="C607" t="s">
        <v>33019</v>
      </c>
    </row>
    <row r="608" spans="3:3">
      <c r="C608" t="s">
        <v>33019</v>
      </c>
    </row>
    <row r="609" spans="3:3">
      <c r="C609" t="s">
        <v>33019</v>
      </c>
    </row>
    <row r="610" spans="3:3">
      <c r="C610" t="s">
        <v>33019</v>
      </c>
    </row>
    <row r="611" spans="3:3">
      <c r="C611" t="s">
        <v>33019</v>
      </c>
    </row>
    <row r="612" spans="3:3">
      <c r="C612" t="s">
        <v>33019</v>
      </c>
    </row>
    <row r="613" spans="3:3">
      <c r="C613" t="s">
        <v>33019</v>
      </c>
    </row>
    <row r="614" spans="3:3">
      <c r="C614" t="s">
        <v>33019</v>
      </c>
    </row>
    <row r="615" spans="3:3">
      <c r="C615" t="s">
        <v>33019</v>
      </c>
    </row>
    <row r="616" spans="3:3">
      <c r="C616" t="s">
        <v>33019</v>
      </c>
    </row>
    <row r="617" spans="3:3">
      <c r="C617" t="s">
        <v>33019</v>
      </c>
    </row>
    <row r="618" spans="3:3">
      <c r="C618" t="s">
        <v>33019</v>
      </c>
    </row>
    <row r="619" spans="3:3">
      <c r="C619" t="s">
        <v>33019</v>
      </c>
    </row>
    <row r="620" spans="3:3">
      <c r="C620" t="s">
        <v>33019</v>
      </c>
    </row>
    <row r="621" spans="3:3">
      <c r="C621" t="s">
        <v>33019</v>
      </c>
    </row>
    <row r="622" spans="3:3">
      <c r="C622" t="s">
        <v>33019</v>
      </c>
    </row>
    <row r="623" spans="3:3">
      <c r="C623" t="s">
        <v>33019</v>
      </c>
    </row>
    <row r="624" spans="3:3">
      <c r="C624" t="s">
        <v>33019</v>
      </c>
    </row>
    <row r="625" spans="3:3">
      <c r="C625" t="s">
        <v>33019</v>
      </c>
    </row>
    <row r="626" spans="3:3">
      <c r="C626" t="s">
        <v>33019</v>
      </c>
    </row>
    <row r="627" spans="3:3">
      <c r="C627" t="s">
        <v>33019</v>
      </c>
    </row>
    <row r="628" spans="3:3">
      <c r="C628" t="s">
        <v>33019</v>
      </c>
    </row>
    <row r="629" spans="3:3">
      <c r="C629" t="s">
        <v>33019</v>
      </c>
    </row>
    <row r="630" spans="3:3">
      <c r="C630" t="s">
        <v>33019</v>
      </c>
    </row>
    <row r="631" spans="3:3">
      <c r="C631" t="s">
        <v>33019</v>
      </c>
    </row>
    <row r="632" spans="3:3">
      <c r="C632" t="s">
        <v>33019</v>
      </c>
    </row>
    <row r="633" spans="3:3">
      <c r="C633" t="s">
        <v>33019</v>
      </c>
    </row>
    <row r="634" spans="3:3">
      <c r="C634" t="s">
        <v>33019</v>
      </c>
    </row>
    <row r="635" spans="3:3">
      <c r="C635" t="s">
        <v>33019</v>
      </c>
    </row>
    <row r="636" spans="3:3">
      <c r="C636" t="s">
        <v>33019</v>
      </c>
    </row>
    <row r="637" spans="3:3">
      <c r="C637" t="s">
        <v>33019</v>
      </c>
    </row>
    <row r="638" spans="3:3">
      <c r="C638" t="s">
        <v>33019</v>
      </c>
    </row>
    <row r="639" spans="3:3">
      <c r="C639" t="s">
        <v>33019</v>
      </c>
    </row>
    <row r="640" spans="3:3">
      <c r="C640" t="s">
        <v>33019</v>
      </c>
    </row>
    <row r="641" spans="3:3">
      <c r="C641" t="s">
        <v>33019</v>
      </c>
    </row>
    <row r="642" spans="3:3">
      <c r="C642" t="s">
        <v>33019</v>
      </c>
    </row>
    <row r="643" spans="3:3">
      <c r="C643" t="s">
        <v>33019</v>
      </c>
    </row>
    <row r="644" spans="3:3">
      <c r="C644" t="s">
        <v>33019</v>
      </c>
    </row>
    <row r="645" spans="3:3">
      <c r="C645" t="s">
        <v>33019</v>
      </c>
    </row>
    <row r="646" spans="3:3">
      <c r="C646" t="s">
        <v>33019</v>
      </c>
    </row>
    <row r="647" spans="3:3">
      <c r="C647" t="s">
        <v>33019</v>
      </c>
    </row>
    <row r="648" spans="3:3">
      <c r="C648" t="s">
        <v>33019</v>
      </c>
    </row>
    <row r="649" spans="3:3">
      <c r="C649" t="s">
        <v>33019</v>
      </c>
    </row>
    <row r="650" spans="3:3">
      <c r="C650" t="s">
        <v>33019</v>
      </c>
    </row>
    <row r="651" spans="3:3">
      <c r="C651" t="s">
        <v>33019</v>
      </c>
    </row>
    <row r="652" spans="3:3">
      <c r="C652" t="s">
        <v>33019</v>
      </c>
    </row>
    <row r="653" spans="3:3">
      <c r="C653" t="s">
        <v>33019</v>
      </c>
    </row>
    <row r="654" spans="3:3">
      <c r="C654" t="s">
        <v>33019</v>
      </c>
    </row>
    <row r="655" spans="3:3">
      <c r="C655" t="s">
        <v>33019</v>
      </c>
    </row>
    <row r="656" spans="3:3">
      <c r="C656" t="s">
        <v>33019</v>
      </c>
    </row>
    <row r="657" spans="3:3">
      <c r="C657" t="s">
        <v>33019</v>
      </c>
    </row>
    <row r="658" spans="3:3">
      <c r="C658" t="s">
        <v>33019</v>
      </c>
    </row>
    <row r="659" spans="3:3">
      <c r="C659" t="s">
        <v>33019</v>
      </c>
    </row>
    <row r="660" spans="3:3">
      <c r="C660" t="s">
        <v>33019</v>
      </c>
    </row>
    <row r="661" spans="3:3">
      <c r="C661" t="s">
        <v>33019</v>
      </c>
    </row>
    <row r="662" spans="3:3">
      <c r="C662" t="s">
        <v>33019</v>
      </c>
    </row>
    <row r="663" spans="3:3">
      <c r="C663" t="s">
        <v>33019</v>
      </c>
    </row>
    <row r="664" spans="3:3">
      <c r="C664" t="s">
        <v>33019</v>
      </c>
    </row>
    <row r="665" spans="3:3">
      <c r="C665" t="s">
        <v>33019</v>
      </c>
    </row>
    <row r="666" spans="3:3">
      <c r="C666" t="s">
        <v>33019</v>
      </c>
    </row>
    <row r="667" spans="3:3">
      <c r="C667" t="s">
        <v>33019</v>
      </c>
    </row>
    <row r="668" spans="3:3">
      <c r="C668" t="s">
        <v>33019</v>
      </c>
    </row>
    <row r="669" spans="3:3">
      <c r="C669" t="s">
        <v>33019</v>
      </c>
    </row>
    <row r="670" spans="3:3">
      <c r="C670" t="s">
        <v>33019</v>
      </c>
    </row>
    <row r="671" spans="3:3">
      <c r="C671" t="s">
        <v>33019</v>
      </c>
    </row>
    <row r="672" spans="3:3">
      <c r="C672" t="s">
        <v>33019</v>
      </c>
    </row>
    <row r="673" spans="3:3">
      <c r="C673" t="s">
        <v>33019</v>
      </c>
    </row>
    <row r="674" spans="3:3">
      <c r="C674" t="s">
        <v>33019</v>
      </c>
    </row>
    <row r="675" spans="3:3">
      <c r="C675" t="s">
        <v>33019</v>
      </c>
    </row>
    <row r="676" spans="3:3">
      <c r="C676" t="s">
        <v>33019</v>
      </c>
    </row>
    <row r="677" spans="3:3">
      <c r="C677" t="s">
        <v>33019</v>
      </c>
    </row>
    <row r="678" spans="3:3">
      <c r="C678" t="s">
        <v>33019</v>
      </c>
    </row>
    <row r="679" spans="3:3">
      <c r="C679" t="s">
        <v>33019</v>
      </c>
    </row>
    <row r="680" spans="3:3">
      <c r="C680" t="s">
        <v>33019</v>
      </c>
    </row>
    <row r="681" spans="3:3">
      <c r="C681" t="s">
        <v>33019</v>
      </c>
    </row>
    <row r="682" spans="3:3">
      <c r="C682" t="s">
        <v>33019</v>
      </c>
    </row>
    <row r="683" spans="3:3">
      <c r="C683" t="s">
        <v>33019</v>
      </c>
    </row>
    <row r="684" spans="3:3">
      <c r="C684" t="s">
        <v>33019</v>
      </c>
    </row>
    <row r="685" spans="3:3">
      <c r="C685" t="s">
        <v>33019</v>
      </c>
    </row>
    <row r="686" spans="3:3">
      <c r="C686" t="s">
        <v>33019</v>
      </c>
    </row>
    <row r="687" spans="3:3">
      <c r="C687" t="s">
        <v>33019</v>
      </c>
    </row>
    <row r="688" spans="3:3">
      <c r="C688" t="s">
        <v>33019</v>
      </c>
    </row>
    <row r="689" spans="3:3">
      <c r="C689" t="s">
        <v>33019</v>
      </c>
    </row>
    <row r="690" spans="3:3">
      <c r="C690" t="s">
        <v>33019</v>
      </c>
    </row>
    <row r="691" spans="3:3">
      <c r="C691" t="s">
        <v>33019</v>
      </c>
    </row>
    <row r="692" spans="3:3">
      <c r="C692" t="s">
        <v>33019</v>
      </c>
    </row>
    <row r="693" spans="3:3">
      <c r="C693" t="s">
        <v>33019</v>
      </c>
    </row>
    <row r="694" spans="3:3">
      <c r="C694" t="s">
        <v>33019</v>
      </c>
    </row>
    <row r="695" spans="3:3">
      <c r="C695" t="s">
        <v>33019</v>
      </c>
    </row>
    <row r="696" spans="3:3">
      <c r="C696" t="s">
        <v>33019</v>
      </c>
    </row>
    <row r="697" spans="3:3">
      <c r="C697" t="s">
        <v>33019</v>
      </c>
    </row>
    <row r="698" spans="3:3">
      <c r="C698" t="s">
        <v>33019</v>
      </c>
    </row>
    <row r="699" spans="3:3">
      <c r="C699" t="s">
        <v>33019</v>
      </c>
    </row>
    <row r="700" spans="3:3">
      <c r="C700" t="s">
        <v>33019</v>
      </c>
    </row>
    <row r="701" spans="3:3">
      <c r="C701" t="s">
        <v>33019</v>
      </c>
    </row>
    <row r="702" spans="3:3">
      <c r="C702" t="s">
        <v>33019</v>
      </c>
    </row>
    <row r="703" spans="3:3">
      <c r="C703" t="s">
        <v>33019</v>
      </c>
    </row>
    <row r="704" spans="3:3">
      <c r="C704" t="s">
        <v>33019</v>
      </c>
    </row>
    <row r="705" spans="3:3">
      <c r="C705" t="s">
        <v>33019</v>
      </c>
    </row>
    <row r="706" spans="3:3">
      <c r="C706" t="s">
        <v>33019</v>
      </c>
    </row>
    <row r="707" spans="3:3">
      <c r="C707" t="s">
        <v>33019</v>
      </c>
    </row>
    <row r="708" spans="3:3">
      <c r="C708" t="s">
        <v>33019</v>
      </c>
    </row>
    <row r="709" spans="3:3">
      <c r="C709" t="s">
        <v>33019</v>
      </c>
    </row>
    <row r="710" spans="3:3">
      <c r="C710" t="s">
        <v>33019</v>
      </c>
    </row>
    <row r="711" spans="3:3">
      <c r="C711" t="s">
        <v>33019</v>
      </c>
    </row>
    <row r="712" spans="3:3">
      <c r="C712" t="s">
        <v>33019</v>
      </c>
    </row>
    <row r="713" spans="3:3">
      <c r="C713" t="s">
        <v>33019</v>
      </c>
    </row>
    <row r="714" spans="3:3">
      <c r="C714" t="s">
        <v>33019</v>
      </c>
    </row>
    <row r="715" spans="3:3">
      <c r="C715" t="s">
        <v>33019</v>
      </c>
    </row>
    <row r="716" spans="3:3">
      <c r="C716" t="s">
        <v>33019</v>
      </c>
    </row>
    <row r="717" spans="3:3">
      <c r="C717" t="s">
        <v>33019</v>
      </c>
    </row>
    <row r="718" spans="3:3">
      <c r="C718" t="s">
        <v>33019</v>
      </c>
    </row>
    <row r="719" spans="3:3">
      <c r="C719" t="s">
        <v>33019</v>
      </c>
    </row>
    <row r="720" spans="3:3">
      <c r="C720" t="s">
        <v>33019</v>
      </c>
    </row>
    <row r="721" spans="3:3">
      <c r="C721" t="s">
        <v>33019</v>
      </c>
    </row>
    <row r="722" spans="3:3">
      <c r="C722" t="s">
        <v>33019</v>
      </c>
    </row>
    <row r="723" spans="3:3">
      <c r="C723" t="s">
        <v>33019</v>
      </c>
    </row>
    <row r="724" spans="3:3">
      <c r="C724" t="s">
        <v>33019</v>
      </c>
    </row>
    <row r="725" spans="3:3">
      <c r="C725" t="s">
        <v>33019</v>
      </c>
    </row>
    <row r="726" spans="3:3">
      <c r="C726" t="s">
        <v>33019</v>
      </c>
    </row>
    <row r="727" spans="3:3">
      <c r="C727" t="s">
        <v>33019</v>
      </c>
    </row>
    <row r="728" spans="3:3">
      <c r="C728" t="s">
        <v>33019</v>
      </c>
    </row>
    <row r="729" spans="3:3">
      <c r="C729" t="s">
        <v>33019</v>
      </c>
    </row>
    <row r="730" spans="3:3">
      <c r="C730" t="s">
        <v>33019</v>
      </c>
    </row>
    <row r="731" spans="3:3">
      <c r="C731" t="s">
        <v>33019</v>
      </c>
    </row>
    <row r="732" spans="3:3">
      <c r="C732" t="s">
        <v>33019</v>
      </c>
    </row>
    <row r="733" spans="3:3">
      <c r="C733" t="s">
        <v>33019</v>
      </c>
    </row>
    <row r="734" spans="3:3">
      <c r="C734" t="s">
        <v>33019</v>
      </c>
    </row>
    <row r="735" spans="3:3">
      <c r="C735" t="s">
        <v>33019</v>
      </c>
    </row>
    <row r="736" spans="3:3">
      <c r="C736" t="s">
        <v>33019</v>
      </c>
    </row>
    <row r="737" spans="3:3">
      <c r="C737" t="s">
        <v>33019</v>
      </c>
    </row>
    <row r="738" spans="3:3">
      <c r="C738" t="s">
        <v>33019</v>
      </c>
    </row>
    <row r="739" spans="3:3">
      <c r="C739" t="s">
        <v>33019</v>
      </c>
    </row>
    <row r="740" spans="3:3">
      <c r="C740" t="s">
        <v>33019</v>
      </c>
    </row>
    <row r="741" spans="3:3">
      <c r="C741" t="s">
        <v>33019</v>
      </c>
    </row>
    <row r="742" spans="3:3">
      <c r="C742" t="s">
        <v>33019</v>
      </c>
    </row>
    <row r="743" spans="3:3">
      <c r="C743" t="s">
        <v>33019</v>
      </c>
    </row>
    <row r="744" spans="3:3">
      <c r="C744" t="s">
        <v>33019</v>
      </c>
    </row>
    <row r="745" spans="3:3">
      <c r="C745" t="s">
        <v>33019</v>
      </c>
    </row>
    <row r="746" spans="3:3">
      <c r="C746" t="s">
        <v>33019</v>
      </c>
    </row>
    <row r="747" spans="3:3">
      <c r="C747" t="s">
        <v>33019</v>
      </c>
    </row>
    <row r="748" spans="3:3">
      <c r="C748" t="s">
        <v>33019</v>
      </c>
    </row>
    <row r="749" spans="3:3">
      <c r="C749" t="s">
        <v>33019</v>
      </c>
    </row>
    <row r="750" spans="3:3">
      <c r="C750" t="s">
        <v>33019</v>
      </c>
    </row>
    <row r="751" spans="3:3">
      <c r="C751" t="s">
        <v>33019</v>
      </c>
    </row>
    <row r="752" spans="3:3">
      <c r="C752" t="s">
        <v>33019</v>
      </c>
    </row>
    <row r="753" spans="3:3">
      <c r="C753" t="s">
        <v>33019</v>
      </c>
    </row>
    <row r="754" spans="3:3">
      <c r="C754" t="s">
        <v>33019</v>
      </c>
    </row>
    <row r="755" spans="3:3">
      <c r="C755" t="s">
        <v>33019</v>
      </c>
    </row>
    <row r="756" spans="3:3">
      <c r="C756" t="s">
        <v>33019</v>
      </c>
    </row>
    <row r="757" spans="3:3">
      <c r="C757" t="s">
        <v>33019</v>
      </c>
    </row>
    <row r="758" spans="3:3">
      <c r="C758" t="s">
        <v>33019</v>
      </c>
    </row>
    <row r="759" spans="3:3">
      <c r="C759" t="s">
        <v>33019</v>
      </c>
    </row>
    <row r="760" spans="3:3">
      <c r="C760" t="s">
        <v>33019</v>
      </c>
    </row>
    <row r="761" spans="3:3">
      <c r="C761" t="s">
        <v>33019</v>
      </c>
    </row>
    <row r="762" spans="3:3">
      <c r="C762" t="s">
        <v>33019</v>
      </c>
    </row>
    <row r="763" spans="3:3">
      <c r="C763" t="s">
        <v>33019</v>
      </c>
    </row>
    <row r="764" spans="3:3">
      <c r="C764" t="s">
        <v>33019</v>
      </c>
    </row>
    <row r="765" spans="3:3">
      <c r="C765" t="s">
        <v>33019</v>
      </c>
    </row>
    <row r="766" spans="3:3">
      <c r="C766" t="s">
        <v>33019</v>
      </c>
    </row>
    <row r="767" spans="3:3">
      <c r="C767" t="s">
        <v>33019</v>
      </c>
    </row>
    <row r="768" spans="3:3">
      <c r="C768" t="s">
        <v>33019</v>
      </c>
    </row>
    <row r="769" spans="3:3">
      <c r="C769" t="s">
        <v>33019</v>
      </c>
    </row>
    <row r="770" spans="3:3">
      <c r="C770" t="s">
        <v>33019</v>
      </c>
    </row>
    <row r="771" spans="3:3">
      <c r="C771" t="s">
        <v>33019</v>
      </c>
    </row>
    <row r="772" spans="3:3">
      <c r="C772" t="s">
        <v>33019</v>
      </c>
    </row>
    <row r="773" spans="3:3">
      <c r="C773" t="s">
        <v>33019</v>
      </c>
    </row>
    <row r="774" spans="3:3">
      <c r="C774" t="s">
        <v>33019</v>
      </c>
    </row>
    <row r="775" spans="3:3">
      <c r="C775" t="s">
        <v>33019</v>
      </c>
    </row>
    <row r="776" spans="3:3">
      <c r="C776" t="s">
        <v>33019</v>
      </c>
    </row>
    <row r="777" spans="3:3">
      <c r="C777" t="s">
        <v>33019</v>
      </c>
    </row>
    <row r="778" spans="3:3">
      <c r="C778" t="s">
        <v>33019</v>
      </c>
    </row>
    <row r="779" spans="3:3">
      <c r="C779" t="s">
        <v>33019</v>
      </c>
    </row>
    <row r="780" spans="3:3">
      <c r="C780" t="s">
        <v>33019</v>
      </c>
    </row>
    <row r="781" spans="3:3">
      <c r="C781" t="s">
        <v>33019</v>
      </c>
    </row>
    <row r="782" spans="3:3">
      <c r="C782" t="s">
        <v>33019</v>
      </c>
    </row>
    <row r="783" spans="3:3">
      <c r="C783" t="s">
        <v>33019</v>
      </c>
    </row>
    <row r="784" spans="3:3">
      <c r="C784" t="s">
        <v>33019</v>
      </c>
    </row>
    <row r="785" spans="3:3">
      <c r="C785" t="s">
        <v>33019</v>
      </c>
    </row>
    <row r="786" spans="3:3">
      <c r="C786" t="s">
        <v>33019</v>
      </c>
    </row>
    <row r="787" spans="3:3">
      <c r="C787" t="s">
        <v>33019</v>
      </c>
    </row>
    <row r="788" spans="3:3">
      <c r="C788" t="s">
        <v>33019</v>
      </c>
    </row>
    <row r="789" spans="3:3">
      <c r="C789" t="s">
        <v>33019</v>
      </c>
    </row>
    <row r="790" spans="3:3">
      <c r="C790" t="s">
        <v>33019</v>
      </c>
    </row>
    <row r="791" spans="3:3">
      <c r="C791" t="s">
        <v>33019</v>
      </c>
    </row>
    <row r="792" spans="3:3">
      <c r="C792" t="s">
        <v>33019</v>
      </c>
    </row>
    <row r="793" spans="3:3">
      <c r="C793" t="s">
        <v>33019</v>
      </c>
    </row>
    <row r="794" spans="3:3">
      <c r="C794" t="s">
        <v>33019</v>
      </c>
    </row>
    <row r="795" spans="3:3">
      <c r="C795" t="s">
        <v>33019</v>
      </c>
    </row>
    <row r="796" spans="3:3">
      <c r="C796" t="s">
        <v>33019</v>
      </c>
    </row>
    <row r="797" spans="3:3">
      <c r="C797" t="s">
        <v>33019</v>
      </c>
    </row>
    <row r="798" spans="3:3">
      <c r="C798" t="s">
        <v>33019</v>
      </c>
    </row>
    <row r="799" spans="3:3">
      <c r="C799" t="s">
        <v>33019</v>
      </c>
    </row>
    <row r="800" spans="3:3">
      <c r="C800" t="s">
        <v>33019</v>
      </c>
    </row>
    <row r="801" spans="3:3">
      <c r="C801" t="s">
        <v>33019</v>
      </c>
    </row>
    <row r="802" spans="3:3">
      <c r="C802" t="s">
        <v>33019</v>
      </c>
    </row>
    <row r="803" spans="3:3">
      <c r="C803" t="s">
        <v>33019</v>
      </c>
    </row>
    <row r="804" spans="3:3">
      <c r="C804" t="s">
        <v>33019</v>
      </c>
    </row>
    <row r="805" spans="3:3">
      <c r="C805" t="s">
        <v>33019</v>
      </c>
    </row>
    <row r="806" spans="3:3">
      <c r="C806" t="s">
        <v>33019</v>
      </c>
    </row>
    <row r="807" spans="3:3">
      <c r="C807" t="s">
        <v>33019</v>
      </c>
    </row>
    <row r="808" spans="3:3">
      <c r="C808" t="s">
        <v>33019</v>
      </c>
    </row>
    <row r="809" spans="3:3">
      <c r="C809" t="s">
        <v>33019</v>
      </c>
    </row>
    <row r="810" spans="3:3">
      <c r="C810" t="s">
        <v>33019</v>
      </c>
    </row>
    <row r="811" spans="3:3">
      <c r="C811" t="s">
        <v>33019</v>
      </c>
    </row>
    <row r="812" spans="3:3">
      <c r="C812" t="s">
        <v>33019</v>
      </c>
    </row>
    <row r="813" spans="3:3">
      <c r="C813" t="s">
        <v>33019</v>
      </c>
    </row>
    <row r="814" spans="3:3">
      <c r="C814" t="s">
        <v>33019</v>
      </c>
    </row>
    <row r="815" spans="3:3">
      <c r="C815" t="s">
        <v>33019</v>
      </c>
    </row>
    <row r="816" spans="3:3">
      <c r="C816" t="s">
        <v>33019</v>
      </c>
    </row>
    <row r="817" spans="3:3">
      <c r="C817" t="s">
        <v>33019</v>
      </c>
    </row>
    <row r="818" spans="3:3">
      <c r="C818" t="s">
        <v>33019</v>
      </c>
    </row>
    <row r="819" spans="3:3">
      <c r="C819" t="s">
        <v>33019</v>
      </c>
    </row>
    <row r="820" spans="3:3">
      <c r="C820" t="s">
        <v>33019</v>
      </c>
    </row>
    <row r="821" spans="3:3">
      <c r="C821" t="s">
        <v>33019</v>
      </c>
    </row>
    <row r="822" spans="3:3">
      <c r="C822" t="s">
        <v>33019</v>
      </c>
    </row>
    <row r="823" spans="3:3">
      <c r="C823" t="s">
        <v>33019</v>
      </c>
    </row>
    <row r="824" spans="3:3">
      <c r="C824" t="s">
        <v>33019</v>
      </c>
    </row>
    <row r="825" spans="3:3">
      <c r="C825" t="s">
        <v>33019</v>
      </c>
    </row>
    <row r="826" spans="3:3">
      <c r="C826" t="s">
        <v>33019</v>
      </c>
    </row>
    <row r="827" spans="3:3">
      <c r="C827" t="s">
        <v>33019</v>
      </c>
    </row>
    <row r="828" spans="3:3">
      <c r="C828" t="s">
        <v>33019</v>
      </c>
    </row>
    <row r="829" spans="3:3">
      <c r="C829" t="s">
        <v>33019</v>
      </c>
    </row>
    <row r="830" spans="3:3">
      <c r="C830" t="s">
        <v>33019</v>
      </c>
    </row>
    <row r="831" spans="3:3">
      <c r="C831" t="s">
        <v>33019</v>
      </c>
    </row>
    <row r="832" spans="3:3">
      <c r="C832" t="s">
        <v>33019</v>
      </c>
    </row>
    <row r="833" spans="3:3">
      <c r="C833" t="s">
        <v>33019</v>
      </c>
    </row>
    <row r="834" spans="3:3">
      <c r="C834" t="s">
        <v>33019</v>
      </c>
    </row>
    <row r="835" spans="3:3">
      <c r="C835" t="s">
        <v>33019</v>
      </c>
    </row>
    <row r="836" spans="3:3">
      <c r="C836" t="s">
        <v>33019</v>
      </c>
    </row>
    <row r="837" spans="3:3">
      <c r="C837" t="s">
        <v>33019</v>
      </c>
    </row>
    <row r="838" spans="3:3">
      <c r="C838" t="s">
        <v>33019</v>
      </c>
    </row>
    <row r="839" spans="3:3">
      <c r="C839" t="s">
        <v>33019</v>
      </c>
    </row>
    <row r="840" spans="3:3">
      <c r="C840" t="s">
        <v>33019</v>
      </c>
    </row>
    <row r="841" spans="3:3">
      <c r="C841" t="s">
        <v>33019</v>
      </c>
    </row>
    <row r="842" spans="3:3">
      <c r="C842" t="s">
        <v>33019</v>
      </c>
    </row>
    <row r="843" spans="3:3">
      <c r="C843" t="s">
        <v>33019</v>
      </c>
    </row>
    <row r="844" spans="3:3">
      <c r="C844" t="s">
        <v>33019</v>
      </c>
    </row>
    <row r="845" spans="3:3">
      <c r="C845" t="s">
        <v>33019</v>
      </c>
    </row>
    <row r="846" spans="3:3">
      <c r="C846" t="s">
        <v>33019</v>
      </c>
    </row>
    <row r="847" spans="3:3">
      <c r="C847" t="s">
        <v>33019</v>
      </c>
    </row>
    <row r="848" spans="3:3">
      <c r="C848" t="s">
        <v>33019</v>
      </c>
    </row>
    <row r="849" spans="3:3">
      <c r="C849" t="s">
        <v>33019</v>
      </c>
    </row>
    <row r="850" spans="3:3">
      <c r="C850" t="s">
        <v>33019</v>
      </c>
    </row>
    <row r="851" spans="3:3">
      <c r="C851" t="s">
        <v>33019</v>
      </c>
    </row>
    <row r="852" spans="3:3">
      <c r="C852" t="s">
        <v>33019</v>
      </c>
    </row>
    <row r="853" spans="3:3">
      <c r="C853" t="s">
        <v>33019</v>
      </c>
    </row>
    <row r="854" spans="3:3">
      <c r="C854" t="s">
        <v>33019</v>
      </c>
    </row>
    <row r="855" spans="3:3">
      <c r="C855" t="s">
        <v>33019</v>
      </c>
    </row>
    <row r="856" spans="3:3">
      <c r="C856" t="s">
        <v>33019</v>
      </c>
    </row>
    <row r="857" spans="3:3">
      <c r="C857" t="s">
        <v>33019</v>
      </c>
    </row>
    <row r="858" spans="3:3">
      <c r="C858" t="s">
        <v>33019</v>
      </c>
    </row>
    <row r="859" spans="3:3">
      <c r="C859" t="s">
        <v>33019</v>
      </c>
    </row>
    <row r="860" spans="3:3">
      <c r="C860" t="s">
        <v>33019</v>
      </c>
    </row>
    <row r="861" spans="3:3">
      <c r="C861" t="s">
        <v>33019</v>
      </c>
    </row>
    <row r="862" spans="3:3">
      <c r="C862" t="s">
        <v>33019</v>
      </c>
    </row>
    <row r="863" spans="3:3">
      <c r="C863" t="s">
        <v>33019</v>
      </c>
    </row>
    <row r="864" spans="3:3">
      <c r="C864" t="s">
        <v>33019</v>
      </c>
    </row>
    <row r="865" spans="3:3">
      <c r="C865" t="s">
        <v>33019</v>
      </c>
    </row>
    <row r="866" spans="3:3">
      <c r="C866" t="s">
        <v>33019</v>
      </c>
    </row>
    <row r="867" spans="3:3">
      <c r="C867" t="s">
        <v>33019</v>
      </c>
    </row>
    <row r="868" spans="3:3">
      <c r="C868" t="s">
        <v>33019</v>
      </c>
    </row>
    <row r="869" spans="3:3">
      <c r="C869" t="s">
        <v>33019</v>
      </c>
    </row>
    <row r="870" spans="3:3">
      <c r="C870" t="s">
        <v>33019</v>
      </c>
    </row>
    <row r="871" spans="3:3">
      <c r="C871" t="s">
        <v>33019</v>
      </c>
    </row>
    <row r="872" spans="3:3">
      <c r="C872" t="s">
        <v>33019</v>
      </c>
    </row>
    <row r="873" spans="3:3">
      <c r="C873" t="s">
        <v>33019</v>
      </c>
    </row>
    <row r="874" spans="3:3">
      <c r="C874" t="s">
        <v>33019</v>
      </c>
    </row>
    <row r="875" spans="3:3">
      <c r="C875" t="s">
        <v>33019</v>
      </c>
    </row>
    <row r="876" spans="3:3">
      <c r="C876" t="s">
        <v>33019</v>
      </c>
    </row>
    <row r="877" spans="3:3">
      <c r="C877" t="s">
        <v>33019</v>
      </c>
    </row>
    <row r="878" spans="3:3">
      <c r="C878" t="s">
        <v>33019</v>
      </c>
    </row>
    <row r="879" spans="3:3">
      <c r="C879" t="s">
        <v>33019</v>
      </c>
    </row>
    <row r="880" spans="3:3">
      <c r="C880" t="s">
        <v>33019</v>
      </c>
    </row>
    <row r="881" spans="3:3">
      <c r="C881" t="s">
        <v>33019</v>
      </c>
    </row>
    <row r="882" spans="3:3">
      <c r="C882" t="s">
        <v>33019</v>
      </c>
    </row>
    <row r="883" spans="3:3">
      <c r="C883" t="s">
        <v>33019</v>
      </c>
    </row>
    <row r="884" spans="3:3">
      <c r="C884" t="s">
        <v>33019</v>
      </c>
    </row>
    <row r="885" spans="3:3">
      <c r="C885" t="s">
        <v>33019</v>
      </c>
    </row>
    <row r="886" spans="3:3">
      <c r="C886" t="s">
        <v>33019</v>
      </c>
    </row>
    <row r="887" spans="3:3">
      <c r="C887" t="s">
        <v>33019</v>
      </c>
    </row>
    <row r="888" spans="3:3">
      <c r="C888" t="s">
        <v>33019</v>
      </c>
    </row>
    <row r="889" spans="3:3">
      <c r="C889" t="s">
        <v>33019</v>
      </c>
    </row>
    <row r="890" spans="3:3">
      <c r="C890" t="s">
        <v>33019</v>
      </c>
    </row>
    <row r="891" spans="3:3">
      <c r="C891" t="s">
        <v>33019</v>
      </c>
    </row>
    <row r="892" spans="3:3">
      <c r="C892" t="s">
        <v>33019</v>
      </c>
    </row>
    <row r="893" spans="3:3">
      <c r="C893" t="s">
        <v>33019</v>
      </c>
    </row>
    <row r="894" spans="3:3">
      <c r="C894" t="s">
        <v>33019</v>
      </c>
    </row>
    <row r="895" spans="3:3">
      <c r="C895" t="s">
        <v>33019</v>
      </c>
    </row>
    <row r="896" spans="3:3">
      <c r="C896" t="s">
        <v>33019</v>
      </c>
    </row>
    <row r="897" spans="3:3">
      <c r="C897" t="s">
        <v>33019</v>
      </c>
    </row>
    <row r="898" spans="3:3">
      <c r="C898" t="s">
        <v>33019</v>
      </c>
    </row>
    <row r="899" spans="3:3">
      <c r="C899" t="s">
        <v>33019</v>
      </c>
    </row>
    <row r="900" spans="3:3">
      <c r="C900" t="s">
        <v>33019</v>
      </c>
    </row>
    <row r="901" spans="3:3">
      <c r="C901" t="s">
        <v>33019</v>
      </c>
    </row>
    <row r="902" spans="3:3">
      <c r="C902" t="s">
        <v>33019</v>
      </c>
    </row>
    <row r="903" spans="3:3">
      <c r="C903" t="s">
        <v>33019</v>
      </c>
    </row>
    <row r="904" spans="3:3">
      <c r="C904" t="s">
        <v>33019</v>
      </c>
    </row>
    <row r="905" spans="3:3">
      <c r="C905" t="s">
        <v>33019</v>
      </c>
    </row>
    <row r="906" spans="3:3">
      <c r="C906" t="s">
        <v>33019</v>
      </c>
    </row>
    <row r="907" spans="3:3">
      <c r="C907" t="s">
        <v>33019</v>
      </c>
    </row>
    <row r="908" spans="3:3">
      <c r="C908" t="s">
        <v>33019</v>
      </c>
    </row>
    <row r="909" spans="3:3">
      <c r="C909" t="s">
        <v>33019</v>
      </c>
    </row>
    <row r="910" spans="3:3">
      <c r="C910" t="s">
        <v>33019</v>
      </c>
    </row>
    <row r="911" spans="3:3">
      <c r="C911" t="s">
        <v>33019</v>
      </c>
    </row>
    <row r="912" spans="3:3">
      <c r="C912" t="s">
        <v>33019</v>
      </c>
    </row>
    <row r="913" spans="3:3">
      <c r="C913" t="s">
        <v>33019</v>
      </c>
    </row>
    <row r="914" spans="3:3">
      <c r="C914" t="s">
        <v>33019</v>
      </c>
    </row>
    <row r="915" spans="3:3">
      <c r="C915" t="s">
        <v>33019</v>
      </c>
    </row>
    <row r="916" spans="3:3">
      <c r="C916" t="s">
        <v>33019</v>
      </c>
    </row>
    <row r="917" spans="3:3">
      <c r="C917" t="s">
        <v>33019</v>
      </c>
    </row>
    <row r="918" spans="3:3">
      <c r="C918" t="s">
        <v>33019</v>
      </c>
    </row>
    <row r="919" spans="3:3">
      <c r="C919" t="s">
        <v>33019</v>
      </c>
    </row>
    <row r="920" spans="3:3">
      <c r="C920" t="s">
        <v>33019</v>
      </c>
    </row>
    <row r="921" spans="3:3">
      <c r="C921" t="s">
        <v>33019</v>
      </c>
    </row>
    <row r="922" spans="3:3">
      <c r="C922" t="s">
        <v>33019</v>
      </c>
    </row>
    <row r="923" spans="3:3">
      <c r="C923" t="s">
        <v>33019</v>
      </c>
    </row>
    <row r="924" spans="3:3">
      <c r="C924" t="s">
        <v>33019</v>
      </c>
    </row>
    <row r="925" spans="3:3">
      <c r="C925" t="s">
        <v>33019</v>
      </c>
    </row>
    <row r="926" spans="3:3">
      <c r="C926" t="s">
        <v>33019</v>
      </c>
    </row>
    <row r="927" spans="3:3">
      <c r="C927" t="s">
        <v>33019</v>
      </c>
    </row>
    <row r="928" spans="3:3">
      <c r="C928" t="s">
        <v>33019</v>
      </c>
    </row>
    <row r="929" spans="3:3">
      <c r="C929" t="s">
        <v>33019</v>
      </c>
    </row>
    <row r="930" spans="3:3">
      <c r="C930" t="s">
        <v>33019</v>
      </c>
    </row>
    <row r="931" spans="3:3">
      <c r="C931" t="s">
        <v>33019</v>
      </c>
    </row>
    <row r="932" spans="3:3">
      <c r="C932" t="s">
        <v>33019</v>
      </c>
    </row>
    <row r="933" spans="3:3">
      <c r="C933" t="s">
        <v>33019</v>
      </c>
    </row>
    <row r="934" spans="3:3">
      <c r="C934" t="s">
        <v>33019</v>
      </c>
    </row>
    <row r="935" spans="3:3">
      <c r="C935" t="s">
        <v>33019</v>
      </c>
    </row>
    <row r="936" spans="3:3">
      <c r="C936" t="s">
        <v>33019</v>
      </c>
    </row>
    <row r="937" spans="3:3">
      <c r="C937" t="s">
        <v>33019</v>
      </c>
    </row>
    <row r="938" spans="3:3">
      <c r="C938" t="s">
        <v>33019</v>
      </c>
    </row>
    <row r="939" spans="3:3">
      <c r="C939" t="s">
        <v>33019</v>
      </c>
    </row>
    <row r="940" spans="3:3">
      <c r="C940" t="s">
        <v>33019</v>
      </c>
    </row>
    <row r="941" spans="3:3">
      <c r="C941" t="s">
        <v>33019</v>
      </c>
    </row>
    <row r="942" spans="3:3">
      <c r="C942" t="s">
        <v>33019</v>
      </c>
    </row>
    <row r="943" spans="3:3">
      <c r="C943" t="s">
        <v>33019</v>
      </c>
    </row>
    <row r="944" spans="3:3">
      <c r="C944" t="s">
        <v>33019</v>
      </c>
    </row>
    <row r="945" spans="3:3">
      <c r="C945" t="s">
        <v>33019</v>
      </c>
    </row>
    <row r="946" spans="3:3">
      <c r="C946" t="s">
        <v>33019</v>
      </c>
    </row>
    <row r="947" spans="3:3">
      <c r="C947" t="s">
        <v>33019</v>
      </c>
    </row>
    <row r="948" spans="3:3">
      <c r="C948" t="s">
        <v>33019</v>
      </c>
    </row>
    <row r="949" spans="3:3">
      <c r="C949" t="s">
        <v>33019</v>
      </c>
    </row>
    <row r="950" spans="3:3">
      <c r="C950" t="s">
        <v>33019</v>
      </c>
    </row>
    <row r="951" spans="3:3">
      <c r="C951" t="s">
        <v>33019</v>
      </c>
    </row>
    <row r="952" spans="3:3">
      <c r="C952" t="s">
        <v>33019</v>
      </c>
    </row>
    <row r="953" spans="3:3">
      <c r="C953" t="s">
        <v>33019</v>
      </c>
    </row>
    <row r="954" spans="3:3">
      <c r="C954" t="s">
        <v>33019</v>
      </c>
    </row>
    <row r="955" spans="3:3">
      <c r="C955" t="s">
        <v>33019</v>
      </c>
    </row>
    <row r="956" spans="3:3">
      <c r="C956" t="s">
        <v>33019</v>
      </c>
    </row>
    <row r="957" spans="3:3">
      <c r="C957" t="s">
        <v>33019</v>
      </c>
    </row>
    <row r="958" spans="3:3">
      <c r="C958" t="s">
        <v>33019</v>
      </c>
    </row>
    <row r="959" spans="3:3">
      <c r="C959" t="s">
        <v>33019</v>
      </c>
    </row>
    <row r="960" spans="3:3">
      <c r="C960" t="s">
        <v>33019</v>
      </c>
    </row>
    <row r="961" spans="3:3">
      <c r="C961" t="s">
        <v>33019</v>
      </c>
    </row>
    <row r="962" spans="3:3">
      <c r="C962" t="s">
        <v>33019</v>
      </c>
    </row>
    <row r="963" spans="3:3">
      <c r="C963" t="s">
        <v>33019</v>
      </c>
    </row>
    <row r="964" spans="3:3">
      <c r="C964" t="s">
        <v>33019</v>
      </c>
    </row>
    <row r="965" spans="3:3">
      <c r="C965" t="s">
        <v>33019</v>
      </c>
    </row>
    <row r="966" spans="3:3">
      <c r="C966" t="s">
        <v>33019</v>
      </c>
    </row>
    <row r="967" spans="3:3">
      <c r="C967" t="s">
        <v>33019</v>
      </c>
    </row>
    <row r="968" spans="3:3">
      <c r="C968" t="s">
        <v>33019</v>
      </c>
    </row>
    <row r="969" spans="3:3">
      <c r="C969" t="s">
        <v>33019</v>
      </c>
    </row>
    <row r="970" spans="3:3">
      <c r="C970" t="s">
        <v>33019</v>
      </c>
    </row>
    <row r="971" spans="3:3">
      <c r="C971" t="s">
        <v>33019</v>
      </c>
    </row>
    <row r="972" spans="3:3">
      <c r="C972" t="s">
        <v>33019</v>
      </c>
    </row>
    <row r="973" spans="3:3">
      <c r="C973" t="s">
        <v>33019</v>
      </c>
    </row>
    <row r="974" spans="3:3">
      <c r="C974" t="s">
        <v>33019</v>
      </c>
    </row>
    <row r="975" spans="3:3">
      <c r="C975" t="s">
        <v>33019</v>
      </c>
    </row>
    <row r="976" spans="3:3">
      <c r="C976" t="s">
        <v>33019</v>
      </c>
    </row>
    <row r="977" spans="3:3">
      <c r="C977" t="s">
        <v>33019</v>
      </c>
    </row>
    <row r="978" spans="3:3">
      <c r="C978" t="s">
        <v>33019</v>
      </c>
    </row>
    <row r="979" spans="3:3">
      <c r="C979" t="s">
        <v>33019</v>
      </c>
    </row>
    <row r="980" spans="3:3">
      <c r="C980" t="s">
        <v>33019</v>
      </c>
    </row>
    <row r="981" spans="3:3">
      <c r="C981" t="s">
        <v>33421</v>
      </c>
    </row>
    <row r="982" spans="3:3">
      <c r="C982" t="s">
        <v>33421</v>
      </c>
    </row>
    <row r="983" spans="3:3">
      <c r="C983" t="s">
        <v>33421</v>
      </c>
    </row>
    <row r="984" spans="3:3">
      <c r="C984" t="s">
        <v>33421</v>
      </c>
    </row>
    <row r="985" spans="3:3">
      <c r="C985" t="s">
        <v>33421</v>
      </c>
    </row>
    <row r="986" spans="3:3">
      <c r="C986" t="s">
        <v>33020</v>
      </c>
    </row>
    <row r="987" spans="3:3">
      <c r="C987" t="s">
        <v>33020</v>
      </c>
    </row>
    <row r="988" spans="3:3">
      <c r="C988" t="s">
        <v>33020</v>
      </c>
    </row>
    <row r="989" spans="3:3">
      <c r="C989" t="s">
        <v>33020</v>
      </c>
    </row>
    <row r="990" spans="3:3">
      <c r="C990" t="s">
        <v>33020</v>
      </c>
    </row>
    <row r="991" spans="3:3">
      <c r="C991" t="s">
        <v>33020</v>
      </c>
    </row>
    <row r="992" spans="3:3">
      <c r="C992" t="s">
        <v>33020</v>
      </c>
    </row>
    <row r="993" spans="3:3">
      <c r="C993" t="s">
        <v>33020</v>
      </c>
    </row>
    <row r="994" spans="3:3">
      <c r="C994" t="s">
        <v>33020</v>
      </c>
    </row>
    <row r="995" spans="3:3">
      <c r="C995" t="s">
        <v>33020</v>
      </c>
    </row>
    <row r="996" spans="3:3">
      <c r="C996" t="s">
        <v>33020</v>
      </c>
    </row>
    <row r="997" spans="3:3">
      <c r="C997" t="s">
        <v>33021</v>
      </c>
    </row>
    <row r="998" spans="3:3">
      <c r="C998" t="s">
        <v>33021</v>
      </c>
    </row>
    <row r="999" spans="3:3">
      <c r="C999" t="s">
        <v>33021</v>
      </c>
    </row>
    <row r="1000" spans="3:3">
      <c r="C1000" t="s">
        <v>33021</v>
      </c>
    </row>
    <row r="1001" spans="3:3">
      <c r="C1001" t="s">
        <v>33021</v>
      </c>
    </row>
    <row r="1002" spans="3:3">
      <c r="C1002" t="s">
        <v>33021</v>
      </c>
    </row>
    <row r="1003" spans="3:3">
      <c r="C1003" t="s">
        <v>33021</v>
      </c>
    </row>
    <row r="1004" spans="3:3">
      <c r="C1004" t="s">
        <v>33021</v>
      </c>
    </row>
    <row r="1005" spans="3:3">
      <c r="C1005" t="s">
        <v>33021</v>
      </c>
    </row>
    <row r="1006" spans="3:3">
      <c r="C1006" t="s">
        <v>33022</v>
      </c>
    </row>
    <row r="1007" spans="3:3">
      <c r="C1007" t="s">
        <v>33022</v>
      </c>
    </row>
    <row r="1008" spans="3:3">
      <c r="C1008" t="s">
        <v>33023</v>
      </c>
    </row>
    <row r="1009" spans="3:3">
      <c r="C1009" t="s">
        <v>33024</v>
      </c>
    </row>
    <row r="1010" spans="3:3">
      <c r="C1010" t="s">
        <v>33024</v>
      </c>
    </row>
    <row r="1011" spans="3:3">
      <c r="C1011" t="s">
        <v>33025</v>
      </c>
    </row>
    <row r="1012" spans="3:3">
      <c r="C1012" t="s">
        <v>33025</v>
      </c>
    </row>
    <row r="1013" spans="3:3">
      <c r="C1013" t="s">
        <v>33026</v>
      </c>
    </row>
    <row r="1014" spans="3:3">
      <c r="C1014" t="s">
        <v>33027</v>
      </c>
    </row>
    <row r="1015" spans="3:3">
      <c r="C1015" t="s">
        <v>33027</v>
      </c>
    </row>
    <row r="1016" spans="3:3">
      <c r="C1016" t="s">
        <v>33027</v>
      </c>
    </row>
    <row r="1017" spans="3:3">
      <c r="C1017" t="s">
        <v>33027</v>
      </c>
    </row>
    <row r="1018" spans="3:3">
      <c r="C1018" t="s">
        <v>33027</v>
      </c>
    </row>
    <row r="1019" spans="3:3">
      <c r="C1019" t="s">
        <v>33027</v>
      </c>
    </row>
    <row r="1020" spans="3:3">
      <c r="C1020" t="s">
        <v>33027</v>
      </c>
    </row>
    <row r="1021" spans="3:3">
      <c r="C1021" t="s">
        <v>33027</v>
      </c>
    </row>
    <row r="1022" spans="3:3">
      <c r="C1022" t="s">
        <v>33027</v>
      </c>
    </row>
    <row r="1023" spans="3:3">
      <c r="C1023" t="s">
        <v>33027</v>
      </c>
    </row>
    <row r="1024" spans="3:3">
      <c r="C1024" t="s">
        <v>33027</v>
      </c>
    </row>
    <row r="1025" spans="3:3">
      <c r="C1025" t="s">
        <v>33027</v>
      </c>
    </row>
    <row r="1026" spans="3:3">
      <c r="C1026" t="s">
        <v>33027</v>
      </c>
    </row>
    <row r="1027" spans="3:3">
      <c r="C1027" t="s">
        <v>33027</v>
      </c>
    </row>
    <row r="1028" spans="3:3">
      <c r="C1028" t="s">
        <v>33027</v>
      </c>
    </row>
    <row r="1029" spans="3:3">
      <c r="C1029" t="s">
        <v>33027</v>
      </c>
    </row>
    <row r="1030" spans="3:3">
      <c r="C1030" t="s">
        <v>33027</v>
      </c>
    </row>
    <row r="1031" spans="3:3">
      <c r="C1031" t="s">
        <v>33027</v>
      </c>
    </row>
    <row r="1032" spans="3:3">
      <c r="C1032" t="s">
        <v>33027</v>
      </c>
    </row>
    <row r="1033" spans="3:3">
      <c r="C1033" t="s">
        <v>33027</v>
      </c>
    </row>
    <row r="1034" spans="3:3">
      <c r="C1034" t="s">
        <v>33027</v>
      </c>
    </row>
    <row r="1035" spans="3:3">
      <c r="C1035" t="s">
        <v>33027</v>
      </c>
    </row>
    <row r="1036" spans="3:3">
      <c r="C1036" t="s">
        <v>33027</v>
      </c>
    </row>
    <row r="1037" spans="3:3">
      <c r="C1037" t="s">
        <v>33027</v>
      </c>
    </row>
    <row r="1038" spans="3:3">
      <c r="C1038" t="s">
        <v>33027</v>
      </c>
    </row>
    <row r="1039" spans="3:3">
      <c r="C1039" t="s">
        <v>33027</v>
      </c>
    </row>
    <row r="1040" spans="3:3">
      <c r="C1040" t="s">
        <v>33027</v>
      </c>
    </row>
    <row r="1041" spans="3:3">
      <c r="C1041" t="s">
        <v>33027</v>
      </c>
    </row>
    <row r="1042" spans="3:3">
      <c r="C1042" t="s">
        <v>33027</v>
      </c>
    </row>
    <row r="1043" spans="3:3">
      <c r="C1043" t="s">
        <v>33027</v>
      </c>
    </row>
    <row r="1044" spans="3:3">
      <c r="C1044" t="s">
        <v>33027</v>
      </c>
    </row>
    <row r="1045" spans="3:3">
      <c r="C1045" t="s">
        <v>33027</v>
      </c>
    </row>
    <row r="1046" spans="3:3">
      <c r="C1046" t="s">
        <v>33027</v>
      </c>
    </row>
    <row r="1047" spans="3:3">
      <c r="C1047" t="s">
        <v>33027</v>
      </c>
    </row>
    <row r="1048" spans="3:3">
      <c r="C1048" t="s">
        <v>33028</v>
      </c>
    </row>
    <row r="1049" spans="3:3">
      <c r="C1049" t="s">
        <v>33028</v>
      </c>
    </row>
    <row r="1050" spans="3:3">
      <c r="C1050" t="s">
        <v>33028</v>
      </c>
    </row>
    <row r="1051" spans="3:3">
      <c r="C1051" t="s">
        <v>33028</v>
      </c>
    </row>
    <row r="1052" spans="3:3">
      <c r="C1052" t="s">
        <v>33028</v>
      </c>
    </row>
    <row r="1053" spans="3:3">
      <c r="C1053" t="s">
        <v>33028</v>
      </c>
    </row>
    <row r="1054" spans="3:3">
      <c r="C1054" t="s">
        <v>33028</v>
      </c>
    </row>
    <row r="1055" spans="3:3">
      <c r="C1055" t="s">
        <v>33029</v>
      </c>
    </row>
    <row r="1056" spans="3:3">
      <c r="C1056" t="s">
        <v>33030</v>
      </c>
    </row>
    <row r="1057" spans="3:3">
      <c r="C1057" t="s">
        <v>33030</v>
      </c>
    </row>
    <row r="1058" spans="3:3">
      <c r="C1058" t="s">
        <v>33030</v>
      </c>
    </row>
    <row r="1059" spans="3:3">
      <c r="C1059" t="s">
        <v>33031</v>
      </c>
    </row>
    <row r="1060" spans="3:3">
      <c r="C1060" t="s">
        <v>33031</v>
      </c>
    </row>
    <row r="1061" spans="3:3">
      <c r="C1061" t="s">
        <v>33031</v>
      </c>
    </row>
    <row r="1062" spans="3:3">
      <c r="C1062" t="s">
        <v>33031</v>
      </c>
    </row>
    <row r="1063" spans="3:3">
      <c r="C1063" t="s">
        <v>33031</v>
      </c>
    </row>
    <row r="1064" spans="3:3">
      <c r="C1064" t="s">
        <v>33031</v>
      </c>
    </row>
    <row r="1065" spans="3:3">
      <c r="C1065" t="s">
        <v>33031</v>
      </c>
    </row>
    <row r="1066" spans="3:3">
      <c r="C1066" t="s">
        <v>33031</v>
      </c>
    </row>
    <row r="1067" spans="3:3">
      <c r="C1067" t="s">
        <v>33031</v>
      </c>
    </row>
    <row r="1068" spans="3:3">
      <c r="C1068" t="s">
        <v>33031</v>
      </c>
    </row>
    <row r="1069" spans="3:3">
      <c r="C1069" t="s">
        <v>33031</v>
      </c>
    </row>
    <row r="1070" spans="3:3">
      <c r="C1070" t="s">
        <v>33031</v>
      </c>
    </row>
    <row r="1071" spans="3:3">
      <c r="C1071" t="s">
        <v>33031</v>
      </c>
    </row>
    <row r="1072" spans="3:3">
      <c r="C1072" t="s">
        <v>33031</v>
      </c>
    </row>
    <row r="1073" spans="3:3">
      <c r="C1073" t="s">
        <v>33031</v>
      </c>
    </row>
    <row r="1074" spans="3:3">
      <c r="C1074" t="s">
        <v>33031</v>
      </c>
    </row>
    <row r="1075" spans="3:3">
      <c r="C1075" t="s">
        <v>33031</v>
      </c>
    </row>
    <row r="1076" spans="3:3">
      <c r="C1076" t="s">
        <v>33031</v>
      </c>
    </row>
    <row r="1077" spans="3:3">
      <c r="C1077" t="s">
        <v>33031</v>
      </c>
    </row>
    <row r="1078" spans="3:3">
      <c r="C1078" t="s">
        <v>33031</v>
      </c>
    </row>
    <row r="1079" spans="3:3">
      <c r="C1079" t="s">
        <v>33031</v>
      </c>
    </row>
    <row r="1080" spans="3:3">
      <c r="C1080" t="s">
        <v>33031</v>
      </c>
    </row>
    <row r="1081" spans="3:3">
      <c r="C1081" t="s">
        <v>33031</v>
      </c>
    </row>
    <row r="1082" spans="3:3">
      <c r="C1082" t="s">
        <v>33031</v>
      </c>
    </row>
    <row r="1083" spans="3:3">
      <c r="C1083" t="s">
        <v>33031</v>
      </c>
    </row>
    <row r="1084" spans="3:3">
      <c r="C1084" t="s">
        <v>33031</v>
      </c>
    </row>
    <row r="1085" spans="3:3">
      <c r="C1085" t="s">
        <v>33031</v>
      </c>
    </row>
    <row r="1086" spans="3:3">
      <c r="C1086" t="s">
        <v>33031</v>
      </c>
    </row>
    <row r="1087" spans="3:3">
      <c r="C1087" t="s">
        <v>33031</v>
      </c>
    </row>
    <row r="1088" spans="3:3">
      <c r="C1088" t="s">
        <v>33031</v>
      </c>
    </row>
    <row r="1089" spans="3:3">
      <c r="C1089" t="s">
        <v>33031</v>
      </c>
    </row>
    <row r="1090" spans="3:3">
      <c r="C1090" t="s">
        <v>33031</v>
      </c>
    </row>
    <row r="1091" spans="3:3">
      <c r="C1091" t="s">
        <v>33031</v>
      </c>
    </row>
    <row r="1092" spans="3:3">
      <c r="C1092" t="s">
        <v>33031</v>
      </c>
    </row>
    <row r="1093" spans="3:3">
      <c r="C1093" t="s">
        <v>33031</v>
      </c>
    </row>
    <row r="1094" spans="3:3">
      <c r="C1094" t="s">
        <v>33031</v>
      </c>
    </row>
    <row r="1095" spans="3:3">
      <c r="C1095" t="s">
        <v>33031</v>
      </c>
    </row>
    <row r="1096" spans="3:3">
      <c r="C1096" t="s">
        <v>33031</v>
      </c>
    </row>
    <row r="1097" spans="3:3">
      <c r="C1097" t="s">
        <v>33031</v>
      </c>
    </row>
    <row r="1098" spans="3:3">
      <c r="C1098" t="s">
        <v>33031</v>
      </c>
    </row>
    <row r="1099" spans="3:3">
      <c r="C1099" t="s">
        <v>33031</v>
      </c>
    </row>
    <row r="1100" spans="3:3">
      <c r="C1100" t="s">
        <v>33031</v>
      </c>
    </row>
    <row r="1101" spans="3:3">
      <c r="C1101" t="s">
        <v>33031</v>
      </c>
    </row>
    <row r="1102" spans="3:3">
      <c r="C1102" t="s">
        <v>33031</v>
      </c>
    </row>
    <row r="1103" spans="3:3">
      <c r="C1103" t="s">
        <v>33031</v>
      </c>
    </row>
    <row r="1104" spans="3:3">
      <c r="C1104" t="s">
        <v>33031</v>
      </c>
    </row>
    <row r="1105" spans="3:3">
      <c r="C1105" t="s">
        <v>33031</v>
      </c>
    </row>
    <row r="1106" spans="3:3">
      <c r="C1106" t="s">
        <v>33031</v>
      </c>
    </row>
    <row r="1107" spans="3:3">
      <c r="C1107" t="s">
        <v>33031</v>
      </c>
    </row>
    <row r="1108" spans="3:3">
      <c r="C1108" t="s">
        <v>33031</v>
      </c>
    </row>
    <row r="1109" spans="3:3">
      <c r="C1109" t="s">
        <v>33031</v>
      </c>
    </row>
    <row r="1110" spans="3:3">
      <c r="C1110" t="s">
        <v>33031</v>
      </c>
    </row>
    <row r="1111" spans="3:3">
      <c r="C1111" t="s">
        <v>33031</v>
      </c>
    </row>
    <row r="1112" spans="3:3">
      <c r="C1112" t="s">
        <v>33031</v>
      </c>
    </row>
    <row r="1113" spans="3:3">
      <c r="C1113" t="s">
        <v>33031</v>
      </c>
    </row>
    <row r="1114" spans="3:3">
      <c r="C1114" t="s">
        <v>33031</v>
      </c>
    </row>
    <row r="1115" spans="3:3">
      <c r="C1115" t="s">
        <v>33031</v>
      </c>
    </row>
    <row r="1116" spans="3:3">
      <c r="C1116" t="s">
        <v>33031</v>
      </c>
    </row>
    <row r="1117" spans="3:3">
      <c r="C1117" t="s">
        <v>33031</v>
      </c>
    </row>
    <row r="1118" spans="3:3">
      <c r="C1118" t="s">
        <v>33031</v>
      </c>
    </row>
    <row r="1119" spans="3:3">
      <c r="C1119" t="s">
        <v>33031</v>
      </c>
    </row>
    <row r="1120" spans="3:3">
      <c r="C1120" t="s">
        <v>33031</v>
      </c>
    </row>
    <row r="1121" spans="3:3">
      <c r="C1121" t="s">
        <v>33031</v>
      </c>
    </row>
    <row r="1122" spans="3:3">
      <c r="C1122" t="s">
        <v>33031</v>
      </c>
    </row>
    <row r="1123" spans="3:3">
      <c r="C1123" t="s">
        <v>33031</v>
      </c>
    </row>
    <row r="1124" spans="3:3">
      <c r="C1124" t="s">
        <v>33031</v>
      </c>
    </row>
    <row r="1125" spans="3:3">
      <c r="C1125" t="s">
        <v>33031</v>
      </c>
    </row>
    <row r="1126" spans="3:3">
      <c r="C1126" t="s">
        <v>33031</v>
      </c>
    </row>
    <row r="1127" spans="3:3">
      <c r="C1127" t="s">
        <v>33031</v>
      </c>
    </row>
    <row r="1128" spans="3:3">
      <c r="C1128" t="s">
        <v>33031</v>
      </c>
    </row>
    <row r="1129" spans="3:3">
      <c r="C1129" t="s">
        <v>33031</v>
      </c>
    </row>
    <row r="1130" spans="3:3">
      <c r="C1130" t="s">
        <v>33031</v>
      </c>
    </row>
    <row r="1131" spans="3:3">
      <c r="C1131" t="s">
        <v>33031</v>
      </c>
    </row>
    <row r="1132" spans="3:3">
      <c r="C1132" t="s">
        <v>33031</v>
      </c>
    </row>
    <row r="1133" spans="3:3">
      <c r="C1133" t="s">
        <v>33031</v>
      </c>
    </row>
    <row r="1134" spans="3:3">
      <c r="C1134" t="s">
        <v>33031</v>
      </c>
    </row>
    <row r="1135" spans="3:3">
      <c r="C1135" t="s">
        <v>33031</v>
      </c>
    </row>
    <row r="1136" spans="3:3">
      <c r="C1136" t="s">
        <v>33031</v>
      </c>
    </row>
    <row r="1137" spans="3:3">
      <c r="C1137" t="s">
        <v>33031</v>
      </c>
    </row>
    <row r="1138" spans="3:3">
      <c r="C1138" t="s">
        <v>33031</v>
      </c>
    </row>
    <row r="1139" spans="3:3">
      <c r="C1139" t="s">
        <v>33031</v>
      </c>
    </row>
    <row r="1140" spans="3:3">
      <c r="C1140" t="s">
        <v>33031</v>
      </c>
    </row>
    <row r="1141" spans="3:3">
      <c r="C1141" t="s">
        <v>33031</v>
      </c>
    </row>
    <row r="1142" spans="3:3">
      <c r="C1142" t="s">
        <v>33031</v>
      </c>
    </row>
    <row r="1143" spans="3:3">
      <c r="C1143" t="s">
        <v>33031</v>
      </c>
    </row>
    <row r="1144" spans="3:3">
      <c r="C1144" t="s">
        <v>33031</v>
      </c>
    </row>
    <row r="1145" spans="3:3">
      <c r="C1145" t="s">
        <v>33031</v>
      </c>
    </row>
    <row r="1146" spans="3:3">
      <c r="C1146" t="s">
        <v>33031</v>
      </c>
    </row>
    <row r="1147" spans="3:3">
      <c r="C1147" t="s">
        <v>33031</v>
      </c>
    </row>
    <row r="1148" spans="3:3">
      <c r="C1148" t="s">
        <v>33031</v>
      </c>
    </row>
    <row r="1149" spans="3:3">
      <c r="C1149" t="s">
        <v>33031</v>
      </c>
    </row>
    <row r="1150" spans="3:3">
      <c r="C1150" t="s">
        <v>33031</v>
      </c>
    </row>
    <row r="1151" spans="3:3">
      <c r="C1151" t="s">
        <v>33031</v>
      </c>
    </row>
    <row r="1152" spans="3:3">
      <c r="C1152" t="s">
        <v>33031</v>
      </c>
    </row>
    <row r="1153" spans="3:3">
      <c r="C1153" t="s">
        <v>33031</v>
      </c>
    </row>
    <row r="1154" spans="3:3">
      <c r="C1154" t="s">
        <v>33031</v>
      </c>
    </row>
    <row r="1155" spans="3:3">
      <c r="C1155" t="s">
        <v>33031</v>
      </c>
    </row>
    <row r="1156" spans="3:3">
      <c r="C1156" t="s">
        <v>33031</v>
      </c>
    </row>
    <row r="1157" spans="3:3">
      <c r="C1157" t="s">
        <v>33031</v>
      </c>
    </row>
    <row r="1158" spans="3:3">
      <c r="C1158" t="s">
        <v>33031</v>
      </c>
    </row>
    <row r="1159" spans="3:3">
      <c r="C1159" t="s">
        <v>33031</v>
      </c>
    </row>
    <row r="1160" spans="3:3">
      <c r="C1160" t="s">
        <v>33031</v>
      </c>
    </row>
    <row r="1161" spans="3:3">
      <c r="C1161" t="s">
        <v>33031</v>
      </c>
    </row>
    <row r="1162" spans="3:3">
      <c r="C1162" t="s">
        <v>33031</v>
      </c>
    </row>
    <row r="1163" spans="3:3">
      <c r="C1163" t="s">
        <v>33031</v>
      </c>
    </row>
    <row r="1164" spans="3:3">
      <c r="C1164" t="s">
        <v>33031</v>
      </c>
    </row>
    <row r="1165" spans="3:3">
      <c r="C1165" t="s">
        <v>33031</v>
      </c>
    </row>
    <row r="1166" spans="3:3">
      <c r="C1166" t="s">
        <v>33031</v>
      </c>
    </row>
    <row r="1167" spans="3:3">
      <c r="C1167" t="s">
        <v>33031</v>
      </c>
    </row>
    <row r="1168" spans="3:3">
      <c r="C1168" t="s">
        <v>33031</v>
      </c>
    </row>
    <row r="1169" spans="3:3">
      <c r="C1169" t="s">
        <v>33031</v>
      </c>
    </row>
    <row r="1170" spans="3:3">
      <c r="C1170" t="s">
        <v>33031</v>
      </c>
    </row>
    <row r="1171" spans="3:3">
      <c r="C1171" t="s">
        <v>33031</v>
      </c>
    </row>
    <row r="1172" spans="3:3">
      <c r="C1172" t="s">
        <v>33031</v>
      </c>
    </row>
    <row r="1173" spans="3:3">
      <c r="C1173" t="s">
        <v>33031</v>
      </c>
    </row>
    <row r="1174" spans="3:3">
      <c r="C1174" t="s">
        <v>33031</v>
      </c>
    </row>
    <row r="1175" spans="3:3">
      <c r="C1175" t="s">
        <v>33031</v>
      </c>
    </row>
    <row r="1176" spans="3:3">
      <c r="C1176" t="s">
        <v>33031</v>
      </c>
    </row>
    <row r="1177" spans="3:3">
      <c r="C1177" t="s">
        <v>33031</v>
      </c>
    </row>
    <row r="1178" spans="3:3">
      <c r="C1178" t="s">
        <v>33031</v>
      </c>
    </row>
    <row r="1179" spans="3:3">
      <c r="C1179" t="s">
        <v>33031</v>
      </c>
    </row>
    <row r="1180" spans="3:3">
      <c r="C1180" t="s">
        <v>33031</v>
      </c>
    </row>
    <row r="1181" spans="3:3">
      <c r="C1181" t="s">
        <v>33031</v>
      </c>
    </row>
    <row r="1182" spans="3:3">
      <c r="C1182" t="s">
        <v>33031</v>
      </c>
    </row>
    <row r="1183" spans="3:3">
      <c r="C1183" t="s">
        <v>33031</v>
      </c>
    </row>
    <row r="1184" spans="3:3">
      <c r="C1184" t="s">
        <v>33031</v>
      </c>
    </row>
    <row r="1185" spans="3:3">
      <c r="C1185" t="s">
        <v>33031</v>
      </c>
    </row>
    <row r="1186" spans="3:3">
      <c r="C1186" t="s">
        <v>33031</v>
      </c>
    </row>
    <row r="1187" spans="3:3">
      <c r="C1187" t="s">
        <v>33031</v>
      </c>
    </row>
    <row r="1188" spans="3:3">
      <c r="C1188" t="s">
        <v>33031</v>
      </c>
    </row>
    <row r="1189" spans="3:3">
      <c r="C1189" t="s">
        <v>33031</v>
      </c>
    </row>
    <row r="1190" spans="3:3">
      <c r="C1190" t="s">
        <v>33031</v>
      </c>
    </row>
    <row r="1191" spans="3:3">
      <c r="C1191" t="s">
        <v>33031</v>
      </c>
    </row>
    <row r="1192" spans="3:3">
      <c r="C1192" t="s">
        <v>33031</v>
      </c>
    </row>
    <row r="1193" spans="3:3">
      <c r="C1193" t="s">
        <v>33031</v>
      </c>
    </row>
    <row r="1194" spans="3:3">
      <c r="C1194" t="s">
        <v>33031</v>
      </c>
    </row>
    <row r="1195" spans="3:3">
      <c r="C1195" t="s">
        <v>33031</v>
      </c>
    </row>
    <row r="1196" spans="3:3">
      <c r="C1196" t="s">
        <v>33031</v>
      </c>
    </row>
    <row r="1197" spans="3:3">
      <c r="C1197" t="s">
        <v>33031</v>
      </c>
    </row>
    <row r="1198" spans="3:3">
      <c r="C1198" t="s">
        <v>33031</v>
      </c>
    </row>
    <row r="1199" spans="3:3">
      <c r="C1199" t="s">
        <v>33031</v>
      </c>
    </row>
    <row r="1200" spans="3:3">
      <c r="C1200" t="s">
        <v>33031</v>
      </c>
    </row>
    <row r="1201" spans="3:3">
      <c r="C1201" t="s">
        <v>33031</v>
      </c>
    </row>
    <row r="1202" spans="3:3">
      <c r="C1202" t="s">
        <v>33031</v>
      </c>
    </row>
    <row r="1203" spans="3:3">
      <c r="C1203" t="s">
        <v>33031</v>
      </c>
    </row>
    <row r="1204" spans="3:3">
      <c r="C1204" t="s">
        <v>33031</v>
      </c>
    </row>
    <row r="1205" spans="3:3">
      <c r="C1205" t="s">
        <v>33031</v>
      </c>
    </row>
    <row r="1206" spans="3:3">
      <c r="C1206" t="s">
        <v>33031</v>
      </c>
    </row>
    <row r="1207" spans="3:3">
      <c r="C1207" t="s">
        <v>33031</v>
      </c>
    </row>
    <row r="1208" spans="3:3">
      <c r="C1208" t="s">
        <v>33031</v>
      </c>
    </row>
    <row r="1209" spans="3:3">
      <c r="C1209" t="s">
        <v>33031</v>
      </c>
    </row>
    <row r="1210" spans="3:3">
      <c r="C1210" t="s">
        <v>33031</v>
      </c>
    </row>
    <row r="1211" spans="3:3">
      <c r="C1211" t="s">
        <v>33031</v>
      </c>
    </row>
    <row r="1212" spans="3:3">
      <c r="C1212" t="s">
        <v>33031</v>
      </c>
    </row>
    <row r="1213" spans="3:3">
      <c r="C1213" t="s">
        <v>33031</v>
      </c>
    </row>
    <row r="1214" spans="3:3">
      <c r="C1214" t="s">
        <v>33031</v>
      </c>
    </row>
    <row r="1215" spans="3:3">
      <c r="C1215" t="s">
        <v>33031</v>
      </c>
    </row>
    <row r="1216" spans="3:3">
      <c r="C1216" t="s">
        <v>33031</v>
      </c>
    </row>
    <row r="1217" spans="3:3">
      <c r="C1217" t="s">
        <v>33031</v>
      </c>
    </row>
    <row r="1218" spans="3:3">
      <c r="C1218" t="s">
        <v>33031</v>
      </c>
    </row>
    <row r="1219" spans="3:3">
      <c r="C1219" t="s">
        <v>33031</v>
      </c>
    </row>
    <row r="1220" spans="3:3">
      <c r="C1220" t="s">
        <v>33031</v>
      </c>
    </row>
    <row r="1221" spans="3:3">
      <c r="C1221" t="s">
        <v>33031</v>
      </c>
    </row>
    <row r="1222" spans="3:3">
      <c r="C1222" t="s">
        <v>33031</v>
      </c>
    </row>
    <row r="1223" spans="3:3">
      <c r="C1223" t="s">
        <v>33031</v>
      </c>
    </row>
    <row r="1224" spans="3:3">
      <c r="C1224" t="s">
        <v>33031</v>
      </c>
    </row>
    <row r="1225" spans="3:3">
      <c r="C1225" t="s">
        <v>33031</v>
      </c>
    </row>
    <row r="1226" spans="3:3">
      <c r="C1226" t="s">
        <v>33031</v>
      </c>
    </row>
    <row r="1227" spans="3:3">
      <c r="C1227" t="s">
        <v>33031</v>
      </c>
    </row>
    <row r="1228" spans="3:3">
      <c r="C1228" t="s">
        <v>33031</v>
      </c>
    </row>
    <row r="1229" spans="3:3">
      <c r="C1229" t="s">
        <v>33031</v>
      </c>
    </row>
    <row r="1230" spans="3:3">
      <c r="C1230" t="s">
        <v>33031</v>
      </c>
    </row>
    <row r="1231" spans="3:3">
      <c r="C1231" t="s">
        <v>33031</v>
      </c>
    </row>
    <row r="1232" spans="3:3">
      <c r="C1232" t="s">
        <v>33031</v>
      </c>
    </row>
    <row r="1233" spans="3:3">
      <c r="C1233" t="s">
        <v>33031</v>
      </c>
    </row>
    <row r="1234" spans="3:3">
      <c r="C1234" t="s">
        <v>33031</v>
      </c>
    </row>
    <row r="1235" spans="3:3">
      <c r="C1235" t="s">
        <v>33031</v>
      </c>
    </row>
    <row r="1236" spans="3:3">
      <c r="C1236" t="s">
        <v>33031</v>
      </c>
    </row>
    <row r="1237" spans="3:3">
      <c r="C1237" t="s">
        <v>33031</v>
      </c>
    </row>
    <row r="1238" spans="3:3">
      <c r="C1238" t="s">
        <v>33031</v>
      </c>
    </row>
    <row r="1239" spans="3:3">
      <c r="C1239" t="s">
        <v>33031</v>
      </c>
    </row>
    <row r="1240" spans="3:3">
      <c r="C1240" t="s">
        <v>33031</v>
      </c>
    </row>
    <row r="1241" spans="3:3">
      <c r="C1241" t="s">
        <v>33031</v>
      </c>
    </row>
    <row r="1242" spans="3:3">
      <c r="C1242" t="s">
        <v>33031</v>
      </c>
    </row>
    <row r="1243" spans="3:3">
      <c r="C1243" t="s">
        <v>33031</v>
      </c>
    </row>
    <row r="1244" spans="3:3">
      <c r="C1244" t="s">
        <v>33031</v>
      </c>
    </row>
    <row r="1245" spans="3:3">
      <c r="C1245" t="s">
        <v>33031</v>
      </c>
    </row>
    <row r="1246" spans="3:3">
      <c r="C1246" t="s">
        <v>33031</v>
      </c>
    </row>
    <row r="1247" spans="3:3">
      <c r="C1247" t="s">
        <v>33031</v>
      </c>
    </row>
    <row r="1248" spans="3:3">
      <c r="C1248" t="s">
        <v>33031</v>
      </c>
    </row>
    <row r="1249" spans="3:3">
      <c r="C1249" t="s">
        <v>33031</v>
      </c>
    </row>
    <row r="1250" spans="3:3">
      <c r="C1250" t="s">
        <v>33031</v>
      </c>
    </row>
    <row r="1251" spans="3:3">
      <c r="C1251" t="s">
        <v>33031</v>
      </c>
    </row>
    <row r="1252" spans="3:3">
      <c r="C1252" t="s">
        <v>33031</v>
      </c>
    </row>
    <row r="1253" spans="3:3">
      <c r="C1253" t="s">
        <v>33031</v>
      </c>
    </row>
    <row r="1254" spans="3:3">
      <c r="C1254" t="s">
        <v>33031</v>
      </c>
    </row>
    <row r="1255" spans="3:3">
      <c r="C1255" t="s">
        <v>33031</v>
      </c>
    </row>
    <row r="1256" spans="3:3">
      <c r="C1256" t="s">
        <v>33031</v>
      </c>
    </row>
    <row r="1257" spans="3:3">
      <c r="C1257" t="s">
        <v>33031</v>
      </c>
    </row>
    <row r="1258" spans="3:3">
      <c r="C1258" t="s">
        <v>33031</v>
      </c>
    </row>
    <row r="1259" spans="3:3">
      <c r="C1259" t="s">
        <v>33031</v>
      </c>
    </row>
    <row r="1260" spans="3:3">
      <c r="C1260" t="s">
        <v>33031</v>
      </c>
    </row>
    <row r="1261" spans="3:3">
      <c r="C1261" t="s">
        <v>33031</v>
      </c>
    </row>
    <row r="1262" spans="3:3">
      <c r="C1262" t="s">
        <v>33031</v>
      </c>
    </row>
    <row r="1263" spans="3:3">
      <c r="C1263" t="s">
        <v>33031</v>
      </c>
    </row>
    <row r="1264" spans="3:3">
      <c r="C1264" t="s">
        <v>33031</v>
      </c>
    </row>
    <row r="1265" spans="3:3">
      <c r="C1265" t="s">
        <v>33031</v>
      </c>
    </row>
    <row r="1266" spans="3:3">
      <c r="C1266" t="s">
        <v>33031</v>
      </c>
    </row>
    <row r="1267" spans="3:3">
      <c r="C1267" t="s">
        <v>33031</v>
      </c>
    </row>
    <row r="1268" spans="3:3">
      <c r="C1268" t="s">
        <v>33031</v>
      </c>
    </row>
    <row r="1269" spans="3:3">
      <c r="C1269" t="s">
        <v>33031</v>
      </c>
    </row>
    <row r="1270" spans="3:3">
      <c r="C1270" t="s">
        <v>33031</v>
      </c>
    </row>
    <row r="1271" spans="3:3">
      <c r="C1271" t="s">
        <v>33031</v>
      </c>
    </row>
    <row r="1272" spans="3:3">
      <c r="C1272" t="s">
        <v>33031</v>
      </c>
    </row>
    <row r="1273" spans="3:3">
      <c r="C1273" t="s">
        <v>33031</v>
      </c>
    </row>
    <row r="1274" spans="3:3">
      <c r="C1274" t="s">
        <v>33031</v>
      </c>
    </row>
    <row r="1275" spans="3:3">
      <c r="C1275" t="s">
        <v>33031</v>
      </c>
    </row>
    <row r="1276" spans="3:3">
      <c r="C1276" t="s">
        <v>33031</v>
      </c>
    </row>
    <row r="1277" spans="3:3">
      <c r="C1277" t="s">
        <v>33031</v>
      </c>
    </row>
    <row r="1278" spans="3:3">
      <c r="C1278" t="s">
        <v>33031</v>
      </c>
    </row>
    <row r="1279" spans="3:3">
      <c r="C1279" t="s">
        <v>33031</v>
      </c>
    </row>
    <row r="1280" spans="3:3">
      <c r="C1280" t="s">
        <v>33031</v>
      </c>
    </row>
    <row r="1281" spans="3:3">
      <c r="C1281" t="s">
        <v>33031</v>
      </c>
    </row>
    <row r="1282" spans="3:3">
      <c r="C1282" t="s">
        <v>33031</v>
      </c>
    </row>
    <row r="1283" spans="3:3">
      <c r="C1283" t="s">
        <v>33031</v>
      </c>
    </row>
    <row r="1284" spans="3:3">
      <c r="C1284" t="s">
        <v>33031</v>
      </c>
    </row>
    <row r="1285" spans="3:3">
      <c r="C1285" t="s">
        <v>33031</v>
      </c>
    </row>
    <row r="1286" spans="3:3">
      <c r="C1286" t="s">
        <v>33031</v>
      </c>
    </row>
    <row r="1287" spans="3:3">
      <c r="C1287" t="s">
        <v>33031</v>
      </c>
    </row>
    <row r="1288" spans="3:3">
      <c r="C1288" t="s">
        <v>33031</v>
      </c>
    </row>
    <row r="1289" spans="3:3">
      <c r="C1289" t="s">
        <v>33031</v>
      </c>
    </row>
    <row r="1290" spans="3:3">
      <c r="C1290" t="s">
        <v>33031</v>
      </c>
    </row>
    <row r="1291" spans="3:3">
      <c r="C1291" t="s">
        <v>33031</v>
      </c>
    </row>
    <row r="1292" spans="3:3">
      <c r="C1292" t="s">
        <v>33031</v>
      </c>
    </row>
    <row r="1293" spans="3:3">
      <c r="C1293" t="s">
        <v>33031</v>
      </c>
    </row>
    <row r="1294" spans="3:3">
      <c r="C1294" t="s">
        <v>33031</v>
      </c>
    </row>
    <row r="1295" spans="3:3">
      <c r="C1295" t="s">
        <v>33031</v>
      </c>
    </row>
    <row r="1296" spans="3:3">
      <c r="C1296" t="s">
        <v>33031</v>
      </c>
    </row>
    <row r="1297" spans="3:3">
      <c r="C1297" t="s">
        <v>33031</v>
      </c>
    </row>
    <row r="1298" spans="3:3">
      <c r="C1298" t="s">
        <v>33031</v>
      </c>
    </row>
    <row r="1299" spans="3:3">
      <c r="C1299" t="s">
        <v>33031</v>
      </c>
    </row>
    <row r="1300" spans="3:3">
      <c r="C1300" t="s">
        <v>33031</v>
      </c>
    </row>
    <row r="1301" spans="3:3">
      <c r="C1301" t="s">
        <v>33031</v>
      </c>
    </row>
    <row r="1302" spans="3:3">
      <c r="C1302" t="s">
        <v>33031</v>
      </c>
    </row>
    <row r="1303" spans="3:3">
      <c r="C1303" t="s">
        <v>33031</v>
      </c>
    </row>
    <row r="1304" spans="3:3">
      <c r="C1304" t="s">
        <v>33031</v>
      </c>
    </row>
    <row r="1305" spans="3:3">
      <c r="C1305" t="s">
        <v>33031</v>
      </c>
    </row>
    <row r="1306" spans="3:3">
      <c r="C1306" t="s">
        <v>33031</v>
      </c>
    </row>
    <row r="1307" spans="3:3">
      <c r="C1307" t="s">
        <v>33031</v>
      </c>
    </row>
    <row r="1308" spans="3:3">
      <c r="C1308" t="s">
        <v>33031</v>
      </c>
    </row>
    <row r="1309" spans="3:3">
      <c r="C1309" t="s">
        <v>33031</v>
      </c>
    </row>
    <row r="1310" spans="3:3">
      <c r="C1310" t="s">
        <v>33031</v>
      </c>
    </row>
    <row r="1311" spans="3:3">
      <c r="C1311" t="s">
        <v>33031</v>
      </c>
    </row>
    <row r="1312" spans="3:3">
      <c r="C1312" t="s">
        <v>33031</v>
      </c>
    </row>
    <row r="1313" spans="3:3">
      <c r="C1313" t="s">
        <v>33031</v>
      </c>
    </row>
    <row r="1314" spans="3:3">
      <c r="C1314" t="s">
        <v>33031</v>
      </c>
    </row>
    <row r="1315" spans="3:3">
      <c r="C1315" t="s">
        <v>33031</v>
      </c>
    </row>
    <row r="1316" spans="3:3">
      <c r="C1316" t="s">
        <v>33031</v>
      </c>
    </row>
    <row r="1317" spans="3:3">
      <c r="C1317" t="s">
        <v>33031</v>
      </c>
    </row>
    <row r="1318" spans="3:3">
      <c r="C1318" t="s">
        <v>33031</v>
      </c>
    </row>
    <row r="1319" spans="3:3">
      <c r="C1319" t="s">
        <v>33031</v>
      </c>
    </row>
    <row r="1320" spans="3:3">
      <c r="C1320" t="s">
        <v>33031</v>
      </c>
    </row>
    <row r="1321" spans="3:3">
      <c r="C1321" t="s">
        <v>33031</v>
      </c>
    </row>
    <row r="1322" spans="3:3">
      <c r="C1322" t="s">
        <v>33031</v>
      </c>
    </row>
    <row r="1323" spans="3:3">
      <c r="C1323" t="s">
        <v>33031</v>
      </c>
    </row>
    <row r="1324" spans="3:3">
      <c r="C1324" t="s">
        <v>33031</v>
      </c>
    </row>
    <row r="1325" spans="3:3">
      <c r="C1325" t="s">
        <v>33031</v>
      </c>
    </row>
    <row r="1326" spans="3:3">
      <c r="C1326" t="s">
        <v>33031</v>
      </c>
    </row>
    <row r="1327" spans="3:3">
      <c r="C1327" t="s">
        <v>33031</v>
      </c>
    </row>
    <row r="1328" spans="3:3">
      <c r="C1328" t="s">
        <v>33031</v>
      </c>
    </row>
    <row r="1329" spans="3:3">
      <c r="C1329" t="s">
        <v>33031</v>
      </c>
    </row>
    <row r="1330" spans="3:3">
      <c r="C1330" t="s">
        <v>33031</v>
      </c>
    </row>
    <row r="1331" spans="3:3">
      <c r="C1331" t="s">
        <v>33031</v>
      </c>
    </row>
    <row r="1332" spans="3:3">
      <c r="C1332" t="s">
        <v>33031</v>
      </c>
    </row>
    <row r="1333" spans="3:3">
      <c r="C1333" t="s">
        <v>33031</v>
      </c>
    </row>
    <row r="1334" spans="3:3">
      <c r="C1334" t="s">
        <v>33031</v>
      </c>
    </row>
    <row r="1335" spans="3:3">
      <c r="C1335" t="s">
        <v>33031</v>
      </c>
    </row>
    <row r="1336" spans="3:3">
      <c r="C1336" t="s">
        <v>33031</v>
      </c>
    </row>
    <row r="1337" spans="3:3">
      <c r="C1337" t="s">
        <v>33031</v>
      </c>
    </row>
    <row r="1338" spans="3:3">
      <c r="C1338" t="s">
        <v>33031</v>
      </c>
    </row>
    <row r="1339" spans="3:3">
      <c r="C1339" t="s">
        <v>33031</v>
      </c>
    </row>
    <row r="1340" spans="3:3">
      <c r="C1340" t="s">
        <v>33031</v>
      </c>
    </row>
    <row r="1341" spans="3:3">
      <c r="C1341" t="s">
        <v>33031</v>
      </c>
    </row>
    <row r="1342" spans="3:3">
      <c r="C1342" t="s">
        <v>33031</v>
      </c>
    </row>
    <row r="1343" spans="3:3">
      <c r="C1343" t="s">
        <v>33031</v>
      </c>
    </row>
    <row r="1344" spans="3:3">
      <c r="C1344" t="s">
        <v>33031</v>
      </c>
    </row>
    <row r="1345" spans="3:3">
      <c r="C1345" t="s">
        <v>33031</v>
      </c>
    </row>
    <row r="1346" spans="3:3">
      <c r="C1346" t="s">
        <v>33031</v>
      </c>
    </row>
    <row r="1347" spans="3:3">
      <c r="C1347" t="s">
        <v>33031</v>
      </c>
    </row>
    <row r="1348" spans="3:3">
      <c r="C1348" t="s">
        <v>33031</v>
      </c>
    </row>
    <row r="1349" spans="3:3">
      <c r="C1349" t="s">
        <v>33031</v>
      </c>
    </row>
    <row r="1350" spans="3:3">
      <c r="C1350" t="s">
        <v>33031</v>
      </c>
    </row>
    <row r="1351" spans="3:3">
      <c r="C1351" t="s">
        <v>33031</v>
      </c>
    </row>
    <row r="1352" spans="3:3">
      <c r="C1352" t="s">
        <v>33031</v>
      </c>
    </row>
    <row r="1353" spans="3:3">
      <c r="C1353" t="s">
        <v>33031</v>
      </c>
    </row>
    <row r="1354" spans="3:3">
      <c r="C1354" t="s">
        <v>33031</v>
      </c>
    </row>
    <row r="1355" spans="3:3">
      <c r="C1355" t="s">
        <v>33031</v>
      </c>
    </row>
    <row r="1356" spans="3:3">
      <c r="C1356" t="s">
        <v>33031</v>
      </c>
    </row>
    <row r="1357" spans="3:3">
      <c r="C1357" t="s">
        <v>33031</v>
      </c>
    </row>
    <row r="1358" spans="3:3">
      <c r="C1358" t="s">
        <v>33031</v>
      </c>
    </row>
    <row r="1359" spans="3:3">
      <c r="C1359" t="s">
        <v>33031</v>
      </c>
    </row>
    <row r="1360" spans="3:3">
      <c r="C1360" t="s">
        <v>33031</v>
      </c>
    </row>
    <row r="1361" spans="3:3">
      <c r="C1361" t="s">
        <v>33031</v>
      </c>
    </row>
    <row r="1362" spans="3:3">
      <c r="C1362" t="s">
        <v>33031</v>
      </c>
    </row>
    <row r="1363" spans="3:3">
      <c r="C1363" t="s">
        <v>33031</v>
      </c>
    </row>
    <row r="1364" spans="3:3">
      <c r="C1364" t="s">
        <v>33031</v>
      </c>
    </row>
    <row r="1365" spans="3:3">
      <c r="C1365" t="s">
        <v>33031</v>
      </c>
    </row>
    <row r="1366" spans="3:3">
      <c r="C1366" t="s">
        <v>33031</v>
      </c>
    </row>
    <row r="1367" spans="3:3">
      <c r="C1367" t="s">
        <v>33031</v>
      </c>
    </row>
    <row r="1368" spans="3:3">
      <c r="C1368" t="s">
        <v>33031</v>
      </c>
    </row>
    <row r="1369" spans="3:3">
      <c r="C1369" t="s">
        <v>33031</v>
      </c>
    </row>
    <row r="1370" spans="3:3">
      <c r="C1370" t="s">
        <v>33031</v>
      </c>
    </row>
    <row r="1371" spans="3:3">
      <c r="C1371" t="s">
        <v>33031</v>
      </c>
    </row>
    <row r="1372" spans="3:3">
      <c r="C1372" t="s">
        <v>33031</v>
      </c>
    </row>
    <row r="1373" spans="3:3">
      <c r="C1373" t="s">
        <v>33031</v>
      </c>
    </row>
    <row r="1374" spans="3:3">
      <c r="C1374" t="s">
        <v>33031</v>
      </c>
    </row>
    <row r="1375" spans="3:3">
      <c r="C1375" t="s">
        <v>33031</v>
      </c>
    </row>
    <row r="1376" spans="3:3">
      <c r="C1376" t="s">
        <v>33031</v>
      </c>
    </row>
    <row r="1377" spans="3:3">
      <c r="C1377" t="s">
        <v>33031</v>
      </c>
    </row>
    <row r="1378" spans="3:3">
      <c r="C1378" t="s">
        <v>33031</v>
      </c>
    </row>
    <row r="1379" spans="3:3">
      <c r="C1379" t="s">
        <v>33031</v>
      </c>
    </row>
    <row r="1380" spans="3:3">
      <c r="C1380" t="s">
        <v>33031</v>
      </c>
    </row>
    <row r="1381" spans="3:3">
      <c r="C1381" t="s">
        <v>33031</v>
      </c>
    </row>
    <row r="1382" spans="3:3">
      <c r="C1382" t="s">
        <v>33031</v>
      </c>
    </row>
    <row r="1383" spans="3:3">
      <c r="C1383" t="s">
        <v>33031</v>
      </c>
    </row>
    <row r="1384" spans="3:3">
      <c r="C1384" t="s">
        <v>33031</v>
      </c>
    </row>
    <row r="1385" spans="3:3">
      <c r="C1385" t="s">
        <v>33031</v>
      </c>
    </row>
    <row r="1386" spans="3:3">
      <c r="C1386" t="s">
        <v>33031</v>
      </c>
    </row>
    <row r="1387" spans="3:3">
      <c r="C1387" t="s">
        <v>33031</v>
      </c>
    </row>
    <row r="1388" spans="3:3">
      <c r="C1388" t="s">
        <v>33031</v>
      </c>
    </row>
    <row r="1389" spans="3:3">
      <c r="C1389" t="s">
        <v>33031</v>
      </c>
    </row>
    <row r="1390" spans="3:3">
      <c r="C1390" t="s">
        <v>33031</v>
      </c>
    </row>
    <row r="1391" spans="3:3">
      <c r="C1391" t="s">
        <v>33031</v>
      </c>
    </row>
    <row r="1392" spans="3:3">
      <c r="C1392" t="s">
        <v>33031</v>
      </c>
    </row>
    <row r="1393" spans="3:3">
      <c r="C1393" t="s">
        <v>33031</v>
      </c>
    </row>
    <row r="1394" spans="3:3">
      <c r="C1394" t="s">
        <v>33031</v>
      </c>
    </row>
    <row r="1395" spans="3:3">
      <c r="C1395" t="s">
        <v>33031</v>
      </c>
    </row>
    <row r="1396" spans="3:3">
      <c r="C1396" t="s">
        <v>33031</v>
      </c>
    </row>
    <row r="1397" spans="3:3">
      <c r="C1397" t="s">
        <v>33031</v>
      </c>
    </row>
    <row r="1398" spans="3:3">
      <c r="C1398" t="s">
        <v>33031</v>
      </c>
    </row>
    <row r="1399" spans="3:3">
      <c r="C1399" t="s">
        <v>33031</v>
      </c>
    </row>
    <row r="1400" spans="3:3">
      <c r="C1400" t="s">
        <v>33031</v>
      </c>
    </row>
    <row r="1401" spans="3:3">
      <c r="C1401" t="s">
        <v>33031</v>
      </c>
    </row>
    <row r="1402" spans="3:3">
      <c r="C1402" t="s">
        <v>33031</v>
      </c>
    </row>
    <row r="1403" spans="3:3">
      <c r="C1403" t="s">
        <v>33031</v>
      </c>
    </row>
    <row r="1404" spans="3:3">
      <c r="C1404" t="s">
        <v>33031</v>
      </c>
    </row>
    <row r="1405" spans="3:3">
      <c r="C1405" t="s">
        <v>33031</v>
      </c>
    </row>
    <row r="1406" spans="3:3">
      <c r="C1406" t="s">
        <v>33031</v>
      </c>
    </row>
    <row r="1407" spans="3:3">
      <c r="C1407" t="s">
        <v>33031</v>
      </c>
    </row>
    <row r="1408" spans="3:3">
      <c r="C1408" t="s">
        <v>33031</v>
      </c>
    </row>
    <row r="1409" spans="3:3">
      <c r="C1409" t="s">
        <v>33031</v>
      </c>
    </row>
    <row r="1410" spans="3:3">
      <c r="C1410" t="s">
        <v>33031</v>
      </c>
    </row>
    <row r="1411" spans="3:3">
      <c r="C1411" t="s">
        <v>33031</v>
      </c>
    </row>
    <row r="1412" spans="3:3">
      <c r="C1412" t="s">
        <v>33031</v>
      </c>
    </row>
    <row r="1413" spans="3:3">
      <c r="C1413" t="s">
        <v>33031</v>
      </c>
    </row>
    <row r="1414" spans="3:3">
      <c r="C1414" t="s">
        <v>33031</v>
      </c>
    </row>
    <row r="1415" spans="3:3">
      <c r="C1415" t="s">
        <v>33031</v>
      </c>
    </row>
    <row r="1416" spans="3:3">
      <c r="C1416" t="s">
        <v>33031</v>
      </c>
    </row>
    <row r="1417" spans="3:3">
      <c r="C1417" t="s">
        <v>33031</v>
      </c>
    </row>
    <row r="1418" spans="3:3">
      <c r="C1418" t="s">
        <v>33031</v>
      </c>
    </row>
    <row r="1419" spans="3:3">
      <c r="C1419" t="s">
        <v>33031</v>
      </c>
    </row>
    <row r="1420" spans="3:3">
      <c r="C1420" t="s">
        <v>33031</v>
      </c>
    </row>
    <row r="1421" spans="3:3">
      <c r="C1421" t="s">
        <v>33031</v>
      </c>
    </row>
    <row r="1422" spans="3:3">
      <c r="C1422" t="s">
        <v>33031</v>
      </c>
    </row>
    <row r="1423" spans="3:3">
      <c r="C1423" t="s">
        <v>33031</v>
      </c>
    </row>
    <row r="1424" spans="3:3">
      <c r="C1424" t="s">
        <v>33031</v>
      </c>
    </row>
    <row r="1425" spans="3:3">
      <c r="C1425" t="s">
        <v>33031</v>
      </c>
    </row>
    <row r="1426" spans="3:3">
      <c r="C1426" t="s">
        <v>33031</v>
      </c>
    </row>
    <row r="1427" spans="3:3">
      <c r="C1427" t="s">
        <v>33031</v>
      </c>
    </row>
    <row r="1428" spans="3:3">
      <c r="C1428" t="s">
        <v>33031</v>
      </c>
    </row>
    <row r="1429" spans="3:3">
      <c r="C1429" t="s">
        <v>33031</v>
      </c>
    </row>
    <row r="1430" spans="3:3">
      <c r="C1430" t="s">
        <v>33031</v>
      </c>
    </row>
    <row r="1431" spans="3:3">
      <c r="C1431" t="s">
        <v>33031</v>
      </c>
    </row>
    <row r="1432" spans="3:3">
      <c r="C1432" t="s">
        <v>33031</v>
      </c>
    </row>
    <row r="1433" spans="3:3">
      <c r="C1433" t="s">
        <v>33031</v>
      </c>
    </row>
    <row r="1434" spans="3:3">
      <c r="C1434" t="s">
        <v>33031</v>
      </c>
    </row>
    <row r="1435" spans="3:3">
      <c r="C1435" t="s">
        <v>33031</v>
      </c>
    </row>
    <row r="1436" spans="3:3">
      <c r="C1436" t="s">
        <v>33031</v>
      </c>
    </row>
    <row r="1437" spans="3:3">
      <c r="C1437" t="s">
        <v>33031</v>
      </c>
    </row>
    <row r="1438" spans="3:3">
      <c r="C1438" t="s">
        <v>33031</v>
      </c>
    </row>
    <row r="1439" spans="3:3">
      <c r="C1439" t="s">
        <v>33031</v>
      </c>
    </row>
    <row r="1440" spans="3:3">
      <c r="C1440" t="s">
        <v>33031</v>
      </c>
    </row>
    <row r="1441" spans="3:3">
      <c r="C1441" t="s">
        <v>33031</v>
      </c>
    </row>
    <row r="1442" spans="3:3">
      <c r="C1442" t="s">
        <v>33031</v>
      </c>
    </row>
    <row r="1443" spans="3:3">
      <c r="C1443" t="s">
        <v>33031</v>
      </c>
    </row>
    <row r="1444" spans="3:3">
      <c r="C1444" t="s">
        <v>33031</v>
      </c>
    </row>
    <row r="1445" spans="3:3">
      <c r="C1445" t="s">
        <v>33031</v>
      </c>
    </row>
    <row r="1446" spans="3:3">
      <c r="C1446" t="s">
        <v>33031</v>
      </c>
    </row>
    <row r="1447" spans="3:3">
      <c r="C1447" t="s">
        <v>33031</v>
      </c>
    </row>
    <row r="1448" spans="3:3">
      <c r="C1448" t="s">
        <v>33031</v>
      </c>
    </row>
    <row r="1449" spans="3:3">
      <c r="C1449" t="s">
        <v>33031</v>
      </c>
    </row>
    <row r="1450" spans="3:3">
      <c r="C1450" t="s">
        <v>33031</v>
      </c>
    </row>
    <row r="1451" spans="3:3">
      <c r="C1451" t="s">
        <v>33031</v>
      </c>
    </row>
    <row r="1452" spans="3:3">
      <c r="C1452" t="s">
        <v>33031</v>
      </c>
    </row>
    <row r="1453" spans="3:3">
      <c r="C1453" t="s">
        <v>33031</v>
      </c>
    </row>
    <row r="1454" spans="3:3">
      <c r="C1454" t="s">
        <v>33031</v>
      </c>
    </row>
    <row r="1455" spans="3:3">
      <c r="C1455" t="s">
        <v>33031</v>
      </c>
    </row>
    <row r="1456" spans="3:3">
      <c r="C1456" t="s">
        <v>33031</v>
      </c>
    </row>
    <row r="1457" spans="3:3">
      <c r="C1457" t="s">
        <v>33031</v>
      </c>
    </row>
    <row r="1458" spans="3:3">
      <c r="C1458" t="s">
        <v>33031</v>
      </c>
    </row>
    <row r="1459" spans="3:3">
      <c r="C1459" t="s">
        <v>33031</v>
      </c>
    </row>
    <row r="1460" spans="3:3">
      <c r="C1460" t="s">
        <v>33031</v>
      </c>
    </row>
    <row r="1461" spans="3:3">
      <c r="C1461" t="s">
        <v>33031</v>
      </c>
    </row>
    <row r="1462" spans="3:3">
      <c r="C1462" t="s">
        <v>33031</v>
      </c>
    </row>
    <row r="1463" spans="3:3">
      <c r="C1463" t="s">
        <v>33031</v>
      </c>
    </row>
    <row r="1464" spans="3:3">
      <c r="C1464" t="s">
        <v>33031</v>
      </c>
    </row>
    <row r="1465" spans="3:3">
      <c r="C1465" t="s">
        <v>33031</v>
      </c>
    </row>
    <row r="1466" spans="3:3">
      <c r="C1466" t="s">
        <v>33031</v>
      </c>
    </row>
    <row r="1467" spans="3:3">
      <c r="C1467" t="s">
        <v>33031</v>
      </c>
    </row>
    <row r="1468" spans="3:3">
      <c r="C1468" t="s">
        <v>33031</v>
      </c>
    </row>
    <row r="1469" spans="3:3">
      <c r="C1469" t="s">
        <v>33031</v>
      </c>
    </row>
    <row r="1470" spans="3:3">
      <c r="C1470" t="s">
        <v>33031</v>
      </c>
    </row>
    <row r="1471" spans="3:3">
      <c r="C1471" t="s">
        <v>33031</v>
      </c>
    </row>
    <row r="1472" spans="3:3">
      <c r="C1472" t="s">
        <v>33031</v>
      </c>
    </row>
    <row r="1473" spans="3:3">
      <c r="C1473" t="s">
        <v>33031</v>
      </c>
    </row>
    <row r="1474" spans="3:3">
      <c r="C1474" t="s">
        <v>33031</v>
      </c>
    </row>
    <row r="1475" spans="3:3">
      <c r="C1475" t="s">
        <v>33031</v>
      </c>
    </row>
    <row r="1476" spans="3:3">
      <c r="C1476" t="s">
        <v>33031</v>
      </c>
    </row>
    <row r="1477" spans="3:3">
      <c r="C1477" t="s">
        <v>33031</v>
      </c>
    </row>
    <row r="1478" spans="3:3">
      <c r="C1478" t="s">
        <v>33031</v>
      </c>
    </row>
    <row r="1479" spans="3:3">
      <c r="C1479" t="s">
        <v>33031</v>
      </c>
    </row>
    <row r="1480" spans="3:3">
      <c r="C1480" t="s">
        <v>33031</v>
      </c>
    </row>
    <row r="1481" spans="3:3">
      <c r="C1481" t="s">
        <v>33031</v>
      </c>
    </row>
    <row r="1482" spans="3:3">
      <c r="C1482" t="s">
        <v>33031</v>
      </c>
    </row>
    <row r="1483" spans="3:3">
      <c r="C1483" t="s">
        <v>33031</v>
      </c>
    </row>
    <row r="1484" spans="3:3">
      <c r="C1484" t="s">
        <v>33031</v>
      </c>
    </row>
    <row r="1485" spans="3:3">
      <c r="C1485" t="s">
        <v>33031</v>
      </c>
    </row>
    <row r="1486" spans="3:3">
      <c r="C1486" t="s">
        <v>33031</v>
      </c>
    </row>
    <row r="1487" spans="3:3">
      <c r="C1487" t="s">
        <v>33031</v>
      </c>
    </row>
    <row r="1488" spans="3:3">
      <c r="C1488" t="s">
        <v>33031</v>
      </c>
    </row>
    <row r="1489" spans="3:3">
      <c r="C1489" t="s">
        <v>33031</v>
      </c>
    </row>
    <row r="1490" spans="3:3">
      <c r="C1490" t="s">
        <v>33031</v>
      </c>
    </row>
    <row r="1491" spans="3:3">
      <c r="C1491" t="s">
        <v>33031</v>
      </c>
    </row>
    <row r="1492" spans="3:3">
      <c r="C1492" t="s">
        <v>33031</v>
      </c>
    </row>
    <row r="1493" spans="3:3">
      <c r="C1493" t="s">
        <v>33031</v>
      </c>
    </row>
    <row r="1494" spans="3:3">
      <c r="C1494" t="s">
        <v>33031</v>
      </c>
    </row>
    <row r="1495" spans="3:3">
      <c r="C1495" t="s">
        <v>33031</v>
      </c>
    </row>
    <row r="1496" spans="3:3">
      <c r="C1496" t="s">
        <v>33031</v>
      </c>
    </row>
    <row r="1497" spans="3:3">
      <c r="C1497" t="s">
        <v>33031</v>
      </c>
    </row>
    <row r="1498" spans="3:3">
      <c r="C1498" t="s">
        <v>33031</v>
      </c>
    </row>
    <row r="1499" spans="3:3">
      <c r="C1499" t="s">
        <v>33031</v>
      </c>
    </row>
    <row r="1500" spans="3:3">
      <c r="C1500" t="s">
        <v>33031</v>
      </c>
    </row>
    <row r="1501" spans="3:3">
      <c r="C1501" t="s">
        <v>33032</v>
      </c>
    </row>
    <row r="1502" spans="3:3">
      <c r="C1502" t="s">
        <v>33032</v>
      </c>
    </row>
    <row r="1503" spans="3:3">
      <c r="C1503" t="s">
        <v>33033</v>
      </c>
    </row>
    <row r="1504" spans="3:3">
      <c r="C1504" t="s">
        <v>33034</v>
      </c>
    </row>
    <row r="1505" spans="3:3">
      <c r="C1505" t="s">
        <v>33035</v>
      </c>
    </row>
    <row r="1506" spans="3:3">
      <c r="C1506" t="s">
        <v>33035</v>
      </c>
    </row>
    <row r="1507" spans="3:3">
      <c r="C1507" t="s">
        <v>33035</v>
      </c>
    </row>
    <row r="1508" spans="3:3">
      <c r="C1508" t="s">
        <v>33035</v>
      </c>
    </row>
    <row r="1509" spans="3:3">
      <c r="C1509" t="s">
        <v>33036</v>
      </c>
    </row>
    <row r="1510" spans="3:3">
      <c r="C1510" t="s">
        <v>33036</v>
      </c>
    </row>
    <row r="1511" spans="3:3">
      <c r="C1511" t="s">
        <v>33037</v>
      </c>
    </row>
    <row r="1512" spans="3:3">
      <c r="C1512" t="s">
        <v>33037</v>
      </c>
    </row>
    <row r="1513" spans="3:3">
      <c r="C1513" t="s">
        <v>33037</v>
      </c>
    </row>
    <row r="1514" spans="3:3">
      <c r="C1514" t="s">
        <v>33037</v>
      </c>
    </row>
    <row r="1515" spans="3:3">
      <c r="C1515" t="s">
        <v>33037</v>
      </c>
    </row>
    <row r="1516" spans="3:3">
      <c r="C1516" t="s">
        <v>33037</v>
      </c>
    </row>
    <row r="1517" spans="3:3">
      <c r="C1517" t="s">
        <v>33037</v>
      </c>
    </row>
    <row r="1518" spans="3:3">
      <c r="C1518" t="s">
        <v>33037</v>
      </c>
    </row>
    <row r="1519" spans="3:3">
      <c r="C1519" t="s">
        <v>33037</v>
      </c>
    </row>
    <row r="1520" spans="3:3">
      <c r="C1520" t="s">
        <v>33037</v>
      </c>
    </row>
    <row r="1521" spans="3:3">
      <c r="C1521" t="s">
        <v>33037</v>
      </c>
    </row>
    <row r="1522" spans="3:3">
      <c r="C1522" t="s">
        <v>33037</v>
      </c>
    </row>
    <row r="1523" spans="3:3">
      <c r="C1523" t="s">
        <v>33037</v>
      </c>
    </row>
    <row r="1524" spans="3:3">
      <c r="C1524" t="s">
        <v>33037</v>
      </c>
    </row>
    <row r="1525" spans="3:3">
      <c r="C1525" t="s">
        <v>33037</v>
      </c>
    </row>
    <row r="1526" spans="3:3">
      <c r="C1526" t="s">
        <v>33037</v>
      </c>
    </row>
    <row r="1527" spans="3:3">
      <c r="C1527" t="s">
        <v>33037</v>
      </c>
    </row>
    <row r="1528" spans="3:3">
      <c r="C1528" t="s">
        <v>33037</v>
      </c>
    </row>
    <row r="1529" spans="3:3">
      <c r="C1529" t="s">
        <v>33037</v>
      </c>
    </row>
    <row r="1530" spans="3:3">
      <c r="C1530" t="s">
        <v>33037</v>
      </c>
    </row>
    <row r="1531" spans="3:3">
      <c r="C1531" t="s">
        <v>33037</v>
      </c>
    </row>
    <row r="1532" spans="3:3">
      <c r="C1532" t="s">
        <v>33038</v>
      </c>
    </row>
    <row r="1533" spans="3:3">
      <c r="C1533" t="s">
        <v>33038</v>
      </c>
    </row>
    <row r="1534" spans="3:3">
      <c r="C1534" t="s">
        <v>33038</v>
      </c>
    </row>
    <row r="1535" spans="3:3">
      <c r="C1535" t="s">
        <v>33038</v>
      </c>
    </row>
    <row r="1536" spans="3:3">
      <c r="C1536" t="s">
        <v>33038</v>
      </c>
    </row>
    <row r="1537" spans="3:3">
      <c r="C1537" t="s">
        <v>33038</v>
      </c>
    </row>
    <row r="1538" spans="3:3">
      <c r="C1538" t="s">
        <v>33038</v>
      </c>
    </row>
    <row r="1539" spans="3:3">
      <c r="C1539" t="s">
        <v>33038</v>
      </c>
    </row>
    <row r="1540" spans="3:3">
      <c r="C1540" t="s">
        <v>33038</v>
      </c>
    </row>
    <row r="1541" spans="3:3">
      <c r="C1541" t="s">
        <v>33038</v>
      </c>
    </row>
    <row r="1542" spans="3:3">
      <c r="C1542" t="s">
        <v>33038</v>
      </c>
    </row>
    <row r="1543" spans="3:3">
      <c r="C1543" t="s">
        <v>33038</v>
      </c>
    </row>
    <row r="1544" spans="3:3">
      <c r="C1544" t="s">
        <v>33038</v>
      </c>
    </row>
    <row r="1545" spans="3:3">
      <c r="C1545" t="s">
        <v>33038</v>
      </c>
    </row>
    <row r="1546" spans="3:3">
      <c r="C1546" t="s">
        <v>33038</v>
      </c>
    </row>
    <row r="1547" spans="3:3">
      <c r="C1547" t="s">
        <v>33038</v>
      </c>
    </row>
    <row r="1548" spans="3:3">
      <c r="C1548" t="s">
        <v>33038</v>
      </c>
    </row>
    <row r="1549" spans="3:3">
      <c r="C1549" t="s">
        <v>33038</v>
      </c>
    </row>
    <row r="1550" spans="3:3">
      <c r="C1550" t="s">
        <v>33038</v>
      </c>
    </row>
    <row r="1551" spans="3:3">
      <c r="C1551" t="s">
        <v>33038</v>
      </c>
    </row>
    <row r="1552" spans="3:3">
      <c r="C1552" t="s">
        <v>33038</v>
      </c>
    </row>
    <row r="1553" spans="3:3">
      <c r="C1553" t="s">
        <v>33038</v>
      </c>
    </row>
    <row r="1554" spans="3:3">
      <c r="C1554" t="s">
        <v>33038</v>
      </c>
    </row>
    <row r="1555" spans="3:3">
      <c r="C1555" t="s">
        <v>33038</v>
      </c>
    </row>
    <row r="1556" spans="3:3">
      <c r="C1556" t="s">
        <v>33038</v>
      </c>
    </row>
    <row r="1557" spans="3:3">
      <c r="C1557" t="s">
        <v>33038</v>
      </c>
    </row>
    <row r="1558" spans="3:3">
      <c r="C1558" t="s">
        <v>33038</v>
      </c>
    </row>
    <row r="1559" spans="3:3">
      <c r="C1559" t="s">
        <v>33038</v>
      </c>
    </row>
    <row r="1560" spans="3:3">
      <c r="C1560" t="s">
        <v>33038</v>
      </c>
    </row>
    <row r="1561" spans="3:3">
      <c r="C1561" t="s">
        <v>33038</v>
      </c>
    </row>
    <row r="1562" spans="3:3">
      <c r="C1562" t="s">
        <v>33038</v>
      </c>
    </row>
    <row r="1563" spans="3:3">
      <c r="C1563" t="s">
        <v>33038</v>
      </c>
    </row>
    <row r="1564" spans="3:3">
      <c r="C1564" t="s">
        <v>33038</v>
      </c>
    </row>
    <row r="1565" spans="3:3">
      <c r="C1565" t="s">
        <v>33038</v>
      </c>
    </row>
    <row r="1566" spans="3:3">
      <c r="C1566" t="s">
        <v>33038</v>
      </c>
    </row>
    <row r="1567" spans="3:3">
      <c r="C1567" t="s">
        <v>33038</v>
      </c>
    </row>
    <row r="1568" spans="3:3">
      <c r="C1568" t="s">
        <v>33038</v>
      </c>
    </row>
    <row r="1569" spans="3:3">
      <c r="C1569" t="s">
        <v>33038</v>
      </c>
    </row>
    <row r="1570" spans="3:3">
      <c r="C1570" t="s">
        <v>33038</v>
      </c>
    </row>
    <row r="1571" spans="3:3">
      <c r="C1571" t="s">
        <v>33038</v>
      </c>
    </row>
    <row r="1572" spans="3:3">
      <c r="C1572" t="s">
        <v>33038</v>
      </c>
    </row>
    <row r="1573" spans="3:3">
      <c r="C1573" t="s">
        <v>33038</v>
      </c>
    </row>
    <row r="1574" spans="3:3">
      <c r="C1574" t="s">
        <v>33038</v>
      </c>
    </row>
    <row r="1575" spans="3:3">
      <c r="C1575" t="s">
        <v>33038</v>
      </c>
    </row>
    <row r="1576" spans="3:3">
      <c r="C1576" t="s">
        <v>33038</v>
      </c>
    </row>
    <row r="1577" spans="3:3">
      <c r="C1577" t="s">
        <v>33038</v>
      </c>
    </row>
    <row r="1578" spans="3:3">
      <c r="C1578" t="s">
        <v>33038</v>
      </c>
    </row>
    <row r="1579" spans="3:3">
      <c r="C1579" t="s">
        <v>33038</v>
      </c>
    </row>
    <row r="1580" spans="3:3">
      <c r="C1580" t="s">
        <v>33038</v>
      </c>
    </row>
    <row r="1581" spans="3:3">
      <c r="C1581" t="s">
        <v>33038</v>
      </c>
    </row>
    <row r="1582" spans="3:3">
      <c r="C1582" t="s">
        <v>33038</v>
      </c>
    </row>
    <row r="1583" spans="3:3">
      <c r="C1583" t="s">
        <v>33038</v>
      </c>
    </row>
    <row r="1584" spans="3:3">
      <c r="C1584" t="s">
        <v>33038</v>
      </c>
    </row>
    <row r="1585" spans="3:3">
      <c r="C1585" t="s">
        <v>33038</v>
      </c>
    </row>
    <row r="1586" spans="3:3">
      <c r="C1586" t="s">
        <v>33038</v>
      </c>
    </row>
    <row r="1587" spans="3:3">
      <c r="C1587" t="s">
        <v>33038</v>
      </c>
    </row>
    <row r="1588" spans="3:3">
      <c r="C1588" t="s">
        <v>33038</v>
      </c>
    </row>
    <row r="1589" spans="3:3">
      <c r="C1589" t="s">
        <v>33038</v>
      </c>
    </row>
    <row r="1590" spans="3:3">
      <c r="C1590" t="s">
        <v>33038</v>
      </c>
    </row>
    <row r="1591" spans="3:3">
      <c r="C1591" t="s">
        <v>33038</v>
      </c>
    </row>
    <row r="1592" spans="3:3">
      <c r="C1592" t="s">
        <v>33038</v>
      </c>
    </row>
    <row r="1593" spans="3:3">
      <c r="C1593" t="s">
        <v>33039</v>
      </c>
    </row>
    <row r="1594" spans="3:3">
      <c r="C1594" t="s">
        <v>33039</v>
      </c>
    </row>
    <row r="1595" spans="3:3">
      <c r="C1595" t="s">
        <v>33039</v>
      </c>
    </row>
    <row r="1596" spans="3:3">
      <c r="C1596" t="s">
        <v>33039</v>
      </c>
    </row>
    <row r="1597" spans="3:3">
      <c r="C1597" t="s">
        <v>33039</v>
      </c>
    </row>
    <row r="1598" spans="3:3">
      <c r="C1598" t="s">
        <v>33040</v>
      </c>
    </row>
    <row r="1599" spans="3:3">
      <c r="C1599" t="s">
        <v>33041</v>
      </c>
    </row>
    <row r="1600" spans="3:3">
      <c r="C1600" t="s">
        <v>33041</v>
      </c>
    </row>
    <row r="1601" spans="3:3">
      <c r="C1601" t="s">
        <v>33041</v>
      </c>
    </row>
    <row r="1602" spans="3:3">
      <c r="C1602" t="s">
        <v>33042</v>
      </c>
    </row>
    <row r="1603" spans="3:3">
      <c r="C1603" t="s">
        <v>33043</v>
      </c>
    </row>
    <row r="1604" spans="3:3">
      <c r="C1604" t="s">
        <v>33043</v>
      </c>
    </row>
    <row r="1605" spans="3:3">
      <c r="C1605" t="s">
        <v>33043</v>
      </c>
    </row>
    <row r="1606" spans="3:3">
      <c r="C1606" t="s">
        <v>33043</v>
      </c>
    </row>
    <row r="1607" spans="3:3">
      <c r="C1607" t="s">
        <v>33043</v>
      </c>
    </row>
    <row r="1608" spans="3:3">
      <c r="C1608" t="s">
        <v>33043</v>
      </c>
    </row>
    <row r="1609" spans="3:3">
      <c r="C1609" t="s">
        <v>33044</v>
      </c>
    </row>
    <row r="1610" spans="3:3">
      <c r="C1610" t="s">
        <v>33044</v>
      </c>
    </row>
    <row r="1611" spans="3:3">
      <c r="C1611" t="s">
        <v>33044</v>
      </c>
    </row>
    <row r="1612" spans="3:3">
      <c r="C1612" t="s">
        <v>33044</v>
      </c>
    </row>
    <row r="1613" spans="3:3">
      <c r="C1613" t="s">
        <v>33044</v>
      </c>
    </row>
    <row r="1614" spans="3:3">
      <c r="C1614" t="s">
        <v>33044</v>
      </c>
    </row>
    <row r="1615" spans="3:3">
      <c r="C1615" t="s">
        <v>33044</v>
      </c>
    </row>
    <row r="1616" spans="3:3">
      <c r="C1616" t="s">
        <v>33044</v>
      </c>
    </row>
    <row r="1617" spans="3:3">
      <c r="C1617" t="s">
        <v>33044</v>
      </c>
    </row>
    <row r="1618" spans="3:3">
      <c r="C1618" t="s">
        <v>33044</v>
      </c>
    </row>
    <row r="1619" spans="3:3">
      <c r="C1619" t="s">
        <v>33044</v>
      </c>
    </row>
    <row r="1620" spans="3:3">
      <c r="C1620" t="s">
        <v>33044</v>
      </c>
    </row>
    <row r="1621" spans="3:3">
      <c r="C1621" t="s">
        <v>33044</v>
      </c>
    </row>
    <row r="1622" spans="3:3">
      <c r="C1622" t="s">
        <v>33044</v>
      </c>
    </row>
    <row r="1623" spans="3:3">
      <c r="C1623" t="s">
        <v>33044</v>
      </c>
    </row>
    <row r="1624" spans="3:3">
      <c r="C1624" t="s">
        <v>33044</v>
      </c>
    </row>
    <row r="1625" spans="3:3">
      <c r="C1625" t="s">
        <v>33044</v>
      </c>
    </row>
    <row r="1626" spans="3:3">
      <c r="C1626" t="s">
        <v>33044</v>
      </c>
    </row>
    <row r="1627" spans="3:3">
      <c r="C1627" t="s">
        <v>33044</v>
      </c>
    </row>
    <row r="1628" spans="3:3">
      <c r="C1628" t="s">
        <v>33044</v>
      </c>
    </row>
    <row r="1629" spans="3:3">
      <c r="C1629" t="s">
        <v>33044</v>
      </c>
    </row>
    <row r="1630" spans="3:3">
      <c r="C1630" t="s">
        <v>33044</v>
      </c>
    </row>
    <row r="1631" spans="3:3">
      <c r="C1631" t="s">
        <v>33044</v>
      </c>
    </row>
    <row r="1632" spans="3:3">
      <c r="C1632" t="s">
        <v>33044</v>
      </c>
    </row>
    <row r="1633" spans="3:3">
      <c r="C1633" t="s">
        <v>33044</v>
      </c>
    </row>
    <row r="1634" spans="3:3">
      <c r="C1634" t="s">
        <v>33044</v>
      </c>
    </row>
    <row r="1635" spans="3:3">
      <c r="C1635" t="s">
        <v>33044</v>
      </c>
    </row>
    <row r="1636" spans="3:3">
      <c r="C1636" t="s">
        <v>33044</v>
      </c>
    </row>
    <row r="1637" spans="3:3">
      <c r="C1637" t="s">
        <v>33044</v>
      </c>
    </row>
    <row r="1638" spans="3:3">
      <c r="C1638" t="s">
        <v>33044</v>
      </c>
    </row>
    <row r="1639" spans="3:3">
      <c r="C1639" t="s">
        <v>33044</v>
      </c>
    </row>
    <row r="1640" spans="3:3">
      <c r="C1640" t="s">
        <v>33044</v>
      </c>
    </row>
    <row r="1641" spans="3:3">
      <c r="C1641" t="s">
        <v>33044</v>
      </c>
    </row>
    <row r="1642" spans="3:3">
      <c r="C1642" t="s">
        <v>33044</v>
      </c>
    </row>
    <row r="1643" spans="3:3">
      <c r="C1643" t="s">
        <v>33044</v>
      </c>
    </row>
    <row r="1644" spans="3:3">
      <c r="C1644" t="s">
        <v>33044</v>
      </c>
    </row>
    <row r="1645" spans="3:3">
      <c r="C1645" t="s">
        <v>33044</v>
      </c>
    </row>
    <row r="1646" spans="3:3">
      <c r="C1646" t="s">
        <v>33044</v>
      </c>
    </row>
    <row r="1647" spans="3:3">
      <c r="C1647" t="s">
        <v>33044</v>
      </c>
    </row>
    <row r="1648" spans="3:3">
      <c r="C1648" t="s">
        <v>33044</v>
      </c>
    </row>
    <row r="1649" spans="3:3">
      <c r="C1649" t="s">
        <v>33044</v>
      </c>
    </row>
    <row r="1650" spans="3:3">
      <c r="C1650" t="s">
        <v>33044</v>
      </c>
    </row>
    <row r="1651" spans="3:3">
      <c r="C1651" t="s">
        <v>33044</v>
      </c>
    </row>
    <row r="1652" spans="3:3">
      <c r="C1652" t="s">
        <v>33044</v>
      </c>
    </row>
    <row r="1653" spans="3:3">
      <c r="C1653" t="s">
        <v>33044</v>
      </c>
    </row>
    <row r="1654" spans="3:3">
      <c r="C1654" t="s">
        <v>33044</v>
      </c>
    </row>
    <row r="1655" spans="3:3">
      <c r="C1655" t="s">
        <v>33044</v>
      </c>
    </row>
    <row r="1656" spans="3:3">
      <c r="C1656" t="s">
        <v>33044</v>
      </c>
    </row>
    <row r="1657" spans="3:3">
      <c r="C1657" t="s">
        <v>33044</v>
      </c>
    </row>
    <row r="1658" spans="3:3">
      <c r="C1658" t="s">
        <v>33044</v>
      </c>
    </row>
    <row r="1659" spans="3:3">
      <c r="C1659" t="s">
        <v>33044</v>
      </c>
    </row>
    <row r="1660" spans="3:3">
      <c r="C1660" t="s">
        <v>33044</v>
      </c>
    </row>
    <row r="1661" spans="3:3">
      <c r="C1661" t="s">
        <v>33044</v>
      </c>
    </row>
    <row r="1662" spans="3:3">
      <c r="C1662" t="s">
        <v>33044</v>
      </c>
    </row>
    <row r="1663" spans="3:3">
      <c r="C1663" t="s">
        <v>33044</v>
      </c>
    </row>
    <row r="1664" spans="3:3">
      <c r="C1664" t="s">
        <v>33044</v>
      </c>
    </row>
    <row r="1665" spans="3:3">
      <c r="C1665" t="s">
        <v>33044</v>
      </c>
    </row>
    <row r="1666" spans="3:3">
      <c r="C1666" t="s">
        <v>33045</v>
      </c>
    </row>
    <row r="1667" spans="3:3">
      <c r="C1667" t="s">
        <v>33045</v>
      </c>
    </row>
    <row r="1668" spans="3:3">
      <c r="C1668" t="s">
        <v>33045</v>
      </c>
    </row>
    <row r="1669" spans="3:3">
      <c r="C1669" t="s">
        <v>33046</v>
      </c>
    </row>
    <row r="1670" spans="3:3">
      <c r="C1670" t="s">
        <v>33046</v>
      </c>
    </row>
    <row r="1671" spans="3:3">
      <c r="C1671" t="s">
        <v>33046</v>
      </c>
    </row>
    <row r="1672" spans="3:3">
      <c r="C1672" t="s">
        <v>33046</v>
      </c>
    </row>
    <row r="1673" spans="3:3">
      <c r="C1673" t="s">
        <v>33047</v>
      </c>
    </row>
    <row r="1674" spans="3:3">
      <c r="C1674" t="s">
        <v>33040</v>
      </c>
    </row>
    <row r="1675" spans="3:3">
      <c r="C1675" t="s">
        <v>33040</v>
      </c>
    </row>
    <row r="1676" spans="3:3">
      <c r="C1676" t="s">
        <v>33040</v>
      </c>
    </row>
    <row r="1677" spans="3:3">
      <c r="C1677" t="s">
        <v>33040</v>
      </c>
    </row>
    <row r="1678" spans="3:3">
      <c r="C1678" t="s">
        <v>33048</v>
      </c>
    </row>
    <row r="1679" spans="3:3">
      <c r="C1679" t="s">
        <v>33049</v>
      </c>
    </row>
    <row r="1680" spans="3:3">
      <c r="C1680" t="s">
        <v>33050</v>
      </c>
    </row>
    <row r="1681" spans="3:3">
      <c r="C1681" t="s">
        <v>33050</v>
      </c>
    </row>
    <row r="1682" spans="3:3">
      <c r="C1682" t="s">
        <v>33050</v>
      </c>
    </row>
    <row r="1683" spans="3:3">
      <c r="C1683" t="s">
        <v>33050</v>
      </c>
    </row>
    <row r="1684" spans="3:3">
      <c r="C1684" t="s">
        <v>33051</v>
      </c>
    </row>
    <row r="1685" spans="3:3">
      <c r="C1685" t="s">
        <v>33051</v>
      </c>
    </row>
    <row r="1686" spans="3:3">
      <c r="C1686" t="s">
        <v>33051</v>
      </c>
    </row>
    <row r="1687" spans="3:3">
      <c r="C1687" t="s">
        <v>33052</v>
      </c>
    </row>
    <row r="1688" spans="3:3">
      <c r="C1688" t="s">
        <v>33053</v>
      </c>
    </row>
    <row r="1689" spans="3:3">
      <c r="C1689" t="s">
        <v>33053</v>
      </c>
    </row>
    <row r="1690" spans="3:3">
      <c r="C1690" t="s">
        <v>33053</v>
      </c>
    </row>
    <row r="1691" spans="3:3">
      <c r="C1691" t="s">
        <v>33054</v>
      </c>
    </row>
    <row r="1692" spans="3:3">
      <c r="C1692" t="s">
        <v>33054</v>
      </c>
    </row>
    <row r="1693" spans="3:3">
      <c r="C1693" t="s">
        <v>33055</v>
      </c>
    </row>
    <row r="1694" spans="3:3">
      <c r="C1694" t="s">
        <v>33056</v>
      </c>
    </row>
    <row r="1695" spans="3:3">
      <c r="C1695" t="s">
        <v>33056</v>
      </c>
    </row>
    <row r="1696" spans="3:3">
      <c r="C1696" t="s">
        <v>33056</v>
      </c>
    </row>
    <row r="1697" spans="3:3">
      <c r="C1697" t="s">
        <v>33056</v>
      </c>
    </row>
    <row r="1698" spans="3:3">
      <c r="C1698" t="s">
        <v>33056</v>
      </c>
    </row>
    <row r="1699" spans="3:3">
      <c r="C1699" t="s">
        <v>33056</v>
      </c>
    </row>
    <row r="1700" spans="3:3">
      <c r="C1700" t="s">
        <v>33056</v>
      </c>
    </row>
    <row r="1701" spans="3:3">
      <c r="C1701" t="s">
        <v>33056</v>
      </c>
    </row>
    <row r="1702" spans="3:3">
      <c r="C1702" t="s">
        <v>33057</v>
      </c>
    </row>
    <row r="1703" spans="3:3">
      <c r="C1703" t="e">
        <v>#VALUE!</v>
      </c>
    </row>
    <row r="1704" spans="3:3">
      <c r="C1704" t="s">
        <v>33059</v>
      </c>
    </row>
    <row r="1705" spans="3:3">
      <c r="C1705" t="s">
        <v>33060</v>
      </c>
    </row>
    <row r="1706" spans="3:3">
      <c r="C1706" t="s">
        <v>33061</v>
      </c>
    </row>
    <row r="1707" spans="3:3">
      <c r="C1707" t="s">
        <v>33062</v>
      </c>
    </row>
    <row r="1708" spans="3:3">
      <c r="C1708" t="s">
        <v>33062</v>
      </c>
    </row>
    <row r="1709" spans="3:3">
      <c r="C1709" t="s">
        <v>33062</v>
      </c>
    </row>
    <row r="1710" spans="3:3">
      <c r="C1710" t="s">
        <v>33062</v>
      </c>
    </row>
    <row r="1711" spans="3:3">
      <c r="C1711" t="s">
        <v>33062</v>
      </c>
    </row>
    <row r="1712" spans="3:3">
      <c r="C1712" t="s">
        <v>33062</v>
      </c>
    </row>
    <row r="1713" spans="3:3">
      <c r="C1713" t="s">
        <v>33063</v>
      </c>
    </row>
    <row r="1714" spans="3:3">
      <c r="C1714" t="s">
        <v>33063</v>
      </c>
    </row>
    <row r="1715" spans="3:3">
      <c r="C1715" t="s">
        <v>33063</v>
      </c>
    </row>
    <row r="1716" spans="3:3">
      <c r="C1716" t="s">
        <v>33064</v>
      </c>
    </row>
    <row r="1717" spans="3:3">
      <c r="C1717" t="s">
        <v>33064</v>
      </c>
    </row>
    <row r="1718" spans="3:3">
      <c r="C1718" t="s">
        <v>33064</v>
      </c>
    </row>
    <row r="1719" spans="3:3">
      <c r="C1719" t="s">
        <v>33064</v>
      </c>
    </row>
    <row r="1720" spans="3:3">
      <c r="C1720" t="s">
        <v>33064</v>
      </c>
    </row>
    <row r="1721" spans="3:3">
      <c r="C1721" t="s">
        <v>33065</v>
      </c>
    </row>
    <row r="1722" spans="3:3">
      <c r="C1722" t="s">
        <v>33065</v>
      </c>
    </row>
    <row r="1723" spans="3:3">
      <c r="C1723" t="s">
        <v>33066</v>
      </c>
    </row>
    <row r="1724" spans="3:3">
      <c r="C1724" t="s">
        <v>33066</v>
      </c>
    </row>
    <row r="1725" spans="3:3">
      <c r="C1725" t="s">
        <v>33066</v>
      </c>
    </row>
    <row r="1726" spans="3:3">
      <c r="C1726" t="s">
        <v>33067</v>
      </c>
    </row>
    <row r="1727" spans="3:3">
      <c r="C1727" t="s">
        <v>33068</v>
      </c>
    </row>
    <row r="1728" spans="3:3">
      <c r="C1728" t="s">
        <v>33069</v>
      </c>
    </row>
    <row r="1729" spans="3:3">
      <c r="C1729" t="s">
        <v>33069</v>
      </c>
    </row>
    <row r="1730" spans="3:3">
      <c r="C1730" t="s">
        <v>33069</v>
      </c>
    </row>
    <row r="1731" spans="3:3">
      <c r="C1731" t="s">
        <v>33069</v>
      </c>
    </row>
    <row r="1732" spans="3:3">
      <c r="C1732" t="s">
        <v>33069</v>
      </c>
    </row>
    <row r="1733" spans="3:3">
      <c r="C1733" t="s">
        <v>33069</v>
      </c>
    </row>
    <row r="1734" spans="3:3">
      <c r="C1734" t="s">
        <v>33069</v>
      </c>
    </row>
    <row r="1735" spans="3:3">
      <c r="C1735" t="s">
        <v>33069</v>
      </c>
    </row>
    <row r="1736" spans="3:3">
      <c r="C1736" t="s">
        <v>33069</v>
      </c>
    </row>
    <row r="1737" spans="3:3">
      <c r="C1737" t="s">
        <v>33069</v>
      </c>
    </row>
    <row r="1738" spans="3:3">
      <c r="C1738" t="s">
        <v>33069</v>
      </c>
    </row>
    <row r="1739" spans="3:3">
      <c r="C1739" t="s">
        <v>33069</v>
      </c>
    </row>
    <row r="1740" spans="3:3">
      <c r="C1740" t="s">
        <v>33069</v>
      </c>
    </row>
    <row r="1741" spans="3:3">
      <c r="C1741" t="s">
        <v>33069</v>
      </c>
    </row>
    <row r="1742" spans="3:3">
      <c r="C1742" t="s">
        <v>33069</v>
      </c>
    </row>
    <row r="1743" spans="3:3">
      <c r="C1743" t="s">
        <v>33069</v>
      </c>
    </row>
    <row r="1744" spans="3:3">
      <c r="C1744" t="s">
        <v>33069</v>
      </c>
    </row>
    <row r="1745" spans="3:3">
      <c r="C1745" t="s">
        <v>33069</v>
      </c>
    </row>
    <row r="1746" spans="3:3">
      <c r="C1746" t="s">
        <v>33069</v>
      </c>
    </row>
    <row r="1747" spans="3:3">
      <c r="C1747" t="s">
        <v>33069</v>
      </c>
    </row>
    <row r="1748" spans="3:3">
      <c r="C1748" t="s">
        <v>33069</v>
      </c>
    </row>
    <row r="1749" spans="3:3">
      <c r="C1749" t="s">
        <v>33069</v>
      </c>
    </row>
    <row r="1750" spans="3:3">
      <c r="C1750" t="s">
        <v>33069</v>
      </c>
    </row>
    <row r="1751" spans="3:3">
      <c r="C1751" t="s">
        <v>33069</v>
      </c>
    </row>
    <row r="1752" spans="3:3">
      <c r="C1752" t="s">
        <v>33069</v>
      </c>
    </row>
    <row r="1753" spans="3:3">
      <c r="C1753" t="s">
        <v>33069</v>
      </c>
    </row>
    <row r="1754" spans="3:3">
      <c r="C1754" t="s">
        <v>33069</v>
      </c>
    </row>
    <row r="1755" spans="3:3">
      <c r="C1755" t="s">
        <v>33069</v>
      </c>
    </row>
    <row r="1756" spans="3:3">
      <c r="C1756" t="s">
        <v>33069</v>
      </c>
    </row>
    <row r="1757" spans="3:3">
      <c r="C1757" t="s">
        <v>33069</v>
      </c>
    </row>
    <row r="1758" spans="3:3">
      <c r="C1758" t="s">
        <v>33069</v>
      </c>
    </row>
    <row r="1759" spans="3:3">
      <c r="C1759" t="s">
        <v>33069</v>
      </c>
    </row>
    <row r="1760" spans="3:3">
      <c r="C1760" t="s">
        <v>33069</v>
      </c>
    </row>
    <row r="1761" spans="3:3">
      <c r="C1761" t="s">
        <v>33069</v>
      </c>
    </row>
    <row r="1762" spans="3:3">
      <c r="C1762" t="s">
        <v>33069</v>
      </c>
    </row>
    <row r="1763" spans="3:3">
      <c r="C1763" t="s">
        <v>33069</v>
      </c>
    </row>
    <row r="1764" spans="3:3">
      <c r="C1764" t="s">
        <v>33069</v>
      </c>
    </row>
    <row r="1765" spans="3:3">
      <c r="C1765" t="s">
        <v>33069</v>
      </c>
    </row>
    <row r="1766" spans="3:3">
      <c r="C1766" t="s">
        <v>33069</v>
      </c>
    </row>
    <row r="1767" spans="3:3">
      <c r="C1767" t="s">
        <v>33069</v>
      </c>
    </row>
    <row r="1768" spans="3:3">
      <c r="C1768" t="s">
        <v>33069</v>
      </c>
    </row>
    <row r="1769" spans="3:3">
      <c r="C1769" t="s">
        <v>33069</v>
      </c>
    </row>
    <row r="1770" spans="3:3">
      <c r="C1770" t="s">
        <v>33069</v>
      </c>
    </row>
    <row r="1771" spans="3:3">
      <c r="C1771" t="s">
        <v>33069</v>
      </c>
    </row>
    <row r="1772" spans="3:3">
      <c r="C1772" t="s">
        <v>33069</v>
      </c>
    </row>
    <row r="1773" spans="3:3">
      <c r="C1773" t="s">
        <v>33069</v>
      </c>
    </row>
    <row r="1774" spans="3:3">
      <c r="C1774" t="s">
        <v>33069</v>
      </c>
    </row>
    <row r="1775" spans="3:3">
      <c r="C1775" t="s">
        <v>33069</v>
      </c>
    </row>
    <row r="1776" spans="3:3">
      <c r="C1776" t="s">
        <v>33069</v>
      </c>
    </row>
    <row r="1777" spans="3:3">
      <c r="C1777" t="s">
        <v>33069</v>
      </c>
    </row>
    <row r="1778" spans="3:3">
      <c r="C1778" t="s">
        <v>33069</v>
      </c>
    </row>
    <row r="1779" spans="3:3">
      <c r="C1779" t="s">
        <v>33069</v>
      </c>
    </row>
    <row r="1780" spans="3:3">
      <c r="C1780" t="s">
        <v>33069</v>
      </c>
    </row>
    <row r="1781" spans="3:3">
      <c r="C1781" t="s">
        <v>33069</v>
      </c>
    </row>
    <row r="1782" spans="3:3">
      <c r="C1782" t="s">
        <v>33069</v>
      </c>
    </row>
    <row r="1783" spans="3:3">
      <c r="C1783" t="s">
        <v>33069</v>
      </c>
    </row>
    <row r="1784" spans="3:3">
      <c r="C1784" t="s">
        <v>33069</v>
      </c>
    </row>
    <row r="1785" spans="3:3">
      <c r="C1785" t="s">
        <v>33069</v>
      </c>
    </row>
    <row r="1786" spans="3:3">
      <c r="C1786" t="s">
        <v>33069</v>
      </c>
    </row>
    <row r="1787" spans="3:3">
      <c r="C1787" t="s">
        <v>33069</v>
      </c>
    </row>
    <row r="1788" spans="3:3">
      <c r="C1788" t="s">
        <v>33069</v>
      </c>
    </row>
    <row r="1789" spans="3:3">
      <c r="C1789" t="s">
        <v>33069</v>
      </c>
    </row>
    <row r="1790" spans="3:3">
      <c r="C1790" t="s">
        <v>33069</v>
      </c>
    </row>
    <row r="1791" spans="3:3">
      <c r="C1791" t="s">
        <v>33069</v>
      </c>
    </row>
    <row r="1792" spans="3:3">
      <c r="C1792" t="s">
        <v>33069</v>
      </c>
    </row>
    <row r="1793" spans="3:3">
      <c r="C1793" t="s">
        <v>33069</v>
      </c>
    </row>
    <row r="1794" spans="3:3">
      <c r="C1794" t="s">
        <v>33069</v>
      </c>
    </row>
    <row r="1795" spans="3:3">
      <c r="C1795" t="s">
        <v>33069</v>
      </c>
    </row>
    <row r="1796" spans="3:3">
      <c r="C1796" t="s">
        <v>33069</v>
      </c>
    </row>
    <row r="1797" spans="3:3">
      <c r="C1797" t="s">
        <v>33069</v>
      </c>
    </row>
    <row r="1798" spans="3:3">
      <c r="C1798" t="s">
        <v>33069</v>
      </c>
    </row>
    <row r="1799" spans="3:3">
      <c r="C1799" t="s">
        <v>33069</v>
      </c>
    </row>
    <row r="1800" spans="3:3">
      <c r="C1800" t="s">
        <v>33069</v>
      </c>
    </row>
    <row r="1801" spans="3:3">
      <c r="C1801" t="s">
        <v>33070</v>
      </c>
    </row>
    <row r="1802" spans="3:3">
      <c r="C1802" t="s">
        <v>33070</v>
      </c>
    </row>
    <row r="1803" spans="3:3">
      <c r="C1803" t="s">
        <v>33070</v>
      </c>
    </row>
    <row r="1804" spans="3:3">
      <c r="C1804" t="s">
        <v>33071</v>
      </c>
    </row>
    <row r="1805" spans="3:3">
      <c r="C1805" t="s">
        <v>33072</v>
      </c>
    </row>
    <row r="1806" spans="3:3">
      <c r="C1806" t="s">
        <v>33072</v>
      </c>
    </row>
    <row r="1807" spans="3:3">
      <c r="C1807" t="s">
        <v>33073</v>
      </c>
    </row>
    <row r="1808" spans="3:3">
      <c r="C1808" t="s">
        <v>33074</v>
      </c>
    </row>
    <row r="1809" spans="3:3">
      <c r="C1809" t="s">
        <v>33074</v>
      </c>
    </row>
    <row r="1810" spans="3:3">
      <c r="C1810" t="s">
        <v>33074</v>
      </c>
    </row>
    <row r="1811" spans="3:3">
      <c r="C1811" t="s">
        <v>33074</v>
      </c>
    </row>
    <row r="1812" spans="3:3">
      <c r="C1812" t="s">
        <v>33074</v>
      </c>
    </row>
    <row r="1813" spans="3:3">
      <c r="C1813" t="s">
        <v>33074</v>
      </c>
    </row>
    <row r="1814" spans="3:3">
      <c r="C1814" t="s">
        <v>33074</v>
      </c>
    </row>
    <row r="1815" spans="3:3">
      <c r="C1815" t="s">
        <v>33074</v>
      </c>
    </row>
    <row r="1816" spans="3:3">
      <c r="C1816" t="s">
        <v>33074</v>
      </c>
    </row>
    <row r="1817" spans="3:3">
      <c r="C1817" t="s">
        <v>33074</v>
      </c>
    </row>
    <row r="1818" spans="3:3">
      <c r="C1818" t="s">
        <v>33074</v>
      </c>
    </row>
    <row r="1819" spans="3:3">
      <c r="C1819" t="s">
        <v>33074</v>
      </c>
    </row>
    <row r="1820" spans="3:3">
      <c r="C1820" t="s">
        <v>33074</v>
      </c>
    </row>
    <row r="1821" spans="3:3">
      <c r="C1821" t="s">
        <v>33074</v>
      </c>
    </row>
    <row r="1822" spans="3:3">
      <c r="C1822" t="s">
        <v>33074</v>
      </c>
    </row>
    <row r="1823" spans="3:3">
      <c r="C1823" t="s">
        <v>33074</v>
      </c>
    </row>
    <row r="1824" spans="3:3">
      <c r="C1824" t="s">
        <v>33074</v>
      </c>
    </row>
    <row r="1825" spans="3:3">
      <c r="C1825" t="s">
        <v>33074</v>
      </c>
    </row>
    <row r="1826" spans="3:3">
      <c r="C1826" t="s">
        <v>33074</v>
      </c>
    </row>
    <row r="1827" spans="3:3">
      <c r="C1827" t="s">
        <v>33074</v>
      </c>
    </row>
    <row r="1828" spans="3:3">
      <c r="C1828" t="s">
        <v>33074</v>
      </c>
    </row>
    <row r="1829" spans="3:3">
      <c r="C1829" t="s">
        <v>33074</v>
      </c>
    </row>
    <row r="1830" spans="3:3">
      <c r="C1830" t="s">
        <v>33074</v>
      </c>
    </row>
    <row r="1831" spans="3:3">
      <c r="C1831" t="s">
        <v>33074</v>
      </c>
    </row>
    <row r="1832" spans="3:3">
      <c r="C1832" t="s">
        <v>33074</v>
      </c>
    </row>
    <row r="1833" spans="3:3">
      <c r="C1833" t="s">
        <v>33074</v>
      </c>
    </row>
    <row r="1834" spans="3:3">
      <c r="C1834" t="s">
        <v>33074</v>
      </c>
    </row>
    <row r="1835" spans="3:3">
      <c r="C1835" t="s">
        <v>33074</v>
      </c>
    </row>
    <row r="1836" spans="3:3">
      <c r="C1836" t="s">
        <v>33074</v>
      </c>
    </row>
    <row r="1837" spans="3:3">
      <c r="C1837" t="s">
        <v>33074</v>
      </c>
    </row>
    <row r="1838" spans="3:3">
      <c r="C1838" t="s">
        <v>33074</v>
      </c>
    </row>
    <row r="1839" spans="3:3">
      <c r="C1839" t="s">
        <v>33074</v>
      </c>
    </row>
    <row r="1840" spans="3:3">
      <c r="C1840" t="s">
        <v>33074</v>
      </c>
    </row>
    <row r="1841" spans="3:3">
      <c r="C1841" t="s">
        <v>33074</v>
      </c>
    </row>
    <row r="1842" spans="3:3">
      <c r="C1842" t="s">
        <v>33075</v>
      </c>
    </row>
    <row r="1843" spans="3:3">
      <c r="C1843" t="s">
        <v>33075</v>
      </c>
    </row>
    <row r="1844" spans="3:3">
      <c r="C1844" t="s">
        <v>33075</v>
      </c>
    </row>
    <row r="1845" spans="3:3">
      <c r="C1845" t="s">
        <v>33075</v>
      </c>
    </row>
    <row r="1846" spans="3:3">
      <c r="C1846" t="s">
        <v>33075</v>
      </c>
    </row>
    <row r="1847" spans="3:3">
      <c r="C1847" t="s">
        <v>33075</v>
      </c>
    </row>
    <row r="1848" spans="3:3">
      <c r="C1848" t="s">
        <v>33075</v>
      </c>
    </row>
    <row r="1849" spans="3:3">
      <c r="C1849" t="s">
        <v>33075</v>
      </c>
    </row>
    <row r="1850" spans="3:3">
      <c r="C1850" t="s">
        <v>33075</v>
      </c>
    </row>
    <row r="1851" spans="3:3">
      <c r="C1851" t="s">
        <v>33076</v>
      </c>
    </row>
    <row r="1852" spans="3:3">
      <c r="C1852" t="s">
        <v>33076</v>
      </c>
    </row>
    <row r="1853" spans="3:3">
      <c r="C1853" t="s">
        <v>33076</v>
      </c>
    </row>
    <row r="1854" spans="3:3">
      <c r="C1854" t="s">
        <v>33076</v>
      </c>
    </row>
    <row r="1855" spans="3:3">
      <c r="C1855" t="s">
        <v>33076</v>
      </c>
    </row>
    <row r="1856" spans="3:3">
      <c r="C1856" t="s">
        <v>33076</v>
      </c>
    </row>
    <row r="1857" spans="3:3">
      <c r="C1857" t="s">
        <v>33076</v>
      </c>
    </row>
    <row r="1858" spans="3:3">
      <c r="C1858" t="s">
        <v>33076</v>
      </c>
    </row>
    <row r="1859" spans="3:3">
      <c r="C1859" t="s">
        <v>33076</v>
      </c>
    </row>
    <row r="1860" spans="3:3">
      <c r="C1860" t="s">
        <v>33076</v>
      </c>
    </row>
    <row r="1861" spans="3:3">
      <c r="C1861" t="s">
        <v>33076</v>
      </c>
    </row>
    <row r="1862" spans="3:3">
      <c r="C1862" t="s">
        <v>33076</v>
      </c>
    </row>
    <row r="1863" spans="3:3">
      <c r="C1863" t="s">
        <v>33076</v>
      </c>
    </row>
    <row r="1864" spans="3:3">
      <c r="C1864" t="s">
        <v>33076</v>
      </c>
    </row>
    <row r="1865" spans="3:3">
      <c r="C1865" t="s">
        <v>33076</v>
      </c>
    </row>
    <row r="1866" spans="3:3">
      <c r="C1866" t="s">
        <v>33076</v>
      </c>
    </row>
    <row r="1867" spans="3:3">
      <c r="C1867" t="s">
        <v>33076</v>
      </c>
    </row>
    <row r="1868" spans="3:3">
      <c r="C1868" t="s">
        <v>33076</v>
      </c>
    </row>
    <row r="1869" spans="3:3">
      <c r="C1869" t="s">
        <v>33076</v>
      </c>
    </row>
    <row r="1870" spans="3:3">
      <c r="C1870" t="s">
        <v>33076</v>
      </c>
    </row>
    <row r="1871" spans="3:3">
      <c r="C1871" t="s">
        <v>33076</v>
      </c>
    </row>
    <row r="1872" spans="3:3">
      <c r="C1872" t="s">
        <v>33076</v>
      </c>
    </row>
    <row r="1873" spans="3:3">
      <c r="C1873" t="s">
        <v>33076</v>
      </c>
    </row>
    <row r="1874" spans="3:3">
      <c r="C1874" t="s">
        <v>33076</v>
      </c>
    </row>
    <row r="1875" spans="3:3">
      <c r="C1875" t="s">
        <v>33076</v>
      </c>
    </row>
    <row r="1876" spans="3:3">
      <c r="C1876" t="s">
        <v>33076</v>
      </c>
    </row>
    <row r="1877" spans="3:3">
      <c r="C1877" t="s">
        <v>33076</v>
      </c>
    </row>
    <row r="1878" spans="3:3">
      <c r="C1878" t="s">
        <v>33076</v>
      </c>
    </row>
    <row r="1879" spans="3:3">
      <c r="C1879" t="s">
        <v>33076</v>
      </c>
    </row>
    <row r="1880" spans="3:3">
      <c r="C1880" t="s">
        <v>33076</v>
      </c>
    </row>
    <row r="1881" spans="3:3">
      <c r="C1881" t="s">
        <v>33076</v>
      </c>
    </row>
    <row r="1882" spans="3:3">
      <c r="C1882" t="s">
        <v>33076</v>
      </c>
    </row>
    <row r="1883" spans="3:3">
      <c r="C1883" t="s">
        <v>33076</v>
      </c>
    </row>
    <row r="1884" spans="3:3">
      <c r="C1884" t="s">
        <v>33076</v>
      </c>
    </row>
    <row r="1885" spans="3:3">
      <c r="C1885" t="s">
        <v>33076</v>
      </c>
    </row>
    <row r="1886" spans="3:3">
      <c r="C1886" t="s">
        <v>33076</v>
      </c>
    </row>
    <row r="1887" spans="3:3">
      <c r="C1887" t="s">
        <v>33076</v>
      </c>
    </row>
    <row r="1888" spans="3:3">
      <c r="C1888" t="s">
        <v>33076</v>
      </c>
    </row>
    <row r="1889" spans="3:3">
      <c r="C1889" t="s">
        <v>33076</v>
      </c>
    </row>
    <row r="1890" spans="3:3">
      <c r="C1890" t="s">
        <v>33076</v>
      </c>
    </row>
    <row r="1891" spans="3:3">
      <c r="C1891" t="s">
        <v>33076</v>
      </c>
    </row>
    <row r="1892" spans="3:3">
      <c r="C1892" t="s">
        <v>33076</v>
      </c>
    </row>
    <row r="1893" spans="3:3">
      <c r="C1893" t="s">
        <v>33076</v>
      </c>
    </row>
    <row r="1894" spans="3:3">
      <c r="C1894" t="s">
        <v>33076</v>
      </c>
    </row>
    <row r="1895" spans="3:3">
      <c r="C1895" t="s">
        <v>33076</v>
      </c>
    </row>
    <row r="1896" spans="3:3">
      <c r="C1896" t="s">
        <v>33076</v>
      </c>
    </row>
    <row r="1897" spans="3:3">
      <c r="C1897" t="s">
        <v>33076</v>
      </c>
    </row>
    <row r="1898" spans="3:3">
      <c r="C1898" t="s">
        <v>33076</v>
      </c>
    </row>
    <row r="1899" spans="3:3">
      <c r="C1899" t="s">
        <v>33076</v>
      </c>
    </row>
    <row r="1900" spans="3:3">
      <c r="C1900" t="s">
        <v>33076</v>
      </c>
    </row>
    <row r="1901" spans="3:3">
      <c r="C1901" t="s">
        <v>33076</v>
      </c>
    </row>
    <row r="1902" spans="3:3">
      <c r="C1902" t="s">
        <v>33076</v>
      </c>
    </row>
    <row r="1903" spans="3:3">
      <c r="C1903" t="s">
        <v>33076</v>
      </c>
    </row>
    <row r="1904" spans="3:3">
      <c r="C1904" t="s">
        <v>33076</v>
      </c>
    </row>
    <row r="1905" spans="3:3">
      <c r="C1905" t="s">
        <v>33076</v>
      </c>
    </row>
    <row r="1906" spans="3:3">
      <c r="C1906" t="s">
        <v>33076</v>
      </c>
    </row>
    <row r="1907" spans="3:3">
      <c r="C1907" t="s">
        <v>33076</v>
      </c>
    </row>
    <row r="1908" spans="3:3">
      <c r="C1908" t="s">
        <v>33076</v>
      </c>
    </row>
    <row r="1909" spans="3:3">
      <c r="C1909" t="s">
        <v>33076</v>
      </c>
    </row>
    <row r="1910" spans="3:3">
      <c r="C1910" t="s">
        <v>33076</v>
      </c>
    </row>
    <row r="1911" spans="3:3">
      <c r="C1911" t="s">
        <v>33076</v>
      </c>
    </row>
    <row r="1912" spans="3:3">
      <c r="C1912" t="s">
        <v>33076</v>
      </c>
    </row>
    <row r="1913" spans="3:3">
      <c r="C1913" t="s">
        <v>33076</v>
      </c>
    </row>
    <row r="1914" spans="3:3">
      <c r="C1914" t="s">
        <v>33076</v>
      </c>
    </row>
    <row r="1915" spans="3:3">
      <c r="C1915" t="s">
        <v>33076</v>
      </c>
    </row>
    <row r="1916" spans="3:3">
      <c r="C1916" t="s">
        <v>33076</v>
      </c>
    </row>
    <row r="1917" spans="3:3">
      <c r="C1917" t="s">
        <v>33076</v>
      </c>
    </row>
    <row r="1918" spans="3:3">
      <c r="C1918" t="s">
        <v>33076</v>
      </c>
    </row>
    <row r="1919" spans="3:3">
      <c r="C1919" t="s">
        <v>33076</v>
      </c>
    </row>
    <row r="1920" spans="3:3">
      <c r="C1920" t="s">
        <v>33076</v>
      </c>
    </row>
    <row r="1921" spans="3:3">
      <c r="C1921" t="s">
        <v>33076</v>
      </c>
    </row>
    <row r="1922" spans="3:3">
      <c r="C1922" t="s">
        <v>33076</v>
      </c>
    </row>
    <row r="1923" spans="3:3">
      <c r="C1923" t="s">
        <v>33076</v>
      </c>
    </row>
    <row r="1924" spans="3:3">
      <c r="C1924" t="s">
        <v>33076</v>
      </c>
    </row>
    <row r="1925" spans="3:3">
      <c r="C1925" t="s">
        <v>33076</v>
      </c>
    </row>
    <row r="1926" spans="3:3">
      <c r="C1926" t="s">
        <v>33076</v>
      </c>
    </row>
    <row r="1927" spans="3:3">
      <c r="C1927" t="s">
        <v>33076</v>
      </c>
    </row>
    <row r="1928" spans="3:3">
      <c r="C1928" t="s">
        <v>33076</v>
      </c>
    </row>
    <row r="1929" spans="3:3">
      <c r="C1929" t="s">
        <v>33076</v>
      </c>
    </row>
    <row r="1930" spans="3:3">
      <c r="C1930" t="s">
        <v>33076</v>
      </c>
    </row>
    <row r="1931" spans="3:3">
      <c r="C1931" t="s">
        <v>33076</v>
      </c>
    </row>
    <row r="1932" spans="3:3">
      <c r="C1932" t="s">
        <v>33076</v>
      </c>
    </row>
    <row r="1933" spans="3:3">
      <c r="C1933" t="s">
        <v>33076</v>
      </c>
    </row>
    <row r="1934" spans="3:3">
      <c r="C1934" t="s">
        <v>33076</v>
      </c>
    </row>
    <row r="1935" spans="3:3">
      <c r="C1935" t="s">
        <v>33076</v>
      </c>
    </row>
    <row r="1936" spans="3:3">
      <c r="C1936" t="s">
        <v>33076</v>
      </c>
    </row>
    <row r="1937" spans="3:3">
      <c r="C1937" t="s">
        <v>33076</v>
      </c>
    </row>
    <row r="1938" spans="3:3">
      <c r="C1938" t="s">
        <v>33076</v>
      </c>
    </row>
    <row r="1939" spans="3:3">
      <c r="C1939" t="s">
        <v>33076</v>
      </c>
    </row>
    <row r="1940" spans="3:3">
      <c r="C1940" t="s">
        <v>33076</v>
      </c>
    </row>
    <row r="1941" spans="3:3">
      <c r="C1941" t="s">
        <v>33076</v>
      </c>
    </row>
    <row r="1942" spans="3:3">
      <c r="C1942" t="s">
        <v>33076</v>
      </c>
    </row>
    <row r="1943" spans="3:3">
      <c r="C1943" t="s">
        <v>33076</v>
      </c>
    </row>
    <row r="1944" spans="3:3">
      <c r="C1944" t="s">
        <v>33076</v>
      </c>
    </row>
    <row r="1945" spans="3:3">
      <c r="C1945" t="s">
        <v>33076</v>
      </c>
    </row>
    <row r="1946" spans="3:3">
      <c r="C1946" t="s">
        <v>33076</v>
      </c>
    </row>
    <row r="1947" spans="3:3">
      <c r="C1947" t="s">
        <v>33077</v>
      </c>
    </row>
    <row r="1948" spans="3:3">
      <c r="C1948" t="s">
        <v>33077</v>
      </c>
    </row>
    <row r="1949" spans="3:3">
      <c r="C1949" t="s">
        <v>33078</v>
      </c>
    </row>
    <row r="1950" spans="3:3">
      <c r="C1950" t="s">
        <v>33078</v>
      </c>
    </row>
    <row r="1951" spans="3:3">
      <c r="C1951" t="s">
        <v>33079</v>
      </c>
    </row>
    <row r="1952" spans="3:3">
      <c r="C1952" t="s">
        <v>33079</v>
      </c>
    </row>
    <row r="1953" spans="3:3">
      <c r="C1953" t="s">
        <v>33079</v>
      </c>
    </row>
    <row r="1954" spans="3:3">
      <c r="C1954" t="s">
        <v>33079</v>
      </c>
    </row>
    <row r="1955" spans="3:3">
      <c r="C1955" t="s">
        <v>33079</v>
      </c>
    </row>
    <row r="1956" spans="3:3">
      <c r="C1956" t="s">
        <v>33079</v>
      </c>
    </row>
    <row r="1957" spans="3:3">
      <c r="C1957" t="s">
        <v>33080</v>
      </c>
    </row>
    <row r="1958" spans="3:3">
      <c r="C1958" t="s">
        <v>33080</v>
      </c>
    </row>
    <row r="1959" spans="3:3">
      <c r="C1959" t="s">
        <v>33081</v>
      </c>
    </row>
    <row r="1960" spans="3:3">
      <c r="C1960" t="s">
        <v>33081</v>
      </c>
    </row>
    <row r="1961" spans="3:3">
      <c r="C1961" t="s">
        <v>33081</v>
      </c>
    </row>
    <row r="1962" spans="3:3">
      <c r="C1962" t="s">
        <v>33082</v>
      </c>
    </row>
    <row r="1963" spans="3:3">
      <c r="C1963" t="s">
        <v>33082</v>
      </c>
    </row>
    <row r="1964" spans="3:3">
      <c r="C1964" t="s">
        <v>33082</v>
      </c>
    </row>
    <row r="1965" spans="3:3">
      <c r="C1965" t="s">
        <v>33082</v>
      </c>
    </row>
    <row r="1966" spans="3:3">
      <c r="C1966" t="s">
        <v>33082</v>
      </c>
    </row>
    <row r="1967" spans="3:3">
      <c r="C1967" t="s">
        <v>33082</v>
      </c>
    </row>
    <row r="1968" spans="3:3">
      <c r="C1968" t="s">
        <v>33082</v>
      </c>
    </row>
    <row r="1969" spans="3:3">
      <c r="C1969" t="s">
        <v>33082</v>
      </c>
    </row>
    <row r="1970" spans="3:3">
      <c r="C1970" t="s">
        <v>33082</v>
      </c>
    </row>
    <row r="1971" spans="3:3">
      <c r="C1971" t="s">
        <v>33082</v>
      </c>
    </row>
    <row r="1972" spans="3:3">
      <c r="C1972" t="s">
        <v>33082</v>
      </c>
    </row>
    <row r="1973" spans="3:3">
      <c r="C1973" t="s">
        <v>33082</v>
      </c>
    </row>
    <row r="1974" spans="3:3">
      <c r="C1974" t="s">
        <v>33082</v>
      </c>
    </row>
    <row r="1975" spans="3:3">
      <c r="C1975" t="s">
        <v>33082</v>
      </c>
    </row>
    <row r="1976" spans="3:3">
      <c r="C1976" t="s">
        <v>33082</v>
      </c>
    </row>
    <row r="1977" spans="3:3">
      <c r="C1977" t="s">
        <v>33082</v>
      </c>
    </row>
    <row r="1978" spans="3:3">
      <c r="C1978" t="s">
        <v>33082</v>
      </c>
    </row>
    <row r="1979" spans="3:3">
      <c r="C1979" t="s">
        <v>33082</v>
      </c>
    </row>
    <row r="1980" spans="3:3">
      <c r="C1980" t="s">
        <v>33082</v>
      </c>
    </row>
    <row r="1981" spans="3:3">
      <c r="C1981" t="s">
        <v>33082</v>
      </c>
    </row>
    <row r="1982" spans="3:3">
      <c r="C1982" t="s">
        <v>33082</v>
      </c>
    </row>
    <row r="1983" spans="3:3">
      <c r="C1983" t="s">
        <v>33082</v>
      </c>
    </row>
    <row r="1984" spans="3:3">
      <c r="C1984" t="s">
        <v>33082</v>
      </c>
    </row>
    <row r="1985" spans="3:3">
      <c r="C1985" t="s">
        <v>33082</v>
      </c>
    </row>
    <row r="1986" spans="3:3">
      <c r="C1986" t="s">
        <v>33082</v>
      </c>
    </row>
    <row r="1987" spans="3:3">
      <c r="C1987" t="s">
        <v>33082</v>
      </c>
    </row>
    <row r="1988" spans="3:3">
      <c r="C1988" t="s">
        <v>33082</v>
      </c>
    </row>
    <row r="1989" spans="3:3">
      <c r="C1989" t="s">
        <v>33082</v>
      </c>
    </row>
    <row r="1990" spans="3:3">
      <c r="C1990" t="s">
        <v>33082</v>
      </c>
    </row>
    <row r="1991" spans="3:3">
      <c r="C1991" t="s">
        <v>33082</v>
      </c>
    </row>
    <row r="1992" spans="3:3">
      <c r="C1992" t="s">
        <v>33082</v>
      </c>
    </row>
    <row r="1993" spans="3:3">
      <c r="C1993" t="s">
        <v>33082</v>
      </c>
    </row>
    <row r="1994" spans="3:3">
      <c r="C1994" t="s">
        <v>33082</v>
      </c>
    </row>
    <row r="1995" spans="3:3">
      <c r="C1995" t="s">
        <v>33082</v>
      </c>
    </row>
    <row r="1996" spans="3:3">
      <c r="C1996" t="s">
        <v>33082</v>
      </c>
    </row>
    <row r="1997" spans="3:3">
      <c r="C1997" t="s">
        <v>33082</v>
      </c>
    </row>
    <row r="1998" spans="3:3">
      <c r="C1998" t="s">
        <v>33082</v>
      </c>
    </row>
    <row r="1999" spans="3:3">
      <c r="C1999" t="s">
        <v>33082</v>
      </c>
    </row>
    <row r="2000" spans="3:3">
      <c r="C2000" t="s">
        <v>33082</v>
      </c>
    </row>
    <row r="2001" spans="3:3">
      <c r="C2001" t="s">
        <v>33082</v>
      </c>
    </row>
    <row r="2002" spans="3:3">
      <c r="C2002" t="s">
        <v>33082</v>
      </c>
    </row>
    <row r="2003" spans="3:3">
      <c r="C2003" t="s">
        <v>33082</v>
      </c>
    </row>
    <row r="2004" spans="3:3">
      <c r="C2004" t="s">
        <v>33082</v>
      </c>
    </row>
    <row r="2005" spans="3:3">
      <c r="C2005" t="s">
        <v>33082</v>
      </c>
    </row>
    <row r="2006" spans="3:3">
      <c r="C2006" t="s">
        <v>33082</v>
      </c>
    </row>
    <row r="2007" spans="3:3">
      <c r="C2007" t="s">
        <v>33082</v>
      </c>
    </row>
    <row r="2008" spans="3:3">
      <c r="C2008" t="s">
        <v>33082</v>
      </c>
    </row>
    <row r="2009" spans="3:3">
      <c r="C2009" t="s">
        <v>33082</v>
      </c>
    </row>
    <row r="2010" spans="3:3">
      <c r="C2010" t="s">
        <v>33082</v>
      </c>
    </row>
    <row r="2011" spans="3:3">
      <c r="C2011" t="s">
        <v>33082</v>
      </c>
    </row>
    <row r="2012" spans="3:3">
      <c r="C2012" t="s">
        <v>33082</v>
      </c>
    </row>
    <row r="2013" spans="3:3">
      <c r="C2013" t="s">
        <v>33082</v>
      </c>
    </row>
    <row r="2014" spans="3:3">
      <c r="C2014" t="s">
        <v>33082</v>
      </c>
    </row>
    <row r="2015" spans="3:3">
      <c r="C2015" t="s">
        <v>33082</v>
      </c>
    </row>
    <row r="2016" spans="3:3">
      <c r="C2016" t="s">
        <v>33082</v>
      </c>
    </row>
    <row r="2017" spans="3:3">
      <c r="C2017" t="s">
        <v>33082</v>
      </c>
    </row>
    <row r="2018" spans="3:3">
      <c r="C2018" t="s">
        <v>33083</v>
      </c>
    </row>
    <row r="2019" spans="3:3">
      <c r="C2019" t="s">
        <v>33083</v>
      </c>
    </row>
    <row r="2020" spans="3:3">
      <c r="C2020" t="s">
        <v>33083</v>
      </c>
    </row>
    <row r="2021" spans="3:3">
      <c r="C2021" t="s">
        <v>33083</v>
      </c>
    </row>
    <row r="2022" spans="3:3">
      <c r="C2022" t="s">
        <v>33083</v>
      </c>
    </row>
    <row r="2023" spans="3:3">
      <c r="C2023" t="s">
        <v>33083</v>
      </c>
    </row>
    <row r="2024" spans="3:3">
      <c r="C2024" t="s">
        <v>33083</v>
      </c>
    </row>
    <row r="2025" spans="3:3">
      <c r="C2025" t="s">
        <v>33083</v>
      </c>
    </row>
    <row r="2026" spans="3:3">
      <c r="C2026" t="s">
        <v>33083</v>
      </c>
    </row>
    <row r="2027" spans="3:3">
      <c r="C2027" t="s">
        <v>33084</v>
      </c>
    </row>
    <row r="2028" spans="3:3">
      <c r="C2028" t="s">
        <v>33084</v>
      </c>
    </row>
    <row r="2029" spans="3:3">
      <c r="C2029" t="s">
        <v>33084</v>
      </c>
    </row>
    <row r="2030" spans="3:3">
      <c r="C2030" t="s">
        <v>33084</v>
      </c>
    </row>
    <row r="2031" spans="3:3">
      <c r="C2031" t="s">
        <v>33084</v>
      </c>
    </row>
    <row r="2032" spans="3:3">
      <c r="C2032" t="s">
        <v>33084</v>
      </c>
    </row>
    <row r="2033" spans="3:3">
      <c r="C2033" t="s">
        <v>33084</v>
      </c>
    </row>
    <row r="2034" spans="3:3">
      <c r="C2034" t="s">
        <v>33084</v>
      </c>
    </row>
    <row r="2035" spans="3:3">
      <c r="C2035" t="s">
        <v>33085</v>
      </c>
    </row>
    <row r="2036" spans="3:3">
      <c r="C2036" t="s">
        <v>33085</v>
      </c>
    </row>
    <row r="2037" spans="3:3">
      <c r="C2037" t="s">
        <v>33086</v>
      </c>
    </row>
    <row r="2038" spans="3:3">
      <c r="C2038" t="s">
        <v>33086</v>
      </c>
    </row>
    <row r="2039" spans="3:3">
      <c r="C2039" t="s">
        <v>33086</v>
      </c>
    </row>
    <row r="2040" spans="3:3">
      <c r="C2040" t="s">
        <v>33086</v>
      </c>
    </row>
    <row r="2041" spans="3:3">
      <c r="C2041" t="s">
        <v>33086</v>
      </c>
    </row>
    <row r="2042" spans="3:3">
      <c r="C2042" t="s">
        <v>33086</v>
      </c>
    </row>
    <row r="2043" spans="3:3">
      <c r="C2043" t="s">
        <v>33086</v>
      </c>
    </row>
    <row r="2044" spans="3:3">
      <c r="C2044" t="s">
        <v>33086</v>
      </c>
    </row>
    <row r="2045" spans="3:3">
      <c r="C2045" t="s">
        <v>33086</v>
      </c>
    </row>
    <row r="2046" spans="3:3">
      <c r="C2046" t="s">
        <v>33086</v>
      </c>
    </row>
    <row r="2047" spans="3:3">
      <c r="C2047" t="s">
        <v>33086</v>
      </c>
    </row>
    <row r="2048" spans="3:3">
      <c r="C2048" t="s">
        <v>33086</v>
      </c>
    </row>
    <row r="2049" spans="3:3">
      <c r="C2049" t="s">
        <v>33086</v>
      </c>
    </row>
    <row r="2050" spans="3:3">
      <c r="C2050" t="s">
        <v>33086</v>
      </c>
    </row>
    <row r="2051" spans="3:3">
      <c r="C2051" t="s">
        <v>33086</v>
      </c>
    </row>
    <row r="2052" spans="3:3">
      <c r="C2052" t="s">
        <v>33086</v>
      </c>
    </row>
    <row r="2053" spans="3:3">
      <c r="C2053" t="s">
        <v>33086</v>
      </c>
    </row>
    <row r="2054" spans="3:3">
      <c r="C2054" t="s">
        <v>33086</v>
      </c>
    </row>
    <row r="2055" spans="3:3">
      <c r="C2055" t="s">
        <v>33086</v>
      </c>
    </row>
    <row r="2056" spans="3:3">
      <c r="C2056" t="s">
        <v>33086</v>
      </c>
    </row>
    <row r="2057" spans="3:3">
      <c r="C2057" t="s">
        <v>33086</v>
      </c>
    </row>
    <row r="2058" spans="3:3">
      <c r="C2058" t="s">
        <v>33087</v>
      </c>
    </row>
    <row r="2059" spans="3:3">
      <c r="C2059" t="s">
        <v>33088</v>
      </c>
    </row>
    <row r="2060" spans="3:3">
      <c r="C2060" t="s">
        <v>33088</v>
      </c>
    </row>
    <row r="2061" spans="3:3">
      <c r="C2061" t="s">
        <v>33088</v>
      </c>
    </row>
    <row r="2062" spans="3:3">
      <c r="C2062" t="s">
        <v>33088</v>
      </c>
    </row>
    <row r="2063" spans="3:3">
      <c r="C2063" t="s">
        <v>33088</v>
      </c>
    </row>
    <row r="2064" spans="3:3">
      <c r="C2064" t="s">
        <v>33088</v>
      </c>
    </row>
    <row r="2065" spans="3:3">
      <c r="C2065" t="s">
        <v>33088</v>
      </c>
    </row>
    <row r="2066" spans="3:3">
      <c r="C2066" t="s">
        <v>33088</v>
      </c>
    </row>
    <row r="2067" spans="3:3">
      <c r="C2067" t="s">
        <v>33088</v>
      </c>
    </row>
    <row r="2068" spans="3:3">
      <c r="C2068" t="s">
        <v>33088</v>
      </c>
    </row>
    <row r="2069" spans="3:3">
      <c r="C2069" t="s">
        <v>33089</v>
      </c>
    </row>
    <row r="2070" spans="3:3">
      <c r="C2070" t="s">
        <v>33090</v>
      </c>
    </row>
    <row r="2071" spans="3:3">
      <c r="C2071" t="s">
        <v>33090</v>
      </c>
    </row>
    <row r="2072" spans="3:3">
      <c r="C2072" t="s">
        <v>33090</v>
      </c>
    </row>
    <row r="2073" spans="3:3">
      <c r="C2073" t="s">
        <v>33090</v>
      </c>
    </row>
    <row r="2074" spans="3:3">
      <c r="C2074" t="s">
        <v>33090</v>
      </c>
    </row>
    <row r="2075" spans="3:3">
      <c r="C2075" t="s">
        <v>33090</v>
      </c>
    </row>
    <row r="2076" spans="3:3">
      <c r="C2076" t="s">
        <v>33090</v>
      </c>
    </row>
    <row r="2077" spans="3:3">
      <c r="C2077" t="s">
        <v>33090</v>
      </c>
    </row>
    <row r="2078" spans="3:3">
      <c r="C2078" t="s">
        <v>33090</v>
      </c>
    </row>
    <row r="2079" spans="3:3">
      <c r="C2079" t="s">
        <v>33090</v>
      </c>
    </row>
    <row r="2080" spans="3:3">
      <c r="C2080" t="s">
        <v>33090</v>
      </c>
    </row>
    <row r="2081" spans="3:3">
      <c r="C2081" t="s">
        <v>33090</v>
      </c>
    </row>
    <row r="2082" spans="3:3">
      <c r="C2082" t="s">
        <v>33090</v>
      </c>
    </row>
    <row r="2083" spans="3:3">
      <c r="C2083" t="s">
        <v>33090</v>
      </c>
    </row>
    <row r="2084" spans="3:3">
      <c r="C2084" t="s">
        <v>33090</v>
      </c>
    </row>
    <row r="2085" spans="3:3">
      <c r="C2085" t="s">
        <v>33090</v>
      </c>
    </row>
    <row r="2086" spans="3:3">
      <c r="C2086" t="s">
        <v>33090</v>
      </c>
    </row>
    <row r="2087" spans="3:3">
      <c r="C2087" t="s">
        <v>33090</v>
      </c>
    </row>
    <row r="2088" spans="3:3">
      <c r="C2088" t="s">
        <v>33090</v>
      </c>
    </row>
    <row r="2089" spans="3:3">
      <c r="C2089" t="s">
        <v>33090</v>
      </c>
    </row>
    <row r="2090" spans="3:3">
      <c r="C2090" t="s">
        <v>33090</v>
      </c>
    </row>
    <row r="2091" spans="3:3">
      <c r="C2091" t="s">
        <v>33090</v>
      </c>
    </row>
    <row r="2092" spans="3:3">
      <c r="C2092" t="s">
        <v>33090</v>
      </c>
    </row>
    <row r="2093" spans="3:3">
      <c r="C2093" t="s">
        <v>33090</v>
      </c>
    </row>
    <row r="2094" spans="3:3">
      <c r="C2094" t="s">
        <v>33090</v>
      </c>
    </row>
    <row r="2095" spans="3:3">
      <c r="C2095" t="s">
        <v>33090</v>
      </c>
    </row>
    <row r="2096" spans="3:3">
      <c r="C2096" t="s">
        <v>33091</v>
      </c>
    </row>
    <row r="2097" spans="3:3">
      <c r="C2097" t="s">
        <v>33092</v>
      </c>
    </row>
    <row r="2098" spans="3:3">
      <c r="C2098" t="s">
        <v>33092</v>
      </c>
    </row>
    <row r="2099" spans="3:3">
      <c r="C2099" t="s">
        <v>33092</v>
      </c>
    </row>
    <row r="2100" spans="3:3">
      <c r="C2100" t="s">
        <v>33092</v>
      </c>
    </row>
    <row r="2101" spans="3:3">
      <c r="C2101" t="s">
        <v>33092</v>
      </c>
    </row>
    <row r="2102" spans="3:3">
      <c r="C2102" t="s">
        <v>33093</v>
      </c>
    </row>
    <row r="2103" spans="3:3">
      <c r="C2103" t="s">
        <v>33094</v>
      </c>
    </row>
    <row r="2104" spans="3:3">
      <c r="C2104" t="s">
        <v>33094</v>
      </c>
    </row>
    <row r="2105" spans="3:3">
      <c r="C2105" t="s">
        <v>33094</v>
      </c>
    </row>
    <row r="2106" spans="3:3">
      <c r="C2106" t="s">
        <v>33094</v>
      </c>
    </row>
    <row r="2107" spans="3:3">
      <c r="C2107" t="s">
        <v>33094</v>
      </c>
    </row>
    <row r="2108" spans="3:3">
      <c r="C2108" t="s">
        <v>33094</v>
      </c>
    </row>
    <row r="2109" spans="3:3">
      <c r="C2109" t="s">
        <v>33094</v>
      </c>
    </row>
    <row r="2110" spans="3:3">
      <c r="C2110" t="s">
        <v>33094</v>
      </c>
    </row>
    <row r="2111" spans="3:3">
      <c r="C2111" t="s">
        <v>33094</v>
      </c>
    </row>
    <row r="2112" spans="3:3">
      <c r="C2112" t="s">
        <v>33094</v>
      </c>
    </row>
    <row r="2113" spans="3:3">
      <c r="C2113" t="s">
        <v>33094</v>
      </c>
    </row>
    <row r="2114" spans="3:3">
      <c r="C2114" t="s">
        <v>33094</v>
      </c>
    </row>
    <row r="2115" spans="3:3">
      <c r="C2115" t="s">
        <v>33094</v>
      </c>
    </row>
    <row r="2116" spans="3:3">
      <c r="C2116" t="s">
        <v>33094</v>
      </c>
    </row>
    <row r="2117" spans="3:3">
      <c r="C2117" t="s">
        <v>33094</v>
      </c>
    </row>
    <row r="2118" spans="3:3">
      <c r="C2118" t="s">
        <v>33094</v>
      </c>
    </row>
    <row r="2119" spans="3:3">
      <c r="C2119" t="s">
        <v>33094</v>
      </c>
    </row>
    <row r="2120" spans="3:3">
      <c r="C2120" t="s">
        <v>33094</v>
      </c>
    </row>
    <row r="2121" spans="3:3">
      <c r="C2121" t="s">
        <v>33094</v>
      </c>
    </row>
    <row r="2122" spans="3:3">
      <c r="C2122" t="s">
        <v>33094</v>
      </c>
    </row>
    <row r="2123" spans="3:3">
      <c r="C2123" t="s">
        <v>33095</v>
      </c>
    </row>
    <row r="2124" spans="3:3">
      <c r="C2124" t="s">
        <v>33095</v>
      </c>
    </row>
    <row r="2125" spans="3:3">
      <c r="C2125" t="s">
        <v>33095</v>
      </c>
    </row>
    <row r="2126" spans="3:3">
      <c r="C2126" t="s">
        <v>33095</v>
      </c>
    </row>
    <row r="2127" spans="3:3">
      <c r="C2127" t="s">
        <v>33095</v>
      </c>
    </row>
    <row r="2128" spans="3:3">
      <c r="C2128" t="s">
        <v>33096</v>
      </c>
    </row>
    <row r="2129" spans="3:3">
      <c r="C2129" t="s">
        <v>33097</v>
      </c>
    </row>
    <row r="2130" spans="3:3">
      <c r="C2130" t="s">
        <v>33098</v>
      </c>
    </row>
    <row r="2131" spans="3:3">
      <c r="C2131" t="s">
        <v>33099</v>
      </c>
    </row>
    <row r="2132" spans="3:3">
      <c r="C2132" t="s">
        <v>33100</v>
      </c>
    </row>
    <row r="2133" spans="3:3">
      <c r="C2133" t="s">
        <v>33101</v>
      </c>
    </row>
    <row r="2134" spans="3:3">
      <c r="C2134" t="s">
        <v>33101</v>
      </c>
    </row>
    <row r="2135" spans="3:3">
      <c r="C2135" t="s">
        <v>33102</v>
      </c>
    </row>
    <row r="2136" spans="3:3">
      <c r="C2136" t="s">
        <v>33102</v>
      </c>
    </row>
    <row r="2137" spans="3:3">
      <c r="C2137" t="s">
        <v>33103</v>
      </c>
    </row>
    <row r="2138" spans="3:3">
      <c r="C2138" t="s">
        <v>33103</v>
      </c>
    </row>
    <row r="2139" spans="3:3">
      <c r="C2139" t="s">
        <v>33103</v>
      </c>
    </row>
    <row r="2140" spans="3:3">
      <c r="C2140" t="s">
        <v>33103</v>
      </c>
    </row>
    <row r="2141" spans="3:3">
      <c r="C2141" t="s">
        <v>33103</v>
      </c>
    </row>
    <row r="2142" spans="3:3">
      <c r="C2142" t="s">
        <v>33103</v>
      </c>
    </row>
    <row r="2143" spans="3:3">
      <c r="C2143" t="s">
        <v>33103</v>
      </c>
    </row>
    <row r="2144" spans="3:3">
      <c r="C2144" t="s">
        <v>33103</v>
      </c>
    </row>
    <row r="2145" spans="3:3">
      <c r="C2145" t="s">
        <v>33103</v>
      </c>
    </row>
    <row r="2146" spans="3:3">
      <c r="C2146" t="s">
        <v>33104</v>
      </c>
    </row>
    <row r="2147" spans="3:3">
      <c r="C2147" t="s">
        <v>33105</v>
      </c>
    </row>
    <row r="2148" spans="3:3">
      <c r="C2148" t="s">
        <v>33106</v>
      </c>
    </row>
    <row r="2149" spans="3:3">
      <c r="C2149" t="s">
        <v>33106</v>
      </c>
    </row>
    <row r="2150" spans="3:3">
      <c r="C2150" t="s">
        <v>33106</v>
      </c>
    </row>
    <row r="2151" spans="3:3">
      <c r="C2151" t="s">
        <v>33107</v>
      </c>
    </row>
    <row r="2152" spans="3:3">
      <c r="C2152" t="s">
        <v>33107</v>
      </c>
    </row>
    <row r="2153" spans="3:3">
      <c r="C2153" t="s">
        <v>33107</v>
      </c>
    </row>
    <row r="2154" spans="3:3">
      <c r="C2154" t="s">
        <v>33107</v>
      </c>
    </row>
    <row r="2155" spans="3:3">
      <c r="C2155" t="s">
        <v>33107</v>
      </c>
    </row>
    <row r="2156" spans="3:3">
      <c r="C2156" t="s">
        <v>33108</v>
      </c>
    </row>
    <row r="2157" spans="3:3">
      <c r="C2157" t="s">
        <v>33108</v>
      </c>
    </row>
    <row r="2158" spans="3:3">
      <c r="C2158" t="s">
        <v>33108</v>
      </c>
    </row>
    <row r="2159" spans="3:3">
      <c r="C2159" t="s">
        <v>33108</v>
      </c>
    </row>
    <row r="2160" spans="3:3">
      <c r="C2160" t="s">
        <v>33108</v>
      </c>
    </row>
    <row r="2161" spans="3:3">
      <c r="C2161" t="s">
        <v>33108</v>
      </c>
    </row>
    <row r="2162" spans="3:3">
      <c r="C2162" t="s">
        <v>33108</v>
      </c>
    </row>
    <row r="2163" spans="3:3">
      <c r="C2163" t="s">
        <v>33108</v>
      </c>
    </row>
    <row r="2164" spans="3:3">
      <c r="C2164" t="s">
        <v>33108</v>
      </c>
    </row>
    <row r="2165" spans="3:3">
      <c r="C2165" t="s">
        <v>33108</v>
      </c>
    </row>
    <row r="2166" spans="3:3">
      <c r="C2166" t="s">
        <v>33108</v>
      </c>
    </row>
    <row r="2167" spans="3:3">
      <c r="C2167" t="s">
        <v>33108</v>
      </c>
    </row>
    <row r="2168" spans="3:3">
      <c r="C2168" t="s">
        <v>33108</v>
      </c>
    </row>
    <row r="2169" spans="3:3">
      <c r="C2169" t="s">
        <v>33108</v>
      </c>
    </row>
    <row r="2170" spans="3:3">
      <c r="C2170" t="s">
        <v>33109</v>
      </c>
    </row>
    <row r="2171" spans="3:3">
      <c r="C2171" t="s">
        <v>33110</v>
      </c>
    </row>
    <row r="2172" spans="3:3">
      <c r="C2172" t="s">
        <v>33110</v>
      </c>
    </row>
    <row r="2173" spans="3:3">
      <c r="C2173" t="s">
        <v>33110</v>
      </c>
    </row>
    <row r="2174" spans="3:3">
      <c r="C2174" t="s">
        <v>33110</v>
      </c>
    </row>
    <row r="2175" spans="3:3">
      <c r="C2175" t="s">
        <v>33110</v>
      </c>
    </row>
    <row r="2176" spans="3:3">
      <c r="C2176" t="s">
        <v>33111</v>
      </c>
    </row>
    <row r="2177" spans="3:3">
      <c r="C2177" t="s">
        <v>33112</v>
      </c>
    </row>
    <row r="2178" spans="3:3">
      <c r="C2178" t="s">
        <v>33112</v>
      </c>
    </row>
    <row r="2179" spans="3:3">
      <c r="C2179" t="s">
        <v>33113</v>
      </c>
    </row>
    <row r="2180" spans="3:3">
      <c r="C2180" t="s">
        <v>33113</v>
      </c>
    </row>
    <row r="2181" spans="3:3">
      <c r="C2181" t="s">
        <v>33113</v>
      </c>
    </row>
    <row r="2182" spans="3:3">
      <c r="C2182" t="s">
        <v>33113</v>
      </c>
    </row>
    <row r="2183" spans="3:3">
      <c r="C2183" t="s">
        <v>33113</v>
      </c>
    </row>
    <row r="2184" spans="3:3">
      <c r="C2184" t="s">
        <v>33113</v>
      </c>
    </row>
    <row r="2185" spans="3:3">
      <c r="C2185" t="s">
        <v>33113</v>
      </c>
    </row>
    <row r="2186" spans="3:3">
      <c r="C2186" t="s">
        <v>33113</v>
      </c>
    </row>
    <row r="2187" spans="3:3">
      <c r="C2187" t="s">
        <v>33113</v>
      </c>
    </row>
    <row r="2188" spans="3:3">
      <c r="C2188" t="s">
        <v>33113</v>
      </c>
    </row>
    <row r="2189" spans="3:3">
      <c r="C2189" t="s">
        <v>33113</v>
      </c>
    </row>
    <row r="2190" spans="3:3">
      <c r="C2190" t="s">
        <v>33113</v>
      </c>
    </row>
    <row r="2191" spans="3:3">
      <c r="C2191" t="s">
        <v>33113</v>
      </c>
    </row>
    <row r="2192" spans="3:3">
      <c r="C2192" t="s">
        <v>33113</v>
      </c>
    </row>
    <row r="2193" spans="3:3">
      <c r="C2193" t="s">
        <v>33113</v>
      </c>
    </row>
    <row r="2194" spans="3:3">
      <c r="C2194" t="s">
        <v>33113</v>
      </c>
    </row>
    <row r="2195" spans="3:3">
      <c r="C2195" t="s">
        <v>33113</v>
      </c>
    </row>
    <row r="2196" spans="3:3">
      <c r="C2196" t="s">
        <v>33113</v>
      </c>
    </row>
    <row r="2197" spans="3:3">
      <c r="C2197" t="s">
        <v>33113</v>
      </c>
    </row>
    <row r="2198" spans="3:3">
      <c r="C2198" t="s">
        <v>33113</v>
      </c>
    </row>
    <row r="2199" spans="3:3">
      <c r="C2199" t="s">
        <v>33113</v>
      </c>
    </row>
    <row r="2200" spans="3:3">
      <c r="C2200" t="s">
        <v>33113</v>
      </c>
    </row>
    <row r="2201" spans="3:3">
      <c r="C2201" t="s">
        <v>33113</v>
      </c>
    </row>
    <row r="2202" spans="3:3">
      <c r="C2202" t="s">
        <v>33113</v>
      </c>
    </row>
    <row r="2203" spans="3:3">
      <c r="C2203" t="s">
        <v>33113</v>
      </c>
    </row>
    <row r="2204" spans="3:3">
      <c r="C2204" t="s">
        <v>33113</v>
      </c>
    </row>
    <row r="2205" spans="3:3">
      <c r="C2205" t="s">
        <v>33113</v>
      </c>
    </row>
    <row r="2206" spans="3:3">
      <c r="C2206" t="s">
        <v>33113</v>
      </c>
    </row>
    <row r="2207" spans="3:3">
      <c r="C2207" t="s">
        <v>33113</v>
      </c>
    </row>
    <row r="2208" spans="3:3">
      <c r="C2208" t="s">
        <v>33113</v>
      </c>
    </row>
    <row r="2209" spans="3:3">
      <c r="C2209" t="s">
        <v>33113</v>
      </c>
    </row>
    <row r="2210" spans="3:3">
      <c r="C2210" t="s">
        <v>33113</v>
      </c>
    </row>
    <row r="2211" spans="3:3">
      <c r="C2211" t="s">
        <v>33113</v>
      </c>
    </row>
    <row r="2212" spans="3:3">
      <c r="C2212" t="s">
        <v>33113</v>
      </c>
    </row>
    <row r="2213" spans="3:3">
      <c r="C2213" t="s">
        <v>33113</v>
      </c>
    </row>
    <row r="2214" spans="3:3">
      <c r="C2214" t="s">
        <v>33113</v>
      </c>
    </row>
    <row r="2215" spans="3:3">
      <c r="C2215" t="s">
        <v>33113</v>
      </c>
    </row>
    <row r="2216" spans="3:3">
      <c r="C2216" t="s">
        <v>33113</v>
      </c>
    </row>
    <row r="2217" spans="3:3">
      <c r="C2217" t="s">
        <v>33113</v>
      </c>
    </row>
    <row r="2218" spans="3:3">
      <c r="C2218" t="s">
        <v>33113</v>
      </c>
    </row>
    <row r="2219" spans="3:3">
      <c r="C2219" t="s">
        <v>33113</v>
      </c>
    </row>
    <row r="2220" spans="3:3">
      <c r="C2220" t="s">
        <v>33113</v>
      </c>
    </row>
    <row r="2221" spans="3:3">
      <c r="C2221" t="s">
        <v>33113</v>
      </c>
    </row>
    <row r="2222" spans="3:3">
      <c r="C2222" t="s">
        <v>33113</v>
      </c>
    </row>
    <row r="2223" spans="3:3">
      <c r="C2223" t="s">
        <v>33113</v>
      </c>
    </row>
    <row r="2224" spans="3:3">
      <c r="C2224" t="s">
        <v>33113</v>
      </c>
    </row>
    <row r="2225" spans="3:3">
      <c r="C2225" t="s">
        <v>33113</v>
      </c>
    </row>
    <row r="2226" spans="3:3">
      <c r="C2226" t="s">
        <v>33113</v>
      </c>
    </row>
    <row r="2227" spans="3:3">
      <c r="C2227" t="s">
        <v>33113</v>
      </c>
    </row>
    <row r="2228" spans="3:3">
      <c r="C2228" t="s">
        <v>33113</v>
      </c>
    </row>
    <row r="2229" spans="3:3">
      <c r="C2229" t="s">
        <v>33113</v>
      </c>
    </row>
    <row r="2230" spans="3:3">
      <c r="C2230" t="s">
        <v>33113</v>
      </c>
    </row>
    <row r="2231" spans="3:3">
      <c r="C2231" t="s">
        <v>33113</v>
      </c>
    </row>
    <row r="2232" spans="3:3">
      <c r="C2232" t="s">
        <v>33113</v>
      </c>
    </row>
    <row r="2233" spans="3:3">
      <c r="C2233" t="s">
        <v>33113</v>
      </c>
    </row>
    <row r="2234" spans="3:3">
      <c r="C2234" t="s">
        <v>33113</v>
      </c>
    </row>
    <row r="2235" spans="3:3">
      <c r="C2235" t="s">
        <v>33113</v>
      </c>
    </row>
    <row r="2236" spans="3:3">
      <c r="C2236" t="s">
        <v>33113</v>
      </c>
    </row>
    <row r="2237" spans="3:3">
      <c r="C2237" t="s">
        <v>33113</v>
      </c>
    </row>
    <row r="2238" spans="3:3">
      <c r="C2238" t="s">
        <v>33113</v>
      </c>
    </row>
    <row r="2239" spans="3:3">
      <c r="C2239" t="s">
        <v>33113</v>
      </c>
    </row>
    <row r="2240" spans="3:3">
      <c r="C2240" t="s">
        <v>33113</v>
      </c>
    </row>
    <row r="2241" spans="3:3">
      <c r="C2241" t="s">
        <v>33113</v>
      </c>
    </row>
    <row r="2242" spans="3:3">
      <c r="C2242" t="s">
        <v>33113</v>
      </c>
    </row>
    <row r="2243" spans="3:3">
      <c r="C2243" t="s">
        <v>33113</v>
      </c>
    </row>
    <row r="2244" spans="3:3">
      <c r="C2244" t="s">
        <v>33113</v>
      </c>
    </row>
    <row r="2245" spans="3:3">
      <c r="C2245" t="s">
        <v>33113</v>
      </c>
    </row>
    <row r="2246" spans="3:3">
      <c r="C2246" t="s">
        <v>33113</v>
      </c>
    </row>
    <row r="2247" spans="3:3">
      <c r="C2247" t="s">
        <v>33113</v>
      </c>
    </row>
    <row r="2248" spans="3:3">
      <c r="C2248" t="s">
        <v>33113</v>
      </c>
    </row>
    <row r="2249" spans="3:3">
      <c r="C2249" t="s">
        <v>33113</v>
      </c>
    </row>
    <row r="2250" spans="3:3">
      <c r="C2250" t="s">
        <v>33113</v>
      </c>
    </row>
    <row r="2251" spans="3:3">
      <c r="C2251" t="s">
        <v>33113</v>
      </c>
    </row>
    <row r="2252" spans="3:3">
      <c r="C2252" t="s">
        <v>33113</v>
      </c>
    </row>
    <row r="2253" spans="3:3">
      <c r="C2253" t="s">
        <v>33113</v>
      </c>
    </row>
    <row r="2254" spans="3:3">
      <c r="C2254" t="s">
        <v>33113</v>
      </c>
    </row>
    <row r="2255" spans="3:3">
      <c r="C2255" t="s">
        <v>33113</v>
      </c>
    </row>
    <row r="2256" spans="3:3">
      <c r="C2256" t="s">
        <v>33113</v>
      </c>
    </row>
    <row r="2257" spans="3:3">
      <c r="C2257" t="s">
        <v>33113</v>
      </c>
    </row>
    <row r="2258" spans="3:3">
      <c r="C2258" t="s">
        <v>33113</v>
      </c>
    </row>
    <row r="2259" spans="3:3">
      <c r="C2259" t="s">
        <v>33113</v>
      </c>
    </row>
    <row r="2260" spans="3:3">
      <c r="C2260" t="s">
        <v>33113</v>
      </c>
    </row>
    <row r="2261" spans="3:3">
      <c r="C2261" t="s">
        <v>33113</v>
      </c>
    </row>
    <row r="2262" spans="3:3">
      <c r="C2262" t="s">
        <v>33114</v>
      </c>
    </row>
    <row r="2263" spans="3:3">
      <c r="C2263" t="s">
        <v>33114</v>
      </c>
    </row>
    <row r="2264" spans="3:3">
      <c r="C2264" t="s">
        <v>33114</v>
      </c>
    </row>
    <row r="2265" spans="3:3">
      <c r="C2265" t="s">
        <v>33114</v>
      </c>
    </row>
    <row r="2266" spans="3:3">
      <c r="C2266" t="s">
        <v>33114</v>
      </c>
    </row>
    <row r="2267" spans="3:3">
      <c r="C2267" t="s">
        <v>33114</v>
      </c>
    </row>
    <row r="2268" spans="3:3">
      <c r="C2268" t="s">
        <v>33114</v>
      </c>
    </row>
    <row r="2269" spans="3:3">
      <c r="C2269" t="s">
        <v>33114</v>
      </c>
    </row>
    <row r="2270" spans="3:3">
      <c r="C2270" t="s">
        <v>33114</v>
      </c>
    </row>
    <row r="2271" spans="3:3">
      <c r="C2271" t="s">
        <v>33114</v>
      </c>
    </row>
    <row r="2272" spans="3:3">
      <c r="C2272" t="s">
        <v>33114</v>
      </c>
    </row>
    <row r="2273" spans="3:3">
      <c r="C2273" t="s">
        <v>33114</v>
      </c>
    </row>
    <row r="2274" spans="3:3">
      <c r="C2274" t="s">
        <v>33114</v>
      </c>
    </row>
    <row r="2275" spans="3:3">
      <c r="C2275" t="s">
        <v>33114</v>
      </c>
    </row>
    <row r="2276" spans="3:3">
      <c r="C2276" t="s">
        <v>33114</v>
      </c>
    </row>
    <row r="2277" spans="3:3">
      <c r="C2277" t="s">
        <v>33114</v>
      </c>
    </row>
    <row r="2278" spans="3:3">
      <c r="C2278" t="s">
        <v>33114</v>
      </c>
    </row>
    <row r="2279" spans="3:3">
      <c r="C2279" t="s">
        <v>33114</v>
      </c>
    </row>
    <row r="2280" spans="3:3">
      <c r="C2280" t="s">
        <v>33114</v>
      </c>
    </row>
    <row r="2281" spans="3:3">
      <c r="C2281" t="s">
        <v>33114</v>
      </c>
    </row>
    <row r="2282" spans="3:3">
      <c r="C2282" t="s">
        <v>33114</v>
      </c>
    </row>
    <row r="2283" spans="3:3">
      <c r="C2283" t="s">
        <v>33114</v>
      </c>
    </row>
    <row r="2284" spans="3:3">
      <c r="C2284" t="s">
        <v>33114</v>
      </c>
    </row>
    <row r="2285" spans="3:3">
      <c r="C2285" t="s">
        <v>33114</v>
      </c>
    </row>
    <row r="2286" spans="3:3">
      <c r="C2286" t="s">
        <v>33114</v>
      </c>
    </row>
    <row r="2287" spans="3:3">
      <c r="C2287" t="s">
        <v>33114</v>
      </c>
    </row>
    <row r="2288" spans="3:3">
      <c r="C2288" t="s">
        <v>33114</v>
      </c>
    </row>
    <row r="2289" spans="3:3">
      <c r="C2289" t="s">
        <v>33114</v>
      </c>
    </row>
    <row r="2290" spans="3:3">
      <c r="C2290" t="s">
        <v>33114</v>
      </c>
    </row>
    <row r="2291" spans="3:3">
      <c r="C2291" t="s">
        <v>33114</v>
      </c>
    </row>
    <row r="2292" spans="3:3">
      <c r="C2292" t="s">
        <v>33114</v>
      </c>
    </row>
    <row r="2293" spans="3:3">
      <c r="C2293" t="s">
        <v>33114</v>
      </c>
    </row>
    <row r="2294" spans="3:3">
      <c r="C2294" t="s">
        <v>33114</v>
      </c>
    </row>
    <row r="2295" spans="3:3">
      <c r="C2295" t="s">
        <v>33114</v>
      </c>
    </row>
    <row r="2296" spans="3:3">
      <c r="C2296" t="s">
        <v>33114</v>
      </c>
    </row>
    <row r="2297" spans="3:3">
      <c r="C2297" t="s">
        <v>33114</v>
      </c>
    </row>
    <row r="2298" spans="3:3">
      <c r="C2298" t="s">
        <v>33114</v>
      </c>
    </row>
    <row r="2299" spans="3:3">
      <c r="C2299" t="s">
        <v>33114</v>
      </c>
    </row>
    <row r="2300" spans="3:3">
      <c r="C2300" t="s">
        <v>33114</v>
      </c>
    </row>
    <row r="2301" spans="3:3">
      <c r="C2301" t="s">
        <v>33114</v>
      </c>
    </row>
    <row r="2302" spans="3:3">
      <c r="C2302" t="s">
        <v>33114</v>
      </c>
    </row>
    <row r="2303" spans="3:3">
      <c r="C2303" t="s">
        <v>33114</v>
      </c>
    </row>
    <row r="2304" spans="3:3">
      <c r="C2304" t="s">
        <v>33114</v>
      </c>
    </row>
    <row r="2305" spans="3:3">
      <c r="C2305" t="s">
        <v>33114</v>
      </c>
    </row>
    <row r="2306" spans="3:3">
      <c r="C2306" t="s">
        <v>33114</v>
      </c>
    </row>
    <row r="2307" spans="3:3">
      <c r="C2307" t="s">
        <v>33114</v>
      </c>
    </row>
    <row r="2308" spans="3:3">
      <c r="C2308" t="s">
        <v>33114</v>
      </c>
    </row>
    <row r="2309" spans="3:3">
      <c r="C2309" t="s">
        <v>33114</v>
      </c>
    </row>
    <row r="2310" spans="3:3">
      <c r="C2310" t="s">
        <v>33114</v>
      </c>
    </row>
    <row r="2311" spans="3:3">
      <c r="C2311" t="s">
        <v>33114</v>
      </c>
    </row>
    <row r="2312" spans="3:3">
      <c r="C2312" t="s">
        <v>33114</v>
      </c>
    </row>
    <row r="2313" spans="3:3">
      <c r="C2313" t="s">
        <v>33114</v>
      </c>
    </row>
    <row r="2314" spans="3:3">
      <c r="C2314" t="s">
        <v>33114</v>
      </c>
    </row>
    <row r="2315" spans="3:3">
      <c r="C2315" t="s">
        <v>33114</v>
      </c>
    </row>
    <row r="2316" spans="3:3">
      <c r="C2316" t="s">
        <v>33114</v>
      </c>
    </row>
    <row r="2317" spans="3:3">
      <c r="C2317" t="s">
        <v>33114</v>
      </c>
    </row>
    <row r="2318" spans="3:3">
      <c r="C2318" t="s">
        <v>33114</v>
      </c>
    </row>
    <row r="2319" spans="3:3">
      <c r="C2319" t="s">
        <v>33114</v>
      </c>
    </row>
    <row r="2320" spans="3:3">
      <c r="C2320" t="s">
        <v>33114</v>
      </c>
    </row>
    <row r="2321" spans="3:3">
      <c r="C2321" t="s">
        <v>33114</v>
      </c>
    </row>
    <row r="2322" spans="3:3">
      <c r="C2322" t="s">
        <v>33114</v>
      </c>
    </row>
    <row r="2323" spans="3:3">
      <c r="C2323" t="s">
        <v>33114</v>
      </c>
    </row>
    <row r="2324" spans="3:3">
      <c r="C2324" t="s">
        <v>33114</v>
      </c>
    </row>
    <row r="2325" spans="3:3">
      <c r="C2325" t="s">
        <v>33114</v>
      </c>
    </row>
    <row r="2326" spans="3:3">
      <c r="C2326" t="s">
        <v>33114</v>
      </c>
    </row>
    <row r="2327" spans="3:3">
      <c r="C2327" t="s">
        <v>33114</v>
      </c>
    </row>
    <row r="2328" spans="3:3">
      <c r="C2328" t="s">
        <v>33114</v>
      </c>
    </row>
    <row r="2329" spans="3:3">
      <c r="C2329" t="s">
        <v>33114</v>
      </c>
    </row>
    <row r="2330" spans="3:3">
      <c r="C2330" t="s">
        <v>33114</v>
      </c>
    </row>
    <row r="2331" spans="3:3">
      <c r="C2331" t="s">
        <v>33114</v>
      </c>
    </row>
    <row r="2332" spans="3:3">
      <c r="C2332" t="s">
        <v>33114</v>
      </c>
    </row>
    <row r="2333" spans="3:3">
      <c r="C2333" t="s">
        <v>33114</v>
      </c>
    </row>
    <row r="2334" spans="3:3">
      <c r="C2334" t="s">
        <v>33114</v>
      </c>
    </row>
    <row r="2335" spans="3:3">
      <c r="C2335" t="s">
        <v>33114</v>
      </c>
    </row>
    <row r="2336" spans="3:3">
      <c r="C2336" t="s">
        <v>33115</v>
      </c>
    </row>
    <row r="2337" spans="3:3">
      <c r="C2337" t="s">
        <v>33115</v>
      </c>
    </row>
    <row r="2338" spans="3:3">
      <c r="C2338" t="s">
        <v>33115</v>
      </c>
    </row>
    <row r="2339" spans="3:3">
      <c r="C2339" t="s">
        <v>33115</v>
      </c>
    </row>
    <row r="2340" spans="3:3">
      <c r="C2340" t="s">
        <v>33115</v>
      </c>
    </row>
    <row r="2341" spans="3:3">
      <c r="C2341" t="s">
        <v>33115</v>
      </c>
    </row>
    <row r="2342" spans="3:3">
      <c r="C2342" t="s">
        <v>33115</v>
      </c>
    </row>
    <row r="2343" spans="3:3">
      <c r="C2343" t="s">
        <v>33115</v>
      </c>
    </row>
    <row r="2344" spans="3:3">
      <c r="C2344" t="s">
        <v>33115</v>
      </c>
    </row>
    <row r="2345" spans="3:3">
      <c r="C2345" t="s">
        <v>33115</v>
      </c>
    </row>
    <row r="2346" spans="3:3">
      <c r="C2346" t="s">
        <v>33115</v>
      </c>
    </row>
    <row r="2347" spans="3:3">
      <c r="C2347" t="s">
        <v>33115</v>
      </c>
    </row>
    <row r="2348" spans="3:3">
      <c r="C2348" t="s">
        <v>33115</v>
      </c>
    </row>
    <row r="2349" spans="3:3">
      <c r="C2349" t="s">
        <v>33115</v>
      </c>
    </row>
    <row r="2350" spans="3:3">
      <c r="C2350" t="s">
        <v>33115</v>
      </c>
    </row>
    <row r="2351" spans="3:3">
      <c r="C2351" t="s">
        <v>33115</v>
      </c>
    </row>
    <row r="2352" spans="3:3">
      <c r="C2352" t="s">
        <v>33115</v>
      </c>
    </row>
    <row r="2353" spans="3:3">
      <c r="C2353" t="s">
        <v>33115</v>
      </c>
    </row>
    <row r="2354" spans="3:3">
      <c r="C2354" t="s">
        <v>33115</v>
      </c>
    </row>
    <row r="2355" spans="3:3">
      <c r="C2355" t="s">
        <v>33115</v>
      </c>
    </row>
    <row r="2356" spans="3:3">
      <c r="C2356" t="s">
        <v>33115</v>
      </c>
    </row>
    <row r="2357" spans="3:3">
      <c r="C2357" t="s">
        <v>33115</v>
      </c>
    </row>
    <row r="2358" spans="3:3">
      <c r="C2358" t="s">
        <v>33115</v>
      </c>
    </row>
    <row r="2359" spans="3:3">
      <c r="C2359" t="s">
        <v>33115</v>
      </c>
    </row>
    <row r="2360" spans="3:3">
      <c r="C2360" t="s">
        <v>33115</v>
      </c>
    </row>
    <row r="2361" spans="3:3">
      <c r="C2361" t="s">
        <v>33115</v>
      </c>
    </row>
    <row r="2362" spans="3:3">
      <c r="C2362" t="s">
        <v>33115</v>
      </c>
    </row>
    <row r="2363" spans="3:3">
      <c r="C2363" t="s">
        <v>33115</v>
      </c>
    </row>
    <row r="2364" spans="3:3">
      <c r="C2364" t="s">
        <v>33115</v>
      </c>
    </row>
    <row r="2365" spans="3:3">
      <c r="C2365" t="s">
        <v>33115</v>
      </c>
    </row>
    <row r="2366" spans="3:3">
      <c r="C2366" t="s">
        <v>33115</v>
      </c>
    </row>
    <row r="2367" spans="3:3">
      <c r="C2367" t="s">
        <v>33115</v>
      </c>
    </row>
    <row r="2368" spans="3:3">
      <c r="C2368" t="s">
        <v>33115</v>
      </c>
    </row>
    <row r="2369" spans="3:3">
      <c r="C2369" t="s">
        <v>33115</v>
      </c>
    </row>
    <row r="2370" spans="3:3">
      <c r="C2370" t="s">
        <v>33115</v>
      </c>
    </row>
    <row r="2371" spans="3:3">
      <c r="C2371" t="s">
        <v>33115</v>
      </c>
    </row>
    <row r="2372" spans="3:3">
      <c r="C2372" t="s">
        <v>33115</v>
      </c>
    </row>
    <row r="2373" spans="3:3">
      <c r="C2373" t="s">
        <v>33115</v>
      </c>
    </row>
    <row r="2374" spans="3:3">
      <c r="C2374" t="s">
        <v>33115</v>
      </c>
    </row>
    <row r="2375" spans="3:3">
      <c r="C2375" t="s">
        <v>33115</v>
      </c>
    </row>
    <row r="2376" spans="3:3">
      <c r="C2376" t="s">
        <v>33115</v>
      </c>
    </row>
    <row r="2377" spans="3:3">
      <c r="C2377" t="s">
        <v>33115</v>
      </c>
    </row>
    <row r="2378" spans="3:3">
      <c r="C2378" t="s">
        <v>33115</v>
      </c>
    </row>
    <row r="2379" spans="3:3">
      <c r="C2379" t="s">
        <v>33115</v>
      </c>
    </row>
    <row r="2380" spans="3:3">
      <c r="C2380" t="s">
        <v>33115</v>
      </c>
    </row>
    <row r="2381" spans="3:3">
      <c r="C2381" t="s">
        <v>33115</v>
      </c>
    </row>
    <row r="2382" spans="3:3">
      <c r="C2382" t="s">
        <v>33115</v>
      </c>
    </row>
    <row r="2383" spans="3:3">
      <c r="C2383" t="s">
        <v>33115</v>
      </c>
    </row>
    <row r="2384" spans="3:3">
      <c r="C2384" t="s">
        <v>33116</v>
      </c>
    </row>
    <row r="2385" spans="3:3">
      <c r="C2385" t="s">
        <v>33117</v>
      </c>
    </row>
    <row r="2386" spans="3:3">
      <c r="C2386" t="s">
        <v>33117</v>
      </c>
    </row>
    <row r="2387" spans="3:3">
      <c r="C2387" t="s">
        <v>33117</v>
      </c>
    </row>
    <row r="2388" spans="3:3">
      <c r="C2388" t="s">
        <v>33117</v>
      </c>
    </row>
    <row r="2389" spans="3:3">
      <c r="C2389" t="s">
        <v>33117</v>
      </c>
    </row>
    <row r="2390" spans="3:3">
      <c r="C2390" t="s">
        <v>33117</v>
      </c>
    </row>
    <row r="2391" spans="3:3">
      <c r="C2391" t="s">
        <v>33117</v>
      </c>
    </row>
    <row r="2392" spans="3:3">
      <c r="C2392" t="s">
        <v>33117</v>
      </c>
    </row>
    <row r="2393" spans="3:3">
      <c r="C2393" t="s">
        <v>33117</v>
      </c>
    </row>
    <row r="2394" spans="3:3">
      <c r="C2394" t="s">
        <v>33117</v>
      </c>
    </row>
    <row r="2395" spans="3:3">
      <c r="C2395" t="s">
        <v>33117</v>
      </c>
    </row>
    <row r="2396" spans="3:3">
      <c r="C2396" t="s">
        <v>33117</v>
      </c>
    </row>
    <row r="2397" spans="3:3">
      <c r="C2397" t="s">
        <v>33117</v>
      </c>
    </row>
    <row r="2398" spans="3:3">
      <c r="C2398" t="s">
        <v>33117</v>
      </c>
    </row>
    <row r="2399" spans="3:3">
      <c r="C2399" t="s">
        <v>33117</v>
      </c>
    </row>
    <row r="2400" spans="3:3">
      <c r="C2400" t="s">
        <v>33117</v>
      </c>
    </row>
    <row r="2401" spans="3:3">
      <c r="C2401" t="s">
        <v>33117</v>
      </c>
    </row>
    <row r="2402" spans="3:3">
      <c r="C2402" t="s">
        <v>33117</v>
      </c>
    </row>
    <row r="2403" spans="3:3">
      <c r="C2403" t="s">
        <v>33117</v>
      </c>
    </row>
    <row r="2404" spans="3:3">
      <c r="C2404" t="s">
        <v>33117</v>
      </c>
    </row>
    <row r="2405" spans="3:3">
      <c r="C2405" t="s">
        <v>33117</v>
      </c>
    </row>
    <row r="2406" spans="3:3">
      <c r="C2406" t="s">
        <v>33117</v>
      </c>
    </row>
    <row r="2407" spans="3:3">
      <c r="C2407" t="s">
        <v>33117</v>
      </c>
    </row>
    <row r="2408" spans="3:3">
      <c r="C2408" t="s">
        <v>33117</v>
      </c>
    </row>
    <row r="2409" spans="3:3">
      <c r="C2409" t="s">
        <v>33117</v>
      </c>
    </row>
    <row r="2410" spans="3:3">
      <c r="C2410" t="s">
        <v>33117</v>
      </c>
    </row>
    <row r="2411" spans="3:3">
      <c r="C2411" t="s">
        <v>33117</v>
      </c>
    </row>
    <row r="2412" spans="3:3">
      <c r="C2412" t="s">
        <v>33117</v>
      </c>
    </row>
    <row r="2413" spans="3:3">
      <c r="C2413" t="s">
        <v>33117</v>
      </c>
    </row>
    <row r="2414" spans="3:3">
      <c r="C2414" t="s">
        <v>33117</v>
      </c>
    </row>
    <row r="2415" spans="3:3">
      <c r="C2415" t="s">
        <v>33117</v>
      </c>
    </row>
    <row r="2416" spans="3:3">
      <c r="C2416" t="s">
        <v>33117</v>
      </c>
    </row>
    <row r="2417" spans="3:3">
      <c r="C2417" t="s">
        <v>33117</v>
      </c>
    </row>
    <row r="2418" spans="3:3">
      <c r="C2418" t="s">
        <v>33117</v>
      </c>
    </row>
    <row r="2419" spans="3:3">
      <c r="C2419" t="s">
        <v>33117</v>
      </c>
    </row>
    <row r="2420" spans="3:3">
      <c r="C2420" t="s">
        <v>33117</v>
      </c>
    </row>
    <row r="2421" spans="3:3">
      <c r="C2421" t="s">
        <v>33117</v>
      </c>
    </row>
    <row r="2422" spans="3:3">
      <c r="C2422" t="s">
        <v>33117</v>
      </c>
    </row>
    <row r="2423" spans="3:3">
      <c r="C2423" t="s">
        <v>33117</v>
      </c>
    </row>
    <row r="2424" spans="3:3">
      <c r="C2424" t="s">
        <v>33117</v>
      </c>
    </row>
    <row r="2425" spans="3:3">
      <c r="C2425" t="s">
        <v>33117</v>
      </c>
    </row>
    <row r="2426" spans="3:3">
      <c r="C2426" t="s">
        <v>33117</v>
      </c>
    </row>
    <row r="2427" spans="3:3">
      <c r="C2427" t="s">
        <v>33117</v>
      </c>
    </row>
    <row r="2428" spans="3:3">
      <c r="C2428" t="s">
        <v>33117</v>
      </c>
    </row>
    <row r="2429" spans="3:3">
      <c r="C2429" t="s">
        <v>33117</v>
      </c>
    </row>
    <row r="2430" spans="3:3">
      <c r="C2430" t="s">
        <v>33117</v>
      </c>
    </row>
    <row r="2431" spans="3:3">
      <c r="C2431" t="s">
        <v>33117</v>
      </c>
    </row>
    <row r="2432" spans="3:3">
      <c r="C2432" t="s">
        <v>33117</v>
      </c>
    </row>
    <row r="2433" spans="3:3">
      <c r="C2433" t="s">
        <v>33117</v>
      </c>
    </row>
    <row r="2434" spans="3:3">
      <c r="C2434" t="s">
        <v>33117</v>
      </c>
    </row>
    <row r="2435" spans="3:3">
      <c r="C2435" t="s">
        <v>33117</v>
      </c>
    </row>
    <row r="2436" spans="3:3">
      <c r="C2436" t="s">
        <v>33117</v>
      </c>
    </row>
    <row r="2437" spans="3:3">
      <c r="C2437" t="s">
        <v>33117</v>
      </c>
    </row>
    <row r="2438" spans="3:3">
      <c r="C2438" t="s">
        <v>33117</v>
      </c>
    </row>
    <row r="2439" spans="3:3">
      <c r="C2439" t="s">
        <v>33117</v>
      </c>
    </row>
    <row r="2440" spans="3:3">
      <c r="C2440" t="s">
        <v>33117</v>
      </c>
    </row>
    <row r="2441" spans="3:3">
      <c r="C2441" t="s">
        <v>33117</v>
      </c>
    </row>
    <row r="2442" spans="3:3">
      <c r="C2442" t="s">
        <v>33117</v>
      </c>
    </row>
    <row r="2443" spans="3:3">
      <c r="C2443" t="s">
        <v>33117</v>
      </c>
    </row>
    <row r="2444" spans="3:3">
      <c r="C2444" t="s">
        <v>33117</v>
      </c>
    </row>
    <row r="2445" spans="3:3">
      <c r="C2445" t="s">
        <v>33117</v>
      </c>
    </row>
    <row r="2446" spans="3:3">
      <c r="C2446" t="s">
        <v>33117</v>
      </c>
    </row>
    <row r="2447" spans="3:3">
      <c r="C2447" t="s">
        <v>33117</v>
      </c>
    </row>
    <row r="2448" spans="3:3">
      <c r="C2448" t="s">
        <v>33117</v>
      </c>
    </row>
    <row r="2449" spans="3:3">
      <c r="C2449" t="s">
        <v>33117</v>
      </c>
    </row>
    <row r="2450" spans="3:3">
      <c r="C2450" t="s">
        <v>33117</v>
      </c>
    </row>
    <row r="2451" spans="3:3">
      <c r="C2451" t="s">
        <v>33117</v>
      </c>
    </row>
    <row r="2452" spans="3:3">
      <c r="C2452" t="s">
        <v>33117</v>
      </c>
    </row>
    <row r="2453" spans="3:3">
      <c r="C2453" t="s">
        <v>33117</v>
      </c>
    </row>
    <row r="2454" spans="3:3">
      <c r="C2454" t="s">
        <v>33117</v>
      </c>
    </row>
    <row r="2455" spans="3:3">
      <c r="C2455" t="s">
        <v>33117</v>
      </c>
    </row>
    <row r="2456" spans="3:3">
      <c r="C2456" t="s">
        <v>33117</v>
      </c>
    </row>
    <row r="2457" spans="3:3">
      <c r="C2457" t="s">
        <v>33117</v>
      </c>
    </row>
    <row r="2458" spans="3:3">
      <c r="C2458" t="s">
        <v>33117</v>
      </c>
    </row>
    <row r="2459" spans="3:3">
      <c r="C2459" t="s">
        <v>33117</v>
      </c>
    </row>
    <row r="2460" spans="3:3">
      <c r="C2460" t="s">
        <v>33117</v>
      </c>
    </row>
    <row r="2461" spans="3:3">
      <c r="C2461" t="s">
        <v>33117</v>
      </c>
    </row>
    <row r="2462" spans="3:3">
      <c r="C2462" t="s">
        <v>33117</v>
      </c>
    </row>
    <row r="2463" spans="3:3">
      <c r="C2463" t="s">
        <v>33117</v>
      </c>
    </row>
    <row r="2464" spans="3:3">
      <c r="C2464" t="s">
        <v>33117</v>
      </c>
    </row>
    <row r="2465" spans="3:3">
      <c r="C2465" t="s">
        <v>33117</v>
      </c>
    </row>
    <row r="2466" spans="3:3">
      <c r="C2466" t="s">
        <v>33117</v>
      </c>
    </row>
    <row r="2467" spans="3:3">
      <c r="C2467" t="s">
        <v>33117</v>
      </c>
    </row>
    <row r="2468" spans="3:3">
      <c r="C2468" t="s">
        <v>33117</v>
      </c>
    </row>
    <row r="2469" spans="3:3">
      <c r="C2469" t="s">
        <v>33117</v>
      </c>
    </row>
    <row r="2470" spans="3:3">
      <c r="C2470" t="s">
        <v>33117</v>
      </c>
    </row>
    <row r="2471" spans="3:3">
      <c r="C2471" t="s">
        <v>33117</v>
      </c>
    </row>
    <row r="2472" spans="3:3">
      <c r="C2472" t="s">
        <v>33117</v>
      </c>
    </row>
    <row r="2473" spans="3:3">
      <c r="C2473" t="s">
        <v>33117</v>
      </c>
    </row>
    <row r="2474" spans="3:3">
      <c r="C2474" t="s">
        <v>33117</v>
      </c>
    </row>
    <row r="2475" spans="3:3">
      <c r="C2475" t="s">
        <v>33117</v>
      </c>
    </row>
    <row r="2476" spans="3:3">
      <c r="C2476" t="s">
        <v>33117</v>
      </c>
    </row>
    <row r="2477" spans="3:3">
      <c r="C2477" t="s">
        <v>33117</v>
      </c>
    </row>
    <row r="2478" spans="3:3">
      <c r="C2478" t="s">
        <v>33117</v>
      </c>
    </row>
    <row r="2479" spans="3:3">
      <c r="C2479" t="s">
        <v>33117</v>
      </c>
    </row>
    <row r="2480" spans="3:3">
      <c r="C2480" t="s">
        <v>33117</v>
      </c>
    </row>
    <row r="2481" spans="3:3">
      <c r="C2481" t="s">
        <v>33117</v>
      </c>
    </row>
    <row r="2482" spans="3:3">
      <c r="C2482" t="s">
        <v>33117</v>
      </c>
    </row>
    <row r="2483" spans="3:3">
      <c r="C2483" t="s">
        <v>33117</v>
      </c>
    </row>
    <row r="2484" spans="3:3">
      <c r="C2484" t="s">
        <v>33117</v>
      </c>
    </row>
    <row r="2485" spans="3:3">
      <c r="C2485" t="s">
        <v>33117</v>
      </c>
    </row>
    <row r="2486" spans="3:3">
      <c r="C2486" t="s">
        <v>33117</v>
      </c>
    </row>
    <row r="2487" spans="3:3">
      <c r="C2487" t="s">
        <v>33117</v>
      </c>
    </row>
    <row r="2488" spans="3:3">
      <c r="C2488" t="s">
        <v>33117</v>
      </c>
    </row>
    <row r="2489" spans="3:3">
      <c r="C2489" t="s">
        <v>33117</v>
      </c>
    </row>
    <row r="2490" spans="3:3">
      <c r="C2490" t="s">
        <v>33117</v>
      </c>
    </row>
    <row r="2491" spans="3:3">
      <c r="C2491" t="s">
        <v>33117</v>
      </c>
    </row>
    <row r="2492" spans="3:3">
      <c r="C2492" t="s">
        <v>33117</v>
      </c>
    </row>
    <row r="2493" spans="3:3">
      <c r="C2493" t="s">
        <v>33117</v>
      </c>
    </row>
    <row r="2494" spans="3:3">
      <c r="C2494" t="s">
        <v>33117</v>
      </c>
    </row>
    <row r="2495" spans="3:3">
      <c r="C2495" t="s">
        <v>33117</v>
      </c>
    </row>
    <row r="2496" spans="3:3">
      <c r="C2496" t="s">
        <v>33117</v>
      </c>
    </row>
    <row r="2497" spans="3:3">
      <c r="C2497" t="s">
        <v>33117</v>
      </c>
    </row>
    <row r="2498" spans="3:3">
      <c r="C2498" t="s">
        <v>33117</v>
      </c>
    </row>
    <row r="2499" spans="3:3">
      <c r="C2499" t="s">
        <v>33117</v>
      </c>
    </row>
    <row r="2500" spans="3:3">
      <c r="C2500" t="s">
        <v>33117</v>
      </c>
    </row>
    <row r="2501" spans="3:3">
      <c r="C2501" t="s">
        <v>33117</v>
      </c>
    </row>
    <row r="2502" spans="3:3">
      <c r="C2502" t="s">
        <v>33117</v>
      </c>
    </row>
    <row r="2503" spans="3:3">
      <c r="C2503" t="s">
        <v>33117</v>
      </c>
    </row>
    <row r="2504" spans="3:3">
      <c r="C2504" t="s">
        <v>33117</v>
      </c>
    </row>
    <row r="2505" spans="3:3">
      <c r="C2505" t="s">
        <v>33117</v>
      </c>
    </row>
    <row r="2506" spans="3:3">
      <c r="C2506" t="s">
        <v>33117</v>
      </c>
    </row>
    <row r="2507" spans="3:3">
      <c r="C2507" t="s">
        <v>33117</v>
      </c>
    </row>
    <row r="2508" spans="3:3">
      <c r="C2508" t="s">
        <v>33117</v>
      </c>
    </row>
    <row r="2509" spans="3:3">
      <c r="C2509" t="s">
        <v>33117</v>
      </c>
    </row>
    <row r="2510" spans="3:3">
      <c r="C2510" t="s">
        <v>33117</v>
      </c>
    </row>
    <row r="2511" spans="3:3">
      <c r="C2511" t="s">
        <v>33117</v>
      </c>
    </row>
    <row r="2512" spans="3:3">
      <c r="C2512" t="s">
        <v>33117</v>
      </c>
    </row>
    <row r="2513" spans="3:3">
      <c r="C2513" t="s">
        <v>33117</v>
      </c>
    </row>
    <row r="2514" spans="3:3">
      <c r="C2514" t="s">
        <v>33117</v>
      </c>
    </row>
    <row r="2515" spans="3:3">
      <c r="C2515" t="s">
        <v>33117</v>
      </c>
    </row>
    <row r="2516" spans="3:3">
      <c r="C2516" t="s">
        <v>33117</v>
      </c>
    </row>
    <row r="2517" spans="3:3">
      <c r="C2517" t="s">
        <v>33117</v>
      </c>
    </row>
    <row r="2518" spans="3:3">
      <c r="C2518" t="s">
        <v>33117</v>
      </c>
    </row>
    <row r="2519" spans="3:3">
      <c r="C2519" t="s">
        <v>33117</v>
      </c>
    </row>
    <row r="2520" spans="3:3">
      <c r="C2520" t="s">
        <v>33117</v>
      </c>
    </row>
    <row r="2521" spans="3:3">
      <c r="C2521" t="s">
        <v>33117</v>
      </c>
    </row>
    <row r="2522" spans="3:3">
      <c r="C2522" t="s">
        <v>33117</v>
      </c>
    </row>
    <row r="2523" spans="3:3">
      <c r="C2523" t="s">
        <v>33117</v>
      </c>
    </row>
    <row r="2524" spans="3:3">
      <c r="C2524" t="s">
        <v>33117</v>
      </c>
    </row>
    <row r="2525" spans="3:3">
      <c r="C2525" t="s">
        <v>33117</v>
      </c>
    </row>
    <row r="2526" spans="3:3">
      <c r="C2526" t="s">
        <v>33117</v>
      </c>
    </row>
    <row r="2527" spans="3:3">
      <c r="C2527" t="s">
        <v>33117</v>
      </c>
    </row>
    <row r="2528" spans="3:3">
      <c r="C2528" t="s">
        <v>33117</v>
      </c>
    </row>
    <row r="2529" spans="3:3">
      <c r="C2529" t="s">
        <v>33117</v>
      </c>
    </row>
    <row r="2530" spans="3:3">
      <c r="C2530" t="s">
        <v>33117</v>
      </c>
    </row>
    <row r="2531" spans="3:3">
      <c r="C2531" t="s">
        <v>33117</v>
      </c>
    </row>
    <row r="2532" spans="3:3">
      <c r="C2532" t="s">
        <v>33117</v>
      </c>
    </row>
    <row r="2533" spans="3:3">
      <c r="C2533" t="s">
        <v>33117</v>
      </c>
    </row>
    <row r="2534" spans="3:3">
      <c r="C2534" t="s">
        <v>33117</v>
      </c>
    </row>
    <row r="2535" spans="3:3">
      <c r="C2535" t="s">
        <v>33117</v>
      </c>
    </row>
    <row r="2536" spans="3:3">
      <c r="C2536" t="s">
        <v>33117</v>
      </c>
    </row>
    <row r="2537" spans="3:3">
      <c r="C2537" t="s">
        <v>33117</v>
      </c>
    </row>
    <row r="2538" spans="3:3">
      <c r="C2538" t="s">
        <v>33117</v>
      </c>
    </row>
    <row r="2539" spans="3:3">
      <c r="C2539" t="s">
        <v>33117</v>
      </c>
    </row>
    <row r="2540" spans="3:3">
      <c r="C2540" t="s">
        <v>33117</v>
      </c>
    </row>
    <row r="2541" spans="3:3">
      <c r="C2541" t="s">
        <v>33117</v>
      </c>
    </row>
    <row r="2542" spans="3:3">
      <c r="C2542" t="s">
        <v>33117</v>
      </c>
    </row>
    <row r="2543" spans="3:3">
      <c r="C2543" t="s">
        <v>33117</v>
      </c>
    </row>
    <row r="2544" spans="3:3">
      <c r="C2544" t="s">
        <v>33117</v>
      </c>
    </row>
    <row r="2545" spans="3:3">
      <c r="C2545" t="s">
        <v>33117</v>
      </c>
    </row>
    <row r="2546" spans="3:3">
      <c r="C2546" t="s">
        <v>33117</v>
      </c>
    </row>
    <row r="2547" spans="3:3">
      <c r="C2547" t="s">
        <v>33117</v>
      </c>
    </row>
    <row r="2548" spans="3:3">
      <c r="C2548" t="s">
        <v>33117</v>
      </c>
    </row>
    <row r="2549" spans="3:3">
      <c r="C2549" t="s">
        <v>33117</v>
      </c>
    </row>
    <row r="2550" spans="3:3">
      <c r="C2550" t="s">
        <v>33117</v>
      </c>
    </row>
    <row r="2551" spans="3:3">
      <c r="C2551" t="s">
        <v>33117</v>
      </c>
    </row>
    <row r="2552" spans="3:3">
      <c r="C2552" t="s">
        <v>33117</v>
      </c>
    </row>
    <row r="2553" spans="3:3">
      <c r="C2553" t="s">
        <v>33117</v>
      </c>
    </row>
    <row r="2554" spans="3:3">
      <c r="C2554" t="s">
        <v>33117</v>
      </c>
    </row>
    <row r="2555" spans="3:3">
      <c r="C2555" t="s">
        <v>33117</v>
      </c>
    </row>
    <row r="2556" spans="3:3">
      <c r="C2556" t="s">
        <v>33117</v>
      </c>
    </row>
    <row r="2557" spans="3:3">
      <c r="C2557" t="s">
        <v>33117</v>
      </c>
    </row>
    <row r="2558" spans="3:3">
      <c r="C2558" t="s">
        <v>33117</v>
      </c>
    </row>
    <row r="2559" spans="3:3">
      <c r="C2559" t="s">
        <v>33117</v>
      </c>
    </row>
    <row r="2560" spans="3:3">
      <c r="C2560" t="s">
        <v>33117</v>
      </c>
    </row>
    <row r="2561" spans="3:3">
      <c r="C2561" t="s">
        <v>33117</v>
      </c>
    </row>
    <row r="2562" spans="3:3">
      <c r="C2562" t="s">
        <v>33117</v>
      </c>
    </row>
    <row r="2563" spans="3:3">
      <c r="C2563" t="s">
        <v>33117</v>
      </c>
    </row>
    <row r="2564" spans="3:3">
      <c r="C2564" t="s">
        <v>33117</v>
      </c>
    </row>
    <row r="2565" spans="3:3">
      <c r="C2565" t="s">
        <v>33117</v>
      </c>
    </row>
    <row r="2566" spans="3:3">
      <c r="C2566" t="s">
        <v>33117</v>
      </c>
    </row>
    <row r="2567" spans="3:3">
      <c r="C2567" t="s">
        <v>33117</v>
      </c>
    </row>
    <row r="2568" spans="3:3">
      <c r="C2568" t="s">
        <v>33117</v>
      </c>
    </row>
    <row r="2569" spans="3:3">
      <c r="C2569" t="s">
        <v>33117</v>
      </c>
    </row>
    <row r="2570" spans="3:3">
      <c r="C2570" t="s">
        <v>33117</v>
      </c>
    </row>
    <row r="2571" spans="3:3">
      <c r="C2571" t="s">
        <v>33117</v>
      </c>
    </row>
    <row r="2572" spans="3:3">
      <c r="C2572" t="s">
        <v>33117</v>
      </c>
    </row>
    <row r="2573" spans="3:3">
      <c r="C2573" t="s">
        <v>33117</v>
      </c>
    </row>
    <row r="2574" spans="3:3">
      <c r="C2574" t="s">
        <v>33117</v>
      </c>
    </row>
    <row r="2575" spans="3:3">
      <c r="C2575" t="s">
        <v>33117</v>
      </c>
    </row>
    <row r="2576" spans="3:3">
      <c r="C2576" t="s">
        <v>33117</v>
      </c>
    </row>
    <row r="2577" spans="3:3">
      <c r="C2577" t="s">
        <v>33117</v>
      </c>
    </row>
    <row r="2578" spans="3:3">
      <c r="C2578" t="s">
        <v>33117</v>
      </c>
    </row>
    <row r="2579" spans="3:3">
      <c r="C2579" t="s">
        <v>33117</v>
      </c>
    </row>
    <row r="2580" spans="3:3">
      <c r="C2580" t="s">
        <v>33117</v>
      </c>
    </row>
    <row r="2581" spans="3:3">
      <c r="C2581" t="s">
        <v>33117</v>
      </c>
    </row>
    <row r="2582" spans="3:3">
      <c r="C2582" t="s">
        <v>33117</v>
      </c>
    </row>
    <row r="2583" spans="3:3">
      <c r="C2583" t="s">
        <v>33117</v>
      </c>
    </row>
    <row r="2584" spans="3:3">
      <c r="C2584" t="s">
        <v>33117</v>
      </c>
    </row>
    <row r="2585" spans="3:3">
      <c r="C2585" t="s">
        <v>33117</v>
      </c>
    </row>
    <row r="2586" spans="3:3">
      <c r="C2586" t="s">
        <v>33117</v>
      </c>
    </row>
    <row r="2587" spans="3:3">
      <c r="C2587" t="s">
        <v>33117</v>
      </c>
    </row>
    <row r="2588" spans="3:3">
      <c r="C2588" t="s">
        <v>33117</v>
      </c>
    </row>
    <row r="2589" spans="3:3">
      <c r="C2589" t="s">
        <v>33117</v>
      </c>
    </row>
    <row r="2590" spans="3:3">
      <c r="C2590" t="s">
        <v>33117</v>
      </c>
    </row>
    <row r="2591" spans="3:3">
      <c r="C2591" t="s">
        <v>33117</v>
      </c>
    </row>
    <row r="2592" spans="3:3">
      <c r="C2592" t="s">
        <v>33117</v>
      </c>
    </row>
    <row r="2593" spans="3:3">
      <c r="C2593" t="s">
        <v>33117</v>
      </c>
    </row>
    <row r="2594" spans="3:3">
      <c r="C2594" t="s">
        <v>33117</v>
      </c>
    </row>
    <row r="2595" spans="3:3">
      <c r="C2595" t="s">
        <v>33117</v>
      </c>
    </row>
    <row r="2596" spans="3:3">
      <c r="C2596" t="s">
        <v>33117</v>
      </c>
    </row>
    <row r="2597" spans="3:3">
      <c r="C2597" t="s">
        <v>33117</v>
      </c>
    </row>
    <row r="2598" spans="3:3">
      <c r="C2598" t="s">
        <v>33117</v>
      </c>
    </row>
    <row r="2599" spans="3:3">
      <c r="C2599" t="s">
        <v>33117</v>
      </c>
    </row>
    <row r="2600" spans="3:3">
      <c r="C2600" t="s">
        <v>33117</v>
      </c>
    </row>
    <row r="2601" spans="3:3">
      <c r="C2601" t="s">
        <v>33117</v>
      </c>
    </row>
    <row r="2602" spans="3:3">
      <c r="C2602" t="s">
        <v>33117</v>
      </c>
    </row>
    <row r="2603" spans="3:3">
      <c r="C2603" t="s">
        <v>33117</v>
      </c>
    </row>
    <row r="2604" spans="3:3">
      <c r="C2604" t="s">
        <v>33117</v>
      </c>
    </row>
    <row r="2605" spans="3:3">
      <c r="C2605" t="s">
        <v>33117</v>
      </c>
    </row>
    <row r="2606" spans="3:3">
      <c r="C2606" t="s">
        <v>33117</v>
      </c>
    </row>
    <row r="2607" spans="3:3">
      <c r="C2607" t="s">
        <v>33117</v>
      </c>
    </row>
    <row r="2608" spans="3:3">
      <c r="C2608" t="s">
        <v>33117</v>
      </c>
    </row>
    <row r="2609" spans="3:3">
      <c r="C2609" t="s">
        <v>33117</v>
      </c>
    </row>
    <row r="2610" spans="3:3">
      <c r="C2610" t="s">
        <v>33117</v>
      </c>
    </row>
    <row r="2611" spans="3:3">
      <c r="C2611" t="s">
        <v>33117</v>
      </c>
    </row>
    <row r="2612" spans="3:3">
      <c r="C2612" t="s">
        <v>33117</v>
      </c>
    </row>
    <row r="2613" spans="3:3">
      <c r="C2613" t="s">
        <v>33117</v>
      </c>
    </row>
    <row r="2614" spans="3:3">
      <c r="C2614" t="s">
        <v>33117</v>
      </c>
    </row>
    <row r="2615" spans="3:3">
      <c r="C2615" t="s">
        <v>33117</v>
      </c>
    </row>
    <row r="2616" spans="3:3">
      <c r="C2616" t="s">
        <v>33117</v>
      </c>
    </row>
    <row r="2617" spans="3:3">
      <c r="C2617" t="s">
        <v>33117</v>
      </c>
    </row>
    <row r="2618" spans="3:3">
      <c r="C2618" t="s">
        <v>33117</v>
      </c>
    </row>
    <row r="2619" spans="3:3">
      <c r="C2619" t="s">
        <v>33117</v>
      </c>
    </row>
    <row r="2620" spans="3:3">
      <c r="C2620" t="s">
        <v>33117</v>
      </c>
    </row>
    <row r="2621" spans="3:3">
      <c r="C2621" t="s">
        <v>33117</v>
      </c>
    </row>
    <row r="2622" spans="3:3">
      <c r="C2622" t="s">
        <v>33117</v>
      </c>
    </row>
    <row r="2623" spans="3:3">
      <c r="C2623" t="s">
        <v>33117</v>
      </c>
    </row>
    <row r="2624" spans="3:3">
      <c r="C2624" t="s">
        <v>33117</v>
      </c>
    </row>
    <row r="2625" spans="3:3">
      <c r="C2625" t="s">
        <v>33117</v>
      </c>
    </row>
    <row r="2626" spans="3:3">
      <c r="C2626" t="s">
        <v>33117</v>
      </c>
    </row>
    <row r="2627" spans="3:3">
      <c r="C2627" t="s">
        <v>33117</v>
      </c>
    </row>
    <row r="2628" spans="3:3">
      <c r="C2628" t="s">
        <v>33117</v>
      </c>
    </row>
    <row r="2629" spans="3:3">
      <c r="C2629" t="s">
        <v>33117</v>
      </c>
    </row>
    <row r="2630" spans="3:3">
      <c r="C2630" t="s">
        <v>33117</v>
      </c>
    </row>
    <row r="2631" spans="3:3">
      <c r="C2631" t="s">
        <v>33117</v>
      </c>
    </row>
    <row r="2632" spans="3:3">
      <c r="C2632" t="s">
        <v>33117</v>
      </c>
    </row>
    <row r="2633" spans="3:3">
      <c r="C2633" t="s">
        <v>33117</v>
      </c>
    </row>
    <row r="2634" spans="3:3">
      <c r="C2634" t="s">
        <v>33117</v>
      </c>
    </row>
    <row r="2635" spans="3:3">
      <c r="C2635" t="s">
        <v>33117</v>
      </c>
    </row>
    <row r="2636" spans="3:3">
      <c r="C2636" t="s">
        <v>33117</v>
      </c>
    </row>
    <row r="2637" spans="3:3">
      <c r="C2637" t="s">
        <v>33117</v>
      </c>
    </row>
    <row r="2638" spans="3:3">
      <c r="C2638" t="s">
        <v>33117</v>
      </c>
    </row>
    <row r="2639" spans="3:3">
      <c r="C2639" t="s">
        <v>33117</v>
      </c>
    </row>
    <row r="2640" spans="3:3">
      <c r="C2640" t="s">
        <v>33117</v>
      </c>
    </row>
    <row r="2641" spans="3:3">
      <c r="C2641" t="s">
        <v>33117</v>
      </c>
    </row>
    <row r="2642" spans="3:3">
      <c r="C2642" t="s">
        <v>33117</v>
      </c>
    </row>
    <row r="2643" spans="3:3">
      <c r="C2643" t="s">
        <v>33117</v>
      </c>
    </row>
    <row r="2644" spans="3:3">
      <c r="C2644" t="s">
        <v>33117</v>
      </c>
    </row>
    <row r="2645" spans="3:3">
      <c r="C2645" t="s">
        <v>33117</v>
      </c>
    </row>
    <row r="2646" spans="3:3">
      <c r="C2646" t="s">
        <v>33117</v>
      </c>
    </row>
    <row r="2647" spans="3:3">
      <c r="C2647" t="s">
        <v>33117</v>
      </c>
    </row>
    <row r="2648" spans="3:3">
      <c r="C2648" t="s">
        <v>33117</v>
      </c>
    </row>
    <row r="2649" spans="3:3">
      <c r="C2649" t="s">
        <v>33117</v>
      </c>
    </row>
    <row r="2650" spans="3:3">
      <c r="C2650" t="s">
        <v>33117</v>
      </c>
    </row>
    <row r="2651" spans="3:3">
      <c r="C2651" t="s">
        <v>33117</v>
      </c>
    </row>
    <row r="2652" spans="3:3">
      <c r="C2652" t="s">
        <v>33117</v>
      </c>
    </row>
    <row r="2653" spans="3:3">
      <c r="C2653" t="s">
        <v>33117</v>
      </c>
    </row>
    <row r="2654" spans="3:3">
      <c r="C2654" t="s">
        <v>33117</v>
      </c>
    </row>
    <row r="2655" spans="3:3">
      <c r="C2655" t="s">
        <v>33117</v>
      </c>
    </row>
    <row r="2656" spans="3:3">
      <c r="C2656" t="s">
        <v>33117</v>
      </c>
    </row>
    <row r="2657" spans="3:3">
      <c r="C2657" t="s">
        <v>33117</v>
      </c>
    </row>
    <row r="2658" spans="3:3">
      <c r="C2658" t="s">
        <v>33117</v>
      </c>
    </row>
    <row r="2659" spans="3:3">
      <c r="C2659" t="s">
        <v>33117</v>
      </c>
    </row>
    <row r="2660" spans="3:3">
      <c r="C2660" t="s">
        <v>33117</v>
      </c>
    </row>
    <row r="2661" spans="3:3">
      <c r="C2661" t="s">
        <v>33117</v>
      </c>
    </row>
    <row r="2662" spans="3:3">
      <c r="C2662" t="s">
        <v>33117</v>
      </c>
    </row>
    <row r="2663" spans="3:3">
      <c r="C2663" t="s">
        <v>33117</v>
      </c>
    </row>
    <row r="2664" spans="3:3">
      <c r="C2664" t="s">
        <v>33117</v>
      </c>
    </row>
    <row r="2665" spans="3:3">
      <c r="C2665" t="s">
        <v>33117</v>
      </c>
    </row>
    <row r="2666" spans="3:3">
      <c r="C2666" t="s">
        <v>33117</v>
      </c>
    </row>
    <row r="2667" spans="3:3">
      <c r="C2667" t="s">
        <v>33117</v>
      </c>
    </row>
    <row r="2668" spans="3:3">
      <c r="C2668" t="s">
        <v>33117</v>
      </c>
    </row>
    <row r="2669" spans="3:3">
      <c r="C2669" t="s">
        <v>33117</v>
      </c>
    </row>
    <row r="2670" spans="3:3">
      <c r="C2670" t="s">
        <v>33117</v>
      </c>
    </row>
    <row r="2671" spans="3:3">
      <c r="C2671" t="s">
        <v>33117</v>
      </c>
    </row>
    <row r="2672" spans="3:3">
      <c r="C2672" t="s">
        <v>33117</v>
      </c>
    </row>
    <row r="2673" spans="3:3">
      <c r="C2673" t="s">
        <v>33117</v>
      </c>
    </row>
    <row r="2674" spans="3:3">
      <c r="C2674" t="s">
        <v>33117</v>
      </c>
    </row>
    <row r="2675" spans="3:3">
      <c r="C2675" t="s">
        <v>33117</v>
      </c>
    </row>
    <row r="2676" spans="3:3">
      <c r="C2676" t="s">
        <v>33117</v>
      </c>
    </row>
    <row r="2677" spans="3:3">
      <c r="C2677" t="s">
        <v>33117</v>
      </c>
    </row>
    <row r="2678" spans="3:3">
      <c r="C2678" t="s">
        <v>33117</v>
      </c>
    </row>
    <row r="2679" spans="3:3">
      <c r="C2679" t="s">
        <v>33117</v>
      </c>
    </row>
    <row r="2680" spans="3:3">
      <c r="C2680" t="s">
        <v>33117</v>
      </c>
    </row>
    <row r="2681" spans="3:3">
      <c r="C2681" t="s">
        <v>33117</v>
      </c>
    </row>
    <row r="2682" spans="3:3">
      <c r="C2682" t="s">
        <v>33117</v>
      </c>
    </row>
    <row r="2683" spans="3:3">
      <c r="C2683" t="s">
        <v>33117</v>
      </c>
    </row>
    <row r="2684" spans="3:3">
      <c r="C2684" t="s">
        <v>33117</v>
      </c>
    </row>
    <row r="2685" spans="3:3">
      <c r="C2685" t="s">
        <v>33117</v>
      </c>
    </row>
    <row r="2686" spans="3:3">
      <c r="C2686" t="s">
        <v>33117</v>
      </c>
    </row>
    <row r="2687" spans="3:3">
      <c r="C2687" t="s">
        <v>33117</v>
      </c>
    </row>
    <row r="2688" spans="3:3">
      <c r="C2688" t="s">
        <v>33117</v>
      </c>
    </row>
    <row r="2689" spans="3:3">
      <c r="C2689" t="s">
        <v>33117</v>
      </c>
    </row>
    <row r="2690" spans="3:3">
      <c r="C2690" t="s">
        <v>33117</v>
      </c>
    </row>
    <row r="2691" spans="3:3">
      <c r="C2691" t="s">
        <v>33117</v>
      </c>
    </row>
    <row r="2692" spans="3:3">
      <c r="C2692" t="s">
        <v>33117</v>
      </c>
    </row>
    <row r="2693" spans="3:3">
      <c r="C2693" t="s">
        <v>33117</v>
      </c>
    </row>
    <row r="2694" spans="3:3">
      <c r="C2694" t="s">
        <v>33117</v>
      </c>
    </row>
    <row r="2695" spans="3:3">
      <c r="C2695" t="s">
        <v>33117</v>
      </c>
    </row>
    <row r="2696" spans="3:3">
      <c r="C2696" t="s">
        <v>33117</v>
      </c>
    </row>
    <row r="2697" spans="3:3">
      <c r="C2697" t="s">
        <v>33117</v>
      </c>
    </row>
    <row r="2698" spans="3:3">
      <c r="C2698" t="s">
        <v>33117</v>
      </c>
    </row>
    <row r="2699" spans="3:3">
      <c r="C2699" t="s">
        <v>33117</v>
      </c>
    </row>
    <row r="2700" spans="3:3">
      <c r="C2700" t="s">
        <v>33117</v>
      </c>
    </row>
    <row r="2701" spans="3:3">
      <c r="C2701" t="s">
        <v>33117</v>
      </c>
    </row>
    <row r="2702" spans="3:3">
      <c r="C2702" t="s">
        <v>33117</v>
      </c>
    </row>
    <row r="2703" spans="3:3">
      <c r="C2703" t="s">
        <v>33117</v>
      </c>
    </row>
    <row r="2704" spans="3:3">
      <c r="C2704" t="s">
        <v>33117</v>
      </c>
    </row>
    <row r="2705" spans="3:3">
      <c r="C2705" t="s">
        <v>33117</v>
      </c>
    </row>
    <row r="2706" spans="3:3">
      <c r="C2706" t="s">
        <v>33117</v>
      </c>
    </row>
    <row r="2707" spans="3:3">
      <c r="C2707" t="s">
        <v>33117</v>
      </c>
    </row>
    <row r="2708" spans="3:3">
      <c r="C2708" t="s">
        <v>33117</v>
      </c>
    </row>
    <row r="2709" spans="3:3">
      <c r="C2709" t="s">
        <v>33117</v>
      </c>
    </row>
    <row r="2710" spans="3:3">
      <c r="C2710" t="s">
        <v>33117</v>
      </c>
    </row>
    <row r="2711" spans="3:3">
      <c r="C2711" t="s">
        <v>33117</v>
      </c>
    </row>
    <row r="2712" spans="3:3">
      <c r="C2712" t="s">
        <v>33117</v>
      </c>
    </row>
    <row r="2713" spans="3:3">
      <c r="C2713" t="s">
        <v>33117</v>
      </c>
    </row>
    <row r="2714" spans="3:3">
      <c r="C2714" t="s">
        <v>33117</v>
      </c>
    </row>
    <row r="2715" spans="3:3">
      <c r="C2715" t="s">
        <v>33117</v>
      </c>
    </row>
    <row r="2716" spans="3:3">
      <c r="C2716" t="s">
        <v>33117</v>
      </c>
    </row>
    <row r="2717" spans="3:3">
      <c r="C2717" t="s">
        <v>33117</v>
      </c>
    </row>
    <row r="2718" spans="3:3">
      <c r="C2718" t="s">
        <v>33117</v>
      </c>
    </row>
    <row r="2719" spans="3:3">
      <c r="C2719" t="s">
        <v>33117</v>
      </c>
    </row>
    <row r="2720" spans="3:3">
      <c r="C2720" t="s">
        <v>33117</v>
      </c>
    </row>
    <row r="2721" spans="3:3">
      <c r="C2721" t="s">
        <v>33117</v>
      </c>
    </row>
    <row r="2722" spans="3:3">
      <c r="C2722" t="s">
        <v>33117</v>
      </c>
    </row>
    <row r="2723" spans="3:3">
      <c r="C2723" t="s">
        <v>33117</v>
      </c>
    </row>
    <row r="2724" spans="3:3">
      <c r="C2724" t="s">
        <v>33117</v>
      </c>
    </row>
    <row r="2725" spans="3:3">
      <c r="C2725" t="s">
        <v>33117</v>
      </c>
    </row>
    <row r="2726" spans="3:3">
      <c r="C2726" t="s">
        <v>33117</v>
      </c>
    </row>
    <row r="2727" spans="3:3">
      <c r="C2727" t="s">
        <v>33117</v>
      </c>
    </row>
    <row r="2728" spans="3:3">
      <c r="C2728" t="s">
        <v>33117</v>
      </c>
    </row>
    <row r="2729" spans="3:3">
      <c r="C2729" t="s">
        <v>33117</v>
      </c>
    </row>
    <row r="2730" spans="3:3">
      <c r="C2730" t="s">
        <v>33117</v>
      </c>
    </row>
    <row r="2731" spans="3:3">
      <c r="C2731" t="s">
        <v>33117</v>
      </c>
    </row>
    <row r="2732" spans="3:3">
      <c r="C2732" t="s">
        <v>33117</v>
      </c>
    </row>
    <row r="2733" spans="3:3">
      <c r="C2733" t="s">
        <v>33117</v>
      </c>
    </row>
    <row r="2734" spans="3:3">
      <c r="C2734" t="s">
        <v>33117</v>
      </c>
    </row>
    <row r="2735" spans="3:3">
      <c r="C2735" t="s">
        <v>33117</v>
      </c>
    </row>
    <row r="2736" spans="3:3">
      <c r="C2736" t="s">
        <v>33117</v>
      </c>
    </row>
    <row r="2737" spans="3:3">
      <c r="C2737" t="s">
        <v>33117</v>
      </c>
    </row>
    <row r="2738" spans="3:3">
      <c r="C2738" t="s">
        <v>33117</v>
      </c>
    </row>
    <row r="2739" spans="3:3">
      <c r="C2739" t="s">
        <v>33117</v>
      </c>
    </row>
    <row r="2740" spans="3:3">
      <c r="C2740" t="s">
        <v>33117</v>
      </c>
    </row>
    <row r="2741" spans="3:3">
      <c r="C2741" t="s">
        <v>33117</v>
      </c>
    </row>
    <row r="2742" spans="3:3">
      <c r="C2742" t="s">
        <v>33117</v>
      </c>
    </row>
    <row r="2743" spans="3:3">
      <c r="C2743" t="s">
        <v>33117</v>
      </c>
    </row>
    <row r="2744" spans="3:3">
      <c r="C2744" t="s">
        <v>33117</v>
      </c>
    </row>
    <row r="2745" spans="3:3">
      <c r="C2745" t="s">
        <v>33117</v>
      </c>
    </row>
    <row r="2746" spans="3:3">
      <c r="C2746" t="s">
        <v>33117</v>
      </c>
    </row>
    <row r="2747" spans="3:3">
      <c r="C2747" t="s">
        <v>33117</v>
      </c>
    </row>
    <row r="2748" spans="3:3">
      <c r="C2748" t="s">
        <v>33117</v>
      </c>
    </row>
    <row r="2749" spans="3:3">
      <c r="C2749" t="s">
        <v>33117</v>
      </c>
    </row>
    <row r="2750" spans="3:3">
      <c r="C2750" t="s">
        <v>33117</v>
      </c>
    </row>
    <row r="2751" spans="3:3">
      <c r="C2751" t="s">
        <v>33117</v>
      </c>
    </row>
    <row r="2752" spans="3:3">
      <c r="C2752" t="s">
        <v>33117</v>
      </c>
    </row>
    <row r="2753" spans="3:3">
      <c r="C2753" t="s">
        <v>33117</v>
      </c>
    </row>
    <row r="2754" spans="3:3">
      <c r="C2754" t="s">
        <v>33117</v>
      </c>
    </row>
    <row r="2755" spans="3:3">
      <c r="C2755" t="s">
        <v>33117</v>
      </c>
    </row>
    <row r="2756" spans="3:3">
      <c r="C2756" t="s">
        <v>33117</v>
      </c>
    </row>
    <row r="2757" spans="3:3">
      <c r="C2757" t="s">
        <v>33117</v>
      </c>
    </row>
    <row r="2758" spans="3:3">
      <c r="C2758" t="s">
        <v>33117</v>
      </c>
    </row>
    <row r="2759" spans="3:3">
      <c r="C2759" t="s">
        <v>33117</v>
      </c>
    </row>
    <row r="2760" spans="3:3">
      <c r="C2760" t="s">
        <v>33117</v>
      </c>
    </row>
    <row r="2761" spans="3:3">
      <c r="C2761" t="s">
        <v>33117</v>
      </c>
    </row>
    <row r="2762" spans="3:3">
      <c r="C2762" t="s">
        <v>33117</v>
      </c>
    </row>
    <row r="2763" spans="3:3">
      <c r="C2763" t="s">
        <v>33117</v>
      </c>
    </row>
    <row r="2764" spans="3:3">
      <c r="C2764" t="s">
        <v>33117</v>
      </c>
    </row>
    <row r="2765" spans="3:3">
      <c r="C2765" t="s">
        <v>33117</v>
      </c>
    </row>
    <row r="2766" spans="3:3">
      <c r="C2766" t="s">
        <v>33117</v>
      </c>
    </row>
    <row r="2767" spans="3:3">
      <c r="C2767" t="s">
        <v>33117</v>
      </c>
    </row>
    <row r="2768" spans="3:3">
      <c r="C2768" t="s">
        <v>33117</v>
      </c>
    </row>
    <row r="2769" spans="3:3">
      <c r="C2769" t="s">
        <v>33117</v>
      </c>
    </row>
    <row r="2770" spans="3:3">
      <c r="C2770" t="s">
        <v>33117</v>
      </c>
    </row>
    <row r="2771" spans="3:3">
      <c r="C2771" t="s">
        <v>33117</v>
      </c>
    </row>
    <row r="2772" spans="3:3">
      <c r="C2772" t="s">
        <v>33117</v>
      </c>
    </row>
    <row r="2773" spans="3:3">
      <c r="C2773" t="s">
        <v>33117</v>
      </c>
    </row>
    <row r="2774" spans="3:3">
      <c r="C2774" t="s">
        <v>33117</v>
      </c>
    </row>
    <row r="2775" spans="3:3">
      <c r="C2775" t="s">
        <v>33117</v>
      </c>
    </row>
    <row r="2776" spans="3:3">
      <c r="C2776" t="s">
        <v>33117</v>
      </c>
    </row>
    <row r="2777" spans="3:3">
      <c r="C2777" t="s">
        <v>33117</v>
      </c>
    </row>
    <row r="2778" spans="3:3">
      <c r="C2778" t="s">
        <v>33117</v>
      </c>
    </row>
    <row r="2779" spans="3:3">
      <c r="C2779" t="s">
        <v>33117</v>
      </c>
    </row>
    <row r="2780" spans="3:3">
      <c r="C2780" t="s">
        <v>33117</v>
      </c>
    </row>
    <row r="2781" spans="3:3">
      <c r="C2781" t="s">
        <v>33117</v>
      </c>
    </row>
    <row r="2782" spans="3:3">
      <c r="C2782" t="s">
        <v>33117</v>
      </c>
    </row>
    <row r="2783" spans="3:3">
      <c r="C2783" t="s">
        <v>33117</v>
      </c>
    </row>
    <row r="2784" spans="3:3">
      <c r="C2784" t="s">
        <v>33117</v>
      </c>
    </row>
    <row r="2785" spans="3:3">
      <c r="C2785" t="s">
        <v>33117</v>
      </c>
    </row>
    <row r="2786" spans="3:3">
      <c r="C2786" t="s">
        <v>33117</v>
      </c>
    </row>
    <row r="2787" spans="3:3">
      <c r="C2787" t="s">
        <v>33117</v>
      </c>
    </row>
    <row r="2788" spans="3:3">
      <c r="C2788" t="s">
        <v>33117</v>
      </c>
    </row>
    <row r="2789" spans="3:3">
      <c r="C2789" t="s">
        <v>33117</v>
      </c>
    </row>
    <row r="2790" spans="3:3">
      <c r="C2790" t="s">
        <v>33117</v>
      </c>
    </row>
    <row r="2791" spans="3:3">
      <c r="C2791" t="s">
        <v>33117</v>
      </c>
    </row>
    <row r="2792" spans="3:3">
      <c r="C2792" t="s">
        <v>33117</v>
      </c>
    </row>
    <row r="2793" spans="3:3">
      <c r="C2793" t="s">
        <v>33117</v>
      </c>
    </row>
    <row r="2794" spans="3:3">
      <c r="C2794" t="s">
        <v>33117</v>
      </c>
    </row>
    <row r="2795" spans="3:3">
      <c r="C2795" t="s">
        <v>33117</v>
      </c>
    </row>
    <row r="2796" spans="3:3">
      <c r="C2796" t="s">
        <v>33117</v>
      </c>
    </row>
    <row r="2797" spans="3:3">
      <c r="C2797" t="s">
        <v>33117</v>
      </c>
    </row>
    <row r="2798" spans="3:3">
      <c r="C2798" t="s">
        <v>33117</v>
      </c>
    </row>
    <row r="2799" spans="3:3">
      <c r="C2799" t="s">
        <v>33117</v>
      </c>
    </row>
    <row r="2800" spans="3:3">
      <c r="C2800" t="s">
        <v>33117</v>
      </c>
    </row>
    <row r="2801" spans="3:3">
      <c r="C2801" t="s">
        <v>33117</v>
      </c>
    </row>
    <row r="2802" spans="3:3">
      <c r="C2802" t="s">
        <v>33117</v>
      </c>
    </row>
    <row r="2803" spans="3:3">
      <c r="C2803" t="s">
        <v>33117</v>
      </c>
    </row>
    <row r="2804" spans="3:3">
      <c r="C2804" t="s">
        <v>33117</v>
      </c>
    </row>
    <row r="2805" spans="3:3">
      <c r="C2805" t="s">
        <v>33117</v>
      </c>
    </row>
    <row r="2806" spans="3:3">
      <c r="C2806" t="s">
        <v>33117</v>
      </c>
    </row>
    <row r="2807" spans="3:3">
      <c r="C2807" t="s">
        <v>33117</v>
      </c>
    </row>
    <row r="2808" spans="3:3">
      <c r="C2808" t="s">
        <v>33117</v>
      </c>
    </row>
    <row r="2809" spans="3:3">
      <c r="C2809" t="s">
        <v>33117</v>
      </c>
    </row>
    <row r="2810" spans="3:3">
      <c r="C2810" t="s">
        <v>33117</v>
      </c>
    </row>
    <row r="2811" spans="3:3">
      <c r="C2811" t="s">
        <v>33117</v>
      </c>
    </row>
    <row r="2812" spans="3:3">
      <c r="C2812" t="s">
        <v>33117</v>
      </c>
    </row>
    <row r="2813" spans="3:3">
      <c r="C2813" t="s">
        <v>33117</v>
      </c>
    </row>
    <row r="2814" spans="3:3">
      <c r="C2814" t="s">
        <v>33117</v>
      </c>
    </row>
    <row r="2815" spans="3:3">
      <c r="C2815" t="s">
        <v>33117</v>
      </c>
    </row>
    <row r="2816" spans="3:3">
      <c r="C2816" t="s">
        <v>33117</v>
      </c>
    </row>
    <row r="2817" spans="3:3">
      <c r="C2817" t="s">
        <v>33117</v>
      </c>
    </row>
    <row r="2818" spans="3:3">
      <c r="C2818" t="s">
        <v>33117</v>
      </c>
    </row>
    <row r="2819" spans="3:3">
      <c r="C2819" t="s">
        <v>33117</v>
      </c>
    </row>
    <row r="2820" spans="3:3">
      <c r="C2820" t="s">
        <v>33117</v>
      </c>
    </row>
    <row r="2821" spans="3:3">
      <c r="C2821" t="s">
        <v>33117</v>
      </c>
    </row>
    <row r="2822" spans="3:3">
      <c r="C2822" t="s">
        <v>33117</v>
      </c>
    </row>
    <row r="2823" spans="3:3">
      <c r="C2823" t="s">
        <v>33117</v>
      </c>
    </row>
    <row r="2824" spans="3:3">
      <c r="C2824" t="s">
        <v>33117</v>
      </c>
    </row>
    <row r="2825" spans="3:3">
      <c r="C2825" t="s">
        <v>33117</v>
      </c>
    </row>
    <row r="2826" spans="3:3">
      <c r="C2826" t="s">
        <v>33117</v>
      </c>
    </row>
    <row r="2827" spans="3:3">
      <c r="C2827" t="s">
        <v>33117</v>
      </c>
    </row>
    <row r="2828" spans="3:3">
      <c r="C2828" t="s">
        <v>33117</v>
      </c>
    </row>
    <row r="2829" spans="3:3">
      <c r="C2829" t="s">
        <v>33117</v>
      </c>
    </row>
    <row r="2830" spans="3:3">
      <c r="C2830" t="s">
        <v>33117</v>
      </c>
    </row>
    <row r="2831" spans="3:3">
      <c r="C2831" t="s">
        <v>33117</v>
      </c>
    </row>
    <row r="2832" spans="3:3">
      <c r="C2832" t="s">
        <v>33117</v>
      </c>
    </row>
    <row r="2833" spans="3:3">
      <c r="C2833" t="s">
        <v>33117</v>
      </c>
    </row>
    <row r="2834" spans="3:3">
      <c r="C2834" t="s">
        <v>33117</v>
      </c>
    </row>
    <row r="2835" spans="3:3">
      <c r="C2835" t="s">
        <v>33117</v>
      </c>
    </row>
    <row r="2836" spans="3:3">
      <c r="C2836" t="s">
        <v>33117</v>
      </c>
    </row>
    <row r="2837" spans="3:3">
      <c r="C2837" t="s">
        <v>33117</v>
      </c>
    </row>
    <row r="2838" spans="3:3">
      <c r="C2838" t="s">
        <v>33117</v>
      </c>
    </row>
    <row r="2839" spans="3:3">
      <c r="C2839" t="s">
        <v>33117</v>
      </c>
    </row>
    <row r="2840" spans="3:3">
      <c r="C2840" t="s">
        <v>33118</v>
      </c>
    </row>
    <row r="2841" spans="3:3">
      <c r="C2841" t="s">
        <v>33119</v>
      </c>
    </row>
    <row r="2842" spans="3:3">
      <c r="C2842" t="s">
        <v>33119</v>
      </c>
    </row>
    <row r="2843" spans="3:3">
      <c r="C2843" t="s">
        <v>33119</v>
      </c>
    </row>
    <row r="2844" spans="3:3">
      <c r="C2844" t="s">
        <v>33119</v>
      </c>
    </row>
    <row r="2845" spans="3:3">
      <c r="C2845" t="s">
        <v>33119</v>
      </c>
    </row>
    <row r="2846" spans="3:3">
      <c r="C2846" t="s">
        <v>33119</v>
      </c>
    </row>
    <row r="2847" spans="3:3">
      <c r="C2847" t="s">
        <v>33119</v>
      </c>
    </row>
    <row r="2848" spans="3:3">
      <c r="C2848" t="s">
        <v>33119</v>
      </c>
    </row>
    <row r="2849" spans="3:3">
      <c r="C2849" t="s">
        <v>33119</v>
      </c>
    </row>
    <row r="2850" spans="3:3">
      <c r="C2850" t="s">
        <v>33119</v>
      </c>
    </row>
    <row r="2851" spans="3:3">
      <c r="C2851" t="s">
        <v>33120</v>
      </c>
    </row>
    <row r="2852" spans="3:3">
      <c r="C2852" t="s">
        <v>33121</v>
      </c>
    </row>
    <row r="2853" spans="3:3">
      <c r="C2853" t="s">
        <v>33121</v>
      </c>
    </row>
    <row r="2854" spans="3:3">
      <c r="C2854" t="s">
        <v>33121</v>
      </c>
    </row>
    <row r="2855" spans="3:3">
      <c r="C2855" t="s">
        <v>33122</v>
      </c>
    </row>
    <row r="2856" spans="3:3">
      <c r="C2856" t="s">
        <v>33123</v>
      </c>
    </row>
    <row r="2857" spans="3:3">
      <c r="C2857" t="s">
        <v>33123</v>
      </c>
    </row>
    <row r="2858" spans="3:3">
      <c r="C2858" t="s">
        <v>33123</v>
      </c>
    </row>
    <row r="2859" spans="3:3">
      <c r="C2859" t="s">
        <v>33123</v>
      </c>
    </row>
    <row r="2860" spans="3:3">
      <c r="C2860" t="s">
        <v>33124</v>
      </c>
    </row>
    <row r="2861" spans="3:3">
      <c r="C2861" t="s">
        <v>33124</v>
      </c>
    </row>
    <row r="2862" spans="3:3">
      <c r="C2862" t="s">
        <v>33124</v>
      </c>
    </row>
    <row r="2863" spans="3:3">
      <c r="C2863" t="s">
        <v>33124</v>
      </c>
    </row>
    <row r="2864" spans="3:3">
      <c r="C2864" t="s">
        <v>33125</v>
      </c>
    </row>
    <row r="2865" spans="3:3">
      <c r="C2865" t="s">
        <v>33125</v>
      </c>
    </row>
    <row r="2866" spans="3:3">
      <c r="C2866" t="s">
        <v>33125</v>
      </c>
    </row>
    <row r="2867" spans="3:3">
      <c r="C2867" t="s">
        <v>33125</v>
      </c>
    </row>
    <row r="2868" spans="3:3">
      <c r="C2868" t="s">
        <v>33125</v>
      </c>
    </row>
    <row r="2869" spans="3:3">
      <c r="C2869" t="s">
        <v>33125</v>
      </c>
    </row>
    <row r="2870" spans="3:3">
      <c r="C2870" t="s">
        <v>33125</v>
      </c>
    </row>
    <row r="2871" spans="3:3">
      <c r="C2871" t="s">
        <v>33125</v>
      </c>
    </row>
    <row r="2872" spans="3:3">
      <c r="C2872" t="s">
        <v>33125</v>
      </c>
    </row>
    <row r="2873" spans="3:3">
      <c r="C2873" t="s">
        <v>33125</v>
      </c>
    </row>
    <row r="2874" spans="3:3">
      <c r="C2874" t="s">
        <v>33125</v>
      </c>
    </row>
    <row r="2875" spans="3:3">
      <c r="C2875" t="s">
        <v>33125</v>
      </c>
    </row>
    <row r="2876" spans="3:3">
      <c r="C2876" t="s">
        <v>33125</v>
      </c>
    </row>
    <row r="2877" spans="3:3">
      <c r="C2877" t="s">
        <v>33125</v>
      </c>
    </row>
    <row r="2878" spans="3:3">
      <c r="C2878" t="s">
        <v>33125</v>
      </c>
    </row>
    <row r="2879" spans="3:3">
      <c r="C2879" t="s">
        <v>33125</v>
      </c>
    </row>
    <row r="2880" spans="3:3">
      <c r="C2880" t="s">
        <v>33126</v>
      </c>
    </row>
    <row r="2881" spans="3:3">
      <c r="C2881" t="s">
        <v>33126</v>
      </c>
    </row>
    <row r="2882" spans="3:3">
      <c r="C2882" t="s">
        <v>33126</v>
      </c>
    </row>
    <row r="2883" spans="3:3">
      <c r="C2883" t="s">
        <v>33127</v>
      </c>
    </row>
    <row r="2884" spans="3:3">
      <c r="C2884" t="s">
        <v>33128</v>
      </c>
    </row>
    <row r="2885" spans="3:3">
      <c r="C2885" t="s">
        <v>33128</v>
      </c>
    </row>
    <row r="2886" spans="3:3">
      <c r="C2886" t="s">
        <v>33128</v>
      </c>
    </row>
    <row r="2887" spans="3:3">
      <c r="C2887" t="s">
        <v>33129</v>
      </c>
    </row>
    <row r="2888" spans="3:3">
      <c r="C2888" t="s">
        <v>33129</v>
      </c>
    </row>
    <row r="2889" spans="3:3">
      <c r="C2889" t="s">
        <v>33129</v>
      </c>
    </row>
    <row r="2890" spans="3:3">
      <c r="C2890" t="s">
        <v>33129</v>
      </c>
    </row>
    <row r="2891" spans="3:3">
      <c r="C2891" t="s">
        <v>33129</v>
      </c>
    </row>
    <row r="2892" spans="3:3">
      <c r="C2892" t="s">
        <v>33129</v>
      </c>
    </row>
    <row r="2893" spans="3:3">
      <c r="C2893" t="s">
        <v>33129</v>
      </c>
    </row>
    <row r="2894" spans="3:3">
      <c r="C2894" t="s">
        <v>33129</v>
      </c>
    </row>
    <row r="2895" spans="3:3">
      <c r="C2895" t="s">
        <v>33129</v>
      </c>
    </row>
    <row r="2896" spans="3:3">
      <c r="C2896" t="s">
        <v>33129</v>
      </c>
    </row>
    <row r="2897" spans="3:3">
      <c r="C2897" t="s">
        <v>33129</v>
      </c>
    </row>
    <row r="2898" spans="3:3">
      <c r="C2898" t="s">
        <v>33129</v>
      </c>
    </row>
    <row r="2899" spans="3:3">
      <c r="C2899" t="s">
        <v>33129</v>
      </c>
    </row>
    <row r="2900" spans="3:3">
      <c r="C2900" t="s">
        <v>33129</v>
      </c>
    </row>
    <row r="2901" spans="3:3">
      <c r="C2901" t="s">
        <v>33129</v>
      </c>
    </row>
    <row r="2902" spans="3:3">
      <c r="C2902" t="s">
        <v>33130</v>
      </c>
    </row>
    <row r="2903" spans="3:3">
      <c r="C2903" t="s">
        <v>79</v>
      </c>
    </row>
    <row r="2904" spans="3:3">
      <c r="C2904" t="s">
        <v>33131</v>
      </c>
    </row>
    <row r="2905" spans="3:3">
      <c r="C2905" t="s">
        <v>33132</v>
      </c>
    </row>
    <row r="2906" spans="3:3">
      <c r="C2906" t="s">
        <v>33132</v>
      </c>
    </row>
    <row r="2907" spans="3:3">
      <c r="C2907" t="s">
        <v>33133</v>
      </c>
    </row>
    <row r="2908" spans="3:3">
      <c r="C2908" t="s">
        <v>33134</v>
      </c>
    </row>
    <row r="2909" spans="3:3">
      <c r="C2909" t="s">
        <v>33134</v>
      </c>
    </row>
    <row r="2910" spans="3:3">
      <c r="C2910" t="s">
        <v>33134</v>
      </c>
    </row>
    <row r="2911" spans="3:3">
      <c r="C2911" t="s">
        <v>33134</v>
      </c>
    </row>
    <row r="2912" spans="3:3">
      <c r="C2912" t="s">
        <v>33134</v>
      </c>
    </row>
    <row r="2913" spans="3:3">
      <c r="C2913" t="s">
        <v>33134</v>
      </c>
    </row>
    <row r="2914" spans="3:3">
      <c r="C2914" t="s">
        <v>33134</v>
      </c>
    </row>
    <row r="2915" spans="3:3">
      <c r="C2915" t="s">
        <v>33134</v>
      </c>
    </row>
    <row r="2916" spans="3:3">
      <c r="C2916" t="s">
        <v>33134</v>
      </c>
    </row>
    <row r="2917" spans="3:3">
      <c r="C2917" t="s">
        <v>33134</v>
      </c>
    </row>
    <row r="2918" spans="3:3">
      <c r="C2918" t="s">
        <v>33134</v>
      </c>
    </row>
    <row r="2919" spans="3:3">
      <c r="C2919" t="s">
        <v>33134</v>
      </c>
    </row>
    <row r="2920" spans="3:3">
      <c r="C2920" t="s">
        <v>33134</v>
      </c>
    </row>
    <row r="2921" spans="3:3">
      <c r="C2921" t="s">
        <v>33134</v>
      </c>
    </row>
    <row r="2922" spans="3:3">
      <c r="C2922" t="s">
        <v>33134</v>
      </c>
    </row>
    <row r="2923" spans="3:3">
      <c r="C2923" t="s">
        <v>33134</v>
      </c>
    </row>
    <row r="2924" spans="3:3">
      <c r="C2924" t="s">
        <v>33134</v>
      </c>
    </row>
    <row r="2925" spans="3:3">
      <c r="C2925" t="s">
        <v>33134</v>
      </c>
    </row>
    <row r="2926" spans="3:3">
      <c r="C2926" t="s">
        <v>33135</v>
      </c>
    </row>
    <row r="2927" spans="3:3">
      <c r="C2927" t="s">
        <v>33135</v>
      </c>
    </row>
    <row r="2928" spans="3:3">
      <c r="C2928" t="s">
        <v>33136</v>
      </c>
    </row>
    <row r="2929" spans="3:3">
      <c r="C2929" t="s">
        <v>33137</v>
      </c>
    </row>
    <row r="2930" spans="3:3">
      <c r="C2930" t="s">
        <v>33137</v>
      </c>
    </row>
    <row r="2931" spans="3:3">
      <c r="C2931" t="s">
        <v>33137</v>
      </c>
    </row>
    <row r="2932" spans="3:3">
      <c r="C2932" t="s">
        <v>33137</v>
      </c>
    </row>
    <row r="2933" spans="3:3">
      <c r="C2933" t="s">
        <v>33138</v>
      </c>
    </row>
    <row r="2934" spans="3:3">
      <c r="C2934" t="s">
        <v>33138</v>
      </c>
    </row>
    <row r="2935" spans="3:3">
      <c r="C2935" t="s">
        <v>33138</v>
      </c>
    </row>
    <row r="2936" spans="3:3">
      <c r="C2936" t="s">
        <v>33139</v>
      </c>
    </row>
    <row r="2937" spans="3:3">
      <c r="C2937" t="s">
        <v>33139</v>
      </c>
    </row>
    <row r="2938" spans="3:3">
      <c r="C2938" t="s">
        <v>33139</v>
      </c>
    </row>
    <row r="2939" spans="3:3">
      <c r="C2939" t="s">
        <v>33139</v>
      </c>
    </row>
    <row r="2940" spans="3:3">
      <c r="C2940" t="s">
        <v>33139</v>
      </c>
    </row>
    <row r="2941" spans="3:3">
      <c r="C2941" t="s">
        <v>33139</v>
      </c>
    </row>
    <row r="2942" spans="3:3">
      <c r="C2942" t="s">
        <v>33139</v>
      </c>
    </row>
    <row r="2943" spans="3:3">
      <c r="C2943" t="s">
        <v>33139</v>
      </c>
    </row>
    <row r="2944" spans="3:3">
      <c r="C2944" t="s">
        <v>33140</v>
      </c>
    </row>
    <row r="2945" spans="3:3">
      <c r="C2945" t="s">
        <v>33140</v>
      </c>
    </row>
    <row r="2946" spans="3:3">
      <c r="C2946" t="s">
        <v>33140</v>
      </c>
    </row>
    <row r="2947" spans="3:3">
      <c r="C2947" t="s">
        <v>33140</v>
      </c>
    </row>
    <row r="2948" spans="3:3">
      <c r="C2948" t="s">
        <v>33140</v>
      </c>
    </row>
    <row r="2949" spans="3:3">
      <c r="C2949" t="s">
        <v>33140</v>
      </c>
    </row>
    <row r="2950" spans="3:3">
      <c r="C2950" t="s">
        <v>33141</v>
      </c>
    </row>
    <row r="2951" spans="3:3">
      <c r="C2951" t="s">
        <v>33141</v>
      </c>
    </row>
    <row r="2952" spans="3:3">
      <c r="C2952" t="s">
        <v>33141</v>
      </c>
    </row>
    <row r="2953" spans="3:3">
      <c r="C2953" t="s">
        <v>33141</v>
      </c>
    </row>
    <row r="2954" spans="3:3">
      <c r="C2954" t="s">
        <v>33142</v>
      </c>
    </row>
    <row r="2955" spans="3:3">
      <c r="C2955" t="s">
        <v>33143</v>
      </c>
    </row>
    <row r="2956" spans="3:3">
      <c r="C2956" t="s">
        <v>33143</v>
      </c>
    </row>
    <row r="2957" spans="3:3">
      <c r="C2957" t="s">
        <v>33143</v>
      </c>
    </row>
    <row r="2958" spans="3:3">
      <c r="C2958" t="s">
        <v>33143</v>
      </c>
    </row>
    <row r="2959" spans="3:3">
      <c r="C2959" t="s">
        <v>33143</v>
      </c>
    </row>
    <row r="2960" spans="3:3">
      <c r="C2960" t="s">
        <v>33144</v>
      </c>
    </row>
    <row r="2961" spans="3:3">
      <c r="C2961" t="s">
        <v>33144</v>
      </c>
    </row>
    <row r="2962" spans="3:3">
      <c r="C2962" t="s">
        <v>33144</v>
      </c>
    </row>
    <row r="2963" spans="3:3">
      <c r="C2963" t="s">
        <v>33144</v>
      </c>
    </row>
    <row r="2964" spans="3:3">
      <c r="C2964" t="s">
        <v>33144</v>
      </c>
    </row>
    <row r="2965" spans="3:3">
      <c r="C2965" t="s">
        <v>33144</v>
      </c>
    </row>
    <row r="2966" spans="3:3">
      <c r="C2966" t="s">
        <v>33144</v>
      </c>
    </row>
    <row r="2967" spans="3:3">
      <c r="C2967" t="s">
        <v>33144</v>
      </c>
    </row>
    <row r="2968" spans="3:3">
      <c r="C2968" t="s">
        <v>33144</v>
      </c>
    </row>
    <row r="2969" spans="3:3">
      <c r="C2969" t="s">
        <v>33144</v>
      </c>
    </row>
    <row r="2970" spans="3:3">
      <c r="C2970" t="s">
        <v>33144</v>
      </c>
    </row>
    <row r="2971" spans="3:3">
      <c r="C2971" t="s">
        <v>33144</v>
      </c>
    </row>
    <row r="2972" spans="3:3">
      <c r="C2972" t="s">
        <v>33144</v>
      </c>
    </row>
    <row r="2973" spans="3:3">
      <c r="C2973" t="s">
        <v>33144</v>
      </c>
    </row>
    <row r="2974" spans="3:3">
      <c r="C2974" t="s">
        <v>33144</v>
      </c>
    </row>
    <row r="2975" spans="3:3">
      <c r="C2975" t="s">
        <v>33144</v>
      </c>
    </row>
    <row r="2976" spans="3:3">
      <c r="C2976" t="s">
        <v>33144</v>
      </c>
    </row>
    <row r="2977" spans="3:3">
      <c r="C2977" t="s">
        <v>33144</v>
      </c>
    </row>
    <row r="2978" spans="3:3">
      <c r="C2978" t="s">
        <v>33144</v>
      </c>
    </row>
    <row r="2979" spans="3:3">
      <c r="C2979" t="s">
        <v>33145</v>
      </c>
    </row>
    <row r="2980" spans="3:3">
      <c r="C2980" t="s">
        <v>33145</v>
      </c>
    </row>
    <row r="2981" spans="3:3">
      <c r="C2981" t="s">
        <v>33146</v>
      </c>
    </row>
    <row r="2982" spans="3:3">
      <c r="C2982" t="s">
        <v>33146</v>
      </c>
    </row>
    <row r="2983" spans="3:3">
      <c r="C2983" t="s">
        <v>33146</v>
      </c>
    </row>
    <row r="2984" spans="3:3">
      <c r="C2984" t="s">
        <v>33146</v>
      </c>
    </row>
    <row r="2985" spans="3:3">
      <c r="C2985" t="s">
        <v>33146</v>
      </c>
    </row>
    <row r="2986" spans="3:3">
      <c r="C2986" t="s">
        <v>33146</v>
      </c>
    </row>
    <row r="2987" spans="3:3">
      <c r="C2987" t="s">
        <v>33147</v>
      </c>
    </row>
    <row r="2988" spans="3:3">
      <c r="C2988" t="s">
        <v>33147</v>
      </c>
    </row>
    <row r="2989" spans="3:3">
      <c r="C2989" t="s">
        <v>33148</v>
      </c>
    </row>
    <row r="2990" spans="3:3">
      <c r="C2990" t="s">
        <v>33148</v>
      </c>
    </row>
    <row r="2991" spans="3:3">
      <c r="C2991" t="s">
        <v>33148</v>
      </c>
    </row>
    <row r="2992" spans="3:3">
      <c r="C2992" t="s">
        <v>33149</v>
      </c>
    </row>
    <row r="2993" spans="3:3">
      <c r="C2993" t="s">
        <v>33149</v>
      </c>
    </row>
    <row r="2994" spans="3:3">
      <c r="C2994" t="s">
        <v>33149</v>
      </c>
    </row>
    <row r="2995" spans="3:3">
      <c r="C2995" t="s">
        <v>33149</v>
      </c>
    </row>
    <row r="2996" spans="3:3">
      <c r="C2996" t="s">
        <v>33149</v>
      </c>
    </row>
    <row r="2997" spans="3:3">
      <c r="C2997" t="s">
        <v>33149</v>
      </c>
    </row>
    <row r="2998" spans="3:3">
      <c r="C2998" t="s">
        <v>33149</v>
      </c>
    </row>
    <row r="2999" spans="3:3">
      <c r="C2999" t="s">
        <v>33149</v>
      </c>
    </row>
    <row r="3000" spans="3:3">
      <c r="C3000" t="s">
        <v>33149</v>
      </c>
    </row>
    <row r="3001" spans="3:3">
      <c r="C3001" t="s">
        <v>33149</v>
      </c>
    </row>
    <row r="3002" spans="3:3">
      <c r="C3002" t="s">
        <v>33149</v>
      </c>
    </row>
    <row r="3003" spans="3:3">
      <c r="C3003" t="s">
        <v>33149</v>
      </c>
    </row>
    <row r="3004" spans="3:3">
      <c r="C3004" t="s">
        <v>33149</v>
      </c>
    </row>
    <row r="3005" spans="3:3">
      <c r="C3005" t="s">
        <v>33149</v>
      </c>
    </row>
    <row r="3006" spans="3:3">
      <c r="C3006" t="s">
        <v>33149</v>
      </c>
    </row>
    <row r="3007" spans="3:3">
      <c r="C3007" t="s">
        <v>33149</v>
      </c>
    </row>
    <row r="3008" spans="3:3">
      <c r="C3008" t="s">
        <v>33150</v>
      </c>
    </row>
    <row r="3009" spans="3:3">
      <c r="C3009" t="s">
        <v>33150</v>
      </c>
    </row>
    <row r="3010" spans="3:3">
      <c r="C3010" t="s">
        <v>33151</v>
      </c>
    </row>
    <row r="3011" spans="3:3">
      <c r="C3011" t="s">
        <v>33152</v>
      </c>
    </row>
    <row r="3012" spans="3:3">
      <c r="C3012" t="s">
        <v>33152</v>
      </c>
    </row>
    <row r="3013" spans="3:3">
      <c r="C3013" t="s">
        <v>33152</v>
      </c>
    </row>
    <row r="3014" spans="3:3">
      <c r="C3014" t="s">
        <v>33152</v>
      </c>
    </row>
    <row r="3015" spans="3:3">
      <c r="C3015" t="s">
        <v>33152</v>
      </c>
    </row>
    <row r="3016" spans="3:3">
      <c r="C3016" t="s">
        <v>33152</v>
      </c>
    </row>
    <row r="3017" spans="3:3">
      <c r="C3017" t="s">
        <v>33152</v>
      </c>
    </row>
    <row r="3018" spans="3:3">
      <c r="C3018" t="s">
        <v>33152</v>
      </c>
    </row>
    <row r="3019" spans="3:3">
      <c r="C3019" t="s">
        <v>33152</v>
      </c>
    </row>
    <row r="3020" spans="3:3">
      <c r="C3020" t="s">
        <v>33152</v>
      </c>
    </row>
    <row r="3021" spans="3:3">
      <c r="C3021" t="s">
        <v>33152</v>
      </c>
    </row>
    <row r="3022" spans="3:3">
      <c r="C3022" t="s">
        <v>33153</v>
      </c>
    </row>
    <row r="3023" spans="3:3">
      <c r="C3023" t="s">
        <v>33153</v>
      </c>
    </row>
    <row r="3024" spans="3:3">
      <c r="C3024" t="s">
        <v>33153</v>
      </c>
    </row>
    <row r="3025" spans="3:3">
      <c r="C3025" t="s">
        <v>33153</v>
      </c>
    </row>
    <row r="3026" spans="3:3">
      <c r="C3026" t="s">
        <v>33153</v>
      </c>
    </row>
    <row r="3027" spans="3:3">
      <c r="C3027" t="s">
        <v>33153</v>
      </c>
    </row>
    <row r="3028" spans="3:3">
      <c r="C3028" t="s">
        <v>33153</v>
      </c>
    </row>
    <row r="3029" spans="3:3">
      <c r="C3029" t="s">
        <v>33153</v>
      </c>
    </row>
    <row r="3030" spans="3:3">
      <c r="C3030" t="s">
        <v>33153</v>
      </c>
    </row>
    <row r="3031" spans="3:3">
      <c r="C3031" t="s">
        <v>33153</v>
      </c>
    </row>
    <row r="3032" spans="3:3">
      <c r="C3032" t="s">
        <v>33153</v>
      </c>
    </row>
    <row r="3033" spans="3:3">
      <c r="C3033" t="s">
        <v>33153</v>
      </c>
    </row>
    <row r="3034" spans="3:3">
      <c r="C3034" t="s">
        <v>33153</v>
      </c>
    </row>
    <row r="3035" spans="3:3">
      <c r="C3035" t="s">
        <v>33153</v>
      </c>
    </row>
    <row r="3036" spans="3:3">
      <c r="C3036" t="s">
        <v>33153</v>
      </c>
    </row>
    <row r="3037" spans="3:3">
      <c r="C3037" t="s">
        <v>33153</v>
      </c>
    </row>
    <row r="3038" spans="3:3">
      <c r="C3038" t="s">
        <v>33154</v>
      </c>
    </row>
    <row r="3039" spans="3:3">
      <c r="C3039" t="s">
        <v>33154</v>
      </c>
    </row>
    <row r="3040" spans="3:3">
      <c r="C3040" t="s">
        <v>33154</v>
      </c>
    </row>
    <row r="3041" spans="3:3">
      <c r="C3041" t="s">
        <v>33154</v>
      </c>
    </row>
    <row r="3042" spans="3:3">
      <c r="C3042" t="s">
        <v>33154</v>
      </c>
    </row>
    <row r="3043" spans="3:3">
      <c r="C3043" t="s">
        <v>33155</v>
      </c>
    </row>
    <row r="3044" spans="3:3">
      <c r="C3044" t="s">
        <v>33156</v>
      </c>
    </row>
    <row r="3045" spans="3:3">
      <c r="C3045" t="s">
        <v>33156</v>
      </c>
    </row>
    <row r="3046" spans="3:3">
      <c r="C3046" t="s">
        <v>33156</v>
      </c>
    </row>
    <row r="3047" spans="3:3">
      <c r="C3047" t="s">
        <v>33156</v>
      </c>
    </row>
    <row r="3048" spans="3:3">
      <c r="C3048" t="s">
        <v>33157</v>
      </c>
    </row>
    <row r="3049" spans="3:3">
      <c r="C3049" t="s">
        <v>33157</v>
      </c>
    </row>
    <row r="3050" spans="3:3">
      <c r="C3050" t="s">
        <v>33158</v>
      </c>
    </row>
    <row r="3051" spans="3:3">
      <c r="C3051" t="s">
        <v>33158</v>
      </c>
    </row>
    <row r="3052" spans="3:3">
      <c r="C3052" t="s">
        <v>33158</v>
      </c>
    </row>
    <row r="3053" spans="3:3">
      <c r="C3053" t="s">
        <v>33159</v>
      </c>
    </row>
    <row r="3054" spans="3:3">
      <c r="C3054" t="s">
        <v>33159</v>
      </c>
    </row>
    <row r="3055" spans="3:3">
      <c r="C3055" t="s">
        <v>33159</v>
      </c>
    </row>
    <row r="3056" spans="3:3">
      <c r="C3056" t="s">
        <v>33159</v>
      </c>
    </row>
    <row r="3057" spans="3:3">
      <c r="C3057" t="s">
        <v>33160</v>
      </c>
    </row>
    <row r="3058" spans="3:3">
      <c r="C3058" t="s">
        <v>33161</v>
      </c>
    </row>
    <row r="3059" spans="3:3">
      <c r="C3059" t="s">
        <v>33161</v>
      </c>
    </row>
    <row r="3060" spans="3:3">
      <c r="C3060" t="s">
        <v>33161</v>
      </c>
    </row>
    <row r="3061" spans="3:3">
      <c r="C3061" t="s">
        <v>33162</v>
      </c>
    </row>
    <row r="3062" spans="3:3">
      <c r="C3062" t="s">
        <v>33162</v>
      </c>
    </row>
    <row r="3063" spans="3:3">
      <c r="C3063" t="s">
        <v>33162</v>
      </c>
    </row>
    <row r="3064" spans="3:3">
      <c r="C3064" t="s">
        <v>33162</v>
      </c>
    </row>
    <row r="3065" spans="3:3">
      <c r="C3065" t="s">
        <v>33163</v>
      </c>
    </row>
    <row r="3066" spans="3:3">
      <c r="C3066" t="s">
        <v>33163</v>
      </c>
    </row>
    <row r="3067" spans="3:3">
      <c r="C3067" t="s">
        <v>33163</v>
      </c>
    </row>
    <row r="3068" spans="3:3">
      <c r="C3068" t="s">
        <v>33163</v>
      </c>
    </row>
    <row r="3069" spans="3:3">
      <c r="C3069" t="s">
        <v>33163</v>
      </c>
    </row>
    <row r="3070" spans="3:3">
      <c r="C3070" t="s">
        <v>33163</v>
      </c>
    </row>
    <row r="3071" spans="3:3">
      <c r="C3071" t="s">
        <v>33163</v>
      </c>
    </row>
    <row r="3072" spans="3:3">
      <c r="C3072" t="s">
        <v>33164</v>
      </c>
    </row>
    <row r="3073" spans="3:3">
      <c r="C3073" t="s">
        <v>33164</v>
      </c>
    </row>
    <row r="3074" spans="3:3">
      <c r="C3074" t="s">
        <v>33164</v>
      </c>
    </row>
    <row r="3075" spans="3:3">
      <c r="C3075" t="s">
        <v>33164</v>
      </c>
    </row>
    <row r="3076" spans="3:3">
      <c r="C3076" t="s">
        <v>33164</v>
      </c>
    </row>
    <row r="3077" spans="3:3">
      <c r="C3077" t="s">
        <v>33164</v>
      </c>
    </row>
    <row r="3078" spans="3:3">
      <c r="C3078" t="s">
        <v>33164</v>
      </c>
    </row>
    <row r="3079" spans="3:3">
      <c r="C3079" t="s">
        <v>33164</v>
      </c>
    </row>
    <row r="3080" spans="3:3">
      <c r="C3080" t="s">
        <v>33164</v>
      </c>
    </row>
    <row r="3081" spans="3:3">
      <c r="C3081" t="s">
        <v>33164</v>
      </c>
    </row>
    <row r="3082" spans="3:3">
      <c r="C3082" t="s">
        <v>33164</v>
      </c>
    </row>
    <row r="3083" spans="3:3">
      <c r="C3083" t="s">
        <v>33164</v>
      </c>
    </row>
    <row r="3084" spans="3:3">
      <c r="C3084" t="s">
        <v>33164</v>
      </c>
    </row>
    <row r="3085" spans="3:3">
      <c r="C3085" t="s">
        <v>33164</v>
      </c>
    </row>
    <row r="3086" spans="3:3">
      <c r="C3086" t="s">
        <v>33164</v>
      </c>
    </row>
    <row r="3087" spans="3:3">
      <c r="C3087" t="s">
        <v>33164</v>
      </c>
    </row>
    <row r="3088" spans="3:3">
      <c r="C3088" t="s">
        <v>33164</v>
      </c>
    </row>
    <row r="3089" spans="3:3">
      <c r="C3089" t="s">
        <v>33164</v>
      </c>
    </row>
    <row r="3090" spans="3:3">
      <c r="C3090" t="s">
        <v>33164</v>
      </c>
    </row>
    <row r="3091" spans="3:3">
      <c r="C3091" t="s">
        <v>33164</v>
      </c>
    </row>
    <row r="3092" spans="3:3">
      <c r="C3092" t="s">
        <v>33164</v>
      </c>
    </row>
    <row r="3093" spans="3:3">
      <c r="C3093" t="s">
        <v>33164</v>
      </c>
    </row>
    <row r="3094" spans="3:3">
      <c r="C3094" t="s">
        <v>33164</v>
      </c>
    </row>
    <row r="3095" spans="3:3">
      <c r="C3095" t="s">
        <v>33164</v>
      </c>
    </row>
    <row r="3096" spans="3:3">
      <c r="C3096" t="s">
        <v>33164</v>
      </c>
    </row>
    <row r="3097" spans="3:3">
      <c r="C3097" t="s">
        <v>33164</v>
      </c>
    </row>
    <row r="3098" spans="3:3">
      <c r="C3098" t="s">
        <v>33164</v>
      </c>
    </row>
    <row r="3099" spans="3:3">
      <c r="C3099" t="s">
        <v>33164</v>
      </c>
    </row>
    <row r="3100" spans="3:3">
      <c r="C3100" t="s">
        <v>33164</v>
      </c>
    </row>
    <row r="3101" spans="3:3">
      <c r="C3101" t="s">
        <v>33164</v>
      </c>
    </row>
    <row r="3102" spans="3:3">
      <c r="C3102" t="s">
        <v>33164</v>
      </c>
    </row>
    <row r="3103" spans="3:3">
      <c r="C3103" t="s">
        <v>33164</v>
      </c>
    </row>
    <row r="3104" spans="3:3">
      <c r="C3104" t="s">
        <v>33164</v>
      </c>
    </row>
    <row r="3105" spans="3:3">
      <c r="C3105" t="s">
        <v>33164</v>
      </c>
    </row>
    <row r="3106" spans="3:3">
      <c r="C3106" t="s">
        <v>33164</v>
      </c>
    </row>
    <row r="3107" spans="3:3">
      <c r="C3107" t="s">
        <v>33164</v>
      </c>
    </row>
    <row r="3108" spans="3:3">
      <c r="C3108" t="s">
        <v>33164</v>
      </c>
    </row>
    <row r="3109" spans="3:3">
      <c r="C3109" t="s">
        <v>33164</v>
      </c>
    </row>
    <row r="3110" spans="3:3">
      <c r="C3110" t="s">
        <v>33164</v>
      </c>
    </row>
    <row r="3111" spans="3:3">
      <c r="C3111" t="s">
        <v>33164</v>
      </c>
    </row>
    <row r="3112" spans="3:3">
      <c r="C3112" t="s">
        <v>33164</v>
      </c>
    </row>
    <row r="3113" spans="3:3">
      <c r="C3113" t="s">
        <v>33164</v>
      </c>
    </row>
    <row r="3114" spans="3:3">
      <c r="C3114" t="s">
        <v>33164</v>
      </c>
    </row>
    <row r="3115" spans="3:3">
      <c r="C3115" t="s">
        <v>33164</v>
      </c>
    </row>
    <row r="3116" spans="3:3">
      <c r="C3116" t="s">
        <v>33164</v>
      </c>
    </row>
    <row r="3117" spans="3:3">
      <c r="C3117" t="s">
        <v>33164</v>
      </c>
    </row>
    <row r="3118" spans="3:3">
      <c r="C3118" t="s">
        <v>33164</v>
      </c>
    </row>
    <row r="3119" spans="3:3">
      <c r="C3119" t="s">
        <v>33164</v>
      </c>
    </row>
    <row r="3120" spans="3:3">
      <c r="C3120" t="s">
        <v>33164</v>
      </c>
    </row>
    <row r="3121" spans="3:3">
      <c r="C3121" t="s">
        <v>33165</v>
      </c>
    </row>
    <row r="3122" spans="3:3">
      <c r="C3122" t="s">
        <v>33165</v>
      </c>
    </row>
    <row r="3123" spans="3:3">
      <c r="C3123" t="s">
        <v>33166</v>
      </c>
    </row>
    <row r="3124" spans="3:3">
      <c r="C3124" t="s">
        <v>33167</v>
      </c>
    </row>
    <row r="3125" spans="3:3">
      <c r="C3125" t="s">
        <v>33167</v>
      </c>
    </row>
    <row r="3126" spans="3:3">
      <c r="C3126" t="s">
        <v>33168</v>
      </c>
    </row>
    <row r="3127" spans="3:3">
      <c r="C3127" t="s">
        <v>33168</v>
      </c>
    </row>
    <row r="3128" spans="3:3">
      <c r="C3128" t="s">
        <v>33169</v>
      </c>
    </row>
    <row r="3129" spans="3:3">
      <c r="C3129" t="s">
        <v>33169</v>
      </c>
    </row>
    <row r="3130" spans="3:3">
      <c r="C3130" t="s">
        <v>33169</v>
      </c>
    </row>
    <row r="3131" spans="3:3">
      <c r="C3131" t="s">
        <v>33169</v>
      </c>
    </row>
    <row r="3132" spans="3:3">
      <c r="C3132" t="s">
        <v>33169</v>
      </c>
    </row>
    <row r="3133" spans="3:3">
      <c r="C3133" t="s">
        <v>33169</v>
      </c>
    </row>
    <row r="3134" spans="3:3">
      <c r="C3134" t="s">
        <v>33169</v>
      </c>
    </row>
    <row r="3135" spans="3:3">
      <c r="C3135" t="s">
        <v>33169</v>
      </c>
    </row>
    <row r="3136" spans="3:3">
      <c r="C3136" t="s">
        <v>33169</v>
      </c>
    </row>
    <row r="3137" spans="3:3">
      <c r="C3137" t="s">
        <v>33170</v>
      </c>
    </row>
    <row r="3138" spans="3:3">
      <c r="C3138" t="s">
        <v>33170</v>
      </c>
    </row>
    <row r="3139" spans="3:3">
      <c r="C3139" t="s">
        <v>33171</v>
      </c>
    </row>
    <row r="3140" spans="3:3">
      <c r="C3140" t="s">
        <v>33172</v>
      </c>
    </row>
    <row r="3141" spans="3:3">
      <c r="C3141" t="s">
        <v>33173</v>
      </c>
    </row>
    <row r="3142" spans="3:3">
      <c r="C3142" t="s">
        <v>33174</v>
      </c>
    </row>
    <row r="3143" spans="3:3">
      <c r="C3143" t="s">
        <v>33174</v>
      </c>
    </row>
    <row r="3144" spans="3:3">
      <c r="C3144" t="s">
        <v>33174</v>
      </c>
    </row>
    <row r="3145" spans="3:3">
      <c r="C3145" t="s">
        <v>33174</v>
      </c>
    </row>
    <row r="3146" spans="3:3">
      <c r="C3146" t="s">
        <v>33174</v>
      </c>
    </row>
    <row r="3147" spans="3:3">
      <c r="C3147" t="s">
        <v>33174</v>
      </c>
    </row>
    <row r="3148" spans="3:3">
      <c r="C3148" t="s">
        <v>33175</v>
      </c>
    </row>
    <row r="3149" spans="3:3">
      <c r="C3149" t="s">
        <v>33175</v>
      </c>
    </row>
    <row r="3150" spans="3:3">
      <c r="C3150" t="s">
        <v>33176</v>
      </c>
    </row>
    <row r="3151" spans="3:3">
      <c r="C3151" t="s">
        <v>33176</v>
      </c>
    </row>
    <row r="3152" spans="3:3">
      <c r="C3152" t="s">
        <v>33176</v>
      </c>
    </row>
    <row r="3153" spans="3:3">
      <c r="C3153" t="s">
        <v>33176</v>
      </c>
    </row>
    <row r="3154" spans="3:3">
      <c r="C3154" t="s">
        <v>33176</v>
      </c>
    </row>
    <row r="3155" spans="3:3">
      <c r="C3155" t="s">
        <v>33176</v>
      </c>
    </row>
    <row r="3156" spans="3:3">
      <c r="C3156" t="s">
        <v>33176</v>
      </c>
    </row>
    <row r="3157" spans="3:3">
      <c r="C3157" t="s">
        <v>33176</v>
      </c>
    </row>
    <row r="3158" spans="3:3">
      <c r="C3158" t="s">
        <v>33176</v>
      </c>
    </row>
    <row r="3159" spans="3:3">
      <c r="C3159" t="s">
        <v>33176</v>
      </c>
    </row>
    <row r="3160" spans="3:3">
      <c r="C3160" t="s">
        <v>33176</v>
      </c>
    </row>
    <row r="3161" spans="3:3">
      <c r="C3161" t="s">
        <v>33176</v>
      </c>
    </row>
    <row r="3162" spans="3:3">
      <c r="C3162" t="s">
        <v>33176</v>
      </c>
    </row>
    <row r="3163" spans="3:3">
      <c r="C3163" t="s">
        <v>33176</v>
      </c>
    </row>
    <row r="3164" spans="3:3">
      <c r="C3164" t="s">
        <v>33176</v>
      </c>
    </row>
    <row r="3165" spans="3:3">
      <c r="C3165" t="s">
        <v>33176</v>
      </c>
    </row>
    <row r="3166" spans="3:3">
      <c r="C3166" t="s">
        <v>33176</v>
      </c>
    </row>
    <row r="3167" spans="3:3">
      <c r="C3167" t="s">
        <v>33176</v>
      </c>
    </row>
    <row r="3168" spans="3:3">
      <c r="C3168" t="s">
        <v>33176</v>
      </c>
    </row>
    <row r="3169" spans="3:3">
      <c r="C3169" t="s">
        <v>33176</v>
      </c>
    </row>
    <row r="3170" spans="3:3">
      <c r="C3170" t="s">
        <v>33176</v>
      </c>
    </row>
    <row r="3171" spans="3:3">
      <c r="C3171" t="s">
        <v>33176</v>
      </c>
    </row>
    <row r="3172" spans="3:3">
      <c r="C3172" t="s">
        <v>33176</v>
      </c>
    </row>
    <row r="3173" spans="3:3">
      <c r="C3173" t="s">
        <v>33176</v>
      </c>
    </row>
    <row r="3174" spans="3:3">
      <c r="C3174" t="s">
        <v>33176</v>
      </c>
    </row>
    <row r="3175" spans="3:3">
      <c r="C3175" t="s">
        <v>33176</v>
      </c>
    </row>
    <row r="3176" spans="3:3">
      <c r="C3176" t="s">
        <v>33176</v>
      </c>
    </row>
    <row r="3177" spans="3:3">
      <c r="C3177" t="s">
        <v>33176</v>
      </c>
    </row>
    <row r="3178" spans="3:3">
      <c r="C3178" t="s">
        <v>33176</v>
      </c>
    </row>
    <row r="3179" spans="3:3">
      <c r="C3179" t="s">
        <v>33176</v>
      </c>
    </row>
    <row r="3180" spans="3:3">
      <c r="C3180" t="s">
        <v>33176</v>
      </c>
    </row>
    <row r="3181" spans="3:3">
      <c r="C3181" t="s">
        <v>33176</v>
      </c>
    </row>
    <row r="3182" spans="3:3">
      <c r="C3182" t="s">
        <v>33176</v>
      </c>
    </row>
    <row r="3183" spans="3:3">
      <c r="C3183" t="s">
        <v>33176</v>
      </c>
    </row>
    <row r="3184" spans="3:3">
      <c r="C3184" t="s">
        <v>33176</v>
      </c>
    </row>
    <row r="3185" spans="3:3">
      <c r="C3185" t="s">
        <v>33176</v>
      </c>
    </row>
    <row r="3186" spans="3:3">
      <c r="C3186" t="s">
        <v>33176</v>
      </c>
    </row>
    <row r="3187" spans="3:3">
      <c r="C3187" t="s">
        <v>33176</v>
      </c>
    </row>
    <row r="3188" spans="3:3">
      <c r="C3188" t="s">
        <v>33176</v>
      </c>
    </row>
    <row r="3189" spans="3:3">
      <c r="C3189" t="s">
        <v>33176</v>
      </c>
    </row>
    <row r="3190" spans="3:3">
      <c r="C3190" t="s">
        <v>33176</v>
      </c>
    </row>
    <row r="3191" spans="3:3">
      <c r="C3191" t="s">
        <v>33176</v>
      </c>
    </row>
    <row r="3192" spans="3:3">
      <c r="C3192" t="s">
        <v>33176</v>
      </c>
    </row>
    <row r="3193" spans="3:3">
      <c r="C3193" t="s">
        <v>33176</v>
      </c>
    </row>
    <row r="3194" spans="3:3">
      <c r="C3194" t="s">
        <v>33176</v>
      </c>
    </row>
    <row r="3195" spans="3:3">
      <c r="C3195" t="s">
        <v>33176</v>
      </c>
    </row>
    <row r="3196" spans="3:3">
      <c r="C3196" t="s">
        <v>33176</v>
      </c>
    </row>
    <row r="3197" spans="3:3">
      <c r="C3197" t="s">
        <v>33176</v>
      </c>
    </row>
    <row r="3198" spans="3:3">
      <c r="C3198" t="s">
        <v>33176</v>
      </c>
    </row>
    <row r="3199" spans="3:3">
      <c r="C3199" t="s">
        <v>33176</v>
      </c>
    </row>
    <row r="3200" spans="3:3">
      <c r="C3200" t="s">
        <v>33176</v>
      </c>
    </row>
    <row r="3201" spans="3:3">
      <c r="C3201" t="s">
        <v>33176</v>
      </c>
    </row>
    <row r="3202" spans="3:3">
      <c r="C3202" t="s">
        <v>33176</v>
      </c>
    </row>
    <row r="3203" spans="3:3">
      <c r="C3203" t="s">
        <v>33176</v>
      </c>
    </row>
    <row r="3204" spans="3:3">
      <c r="C3204" t="s">
        <v>33176</v>
      </c>
    </row>
    <row r="3205" spans="3:3">
      <c r="C3205" t="s">
        <v>33176</v>
      </c>
    </row>
    <row r="3206" spans="3:3">
      <c r="C3206" t="s">
        <v>33176</v>
      </c>
    </row>
    <row r="3207" spans="3:3">
      <c r="C3207" t="s">
        <v>33176</v>
      </c>
    </row>
    <row r="3208" spans="3:3">
      <c r="C3208" t="s">
        <v>33176</v>
      </c>
    </row>
    <row r="3209" spans="3:3">
      <c r="C3209" t="s">
        <v>33176</v>
      </c>
    </row>
    <row r="3210" spans="3:3">
      <c r="C3210" t="s">
        <v>33176</v>
      </c>
    </row>
    <row r="3211" spans="3:3">
      <c r="C3211" t="s">
        <v>33176</v>
      </c>
    </row>
    <row r="3212" spans="3:3">
      <c r="C3212" t="s">
        <v>33176</v>
      </c>
    </row>
    <row r="3213" spans="3:3">
      <c r="C3213" t="s">
        <v>33176</v>
      </c>
    </row>
    <row r="3214" spans="3:3">
      <c r="C3214" t="s">
        <v>33176</v>
      </c>
    </row>
    <row r="3215" spans="3:3">
      <c r="C3215" t="s">
        <v>33176</v>
      </c>
    </row>
    <row r="3216" spans="3:3">
      <c r="C3216" t="s">
        <v>33176</v>
      </c>
    </row>
    <row r="3217" spans="3:3">
      <c r="C3217" t="s">
        <v>33176</v>
      </c>
    </row>
    <row r="3218" spans="3:3">
      <c r="C3218" t="s">
        <v>33176</v>
      </c>
    </row>
    <row r="3219" spans="3:3">
      <c r="C3219" t="s">
        <v>33176</v>
      </c>
    </row>
    <row r="3220" spans="3:3">
      <c r="C3220" t="s">
        <v>33176</v>
      </c>
    </row>
    <row r="3221" spans="3:3">
      <c r="C3221" t="s">
        <v>33176</v>
      </c>
    </row>
    <row r="3222" spans="3:3">
      <c r="C3222" t="s">
        <v>33176</v>
      </c>
    </row>
    <row r="3223" spans="3:3">
      <c r="C3223" t="s">
        <v>33176</v>
      </c>
    </row>
    <row r="3224" spans="3:3">
      <c r="C3224" t="s">
        <v>33176</v>
      </c>
    </row>
    <row r="3225" spans="3:3">
      <c r="C3225" t="s">
        <v>33176</v>
      </c>
    </row>
    <row r="3226" spans="3:3">
      <c r="C3226" t="s">
        <v>33176</v>
      </c>
    </row>
    <row r="3227" spans="3:3">
      <c r="C3227" t="s">
        <v>33176</v>
      </c>
    </row>
    <row r="3228" spans="3:3">
      <c r="C3228" t="s">
        <v>33176</v>
      </c>
    </row>
    <row r="3229" spans="3:3">
      <c r="C3229" t="s">
        <v>33176</v>
      </c>
    </row>
    <row r="3230" spans="3:3">
      <c r="C3230" t="s">
        <v>33176</v>
      </c>
    </row>
    <row r="3231" spans="3:3">
      <c r="C3231" t="s">
        <v>33176</v>
      </c>
    </row>
    <row r="3232" spans="3:3">
      <c r="C3232" t="s">
        <v>33176</v>
      </c>
    </row>
    <row r="3233" spans="3:3">
      <c r="C3233" t="s">
        <v>33176</v>
      </c>
    </row>
    <row r="3234" spans="3:3">
      <c r="C3234" t="s">
        <v>33176</v>
      </c>
    </row>
    <row r="3235" spans="3:3">
      <c r="C3235" t="s">
        <v>33176</v>
      </c>
    </row>
    <row r="3236" spans="3:3">
      <c r="C3236" t="s">
        <v>33176</v>
      </c>
    </row>
    <row r="3237" spans="3:3">
      <c r="C3237" t="s">
        <v>33176</v>
      </c>
    </row>
    <row r="3238" spans="3:3">
      <c r="C3238" t="s">
        <v>33176</v>
      </c>
    </row>
    <row r="3239" spans="3:3">
      <c r="C3239" t="s">
        <v>33176</v>
      </c>
    </row>
    <row r="3240" spans="3:3">
      <c r="C3240" t="s">
        <v>33176</v>
      </c>
    </row>
    <row r="3241" spans="3:3">
      <c r="C3241" t="s">
        <v>33176</v>
      </c>
    </row>
    <row r="3242" spans="3:3">
      <c r="C3242" t="s">
        <v>33176</v>
      </c>
    </row>
    <row r="3243" spans="3:3">
      <c r="C3243" t="s">
        <v>33176</v>
      </c>
    </row>
    <row r="3244" spans="3:3">
      <c r="C3244" t="s">
        <v>33176</v>
      </c>
    </row>
    <row r="3245" spans="3:3">
      <c r="C3245" t="s">
        <v>33176</v>
      </c>
    </row>
    <row r="3246" spans="3:3">
      <c r="C3246" t="s">
        <v>33176</v>
      </c>
    </row>
    <row r="3247" spans="3:3">
      <c r="C3247" t="s">
        <v>33176</v>
      </c>
    </row>
    <row r="3248" spans="3:3">
      <c r="C3248" t="s">
        <v>33176</v>
      </c>
    </row>
    <row r="3249" spans="3:3">
      <c r="C3249" t="s">
        <v>33176</v>
      </c>
    </row>
    <row r="3250" spans="3:3">
      <c r="C3250" t="s">
        <v>33176</v>
      </c>
    </row>
    <row r="3251" spans="3:3">
      <c r="C3251" t="s">
        <v>33176</v>
      </c>
    </row>
    <row r="3252" spans="3:3">
      <c r="C3252" t="s">
        <v>33176</v>
      </c>
    </row>
    <row r="3253" spans="3:3">
      <c r="C3253" t="s">
        <v>33176</v>
      </c>
    </row>
    <row r="3254" spans="3:3">
      <c r="C3254" t="s">
        <v>33176</v>
      </c>
    </row>
    <row r="3255" spans="3:3">
      <c r="C3255" t="s">
        <v>33176</v>
      </c>
    </row>
    <row r="3256" spans="3:3">
      <c r="C3256" t="s">
        <v>33176</v>
      </c>
    </row>
    <row r="3257" spans="3:3">
      <c r="C3257" t="s">
        <v>33176</v>
      </c>
    </row>
    <row r="3258" spans="3:3">
      <c r="C3258" t="s">
        <v>33176</v>
      </c>
    </row>
    <row r="3259" spans="3:3">
      <c r="C3259" t="s">
        <v>33176</v>
      </c>
    </row>
    <row r="3260" spans="3:3">
      <c r="C3260" t="s">
        <v>33176</v>
      </c>
    </row>
    <row r="3261" spans="3:3">
      <c r="C3261" t="s">
        <v>33176</v>
      </c>
    </row>
    <row r="3262" spans="3:3">
      <c r="C3262" t="s">
        <v>33176</v>
      </c>
    </row>
    <row r="3263" spans="3:3">
      <c r="C3263" t="s">
        <v>33176</v>
      </c>
    </row>
    <row r="3264" spans="3:3">
      <c r="C3264" t="s">
        <v>33176</v>
      </c>
    </row>
    <row r="3265" spans="3:3">
      <c r="C3265" t="s">
        <v>33176</v>
      </c>
    </row>
    <row r="3266" spans="3:3">
      <c r="C3266" t="s">
        <v>33176</v>
      </c>
    </row>
    <row r="3267" spans="3:3">
      <c r="C3267" t="s">
        <v>33176</v>
      </c>
    </row>
    <row r="3268" spans="3:3">
      <c r="C3268" t="s">
        <v>33176</v>
      </c>
    </row>
    <row r="3269" spans="3:3">
      <c r="C3269" t="s">
        <v>33176</v>
      </c>
    </row>
    <row r="3270" spans="3:3">
      <c r="C3270" t="s">
        <v>33176</v>
      </c>
    </row>
    <row r="3271" spans="3:3">
      <c r="C3271" t="s">
        <v>33176</v>
      </c>
    </row>
    <row r="3272" spans="3:3">
      <c r="C3272" t="s">
        <v>33176</v>
      </c>
    </row>
    <row r="3273" spans="3:3">
      <c r="C3273" t="s">
        <v>33176</v>
      </c>
    </row>
    <row r="3274" spans="3:3">
      <c r="C3274" t="s">
        <v>33176</v>
      </c>
    </row>
    <row r="3275" spans="3:3">
      <c r="C3275" t="s">
        <v>33176</v>
      </c>
    </row>
    <row r="3276" spans="3:3">
      <c r="C3276" t="s">
        <v>33176</v>
      </c>
    </row>
    <row r="3277" spans="3:3">
      <c r="C3277" t="s">
        <v>33176</v>
      </c>
    </row>
    <row r="3278" spans="3:3">
      <c r="C3278" t="s">
        <v>33176</v>
      </c>
    </row>
    <row r="3279" spans="3:3">
      <c r="C3279" t="s">
        <v>33176</v>
      </c>
    </row>
    <row r="3280" spans="3:3">
      <c r="C3280" t="s">
        <v>33176</v>
      </c>
    </row>
    <row r="3281" spans="3:3">
      <c r="C3281" t="s">
        <v>33176</v>
      </c>
    </row>
    <row r="3282" spans="3:3">
      <c r="C3282" t="s">
        <v>33176</v>
      </c>
    </row>
    <row r="3283" spans="3:3">
      <c r="C3283" t="s">
        <v>33176</v>
      </c>
    </row>
    <row r="3284" spans="3:3">
      <c r="C3284" t="s">
        <v>33176</v>
      </c>
    </row>
    <row r="3285" spans="3:3">
      <c r="C3285" t="s">
        <v>33176</v>
      </c>
    </row>
    <row r="3286" spans="3:3">
      <c r="C3286" t="s">
        <v>33176</v>
      </c>
    </row>
    <row r="3287" spans="3:3">
      <c r="C3287" t="s">
        <v>33176</v>
      </c>
    </row>
    <row r="3288" spans="3:3">
      <c r="C3288" t="s">
        <v>33176</v>
      </c>
    </row>
    <row r="3289" spans="3:3">
      <c r="C3289" t="s">
        <v>33176</v>
      </c>
    </row>
    <row r="3290" spans="3:3">
      <c r="C3290" t="s">
        <v>33176</v>
      </c>
    </row>
    <row r="3291" spans="3:3">
      <c r="C3291" t="s">
        <v>33176</v>
      </c>
    </row>
    <row r="3292" spans="3:3">
      <c r="C3292" t="s">
        <v>33176</v>
      </c>
    </row>
    <row r="3293" spans="3:3">
      <c r="C3293" t="s">
        <v>33176</v>
      </c>
    </row>
    <row r="3294" spans="3:3">
      <c r="C3294" t="s">
        <v>33176</v>
      </c>
    </row>
    <row r="3295" spans="3:3">
      <c r="C3295" t="s">
        <v>33176</v>
      </c>
    </row>
    <row r="3296" spans="3:3">
      <c r="C3296" t="s">
        <v>33176</v>
      </c>
    </row>
    <row r="3297" spans="3:3">
      <c r="C3297" t="s">
        <v>33176</v>
      </c>
    </row>
    <row r="3298" spans="3:3">
      <c r="C3298" t="s">
        <v>33176</v>
      </c>
    </row>
    <row r="3299" spans="3:3">
      <c r="C3299" t="s">
        <v>33176</v>
      </c>
    </row>
    <row r="3300" spans="3:3">
      <c r="C3300" t="s">
        <v>33176</v>
      </c>
    </row>
    <row r="3301" spans="3:3">
      <c r="C3301" t="s">
        <v>33176</v>
      </c>
    </row>
    <row r="3302" spans="3:3">
      <c r="C3302" t="s">
        <v>33176</v>
      </c>
    </row>
    <row r="3303" spans="3:3">
      <c r="C3303" t="s">
        <v>33176</v>
      </c>
    </row>
    <row r="3304" spans="3:3">
      <c r="C3304" t="s">
        <v>33176</v>
      </c>
    </row>
    <row r="3305" spans="3:3">
      <c r="C3305" t="s">
        <v>33176</v>
      </c>
    </row>
    <row r="3306" spans="3:3">
      <c r="C3306" t="s">
        <v>33176</v>
      </c>
    </row>
    <row r="3307" spans="3:3">
      <c r="C3307" t="s">
        <v>33176</v>
      </c>
    </row>
    <row r="3308" spans="3:3">
      <c r="C3308" t="s">
        <v>33176</v>
      </c>
    </row>
    <row r="3309" spans="3:3">
      <c r="C3309" t="s">
        <v>33176</v>
      </c>
    </row>
    <row r="3310" spans="3:3">
      <c r="C3310" t="s">
        <v>33176</v>
      </c>
    </row>
    <row r="3311" spans="3:3">
      <c r="C3311" t="s">
        <v>33176</v>
      </c>
    </row>
    <row r="3312" spans="3:3">
      <c r="C3312" t="s">
        <v>33176</v>
      </c>
    </row>
    <row r="3313" spans="3:3">
      <c r="C3313" t="s">
        <v>33176</v>
      </c>
    </row>
    <row r="3314" spans="3:3">
      <c r="C3314" t="s">
        <v>33176</v>
      </c>
    </row>
    <row r="3315" spans="3:3">
      <c r="C3315" t="s">
        <v>33176</v>
      </c>
    </row>
    <row r="3316" spans="3:3">
      <c r="C3316" t="s">
        <v>33176</v>
      </c>
    </row>
    <row r="3317" spans="3:3">
      <c r="C3317" t="s">
        <v>33176</v>
      </c>
    </row>
    <row r="3318" spans="3:3">
      <c r="C3318" t="s">
        <v>33176</v>
      </c>
    </row>
    <row r="3319" spans="3:3">
      <c r="C3319" t="s">
        <v>33176</v>
      </c>
    </row>
    <row r="3320" spans="3:3">
      <c r="C3320" t="s">
        <v>33176</v>
      </c>
    </row>
    <row r="3321" spans="3:3">
      <c r="C3321" t="s">
        <v>33176</v>
      </c>
    </row>
    <row r="3322" spans="3:3">
      <c r="C3322" t="s">
        <v>33176</v>
      </c>
    </row>
    <row r="3323" spans="3:3">
      <c r="C3323" t="s">
        <v>33176</v>
      </c>
    </row>
    <row r="3324" spans="3:3">
      <c r="C3324" t="s">
        <v>33176</v>
      </c>
    </row>
    <row r="3325" spans="3:3">
      <c r="C3325" t="s">
        <v>33176</v>
      </c>
    </row>
    <row r="3326" spans="3:3">
      <c r="C3326" t="s">
        <v>33176</v>
      </c>
    </row>
    <row r="3327" spans="3:3">
      <c r="C3327" t="s">
        <v>33176</v>
      </c>
    </row>
    <row r="3328" spans="3:3">
      <c r="C3328" t="s">
        <v>33176</v>
      </c>
    </row>
    <row r="3329" spans="3:3">
      <c r="C3329" t="s">
        <v>33176</v>
      </c>
    </row>
    <row r="3330" spans="3:3">
      <c r="C3330" t="s">
        <v>33176</v>
      </c>
    </row>
    <row r="3331" spans="3:3">
      <c r="C3331" t="s">
        <v>33176</v>
      </c>
    </row>
    <row r="3332" spans="3:3">
      <c r="C3332" t="s">
        <v>33176</v>
      </c>
    </row>
    <row r="3333" spans="3:3">
      <c r="C3333" t="s">
        <v>33176</v>
      </c>
    </row>
    <row r="3334" spans="3:3">
      <c r="C3334" t="s">
        <v>33176</v>
      </c>
    </row>
    <row r="3335" spans="3:3">
      <c r="C3335" t="s">
        <v>33176</v>
      </c>
    </row>
    <row r="3336" spans="3:3">
      <c r="C3336" t="s">
        <v>33176</v>
      </c>
    </row>
    <row r="3337" spans="3:3">
      <c r="C3337" t="s">
        <v>33176</v>
      </c>
    </row>
    <row r="3338" spans="3:3">
      <c r="C3338" t="s">
        <v>33176</v>
      </c>
    </row>
    <row r="3339" spans="3:3">
      <c r="C3339" t="s">
        <v>33176</v>
      </c>
    </row>
    <row r="3340" spans="3:3">
      <c r="C3340" t="s">
        <v>33176</v>
      </c>
    </row>
    <row r="3341" spans="3:3">
      <c r="C3341" t="s">
        <v>33176</v>
      </c>
    </row>
    <row r="3342" spans="3:3">
      <c r="C3342" t="s">
        <v>33176</v>
      </c>
    </row>
    <row r="3343" spans="3:3">
      <c r="C3343" t="s">
        <v>33176</v>
      </c>
    </row>
    <row r="3344" spans="3:3">
      <c r="C3344" t="s">
        <v>33176</v>
      </c>
    </row>
    <row r="3345" spans="3:3">
      <c r="C3345" t="s">
        <v>33176</v>
      </c>
    </row>
    <row r="3346" spans="3:3">
      <c r="C3346" t="s">
        <v>33176</v>
      </c>
    </row>
    <row r="3347" spans="3:3">
      <c r="C3347" t="s">
        <v>33176</v>
      </c>
    </row>
    <row r="3348" spans="3:3">
      <c r="C3348" t="s">
        <v>33176</v>
      </c>
    </row>
    <row r="3349" spans="3:3">
      <c r="C3349" t="s">
        <v>33176</v>
      </c>
    </row>
    <row r="3350" spans="3:3">
      <c r="C3350" t="s">
        <v>33176</v>
      </c>
    </row>
    <row r="3351" spans="3:3">
      <c r="C3351" t="s">
        <v>33176</v>
      </c>
    </row>
    <row r="3352" spans="3:3">
      <c r="C3352" t="s">
        <v>33176</v>
      </c>
    </row>
    <row r="3353" spans="3:3">
      <c r="C3353" t="s">
        <v>33176</v>
      </c>
    </row>
    <row r="3354" spans="3:3">
      <c r="C3354" t="s">
        <v>33176</v>
      </c>
    </row>
    <row r="3355" spans="3:3">
      <c r="C3355" t="s">
        <v>33176</v>
      </c>
    </row>
    <row r="3356" spans="3:3">
      <c r="C3356" t="s">
        <v>33176</v>
      </c>
    </row>
    <row r="3357" spans="3:3">
      <c r="C3357" t="s">
        <v>33176</v>
      </c>
    </row>
    <row r="3358" spans="3:3">
      <c r="C3358" t="s">
        <v>33176</v>
      </c>
    </row>
    <row r="3359" spans="3:3">
      <c r="C3359" t="s">
        <v>33176</v>
      </c>
    </row>
    <row r="3360" spans="3:3">
      <c r="C3360" t="s">
        <v>33176</v>
      </c>
    </row>
    <row r="3361" spans="3:3">
      <c r="C3361" t="s">
        <v>33176</v>
      </c>
    </row>
    <row r="3362" spans="3:3">
      <c r="C3362" t="s">
        <v>33176</v>
      </c>
    </row>
    <row r="3363" spans="3:3">
      <c r="C3363" t="s">
        <v>33176</v>
      </c>
    </row>
    <row r="3364" spans="3:3">
      <c r="C3364" t="s">
        <v>33176</v>
      </c>
    </row>
    <row r="3365" spans="3:3">
      <c r="C3365" t="s">
        <v>33176</v>
      </c>
    </row>
    <row r="3366" spans="3:3">
      <c r="C3366" t="s">
        <v>33176</v>
      </c>
    </row>
    <row r="3367" spans="3:3">
      <c r="C3367" t="s">
        <v>33176</v>
      </c>
    </row>
    <row r="3368" spans="3:3">
      <c r="C3368" t="s">
        <v>33176</v>
      </c>
    </row>
    <row r="3369" spans="3:3">
      <c r="C3369" t="s">
        <v>33176</v>
      </c>
    </row>
    <row r="3370" spans="3:3">
      <c r="C3370" t="s">
        <v>33176</v>
      </c>
    </row>
    <row r="3371" spans="3:3">
      <c r="C3371" t="s">
        <v>33176</v>
      </c>
    </row>
    <row r="3372" spans="3:3">
      <c r="C3372" t="s">
        <v>33176</v>
      </c>
    </row>
    <row r="3373" spans="3:3">
      <c r="C3373" t="s">
        <v>33176</v>
      </c>
    </row>
    <row r="3374" spans="3:3">
      <c r="C3374" t="s">
        <v>33176</v>
      </c>
    </row>
    <row r="3375" spans="3:3">
      <c r="C3375" t="s">
        <v>33176</v>
      </c>
    </row>
    <row r="3376" spans="3:3">
      <c r="C3376" t="s">
        <v>33176</v>
      </c>
    </row>
    <row r="3377" spans="3:3">
      <c r="C3377" t="s">
        <v>33176</v>
      </c>
    </row>
    <row r="3378" spans="3:3">
      <c r="C3378" t="s">
        <v>33176</v>
      </c>
    </row>
    <row r="3379" spans="3:3">
      <c r="C3379" t="s">
        <v>33176</v>
      </c>
    </row>
    <row r="3380" spans="3:3">
      <c r="C3380" t="s">
        <v>33176</v>
      </c>
    </row>
    <row r="3381" spans="3:3">
      <c r="C3381" t="s">
        <v>33176</v>
      </c>
    </row>
    <row r="3382" spans="3:3">
      <c r="C3382" t="s">
        <v>33176</v>
      </c>
    </row>
    <row r="3383" spans="3:3">
      <c r="C3383" t="s">
        <v>33176</v>
      </c>
    </row>
    <row r="3384" spans="3:3">
      <c r="C3384" t="s">
        <v>33176</v>
      </c>
    </row>
    <row r="3385" spans="3:3">
      <c r="C3385" t="s">
        <v>33176</v>
      </c>
    </row>
    <row r="3386" spans="3:3">
      <c r="C3386" t="s">
        <v>33176</v>
      </c>
    </row>
    <row r="3387" spans="3:3">
      <c r="C3387" t="s">
        <v>33176</v>
      </c>
    </row>
    <row r="3388" spans="3:3">
      <c r="C3388" t="s">
        <v>33176</v>
      </c>
    </row>
    <row r="3389" spans="3:3">
      <c r="C3389" t="s">
        <v>33176</v>
      </c>
    </row>
    <row r="3390" spans="3:3">
      <c r="C3390" t="s">
        <v>33176</v>
      </c>
    </row>
    <row r="3391" spans="3:3">
      <c r="C3391" t="s">
        <v>33176</v>
      </c>
    </row>
    <row r="3392" spans="3:3">
      <c r="C3392" t="s">
        <v>33176</v>
      </c>
    </row>
    <row r="3393" spans="3:3">
      <c r="C3393" t="s">
        <v>33176</v>
      </c>
    </row>
    <row r="3394" spans="3:3">
      <c r="C3394" t="s">
        <v>33176</v>
      </c>
    </row>
    <row r="3395" spans="3:3">
      <c r="C3395" t="s">
        <v>33176</v>
      </c>
    </row>
    <row r="3396" spans="3:3">
      <c r="C3396" t="s">
        <v>33176</v>
      </c>
    </row>
    <row r="3397" spans="3:3">
      <c r="C3397" t="s">
        <v>33176</v>
      </c>
    </row>
    <row r="3398" spans="3:3">
      <c r="C3398" t="s">
        <v>33176</v>
      </c>
    </row>
    <row r="3399" spans="3:3">
      <c r="C3399" t="s">
        <v>33176</v>
      </c>
    </row>
    <row r="3400" spans="3:3">
      <c r="C3400" t="s">
        <v>33176</v>
      </c>
    </row>
    <row r="3401" spans="3:3">
      <c r="C3401" t="s">
        <v>33176</v>
      </c>
    </row>
    <row r="3402" spans="3:3">
      <c r="C3402" t="s">
        <v>33176</v>
      </c>
    </row>
    <row r="3403" spans="3:3">
      <c r="C3403" t="s">
        <v>33176</v>
      </c>
    </row>
    <row r="3404" spans="3:3">
      <c r="C3404" t="s">
        <v>33176</v>
      </c>
    </row>
    <row r="3405" spans="3:3">
      <c r="C3405" t="s">
        <v>33176</v>
      </c>
    </row>
    <row r="3406" spans="3:3">
      <c r="C3406" t="s">
        <v>33176</v>
      </c>
    </row>
    <row r="3407" spans="3:3">
      <c r="C3407" t="s">
        <v>33176</v>
      </c>
    </row>
    <row r="3408" spans="3:3">
      <c r="C3408" t="s">
        <v>33176</v>
      </c>
    </row>
    <row r="3409" spans="3:3">
      <c r="C3409" t="s">
        <v>33176</v>
      </c>
    </row>
    <row r="3410" spans="3:3">
      <c r="C3410" t="s">
        <v>33176</v>
      </c>
    </row>
    <row r="3411" spans="3:3">
      <c r="C3411" t="s">
        <v>33176</v>
      </c>
    </row>
    <row r="3412" spans="3:3">
      <c r="C3412" t="s">
        <v>33176</v>
      </c>
    </row>
    <row r="3413" spans="3:3">
      <c r="C3413" t="s">
        <v>33176</v>
      </c>
    </row>
    <row r="3414" spans="3:3">
      <c r="C3414" t="s">
        <v>33176</v>
      </c>
    </row>
    <row r="3415" spans="3:3">
      <c r="C3415" t="s">
        <v>33176</v>
      </c>
    </row>
    <row r="3416" spans="3:3">
      <c r="C3416" t="s">
        <v>33176</v>
      </c>
    </row>
    <row r="3417" spans="3:3">
      <c r="C3417" t="s">
        <v>33176</v>
      </c>
    </row>
    <row r="3418" spans="3:3">
      <c r="C3418" t="s">
        <v>33176</v>
      </c>
    </row>
    <row r="3419" spans="3:3">
      <c r="C3419" t="s">
        <v>33176</v>
      </c>
    </row>
    <row r="3420" spans="3:3">
      <c r="C3420" t="s">
        <v>33176</v>
      </c>
    </row>
    <row r="3421" spans="3:3">
      <c r="C3421" t="s">
        <v>33176</v>
      </c>
    </row>
    <row r="3422" spans="3:3">
      <c r="C3422" t="s">
        <v>33176</v>
      </c>
    </row>
    <row r="3423" spans="3:3">
      <c r="C3423" t="s">
        <v>33176</v>
      </c>
    </row>
    <row r="3424" spans="3:3">
      <c r="C3424" t="s">
        <v>33176</v>
      </c>
    </row>
    <row r="3425" spans="3:3">
      <c r="C3425" t="s">
        <v>33176</v>
      </c>
    </row>
    <row r="3426" spans="3:3">
      <c r="C3426" t="s">
        <v>33176</v>
      </c>
    </row>
    <row r="3427" spans="3:3">
      <c r="C3427" t="s">
        <v>33176</v>
      </c>
    </row>
    <row r="3428" spans="3:3">
      <c r="C3428" t="s">
        <v>33176</v>
      </c>
    </row>
    <row r="3429" spans="3:3">
      <c r="C3429" t="s">
        <v>33176</v>
      </c>
    </row>
    <row r="3430" spans="3:3">
      <c r="C3430" t="s">
        <v>33176</v>
      </c>
    </row>
    <row r="3431" spans="3:3">
      <c r="C3431" t="s">
        <v>33176</v>
      </c>
    </row>
    <row r="3432" spans="3:3">
      <c r="C3432" t="s">
        <v>33176</v>
      </c>
    </row>
    <row r="3433" spans="3:3">
      <c r="C3433" t="s">
        <v>33176</v>
      </c>
    </row>
    <row r="3434" spans="3:3">
      <c r="C3434" t="s">
        <v>33176</v>
      </c>
    </row>
    <row r="3435" spans="3:3">
      <c r="C3435" t="s">
        <v>33176</v>
      </c>
    </row>
    <row r="3436" spans="3:3">
      <c r="C3436" t="s">
        <v>33176</v>
      </c>
    </row>
    <row r="3437" spans="3:3">
      <c r="C3437" t="s">
        <v>33176</v>
      </c>
    </row>
    <row r="3438" spans="3:3">
      <c r="C3438" t="s">
        <v>33176</v>
      </c>
    </row>
    <row r="3439" spans="3:3">
      <c r="C3439" t="s">
        <v>33176</v>
      </c>
    </row>
    <row r="3440" spans="3:3">
      <c r="C3440" t="s">
        <v>33176</v>
      </c>
    </row>
    <row r="3441" spans="3:3">
      <c r="C3441" t="s">
        <v>33176</v>
      </c>
    </row>
    <row r="3442" spans="3:3">
      <c r="C3442" t="s">
        <v>33176</v>
      </c>
    </row>
    <row r="3443" spans="3:3">
      <c r="C3443" t="s">
        <v>33176</v>
      </c>
    </row>
    <row r="3444" spans="3:3">
      <c r="C3444" t="s">
        <v>33177</v>
      </c>
    </row>
    <row r="3445" spans="3:3">
      <c r="C3445" t="s">
        <v>33177</v>
      </c>
    </row>
    <row r="3446" spans="3:3">
      <c r="C3446" t="s">
        <v>33177</v>
      </c>
    </row>
    <row r="3447" spans="3:3">
      <c r="C3447" t="s">
        <v>33177</v>
      </c>
    </row>
    <row r="3448" spans="3:3">
      <c r="C3448" t="s">
        <v>33178</v>
      </c>
    </row>
    <row r="3449" spans="3:3">
      <c r="C3449" t="s">
        <v>33178</v>
      </c>
    </row>
    <row r="3450" spans="3:3">
      <c r="C3450" t="s">
        <v>33178</v>
      </c>
    </row>
    <row r="3451" spans="3:3">
      <c r="C3451" t="s">
        <v>33178</v>
      </c>
    </row>
    <row r="3452" spans="3:3">
      <c r="C3452" t="s">
        <v>33178</v>
      </c>
    </row>
    <row r="3453" spans="3:3">
      <c r="C3453" t="s">
        <v>33178</v>
      </c>
    </row>
    <row r="3454" spans="3:3">
      <c r="C3454" t="s">
        <v>33178</v>
      </c>
    </row>
    <row r="3455" spans="3:3">
      <c r="C3455" t="s">
        <v>33178</v>
      </c>
    </row>
    <row r="3456" spans="3:3">
      <c r="C3456" t="s">
        <v>33178</v>
      </c>
    </row>
    <row r="3457" spans="3:3">
      <c r="C3457" t="s">
        <v>33178</v>
      </c>
    </row>
    <row r="3458" spans="3:3">
      <c r="C3458" t="s">
        <v>33178</v>
      </c>
    </row>
    <row r="3459" spans="3:3">
      <c r="C3459" t="s">
        <v>33178</v>
      </c>
    </row>
    <row r="3460" spans="3:3">
      <c r="C3460" t="s">
        <v>33178</v>
      </c>
    </row>
    <row r="3461" spans="3:3">
      <c r="C3461" t="s">
        <v>33178</v>
      </c>
    </row>
    <row r="3462" spans="3:3">
      <c r="C3462" t="s">
        <v>33178</v>
      </c>
    </row>
    <row r="3463" spans="3:3">
      <c r="C3463" t="s">
        <v>33178</v>
      </c>
    </row>
    <row r="3464" spans="3:3">
      <c r="C3464" t="s">
        <v>33178</v>
      </c>
    </row>
    <row r="3465" spans="3:3">
      <c r="C3465" t="s">
        <v>33179</v>
      </c>
    </row>
    <row r="3466" spans="3:3">
      <c r="C3466" t="s">
        <v>33179</v>
      </c>
    </row>
    <row r="3467" spans="3:3">
      <c r="C3467" t="s">
        <v>33180</v>
      </c>
    </row>
    <row r="3468" spans="3:3">
      <c r="C3468" t="s">
        <v>33180</v>
      </c>
    </row>
    <row r="3469" spans="3:3">
      <c r="C3469" t="s">
        <v>33180</v>
      </c>
    </row>
    <row r="3470" spans="3:3">
      <c r="C3470" t="s">
        <v>33180</v>
      </c>
    </row>
    <row r="3471" spans="3:3">
      <c r="C3471" t="s">
        <v>33180</v>
      </c>
    </row>
    <row r="3472" spans="3:3">
      <c r="C3472" t="s">
        <v>33180</v>
      </c>
    </row>
    <row r="3473" spans="3:3">
      <c r="C3473" t="s">
        <v>33180</v>
      </c>
    </row>
    <row r="3474" spans="3:3">
      <c r="C3474" t="s">
        <v>33180</v>
      </c>
    </row>
    <row r="3475" spans="3:3">
      <c r="C3475" t="s">
        <v>33180</v>
      </c>
    </row>
    <row r="3476" spans="3:3">
      <c r="C3476" t="s">
        <v>33180</v>
      </c>
    </row>
    <row r="3477" spans="3:3">
      <c r="C3477" t="s">
        <v>33180</v>
      </c>
    </row>
    <row r="3478" spans="3:3">
      <c r="C3478" t="s">
        <v>33180</v>
      </c>
    </row>
    <row r="3479" spans="3:3">
      <c r="C3479" t="s">
        <v>33180</v>
      </c>
    </row>
    <row r="3480" spans="3:3">
      <c r="C3480" t="s">
        <v>33180</v>
      </c>
    </row>
    <row r="3481" spans="3:3">
      <c r="C3481" t="s">
        <v>33180</v>
      </c>
    </row>
    <row r="3482" spans="3:3">
      <c r="C3482" t="s">
        <v>33180</v>
      </c>
    </row>
    <row r="3483" spans="3:3">
      <c r="C3483" t="s">
        <v>33180</v>
      </c>
    </row>
    <row r="3484" spans="3:3">
      <c r="C3484" t="s">
        <v>33180</v>
      </c>
    </row>
    <row r="3485" spans="3:3">
      <c r="C3485" t="s">
        <v>33180</v>
      </c>
    </row>
    <row r="3486" spans="3:3">
      <c r="C3486" t="s">
        <v>33180</v>
      </c>
    </row>
    <row r="3487" spans="3:3">
      <c r="C3487" t="s">
        <v>33180</v>
      </c>
    </row>
    <row r="3488" spans="3:3">
      <c r="C3488" t="s">
        <v>33180</v>
      </c>
    </row>
    <row r="3489" spans="3:3">
      <c r="C3489" t="s">
        <v>33180</v>
      </c>
    </row>
    <row r="3490" spans="3:3">
      <c r="C3490" t="s">
        <v>33180</v>
      </c>
    </row>
    <row r="3491" spans="3:3">
      <c r="C3491" t="s">
        <v>33180</v>
      </c>
    </row>
    <row r="3492" spans="3:3">
      <c r="C3492" t="s">
        <v>33180</v>
      </c>
    </row>
    <row r="3493" spans="3:3">
      <c r="C3493" t="s">
        <v>33180</v>
      </c>
    </row>
    <row r="3494" spans="3:3">
      <c r="C3494" t="s">
        <v>33180</v>
      </c>
    </row>
    <row r="3495" spans="3:3">
      <c r="C3495" t="s">
        <v>33180</v>
      </c>
    </row>
    <row r="3496" spans="3:3">
      <c r="C3496" t="s">
        <v>33180</v>
      </c>
    </row>
    <row r="3497" spans="3:3">
      <c r="C3497" t="s">
        <v>33180</v>
      </c>
    </row>
    <row r="3498" spans="3:3">
      <c r="C3498" t="s">
        <v>33180</v>
      </c>
    </row>
    <row r="3499" spans="3:3">
      <c r="C3499" t="s">
        <v>33180</v>
      </c>
    </row>
    <row r="3500" spans="3:3">
      <c r="C3500" t="s">
        <v>33180</v>
      </c>
    </row>
    <row r="3501" spans="3:3">
      <c r="C3501" t="s">
        <v>33180</v>
      </c>
    </row>
    <row r="3502" spans="3:3">
      <c r="C3502" t="s">
        <v>33180</v>
      </c>
    </row>
    <row r="3503" spans="3:3">
      <c r="C3503" t="s">
        <v>33180</v>
      </c>
    </row>
    <row r="3504" spans="3:3">
      <c r="C3504" t="s">
        <v>33180</v>
      </c>
    </row>
    <row r="3505" spans="3:3">
      <c r="C3505" t="s">
        <v>33180</v>
      </c>
    </row>
    <row r="3506" spans="3:3">
      <c r="C3506" t="s">
        <v>33180</v>
      </c>
    </row>
    <row r="3507" spans="3:3">
      <c r="C3507" t="s">
        <v>33180</v>
      </c>
    </row>
    <row r="3508" spans="3:3">
      <c r="C3508" t="s">
        <v>33180</v>
      </c>
    </row>
    <row r="3509" spans="3:3">
      <c r="C3509" t="s">
        <v>33180</v>
      </c>
    </row>
    <row r="3510" spans="3:3">
      <c r="C3510" t="s">
        <v>33180</v>
      </c>
    </row>
    <row r="3511" spans="3:3">
      <c r="C3511" t="s">
        <v>33180</v>
      </c>
    </row>
    <row r="3512" spans="3:3">
      <c r="C3512" t="s">
        <v>33180</v>
      </c>
    </row>
    <row r="3513" spans="3:3">
      <c r="C3513" t="s">
        <v>33180</v>
      </c>
    </row>
    <row r="3514" spans="3:3">
      <c r="C3514" t="s">
        <v>33180</v>
      </c>
    </row>
    <row r="3515" spans="3:3">
      <c r="C3515" t="s">
        <v>33180</v>
      </c>
    </row>
    <row r="3516" spans="3:3">
      <c r="C3516" t="s">
        <v>33180</v>
      </c>
    </row>
    <row r="3517" spans="3:3">
      <c r="C3517" t="s">
        <v>33180</v>
      </c>
    </row>
    <row r="3518" spans="3:3">
      <c r="C3518" t="s">
        <v>33180</v>
      </c>
    </row>
    <row r="3519" spans="3:3">
      <c r="C3519" t="s">
        <v>33180</v>
      </c>
    </row>
    <row r="3520" spans="3:3">
      <c r="C3520" t="s">
        <v>33180</v>
      </c>
    </row>
    <row r="3521" spans="3:3">
      <c r="C3521" t="s">
        <v>33180</v>
      </c>
    </row>
    <row r="3522" spans="3:3">
      <c r="C3522" t="s">
        <v>33180</v>
      </c>
    </row>
    <row r="3523" spans="3:3">
      <c r="C3523" t="s">
        <v>33180</v>
      </c>
    </row>
    <row r="3524" spans="3:3">
      <c r="C3524" t="s">
        <v>33180</v>
      </c>
    </row>
    <row r="3525" spans="3:3">
      <c r="C3525" t="s">
        <v>33180</v>
      </c>
    </row>
    <row r="3526" spans="3:3">
      <c r="C3526" t="s">
        <v>33180</v>
      </c>
    </row>
    <row r="3527" spans="3:3">
      <c r="C3527" t="s">
        <v>33180</v>
      </c>
    </row>
    <row r="3528" spans="3:3">
      <c r="C3528" t="s">
        <v>33180</v>
      </c>
    </row>
    <row r="3529" spans="3:3">
      <c r="C3529" t="s">
        <v>33180</v>
      </c>
    </row>
    <row r="3530" spans="3:3">
      <c r="C3530" t="s">
        <v>33180</v>
      </c>
    </row>
    <row r="3531" spans="3:3">
      <c r="C3531" t="s">
        <v>33180</v>
      </c>
    </row>
    <row r="3532" spans="3:3">
      <c r="C3532" t="s">
        <v>33180</v>
      </c>
    </row>
    <row r="3533" spans="3:3">
      <c r="C3533" t="s">
        <v>33180</v>
      </c>
    </row>
    <row r="3534" spans="3:3">
      <c r="C3534" t="s">
        <v>33180</v>
      </c>
    </row>
    <row r="3535" spans="3:3">
      <c r="C3535" t="s">
        <v>33180</v>
      </c>
    </row>
    <row r="3536" spans="3:3">
      <c r="C3536" t="s">
        <v>33180</v>
      </c>
    </row>
    <row r="3537" spans="3:3">
      <c r="C3537" t="s">
        <v>33180</v>
      </c>
    </row>
    <row r="3538" spans="3:3">
      <c r="C3538" t="s">
        <v>33180</v>
      </c>
    </row>
    <row r="3539" spans="3:3">
      <c r="C3539" t="s">
        <v>33180</v>
      </c>
    </row>
    <row r="3540" spans="3:3">
      <c r="C3540" t="s">
        <v>33180</v>
      </c>
    </row>
    <row r="3541" spans="3:3">
      <c r="C3541" t="s">
        <v>33180</v>
      </c>
    </row>
    <row r="3542" spans="3:3">
      <c r="C3542" t="s">
        <v>33180</v>
      </c>
    </row>
    <row r="3543" spans="3:3">
      <c r="C3543" t="s">
        <v>33180</v>
      </c>
    </row>
    <row r="3544" spans="3:3">
      <c r="C3544" t="s">
        <v>33180</v>
      </c>
    </row>
    <row r="3545" spans="3:3">
      <c r="C3545" t="s">
        <v>33180</v>
      </c>
    </row>
    <row r="3546" spans="3:3">
      <c r="C3546" t="s">
        <v>33180</v>
      </c>
    </row>
    <row r="3547" spans="3:3">
      <c r="C3547" t="s">
        <v>33180</v>
      </c>
    </row>
    <row r="3548" spans="3:3">
      <c r="C3548" t="s">
        <v>33180</v>
      </c>
    </row>
    <row r="3549" spans="3:3">
      <c r="C3549" t="s">
        <v>33180</v>
      </c>
    </row>
    <row r="3550" spans="3:3">
      <c r="C3550" t="s">
        <v>33180</v>
      </c>
    </row>
    <row r="3551" spans="3:3">
      <c r="C3551" t="s">
        <v>33180</v>
      </c>
    </row>
    <row r="3552" spans="3:3">
      <c r="C3552" t="s">
        <v>33180</v>
      </c>
    </row>
    <row r="3553" spans="3:3">
      <c r="C3553" t="s">
        <v>33180</v>
      </c>
    </row>
    <row r="3554" spans="3:3">
      <c r="C3554" t="s">
        <v>33180</v>
      </c>
    </row>
    <row r="3555" spans="3:3">
      <c r="C3555" t="s">
        <v>33180</v>
      </c>
    </row>
    <row r="3556" spans="3:3">
      <c r="C3556" t="s">
        <v>33180</v>
      </c>
    </row>
    <row r="3557" spans="3:3">
      <c r="C3557" t="s">
        <v>33180</v>
      </c>
    </row>
    <row r="3558" spans="3:3">
      <c r="C3558" t="s">
        <v>33180</v>
      </c>
    </row>
    <row r="3559" spans="3:3">
      <c r="C3559" t="s">
        <v>33180</v>
      </c>
    </row>
    <row r="3560" spans="3:3">
      <c r="C3560" t="s">
        <v>33180</v>
      </c>
    </row>
    <row r="3561" spans="3:3">
      <c r="C3561" t="s">
        <v>33180</v>
      </c>
    </row>
    <row r="3562" spans="3:3">
      <c r="C3562" t="s">
        <v>33180</v>
      </c>
    </row>
    <row r="3563" spans="3:3">
      <c r="C3563" t="s">
        <v>33180</v>
      </c>
    </row>
    <row r="3564" spans="3:3">
      <c r="C3564" t="s">
        <v>33180</v>
      </c>
    </row>
    <row r="3565" spans="3:3">
      <c r="C3565" t="s">
        <v>33180</v>
      </c>
    </row>
    <row r="3566" spans="3:3">
      <c r="C3566" t="s">
        <v>33180</v>
      </c>
    </row>
    <row r="3567" spans="3:3">
      <c r="C3567" t="s">
        <v>33180</v>
      </c>
    </row>
    <row r="3568" spans="3:3">
      <c r="C3568" t="s">
        <v>33180</v>
      </c>
    </row>
    <row r="3569" spans="3:3">
      <c r="C3569" t="s">
        <v>33180</v>
      </c>
    </row>
    <row r="3570" spans="3:3">
      <c r="C3570" t="s">
        <v>33180</v>
      </c>
    </row>
    <row r="3571" spans="3:3">
      <c r="C3571" t="s">
        <v>33180</v>
      </c>
    </row>
    <row r="3572" spans="3:3">
      <c r="C3572" t="s">
        <v>33180</v>
      </c>
    </row>
    <row r="3573" spans="3:3">
      <c r="C3573" t="s">
        <v>33180</v>
      </c>
    </row>
    <row r="3574" spans="3:3">
      <c r="C3574" t="s">
        <v>33180</v>
      </c>
    </row>
    <row r="3575" spans="3:3">
      <c r="C3575" t="s">
        <v>33180</v>
      </c>
    </row>
    <row r="3576" spans="3:3">
      <c r="C3576" t="s">
        <v>33180</v>
      </c>
    </row>
    <row r="3577" spans="3:3">
      <c r="C3577" t="s">
        <v>33180</v>
      </c>
    </row>
    <row r="3578" spans="3:3">
      <c r="C3578" t="s">
        <v>33180</v>
      </c>
    </row>
    <row r="3579" spans="3:3">
      <c r="C3579" t="s">
        <v>33180</v>
      </c>
    </row>
    <row r="3580" spans="3:3">
      <c r="C3580" t="s">
        <v>33180</v>
      </c>
    </row>
    <row r="3581" spans="3:3">
      <c r="C3581" t="s">
        <v>33180</v>
      </c>
    </row>
    <row r="3582" spans="3:3">
      <c r="C3582" t="s">
        <v>33180</v>
      </c>
    </row>
    <row r="3583" spans="3:3">
      <c r="C3583" t="s">
        <v>33180</v>
      </c>
    </row>
    <row r="3584" spans="3:3">
      <c r="C3584" t="s">
        <v>33180</v>
      </c>
    </row>
    <row r="3585" spans="3:3">
      <c r="C3585" t="s">
        <v>33180</v>
      </c>
    </row>
    <row r="3586" spans="3:3">
      <c r="C3586" t="s">
        <v>33180</v>
      </c>
    </row>
    <row r="3587" spans="3:3">
      <c r="C3587" t="s">
        <v>33180</v>
      </c>
    </row>
    <row r="3588" spans="3:3">
      <c r="C3588" t="s">
        <v>33180</v>
      </c>
    </row>
    <row r="3589" spans="3:3">
      <c r="C3589" t="s">
        <v>33180</v>
      </c>
    </row>
    <row r="3590" spans="3:3">
      <c r="C3590" t="s">
        <v>33180</v>
      </c>
    </row>
    <row r="3591" spans="3:3">
      <c r="C3591" t="s">
        <v>33180</v>
      </c>
    </row>
    <row r="3592" spans="3:3">
      <c r="C3592" t="s">
        <v>33180</v>
      </c>
    </row>
    <row r="3593" spans="3:3">
      <c r="C3593" t="s">
        <v>33180</v>
      </c>
    </row>
    <row r="3594" spans="3:3">
      <c r="C3594" t="s">
        <v>33180</v>
      </c>
    </row>
    <row r="3595" spans="3:3">
      <c r="C3595" t="s">
        <v>33180</v>
      </c>
    </row>
    <row r="3596" spans="3:3">
      <c r="C3596" t="s">
        <v>33180</v>
      </c>
    </row>
    <row r="3597" spans="3:3">
      <c r="C3597" t="s">
        <v>33180</v>
      </c>
    </row>
    <row r="3598" spans="3:3">
      <c r="C3598" t="s">
        <v>33180</v>
      </c>
    </row>
    <row r="3599" spans="3:3">
      <c r="C3599" t="s">
        <v>33180</v>
      </c>
    </row>
    <row r="3600" spans="3:3">
      <c r="C3600" t="s">
        <v>33180</v>
      </c>
    </row>
    <row r="3601" spans="3:3">
      <c r="C3601" t="s">
        <v>33180</v>
      </c>
    </row>
    <row r="3602" spans="3:3">
      <c r="C3602" t="s">
        <v>33180</v>
      </c>
    </row>
    <row r="3603" spans="3:3">
      <c r="C3603" t="s">
        <v>33180</v>
      </c>
    </row>
    <row r="3604" spans="3:3">
      <c r="C3604" t="s">
        <v>33180</v>
      </c>
    </row>
    <row r="3605" spans="3:3">
      <c r="C3605" t="s">
        <v>33180</v>
      </c>
    </row>
    <row r="3606" spans="3:3">
      <c r="C3606" t="s">
        <v>33180</v>
      </c>
    </row>
    <row r="3607" spans="3:3">
      <c r="C3607" t="s">
        <v>33180</v>
      </c>
    </row>
    <row r="3608" spans="3:3">
      <c r="C3608" t="s">
        <v>33180</v>
      </c>
    </row>
    <row r="3609" spans="3:3">
      <c r="C3609" t="s">
        <v>33180</v>
      </c>
    </row>
    <row r="3610" spans="3:3">
      <c r="C3610" t="s">
        <v>33180</v>
      </c>
    </row>
    <row r="3611" spans="3:3">
      <c r="C3611" t="s">
        <v>33180</v>
      </c>
    </row>
    <row r="3612" spans="3:3">
      <c r="C3612" t="s">
        <v>33180</v>
      </c>
    </row>
    <row r="3613" spans="3:3">
      <c r="C3613" t="s">
        <v>33180</v>
      </c>
    </row>
    <row r="3614" spans="3:3">
      <c r="C3614" t="s">
        <v>33180</v>
      </c>
    </row>
    <row r="3615" spans="3:3">
      <c r="C3615" t="s">
        <v>33180</v>
      </c>
    </row>
    <row r="3616" spans="3:3">
      <c r="C3616" t="s">
        <v>33180</v>
      </c>
    </row>
    <row r="3617" spans="3:3">
      <c r="C3617" t="s">
        <v>33180</v>
      </c>
    </row>
    <row r="3618" spans="3:3">
      <c r="C3618" t="s">
        <v>33180</v>
      </c>
    </row>
    <row r="3619" spans="3:3">
      <c r="C3619" t="s">
        <v>33180</v>
      </c>
    </row>
    <row r="3620" spans="3:3">
      <c r="C3620" t="s">
        <v>33180</v>
      </c>
    </row>
    <row r="3621" spans="3:3">
      <c r="C3621" t="s">
        <v>33180</v>
      </c>
    </row>
    <row r="3622" spans="3:3">
      <c r="C3622" t="s">
        <v>33180</v>
      </c>
    </row>
    <row r="3623" spans="3:3">
      <c r="C3623" t="s">
        <v>33180</v>
      </c>
    </row>
    <row r="3624" spans="3:3">
      <c r="C3624" t="s">
        <v>33180</v>
      </c>
    </row>
    <row r="3625" spans="3:3">
      <c r="C3625" t="s">
        <v>33180</v>
      </c>
    </row>
    <row r="3626" spans="3:3">
      <c r="C3626" t="s">
        <v>33180</v>
      </c>
    </row>
    <row r="3627" spans="3:3">
      <c r="C3627" t="s">
        <v>33180</v>
      </c>
    </row>
    <row r="3628" spans="3:3">
      <c r="C3628" t="s">
        <v>33180</v>
      </c>
    </row>
    <row r="3629" spans="3:3">
      <c r="C3629" t="s">
        <v>33180</v>
      </c>
    </row>
    <row r="3630" spans="3:3">
      <c r="C3630" t="s">
        <v>33180</v>
      </c>
    </row>
    <row r="3631" spans="3:3">
      <c r="C3631" t="s">
        <v>33180</v>
      </c>
    </row>
    <row r="3632" spans="3:3">
      <c r="C3632" t="s">
        <v>33180</v>
      </c>
    </row>
    <row r="3633" spans="3:3">
      <c r="C3633" t="s">
        <v>33180</v>
      </c>
    </row>
    <row r="3634" spans="3:3">
      <c r="C3634" t="s">
        <v>33180</v>
      </c>
    </row>
    <row r="3635" spans="3:3">
      <c r="C3635" t="s">
        <v>33180</v>
      </c>
    </row>
    <row r="3636" spans="3:3">
      <c r="C3636" t="s">
        <v>33180</v>
      </c>
    </row>
    <row r="3637" spans="3:3">
      <c r="C3637" t="s">
        <v>33180</v>
      </c>
    </row>
    <row r="3638" spans="3:3">
      <c r="C3638" t="s">
        <v>33180</v>
      </c>
    </row>
    <row r="3639" spans="3:3">
      <c r="C3639" t="s">
        <v>33180</v>
      </c>
    </row>
    <row r="3640" spans="3:3">
      <c r="C3640" t="s">
        <v>33180</v>
      </c>
    </row>
    <row r="3641" spans="3:3">
      <c r="C3641" t="s">
        <v>33180</v>
      </c>
    </row>
    <row r="3642" spans="3:3">
      <c r="C3642" t="s">
        <v>33180</v>
      </c>
    </row>
    <row r="3643" spans="3:3">
      <c r="C3643" t="s">
        <v>33180</v>
      </c>
    </row>
    <row r="3644" spans="3:3">
      <c r="C3644" t="s">
        <v>33180</v>
      </c>
    </row>
    <row r="3645" spans="3:3">
      <c r="C3645" t="s">
        <v>33180</v>
      </c>
    </row>
    <row r="3646" spans="3:3">
      <c r="C3646" t="s">
        <v>33180</v>
      </c>
    </row>
    <row r="3647" spans="3:3">
      <c r="C3647" t="s">
        <v>33180</v>
      </c>
    </row>
    <row r="3648" spans="3:3">
      <c r="C3648" t="s">
        <v>33180</v>
      </c>
    </row>
    <row r="3649" spans="3:3">
      <c r="C3649" t="s">
        <v>33180</v>
      </c>
    </row>
    <row r="3650" spans="3:3">
      <c r="C3650" t="s">
        <v>33180</v>
      </c>
    </row>
    <row r="3651" spans="3:3">
      <c r="C3651" t="s">
        <v>33180</v>
      </c>
    </row>
    <row r="3652" spans="3:3">
      <c r="C3652" t="s">
        <v>33180</v>
      </c>
    </row>
    <row r="3653" spans="3:3">
      <c r="C3653" t="s">
        <v>33180</v>
      </c>
    </row>
    <row r="3654" spans="3:3">
      <c r="C3654" t="s">
        <v>33180</v>
      </c>
    </row>
    <row r="3655" spans="3:3">
      <c r="C3655" t="s">
        <v>33180</v>
      </c>
    </row>
    <row r="3656" spans="3:3">
      <c r="C3656" t="s">
        <v>33180</v>
      </c>
    </row>
    <row r="3657" spans="3:3">
      <c r="C3657" t="s">
        <v>33180</v>
      </c>
    </row>
    <row r="3658" spans="3:3">
      <c r="C3658" t="s">
        <v>33180</v>
      </c>
    </row>
    <row r="3659" spans="3:3">
      <c r="C3659" t="s">
        <v>33180</v>
      </c>
    </row>
    <row r="3660" spans="3:3">
      <c r="C3660" t="s">
        <v>33180</v>
      </c>
    </row>
    <row r="3661" spans="3:3">
      <c r="C3661" t="s">
        <v>33180</v>
      </c>
    </row>
    <row r="3662" spans="3:3">
      <c r="C3662" t="s">
        <v>33180</v>
      </c>
    </row>
    <row r="3663" spans="3:3">
      <c r="C3663" t="s">
        <v>33180</v>
      </c>
    </row>
    <row r="3664" spans="3:3">
      <c r="C3664" t="s">
        <v>33180</v>
      </c>
    </row>
    <row r="3665" spans="3:3">
      <c r="C3665" t="s">
        <v>33180</v>
      </c>
    </row>
    <row r="3666" spans="3:3">
      <c r="C3666" t="s">
        <v>33180</v>
      </c>
    </row>
    <row r="3667" spans="3:3">
      <c r="C3667" t="s">
        <v>33180</v>
      </c>
    </row>
    <row r="3668" spans="3:3">
      <c r="C3668" t="s">
        <v>33180</v>
      </c>
    </row>
    <row r="3669" spans="3:3">
      <c r="C3669" t="s">
        <v>33180</v>
      </c>
    </row>
    <row r="3670" spans="3:3">
      <c r="C3670" t="s">
        <v>33180</v>
      </c>
    </row>
    <row r="3671" spans="3:3">
      <c r="C3671" t="s">
        <v>33180</v>
      </c>
    </row>
    <row r="3672" spans="3:3">
      <c r="C3672" t="s">
        <v>33180</v>
      </c>
    </row>
    <row r="3673" spans="3:3">
      <c r="C3673" t="s">
        <v>33180</v>
      </c>
    </row>
    <row r="3674" spans="3:3">
      <c r="C3674" t="s">
        <v>33180</v>
      </c>
    </row>
    <row r="3675" spans="3:3">
      <c r="C3675" t="s">
        <v>33180</v>
      </c>
    </row>
    <row r="3676" spans="3:3">
      <c r="C3676" t="s">
        <v>33180</v>
      </c>
    </row>
    <row r="3677" spans="3:3">
      <c r="C3677" t="s">
        <v>33180</v>
      </c>
    </row>
    <row r="3678" spans="3:3">
      <c r="C3678" t="s">
        <v>33180</v>
      </c>
    </row>
    <row r="3679" spans="3:3">
      <c r="C3679" t="s">
        <v>33180</v>
      </c>
    </row>
    <row r="3680" spans="3:3">
      <c r="C3680" t="s">
        <v>33180</v>
      </c>
    </row>
    <row r="3681" spans="3:3">
      <c r="C3681" t="s">
        <v>33180</v>
      </c>
    </row>
    <row r="3682" spans="3:3">
      <c r="C3682" t="s">
        <v>33180</v>
      </c>
    </row>
    <row r="3683" spans="3:3">
      <c r="C3683" t="s">
        <v>33180</v>
      </c>
    </row>
    <row r="3684" spans="3:3">
      <c r="C3684" t="s">
        <v>33180</v>
      </c>
    </row>
    <row r="3685" spans="3:3">
      <c r="C3685" t="s">
        <v>33180</v>
      </c>
    </row>
    <row r="3686" spans="3:3">
      <c r="C3686" t="s">
        <v>33180</v>
      </c>
    </row>
    <row r="3687" spans="3:3">
      <c r="C3687" t="s">
        <v>33180</v>
      </c>
    </row>
    <row r="3688" spans="3:3">
      <c r="C3688" t="s">
        <v>33180</v>
      </c>
    </row>
    <row r="3689" spans="3:3">
      <c r="C3689" t="s">
        <v>33180</v>
      </c>
    </row>
    <row r="3690" spans="3:3">
      <c r="C3690" t="s">
        <v>33180</v>
      </c>
    </row>
    <row r="3691" spans="3:3">
      <c r="C3691" t="s">
        <v>33180</v>
      </c>
    </row>
    <row r="3692" spans="3:3">
      <c r="C3692" t="s">
        <v>33180</v>
      </c>
    </row>
    <row r="3693" spans="3:3">
      <c r="C3693" t="s">
        <v>33180</v>
      </c>
    </row>
    <row r="3694" spans="3:3">
      <c r="C3694" t="s">
        <v>33180</v>
      </c>
    </row>
    <row r="3695" spans="3:3">
      <c r="C3695" t="s">
        <v>33180</v>
      </c>
    </row>
    <row r="3696" spans="3:3">
      <c r="C3696" t="s">
        <v>33180</v>
      </c>
    </row>
    <row r="3697" spans="3:3">
      <c r="C3697" t="s">
        <v>33180</v>
      </c>
    </row>
    <row r="3698" spans="3:3">
      <c r="C3698" t="s">
        <v>33181</v>
      </c>
    </row>
    <row r="3699" spans="3:3">
      <c r="C3699" t="s">
        <v>33181</v>
      </c>
    </row>
    <row r="3700" spans="3:3">
      <c r="C3700" t="s">
        <v>33181</v>
      </c>
    </row>
    <row r="3701" spans="3:3">
      <c r="C3701" t="s">
        <v>33181</v>
      </c>
    </row>
    <row r="3702" spans="3:3">
      <c r="C3702" t="s">
        <v>33181</v>
      </c>
    </row>
    <row r="3703" spans="3:3">
      <c r="C3703" t="s">
        <v>33181</v>
      </c>
    </row>
    <row r="3704" spans="3:3">
      <c r="C3704" t="s">
        <v>33181</v>
      </c>
    </row>
    <row r="3705" spans="3:3">
      <c r="C3705" t="s">
        <v>33181</v>
      </c>
    </row>
    <row r="3706" spans="3:3">
      <c r="C3706" t="s">
        <v>33181</v>
      </c>
    </row>
    <row r="3707" spans="3:3">
      <c r="C3707" t="s">
        <v>33181</v>
      </c>
    </row>
    <row r="3708" spans="3:3">
      <c r="C3708" t="s">
        <v>33181</v>
      </c>
    </row>
    <row r="3709" spans="3:3">
      <c r="C3709" t="s">
        <v>33181</v>
      </c>
    </row>
    <row r="3710" spans="3:3">
      <c r="C3710" t="s">
        <v>33181</v>
      </c>
    </row>
    <row r="3711" spans="3:3">
      <c r="C3711" t="s">
        <v>33181</v>
      </c>
    </row>
    <row r="3712" spans="3:3">
      <c r="C3712" t="s">
        <v>33181</v>
      </c>
    </row>
    <row r="3713" spans="3:3">
      <c r="C3713" t="s">
        <v>33181</v>
      </c>
    </row>
    <row r="3714" spans="3:3">
      <c r="C3714" t="s">
        <v>33181</v>
      </c>
    </row>
    <row r="3715" spans="3:3">
      <c r="C3715" t="s">
        <v>33181</v>
      </c>
    </row>
    <row r="3716" spans="3:3">
      <c r="C3716" t="s">
        <v>33181</v>
      </c>
    </row>
    <row r="3717" spans="3:3">
      <c r="C3717" t="s">
        <v>33181</v>
      </c>
    </row>
    <row r="3718" spans="3:3">
      <c r="C3718" t="s">
        <v>33181</v>
      </c>
    </row>
    <row r="3719" spans="3:3">
      <c r="C3719" t="s">
        <v>33181</v>
      </c>
    </row>
    <row r="3720" spans="3:3">
      <c r="C3720" t="s">
        <v>33181</v>
      </c>
    </row>
    <row r="3721" spans="3:3">
      <c r="C3721" t="s">
        <v>33181</v>
      </c>
    </row>
    <row r="3722" spans="3:3">
      <c r="C3722" t="s">
        <v>33181</v>
      </c>
    </row>
    <row r="3723" spans="3:3">
      <c r="C3723" t="s">
        <v>33181</v>
      </c>
    </row>
    <row r="3724" spans="3:3">
      <c r="C3724" t="s">
        <v>33181</v>
      </c>
    </row>
    <row r="3725" spans="3:3">
      <c r="C3725" t="s">
        <v>33181</v>
      </c>
    </row>
    <row r="3726" spans="3:3">
      <c r="C3726" t="s">
        <v>33181</v>
      </c>
    </row>
    <row r="3727" spans="3:3">
      <c r="C3727" t="s">
        <v>33181</v>
      </c>
    </row>
    <row r="3728" spans="3:3">
      <c r="C3728" t="s">
        <v>33181</v>
      </c>
    </row>
    <row r="3729" spans="3:3">
      <c r="C3729" t="s">
        <v>33181</v>
      </c>
    </row>
    <row r="3730" spans="3:3">
      <c r="C3730" t="s">
        <v>33181</v>
      </c>
    </row>
    <row r="3731" spans="3:3">
      <c r="C3731" t="s">
        <v>33181</v>
      </c>
    </row>
    <row r="3732" spans="3:3">
      <c r="C3732" t="s">
        <v>33181</v>
      </c>
    </row>
    <row r="3733" spans="3:3">
      <c r="C3733" t="s">
        <v>33181</v>
      </c>
    </row>
    <row r="3734" spans="3:3">
      <c r="C3734" t="s">
        <v>33181</v>
      </c>
    </row>
    <row r="3735" spans="3:3">
      <c r="C3735" t="s">
        <v>33181</v>
      </c>
    </row>
    <row r="3736" spans="3:3">
      <c r="C3736" t="s">
        <v>33181</v>
      </c>
    </row>
    <row r="3737" spans="3:3">
      <c r="C3737" t="s">
        <v>33181</v>
      </c>
    </row>
    <row r="3738" spans="3:3">
      <c r="C3738" t="s">
        <v>33181</v>
      </c>
    </row>
    <row r="3739" spans="3:3">
      <c r="C3739" t="s">
        <v>33181</v>
      </c>
    </row>
    <row r="3740" spans="3:3">
      <c r="C3740" t="s">
        <v>33181</v>
      </c>
    </row>
    <row r="3741" spans="3:3">
      <c r="C3741" t="s">
        <v>33181</v>
      </c>
    </row>
    <row r="3742" spans="3:3">
      <c r="C3742" t="s">
        <v>33181</v>
      </c>
    </row>
    <row r="3743" spans="3:3">
      <c r="C3743" t="s">
        <v>33181</v>
      </c>
    </row>
    <row r="3744" spans="3:3">
      <c r="C3744" t="s">
        <v>33181</v>
      </c>
    </row>
    <row r="3745" spans="3:3">
      <c r="C3745" t="s">
        <v>33181</v>
      </c>
    </row>
    <row r="3746" spans="3:3">
      <c r="C3746" t="s">
        <v>33181</v>
      </c>
    </row>
    <row r="3747" spans="3:3">
      <c r="C3747" t="s">
        <v>33181</v>
      </c>
    </row>
    <row r="3748" spans="3:3">
      <c r="C3748" t="s">
        <v>33181</v>
      </c>
    </row>
    <row r="3749" spans="3:3">
      <c r="C3749" t="s">
        <v>33181</v>
      </c>
    </row>
    <row r="3750" spans="3:3">
      <c r="C3750" t="s">
        <v>33181</v>
      </c>
    </row>
    <row r="3751" spans="3:3">
      <c r="C3751" t="s">
        <v>33181</v>
      </c>
    </row>
    <row r="3752" spans="3:3">
      <c r="C3752" t="s">
        <v>33181</v>
      </c>
    </row>
    <row r="3753" spans="3:3">
      <c r="C3753" t="s">
        <v>33181</v>
      </c>
    </row>
    <row r="3754" spans="3:3">
      <c r="C3754" t="s">
        <v>33181</v>
      </c>
    </row>
    <row r="3755" spans="3:3">
      <c r="C3755" t="s">
        <v>33181</v>
      </c>
    </row>
    <row r="3756" spans="3:3">
      <c r="C3756" t="s">
        <v>33181</v>
      </c>
    </row>
    <row r="3757" spans="3:3">
      <c r="C3757" t="s">
        <v>33181</v>
      </c>
    </row>
    <row r="3758" spans="3:3">
      <c r="C3758" t="s">
        <v>33181</v>
      </c>
    </row>
    <row r="3759" spans="3:3">
      <c r="C3759" t="s">
        <v>33181</v>
      </c>
    </row>
    <row r="3760" spans="3:3">
      <c r="C3760" t="s">
        <v>33181</v>
      </c>
    </row>
    <row r="3761" spans="3:3">
      <c r="C3761" t="s">
        <v>33181</v>
      </c>
    </row>
    <row r="3762" spans="3:3">
      <c r="C3762" t="s">
        <v>33181</v>
      </c>
    </row>
    <row r="3763" spans="3:3">
      <c r="C3763" t="s">
        <v>33181</v>
      </c>
    </row>
    <row r="3764" spans="3:3">
      <c r="C3764" t="s">
        <v>33181</v>
      </c>
    </row>
    <row r="3765" spans="3:3">
      <c r="C3765" t="s">
        <v>33181</v>
      </c>
    </row>
    <row r="3766" spans="3:3">
      <c r="C3766" t="s">
        <v>33181</v>
      </c>
    </row>
    <row r="3767" spans="3:3">
      <c r="C3767" t="s">
        <v>33181</v>
      </c>
    </row>
    <row r="3768" spans="3:3">
      <c r="C3768" t="s">
        <v>33181</v>
      </c>
    </row>
    <row r="3769" spans="3:3">
      <c r="C3769" t="s">
        <v>33181</v>
      </c>
    </row>
    <row r="3770" spans="3:3">
      <c r="C3770" t="s">
        <v>33181</v>
      </c>
    </row>
    <row r="3771" spans="3:3">
      <c r="C3771" t="s">
        <v>33181</v>
      </c>
    </row>
    <row r="3772" spans="3:3">
      <c r="C3772" t="s">
        <v>33181</v>
      </c>
    </row>
    <row r="3773" spans="3:3">
      <c r="C3773" t="s">
        <v>33181</v>
      </c>
    </row>
    <row r="3774" spans="3:3">
      <c r="C3774" t="s">
        <v>33181</v>
      </c>
    </row>
    <row r="3775" spans="3:3">
      <c r="C3775" t="s">
        <v>33181</v>
      </c>
    </row>
    <row r="3776" spans="3:3">
      <c r="C3776" t="s">
        <v>33181</v>
      </c>
    </row>
    <row r="3777" spans="3:3">
      <c r="C3777" t="s">
        <v>33181</v>
      </c>
    </row>
    <row r="3778" spans="3:3">
      <c r="C3778" t="s">
        <v>33181</v>
      </c>
    </row>
    <row r="3779" spans="3:3">
      <c r="C3779" t="s">
        <v>33181</v>
      </c>
    </row>
    <row r="3780" spans="3:3">
      <c r="C3780" t="s">
        <v>33181</v>
      </c>
    </row>
    <row r="3781" spans="3:3">
      <c r="C3781" t="s">
        <v>33181</v>
      </c>
    </row>
    <row r="3782" spans="3:3">
      <c r="C3782" t="s">
        <v>33181</v>
      </c>
    </row>
    <row r="3783" spans="3:3">
      <c r="C3783" t="s">
        <v>33181</v>
      </c>
    </row>
    <row r="3784" spans="3:3">
      <c r="C3784" t="s">
        <v>33181</v>
      </c>
    </row>
    <row r="3785" spans="3:3">
      <c r="C3785" t="s">
        <v>33181</v>
      </c>
    </row>
    <row r="3786" spans="3:3">
      <c r="C3786" t="s">
        <v>33181</v>
      </c>
    </row>
    <row r="3787" spans="3:3">
      <c r="C3787" t="s">
        <v>33181</v>
      </c>
    </row>
    <row r="3788" spans="3:3">
      <c r="C3788" t="s">
        <v>33181</v>
      </c>
    </row>
    <row r="3789" spans="3:3">
      <c r="C3789" t="s">
        <v>33181</v>
      </c>
    </row>
    <row r="3790" spans="3:3">
      <c r="C3790" t="s">
        <v>33181</v>
      </c>
    </row>
    <row r="3791" spans="3:3">
      <c r="C3791" t="s">
        <v>33181</v>
      </c>
    </row>
    <row r="3792" spans="3:3">
      <c r="C3792" t="s">
        <v>33181</v>
      </c>
    </row>
    <row r="3793" spans="3:3">
      <c r="C3793" t="s">
        <v>33182</v>
      </c>
    </row>
    <row r="3794" spans="3:3">
      <c r="C3794" t="s">
        <v>33182</v>
      </c>
    </row>
    <row r="3795" spans="3:3">
      <c r="C3795" t="s">
        <v>33183</v>
      </c>
    </row>
    <row r="3796" spans="3:3">
      <c r="C3796" t="s">
        <v>33183</v>
      </c>
    </row>
    <row r="3797" spans="3:3">
      <c r="C3797" t="s">
        <v>33183</v>
      </c>
    </row>
    <row r="3798" spans="3:3">
      <c r="C3798" t="s">
        <v>33183</v>
      </c>
    </row>
    <row r="3799" spans="3:3">
      <c r="C3799" t="s">
        <v>33183</v>
      </c>
    </row>
    <row r="3800" spans="3:3">
      <c r="C3800" t="s">
        <v>33183</v>
      </c>
    </row>
    <row r="3801" spans="3:3">
      <c r="C3801" t="s">
        <v>33184</v>
      </c>
    </row>
    <row r="3802" spans="3:3">
      <c r="C3802" t="s">
        <v>33184</v>
      </c>
    </row>
    <row r="3803" spans="3:3">
      <c r="C3803" t="s">
        <v>33184</v>
      </c>
    </row>
    <row r="3804" spans="3:3">
      <c r="C3804" t="s">
        <v>33184</v>
      </c>
    </row>
    <row r="3805" spans="3:3">
      <c r="C3805" t="s">
        <v>33184</v>
      </c>
    </row>
    <row r="3806" spans="3:3">
      <c r="C3806" t="s">
        <v>33184</v>
      </c>
    </row>
    <row r="3807" spans="3:3">
      <c r="C3807" t="s">
        <v>33184</v>
      </c>
    </row>
    <row r="3808" spans="3:3">
      <c r="C3808" t="s">
        <v>33184</v>
      </c>
    </row>
    <row r="3809" spans="3:3">
      <c r="C3809" t="s">
        <v>33184</v>
      </c>
    </row>
    <row r="3810" spans="3:3">
      <c r="C3810" t="s">
        <v>33185</v>
      </c>
    </row>
    <row r="3811" spans="3:3">
      <c r="C3811" t="s">
        <v>33185</v>
      </c>
    </row>
    <row r="3812" spans="3:3">
      <c r="C3812" t="s">
        <v>33186</v>
      </c>
    </row>
    <row r="3813" spans="3:3">
      <c r="C3813" t="s">
        <v>33186</v>
      </c>
    </row>
    <row r="3814" spans="3:3">
      <c r="C3814" t="s">
        <v>33186</v>
      </c>
    </row>
    <row r="3815" spans="3:3">
      <c r="C3815" t="s">
        <v>33187</v>
      </c>
    </row>
    <row r="3816" spans="3:3">
      <c r="C3816" t="s">
        <v>33187</v>
      </c>
    </row>
    <row r="3817" spans="3:3">
      <c r="C3817" t="s">
        <v>33187</v>
      </c>
    </row>
    <row r="3818" spans="3:3">
      <c r="C3818" t="s">
        <v>33187</v>
      </c>
    </row>
    <row r="3819" spans="3:3">
      <c r="C3819" t="s">
        <v>33187</v>
      </c>
    </row>
    <row r="3820" spans="3:3">
      <c r="C3820" t="s">
        <v>33187</v>
      </c>
    </row>
    <row r="3821" spans="3:3">
      <c r="C3821" t="s">
        <v>33187</v>
      </c>
    </row>
    <row r="3822" spans="3:3">
      <c r="C3822" t="s">
        <v>33187</v>
      </c>
    </row>
    <row r="3823" spans="3:3">
      <c r="C3823" t="s">
        <v>33187</v>
      </c>
    </row>
    <row r="3824" spans="3:3">
      <c r="C3824" t="s">
        <v>33187</v>
      </c>
    </row>
    <row r="3825" spans="3:3">
      <c r="C3825" t="s">
        <v>33187</v>
      </c>
    </row>
    <row r="3826" spans="3:3">
      <c r="C3826" t="s">
        <v>33187</v>
      </c>
    </row>
    <row r="3827" spans="3:3">
      <c r="C3827" t="s">
        <v>33188</v>
      </c>
    </row>
    <row r="3828" spans="3:3">
      <c r="C3828" t="s">
        <v>33188</v>
      </c>
    </row>
    <row r="3829" spans="3:3">
      <c r="C3829" t="s">
        <v>33189</v>
      </c>
    </row>
    <row r="3830" spans="3:3">
      <c r="C3830" t="s">
        <v>33189</v>
      </c>
    </row>
    <row r="3831" spans="3:3">
      <c r="C3831" t="s">
        <v>33189</v>
      </c>
    </row>
    <row r="3832" spans="3:3">
      <c r="C3832" t="s">
        <v>33189</v>
      </c>
    </row>
    <row r="3833" spans="3:3">
      <c r="C3833" t="s">
        <v>33189</v>
      </c>
    </row>
    <row r="3834" spans="3:3">
      <c r="C3834" t="s">
        <v>33189</v>
      </c>
    </row>
    <row r="3835" spans="3:3">
      <c r="C3835" t="s">
        <v>33189</v>
      </c>
    </row>
    <row r="3836" spans="3:3">
      <c r="C3836" t="s">
        <v>33189</v>
      </c>
    </row>
    <row r="3837" spans="3:3">
      <c r="C3837" t="s">
        <v>33189</v>
      </c>
    </row>
    <row r="3838" spans="3:3">
      <c r="C3838" t="s">
        <v>33189</v>
      </c>
    </row>
    <row r="3839" spans="3:3">
      <c r="C3839" t="s">
        <v>33189</v>
      </c>
    </row>
    <row r="3840" spans="3:3">
      <c r="C3840" t="s">
        <v>33189</v>
      </c>
    </row>
    <row r="3841" spans="3:3">
      <c r="C3841" t="s">
        <v>33189</v>
      </c>
    </row>
    <row r="3842" spans="3:3">
      <c r="C3842" t="s">
        <v>33189</v>
      </c>
    </row>
    <row r="3843" spans="3:3">
      <c r="C3843" t="s">
        <v>33189</v>
      </c>
    </row>
    <row r="3844" spans="3:3">
      <c r="C3844" t="s">
        <v>33189</v>
      </c>
    </row>
    <row r="3845" spans="3:3">
      <c r="C3845" t="s">
        <v>33189</v>
      </c>
    </row>
    <row r="3846" spans="3:3">
      <c r="C3846" t="s">
        <v>33189</v>
      </c>
    </row>
    <row r="3847" spans="3:3">
      <c r="C3847" t="s">
        <v>33189</v>
      </c>
    </row>
    <row r="3848" spans="3:3">
      <c r="C3848" t="s">
        <v>33189</v>
      </c>
    </row>
    <row r="3849" spans="3:3">
      <c r="C3849" t="s">
        <v>33189</v>
      </c>
    </row>
    <row r="3850" spans="3:3">
      <c r="C3850" t="s">
        <v>33189</v>
      </c>
    </row>
    <row r="3851" spans="3:3">
      <c r="C3851" t="s">
        <v>33189</v>
      </c>
    </row>
    <row r="3852" spans="3:3">
      <c r="C3852" t="s">
        <v>33189</v>
      </c>
    </row>
    <row r="3853" spans="3:3">
      <c r="C3853" t="s">
        <v>33189</v>
      </c>
    </row>
    <row r="3854" spans="3:3">
      <c r="C3854" t="s">
        <v>33189</v>
      </c>
    </row>
    <row r="3855" spans="3:3">
      <c r="C3855" t="s">
        <v>33189</v>
      </c>
    </row>
    <row r="3856" spans="3:3">
      <c r="C3856" t="s">
        <v>33189</v>
      </c>
    </row>
    <row r="3857" spans="3:3">
      <c r="C3857" t="s">
        <v>33190</v>
      </c>
    </row>
    <row r="3858" spans="3:3">
      <c r="C3858" t="s">
        <v>33190</v>
      </c>
    </row>
    <row r="3859" spans="3:3">
      <c r="C3859" t="s">
        <v>33190</v>
      </c>
    </row>
    <row r="3860" spans="3:3">
      <c r="C3860" t="s">
        <v>33190</v>
      </c>
    </row>
    <row r="3861" spans="3:3">
      <c r="C3861" t="s">
        <v>33190</v>
      </c>
    </row>
    <row r="3862" spans="3:3">
      <c r="C3862" t="s">
        <v>33190</v>
      </c>
    </row>
    <row r="3863" spans="3:3">
      <c r="C3863" t="s">
        <v>33190</v>
      </c>
    </row>
    <row r="3864" spans="3:3">
      <c r="C3864" t="s">
        <v>33190</v>
      </c>
    </row>
    <row r="3865" spans="3:3">
      <c r="C3865" t="s">
        <v>33190</v>
      </c>
    </row>
    <row r="3866" spans="3:3">
      <c r="C3866" t="s">
        <v>33190</v>
      </c>
    </row>
    <row r="3867" spans="3:3">
      <c r="C3867" t="s">
        <v>33190</v>
      </c>
    </row>
    <row r="3868" spans="3:3">
      <c r="C3868" t="s">
        <v>33190</v>
      </c>
    </row>
    <row r="3869" spans="3:3">
      <c r="C3869" t="s">
        <v>33190</v>
      </c>
    </row>
    <row r="3870" spans="3:3">
      <c r="C3870" t="s">
        <v>33190</v>
      </c>
    </row>
    <row r="3871" spans="3:3">
      <c r="C3871" t="s">
        <v>33190</v>
      </c>
    </row>
    <row r="3872" spans="3:3">
      <c r="C3872" t="s">
        <v>33190</v>
      </c>
    </row>
    <row r="3873" spans="3:3">
      <c r="C3873" t="s">
        <v>33190</v>
      </c>
    </row>
    <row r="3874" spans="3:3">
      <c r="C3874" t="s">
        <v>33191</v>
      </c>
    </row>
    <row r="3875" spans="3:3">
      <c r="C3875" t="s">
        <v>33192</v>
      </c>
    </row>
    <row r="3876" spans="3:3">
      <c r="C3876" t="s">
        <v>33192</v>
      </c>
    </row>
    <row r="3877" spans="3:3">
      <c r="C3877" t="s">
        <v>33193</v>
      </c>
    </row>
    <row r="3878" spans="3:3">
      <c r="C3878" t="s">
        <v>33193</v>
      </c>
    </row>
    <row r="3879" spans="3:3">
      <c r="C3879" t="s">
        <v>33194</v>
      </c>
    </row>
    <row r="3880" spans="3:3">
      <c r="C3880" t="s">
        <v>33194</v>
      </c>
    </row>
    <row r="3881" spans="3:3">
      <c r="C3881" t="s">
        <v>33194</v>
      </c>
    </row>
    <row r="3882" spans="3:3">
      <c r="C3882" t="s">
        <v>33194</v>
      </c>
    </row>
    <row r="3883" spans="3:3">
      <c r="C3883" t="s">
        <v>33194</v>
      </c>
    </row>
    <row r="3884" spans="3:3">
      <c r="C3884" t="s">
        <v>33194</v>
      </c>
    </row>
    <row r="3885" spans="3:3">
      <c r="C3885" t="s">
        <v>33194</v>
      </c>
    </row>
    <row r="3886" spans="3:3">
      <c r="C3886" t="s">
        <v>33194</v>
      </c>
    </row>
    <row r="3887" spans="3:3">
      <c r="C3887" t="s">
        <v>33195</v>
      </c>
    </row>
    <row r="3888" spans="3:3">
      <c r="C3888" t="s">
        <v>33196</v>
      </c>
    </row>
    <row r="3889" spans="3:3">
      <c r="C3889" t="s">
        <v>33196</v>
      </c>
    </row>
    <row r="3890" spans="3:3">
      <c r="C3890" t="s">
        <v>33197</v>
      </c>
    </row>
    <row r="3891" spans="3:3">
      <c r="C3891" t="s">
        <v>33197</v>
      </c>
    </row>
    <row r="3892" spans="3:3">
      <c r="C3892" t="s">
        <v>33197</v>
      </c>
    </row>
    <row r="3893" spans="3:3">
      <c r="C3893" t="s">
        <v>33197</v>
      </c>
    </row>
    <row r="3894" spans="3:3">
      <c r="C3894" t="s">
        <v>33198</v>
      </c>
    </row>
    <row r="3895" spans="3:3">
      <c r="C3895" t="s">
        <v>33199</v>
      </c>
    </row>
    <row r="3896" spans="3:3">
      <c r="C3896" t="s">
        <v>33199</v>
      </c>
    </row>
    <row r="3897" spans="3:3">
      <c r="C3897" t="s">
        <v>33199</v>
      </c>
    </row>
    <row r="3898" spans="3:3">
      <c r="C3898" t="s">
        <v>33199</v>
      </c>
    </row>
    <row r="3899" spans="3:3">
      <c r="C3899" t="s">
        <v>33199</v>
      </c>
    </row>
    <row r="3900" spans="3:3">
      <c r="C3900" t="s">
        <v>33200</v>
      </c>
    </row>
    <row r="3901" spans="3:3">
      <c r="C3901" t="s">
        <v>33201</v>
      </c>
    </row>
    <row r="3902" spans="3:3">
      <c r="C3902" t="s">
        <v>33201</v>
      </c>
    </row>
    <row r="3903" spans="3:3">
      <c r="C3903" t="s">
        <v>33201</v>
      </c>
    </row>
    <row r="3904" spans="3:3">
      <c r="C3904" t="s">
        <v>33201</v>
      </c>
    </row>
    <row r="3905" spans="3:3">
      <c r="C3905" t="s">
        <v>33201</v>
      </c>
    </row>
    <row r="3906" spans="3:3">
      <c r="C3906" t="s">
        <v>33201</v>
      </c>
    </row>
    <row r="3907" spans="3:3">
      <c r="C3907" t="s">
        <v>33201</v>
      </c>
    </row>
    <row r="3908" spans="3:3">
      <c r="C3908" t="s">
        <v>33201</v>
      </c>
    </row>
    <row r="3909" spans="3:3">
      <c r="C3909" t="s">
        <v>33201</v>
      </c>
    </row>
    <row r="3910" spans="3:3">
      <c r="C3910" t="s">
        <v>33201</v>
      </c>
    </row>
    <row r="3911" spans="3:3">
      <c r="C3911" t="s">
        <v>33201</v>
      </c>
    </row>
    <row r="3912" spans="3:3">
      <c r="C3912" t="s">
        <v>33202</v>
      </c>
    </row>
    <row r="3913" spans="3:3">
      <c r="C3913" t="s">
        <v>33203</v>
      </c>
    </row>
    <row r="3914" spans="3:3">
      <c r="C3914" t="s">
        <v>33203</v>
      </c>
    </row>
    <row r="3915" spans="3:3">
      <c r="C3915" t="s">
        <v>33204</v>
      </c>
    </row>
    <row r="3916" spans="3:3">
      <c r="C3916" t="s">
        <v>33204</v>
      </c>
    </row>
    <row r="3917" spans="3:3">
      <c r="C3917" t="s">
        <v>33205</v>
      </c>
    </row>
    <row r="3918" spans="3:3">
      <c r="C3918" t="s">
        <v>33205</v>
      </c>
    </row>
    <row r="3919" spans="3:3">
      <c r="C3919" t="s">
        <v>33205</v>
      </c>
    </row>
    <row r="3920" spans="3:3">
      <c r="C3920" t="s">
        <v>33206</v>
      </c>
    </row>
    <row r="3921" spans="3:3">
      <c r="C3921" t="s">
        <v>33206</v>
      </c>
    </row>
    <row r="3922" spans="3:3">
      <c r="C3922" t="s">
        <v>33206</v>
      </c>
    </row>
    <row r="3923" spans="3:3">
      <c r="C3923" t="s">
        <v>33206</v>
      </c>
    </row>
    <row r="3924" spans="3:3">
      <c r="C3924" t="s">
        <v>33206</v>
      </c>
    </row>
    <row r="3925" spans="3:3">
      <c r="C3925" t="s">
        <v>33207</v>
      </c>
    </row>
    <row r="3926" spans="3:3">
      <c r="C3926" t="s">
        <v>33208</v>
      </c>
    </row>
    <row r="3927" spans="3:3">
      <c r="C3927" t="s">
        <v>33208</v>
      </c>
    </row>
    <row r="3928" spans="3:3">
      <c r="C3928" t="s">
        <v>33208</v>
      </c>
    </row>
    <row r="3929" spans="3:3">
      <c r="C3929" t="s">
        <v>33208</v>
      </c>
    </row>
    <row r="3930" spans="3:3">
      <c r="C3930" t="s">
        <v>33209</v>
      </c>
    </row>
    <row r="3931" spans="3:3">
      <c r="C3931" t="s">
        <v>33209</v>
      </c>
    </row>
    <row r="3932" spans="3:3">
      <c r="C3932" t="s">
        <v>33210</v>
      </c>
    </row>
    <row r="3933" spans="3:3">
      <c r="C3933" t="s">
        <v>33211</v>
      </c>
    </row>
    <row r="3934" spans="3:3">
      <c r="C3934" t="s">
        <v>33212</v>
      </c>
    </row>
    <row r="3935" spans="3:3">
      <c r="C3935" t="s">
        <v>33213</v>
      </c>
    </row>
    <row r="3936" spans="3:3">
      <c r="C3936" t="s">
        <v>33213</v>
      </c>
    </row>
    <row r="3937" spans="3:3">
      <c r="C3937" t="s">
        <v>33214</v>
      </c>
    </row>
    <row r="3938" spans="3:3">
      <c r="C3938" t="s">
        <v>33214</v>
      </c>
    </row>
    <row r="3939" spans="3:3">
      <c r="C3939" t="s">
        <v>33214</v>
      </c>
    </row>
    <row r="3940" spans="3:3">
      <c r="C3940" t="s">
        <v>33214</v>
      </c>
    </row>
    <row r="3941" spans="3:3">
      <c r="C3941" t="s">
        <v>33214</v>
      </c>
    </row>
    <row r="3942" spans="3:3">
      <c r="C3942" t="s">
        <v>33214</v>
      </c>
    </row>
    <row r="3943" spans="3:3">
      <c r="C3943" t="s">
        <v>33214</v>
      </c>
    </row>
    <row r="3944" spans="3:3">
      <c r="C3944" t="s">
        <v>33215</v>
      </c>
    </row>
    <row r="3945" spans="3:3">
      <c r="C3945" t="s">
        <v>33215</v>
      </c>
    </row>
    <row r="3946" spans="3:3">
      <c r="C3946" t="s">
        <v>33215</v>
      </c>
    </row>
    <row r="3947" spans="3:3">
      <c r="C3947" t="s">
        <v>33215</v>
      </c>
    </row>
    <row r="3948" spans="3:3">
      <c r="C3948" t="s">
        <v>33215</v>
      </c>
    </row>
    <row r="3949" spans="3:3">
      <c r="C3949" t="s">
        <v>33215</v>
      </c>
    </row>
    <row r="3950" spans="3:3">
      <c r="C3950" t="s">
        <v>33216</v>
      </c>
    </row>
    <row r="3951" spans="3:3">
      <c r="C3951" t="s">
        <v>33217</v>
      </c>
    </row>
    <row r="3952" spans="3:3">
      <c r="C3952" t="s">
        <v>33217</v>
      </c>
    </row>
    <row r="3953" spans="3:3">
      <c r="C3953" t="s">
        <v>33217</v>
      </c>
    </row>
    <row r="3954" spans="3:3">
      <c r="C3954" t="s">
        <v>33218</v>
      </c>
    </row>
    <row r="3955" spans="3:3">
      <c r="C3955" t="s">
        <v>33218</v>
      </c>
    </row>
    <row r="3956" spans="3:3">
      <c r="C3956" t="s">
        <v>33218</v>
      </c>
    </row>
    <row r="3957" spans="3:3">
      <c r="C3957" t="s">
        <v>33218</v>
      </c>
    </row>
    <row r="3958" spans="3:3">
      <c r="C3958" t="s">
        <v>33218</v>
      </c>
    </row>
    <row r="3959" spans="3:3">
      <c r="C3959" t="s">
        <v>33218</v>
      </c>
    </row>
    <row r="3960" spans="3:3">
      <c r="C3960" t="s">
        <v>33218</v>
      </c>
    </row>
    <row r="3961" spans="3:3">
      <c r="C3961" t="s">
        <v>33218</v>
      </c>
    </row>
    <row r="3962" spans="3:3">
      <c r="C3962" t="s">
        <v>33218</v>
      </c>
    </row>
    <row r="3963" spans="3:3">
      <c r="C3963" t="s">
        <v>33218</v>
      </c>
    </row>
    <row r="3964" spans="3:3">
      <c r="C3964" t="s">
        <v>33218</v>
      </c>
    </row>
    <row r="3965" spans="3:3">
      <c r="C3965" t="s">
        <v>33218</v>
      </c>
    </row>
    <row r="3966" spans="3:3">
      <c r="C3966" t="s">
        <v>33218</v>
      </c>
    </row>
    <row r="3967" spans="3:3">
      <c r="C3967" t="s">
        <v>33218</v>
      </c>
    </row>
    <row r="3968" spans="3:3">
      <c r="C3968" t="s">
        <v>33218</v>
      </c>
    </row>
    <row r="3969" spans="3:3">
      <c r="C3969" t="s">
        <v>33218</v>
      </c>
    </row>
    <row r="3970" spans="3:3">
      <c r="C3970" t="s">
        <v>33218</v>
      </c>
    </row>
    <row r="3971" spans="3:3">
      <c r="C3971" t="s">
        <v>33218</v>
      </c>
    </row>
    <row r="3972" spans="3:3">
      <c r="C3972" t="s">
        <v>33218</v>
      </c>
    </row>
    <row r="3973" spans="3:3">
      <c r="C3973" t="s">
        <v>33218</v>
      </c>
    </row>
    <row r="3974" spans="3:3">
      <c r="C3974" t="s">
        <v>33218</v>
      </c>
    </row>
    <row r="3975" spans="3:3">
      <c r="C3975" t="s">
        <v>33218</v>
      </c>
    </row>
    <row r="3976" spans="3:3">
      <c r="C3976" t="s">
        <v>33218</v>
      </c>
    </row>
    <row r="3977" spans="3:3">
      <c r="C3977" t="s">
        <v>33218</v>
      </c>
    </row>
    <row r="3978" spans="3:3">
      <c r="C3978" t="s">
        <v>33218</v>
      </c>
    </row>
    <row r="3979" spans="3:3">
      <c r="C3979" t="s">
        <v>33218</v>
      </c>
    </row>
    <row r="3980" spans="3:3">
      <c r="C3980" t="s">
        <v>33218</v>
      </c>
    </row>
    <row r="3981" spans="3:3">
      <c r="C3981" t="s">
        <v>33219</v>
      </c>
    </row>
    <row r="3982" spans="3:3">
      <c r="C3982" t="s">
        <v>33219</v>
      </c>
    </row>
    <row r="3983" spans="3:3">
      <c r="C3983" t="s">
        <v>33220</v>
      </c>
    </row>
    <row r="3984" spans="3:3">
      <c r="C3984" t="s">
        <v>33220</v>
      </c>
    </row>
    <row r="3985" spans="3:3">
      <c r="C3985" t="s">
        <v>33221</v>
      </c>
    </row>
    <row r="3986" spans="3:3">
      <c r="C3986" t="s">
        <v>33221</v>
      </c>
    </row>
    <row r="3987" spans="3:3">
      <c r="C3987" t="s">
        <v>33222</v>
      </c>
    </row>
    <row r="3988" spans="3:3">
      <c r="C3988" t="s">
        <v>33222</v>
      </c>
    </row>
    <row r="3989" spans="3:3">
      <c r="C3989" t="s">
        <v>33223</v>
      </c>
    </row>
    <row r="3990" spans="3:3">
      <c r="C3990" t="s">
        <v>33223</v>
      </c>
    </row>
    <row r="3991" spans="3:3">
      <c r="C3991" t="s">
        <v>33223</v>
      </c>
    </row>
    <row r="3992" spans="3:3">
      <c r="C3992" t="s">
        <v>33223</v>
      </c>
    </row>
    <row r="3993" spans="3:3">
      <c r="C3993" t="s">
        <v>33223</v>
      </c>
    </row>
    <row r="3994" spans="3:3">
      <c r="C3994" t="s">
        <v>33224</v>
      </c>
    </row>
    <row r="3995" spans="3:3">
      <c r="C3995" t="s">
        <v>33224</v>
      </c>
    </row>
    <row r="3996" spans="3:3">
      <c r="C3996" t="s">
        <v>33224</v>
      </c>
    </row>
    <row r="3997" spans="3:3">
      <c r="C3997" t="s">
        <v>33224</v>
      </c>
    </row>
    <row r="3998" spans="3:3">
      <c r="C3998" t="s">
        <v>33224</v>
      </c>
    </row>
    <row r="3999" spans="3:3">
      <c r="C3999" t="s">
        <v>33224</v>
      </c>
    </row>
    <row r="4000" spans="3:3">
      <c r="C4000" t="s">
        <v>33224</v>
      </c>
    </row>
    <row r="4001" spans="3:3">
      <c r="C4001" t="s">
        <v>33224</v>
      </c>
    </row>
    <row r="4002" spans="3:3">
      <c r="C4002" t="s">
        <v>33225</v>
      </c>
    </row>
    <row r="4003" spans="3:3">
      <c r="C4003" t="s">
        <v>33225</v>
      </c>
    </row>
    <row r="4004" spans="3:3">
      <c r="C4004" t="s">
        <v>33225</v>
      </c>
    </row>
    <row r="4005" spans="3:3">
      <c r="C4005" t="s">
        <v>33226</v>
      </c>
    </row>
    <row r="4006" spans="3:3">
      <c r="C4006" t="s">
        <v>33227</v>
      </c>
    </row>
    <row r="4007" spans="3:3">
      <c r="C4007" t="s">
        <v>33228</v>
      </c>
    </row>
    <row r="4008" spans="3:3">
      <c r="C4008" t="s">
        <v>33228</v>
      </c>
    </row>
    <row r="4009" spans="3:3">
      <c r="C4009" t="s">
        <v>33228</v>
      </c>
    </row>
    <row r="4010" spans="3:3">
      <c r="C4010" t="s">
        <v>33229</v>
      </c>
    </row>
    <row r="4011" spans="3:3">
      <c r="C4011" t="s">
        <v>33229</v>
      </c>
    </row>
    <row r="4012" spans="3:3">
      <c r="C4012" t="s">
        <v>33229</v>
      </c>
    </row>
    <row r="4013" spans="3:3">
      <c r="C4013" t="s">
        <v>33229</v>
      </c>
    </row>
    <row r="4014" spans="3:3">
      <c r="C4014" t="s">
        <v>33229</v>
      </c>
    </row>
    <row r="4015" spans="3:3">
      <c r="C4015" t="s">
        <v>33229</v>
      </c>
    </row>
    <row r="4016" spans="3:3">
      <c r="C4016" t="s">
        <v>33229</v>
      </c>
    </row>
    <row r="4017" spans="3:3">
      <c r="C4017" t="s">
        <v>33229</v>
      </c>
    </row>
    <row r="4018" spans="3:3">
      <c r="C4018" t="s">
        <v>33230</v>
      </c>
    </row>
    <row r="4019" spans="3:3">
      <c r="C4019" t="s">
        <v>33230</v>
      </c>
    </row>
    <row r="4020" spans="3:3">
      <c r="C4020" t="s">
        <v>33230</v>
      </c>
    </row>
    <row r="4021" spans="3:3">
      <c r="C4021" t="s">
        <v>33231</v>
      </c>
    </row>
    <row r="4022" spans="3:3">
      <c r="C4022" t="s">
        <v>33231</v>
      </c>
    </row>
    <row r="4023" spans="3:3">
      <c r="C4023" t="s">
        <v>33232</v>
      </c>
    </row>
    <row r="4024" spans="3:3">
      <c r="C4024" t="s">
        <v>33232</v>
      </c>
    </row>
    <row r="4025" spans="3:3">
      <c r="C4025" t="s">
        <v>33232</v>
      </c>
    </row>
    <row r="4026" spans="3:3">
      <c r="C4026" t="s">
        <v>33232</v>
      </c>
    </row>
    <row r="4027" spans="3:3">
      <c r="C4027" t="s">
        <v>33232</v>
      </c>
    </row>
    <row r="4028" spans="3:3">
      <c r="C4028" t="s">
        <v>33232</v>
      </c>
    </row>
    <row r="4029" spans="3:3">
      <c r="C4029" t="s">
        <v>33232</v>
      </c>
    </row>
    <row r="4030" spans="3:3">
      <c r="C4030" t="s">
        <v>33232</v>
      </c>
    </row>
    <row r="4031" spans="3:3">
      <c r="C4031" t="s">
        <v>33232</v>
      </c>
    </row>
    <row r="4032" spans="3:3">
      <c r="C4032" t="s">
        <v>33232</v>
      </c>
    </row>
    <row r="4033" spans="3:3">
      <c r="C4033" t="s">
        <v>33232</v>
      </c>
    </row>
    <row r="4034" spans="3:3">
      <c r="C4034" t="s">
        <v>33232</v>
      </c>
    </row>
    <row r="4035" spans="3:3">
      <c r="C4035" t="s">
        <v>33232</v>
      </c>
    </row>
    <row r="4036" spans="3:3">
      <c r="C4036" t="s">
        <v>33232</v>
      </c>
    </row>
    <row r="4037" spans="3:3">
      <c r="C4037" t="s">
        <v>33232</v>
      </c>
    </row>
    <row r="4038" spans="3:3">
      <c r="C4038" t="s">
        <v>33232</v>
      </c>
    </row>
    <row r="4039" spans="3:3">
      <c r="C4039" t="s">
        <v>33232</v>
      </c>
    </row>
    <row r="4040" spans="3:3">
      <c r="C4040" t="s">
        <v>33232</v>
      </c>
    </row>
    <row r="4041" spans="3:3">
      <c r="C4041" t="s">
        <v>33232</v>
      </c>
    </row>
    <row r="4042" spans="3:3">
      <c r="C4042" t="s">
        <v>33232</v>
      </c>
    </row>
    <row r="4043" spans="3:3">
      <c r="C4043" t="s">
        <v>33232</v>
      </c>
    </row>
    <row r="4044" spans="3:3">
      <c r="C4044" t="s">
        <v>33232</v>
      </c>
    </row>
    <row r="4045" spans="3:3">
      <c r="C4045" t="s">
        <v>33232</v>
      </c>
    </row>
    <row r="4046" spans="3:3">
      <c r="C4046" t="s">
        <v>33232</v>
      </c>
    </row>
    <row r="4047" spans="3:3">
      <c r="C4047" t="s">
        <v>33232</v>
      </c>
    </row>
    <row r="4048" spans="3:3">
      <c r="C4048" t="s">
        <v>33232</v>
      </c>
    </row>
    <row r="4049" spans="3:3">
      <c r="C4049" t="s">
        <v>33232</v>
      </c>
    </row>
    <row r="4050" spans="3:3">
      <c r="C4050" t="s">
        <v>33232</v>
      </c>
    </row>
    <row r="4051" spans="3:3">
      <c r="C4051" t="s">
        <v>33232</v>
      </c>
    </row>
    <row r="4052" spans="3:3">
      <c r="C4052" t="s">
        <v>33232</v>
      </c>
    </row>
    <row r="4053" spans="3:3">
      <c r="C4053" t="s">
        <v>33233</v>
      </c>
    </row>
    <row r="4054" spans="3:3">
      <c r="C4054" t="s">
        <v>33233</v>
      </c>
    </row>
    <row r="4055" spans="3:3">
      <c r="C4055" t="s">
        <v>33233</v>
      </c>
    </row>
    <row r="4056" spans="3:3">
      <c r="C4056" t="s">
        <v>33233</v>
      </c>
    </row>
    <row r="4057" spans="3:3">
      <c r="C4057" t="s">
        <v>33233</v>
      </c>
    </row>
    <row r="4058" spans="3:3">
      <c r="C4058" t="s">
        <v>33233</v>
      </c>
    </row>
    <row r="4059" spans="3:3">
      <c r="C4059" t="s">
        <v>33233</v>
      </c>
    </row>
    <row r="4060" spans="3:3">
      <c r="C4060" t="s">
        <v>33233</v>
      </c>
    </row>
    <row r="4061" spans="3:3">
      <c r="C4061" t="s">
        <v>33233</v>
      </c>
    </row>
    <row r="4062" spans="3:3">
      <c r="C4062" t="s">
        <v>33233</v>
      </c>
    </row>
    <row r="4063" spans="3:3">
      <c r="C4063" t="s">
        <v>33233</v>
      </c>
    </row>
    <row r="4064" spans="3:3">
      <c r="C4064" t="s">
        <v>33233</v>
      </c>
    </row>
    <row r="4065" spans="3:3">
      <c r="C4065" t="s">
        <v>33233</v>
      </c>
    </row>
    <row r="4066" spans="3:3">
      <c r="C4066" t="s">
        <v>33234</v>
      </c>
    </row>
    <row r="4067" spans="3:3">
      <c r="C4067" t="s">
        <v>33235</v>
      </c>
    </row>
    <row r="4068" spans="3:3">
      <c r="C4068" t="s">
        <v>33235</v>
      </c>
    </row>
    <row r="4069" spans="3:3">
      <c r="C4069" t="s">
        <v>33236</v>
      </c>
    </row>
    <row r="4070" spans="3:3">
      <c r="C4070" t="s">
        <v>33236</v>
      </c>
    </row>
    <row r="4071" spans="3:3">
      <c r="C4071" t="s">
        <v>33236</v>
      </c>
    </row>
    <row r="4072" spans="3:3">
      <c r="C4072" t="s">
        <v>33237</v>
      </c>
    </row>
    <row r="4073" spans="3:3">
      <c r="C4073" t="s">
        <v>33237</v>
      </c>
    </row>
    <row r="4074" spans="3:3">
      <c r="C4074" t="s">
        <v>33237</v>
      </c>
    </row>
    <row r="4075" spans="3:3">
      <c r="C4075" t="s">
        <v>33237</v>
      </c>
    </row>
    <row r="4076" spans="3:3">
      <c r="C4076" t="s">
        <v>33238</v>
      </c>
    </row>
    <row r="4077" spans="3:3">
      <c r="C4077" t="s">
        <v>33239</v>
      </c>
    </row>
    <row r="4078" spans="3:3">
      <c r="C4078" t="s">
        <v>33239</v>
      </c>
    </row>
    <row r="4079" spans="3:3">
      <c r="C4079" t="s">
        <v>33240</v>
      </c>
    </row>
    <row r="4080" spans="3:3">
      <c r="C4080" t="s">
        <v>33240</v>
      </c>
    </row>
    <row r="4081" spans="3:3">
      <c r="C4081" t="s">
        <v>33241</v>
      </c>
    </row>
    <row r="4082" spans="3:3">
      <c r="C4082" t="s">
        <v>33241</v>
      </c>
    </row>
    <row r="4083" spans="3:3">
      <c r="C4083" t="s">
        <v>33241</v>
      </c>
    </row>
    <row r="4084" spans="3:3">
      <c r="C4084" t="s">
        <v>33241</v>
      </c>
    </row>
    <row r="4085" spans="3:3">
      <c r="C4085" t="s">
        <v>33241</v>
      </c>
    </row>
    <row r="4086" spans="3:3">
      <c r="C4086" t="s">
        <v>33241</v>
      </c>
    </row>
    <row r="4087" spans="3:3">
      <c r="C4087" t="s">
        <v>33241</v>
      </c>
    </row>
    <row r="4088" spans="3:3">
      <c r="C4088" t="s">
        <v>33241</v>
      </c>
    </row>
    <row r="4089" spans="3:3">
      <c r="C4089" t="s">
        <v>33241</v>
      </c>
    </row>
    <row r="4090" spans="3:3">
      <c r="C4090" t="s">
        <v>33241</v>
      </c>
    </row>
    <row r="4091" spans="3:3">
      <c r="C4091" t="s">
        <v>33241</v>
      </c>
    </row>
    <row r="4092" spans="3:3">
      <c r="C4092" t="s">
        <v>33241</v>
      </c>
    </row>
    <row r="4093" spans="3:3">
      <c r="C4093" t="s">
        <v>33241</v>
      </c>
    </row>
    <row r="4094" spans="3:3">
      <c r="C4094" t="s">
        <v>33241</v>
      </c>
    </row>
    <row r="4095" spans="3:3">
      <c r="C4095" t="s">
        <v>33241</v>
      </c>
    </row>
    <row r="4096" spans="3:3">
      <c r="C4096" t="s">
        <v>33241</v>
      </c>
    </row>
    <row r="4097" spans="3:3">
      <c r="C4097" t="s">
        <v>33241</v>
      </c>
    </row>
    <row r="4098" spans="3:3">
      <c r="C4098" t="s">
        <v>33241</v>
      </c>
    </row>
    <row r="4099" spans="3:3">
      <c r="C4099" t="s">
        <v>33241</v>
      </c>
    </row>
    <row r="4100" spans="3:3">
      <c r="C4100" t="s">
        <v>33241</v>
      </c>
    </row>
    <row r="4101" spans="3:3">
      <c r="C4101" t="s">
        <v>33241</v>
      </c>
    </row>
    <row r="4102" spans="3:3">
      <c r="C4102" t="s">
        <v>33241</v>
      </c>
    </row>
    <row r="4103" spans="3:3">
      <c r="C4103" t="s">
        <v>33241</v>
      </c>
    </row>
    <row r="4104" spans="3:3">
      <c r="C4104" t="s">
        <v>33241</v>
      </c>
    </row>
    <row r="4105" spans="3:3">
      <c r="C4105" t="s">
        <v>33241</v>
      </c>
    </row>
    <row r="4106" spans="3:3">
      <c r="C4106" t="s">
        <v>33241</v>
      </c>
    </row>
    <row r="4107" spans="3:3">
      <c r="C4107" t="s">
        <v>33241</v>
      </c>
    </row>
    <row r="4108" spans="3:3">
      <c r="C4108" t="s">
        <v>33241</v>
      </c>
    </row>
    <row r="4109" spans="3:3">
      <c r="C4109" t="s">
        <v>33241</v>
      </c>
    </row>
    <row r="4110" spans="3:3">
      <c r="C4110" t="s">
        <v>33242</v>
      </c>
    </row>
    <row r="4111" spans="3:3">
      <c r="C4111" t="s">
        <v>33242</v>
      </c>
    </row>
    <row r="4112" spans="3:3">
      <c r="C4112" t="s">
        <v>33242</v>
      </c>
    </row>
    <row r="4113" spans="3:3">
      <c r="C4113" t="s">
        <v>33243</v>
      </c>
    </row>
    <row r="4114" spans="3:3">
      <c r="C4114" t="s">
        <v>33243</v>
      </c>
    </row>
    <row r="4115" spans="3:3">
      <c r="C4115" t="s">
        <v>33243</v>
      </c>
    </row>
    <row r="4116" spans="3:3">
      <c r="C4116" t="s">
        <v>33243</v>
      </c>
    </row>
    <row r="4117" spans="3:3">
      <c r="C4117" t="s">
        <v>33243</v>
      </c>
    </row>
    <row r="4118" spans="3:3">
      <c r="C4118" t="s">
        <v>33243</v>
      </c>
    </row>
    <row r="4119" spans="3:3">
      <c r="C4119" t="s">
        <v>33244</v>
      </c>
    </row>
    <row r="4120" spans="3:3">
      <c r="C4120" t="s">
        <v>33244</v>
      </c>
    </row>
    <row r="4121" spans="3:3">
      <c r="C4121" t="s">
        <v>33244</v>
      </c>
    </row>
    <row r="4122" spans="3:3">
      <c r="C4122" t="s">
        <v>33245</v>
      </c>
    </row>
    <row r="4123" spans="3:3">
      <c r="C4123" t="s">
        <v>33245</v>
      </c>
    </row>
    <row r="4124" spans="3:3">
      <c r="C4124" t="s">
        <v>33245</v>
      </c>
    </row>
    <row r="4125" spans="3:3">
      <c r="C4125" t="s">
        <v>33245</v>
      </c>
    </row>
    <row r="4126" spans="3:3">
      <c r="C4126" t="s">
        <v>33246</v>
      </c>
    </row>
    <row r="4127" spans="3:3">
      <c r="C4127" t="s">
        <v>33246</v>
      </c>
    </row>
    <row r="4128" spans="3:3">
      <c r="C4128" t="s">
        <v>33246</v>
      </c>
    </row>
    <row r="4129" spans="3:3">
      <c r="C4129" t="s">
        <v>33246</v>
      </c>
    </row>
    <row r="4130" spans="3:3">
      <c r="C4130" t="s">
        <v>33246</v>
      </c>
    </row>
    <row r="4131" spans="3:3">
      <c r="C4131" t="s">
        <v>33246</v>
      </c>
    </row>
    <row r="4132" spans="3:3">
      <c r="C4132" t="s">
        <v>33247</v>
      </c>
    </row>
    <row r="4133" spans="3:3">
      <c r="C4133" t="s">
        <v>33247</v>
      </c>
    </row>
    <row r="4134" spans="3:3">
      <c r="C4134" t="s">
        <v>33247</v>
      </c>
    </row>
    <row r="4135" spans="3:3">
      <c r="C4135" t="s">
        <v>33248</v>
      </c>
    </row>
    <row r="4136" spans="3:3">
      <c r="C4136" t="s">
        <v>33248</v>
      </c>
    </row>
    <row r="4137" spans="3:3">
      <c r="C4137" t="s">
        <v>33248</v>
      </c>
    </row>
    <row r="4138" spans="3:3">
      <c r="C4138" t="s">
        <v>33248</v>
      </c>
    </row>
    <row r="4139" spans="3:3">
      <c r="C4139" t="s">
        <v>33248</v>
      </c>
    </row>
    <row r="4140" spans="3:3">
      <c r="C4140" t="s">
        <v>33249</v>
      </c>
    </row>
    <row r="4141" spans="3:3">
      <c r="C4141" t="s">
        <v>33250</v>
      </c>
    </row>
    <row r="4142" spans="3:3">
      <c r="C4142" t="s">
        <v>33251</v>
      </c>
    </row>
    <row r="4143" spans="3:3">
      <c r="C4143" t="s">
        <v>33251</v>
      </c>
    </row>
    <row r="4144" spans="3:3">
      <c r="C4144" t="s">
        <v>33251</v>
      </c>
    </row>
    <row r="4145" spans="3:3">
      <c r="C4145" t="s">
        <v>33251</v>
      </c>
    </row>
    <row r="4146" spans="3:3">
      <c r="C4146" t="s">
        <v>33251</v>
      </c>
    </row>
    <row r="4147" spans="3:3">
      <c r="C4147" t="s">
        <v>33251</v>
      </c>
    </row>
    <row r="4148" spans="3:3">
      <c r="C4148" t="s">
        <v>33251</v>
      </c>
    </row>
    <row r="4149" spans="3:3">
      <c r="C4149" t="s">
        <v>33251</v>
      </c>
    </row>
    <row r="4150" spans="3:3">
      <c r="C4150" t="s">
        <v>33251</v>
      </c>
    </row>
    <row r="4151" spans="3:3">
      <c r="C4151" t="s">
        <v>33251</v>
      </c>
    </row>
    <row r="4152" spans="3:3">
      <c r="C4152" t="s">
        <v>33251</v>
      </c>
    </row>
    <row r="4153" spans="3:3">
      <c r="C4153" t="s">
        <v>33251</v>
      </c>
    </row>
    <row r="4154" spans="3:3">
      <c r="C4154" t="s">
        <v>33251</v>
      </c>
    </row>
    <row r="4155" spans="3:3">
      <c r="C4155" t="s">
        <v>33251</v>
      </c>
    </row>
    <row r="4156" spans="3:3">
      <c r="C4156" t="s">
        <v>33252</v>
      </c>
    </row>
    <row r="4157" spans="3:3">
      <c r="C4157" t="s">
        <v>33252</v>
      </c>
    </row>
    <row r="4158" spans="3:3">
      <c r="C4158" t="s">
        <v>33252</v>
      </c>
    </row>
    <row r="4159" spans="3:3">
      <c r="C4159" t="s">
        <v>33252</v>
      </c>
    </row>
    <row r="4160" spans="3:3">
      <c r="C4160" t="s">
        <v>33252</v>
      </c>
    </row>
    <row r="4161" spans="3:3">
      <c r="C4161" t="s">
        <v>33252</v>
      </c>
    </row>
    <row r="4162" spans="3:3">
      <c r="C4162" t="s">
        <v>33252</v>
      </c>
    </row>
    <row r="4163" spans="3:3">
      <c r="C4163" t="s">
        <v>33252</v>
      </c>
    </row>
    <row r="4164" spans="3:3">
      <c r="C4164" t="s">
        <v>33252</v>
      </c>
    </row>
    <row r="4165" spans="3:3">
      <c r="C4165" t="s">
        <v>33252</v>
      </c>
    </row>
    <row r="4166" spans="3:3">
      <c r="C4166" t="s">
        <v>33252</v>
      </c>
    </row>
    <row r="4167" spans="3:3">
      <c r="C4167" t="s">
        <v>33252</v>
      </c>
    </row>
    <row r="4168" spans="3:3">
      <c r="C4168" t="s">
        <v>33252</v>
      </c>
    </row>
    <row r="4169" spans="3:3">
      <c r="C4169" t="s">
        <v>33253</v>
      </c>
    </row>
    <row r="4170" spans="3:3">
      <c r="C4170" t="s">
        <v>33253</v>
      </c>
    </row>
    <row r="4171" spans="3:3">
      <c r="C4171" t="s">
        <v>33254</v>
      </c>
    </row>
    <row r="4172" spans="3:3">
      <c r="C4172" t="s">
        <v>33255</v>
      </c>
    </row>
    <row r="4173" spans="3:3">
      <c r="C4173" t="s">
        <v>33255</v>
      </c>
    </row>
    <row r="4174" spans="3:3">
      <c r="C4174" t="s">
        <v>33255</v>
      </c>
    </row>
    <row r="4175" spans="3:3">
      <c r="C4175" t="s">
        <v>33255</v>
      </c>
    </row>
    <row r="4176" spans="3:3">
      <c r="C4176" t="s">
        <v>33255</v>
      </c>
    </row>
    <row r="4177" spans="3:3">
      <c r="C4177" t="s">
        <v>33255</v>
      </c>
    </row>
    <row r="4178" spans="3:3">
      <c r="C4178" t="s">
        <v>33255</v>
      </c>
    </row>
    <row r="4179" spans="3:3">
      <c r="C4179" t="s">
        <v>33256</v>
      </c>
    </row>
    <row r="4180" spans="3:3">
      <c r="C4180" t="s">
        <v>33256</v>
      </c>
    </row>
    <row r="4181" spans="3:3">
      <c r="C4181" t="s">
        <v>33256</v>
      </c>
    </row>
    <row r="4182" spans="3:3">
      <c r="C4182" t="s">
        <v>33256</v>
      </c>
    </row>
    <row r="4183" spans="3:3">
      <c r="C4183" t="s">
        <v>33257</v>
      </c>
    </row>
    <row r="4184" spans="3:3">
      <c r="C4184" t="s">
        <v>33257</v>
      </c>
    </row>
    <row r="4185" spans="3:3">
      <c r="C4185" t="s">
        <v>33257</v>
      </c>
    </row>
    <row r="4186" spans="3:3">
      <c r="C4186" t="s">
        <v>33257</v>
      </c>
    </row>
    <row r="4187" spans="3:3">
      <c r="C4187" t="s">
        <v>33257</v>
      </c>
    </row>
    <row r="4188" spans="3:3">
      <c r="C4188" t="s">
        <v>33257</v>
      </c>
    </row>
    <row r="4189" spans="3:3">
      <c r="C4189" t="s">
        <v>33258</v>
      </c>
    </row>
    <row r="4190" spans="3:3">
      <c r="C4190" t="s">
        <v>33258</v>
      </c>
    </row>
    <row r="4191" spans="3:3">
      <c r="C4191" t="s">
        <v>33258</v>
      </c>
    </row>
    <row r="4192" spans="3:3">
      <c r="C4192" t="s">
        <v>33258</v>
      </c>
    </row>
    <row r="4193" spans="3:3">
      <c r="C4193" t="s">
        <v>33259</v>
      </c>
    </row>
    <row r="4194" spans="3:3">
      <c r="C4194" t="s">
        <v>33259</v>
      </c>
    </row>
    <row r="4195" spans="3:3">
      <c r="C4195" t="s">
        <v>33259</v>
      </c>
    </row>
    <row r="4196" spans="3:3">
      <c r="C4196" t="s">
        <v>33259</v>
      </c>
    </row>
    <row r="4197" spans="3:3">
      <c r="C4197" t="s">
        <v>33259</v>
      </c>
    </row>
    <row r="4198" spans="3:3">
      <c r="C4198" t="s">
        <v>33259</v>
      </c>
    </row>
    <row r="4199" spans="3:3">
      <c r="C4199" t="s">
        <v>33259</v>
      </c>
    </row>
    <row r="4200" spans="3:3">
      <c r="C4200" t="s">
        <v>33259</v>
      </c>
    </row>
    <row r="4201" spans="3:3">
      <c r="C4201" t="s">
        <v>33259</v>
      </c>
    </row>
    <row r="4202" spans="3:3">
      <c r="C4202" t="s">
        <v>33259</v>
      </c>
    </row>
    <row r="4203" spans="3:3">
      <c r="C4203" t="s">
        <v>33259</v>
      </c>
    </row>
    <row r="4204" spans="3:3">
      <c r="C4204" t="s">
        <v>33260</v>
      </c>
    </row>
    <row r="4205" spans="3:3">
      <c r="C4205" t="s">
        <v>33261</v>
      </c>
    </row>
    <row r="4206" spans="3:3">
      <c r="C4206" t="s">
        <v>33262</v>
      </c>
    </row>
    <row r="4207" spans="3:3">
      <c r="C4207" t="s">
        <v>33262</v>
      </c>
    </row>
    <row r="4208" spans="3:3">
      <c r="C4208" t="s">
        <v>33263</v>
      </c>
    </row>
    <row r="4209" spans="3:3">
      <c r="C4209" t="s">
        <v>33263</v>
      </c>
    </row>
    <row r="4210" spans="3:3">
      <c r="C4210" t="s">
        <v>33263</v>
      </c>
    </row>
    <row r="4211" spans="3:3">
      <c r="C4211" t="s">
        <v>33263</v>
      </c>
    </row>
    <row r="4212" spans="3:3">
      <c r="C4212" t="s">
        <v>33263</v>
      </c>
    </row>
    <row r="4213" spans="3:3">
      <c r="C4213" t="s">
        <v>33263</v>
      </c>
    </row>
    <row r="4214" spans="3:3">
      <c r="C4214" t="s">
        <v>33263</v>
      </c>
    </row>
    <row r="4215" spans="3:3">
      <c r="C4215" t="s">
        <v>33264</v>
      </c>
    </row>
    <row r="4216" spans="3:3">
      <c r="C4216" t="s">
        <v>33265</v>
      </c>
    </row>
    <row r="4217" spans="3:3">
      <c r="C4217" t="s">
        <v>33265</v>
      </c>
    </row>
    <row r="4218" spans="3:3">
      <c r="C4218" t="s">
        <v>33265</v>
      </c>
    </row>
    <row r="4219" spans="3:3">
      <c r="C4219" t="s">
        <v>33265</v>
      </c>
    </row>
    <row r="4220" spans="3:3">
      <c r="C4220" t="s">
        <v>33265</v>
      </c>
    </row>
    <row r="4221" spans="3:3">
      <c r="C4221" t="s">
        <v>33265</v>
      </c>
    </row>
    <row r="4222" spans="3:3">
      <c r="C4222" t="s">
        <v>33265</v>
      </c>
    </row>
    <row r="4223" spans="3:3">
      <c r="C4223" t="s">
        <v>33265</v>
      </c>
    </row>
    <row r="4224" spans="3:3">
      <c r="C4224" t="s">
        <v>33265</v>
      </c>
    </row>
    <row r="4225" spans="3:3">
      <c r="C4225" t="s">
        <v>33265</v>
      </c>
    </row>
    <row r="4226" spans="3:3">
      <c r="C4226" t="s">
        <v>33265</v>
      </c>
    </row>
    <row r="4227" spans="3:3">
      <c r="C4227" t="s">
        <v>33265</v>
      </c>
    </row>
    <row r="4228" spans="3:3">
      <c r="C4228" t="s">
        <v>33265</v>
      </c>
    </row>
    <row r="4229" spans="3:3">
      <c r="C4229" t="s">
        <v>33265</v>
      </c>
    </row>
    <row r="4230" spans="3:3">
      <c r="C4230" t="s">
        <v>33265</v>
      </c>
    </row>
    <row r="4231" spans="3:3">
      <c r="C4231" t="s">
        <v>33265</v>
      </c>
    </row>
    <row r="4232" spans="3:3">
      <c r="C4232" t="s">
        <v>33265</v>
      </c>
    </row>
    <row r="4233" spans="3:3">
      <c r="C4233" t="s">
        <v>33265</v>
      </c>
    </row>
    <row r="4234" spans="3:3">
      <c r="C4234" t="s">
        <v>33265</v>
      </c>
    </row>
    <row r="4235" spans="3:3">
      <c r="C4235" t="s">
        <v>33265</v>
      </c>
    </row>
    <row r="4236" spans="3:3">
      <c r="C4236" t="s">
        <v>33265</v>
      </c>
    </row>
    <row r="4237" spans="3:3">
      <c r="C4237" t="s">
        <v>33265</v>
      </c>
    </row>
    <row r="4238" spans="3:3">
      <c r="C4238" t="s">
        <v>33265</v>
      </c>
    </row>
    <row r="4239" spans="3:3">
      <c r="C4239" t="s">
        <v>33266</v>
      </c>
    </row>
    <row r="4240" spans="3:3">
      <c r="C4240" t="s">
        <v>33266</v>
      </c>
    </row>
    <row r="4241" spans="3:3">
      <c r="C4241" t="s">
        <v>33266</v>
      </c>
    </row>
    <row r="4242" spans="3:3">
      <c r="C4242" t="s">
        <v>33266</v>
      </c>
    </row>
    <row r="4243" spans="3:3">
      <c r="C4243" t="s">
        <v>33266</v>
      </c>
    </row>
    <row r="4244" spans="3:3">
      <c r="C4244" t="s">
        <v>33266</v>
      </c>
    </row>
    <row r="4245" spans="3:3">
      <c r="C4245" t="s">
        <v>33266</v>
      </c>
    </row>
    <row r="4246" spans="3:3">
      <c r="C4246" t="s">
        <v>33050</v>
      </c>
    </row>
    <row r="4247" spans="3:3">
      <c r="C4247" t="s">
        <v>33050</v>
      </c>
    </row>
    <row r="4248" spans="3:3">
      <c r="C4248" t="s">
        <v>33050</v>
      </c>
    </row>
    <row r="4249" spans="3:3">
      <c r="C4249" t="s">
        <v>33050</v>
      </c>
    </row>
    <row r="4250" spans="3:3">
      <c r="C4250" t="s">
        <v>33050</v>
      </c>
    </row>
    <row r="4251" spans="3:3">
      <c r="C4251" t="s">
        <v>33050</v>
      </c>
    </row>
    <row r="4252" spans="3:3">
      <c r="C4252" t="s">
        <v>33050</v>
      </c>
    </row>
    <row r="4253" spans="3:3">
      <c r="C4253" t="s">
        <v>33050</v>
      </c>
    </row>
    <row r="4254" spans="3:3">
      <c r="C4254" t="s">
        <v>33050</v>
      </c>
    </row>
    <row r="4255" spans="3:3">
      <c r="C4255" t="s">
        <v>33050</v>
      </c>
    </row>
    <row r="4256" spans="3:3">
      <c r="C4256" t="s">
        <v>33050</v>
      </c>
    </row>
    <row r="4257" spans="3:3">
      <c r="C4257" t="s">
        <v>33050</v>
      </c>
    </row>
    <row r="4258" spans="3:3">
      <c r="C4258" t="s">
        <v>33050</v>
      </c>
    </row>
    <row r="4259" spans="3:3">
      <c r="C4259" t="s">
        <v>33050</v>
      </c>
    </row>
    <row r="4260" spans="3:3">
      <c r="C4260" t="s">
        <v>33050</v>
      </c>
    </row>
    <row r="4261" spans="3:3">
      <c r="C4261" t="s">
        <v>33050</v>
      </c>
    </row>
    <row r="4262" spans="3:3">
      <c r="C4262" t="s">
        <v>33050</v>
      </c>
    </row>
    <row r="4263" spans="3:3">
      <c r="C4263" t="s">
        <v>33050</v>
      </c>
    </row>
    <row r="4264" spans="3:3">
      <c r="C4264" t="s">
        <v>33050</v>
      </c>
    </row>
    <row r="4265" spans="3:3">
      <c r="C4265" t="s">
        <v>33050</v>
      </c>
    </row>
    <row r="4266" spans="3:3">
      <c r="C4266" t="s">
        <v>33050</v>
      </c>
    </row>
    <row r="4267" spans="3:3">
      <c r="C4267" t="s">
        <v>33050</v>
      </c>
    </row>
    <row r="4268" spans="3:3">
      <c r="C4268" t="s">
        <v>33050</v>
      </c>
    </row>
    <row r="4269" spans="3:3">
      <c r="C4269" t="s">
        <v>33050</v>
      </c>
    </row>
    <row r="4270" spans="3:3">
      <c r="C4270" t="s">
        <v>33050</v>
      </c>
    </row>
    <row r="4271" spans="3:3">
      <c r="C4271" t="s">
        <v>33050</v>
      </c>
    </row>
    <row r="4272" spans="3:3">
      <c r="C4272" t="s">
        <v>33050</v>
      </c>
    </row>
    <row r="4273" spans="3:3">
      <c r="C4273" t="s">
        <v>33050</v>
      </c>
    </row>
    <row r="4274" spans="3:3">
      <c r="C4274" t="s">
        <v>33267</v>
      </c>
    </row>
    <row r="4275" spans="3:3">
      <c r="C4275" t="s">
        <v>33267</v>
      </c>
    </row>
    <row r="4276" spans="3:3">
      <c r="C4276" t="s">
        <v>33267</v>
      </c>
    </row>
    <row r="4277" spans="3:3">
      <c r="C4277" t="s">
        <v>33267</v>
      </c>
    </row>
    <row r="4278" spans="3:3">
      <c r="C4278" t="s">
        <v>33267</v>
      </c>
    </row>
    <row r="4279" spans="3:3">
      <c r="C4279" t="s">
        <v>33267</v>
      </c>
    </row>
    <row r="4280" spans="3:3">
      <c r="C4280" t="s">
        <v>33267</v>
      </c>
    </row>
    <row r="4281" spans="3:3">
      <c r="C4281" t="s">
        <v>33267</v>
      </c>
    </row>
    <row r="4282" spans="3:3">
      <c r="C4282" t="s">
        <v>33267</v>
      </c>
    </row>
    <row r="4283" spans="3:3">
      <c r="C4283" t="s">
        <v>33267</v>
      </c>
    </row>
    <row r="4284" spans="3:3">
      <c r="C4284" t="s">
        <v>33267</v>
      </c>
    </row>
    <row r="4285" spans="3:3">
      <c r="C4285" t="s">
        <v>33267</v>
      </c>
    </row>
    <row r="4286" spans="3:3">
      <c r="C4286" t="s">
        <v>33267</v>
      </c>
    </row>
    <row r="4287" spans="3:3">
      <c r="C4287" t="s">
        <v>33267</v>
      </c>
    </row>
    <row r="4288" spans="3:3">
      <c r="C4288" t="s">
        <v>33267</v>
      </c>
    </row>
    <row r="4289" spans="3:3">
      <c r="C4289" t="s">
        <v>33267</v>
      </c>
    </row>
    <row r="4290" spans="3:3">
      <c r="C4290" t="s">
        <v>33267</v>
      </c>
    </row>
    <row r="4291" spans="3:3">
      <c r="C4291" t="s">
        <v>33267</v>
      </c>
    </row>
    <row r="4292" spans="3:3">
      <c r="C4292" t="s">
        <v>33267</v>
      </c>
    </row>
    <row r="4293" spans="3:3">
      <c r="C4293" t="s">
        <v>33267</v>
      </c>
    </row>
    <row r="4294" spans="3:3">
      <c r="C4294" t="s">
        <v>33267</v>
      </c>
    </row>
    <row r="4295" spans="3:3">
      <c r="C4295" t="s">
        <v>33267</v>
      </c>
    </row>
    <row r="4296" spans="3:3">
      <c r="C4296" t="s">
        <v>33267</v>
      </c>
    </row>
    <row r="4297" spans="3:3">
      <c r="C4297" t="s">
        <v>33267</v>
      </c>
    </row>
    <row r="4298" spans="3:3">
      <c r="C4298" t="s">
        <v>33267</v>
      </c>
    </row>
    <row r="4299" spans="3:3">
      <c r="C4299" t="s">
        <v>33267</v>
      </c>
    </row>
    <row r="4300" spans="3:3">
      <c r="C4300" t="s">
        <v>33268</v>
      </c>
    </row>
    <row r="4301" spans="3:3">
      <c r="C4301" t="s">
        <v>33268</v>
      </c>
    </row>
    <row r="4302" spans="3:3">
      <c r="C4302" t="s">
        <v>33268</v>
      </c>
    </row>
    <row r="4303" spans="3:3">
      <c r="C4303" t="s">
        <v>33268</v>
      </c>
    </row>
    <row r="4304" spans="3:3">
      <c r="C4304" t="s">
        <v>33268</v>
      </c>
    </row>
    <row r="4305" spans="3:3">
      <c r="C4305" t="s">
        <v>33268</v>
      </c>
    </row>
    <row r="4306" spans="3:3">
      <c r="C4306" t="s">
        <v>33268</v>
      </c>
    </row>
    <row r="4307" spans="3:3">
      <c r="C4307" t="s">
        <v>33268</v>
      </c>
    </row>
    <row r="4308" spans="3:3">
      <c r="C4308" t="s">
        <v>33268</v>
      </c>
    </row>
    <row r="4309" spans="3:3">
      <c r="C4309" t="s">
        <v>33268</v>
      </c>
    </row>
    <row r="4310" spans="3:3">
      <c r="C4310" t="s">
        <v>33268</v>
      </c>
    </row>
    <row r="4311" spans="3:3">
      <c r="C4311" t="s">
        <v>33268</v>
      </c>
    </row>
    <row r="4312" spans="3:3">
      <c r="C4312" t="s">
        <v>33268</v>
      </c>
    </row>
    <row r="4313" spans="3:3">
      <c r="C4313" t="s">
        <v>33268</v>
      </c>
    </row>
    <row r="4314" spans="3:3">
      <c r="C4314" t="s">
        <v>33268</v>
      </c>
    </row>
    <row r="4315" spans="3:3">
      <c r="C4315" t="s">
        <v>33269</v>
      </c>
    </row>
    <row r="4316" spans="3:3">
      <c r="C4316" t="s">
        <v>33269</v>
      </c>
    </row>
    <row r="4317" spans="3:3">
      <c r="C4317" t="s">
        <v>33270</v>
      </c>
    </row>
    <row r="4318" spans="3:3">
      <c r="C4318" t="s">
        <v>33270</v>
      </c>
    </row>
    <row r="4319" spans="3:3">
      <c r="C4319" t="s">
        <v>33271</v>
      </c>
    </row>
    <row r="4320" spans="3:3">
      <c r="C4320" t="s">
        <v>33271</v>
      </c>
    </row>
    <row r="4321" spans="3:3">
      <c r="C4321" t="s">
        <v>33271</v>
      </c>
    </row>
    <row r="4322" spans="3:3">
      <c r="C4322" t="s">
        <v>33271</v>
      </c>
    </row>
    <row r="4323" spans="3:3">
      <c r="C4323" t="s">
        <v>33272</v>
      </c>
    </row>
    <row r="4324" spans="3:3">
      <c r="C4324" t="s">
        <v>33272</v>
      </c>
    </row>
    <row r="4325" spans="3:3">
      <c r="C4325" t="s">
        <v>33272</v>
      </c>
    </row>
    <row r="4326" spans="3:3">
      <c r="C4326" t="s">
        <v>33272</v>
      </c>
    </row>
    <row r="4327" spans="3:3">
      <c r="C4327" t="s">
        <v>33272</v>
      </c>
    </row>
    <row r="4328" spans="3:3">
      <c r="C4328" t="s">
        <v>33272</v>
      </c>
    </row>
    <row r="4329" spans="3:3">
      <c r="C4329" t="s">
        <v>33272</v>
      </c>
    </row>
    <row r="4330" spans="3:3">
      <c r="C4330" t="s">
        <v>33272</v>
      </c>
    </row>
    <row r="4331" spans="3:3">
      <c r="C4331" t="s">
        <v>33272</v>
      </c>
    </row>
    <row r="4332" spans="3:3">
      <c r="C4332" t="s">
        <v>33272</v>
      </c>
    </row>
    <row r="4333" spans="3:3">
      <c r="C4333" t="s">
        <v>33272</v>
      </c>
    </row>
    <row r="4334" spans="3:3">
      <c r="C4334" t="s">
        <v>33272</v>
      </c>
    </row>
    <row r="4335" spans="3:3">
      <c r="C4335" t="s">
        <v>33272</v>
      </c>
    </row>
    <row r="4336" spans="3:3">
      <c r="C4336" t="s">
        <v>33272</v>
      </c>
    </row>
    <row r="4337" spans="3:3">
      <c r="C4337" t="s">
        <v>33272</v>
      </c>
    </row>
    <row r="4338" spans="3:3">
      <c r="C4338" t="s">
        <v>33273</v>
      </c>
    </row>
    <row r="4339" spans="3:3">
      <c r="C4339" t="s">
        <v>33274</v>
      </c>
    </row>
    <row r="4340" spans="3:3">
      <c r="C4340" t="s">
        <v>33275</v>
      </c>
    </row>
    <row r="4341" spans="3:3">
      <c r="C4341" t="s">
        <v>33275</v>
      </c>
    </row>
    <row r="4342" spans="3:3">
      <c r="C4342" t="s">
        <v>33276</v>
      </c>
    </row>
    <row r="4343" spans="3:3">
      <c r="C4343" t="s">
        <v>33276</v>
      </c>
    </row>
    <row r="4344" spans="3:3">
      <c r="C4344" t="s">
        <v>33276</v>
      </c>
    </row>
    <row r="4345" spans="3:3">
      <c r="C4345" t="s">
        <v>33276</v>
      </c>
    </row>
    <row r="4346" spans="3:3">
      <c r="C4346" t="s">
        <v>33276</v>
      </c>
    </row>
    <row r="4347" spans="3:3">
      <c r="C4347" t="s">
        <v>33277</v>
      </c>
    </row>
    <row r="4348" spans="3:3">
      <c r="C4348" t="s">
        <v>33277</v>
      </c>
    </row>
    <row r="4349" spans="3:3">
      <c r="C4349" t="s">
        <v>33277</v>
      </c>
    </row>
    <row r="4350" spans="3:3">
      <c r="C4350" t="s">
        <v>33277</v>
      </c>
    </row>
    <row r="4351" spans="3:3">
      <c r="C4351" t="s">
        <v>33277</v>
      </c>
    </row>
    <row r="4352" spans="3:3">
      <c r="C4352" t="s">
        <v>33277</v>
      </c>
    </row>
    <row r="4353" spans="3:3">
      <c r="C4353" t="s">
        <v>33278</v>
      </c>
    </row>
    <row r="4354" spans="3:3">
      <c r="C4354" t="s">
        <v>33279</v>
      </c>
    </row>
    <row r="4355" spans="3:3">
      <c r="C4355" t="s">
        <v>33279</v>
      </c>
    </row>
    <row r="4356" spans="3:3">
      <c r="C4356" t="s">
        <v>33279</v>
      </c>
    </row>
    <row r="4357" spans="3:3">
      <c r="C4357" t="s">
        <v>33279</v>
      </c>
    </row>
    <row r="4358" spans="3:3">
      <c r="C4358" t="s">
        <v>33279</v>
      </c>
    </row>
    <row r="4359" spans="3:3">
      <c r="C4359" t="s">
        <v>33279</v>
      </c>
    </row>
    <row r="4360" spans="3:3">
      <c r="C4360" t="s">
        <v>33279</v>
      </c>
    </row>
    <row r="4361" spans="3:3">
      <c r="C4361" t="s">
        <v>33279</v>
      </c>
    </row>
    <row r="4362" spans="3:3">
      <c r="C4362" t="s">
        <v>33279</v>
      </c>
    </row>
    <row r="4363" spans="3:3">
      <c r="C4363" t="s">
        <v>33279</v>
      </c>
    </row>
    <row r="4364" spans="3:3">
      <c r="C4364" t="s">
        <v>33279</v>
      </c>
    </row>
    <row r="4365" spans="3:3">
      <c r="C4365" t="s">
        <v>33279</v>
      </c>
    </row>
    <row r="4366" spans="3:3">
      <c r="C4366" t="s">
        <v>33279</v>
      </c>
    </row>
    <row r="4367" spans="3:3">
      <c r="C4367" t="s">
        <v>33279</v>
      </c>
    </row>
    <row r="4368" spans="3:3">
      <c r="C4368" t="s">
        <v>33279</v>
      </c>
    </row>
    <row r="4369" spans="3:3">
      <c r="C4369" t="s">
        <v>33279</v>
      </c>
    </row>
    <row r="4370" spans="3:3">
      <c r="C4370" t="s">
        <v>33280</v>
      </c>
    </row>
    <row r="4371" spans="3:3">
      <c r="C4371" t="s">
        <v>33280</v>
      </c>
    </row>
    <row r="4372" spans="3:3">
      <c r="C4372" t="s">
        <v>33280</v>
      </c>
    </row>
    <row r="4373" spans="3:3">
      <c r="C4373" t="s">
        <v>33280</v>
      </c>
    </row>
    <row r="4374" spans="3:3">
      <c r="C4374" t="s">
        <v>33280</v>
      </c>
    </row>
    <row r="4375" spans="3:3">
      <c r="C4375" t="s">
        <v>33280</v>
      </c>
    </row>
    <row r="4376" spans="3:3">
      <c r="C4376" t="s">
        <v>33280</v>
      </c>
    </row>
    <row r="4377" spans="3:3">
      <c r="C4377" t="s">
        <v>33280</v>
      </c>
    </row>
    <row r="4378" spans="3:3">
      <c r="C4378" t="s">
        <v>33280</v>
      </c>
    </row>
    <row r="4379" spans="3:3">
      <c r="C4379" t="s">
        <v>33280</v>
      </c>
    </row>
    <row r="4380" spans="3:3">
      <c r="C4380" t="s">
        <v>33280</v>
      </c>
    </row>
    <row r="4381" spans="3:3">
      <c r="C4381" t="s">
        <v>33280</v>
      </c>
    </row>
    <row r="4382" spans="3:3">
      <c r="C4382" t="s">
        <v>33280</v>
      </c>
    </row>
    <row r="4383" spans="3:3">
      <c r="C4383" t="s">
        <v>33281</v>
      </c>
    </row>
    <row r="4384" spans="3:3">
      <c r="C4384" t="s">
        <v>33282</v>
      </c>
    </row>
    <row r="4385" spans="3:3">
      <c r="C4385" t="s">
        <v>33282</v>
      </c>
    </row>
    <row r="4386" spans="3:3">
      <c r="C4386" t="s">
        <v>33282</v>
      </c>
    </row>
    <row r="4387" spans="3:3">
      <c r="C4387" t="s">
        <v>33282</v>
      </c>
    </row>
    <row r="4388" spans="3:3">
      <c r="C4388" t="s">
        <v>33282</v>
      </c>
    </row>
    <row r="4389" spans="3:3">
      <c r="C4389" t="s">
        <v>33282</v>
      </c>
    </row>
    <row r="4390" spans="3:3">
      <c r="C4390" t="s">
        <v>33282</v>
      </c>
    </row>
    <row r="4391" spans="3:3">
      <c r="C4391" t="s">
        <v>33282</v>
      </c>
    </row>
    <row r="4392" spans="3:3">
      <c r="C4392" t="s">
        <v>33283</v>
      </c>
    </row>
    <row r="4393" spans="3:3">
      <c r="C4393" t="s">
        <v>33284</v>
      </c>
    </row>
    <row r="4394" spans="3:3">
      <c r="C4394" t="s">
        <v>33285</v>
      </c>
    </row>
    <row r="4395" spans="3:3">
      <c r="C4395" t="s">
        <v>33053</v>
      </c>
    </row>
    <row r="4396" spans="3:3">
      <c r="C4396" t="s">
        <v>33286</v>
      </c>
    </row>
    <row r="4397" spans="3:3">
      <c r="C4397" t="s">
        <v>33287</v>
      </c>
    </row>
    <row r="4398" spans="3:3">
      <c r="C4398" t="s">
        <v>33288</v>
      </c>
    </row>
    <row r="4399" spans="3:3">
      <c r="C4399" t="s">
        <v>33288</v>
      </c>
    </row>
    <row r="4400" spans="3:3">
      <c r="C4400" t="s">
        <v>33288</v>
      </c>
    </row>
    <row r="4401" spans="3:3">
      <c r="C4401" t="s">
        <v>33288</v>
      </c>
    </row>
    <row r="4402" spans="3:3">
      <c r="C4402" t="s">
        <v>33288</v>
      </c>
    </row>
    <row r="4403" spans="3:3">
      <c r="C4403" t="s">
        <v>33288</v>
      </c>
    </row>
    <row r="4404" spans="3:3">
      <c r="C4404" t="s">
        <v>33288</v>
      </c>
    </row>
    <row r="4405" spans="3:3">
      <c r="C4405" t="s">
        <v>33288</v>
      </c>
    </row>
    <row r="4406" spans="3:3">
      <c r="C4406" t="s">
        <v>33288</v>
      </c>
    </row>
    <row r="4407" spans="3:3">
      <c r="C4407" t="s">
        <v>33288</v>
      </c>
    </row>
    <row r="4408" spans="3:3">
      <c r="C4408" t="s">
        <v>33288</v>
      </c>
    </row>
    <row r="4409" spans="3:3">
      <c r="C4409" t="s">
        <v>33289</v>
      </c>
    </row>
    <row r="4410" spans="3:3">
      <c r="C4410" t="s">
        <v>33290</v>
      </c>
    </row>
    <row r="4411" spans="3:3">
      <c r="C4411" t="s">
        <v>33290</v>
      </c>
    </row>
    <row r="4412" spans="3:3">
      <c r="C4412" t="s">
        <v>33290</v>
      </c>
    </row>
    <row r="4413" spans="3:3">
      <c r="C4413" t="s">
        <v>33290</v>
      </c>
    </row>
    <row r="4414" spans="3:3">
      <c r="C4414" t="s">
        <v>33290</v>
      </c>
    </row>
    <row r="4415" spans="3:3">
      <c r="C4415" t="s">
        <v>33291</v>
      </c>
    </row>
    <row r="4416" spans="3:3">
      <c r="C4416" t="s">
        <v>33292</v>
      </c>
    </row>
    <row r="4417" spans="3:3">
      <c r="C4417" t="s">
        <v>33292</v>
      </c>
    </row>
    <row r="4418" spans="3:3">
      <c r="C4418" t="s">
        <v>33292</v>
      </c>
    </row>
    <row r="4419" spans="3:3">
      <c r="C4419" t="s">
        <v>33292</v>
      </c>
    </row>
    <row r="4420" spans="3:3">
      <c r="C4420" t="s">
        <v>33292</v>
      </c>
    </row>
    <row r="4421" spans="3:3">
      <c r="C4421" t="s">
        <v>33293</v>
      </c>
    </row>
    <row r="4422" spans="3:3">
      <c r="C4422" t="s">
        <v>33293</v>
      </c>
    </row>
    <row r="4423" spans="3:3">
      <c r="C4423" t="s">
        <v>33294</v>
      </c>
    </row>
    <row r="4424" spans="3:3">
      <c r="C4424" t="s">
        <v>33295</v>
      </c>
    </row>
    <row r="4425" spans="3:3">
      <c r="C4425" t="s">
        <v>33295</v>
      </c>
    </row>
    <row r="4426" spans="3:3">
      <c r="C4426" t="s">
        <v>33295</v>
      </c>
    </row>
    <row r="4427" spans="3:3">
      <c r="C4427" t="s">
        <v>33295</v>
      </c>
    </row>
    <row r="4428" spans="3:3">
      <c r="C4428" t="s">
        <v>33295</v>
      </c>
    </row>
    <row r="4429" spans="3:3">
      <c r="C4429" t="s">
        <v>33295</v>
      </c>
    </row>
    <row r="4430" spans="3:3">
      <c r="C4430" t="s">
        <v>33295</v>
      </c>
    </row>
    <row r="4431" spans="3:3">
      <c r="C4431" t="s">
        <v>33295</v>
      </c>
    </row>
    <row r="4432" spans="3:3">
      <c r="C4432" t="s">
        <v>33295</v>
      </c>
    </row>
    <row r="4433" spans="3:3">
      <c r="C4433" t="s">
        <v>33295</v>
      </c>
    </row>
    <row r="4434" spans="3:3">
      <c r="C4434" t="s">
        <v>33296</v>
      </c>
    </row>
    <row r="4435" spans="3:3">
      <c r="C4435" t="s">
        <v>33297</v>
      </c>
    </row>
    <row r="4436" spans="3:3">
      <c r="C4436" t="s">
        <v>33298</v>
      </c>
    </row>
    <row r="4437" spans="3:3">
      <c r="C4437" t="s">
        <v>33298</v>
      </c>
    </row>
    <row r="4438" spans="3:3">
      <c r="C4438" t="s">
        <v>33299</v>
      </c>
    </row>
    <row r="4439" spans="3:3">
      <c r="C4439" t="s">
        <v>33299</v>
      </c>
    </row>
    <row r="4440" spans="3:3">
      <c r="C4440" t="s">
        <v>33299</v>
      </c>
    </row>
    <row r="4441" spans="3:3">
      <c r="C4441" t="s">
        <v>33299</v>
      </c>
    </row>
    <row r="4442" spans="3:3">
      <c r="C4442" t="s">
        <v>33299</v>
      </c>
    </row>
    <row r="4443" spans="3:3">
      <c r="C4443" t="s">
        <v>33300</v>
      </c>
    </row>
    <row r="4444" spans="3:3">
      <c r="C4444" t="s">
        <v>33300</v>
      </c>
    </row>
    <row r="4445" spans="3:3">
      <c r="C4445" t="s">
        <v>33300</v>
      </c>
    </row>
    <row r="4446" spans="3:3">
      <c r="C4446" t="s">
        <v>33300</v>
      </c>
    </row>
    <row r="4447" spans="3:3">
      <c r="C4447" t="s">
        <v>33300</v>
      </c>
    </row>
    <row r="4448" spans="3:3">
      <c r="C4448" t="s">
        <v>33300</v>
      </c>
    </row>
    <row r="4449" spans="3:3">
      <c r="C4449" t="s">
        <v>33300</v>
      </c>
    </row>
    <row r="4450" spans="3:3">
      <c r="C4450" t="s">
        <v>33301</v>
      </c>
    </row>
    <row r="4451" spans="3:3">
      <c r="C4451" t="s">
        <v>33302</v>
      </c>
    </row>
    <row r="4452" spans="3:3">
      <c r="C4452" t="s">
        <v>33302</v>
      </c>
    </row>
    <row r="4453" spans="3:3">
      <c r="C4453" t="s">
        <v>33302</v>
      </c>
    </row>
    <row r="4454" spans="3:3">
      <c r="C4454" t="s">
        <v>33302</v>
      </c>
    </row>
    <row r="4455" spans="3:3">
      <c r="C4455" t="s">
        <v>33302</v>
      </c>
    </row>
    <row r="4456" spans="3:3">
      <c r="C4456" t="s">
        <v>33302</v>
      </c>
    </row>
    <row r="4457" spans="3:3">
      <c r="C4457" t="s">
        <v>33302</v>
      </c>
    </row>
    <row r="4458" spans="3:3">
      <c r="C4458" t="s">
        <v>33302</v>
      </c>
    </row>
    <row r="4459" spans="3:3">
      <c r="C4459" t="s">
        <v>33302</v>
      </c>
    </row>
    <row r="4460" spans="3:3">
      <c r="C4460" t="s">
        <v>33302</v>
      </c>
    </row>
    <row r="4461" spans="3:3">
      <c r="C4461" t="s">
        <v>33302</v>
      </c>
    </row>
    <row r="4462" spans="3:3">
      <c r="C4462" t="s">
        <v>33302</v>
      </c>
    </row>
    <row r="4463" spans="3:3">
      <c r="C4463" t="s">
        <v>33302</v>
      </c>
    </row>
    <row r="4464" spans="3:3">
      <c r="C4464" t="s">
        <v>33302</v>
      </c>
    </row>
    <row r="4465" spans="3:3">
      <c r="C4465" t="s">
        <v>33302</v>
      </c>
    </row>
    <row r="4466" spans="3:3">
      <c r="C4466" t="s">
        <v>33303</v>
      </c>
    </row>
    <row r="4467" spans="3:3">
      <c r="C4467" t="s">
        <v>33303</v>
      </c>
    </row>
    <row r="4468" spans="3:3">
      <c r="C4468" t="s">
        <v>33303</v>
      </c>
    </row>
    <row r="4469" spans="3:3">
      <c r="C4469" t="s">
        <v>33303</v>
      </c>
    </row>
    <row r="4470" spans="3:3">
      <c r="C4470" t="s">
        <v>33303</v>
      </c>
    </row>
    <row r="4471" spans="3:3">
      <c r="C4471" t="s">
        <v>33303</v>
      </c>
    </row>
    <row r="4472" spans="3:3">
      <c r="C4472" t="s">
        <v>33303</v>
      </c>
    </row>
    <row r="4473" spans="3:3">
      <c r="C4473" t="s">
        <v>33303</v>
      </c>
    </row>
    <row r="4474" spans="3:3">
      <c r="C4474" t="s">
        <v>33303</v>
      </c>
    </row>
    <row r="4475" spans="3:3">
      <c r="C4475" t="s">
        <v>33303</v>
      </c>
    </row>
    <row r="4476" spans="3:3">
      <c r="C4476" t="s">
        <v>33303</v>
      </c>
    </row>
    <row r="4477" spans="3:3">
      <c r="C4477" t="s">
        <v>33303</v>
      </c>
    </row>
    <row r="4478" spans="3:3">
      <c r="C4478" t="s">
        <v>33304</v>
      </c>
    </row>
    <row r="4479" spans="3:3">
      <c r="C4479" t="s">
        <v>33305</v>
      </c>
    </row>
    <row r="4480" spans="3:3">
      <c r="C4480" t="s">
        <v>33305</v>
      </c>
    </row>
    <row r="4481" spans="3:3">
      <c r="C4481" t="s">
        <v>33305</v>
      </c>
    </row>
    <row r="4482" spans="3:3">
      <c r="C4482" t="s">
        <v>33305</v>
      </c>
    </row>
    <row r="4483" spans="3:3">
      <c r="C4483" t="s">
        <v>33306</v>
      </c>
    </row>
    <row r="4484" spans="3:3">
      <c r="C4484" t="s">
        <v>33306</v>
      </c>
    </row>
    <row r="4485" spans="3:3">
      <c r="C4485" t="s">
        <v>33306</v>
      </c>
    </row>
    <row r="4486" spans="3:3">
      <c r="C4486" t="s">
        <v>33306</v>
      </c>
    </row>
    <row r="4487" spans="3:3">
      <c r="C4487" t="s">
        <v>33306</v>
      </c>
    </row>
    <row r="4488" spans="3:3">
      <c r="C4488" t="s">
        <v>33306</v>
      </c>
    </row>
    <row r="4489" spans="3:3">
      <c r="C4489" t="s">
        <v>33306</v>
      </c>
    </row>
    <row r="4490" spans="3:3">
      <c r="C4490" t="s">
        <v>33306</v>
      </c>
    </row>
    <row r="4491" spans="3:3">
      <c r="C4491" t="s">
        <v>33306</v>
      </c>
    </row>
    <row r="4492" spans="3:3">
      <c r="C4492" t="s">
        <v>33306</v>
      </c>
    </row>
    <row r="4493" spans="3:3">
      <c r="C4493" t="s">
        <v>33306</v>
      </c>
    </row>
    <row r="4494" spans="3:3">
      <c r="C4494" t="s">
        <v>33306</v>
      </c>
    </row>
    <row r="4495" spans="3:3">
      <c r="C4495" t="s">
        <v>33306</v>
      </c>
    </row>
    <row r="4496" spans="3:3">
      <c r="C4496" t="s">
        <v>33306</v>
      </c>
    </row>
    <row r="4497" spans="3:3">
      <c r="C4497" t="s">
        <v>33306</v>
      </c>
    </row>
    <row r="4498" spans="3:3">
      <c r="C4498" t="s">
        <v>33306</v>
      </c>
    </row>
    <row r="4499" spans="3:3">
      <c r="C4499" t="s">
        <v>33306</v>
      </c>
    </row>
    <row r="4500" spans="3:3">
      <c r="C4500" t="s">
        <v>33306</v>
      </c>
    </row>
    <row r="4501" spans="3:3">
      <c r="C4501" t="s">
        <v>33306</v>
      </c>
    </row>
    <row r="4502" spans="3:3">
      <c r="C4502" t="s">
        <v>33306</v>
      </c>
    </row>
    <row r="4503" spans="3:3">
      <c r="C4503" t="s">
        <v>33306</v>
      </c>
    </row>
    <row r="4504" spans="3:3">
      <c r="C4504" t="s">
        <v>33306</v>
      </c>
    </row>
    <row r="4505" spans="3:3">
      <c r="C4505" t="s">
        <v>33306</v>
      </c>
    </row>
    <row r="4506" spans="3:3">
      <c r="C4506" t="s">
        <v>33306</v>
      </c>
    </row>
    <row r="4507" spans="3:3">
      <c r="C4507" t="s">
        <v>33306</v>
      </c>
    </row>
    <row r="4508" spans="3:3">
      <c r="C4508" t="s">
        <v>33306</v>
      </c>
    </row>
    <row r="4509" spans="3:3">
      <c r="C4509" t="s">
        <v>33306</v>
      </c>
    </row>
    <row r="4510" spans="3:3">
      <c r="C4510" t="s">
        <v>33306</v>
      </c>
    </row>
    <row r="4511" spans="3:3">
      <c r="C4511" t="s">
        <v>33306</v>
      </c>
    </row>
    <row r="4512" spans="3:3">
      <c r="C4512" t="s">
        <v>33306</v>
      </c>
    </row>
    <row r="4513" spans="3:3">
      <c r="C4513" t="s">
        <v>33306</v>
      </c>
    </row>
    <row r="4514" spans="3:3">
      <c r="C4514" t="s">
        <v>33306</v>
      </c>
    </row>
    <row r="4515" spans="3:3">
      <c r="C4515" t="s">
        <v>33306</v>
      </c>
    </row>
    <row r="4516" spans="3:3">
      <c r="C4516" t="s">
        <v>33306</v>
      </c>
    </row>
    <row r="4517" spans="3:3">
      <c r="C4517" t="s">
        <v>33306</v>
      </c>
    </row>
    <row r="4518" spans="3:3">
      <c r="C4518" t="s">
        <v>33306</v>
      </c>
    </row>
    <row r="4519" spans="3:3">
      <c r="C4519" t="s">
        <v>33306</v>
      </c>
    </row>
    <row r="4520" spans="3:3">
      <c r="C4520" t="s">
        <v>33306</v>
      </c>
    </row>
    <row r="4521" spans="3:3">
      <c r="C4521" t="s">
        <v>33306</v>
      </c>
    </row>
    <row r="4522" spans="3:3">
      <c r="C4522" t="s">
        <v>33306</v>
      </c>
    </row>
    <row r="4523" spans="3:3">
      <c r="C4523" t="s">
        <v>33306</v>
      </c>
    </row>
    <row r="4524" spans="3:3">
      <c r="C4524" t="s">
        <v>33306</v>
      </c>
    </row>
    <row r="4525" spans="3:3">
      <c r="C4525" t="s">
        <v>33306</v>
      </c>
    </row>
    <row r="4526" spans="3:3">
      <c r="C4526" t="s">
        <v>33306</v>
      </c>
    </row>
    <row r="4527" spans="3:3">
      <c r="C4527" t="s">
        <v>33306</v>
      </c>
    </row>
    <row r="4528" spans="3:3">
      <c r="C4528" t="s">
        <v>33306</v>
      </c>
    </row>
    <row r="4529" spans="3:3">
      <c r="C4529" t="s">
        <v>33306</v>
      </c>
    </row>
    <row r="4530" spans="3:3">
      <c r="C4530" t="s">
        <v>33306</v>
      </c>
    </row>
    <row r="4531" spans="3:3">
      <c r="C4531" t="s">
        <v>33306</v>
      </c>
    </row>
    <row r="4532" spans="3:3">
      <c r="C4532" t="s">
        <v>33306</v>
      </c>
    </row>
    <row r="4533" spans="3:3">
      <c r="C4533" t="s">
        <v>33306</v>
      </c>
    </row>
    <row r="4534" spans="3:3">
      <c r="C4534" t="s">
        <v>33306</v>
      </c>
    </row>
    <row r="4535" spans="3:3">
      <c r="C4535" t="s">
        <v>33306</v>
      </c>
    </row>
    <row r="4536" spans="3:3">
      <c r="C4536" t="s">
        <v>33306</v>
      </c>
    </row>
    <row r="4537" spans="3:3">
      <c r="C4537" t="s">
        <v>33306</v>
      </c>
    </row>
    <row r="4538" spans="3:3">
      <c r="C4538" t="s">
        <v>33306</v>
      </c>
    </row>
    <row r="4539" spans="3:3">
      <c r="C4539" t="s">
        <v>33306</v>
      </c>
    </row>
    <row r="4540" spans="3:3">
      <c r="C4540" t="s">
        <v>33306</v>
      </c>
    </row>
    <row r="4541" spans="3:3">
      <c r="C4541" t="s">
        <v>33306</v>
      </c>
    </row>
    <row r="4542" spans="3:3">
      <c r="C4542" t="s">
        <v>33306</v>
      </c>
    </row>
    <row r="4543" spans="3:3">
      <c r="C4543" t="s">
        <v>33306</v>
      </c>
    </row>
    <row r="4544" spans="3:3">
      <c r="C4544" t="s">
        <v>33306</v>
      </c>
    </row>
    <row r="4545" spans="3:3">
      <c r="C4545" t="s">
        <v>33306</v>
      </c>
    </row>
    <row r="4546" spans="3:3">
      <c r="C4546" t="s">
        <v>33306</v>
      </c>
    </row>
    <row r="4547" spans="3:3">
      <c r="C4547" t="s">
        <v>33306</v>
      </c>
    </row>
    <row r="4548" spans="3:3">
      <c r="C4548" t="s">
        <v>33306</v>
      </c>
    </row>
    <row r="4549" spans="3:3">
      <c r="C4549" t="s">
        <v>33306</v>
      </c>
    </row>
    <row r="4550" spans="3:3">
      <c r="C4550" t="s">
        <v>33306</v>
      </c>
    </row>
    <row r="4551" spans="3:3">
      <c r="C4551" t="s">
        <v>33306</v>
      </c>
    </row>
    <row r="4552" spans="3:3">
      <c r="C4552" t="s">
        <v>33306</v>
      </c>
    </row>
    <row r="4553" spans="3:3">
      <c r="C4553" t="s">
        <v>33306</v>
      </c>
    </row>
    <row r="4554" spans="3:3">
      <c r="C4554" t="s">
        <v>33306</v>
      </c>
    </row>
    <row r="4555" spans="3:3">
      <c r="C4555" t="s">
        <v>33306</v>
      </c>
    </row>
    <row r="4556" spans="3:3">
      <c r="C4556" t="s">
        <v>33306</v>
      </c>
    </row>
    <row r="4557" spans="3:3">
      <c r="C4557" t="s">
        <v>33306</v>
      </c>
    </row>
    <row r="4558" spans="3:3">
      <c r="C4558" t="s">
        <v>33306</v>
      </c>
    </row>
    <row r="4559" spans="3:3">
      <c r="C4559" t="s">
        <v>33306</v>
      </c>
    </row>
    <row r="4560" spans="3:3">
      <c r="C4560" t="s">
        <v>33306</v>
      </c>
    </row>
    <row r="4561" spans="3:3">
      <c r="C4561" t="s">
        <v>33306</v>
      </c>
    </row>
    <row r="4562" spans="3:3">
      <c r="C4562" t="s">
        <v>33306</v>
      </c>
    </row>
    <row r="4563" spans="3:3">
      <c r="C4563" t="s">
        <v>33306</v>
      </c>
    </row>
    <row r="4564" spans="3:3">
      <c r="C4564" t="s">
        <v>33307</v>
      </c>
    </row>
    <row r="4565" spans="3:3">
      <c r="C4565" t="s">
        <v>33307</v>
      </c>
    </row>
    <row r="4566" spans="3:3">
      <c r="C4566" t="s">
        <v>33307</v>
      </c>
    </row>
    <row r="4567" spans="3:3">
      <c r="C4567" t="s">
        <v>33307</v>
      </c>
    </row>
    <row r="4568" spans="3:3">
      <c r="C4568" t="s">
        <v>33307</v>
      </c>
    </row>
    <row r="4569" spans="3:3">
      <c r="C4569" t="s">
        <v>33307</v>
      </c>
    </row>
    <row r="4570" spans="3:3">
      <c r="C4570" t="s">
        <v>33307</v>
      </c>
    </row>
    <row r="4571" spans="3:3">
      <c r="C4571" t="s">
        <v>33307</v>
      </c>
    </row>
    <row r="4572" spans="3:3">
      <c r="C4572" t="s">
        <v>33307</v>
      </c>
    </row>
    <row r="4573" spans="3:3">
      <c r="C4573" t="s">
        <v>33307</v>
      </c>
    </row>
    <row r="4574" spans="3:3">
      <c r="C4574" t="s">
        <v>33308</v>
      </c>
    </row>
    <row r="4575" spans="3:3">
      <c r="C4575" t="s">
        <v>33309</v>
      </c>
    </row>
    <row r="4576" spans="3:3">
      <c r="C4576" t="s">
        <v>33309</v>
      </c>
    </row>
    <row r="4577" spans="3:3">
      <c r="C4577" t="s">
        <v>33309</v>
      </c>
    </row>
    <row r="4578" spans="3:3">
      <c r="C4578" t="s">
        <v>33309</v>
      </c>
    </row>
    <row r="4579" spans="3:3">
      <c r="C4579" t="s">
        <v>33309</v>
      </c>
    </row>
    <row r="4580" spans="3:3">
      <c r="C4580" t="s">
        <v>33309</v>
      </c>
    </row>
    <row r="4581" spans="3:3">
      <c r="C4581" t="s">
        <v>33309</v>
      </c>
    </row>
    <row r="4582" spans="3:3">
      <c r="C4582" t="s">
        <v>33309</v>
      </c>
    </row>
    <row r="4583" spans="3:3">
      <c r="C4583" t="s">
        <v>33309</v>
      </c>
    </row>
    <row r="4584" spans="3:3">
      <c r="C4584" t="s">
        <v>33309</v>
      </c>
    </row>
    <row r="4585" spans="3:3">
      <c r="C4585" t="s">
        <v>33309</v>
      </c>
    </row>
    <row r="4586" spans="3:3">
      <c r="C4586" t="s">
        <v>33309</v>
      </c>
    </row>
    <row r="4587" spans="3:3">
      <c r="C4587" t="s">
        <v>33309</v>
      </c>
    </row>
    <row r="4588" spans="3:3">
      <c r="C4588" t="s">
        <v>33309</v>
      </c>
    </row>
    <row r="4589" spans="3:3">
      <c r="C4589" t="s">
        <v>33309</v>
      </c>
    </row>
    <row r="4590" spans="3:3">
      <c r="C4590" t="s">
        <v>33309</v>
      </c>
    </row>
    <row r="4591" spans="3:3">
      <c r="C4591" t="s">
        <v>33309</v>
      </c>
    </row>
    <row r="4592" spans="3:3">
      <c r="C4592" t="s">
        <v>33309</v>
      </c>
    </row>
    <row r="4593" spans="3:3">
      <c r="C4593" t="s">
        <v>33309</v>
      </c>
    </row>
    <row r="4594" spans="3:3">
      <c r="C4594" t="s">
        <v>33309</v>
      </c>
    </row>
    <row r="4595" spans="3:3">
      <c r="C4595" t="s">
        <v>33309</v>
      </c>
    </row>
    <row r="4596" spans="3:3">
      <c r="C4596" t="s">
        <v>33309</v>
      </c>
    </row>
    <row r="4597" spans="3:3">
      <c r="C4597" t="s">
        <v>33309</v>
      </c>
    </row>
    <row r="4598" spans="3:3">
      <c r="C4598" t="s">
        <v>33309</v>
      </c>
    </row>
    <row r="4599" spans="3:3">
      <c r="C4599" t="s">
        <v>33309</v>
      </c>
    </row>
    <row r="4600" spans="3:3">
      <c r="C4600" t="s">
        <v>33309</v>
      </c>
    </row>
    <row r="4601" spans="3:3">
      <c r="C4601" t="s">
        <v>33310</v>
      </c>
    </row>
    <row r="4602" spans="3:3">
      <c r="C4602" t="s">
        <v>33311</v>
      </c>
    </row>
    <row r="4603" spans="3:3">
      <c r="C4603" t="s">
        <v>33312</v>
      </c>
    </row>
    <row r="4604" spans="3:3">
      <c r="C4604" t="s">
        <v>33312</v>
      </c>
    </row>
    <row r="4605" spans="3:3">
      <c r="C4605" t="s">
        <v>33312</v>
      </c>
    </row>
    <row r="4606" spans="3:3">
      <c r="C4606" t="s">
        <v>33313</v>
      </c>
    </row>
    <row r="4607" spans="3:3">
      <c r="C4607" t="s">
        <v>33313</v>
      </c>
    </row>
    <row r="4608" spans="3:3">
      <c r="C4608" t="s">
        <v>33313</v>
      </c>
    </row>
    <row r="4609" spans="3:3">
      <c r="C4609" t="s">
        <v>33313</v>
      </c>
    </row>
    <row r="4610" spans="3:3">
      <c r="C4610" t="s">
        <v>33313</v>
      </c>
    </row>
    <row r="4611" spans="3:3">
      <c r="C4611" t="s">
        <v>33313</v>
      </c>
    </row>
    <row r="4612" spans="3:3">
      <c r="C4612" t="s">
        <v>33313</v>
      </c>
    </row>
    <row r="4613" spans="3:3">
      <c r="C4613" t="s">
        <v>33313</v>
      </c>
    </row>
    <row r="4614" spans="3:3">
      <c r="C4614" t="s">
        <v>33313</v>
      </c>
    </row>
    <row r="4615" spans="3:3">
      <c r="C4615" t="s">
        <v>33313</v>
      </c>
    </row>
    <row r="4616" spans="3:3">
      <c r="C4616" t="s">
        <v>33313</v>
      </c>
    </row>
    <row r="4617" spans="3:3">
      <c r="C4617" t="s">
        <v>33313</v>
      </c>
    </row>
    <row r="4618" spans="3:3">
      <c r="C4618" t="s">
        <v>33313</v>
      </c>
    </row>
    <row r="4619" spans="3:3">
      <c r="C4619" t="s">
        <v>33313</v>
      </c>
    </row>
    <row r="4620" spans="3:3">
      <c r="C4620" t="s">
        <v>33313</v>
      </c>
    </row>
    <row r="4621" spans="3:3">
      <c r="C4621" t="s">
        <v>33313</v>
      </c>
    </row>
    <row r="4622" spans="3:3">
      <c r="C4622" t="s">
        <v>33313</v>
      </c>
    </row>
    <row r="4623" spans="3:3">
      <c r="C4623" t="s">
        <v>33313</v>
      </c>
    </row>
    <row r="4624" spans="3:3">
      <c r="C4624" t="s">
        <v>33313</v>
      </c>
    </row>
    <row r="4625" spans="3:3">
      <c r="C4625" t="s">
        <v>33314</v>
      </c>
    </row>
    <row r="4626" spans="3:3">
      <c r="C4626" t="s">
        <v>33314</v>
      </c>
    </row>
    <row r="4627" spans="3:3">
      <c r="C4627" t="s">
        <v>33314</v>
      </c>
    </row>
    <row r="4628" spans="3:3">
      <c r="C4628" t="s">
        <v>33314</v>
      </c>
    </row>
    <row r="4629" spans="3:3">
      <c r="C4629" t="s">
        <v>33314</v>
      </c>
    </row>
    <row r="4630" spans="3:3">
      <c r="C4630" t="s">
        <v>33314</v>
      </c>
    </row>
    <row r="4631" spans="3:3">
      <c r="C4631" t="s">
        <v>33314</v>
      </c>
    </row>
    <row r="4632" spans="3:3">
      <c r="C4632" t="s">
        <v>33314</v>
      </c>
    </row>
    <row r="4633" spans="3:3">
      <c r="C4633" t="s">
        <v>33314</v>
      </c>
    </row>
    <row r="4634" spans="3:3">
      <c r="C4634" t="s">
        <v>33314</v>
      </c>
    </row>
    <row r="4635" spans="3:3">
      <c r="C4635" t="s">
        <v>33314</v>
      </c>
    </row>
    <row r="4636" spans="3:3">
      <c r="C4636" t="s">
        <v>33314</v>
      </c>
    </row>
    <row r="4637" spans="3:3">
      <c r="C4637" t="s">
        <v>33314</v>
      </c>
    </row>
    <row r="4638" spans="3:3">
      <c r="C4638" t="s">
        <v>33314</v>
      </c>
    </row>
    <row r="4639" spans="3:3">
      <c r="C4639" t="s">
        <v>33314</v>
      </c>
    </row>
    <row r="4640" spans="3:3">
      <c r="C4640" t="s">
        <v>33314</v>
      </c>
    </row>
    <row r="4641" spans="3:3">
      <c r="C4641" t="s">
        <v>33314</v>
      </c>
    </row>
    <row r="4642" spans="3:3">
      <c r="C4642" t="s">
        <v>33314</v>
      </c>
    </row>
    <row r="4643" spans="3:3">
      <c r="C4643" t="s">
        <v>33314</v>
      </c>
    </row>
    <row r="4644" spans="3:3">
      <c r="C4644" t="s">
        <v>33314</v>
      </c>
    </row>
    <row r="4645" spans="3:3">
      <c r="C4645" t="s">
        <v>33314</v>
      </c>
    </row>
    <row r="4646" spans="3:3">
      <c r="C4646" t="s">
        <v>33315</v>
      </c>
    </row>
    <row r="4647" spans="3:3">
      <c r="C4647" t="s">
        <v>33315</v>
      </c>
    </row>
    <row r="4648" spans="3:3">
      <c r="C4648" t="s">
        <v>33316</v>
      </c>
    </row>
    <row r="4649" spans="3:3">
      <c r="C4649" t="s">
        <v>33316</v>
      </c>
    </row>
    <row r="4650" spans="3:3">
      <c r="C4650" t="s">
        <v>33316</v>
      </c>
    </row>
    <row r="4651" spans="3:3">
      <c r="C4651" t="s">
        <v>33316</v>
      </c>
    </row>
    <row r="4652" spans="3:3">
      <c r="C4652" t="s">
        <v>33316</v>
      </c>
    </row>
    <row r="4653" spans="3:3">
      <c r="C4653" t="s">
        <v>33316</v>
      </c>
    </row>
    <row r="4654" spans="3:3">
      <c r="C4654" t="s">
        <v>33316</v>
      </c>
    </row>
    <row r="4655" spans="3:3">
      <c r="C4655" t="s">
        <v>33316</v>
      </c>
    </row>
    <row r="4656" spans="3:3">
      <c r="C4656" t="s">
        <v>33316</v>
      </c>
    </row>
    <row r="4657" spans="3:3">
      <c r="C4657" t="s">
        <v>33316</v>
      </c>
    </row>
    <row r="4658" spans="3:3">
      <c r="C4658" t="s">
        <v>33316</v>
      </c>
    </row>
    <row r="4659" spans="3:3">
      <c r="C4659" t="s">
        <v>33316</v>
      </c>
    </row>
    <row r="4660" spans="3:3">
      <c r="C4660" t="s">
        <v>33316</v>
      </c>
    </row>
    <row r="4661" spans="3:3">
      <c r="C4661" t="s">
        <v>33316</v>
      </c>
    </row>
    <row r="4662" spans="3:3">
      <c r="C4662" t="s">
        <v>33316</v>
      </c>
    </row>
    <row r="4663" spans="3:3">
      <c r="C4663" t="s">
        <v>33316</v>
      </c>
    </row>
    <row r="4664" spans="3:3">
      <c r="C4664" t="s">
        <v>33316</v>
      </c>
    </row>
    <row r="4665" spans="3:3">
      <c r="C4665" t="s">
        <v>33316</v>
      </c>
    </row>
    <row r="4666" spans="3:3">
      <c r="C4666" t="s">
        <v>33316</v>
      </c>
    </row>
    <row r="4667" spans="3:3">
      <c r="C4667" t="s">
        <v>33316</v>
      </c>
    </row>
    <row r="4668" spans="3:3">
      <c r="C4668" t="s">
        <v>33316</v>
      </c>
    </row>
    <row r="4669" spans="3:3">
      <c r="C4669" t="s">
        <v>33316</v>
      </c>
    </row>
    <row r="4670" spans="3:3">
      <c r="C4670" t="s">
        <v>33316</v>
      </c>
    </row>
    <row r="4671" spans="3:3">
      <c r="C4671" t="s">
        <v>33316</v>
      </c>
    </row>
    <row r="4672" spans="3:3">
      <c r="C4672" t="s">
        <v>33316</v>
      </c>
    </row>
    <row r="4673" spans="3:3">
      <c r="C4673" t="s">
        <v>33316</v>
      </c>
    </row>
    <row r="4674" spans="3:3">
      <c r="C4674" t="s">
        <v>33316</v>
      </c>
    </row>
    <row r="4675" spans="3:3">
      <c r="C4675" t="s">
        <v>33316</v>
      </c>
    </row>
    <row r="4676" spans="3:3">
      <c r="C4676" t="s">
        <v>33316</v>
      </c>
    </row>
    <row r="4677" spans="3:3">
      <c r="C4677" t="s">
        <v>33316</v>
      </c>
    </row>
    <row r="4678" spans="3:3">
      <c r="C4678" t="s">
        <v>33316</v>
      </c>
    </row>
    <row r="4679" spans="3:3">
      <c r="C4679" t="s">
        <v>33316</v>
      </c>
    </row>
    <row r="4680" spans="3:3">
      <c r="C4680" t="s">
        <v>33316</v>
      </c>
    </row>
    <row r="4681" spans="3:3">
      <c r="C4681" t="s">
        <v>33316</v>
      </c>
    </row>
    <row r="4682" spans="3:3">
      <c r="C4682" t="s">
        <v>33316</v>
      </c>
    </row>
    <row r="4683" spans="3:3">
      <c r="C4683" t="s">
        <v>33316</v>
      </c>
    </row>
    <row r="4684" spans="3:3">
      <c r="C4684" t="s">
        <v>33316</v>
      </c>
    </row>
    <row r="4685" spans="3:3">
      <c r="C4685" t="s">
        <v>33316</v>
      </c>
    </row>
    <row r="4686" spans="3:3">
      <c r="C4686" t="s">
        <v>33316</v>
      </c>
    </row>
    <row r="4687" spans="3:3">
      <c r="C4687" t="s">
        <v>33316</v>
      </c>
    </row>
    <row r="4688" spans="3:3">
      <c r="C4688" t="s">
        <v>33316</v>
      </c>
    </row>
    <row r="4689" spans="3:3">
      <c r="C4689" t="s">
        <v>33316</v>
      </c>
    </row>
    <row r="4690" spans="3:3">
      <c r="C4690" t="s">
        <v>33316</v>
      </c>
    </row>
    <row r="4691" spans="3:3">
      <c r="C4691" t="s">
        <v>33316</v>
      </c>
    </row>
    <row r="4692" spans="3:3">
      <c r="C4692" t="s">
        <v>33316</v>
      </c>
    </row>
    <row r="4693" spans="3:3">
      <c r="C4693" t="s">
        <v>33316</v>
      </c>
    </row>
    <row r="4694" spans="3:3">
      <c r="C4694" t="s">
        <v>33316</v>
      </c>
    </row>
    <row r="4695" spans="3:3">
      <c r="C4695" t="s">
        <v>33316</v>
      </c>
    </row>
    <row r="4696" spans="3:3">
      <c r="C4696" t="s">
        <v>33316</v>
      </c>
    </row>
    <row r="4697" spans="3:3">
      <c r="C4697" t="s">
        <v>33316</v>
      </c>
    </row>
    <row r="4698" spans="3:3">
      <c r="C4698" t="s">
        <v>33316</v>
      </c>
    </row>
    <row r="4699" spans="3:3">
      <c r="C4699" t="s">
        <v>33316</v>
      </c>
    </row>
    <row r="4700" spans="3:3">
      <c r="C4700" t="s">
        <v>33316</v>
      </c>
    </row>
    <row r="4701" spans="3:3">
      <c r="C4701" t="s">
        <v>33316</v>
      </c>
    </row>
    <row r="4702" spans="3:3">
      <c r="C4702" t="s">
        <v>33316</v>
      </c>
    </row>
    <row r="4703" spans="3:3">
      <c r="C4703" t="s">
        <v>33316</v>
      </c>
    </row>
    <row r="4704" spans="3:3">
      <c r="C4704" t="s">
        <v>33316</v>
      </c>
    </row>
    <row r="4705" spans="3:3">
      <c r="C4705" t="s">
        <v>33316</v>
      </c>
    </row>
    <row r="4706" spans="3:3">
      <c r="C4706" t="s">
        <v>33316</v>
      </c>
    </row>
    <row r="4707" spans="3:3">
      <c r="C4707" t="s">
        <v>33316</v>
      </c>
    </row>
    <row r="4708" spans="3:3">
      <c r="C4708" t="s">
        <v>33316</v>
      </c>
    </row>
    <row r="4709" spans="3:3">
      <c r="C4709" t="s">
        <v>33316</v>
      </c>
    </row>
    <row r="4710" spans="3:3">
      <c r="C4710" t="s">
        <v>33316</v>
      </c>
    </row>
    <row r="4711" spans="3:3">
      <c r="C4711" t="s">
        <v>33317</v>
      </c>
    </row>
    <row r="4712" spans="3:3">
      <c r="C4712" t="s">
        <v>33318</v>
      </c>
    </row>
    <row r="4713" spans="3:3">
      <c r="C4713" t="s">
        <v>33318</v>
      </c>
    </row>
    <row r="4714" spans="3:3">
      <c r="C4714" t="s">
        <v>33318</v>
      </c>
    </row>
    <row r="4715" spans="3:3">
      <c r="C4715" t="s">
        <v>33318</v>
      </c>
    </row>
    <row r="4716" spans="3:3">
      <c r="C4716" t="s">
        <v>33318</v>
      </c>
    </row>
    <row r="4717" spans="3:3">
      <c r="C4717" t="s">
        <v>33318</v>
      </c>
    </row>
    <row r="4718" spans="3:3">
      <c r="C4718" t="s">
        <v>33318</v>
      </c>
    </row>
    <row r="4719" spans="3:3">
      <c r="C4719" t="s">
        <v>33318</v>
      </c>
    </row>
    <row r="4720" spans="3:3">
      <c r="C4720" t="s">
        <v>33318</v>
      </c>
    </row>
    <row r="4721" spans="3:3">
      <c r="C4721" t="s">
        <v>33318</v>
      </c>
    </row>
    <row r="4722" spans="3:3">
      <c r="C4722" t="s">
        <v>33318</v>
      </c>
    </row>
    <row r="4723" spans="3:3">
      <c r="C4723" t="s">
        <v>33318</v>
      </c>
    </row>
    <row r="4724" spans="3:3">
      <c r="C4724" t="s">
        <v>33318</v>
      </c>
    </row>
    <row r="4725" spans="3:3">
      <c r="C4725" t="s">
        <v>33318</v>
      </c>
    </row>
    <row r="4726" spans="3:3">
      <c r="C4726" t="s">
        <v>33318</v>
      </c>
    </row>
    <row r="4727" spans="3:3">
      <c r="C4727" t="s">
        <v>33318</v>
      </c>
    </row>
    <row r="4728" spans="3:3">
      <c r="C4728" t="s">
        <v>33318</v>
      </c>
    </row>
    <row r="4729" spans="3:3">
      <c r="C4729" t="s">
        <v>33318</v>
      </c>
    </row>
    <row r="4730" spans="3:3">
      <c r="C4730" t="s">
        <v>33318</v>
      </c>
    </row>
    <row r="4731" spans="3:3">
      <c r="C4731" t="s">
        <v>33318</v>
      </c>
    </row>
    <row r="4732" spans="3:3">
      <c r="C4732" t="s">
        <v>33318</v>
      </c>
    </row>
    <row r="4733" spans="3:3">
      <c r="C4733" t="s">
        <v>33318</v>
      </c>
    </row>
    <row r="4734" spans="3:3">
      <c r="C4734" t="s">
        <v>33318</v>
      </c>
    </row>
    <row r="4735" spans="3:3">
      <c r="C4735" t="s">
        <v>33318</v>
      </c>
    </row>
    <row r="4736" spans="3:3">
      <c r="C4736" t="s">
        <v>33318</v>
      </c>
    </row>
    <row r="4737" spans="3:3">
      <c r="C4737" t="s">
        <v>33319</v>
      </c>
    </row>
    <row r="4738" spans="3:3">
      <c r="C4738" t="s">
        <v>33319</v>
      </c>
    </row>
    <row r="4739" spans="3:3">
      <c r="C4739" t="s">
        <v>33319</v>
      </c>
    </row>
    <row r="4740" spans="3:3">
      <c r="C4740" t="s">
        <v>33319</v>
      </c>
    </row>
    <row r="4741" spans="3:3">
      <c r="C4741" t="s">
        <v>33319</v>
      </c>
    </row>
    <row r="4742" spans="3:3">
      <c r="C4742" t="s">
        <v>33319</v>
      </c>
    </row>
    <row r="4743" spans="3:3">
      <c r="C4743" t="s">
        <v>33319</v>
      </c>
    </row>
    <row r="4744" spans="3:3">
      <c r="C4744" t="s">
        <v>33319</v>
      </c>
    </row>
    <row r="4745" spans="3:3">
      <c r="C4745" t="s">
        <v>33319</v>
      </c>
    </row>
    <row r="4746" spans="3:3">
      <c r="C4746" t="s">
        <v>33319</v>
      </c>
    </row>
    <row r="4747" spans="3:3">
      <c r="C4747" t="s">
        <v>33319</v>
      </c>
    </row>
    <row r="4748" spans="3:3">
      <c r="C4748" t="s">
        <v>33319</v>
      </c>
    </row>
    <row r="4749" spans="3:3">
      <c r="C4749" t="s">
        <v>33319</v>
      </c>
    </row>
    <row r="4750" spans="3:3">
      <c r="C4750" t="s">
        <v>33319</v>
      </c>
    </row>
    <row r="4751" spans="3:3">
      <c r="C4751" t="s">
        <v>33319</v>
      </c>
    </row>
    <row r="4752" spans="3:3">
      <c r="C4752" t="s">
        <v>33319</v>
      </c>
    </row>
    <row r="4753" spans="3:3">
      <c r="C4753" t="s">
        <v>33319</v>
      </c>
    </row>
    <row r="4754" spans="3:3">
      <c r="C4754" t="s">
        <v>33319</v>
      </c>
    </row>
    <row r="4755" spans="3:3">
      <c r="C4755" t="s">
        <v>33319</v>
      </c>
    </row>
    <row r="4756" spans="3:3">
      <c r="C4756" t="s">
        <v>33319</v>
      </c>
    </row>
    <row r="4757" spans="3:3">
      <c r="C4757" t="s">
        <v>33319</v>
      </c>
    </row>
    <row r="4758" spans="3:3">
      <c r="C4758" t="s">
        <v>33319</v>
      </c>
    </row>
    <row r="4759" spans="3:3">
      <c r="C4759" t="s">
        <v>33319</v>
      </c>
    </row>
    <row r="4760" spans="3:3">
      <c r="C4760" t="s">
        <v>33319</v>
      </c>
    </row>
    <row r="4761" spans="3:3">
      <c r="C4761" t="s">
        <v>33319</v>
      </c>
    </row>
    <row r="4762" spans="3:3">
      <c r="C4762" t="s">
        <v>33319</v>
      </c>
    </row>
    <row r="4763" spans="3:3">
      <c r="C4763" t="s">
        <v>33319</v>
      </c>
    </row>
    <row r="4764" spans="3:3">
      <c r="C4764" t="s">
        <v>33319</v>
      </c>
    </row>
    <row r="4765" spans="3:3">
      <c r="C4765" t="s">
        <v>33319</v>
      </c>
    </row>
    <row r="4766" spans="3:3">
      <c r="C4766" t="s">
        <v>33319</v>
      </c>
    </row>
    <row r="4767" spans="3:3">
      <c r="C4767" t="s">
        <v>33319</v>
      </c>
    </row>
    <row r="4768" spans="3:3">
      <c r="C4768" t="s">
        <v>33319</v>
      </c>
    </row>
    <row r="4769" spans="3:3">
      <c r="C4769" t="s">
        <v>33319</v>
      </c>
    </row>
    <row r="4770" spans="3:3">
      <c r="C4770" t="s">
        <v>33319</v>
      </c>
    </row>
    <row r="4771" spans="3:3">
      <c r="C4771" t="s">
        <v>33319</v>
      </c>
    </row>
    <row r="4772" spans="3:3">
      <c r="C4772" t="s">
        <v>33319</v>
      </c>
    </row>
    <row r="4773" spans="3:3">
      <c r="C4773" t="s">
        <v>33319</v>
      </c>
    </row>
    <row r="4774" spans="3:3">
      <c r="C4774" t="s">
        <v>33319</v>
      </c>
    </row>
    <row r="4775" spans="3:3">
      <c r="C4775" t="s">
        <v>33319</v>
      </c>
    </row>
    <row r="4776" spans="3:3">
      <c r="C4776" t="s">
        <v>33319</v>
      </c>
    </row>
    <row r="4777" spans="3:3">
      <c r="C4777" t="s">
        <v>33319</v>
      </c>
    </row>
    <row r="4778" spans="3:3">
      <c r="C4778" t="s">
        <v>33319</v>
      </c>
    </row>
    <row r="4779" spans="3:3">
      <c r="C4779" t="s">
        <v>33319</v>
      </c>
    </row>
    <row r="4780" spans="3:3">
      <c r="C4780" t="s">
        <v>33319</v>
      </c>
    </row>
    <row r="4781" spans="3:3">
      <c r="C4781" t="s">
        <v>33319</v>
      </c>
    </row>
    <row r="4782" spans="3:3">
      <c r="C4782" t="s">
        <v>33319</v>
      </c>
    </row>
    <row r="4783" spans="3:3">
      <c r="C4783" t="s">
        <v>33319</v>
      </c>
    </row>
    <row r="4784" spans="3:3">
      <c r="C4784" t="s">
        <v>33319</v>
      </c>
    </row>
    <row r="4785" spans="3:3">
      <c r="C4785" t="s">
        <v>33319</v>
      </c>
    </row>
    <row r="4786" spans="3:3">
      <c r="C4786" t="s">
        <v>33320</v>
      </c>
    </row>
    <row r="4787" spans="3:3">
      <c r="C4787" t="s">
        <v>33321</v>
      </c>
    </row>
    <row r="4788" spans="3:3">
      <c r="C4788" t="s">
        <v>33321</v>
      </c>
    </row>
    <row r="4789" spans="3:3">
      <c r="C4789" t="s">
        <v>33322</v>
      </c>
    </row>
    <row r="4790" spans="3:3">
      <c r="C4790" t="s">
        <v>33323</v>
      </c>
    </row>
    <row r="4791" spans="3:3">
      <c r="C4791" t="s">
        <v>33323</v>
      </c>
    </row>
    <row r="4792" spans="3:3">
      <c r="C4792" t="s">
        <v>33323</v>
      </c>
    </row>
    <row r="4793" spans="3:3">
      <c r="C4793" t="s">
        <v>33323</v>
      </c>
    </row>
    <row r="4794" spans="3:3">
      <c r="C4794" t="s">
        <v>33324</v>
      </c>
    </row>
    <row r="4795" spans="3:3">
      <c r="C4795" t="s">
        <v>33324</v>
      </c>
    </row>
    <row r="4796" spans="3:3">
      <c r="C4796" t="s">
        <v>33056</v>
      </c>
    </row>
    <row r="4797" spans="3:3">
      <c r="C4797" t="s">
        <v>33056</v>
      </c>
    </row>
    <row r="4798" spans="3:3">
      <c r="C4798" t="s">
        <v>33056</v>
      </c>
    </row>
    <row r="4799" spans="3:3">
      <c r="C4799" t="s">
        <v>33056</v>
      </c>
    </row>
    <row r="4800" spans="3:3">
      <c r="C4800" t="s">
        <v>33056</v>
      </c>
    </row>
    <row r="4801" spans="3:3">
      <c r="C4801" t="s">
        <v>33056</v>
      </c>
    </row>
    <row r="4802" spans="3:3">
      <c r="C4802" t="s">
        <v>33056</v>
      </c>
    </row>
    <row r="4803" spans="3:3">
      <c r="C4803" t="s">
        <v>33056</v>
      </c>
    </row>
    <row r="4804" spans="3:3">
      <c r="C4804" t="s">
        <v>33056</v>
      </c>
    </row>
    <row r="4805" spans="3:3">
      <c r="C4805" t="s">
        <v>33056</v>
      </c>
    </row>
    <row r="4806" spans="3:3">
      <c r="C4806" t="s">
        <v>33056</v>
      </c>
    </row>
    <row r="4807" spans="3:3">
      <c r="C4807" t="s">
        <v>33056</v>
      </c>
    </row>
    <row r="4808" spans="3:3">
      <c r="C4808" t="s">
        <v>33056</v>
      </c>
    </row>
    <row r="4809" spans="3:3">
      <c r="C4809" t="s">
        <v>33056</v>
      </c>
    </row>
    <row r="4810" spans="3:3">
      <c r="C4810" t="s">
        <v>33056</v>
      </c>
    </row>
    <row r="4811" spans="3:3">
      <c r="C4811" t="s">
        <v>33056</v>
      </c>
    </row>
    <row r="4812" spans="3:3">
      <c r="C4812" t="s">
        <v>33056</v>
      </c>
    </row>
    <row r="4813" spans="3:3">
      <c r="C4813" t="s">
        <v>33058</v>
      </c>
    </row>
    <row r="4814" spans="3:3">
      <c r="C4814" t="s">
        <v>33058</v>
      </c>
    </row>
    <row r="4815" spans="3:3">
      <c r="C4815" t="s">
        <v>33325</v>
      </c>
    </row>
    <row r="4816" spans="3:3">
      <c r="C4816" t="s">
        <v>33325</v>
      </c>
    </row>
    <row r="4817" spans="3:3">
      <c r="C4817" t="s">
        <v>33325</v>
      </c>
    </row>
    <row r="4818" spans="3:3">
      <c r="C4818" t="s">
        <v>33325</v>
      </c>
    </row>
    <row r="4819" spans="3:3">
      <c r="C4819" t="s">
        <v>33325</v>
      </c>
    </row>
    <row r="4820" spans="3:3">
      <c r="C4820" t="s">
        <v>33326</v>
      </c>
    </row>
    <row r="4821" spans="3:3">
      <c r="C4821" t="s">
        <v>33326</v>
      </c>
    </row>
    <row r="4822" spans="3:3">
      <c r="C4822" t="s">
        <v>33327</v>
      </c>
    </row>
    <row r="4823" spans="3:3">
      <c r="C4823" t="s">
        <v>33327</v>
      </c>
    </row>
    <row r="4824" spans="3:3">
      <c r="C4824" t="s">
        <v>33327</v>
      </c>
    </row>
    <row r="4825" spans="3:3">
      <c r="C4825" t="s">
        <v>33327</v>
      </c>
    </row>
    <row r="4826" spans="3:3">
      <c r="C4826" t="s">
        <v>33327</v>
      </c>
    </row>
    <row r="4827" spans="3:3">
      <c r="C4827" t="s">
        <v>33327</v>
      </c>
    </row>
    <row r="4828" spans="3:3">
      <c r="C4828" t="s">
        <v>33327</v>
      </c>
    </row>
    <row r="4829" spans="3:3">
      <c r="C4829" t="s">
        <v>33328</v>
      </c>
    </row>
    <row r="4830" spans="3:3">
      <c r="C4830" t="s">
        <v>33328</v>
      </c>
    </row>
    <row r="4831" spans="3:3">
      <c r="C4831" t="s">
        <v>33328</v>
      </c>
    </row>
    <row r="4832" spans="3:3">
      <c r="C4832" t="s">
        <v>33329</v>
      </c>
    </row>
    <row r="4833" spans="3:3">
      <c r="C4833" t="s">
        <v>33329</v>
      </c>
    </row>
    <row r="4834" spans="3:3">
      <c r="C4834" t="s">
        <v>33329</v>
      </c>
    </row>
    <row r="4835" spans="3:3">
      <c r="C4835" t="s">
        <v>33329</v>
      </c>
    </row>
    <row r="4836" spans="3:3">
      <c r="C4836" t="s">
        <v>33329</v>
      </c>
    </row>
    <row r="4837" spans="3:3">
      <c r="C4837" t="s">
        <v>33330</v>
      </c>
    </row>
    <row r="4838" spans="3:3">
      <c r="C4838" t="s">
        <v>33330</v>
      </c>
    </row>
    <row r="4839" spans="3:3">
      <c r="C4839" t="s">
        <v>33331</v>
      </c>
    </row>
    <row r="4840" spans="3:3">
      <c r="C4840" t="s">
        <v>33331</v>
      </c>
    </row>
    <row r="4841" spans="3:3">
      <c r="C4841" t="s">
        <v>33331</v>
      </c>
    </row>
    <row r="4842" spans="3:3">
      <c r="C4842" t="s">
        <v>33332</v>
      </c>
    </row>
    <row r="4843" spans="3:3">
      <c r="C4843" t="s">
        <v>33332</v>
      </c>
    </row>
    <row r="4844" spans="3:3">
      <c r="C4844" t="s">
        <v>33332</v>
      </c>
    </row>
    <row r="4845" spans="3:3">
      <c r="C4845" t="s">
        <v>33332</v>
      </c>
    </row>
    <row r="4846" spans="3:3">
      <c r="C4846" t="s">
        <v>33332</v>
      </c>
    </row>
    <row r="4847" spans="3:3">
      <c r="C4847" t="s">
        <v>33333</v>
      </c>
    </row>
    <row r="4848" spans="3:3">
      <c r="C4848" t="s">
        <v>33333</v>
      </c>
    </row>
    <row r="4849" spans="3:3">
      <c r="C4849" t="s">
        <v>33333</v>
      </c>
    </row>
    <row r="4850" spans="3:3">
      <c r="C4850" t="s">
        <v>33333</v>
      </c>
    </row>
    <row r="4851" spans="3:3">
      <c r="C4851" t="s">
        <v>33333</v>
      </c>
    </row>
    <row r="4852" spans="3:3">
      <c r="C4852" t="s">
        <v>33334</v>
      </c>
    </row>
    <row r="4853" spans="3:3">
      <c r="C4853" t="s">
        <v>33335</v>
      </c>
    </row>
    <row r="4854" spans="3:3">
      <c r="C4854" t="s">
        <v>33335</v>
      </c>
    </row>
    <row r="4855" spans="3:3">
      <c r="C4855" t="s">
        <v>33335</v>
      </c>
    </row>
    <row r="4856" spans="3:3">
      <c r="C4856" t="s">
        <v>33335</v>
      </c>
    </row>
    <row r="4857" spans="3:3">
      <c r="C4857" t="s">
        <v>33335</v>
      </c>
    </row>
    <row r="4858" spans="3:3">
      <c r="C4858" t="s">
        <v>33335</v>
      </c>
    </row>
    <row r="4859" spans="3:3">
      <c r="C4859" t="s">
        <v>33335</v>
      </c>
    </row>
    <row r="4860" spans="3:3">
      <c r="C4860" t="s">
        <v>33335</v>
      </c>
    </row>
    <row r="4861" spans="3:3">
      <c r="C4861" t="s">
        <v>33335</v>
      </c>
    </row>
    <row r="4862" spans="3:3">
      <c r="C4862" t="s">
        <v>33335</v>
      </c>
    </row>
    <row r="4863" spans="3:3">
      <c r="C4863" t="s">
        <v>33335</v>
      </c>
    </row>
    <row r="4864" spans="3:3">
      <c r="C4864" t="s">
        <v>33335</v>
      </c>
    </row>
    <row r="4865" spans="3:3">
      <c r="C4865" t="s">
        <v>33335</v>
      </c>
    </row>
    <row r="4866" spans="3:3">
      <c r="C4866" t="s">
        <v>33335</v>
      </c>
    </row>
    <row r="4867" spans="3:3">
      <c r="C4867" t="s">
        <v>33335</v>
      </c>
    </row>
    <row r="4868" spans="3:3">
      <c r="C4868" t="s">
        <v>33335</v>
      </c>
    </row>
    <row r="4869" spans="3:3">
      <c r="C4869" t="s">
        <v>33335</v>
      </c>
    </row>
    <row r="4870" spans="3:3">
      <c r="C4870" t="s">
        <v>33335</v>
      </c>
    </row>
    <row r="4871" spans="3:3">
      <c r="C4871" t="s">
        <v>33335</v>
      </c>
    </row>
    <row r="4872" spans="3:3">
      <c r="C4872" t="s">
        <v>33335</v>
      </c>
    </row>
    <row r="4873" spans="3:3">
      <c r="C4873" t="s">
        <v>33335</v>
      </c>
    </row>
    <row r="4874" spans="3:3">
      <c r="C4874" t="s">
        <v>33335</v>
      </c>
    </row>
    <row r="4875" spans="3:3">
      <c r="C4875" t="s">
        <v>33335</v>
      </c>
    </row>
    <row r="4876" spans="3:3">
      <c r="C4876" t="s">
        <v>33335</v>
      </c>
    </row>
    <row r="4877" spans="3:3">
      <c r="C4877" t="s">
        <v>33335</v>
      </c>
    </row>
    <row r="4878" spans="3:3">
      <c r="C4878" t="s">
        <v>33335</v>
      </c>
    </row>
    <row r="4879" spans="3:3">
      <c r="C4879" t="s">
        <v>33335</v>
      </c>
    </row>
    <row r="4880" spans="3:3">
      <c r="C4880" t="s">
        <v>33335</v>
      </c>
    </row>
    <row r="4881" spans="3:3">
      <c r="C4881" t="s">
        <v>33335</v>
      </c>
    </row>
    <row r="4882" spans="3:3">
      <c r="C4882" t="s">
        <v>33335</v>
      </c>
    </row>
    <row r="4883" spans="3:3">
      <c r="C4883" t="s">
        <v>33335</v>
      </c>
    </row>
    <row r="4884" spans="3:3">
      <c r="C4884" t="s">
        <v>33335</v>
      </c>
    </row>
    <row r="4885" spans="3:3">
      <c r="C4885" t="s">
        <v>33335</v>
      </c>
    </row>
    <row r="4886" spans="3:3">
      <c r="C4886" t="s">
        <v>33335</v>
      </c>
    </row>
    <row r="4887" spans="3:3">
      <c r="C4887" t="s">
        <v>33335</v>
      </c>
    </row>
    <row r="4888" spans="3:3">
      <c r="C4888" t="s">
        <v>33335</v>
      </c>
    </row>
    <row r="4889" spans="3:3">
      <c r="C4889" t="s">
        <v>33335</v>
      </c>
    </row>
    <row r="4890" spans="3:3">
      <c r="C4890" t="s">
        <v>33335</v>
      </c>
    </row>
    <row r="4891" spans="3:3">
      <c r="C4891" t="s">
        <v>33335</v>
      </c>
    </row>
    <row r="4892" spans="3:3">
      <c r="C4892" t="s">
        <v>33335</v>
      </c>
    </row>
    <row r="4893" spans="3:3">
      <c r="C4893" t="s">
        <v>33335</v>
      </c>
    </row>
    <row r="4894" spans="3:3">
      <c r="C4894" t="s">
        <v>33335</v>
      </c>
    </row>
    <row r="4895" spans="3:3">
      <c r="C4895" t="s">
        <v>33335</v>
      </c>
    </row>
    <row r="4896" spans="3:3">
      <c r="C4896" t="s">
        <v>33335</v>
      </c>
    </row>
    <row r="4897" spans="3:3">
      <c r="C4897" t="s">
        <v>33335</v>
      </c>
    </row>
    <row r="4898" spans="3:3">
      <c r="C4898" t="s">
        <v>33335</v>
      </c>
    </row>
    <row r="4899" spans="3:3">
      <c r="C4899" t="s">
        <v>33335</v>
      </c>
    </row>
    <row r="4900" spans="3:3">
      <c r="C4900" t="s">
        <v>33335</v>
      </c>
    </row>
    <row r="4901" spans="3:3">
      <c r="C4901" t="s">
        <v>33335</v>
      </c>
    </row>
    <row r="4902" spans="3:3">
      <c r="C4902" t="s">
        <v>33335</v>
      </c>
    </row>
    <row r="4903" spans="3:3">
      <c r="C4903" t="s">
        <v>33335</v>
      </c>
    </row>
    <row r="4904" spans="3:3">
      <c r="C4904" t="s">
        <v>33335</v>
      </c>
    </row>
    <row r="4905" spans="3:3">
      <c r="C4905" t="s">
        <v>33335</v>
      </c>
    </row>
    <row r="4906" spans="3:3">
      <c r="C4906" t="s">
        <v>33335</v>
      </c>
    </row>
    <row r="4907" spans="3:3">
      <c r="C4907" t="s">
        <v>33335</v>
      </c>
    </row>
    <row r="4908" spans="3:3">
      <c r="C4908" t="s">
        <v>33335</v>
      </c>
    </row>
    <row r="4909" spans="3:3">
      <c r="C4909" t="s">
        <v>33335</v>
      </c>
    </row>
    <row r="4910" spans="3:3">
      <c r="C4910" t="s">
        <v>33335</v>
      </c>
    </row>
    <row r="4911" spans="3:3">
      <c r="C4911" t="s">
        <v>33335</v>
      </c>
    </row>
    <row r="4912" spans="3:3">
      <c r="C4912" t="s">
        <v>33335</v>
      </c>
    </row>
    <row r="4913" spans="3:3">
      <c r="C4913" t="s">
        <v>33335</v>
      </c>
    </row>
    <row r="4914" spans="3:3">
      <c r="C4914" t="s">
        <v>33335</v>
      </c>
    </row>
    <row r="4915" spans="3:3">
      <c r="C4915" t="s">
        <v>33335</v>
      </c>
    </row>
    <row r="4916" spans="3:3">
      <c r="C4916" t="s">
        <v>33335</v>
      </c>
    </row>
    <row r="4917" spans="3:3">
      <c r="C4917" t="s">
        <v>33335</v>
      </c>
    </row>
    <row r="4918" spans="3:3">
      <c r="C4918" t="s">
        <v>33335</v>
      </c>
    </row>
    <row r="4919" spans="3:3">
      <c r="C4919" t="s">
        <v>33335</v>
      </c>
    </row>
    <row r="4920" spans="3:3">
      <c r="C4920" t="s">
        <v>33335</v>
      </c>
    </row>
    <row r="4921" spans="3:3">
      <c r="C4921" t="s">
        <v>33335</v>
      </c>
    </row>
    <row r="4922" spans="3:3">
      <c r="C4922" t="s">
        <v>33335</v>
      </c>
    </row>
    <row r="4923" spans="3:3">
      <c r="C4923" t="s">
        <v>33335</v>
      </c>
    </row>
    <row r="4924" spans="3:3">
      <c r="C4924" t="s">
        <v>33336</v>
      </c>
    </row>
    <row r="4925" spans="3:3">
      <c r="C4925" t="s">
        <v>33336</v>
      </c>
    </row>
    <row r="4926" spans="3:3">
      <c r="C4926" t="s">
        <v>33336</v>
      </c>
    </row>
    <row r="4927" spans="3:3">
      <c r="C4927" t="s">
        <v>33336</v>
      </c>
    </row>
    <row r="4928" spans="3:3">
      <c r="C4928" t="s">
        <v>33336</v>
      </c>
    </row>
    <row r="4929" spans="3:3">
      <c r="C4929" t="s">
        <v>33337</v>
      </c>
    </row>
    <row r="4930" spans="3:3">
      <c r="C4930" t="s">
        <v>33337</v>
      </c>
    </row>
    <row r="4931" spans="3:3">
      <c r="C4931" t="s">
        <v>33337</v>
      </c>
    </row>
    <row r="4932" spans="3:3">
      <c r="C4932" t="s">
        <v>33337</v>
      </c>
    </row>
    <row r="4933" spans="3:3">
      <c r="C4933" t="s">
        <v>33337</v>
      </c>
    </row>
    <row r="4934" spans="3:3">
      <c r="C4934" t="s">
        <v>33337</v>
      </c>
    </row>
    <row r="4935" spans="3:3">
      <c r="C4935" t="s">
        <v>33337</v>
      </c>
    </row>
    <row r="4936" spans="3:3">
      <c r="C4936" t="s">
        <v>33337</v>
      </c>
    </row>
    <row r="4937" spans="3:3">
      <c r="C4937" t="s">
        <v>33337</v>
      </c>
    </row>
    <row r="4938" spans="3:3">
      <c r="C4938" t="s">
        <v>33337</v>
      </c>
    </row>
    <row r="4939" spans="3:3">
      <c r="C4939" t="s">
        <v>33337</v>
      </c>
    </row>
    <row r="4940" spans="3:3">
      <c r="C4940" t="s">
        <v>33337</v>
      </c>
    </row>
    <row r="4941" spans="3:3">
      <c r="C4941" t="s">
        <v>33337</v>
      </c>
    </row>
    <row r="4942" spans="3:3">
      <c r="C4942" t="s">
        <v>33337</v>
      </c>
    </row>
    <row r="4943" spans="3:3">
      <c r="C4943" t="s">
        <v>33337</v>
      </c>
    </row>
    <row r="4944" spans="3:3">
      <c r="C4944" t="s">
        <v>33337</v>
      </c>
    </row>
    <row r="4945" spans="3:3">
      <c r="C4945" t="s">
        <v>33337</v>
      </c>
    </row>
    <row r="4946" spans="3:3">
      <c r="C4946" t="s">
        <v>33337</v>
      </c>
    </row>
    <row r="4947" spans="3:3">
      <c r="C4947" t="s">
        <v>33337</v>
      </c>
    </row>
    <row r="4948" spans="3:3">
      <c r="C4948" t="s">
        <v>33337</v>
      </c>
    </row>
    <row r="4949" spans="3:3">
      <c r="C4949" t="s">
        <v>33337</v>
      </c>
    </row>
    <row r="4950" spans="3:3">
      <c r="C4950" t="s">
        <v>33337</v>
      </c>
    </row>
    <row r="4951" spans="3:3">
      <c r="C4951" t="s">
        <v>33337</v>
      </c>
    </row>
    <row r="4952" spans="3:3">
      <c r="C4952" t="s">
        <v>33337</v>
      </c>
    </row>
    <row r="4953" spans="3:3">
      <c r="C4953" t="s">
        <v>33337</v>
      </c>
    </row>
    <row r="4954" spans="3:3">
      <c r="C4954" t="s">
        <v>33337</v>
      </c>
    </row>
    <row r="4955" spans="3:3">
      <c r="C4955" t="s">
        <v>33337</v>
      </c>
    </row>
    <row r="4956" spans="3:3">
      <c r="C4956" t="s">
        <v>33337</v>
      </c>
    </row>
    <row r="4957" spans="3:3">
      <c r="C4957" t="s">
        <v>33337</v>
      </c>
    </row>
    <row r="4958" spans="3:3">
      <c r="C4958" t="s">
        <v>33337</v>
      </c>
    </row>
    <row r="4959" spans="3:3">
      <c r="C4959" t="s">
        <v>33337</v>
      </c>
    </row>
    <row r="4960" spans="3:3">
      <c r="C4960" t="s">
        <v>33337</v>
      </c>
    </row>
    <row r="4961" spans="3:3">
      <c r="C4961" t="s">
        <v>33337</v>
      </c>
    </row>
    <row r="4962" spans="3:3">
      <c r="C4962" t="s">
        <v>33337</v>
      </c>
    </row>
    <row r="4963" spans="3:3">
      <c r="C4963" t="s">
        <v>33337</v>
      </c>
    </row>
    <row r="4964" spans="3:3">
      <c r="C4964" t="s">
        <v>33337</v>
      </c>
    </row>
    <row r="4965" spans="3:3">
      <c r="C4965" t="s">
        <v>33337</v>
      </c>
    </row>
    <row r="4966" spans="3:3">
      <c r="C4966" t="s">
        <v>33337</v>
      </c>
    </row>
    <row r="4967" spans="3:3">
      <c r="C4967" t="s">
        <v>33337</v>
      </c>
    </row>
    <row r="4968" spans="3:3">
      <c r="C4968" t="s">
        <v>33337</v>
      </c>
    </row>
    <row r="4969" spans="3:3">
      <c r="C4969" t="s">
        <v>33337</v>
      </c>
    </row>
    <row r="4970" spans="3:3">
      <c r="C4970" t="s">
        <v>33337</v>
      </c>
    </row>
    <row r="4971" spans="3:3">
      <c r="C4971" t="s">
        <v>33337</v>
      </c>
    </row>
    <row r="4972" spans="3:3">
      <c r="C4972" t="s">
        <v>33337</v>
      </c>
    </row>
    <row r="4973" spans="3:3">
      <c r="C4973" t="s">
        <v>33337</v>
      </c>
    </row>
    <row r="4974" spans="3:3">
      <c r="C4974" t="s">
        <v>33337</v>
      </c>
    </row>
    <row r="4975" spans="3:3">
      <c r="C4975" t="s">
        <v>33337</v>
      </c>
    </row>
    <row r="4976" spans="3:3">
      <c r="C4976" t="s">
        <v>33337</v>
      </c>
    </row>
    <row r="4977" spans="3:3">
      <c r="C4977" t="s">
        <v>33337</v>
      </c>
    </row>
    <row r="4978" spans="3:3">
      <c r="C4978" t="s">
        <v>33337</v>
      </c>
    </row>
    <row r="4979" spans="3:3">
      <c r="C4979" t="s">
        <v>33337</v>
      </c>
    </row>
    <row r="4980" spans="3:3">
      <c r="C4980" t="s">
        <v>33337</v>
      </c>
    </row>
    <row r="4981" spans="3:3">
      <c r="C4981" t="s">
        <v>33337</v>
      </c>
    </row>
    <row r="4982" spans="3:3">
      <c r="C4982" t="s">
        <v>33337</v>
      </c>
    </row>
    <row r="4983" spans="3:3">
      <c r="C4983" t="s">
        <v>33337</v>
      </c>
    </row>
    <row r="4984" spans="3:3">
      <c r="C4984" t="s">
        <v>33337</v>
      </c>
    </row>
    <row r="4985" spans="3:3">
      <c r="C4985" t="s">
        <v>33337</v>
      </c>
    </row>
    <row r="4986" spans="3:3">
      <c r="C4986" t="s">
        <v>33337</v>
      </c>
    </row>
    <row r="4987" spans="3:3">
      <c r="C4987" t="s">
        <v>33337</v>
      </c>
    </row>
    <row r="4988" spans="3:3">
      <c r="C4988" t="s">
        <v>33337</v>
      </c>
    </row>
    <row r="4989" spans="3:3">
      <c r="C4989" t="s">
        <v>33337</v>
      </c>
    </row>
    <row r="4990" spans="3:3">
      <c r="C4990" t="s">
        <v>33337</v>
      </c>
    </row>
    <row r="4991" spans="3:3">
      <c r="C4991" t="s">
        <v>33337</v>
      </c>
    </row>
    <row r="4992" spans="3:3">
      <c r="C4992" t="s">
        <v>33337</v>
      </c>
    </row>
    <row r="4993" spans="3:3">
      <c r="C4993" t="s">
        <v>33337</v>
      </c>
    </row>
    <row r="4994" spans="3:3">
      <c r="C4994" t="s">
        <v>33337</v>
      </c>
    </row>
    <row r="4995" spans="3:3">
      <c r="C4995" t="s">
        <v>33337</v>
      </c>
    </row>
    <row r="4996" spans="3:3">
      <c r="C4996" t="s">
        <v>33337</v>
      </c>
    </row>
    <row r="4997" spans="3:3">
      <c r="C4997" t="s">
        <v>33337</v>
      </c>
    </row>
    <row r="4998" spans="3:3">
      <c r="C4998" t="s">
        <v>33337</v>
      </c>
    </row>
    <row r="4999" spans="3:3">
      <c r="C4999" t="s">
        <v>33337</v>
      </c>
    </row>
    <row r="5000" spans="3:3">
      <c r="C5000" t="s">
        <v>33337</v>
      </c>
    </row>
    <row r="5001" spans="3:3">
      <c r="C5001" t="s">
        <v>33337</v>
      </c>
    </row>
    <row r="5002" spans="3:3">
      <c r="C5002" t="s">
        <v>33337</v>
      </c>
    </row>
    <row r="5003" spans="3:3">
      <c r="C5003" t="s">
        <v>33337</v>
      </c>
    </row>
    <row r="5004" spans="3:3">
      <c r="C5004" t="s">
        <v>33337</v>
      </c>
    </row>
    <row r="5005" spans="3:3">
      <c r="C5005" t="s">
        <v>33337</v>
      </c>
    </row>
    <row r="5006" spans="3:3">
      <c r="C5006" t="s">
        <v>33337</v>
      </c>
    </row>
    <row r="5007" spans="3:3">
      <c r="C5007" t="s">
        <v>33337</v>
      </c>
    </row>
    <row r="5008" spans="3:3">
      <c r="C5008" t="s">
        <v>33337</v>
      </c>
    </row>
    <row r="5009" spans="3:3">
      <c r="C5009" t="s">
        <v>33337</v>
      </c>
    </row>
    <row r="5010" spans="3:3">
      <c r="C5010" t="s">
        <v>33337</v>
      </c>
    </row>
    <row r="5011" spans="3:3">
      <c r="C5011" t="s">
        <v>33337</v>
      </c>
    </row>
    <row r="5012" spans="3:3">
      <c r="C5012" t="s">
        <v>33337</v>
      </c>
    </row>
    <row r="5013" spans="3:3">
      <c r="C5013" t="s">
        <v>33337</v>
      </c>
    </row>
    <row r="5014" spans="3:3">
      <c r="C5014" t="s">
        <v>33337</v>
      </c>
    </row>
    <row r="5015" spans="3:3">
      <c r="C5015" t="s">
        <v>33337</v>
      </c>
    </row>
    <row r="5016" spans="3:3">
      <c r="C5016" t="s">
        <v>33337</v>
      </c>
    </row>
    <row r="5017" spans="3:3">
      <c r="C5017" t="s">
        <v>33337</v>
      </c>
    </row>
    <row r="5018" spans="3:3">
      <c r="C5018" t="s">
        <v>33337</v>
      </c>
    </row>
    <row r="5019" spans="3:3">
      <c r="C5019" t="s">
        <v>33337</v>
      </c>
    </row>
    <row r="5020" spans="3:3">
      <c r="C5020" t="s">
        <v>33337</v>
      </c>
    </row>
    <row r="5021" spans="3:3">
      <c r="C5021" t="s">
        <v>33337</v>
      </c>
    </row>
    <row r="5022" spans="3:3">
      <c r="C5022" t="s">
        <v>33337</v>
      </c>
    </row>
    <row r="5023" spans="3:3">
      <c r="C5023" t="s">
        <v>33337</v>
      </c>
    </row>
    <row r="5024" spans="3:3">
      <c r="C5024" t="s">
        <v>33337</v>
      </c>
    </row>
    <row r="5025" spans="3:3">
      <c r="C5025" t="s">
        <v>33337</v>
      </c>
    </row>
    <row r="5026" spans="3:3">
      <c r="C5026" t="s">
        <v>33337</v>
      </c>
    </row>
    <row r="5027" spans="3:3">
      <c r="C5027" t="s">
        <v>33337</v>
      </c>
    </row>
    <row r="5028" spans="3:3">
      <c r="C5028" t="s">
        <v>33337</v>
      </c>
    </row>
    <row r="5029" spans="3:3">
      <c r="C5029" t="s">
        <v>33337</v>
      </c>
    </row>
    <row r="5030" spans="3:3">
      <c r="C5030" t="s">
        <v>33337</v>
      </c>
    </row>
    <row r="5031" spans="3:3">
      <c r="C5031" t="s">
        <v>33337</v>
      </c>
    </row>
    <row r="5032" spans="3:3">
      <c r="C5032" t="s">
        <v>33337</v>
      </c>
    </row>
    <row r="5033" spans="3:3">
      <c r="C5033" t="s">
        <v>33337</v>
      </c>
    </row>
    <row r="5034" spans="3:3">
      <c r="C5034" t="s">
        <v>33337</v>
      </c>
    </row>
    <row r="5035" spans="3:3">
      <c r="C5035" t="s">
        <v>33337</v>
      </c>
    </row>
    <row r="5036" spans="3:3">
      <c r="C5036" t="s">
        <v>33337</v>
      </c>
    </row>
    <row r="5037" spans="3:3">
      <c r="C5037" t="s">
        <v>33337</v>
      </c>
    </row>
    <row r="5038" spans="3:3">
      <c r="C5038" t="s">
        <v>33337</v>
      </c>
    </row>
    <row r="5039" spans="3:3">
      <c r="C5039" t="s">
        <v>33337</v>
      </c>
    </row>
    <row r="5040" spans="3:3">
      <c r="C5040" t="s">
        <v>33337</v>
      </c>
    </row>
    <row r="5041" spans="3:3">
      <c r="C5041" t="s">
        <v>33337</v>
      </c>
    </row>
    <row r="5042" spans="3:3">
      <c r="C5042" t="s">
        <v>33337</v>
      </c>
    </row>
    <row r="5043" spans="3:3">
      <c r="C5043" t="s">
        <v>33337</v>
      </c>
    </row>
    <row r="5044" spans="3:3">
      <c r="C5044" t="s">
        <v>33337</v>
      </c>
    </row>
    <row r="5045" spans="3:3">
      <c r="C5045" t="s">
        <v>33337</v>
      </c>
    </row>
    <row r="5046" spans="3:3">
      <c r="C5046" t="s">
        <v>33337</v>
      </c>
    </row>
    <row r="5047" spans="3:3">
      <c r="C5047" t="s">
        <v>33337</v>
      </c>
    </row>
    <row r="5048" spans="3:3">
      <c r="C5048" t="s">
        <v>33337</v>
      </c>
    </row>
    <row r="5049" spans="3:3">
      <c r="C5049" t="s">
        <v>33337</v>
      </c>
    </row>
    <row r="5050" spans="3:3">
      <c r="C5050" t="s">
        <v>33337</v>
      </c>
    </row>
    <row r="5051" spans="3:3">
      <c r="C5051" t="s">
        <v>33337</v>
      </c>
    </row>
    <row r="5052" spans="3:3">
      <c r="C5052" t="s">
        <v>33337</v>
      </c>
    </row>
    <row r="5053" spans="3:3">
      <c r="C5053" t="s">
        <v>33337</v>
      </c>
    </row>
    <row r="5054" spans="3:3">
      <c r="C5054" t="s">
        <v>33337</v>
      </c>
    </row>
    <row r="5055" spans="3:3">
      <c r="C5055" t="s">
        <v>33337</v>
      </c>
    </row>
    <row r="5056" spans="3:3">
      <c r="C5056" t="s">
        <v>33337</v>
      </c>
    </row>
    <row r="5057" spans="3:3">
      <c r="C5057" t="s">
        <v>33337</v>
      </c>
    </row>
    <row r="5058" spans="3:3">
      <c r="C5058" t="s">
        <v>33337</v>
      </c>
    </row>
    <row r="5059" spans="3:3">
      <c r="C5059" t="s">
        <v>33337</v>
      </c>
    </row>
    <row r="5060" spans="3:3">
      <c r="C5060" t="s">
        <v>33337</v>
      </c>
    </row>
    <row r="5061" spans="3:3">
      <c r="C5061" t="s">
        <v>33337</v>
      </c>
    </row>
    <row r="5062" spans="3:3">
      <c r="C5062" t="s">
        <v>33337</v>
      </c>
    </row>
    <row r="5063" spans="3:3">
      <c r="C5063" t="s">
        <v>33337</v>
      </c>
    </row>
    <row r="5064" spans="3:3">
      <c r="C5064" t="s">
        <v>33337</v>
      </c>
    </row>
    <row r="5065" spans="3:3">
      <c r="C5065" t="s">
        <v>33337</v>
      </c>
    </row>
    <row r="5066" spans="3:3">
      <c r="C5066" t="s">
        <v>33337</v>
      </c>
    </row>
    <row r="5067" spans="3:3">
      <c r="C5067" t="s">
        <v>33337</v>
      </c>
    </row>
    <row r="5068" spans="3:3">
      <c r="C5068" t="s">
        <v>33337</v>
      </c>
    </row>
    <row r="5069" spans="3:3">
      <c r="C5069" t="s">
        <v>33337</v>
      </c>
    </row>
    <row r="5070" spans="3:3">
      <c r="C5070" t="s">
        <v>33337</v>
      </c>
    </row>
    <row r="5071" spans="3:3">
      <c r="C5071" t="s">
        <v>33337</v>
      </c>
    </row>
    <row r="5072" spans="3:3">
      <c r="C5072" t="s">
        <v>33337</v>
      </c>
    </row>
    <row r="5073" spans="3:3">
      <c r="C5073" t="s">
        <v>33337</v>
      </c>
    </row>
    <row r="5074" spans="3:3">
      <c r="C5074" t="s">
        <v>33337</v>
      </c>
    </row>
    <row r="5075" spans="3:3">
      <c r="C5075" t="s">
        <v>33337</v>
      </c>
    </row>
    <row r="5076" spans="3:3">
      <c r="C5076" t="s">
        <v>33337</v>
      </c>
    </row>
    <row r="5077" spans="3:3">
      <c r="C5077" t="s">
        <v>33337</v>
      </c>
    </row>
    <row r="5078" spans="3:3">
      <c r="C5078" t="s">
        <v>33337</v>
      </c>
    </row>
    <row r="5079" spans="3:3">
      <c r="C5079" t="s">
        <v>33337</v>
      </c>
    </row>
    <row r="5080" spans="3:3">
      <c r="C5080" t="s">
        <v>33337</v>
      </c>
    </row>
    <row r="5081" spans="3:3">
      <c r="C5081" t="s">
        <v>33337</v>
      </c>
    </row>
    <row r="5082" spans="3:3">
      <c r="C5082" t="s">
        <v>33337</v>
      </c>
    </row>
    <row r="5083" spans="3:3">
      <c r="C5083" t="s">
        <v>33337</v>
      </c>
    </row>
    <row r="5084" spans="3:3">
      <c r="C5084" t="s">
        <v>33337</v>
      </c>
    </row>
    <row r="5085" spans="3:3">
      <c r="C5085" t="s">
        <v>33337</v>
      </c>
    </row>
    <row r="5086" spans="3:3">
      <c r="C5086" t="s">
        <v>33337</v>
      </c>
    </row>
    <row r="5087" spans="3:3">
      <c r="C5087" t="s">
        <v>33337</v>
      </c>
    </row>
    <row r="5088" spans="3:3">
      <c r="C5088" t="s">
        <v>33337</v>
      </c>
    </row>
    <row r="5089" spans="3:3">
      <c r="C5089" t="s">
        <v>33337</v>
      </c>
    </row>
    <row r="5090" spans="3:3">
      <c r="C5090" t="s">
        <v>33337</v>
      </c>
    </row>
    <row r="5091" spans="3:3">
      <c r="C5091" t="s">
        <v>33337</v>
      </c>
    </row>
    <row r="5092" spans="3:3">
      <c r="C5092" t="s">
        <v>33337</v>
      </c>
    </row>
    <row r="5093" spans="3:3">
      <c r="C5093" t="s">
        <v>33337</v>
      </c>
    </row>
    <row r="5094" spans="3:3">
      <c r="C5094" t="s">
        <v>33337</v>
      </c>
    </row>
    <row r="5095" spans="3:3">
      <c r="C5095" t="s">
        <v>33337</v>
      </c>
    </row>
    <row r="5096" spans="3:3">
      <c r="C5096" t="s">
        <v>33337</v>
      </c>
    </row>
    <row r="5097" spans="3:3">
      <c r="C5097" t="s">
        <v>33337</v>
      </c>
    </row>
    <row r="5098" spans="3:3">
      <c r="C5098" t="s">
        <v>33337</v>
      </c>
    </row>
    <row r="5099" spans="3:3">
      <c r="C5099" t="s">
        <v>33337</v>
      </c>
    </row>
    <row r="5100" spans="3:3">
      <c r="C5100" t="s">
        <v>33337</v>
      </c>
    </row>
    <row r="5101" spans="3:3">
      <c r="C5101" t="s">
        <v>33337</v>
      </c>
    </row>
    <row r="5102" spans="3:3">
      <c r="C5102" t="s">
        <v>33337</v>
      </c>
    </row>
    <row r="5103" spans="3:3">
      <c r="C5103" t="s">
        <v>33337</v>
      </c>
    </row>
    <row r="5104" spans="3:3">
      <c r="C5104" t="s">
        <v>33337</v>
      </c>
    </row>
    <row r="5105" spans="3:3">
      <c r="C5105" t="s">
        <v>33337</v>
      </c>
    </row>
    <row r="5106" spans="3:3">
      <c r="C5106" t="s">
        <v>33337</v>
      </c>
    </row>
    <row r="5107" spans="3:3">
      <c r="C5107" t="s">
        <v>33337</v>
      </c>
    </row>
    <row r="5108" spans="3:3">
      <c r="C5108" t="s">
        <v>33337</v>
      </c>
    </row>
    <row r="5109" spans="3:3">
      <c r="C5109" t="s">
        <v>33337</v>
      </c>
    </row>
    <row r="5110" spans="3:3">
      <c r="C5110" t="s">
        <v>33337</v>
      </c>
    </row>
    <row r="5111" spans="3:3">
      <c r="C5111" t="s">
        <v>33337</v>
      </c>
    </row>
    <row r="5112" spans="3:3">
      <c r="C5112" t="s">
        <v>33337</v>
      </c>
    </row>
    <row r="5113" spans="3:3">
      <c r="C5113" t="s">
        <v>33337</v>
      </c>
    </row>
    <row r="5114" spans="3:3">
      <c r="C5114" t="s">
        <v>33337</v>
      </c>
    </row>
    <row r="5115" spans="3:3">
      <c r="C5115" t="s">
        <v>33337</v>
      </c>
    </row>
    <row r="5116" spans="3:3">
      <c r="C5116" t="s">
        <v>33337</v>
      </c>
    </row>
    <row r="5117" spans="3:3">
      <c r="C5117" t="s">
        <v>33337</v>
      </c>
    </row>
    <row r="5118" spans="3:3">
      <c r="C5118" t="s">
        <v>33337</v>
      </c>
    </row>
    <row r="5119" spans="3:3">
      <c r="C5119" t="s">
        <v>33337</v>
      </c>
    </row>
    <row r="5120" spans="3:3">
      <c r="C5120" t="s">
        <v>33337</v>
      </c>
    </row>
    <row r="5121" spans="3:3">
      <c r="C5121" t="s">
        <v>33337</v>
      </c>
    </row>
    <row r="5122" spans="3:3">
      <c r="C5122" t="s">
        <v>33337</v>
      </c>
    </row>
    <row r="5123" spans="3:3">
      <c r="C5123" t="s">
        <v>33337</v>
      </c>
    </row>
    <row r="5124" spans="3:3">
      <c r="C5124" t="s">
        <v>33337</v>
      </c>
    </row>
    <row r="5125" spans="3:3">
      <c r="C5125" t="s">
        <v>33337</v>
      </c>
    </row>
    <row r="5126" spans="3:3">
      <c r="C5126" t="s">
        <v>33337</v>
      </c>
    </row>
    <row r="5127" spans="3:3">
      <c r="C5127" t="s">
        <v>33337</v>
      </c>
    </row>
    <row r="5128" spans="3:3">
      <c r="C5128" t="s">
        <v>33337</v>
      </c>
    </row>
    <row r="5129" spans="3:3">
      <c r="C5129" t="s">
        <v>33337</v>
      </c>
    </row>
    <row r="5130" spans="3:3">
      <c r="C5130" t="s">
        <v>33337</v>
      </c>
    </row>
    <row r="5131" spans="3:3">
      <c r="C5131" t="s">
        <v>33337</v>
      </c>
    </row>
    <row r="5132" spans="3:3">
      <c r="C5132" t="s">
        <v>33337</v>
      </c>
    </row>
    <row r="5133" spans="3:3">
      <c r="C5133" t="s">
        <v>33337</v>
      </c>
    </row>
    <row r="5134" spans="3:3">
      <c r="C5134" t="s">
        <v>33337</v>
      </c>
    </row>
    <row r="5135" spans="3:3">
      <c r="C5135" t="s">
        <v>33337</v>
      </c>
    </row>
    <row r="5136" spans="3:3">
      <c r="C5136" t="s">
        <v>33337</v>
      </c>
    </row>
    <row r="5137" spans="3:3">
      <c r="C5137" t="s">
        <v>33337</v>
      </c>
    </row>
    <row r="5138" spans="3:3">
      <c r="C5138" t="s">
        <v>33337</v>
      </c>
    </row>
    <row r="5139" spans="3:3">
      <c r="C5139" t="s">
        <v>33337</v>
      </c>
    </row>
    <row r="5140" spans="3:3">
      <c r="C5140" t="s">
        <v>33337</v>
      </c>
    </row>
    <row r="5141" spans="3:3">
      <c r="C5141" t="s">
        <v>33337</v>
      </c>
    </row>
    <row r="5142" spans="3:3">
      <c r="C5142" t="s">
        <v>33337</v>
      </c>
    </row>
    <row r="5143" spans="3:3">
      <c r="C5143" t="s">
        <v>33337</v>
      </c>
    </row>
    <row r="5144" spans="3:3">
      <c r="C5144" t="s">
        <v>33337</v>
      </c>
    </row>
    <row r="5145" spans="3:3">
      <c r="C5145" t="s">
        <v>33337</v>
      </c>
    </row>
    <row r="5146" spans="3:3">
      <c r="C5146" t="s">
        <v>33337</v>
      </c>
    </row>
    <row r="5147" spans="3:3">
      <c r="C5147" t="s">
        <v>33337</v>
      </c>
    </row>
    <row r="5148" spans="3:3">
      <c r="C5148" t="s">
        <v>33337</v>
      </c>
    </row>
    <row r="5149" spans="3:3">
      <c r="C5149" t="s">
        <v>33337</v>
      </c>
    </row>
    <row r="5150" spans="3:3">
      <c r="C5150" t="s">
        <v>33338</v>
      </c>
    </row>
    <row r="5151" spans="3:3">
      <c r="C5151" t="s">
        <v>33339</v>
      </c>
    </row>
    <row r="5152" spans="3:3">
      <c r="C5152" t="s">
        <v>33339</v>
      </c>
    </row>
    <row r="5153" spans="3:3">
      <c r="C5153" t="s">
        <v>33340</v>
      </c>
    </row>
    <row r="5154" spans="3:3">
      <c r="C5154" t="s">
        <v>33341</v>
      </c>
    </row>
    <row r="5155" spans="3:3">
      <c r="C5155" t="s">
        <v>33341</v>
      </c>
    </row>
    <row r="5156" spans="3:3">
      <c r="C5156" t="s">
        <v>33341</v>
      </c>
    </row>
    <row r="5157" spans="3:3">
      <c r="C5157" t="s">
        <v>33341</v>
      </c>
    </row>
    <row r="5158" spans="3:3">
      <c r="C5158" t="s">
        <v>33341</v>
      </c>
    </row>
    <row r="5159" spans="3:3">
      <c r="C5159" t="s">
        <v>33341</v>
      </c>
    </row>
    <row r="5160" spans="3:3">
      <c r="C5160" t="s">
        <v>33341</v>
      </c>
    </row>
    <row r="5161" spans="3:3">
      <c r="C5161" t="s">
        <v>33341</v>
      </c>
    </row>
    <row r="5162" spans="3:3">
      <c r="C5162" t="s">
        <v>33341</v>
      </c>
    </row>
    <row r="5163" spans="3:3">
      <c r="C5163" t="s">
        <v>33341</v>
      </c>
    </row>
    <row r="5164" spans="3:3">
      <c r="C5164" t="s">
        <v>33341</v>
      </c>
    </row>
    <row r="5165" spans="3:3">
      <c r="C5165" t="s">
        <v>33341</v>
      </c>
    </row>
    <row r="5166" spans="3:3">
      <c r="C5166" t="s">
        <v>33341</v>
      </c>
    </row>
    <row r="5167" spans="3:3">
      <c r="C5167" t="s">
        <v>33341</v>
      </c>
    </row>
    <row r="5168" spans="3:3">
      <c r="C5168" t="s">
        <v>33341</v>
      </c>
    </row>
    <row r="5169" spans="3:3">
      <c r="C5169" t="s">
        <v>33341</v>
      </c>
    </row>
    <row r="5170" spans="3:3">
      <c r="C5170" t="s">
        <v>33342</v>
      </c>
    </row>
    <row r="5171" spans="3:3">
      <c r="C5171" t="s">
        <v>33342</v>
      </c>
    </row>
    <row r="5172" spans="3:3">
      <c r="C5172" t="s">
        <v>33342</v>
      </c>
    </row>
    <row r="5173" spans="3:3">
      <c r="C5173" t="s">
        <v>33342</v>
      </c>
    </row>
    <row r="5174" spans="3:3">
      <c r="C5174" t="s">
        <v>33342</v>
      </c>
    </row>
    <row r="5175" spans="3:3">
      <c r="C5175" t="s">
        <v>33342</v>
      </c>
    </row>
    <row r="5176" spans="3:3">
      <c r="C5176" t="s">
        <v>33342</v>
      </c>
    </row>
    <row r="5177" spans="3:3">
      <c r="C5177" t="s">
        <v>33342</v>
      </c>
    </row>
    <row r="5178" spans="3:3">
      <c r="C5178" t="s">
        <v>33342</v>
      </c>
    </row>
    <row r="5179" spans="3:3">
      <c r="C5179" t="s">
        <v>33342</v>
      </c>
    </row>
    <row r="5180" spans="3:3">
      <c r="C5180" t="s">
        <v>33342</v>
      </c>
    </row>
    <row r="5181" spans="3:3">
      <c r="C5181" t="s">
        <v>33342</v>
      </c>
    </row>
    <row r="5182" spans="3:3">
      <c r="C5182" t="s">
        <v>33342</v>
      </c>
    </row>
    <row r="5183" spans="3:3">
      <c r="C5183" t="s">
        <v>33342</v>
      </c>
    </row>
    <row r="5184" spans="3:3">
      <c r="C5184" t="s">
        <v>33342</v>
      </c>
    </row>
    <row r="5185" spans="3:3">
      <c r="C5185" t="s">
        <v>33342</v>
      </c>
    </row>
    <row r="5186" spans="3:3">
      <c r="C5186" t="s">
        <v>33342</v>
      </c>
    </row>
    <row r="5187" spans="3:3">
      <c r="C5187" t="s">
        <v>33342</v>
      </c>
    </row>
    <row r="5188" spans="3:3">
      <c r="C5188" t="s">
        <v>33342</v>
      </c>
    </row>
    <row r="5189" spans="3:3">
      <c r="C5189" t="s">
        <v>33342</v>
      </c>
    </row>
    <row r="5190" spans="3:3">
      <c r="C5190" t="s">
        <v>33342</v>
      </c>
    </row>
    <row r="5191" spans="3:3">
      <c r="C5191" t="s">
        <v>33343</v>
      </c>
    </row>
    <row r="5192" spans="3:3">
      <c r="C5192" t="s">
        <v>33343</v>
      </c>
    </row>
    <row r="5193" spans="3:3">
      <c r="C5193" t="s">
        <v>33343</v>
      </c>
    </row>
    <row r="5194" spans="3:3">
      <c r="C5194" t="s">
        <v>33343</v>
      </c>
    </row>
    <row r="5195" spans="3:3">
      <c r="C5195" t="s">
        <v>33343</v>
      </c>
    </row>
    <row r="5196" spans="3:3">
      <c r="C5196" t="s">
        <v>33343</v>
      </c>
    </row>
    <row r="5197" spans="3:3">
      <c r="C5197" t="s">
        <v>33343</v>
      </c>
    </row>
    <row r="5198" spans="3:3">
      <c r="C5198" t="s">
        <v>33343</v>
      </c>
    </row>
    <row r="5199" spans="3:3">
      <c r="C5199" t="s">
        <v>33343</v>
      </c>
    </row>
    <row r="5200" spans="3:3">
      <c r="C5200" t="s">
        <v>33343</v>
      </c>
    </row>
    <row r="5201" spans="3:3">
      <c r="C5201" t="s">
        <v>33343</v>
      </c>
    </row>
    <row r="5202" spans="3:3">
      <c r="C5202" t="s">
        <v>33343</v>
      </c>
    </row>
    <row r="5203" spans="3:3">
      <c r="C5203" t="s">
        <v>33343</v>
      </c>
    </row>
    <row r="5204" spans="3:3">
      <c r="C5204" t="s">
        <v>33343</v>
      </c>
    </row>
    <row r="5205" spans="3:3">
      <c r="C5205" t="s">
        <v>33343</v>
      </c>
    </row>
    <row r="5206" spans="3:3">
      <c r="C5206" t="s">
        <v>33343</v>
      </c>
    </row>
    <row r="5207" spans="3:3">
      <c r="C5207" t="s">
        <v>33343</v>
      </c>
    </row>
    <row r="5208" spans="3:3">
      <c r="C5208" t="s">
        <v>33343</v>
      </c>
    </row>
    <row r="5209" spans="3:3">
      <c r="C5209" t="s">
        <v>33343</v>
      </c>
    </row>
    <row r="5210" spans="3:3">
      <c r="C5210" t="s">
        <v>33343</v>
      </c>
    </row>
    <row r="5211" spans="3:3">
      <c r="C5211" t="s">
        <v>33343</v>
      </c>
    </row>
    <row r="5212" spans="3:3">
      <c r="C5212" t="s">
        <v>33344</v>
      </c>
    </row>
    <row r="5213" spans="3:3">
      <c r="C5213" t="s">
        <v>33344</v>
      </c>
    </row>
    <row r="5214" spans="3:3">
      <c r="C5214" t="s">
        <v>33344</v>
      </c>
    </row>
    <row r="5215" spans="3:3">
      <c r="C5215" t="s">
        <v>33344</v>
      </c>
    </row>
    <row r="5216" spans="3:3">
      <c r="C5216" t="s">
        <v>33344</v>
      </c>
    </row>
    <row r="5217" spans="3:3">
      <c r="C5217" t="s">
        <v>33344</v>
      </c>
    </row>
    <row r="5218" spans="3:3">
      <c r="C5218" t="s">
        <v>33344</v>
      </c>
    </row>
    <row r="5219" spans="3:3">
      <c r="C5219" t="s">
        <v>33344</v>
      </c>
    </row>
    <row r="5220" spans="3:3">
      <c r="C5220" t="s">
        <v>33344</v>
      </c>
    </row>
    <row r="5221" spans="3:3">
      <c r="C5221" t="s">
        <v>33344</v>
      </c>
    </row>
    <row r="5222" spans="3:3">
      <c r="C5222" t="s">
        <v>33344</v>
      </c>
    </row>
    <row r="5223" spans="3:3">
      <c r="C5223" t="s">
        <v>33344</v>
      </c>
    </row>
    <row r="5224" spans="3:3">
      <c r="C5224" t="s">
        <v>33344</v>
      </c>
    </row>
    <row r="5225" spans="3:3">
      <c r="C5225" t="s">
        <v>33344</v>
      </c>
    </row>
    <row r="5226" spans="3:3">
      <c r="C5226" t="s">
        <v>33344</v>
      </c>
    </row>
    <row r="5227" spans="3:3">
      <c r="C5227" t="s">
        <v>33344</v>
      </c>
    </row>
    <row r="5228" spans="3:3">
      <c r="C5228" t="s">
        <v>33344</v>
      </c>
    </row>
    <row r="5229" spans="3:3">
      <c r="C5229" t="s">
        <v>33344</v>
      </c>
    </row>
    <row r="5230" spans="3:3">
      <c r="C5230" t="s">
        <v>33344</v>
      </c>
    </row>
    <row r="5231" spans="3:3">
      <c r="C5231" t="s">
        <v>33344</v>
      </c>
    </row>
    <row r="5232" spans="3:3">
      <c r="C5232" t="s">
        <v>33344</v>
      </c>
    </row>
    <row r="5233" spans="3:3">
      <c r="C5233" t="s">
        <v>33344</v>
      </c>
    </row>
    <row r="5234" spans="3:3">
      <c r="C5234" t="s">
        <v>33344</v>
      </c>
    </row>
    <row r="5235" spans="3:3">
      <c r="C5235" t="s">
        <v>33344</v>
      </c>
    </row>
    <row r="5236" spans="3:3">
      <c r="C5236" t="s">
        <v>33344</v>
      </c>
    </row>
    <row r="5237" spans="3:3">
      <c r="C5237" t="s">
        <v>33344</v>
      </c>
    </row>
    <row r="5238" spans="3:3">
      <c r="C5238" t="s">
        <v>33344</v>
      </c>
    </row>
    <row r="5239" spans="3:3">
      <c r="C5239" t="s">
        <v>33344</v>
      </c>
    </row>
    <row r="5240" spans="3:3">
      <c r="C5240" t="s">
        <v>33344</v>
      </c>
    </row>
    <row r="5241" spans="3:3">
      <c r="C5241" t="s">
        <v>33344</v>
      </c>
    </row>
    <row r="5242" spans="3:3">
      <c r="C5242" t="s">
        <v>33344</v>
      </c>
    </row>
    <row r="5243" spans="3:3">
      <c r="C5243" t="s">
        <v>33344</v>
      </c>
    </row>
    <row r="5244" spans="3:3">
      <c r="C5244" t="s">
        <v>33344</v>
      </c>
    </row>
    <row r="5245" spans="3:3">
      <c r="C5245" t="s">
        <v>33344</v>
      </c>
    </row>
    <row r="5246" spans="3:3">
      <c r="C5246" t="s">
        <v>33344</v>
      </c>
    </row>
    <row r="5247" spans="3:3">
      <c r="C5247" t="s">
        <v>33344</v>
      </c>
    </row>
    <row r="5248" spans="3:3">
      <c r="C5248" t="s">
        <v>33344</v>
      </c>
    </row>
    <row r="5249" spans="3:3">
      <c r="C5249" t="s">
        <v>33344</v>
      </c>
    </row>
    <row r="5250" spans="3:3">
      <c r="C5250" t="s">
        <v>33344</v>
      </c>
    </row>
    <row r="5251" spans="3:3">
      <c r="C5251" t="s">
        <v>33344</v>
      </c>
    </row>
    <row r="5252" spans="3:3">
      <c r="C5252" t="s">
        <v>33344</v>
      </c>
    </row>
    <row r="5253" spans="3:3">
      <c r="C5253" t="s">
        <v>33344</v>
      </c>
    </row>
    <row r="5254" spans="3:3">
      <c r="C5254" t="s">
        <v>33344</v>
      </c>
    </row>
    <row r="5255" spans="3:3">
      <c r="C5255" t="s">
        <v>33344</v>
      </c>
    </row>
    <row r="5256" spans="3:3">
      <c r="C5256" t="s">
        <v>33344</v>
      </c>
    </row>
    <row r="5257" spans="3:3">
      <c r="C5257" t="s">
        <v>33345</v>
      </c>
    </row>
    <row r="5258" spans="3:3">
      <c r="C5258" t="s">
        <v>33345</v>
      </c>
    </row>
    <row r="5259" spans="3:3">
      <c r="C5259" t="s">
        <v>33345</v>
      </c>
    </row>
    <row r="5260" spans="3:3">
      <c r="C5260" t="s">
        <v>33346</v>
      </c>
    </row>
    <row r="5261" spans="3:3">
      <c r="C5261" t="s">
        <v>33347</v>
      </c>
    </row>
    <row r="5262" spans="3:3">
      <c r="C5262" t="s">
        <v>33347</v>
      </c>
    </row>
    <row r="5263" spans="3:3">
      <c r="C5263" t="s">
        <v>33347</v>
      </c>
    </row>
    <row r="5264" spans="3:3">
      <c r="C5264" t="s">
        <v>33348</v>
      </c>
    </row>
    <row r="5265" spans="3:3">
      <c r="C5265" t="s">
        <v>33348</v>
      </c>
    </row>
    <row r="5266" spans="3:3">
      <c r="C5266" t="s">
        <v>33348</v>
      </c>
    </row>
    <row r="5267" spans="3:3">
      <c r="C5267" t="s">
        <v>33348</v>
      </c>
    </row>
    <row r="5268" spans="3:3">
      <c r="C5268" t="s">
        <v>33348</v>
      </c>
    </row>
    <row r="5269" spans="3:3">
      <c r="C5269" t="s">
        <v>33348</v>
      </c>
    </row>
    <row r="5270" spans="3:3">
      <c r="C5270" t="s">
        <v>33348</v>
      </c>
    </row>
    <row r="5271" spans="3:3">
      <c r="C5271" t="s">
        <v>33348</v>
      </c>
    </row>
    <row r="5272" spans="3:3">
      <c r="C5272" t="s">
        <v>33348</v>
      </c>
    </row>
    <row r="5273" spans="3:3">
      <c r="C5273" t="s">
        <v>33348</v>
      </c>
    </row>
    <row r="5274" spans="3:3">
      <c r="C5274" t="s">
        <v>33348</v>
      </c>
    </row>
    <row r="5275" spans="3:3">
      <c r="C5275" t="s">
        <v>33348</v>
      </c>
    </row>
    <row r="5276" spans="3:3">
      <c r="C5276" t="s">
        <v>33348</v>
      </c>
    </row>
    <row r="5277" spans="3:3">
      <c r="C5277" t="s">
        <v>33348</v>
      </c>
    </row>
    <row r="5278" spans="3:3">
      <c r="C5278" t="s">
        <v>33348</v>
      </c>
    </row>
    <row r="5279" spans="3:3">
      <c r="C5279" t="s">
        <v>33348</v>
      </c>
    </row>
    <row r="5280" spans="3:3">
      <c r="C5280" t="s">
        <v>33348</v>
      </c>
    </row>
    <row r="5281" spans="3:3">
      <c r="C5281" t="s">
        <v>33348</v>
      </c>
    </row>
    <row r="5282" spans="3:3">
      <c r="C5282" t="s">
        <v>33348</v>
      </c>
    </row>
    <row r="5283" spans="3:3">
      <c r="C5283" t="s">
        <v>33348</v>
      </c>
    </row>
    <row r="5284" spans="3:3">
      <c r="C5284" t="s">
        <v>33348</v>
      </c>
    </row>
    <row r="5285" spans="3:3">
      <c r="C5285" t="s">
        <v>33348</v>
      </c>
    </row>
    <row r="5286" spans="3:3">
      <c r="C5286" t="s">
        <v>33348</v>
      </c>
    </row>
    <row r="5287" spans="3:3">
      <c r="C5287" t="s">
        <v>33348</v>
      </c>
    </row>
    <row r="5288" spans="3:3">
      <c r="C5288" t="s">
        <v>33348</v>
      </c>
    </row>
    <row r="5289" spans="3:3">
      <c r="C5289" t="s">
        <v>33348</v>
      </c>
    </row>
    <row r="5290" spans="3:3">
      <c r="C5290" t="s">
        <v>33348</v>
      </c>
    </row>
    <row r="5291" spans="3:3">
      <c r="C5291" t="s">
        <v>33348</v>
      </c>
    </row>
    <row r="5292" spans="3:3">
      <c r="C5292" t="s">
        <v>33348</v>
      </c>
    </row>
    <row r="5293" spans="3:3">
      <c r="C5293" t="s">
        <v>33348</v>
      </c>
    </row>
    <row r="5294" spans="3:3">
      <c r="C5294" t="s">
        <v>33348</v>
      </c>
    </row>
    <row r="5295" spans="3:3">
      <c r="C5295" t="s">
        <v>33348</v>
      </c>
    </row>
    <row r="5296" spans="3:3">
      <c r="C5296" t="s">
        <v>33348</v>
      </c>
    </row>
    <row r="5297" spans="3:3">
      <c r="C5297" t="s">
        <v>33348</v>
      </c>
    </row>
    <row r="5298" spans="3:3">
      <c r="C5298" t="s">
        <v>33349</v>
      </c>
    </row>
    <row r="5299" spans="3:3">
      <c r="C5299" t="s">
        <v>33349</v>
      </c>
    </row>
    <row r="5300" spans="3:3">
      <c r="C5300" t="s">
        <v>33349</v>
      </c>
    </row>
    <row r="5301" spans="3:3">
      <c r="C5301" t="s">
        <v>33349</v>
      </c>
    </row>
    <row r="5302" spans="3:3">
      <c r="C5302" t="s">
        <v>33349</v>
      </c>
    </row>
    <row r="5303" spans="3:3">
      <c r="C5303" t="s">
        <v>33349</v>
      </c>
    </row>
    <row r="5304" spans="3:3">
      <c r="C5304" t="s">
        <v>33349</v>
      </c>
    </row>
    <row r="5305" spans="3:3">
      <c r="C5305" t="s">
        <v>33349</v>
      </c>
    </row>
    <row r="5306" spans="3:3">
      <c r="C5306" t="s">
        <v>33349</v>
      </c>
    </row>
    <row r="5307" spans="3:3">
      <c r="C5307" t="s">
        <v>33349</v>
      </c>
    </row>
    <row r="5308" spans="3:3">
      <c r="C5308" t="s">
        <v>33350</v>
      </c>
    </row>
    <row r="5309" spans="3:3">
      <c r="C5309" t="s">
        <v>33351</v>
      </c>
    </row>
    <row r="5310" spans="3:3">
      <c r="C5310" t="s">
        <v>33351</v>
      </c>
    </row>
    <row r="5311" spans="3:3">
      <c r="C5311" t="s">
        <v>33351</v>
      </c>
    </row>
    <row r="5312" spans="3:3">
      <c r="C5312" t="s">
        <v>33351</v>
      </c>
    </row>
    <row r="5313" spans="3:3">
      <c r="C5313" t="s">
        <v>33351</v>
      </c>
    </row>
    <row r="5314" spans="3:3">
      <c r="C5314" t="s">
        <v>33351</v>
      </c>
    </row>
    <row r="5315" spans="3:3">
      <c r="C5315" t="s">
        <v>33351</v>
      </c>
    </row>
    <row r="5316" spans="3:3">
      <c r="C5316" t="s">
        <v>33351</v>
      </c>
    </row>
    <row r="5317" spans="3:3">
      <c r="C5317" t="s">
        <v>33351</v>
      </c>
    </row>
    <row r="5318" spans="3:3">
      <c r="C5318" t="s">
        <v>33351</v>
      </c>
    </row>
    <row r="5319" spans="3:3">
      <c r="C5319" t="s">
        <v>33351</v>
      </c>
    </row>
    <row r="5320" spans="3:3">
      <c r="C5320" t="s">
        <v>33351</v>
      </c>
    </row>
    <row r="5321" spans="3:3">
      <c r="C5321" t="s">
        <v>33351</v>
      </c>
    </row>
    <row r="5322" spans="3:3">
      <c r="C5322" t="s">
        <v>33351</v>
      </c>
    </row>
    <row r="5323" spans="3:3">
      <c r="C5323" t="s">
        <v>33351</v>
      </c>
    </row>
    <row r="5324" spans="3:3">
      <c r="C5324" t="s">
        <v>33351</v>
      </c>
    </row>
    <row r="5325" spans="3:3">
      <c r="C5325" t="s">
        <v>33351</v>
      </c>
    </row>
    <row r="5326" spans="3:3">
      <c r="C5326" t="s">
        <v>33351</v>
      </c>
    </row>
    <row r="5327" spans="3:3">
      <c r="C5327" t="s">
        <v>33351</v>
      </c>
    </row>
    <row r="5328" spans="3:3">
      <c r="C5328" t="s">
        <v>33351</v>
      </c>
    </row>
    <row r="5329" spans="3:3">
      <c r="C5329" t="s">
        <v>33351</v>
      </c>
    </row>
    <row r="5330" spans="3:3">
      <c r="C5330" t="s">
        <v>33351</v>
      </c>
    </row>
    <row r="5331" spans="3:3">
      <c r="C5331" t="s">
        <v>33351</v>
      </c>
    </row>
    <row r="5332" spans="3:3">
      <c r="C5332" t="s">
        <v>33351</v>
      </c>
    </row>
    <row r="5333" spans="3:3">
      <c r="C5333" t="s">
        <v>33351</v>
      </c>
    </row>
    <row r="5334" spans="3:3">
      <c r="C5334" t="s">
        <v>33352</v>
      </c>
    </row>
    <row r="5335" spans="3:3">
      <c r="C5335" t="s">
        <v>33352</v>
      </c>
    </row>
    <row r="5336" spans="3:3">
      <c r="C5336" t="s">
        <v>33352</v>
      </c>
    </row>
    <row r="5337" spans="3:3">
      <c r="C5337" t="s">
        <v>33352</v>
      </c>
    </row>
    <row r="5338" spans="3:3">
      <c r="C5338" t="s">
        <v>33352</v>
      </c>
    </row>
    <row r="5339" spans="3:3">
      <c r="C5339" t="s">
        <v>33352</v>
      </c>
    </row>
    <row r="5340" spans="3:3">
      <c r="C5340" t="s">
        <v>33352</v>
      </c>
    </row>
    <row r="5341" spans="3:3">
      <c r="C5341" t="s">
        <v>33352</v>
      </c>
    </row>
    <row r="5342" spans="3:3">
      <c r="C5342" t="s">
        <v>33352</v>
      </c>
    </row>
    <row r="5343" spans="3:3">
      <c r="C5343" t="s">
        <v>33352</v>
      </c>
    </row>
    <row r="5344" spans="3:3">
      <c r="C5344" t="s">
        <v>33352</v>
      </c>
    </row>
    <row r="5345" spans="3:3">
      <c r="C5345" t="s">
        <v>33352</v>
      </c>
    </row>
    <row r="5346" spans="3:3">
      <c r="C5346" t="s">
        <v>33352</v>
      </c>
    </row>
    <row r="5347" spans="3:3">
      <c r="C5347" t="s">
        <v>33352</v>
      </c>
    </row>
    <row r="5348" spans="3:3">
      <c r="C5348" t="s">
        <v>33352</v>
      </c>
    </row>
    <row r="5349" spans="3:3">
      <c r="C5349" t="s">
        <v>33352</v>
      </c>
    </row>
    <row r="5350" spans="3:3">
      <c r="C5350" t="s">
        <v>33352</v>
      </c>
    </row>
    <row r="5351" spans="3:3">
      <c r="C5351" t="s">
        <v>33352</v>
      </c>
    </row>
    <row r="5352" spans="3:3">
      <c r="C5352" t="s">
        <v>33352</v>
      </c>
    </row>
    <row r="5353" spans="3:3">
      <c r="C5353" t="s">
        <v>33352</v>
      </c>
    </row>
    <row r="5354" spans="3:3">
      <c r="C5354" t="s">
        <v>33352</v>
      </c>
    </row>
    <row r="5355" spans="3:3">
      <c r="C5355" t="s">
        <v>33352</v>
      </c>
    </row>
    <row r="5356" spans="3:3">
      <c r="C5356" t="s">
        <v>33353</v>
      </c>
    </row>
    <row r="5357" spans="3:3">
      <c r="C5357" t="s">
        <v>33353</v>
      </c>
    </row>
    <row r="5358" spans="3:3">
      <c r="C5358" t="s">
        <v>33353</v>
      </c>
    </row>
    <row r="5359" spans="3:3">
      <c r="C5359" t="s">
        <v>33353</v>
      </c>
    </row>
    <row r="5360" spans="3:3">
      <c r="C5360" t="s">
        <v>33353</v>
      </c>
    </row>
    <row r="5361" spans="3:3">
      <c r="C5361" t="s">
        <v>33353</v>
      </c>
    </row>
    <row r="5362" spans="3:3">
      <c r="C5362" t="s">
        <v>33353</v>
      </c>
    </row>
    <row r="5363" spans="3:3">
      <c r="C5363" t="s">
        <v>33353</v>
      </c>
    </row>
    <row r="5364" spans="3:3">
      <c r="C5364" t="s">
        <v>33353</v>
      </c>
    </row>
    <row r="5365" spans="3:3">
      <c r="C5365" t="s">
        <v>33353</v>
      </c>
    </row>
    <row r="5366" spans="3:3">
      <c r="C5366" t="s">
        <v>33353</v>
      </c>
    </row>
    <row r="5367" spans="3:3">
      <c r="C5367" t="s">
        <v>33354</v>
      </c>
    </row>
    <row r="5368" spans="3:3">
      <c r="C5368" t="s">
        <v>33354</v>
      </c>
    </row>
    <row r="5369" spans="3:3">
      <c r="C5369" t="s">
        <v>33354</v>
      </c>
    </row>
    <row r="5370" spans="3:3">
      <c r="C5370" t="s">
        <v>33354</v>
      </c>
    </row>
    <row r="5371" spans="3:3">
      <c r="C5371" t="s">
        <v>33354</v>
      </c>
    </row>
    <row r="5372" spans="3:3">
      <c r="C5372" t="s">
        <v>33354</v>
      </c>
    </row>
    <row r="5373" spans="3:3">
      <c r="C5373" t="s">
        <v>33354</v>
      </c>
    </row>
    <row r="5374" spans="3:3">
      <c r="C5374" t="s">
        <v>33354</v>
      </c>
    </row>
    <row r="5375" spans="3:3">
      <c r="C5375" t="s">
        <v>33354</v>
      </c>
    </row>
    <row r="5376" spans="3:3">
      <c r="C5376" t="s">
        <v>33354</v>
      </c>
    </row>
    <row r="5377" spans="3:3">
      <c r="C5377" t="s">
        <v>33354</v>
      </c>
    </row>
    <row r="5378" spans="3:3">
      <c r="C5378" t="s">
        <v>33354</v>
      </c>
    </row>
    <row r="5379" spans="3:3">
      <c r="C5379" t="s">
        <v>33354</v>
      </c>
    </row>
    <row r="5380" spans="3:3">
      <c r="C5380" t="s">
        <v>33354</v>
      </c>
    </row>
    <row r="5381" spans="3:3">
      <c r="C5381" t="s">
        <v>33354</v>
      </c>
    </row>
    <row r="5382" spans="3:3">
      <c r="C5382" t="s">
        <v>33355</v>
      </c>
    </row>
    <row r="5383" spans="3:3">
      <c r="C5383" t="s">
        <v>33355</v>
      </c>
    </row>
    <row r="5384" spans="3:3">
      <c r="C5384" t="s">
        <v>33355</v>
      </c>
    </row>
    <row r="5385" spans="3:3">
      <c r="C5385" t="s">
        <v>33355</v>
      </c>
    </row>
    <row r="5386" spans="3:3">
      <c r="C5386" t="s">
        <v>33355</v>
      </c>
    </row>
    <row r="5387" spans="3:3">
      <c r="C5387" t="s">
        <v>33355</v>
      </c>
    </row>
    <row r="5388" spans="3:3">
      <c r="C5388" t="s">
        <v>33355</v>
      </c>
    </row>
    <row r="5389" spans="3:3">
      <c r="C5389" t="s">
        <v>33355</v>
      </c>
    </row>
    <row r="5390" spans="3:3">
      <c r="C5390" t="s">
        <v>33356</v>
      </c>
    </row>
    <row r="5391" spans="3:3">
      <c r="C5391" t="s">
        <v>33357</v>
      </c>
    </row>
    <row r="5392" spans="3:3">
      <c r="C5392" t="s">
        <v>33358</v>
      </c>
    </row>
    <row r="5393" spans="3:3">
      <c r="C5393" t="s">
        <v>33358</v>
      </c>
    </row>
    <row r="5394" spans="3:3">
      <c r="C5394" t="s">
        <v>33358</v>
      </c>
    </row>
    <row r="5395" spans="3:3">
      <c r="C5395" t="s">
        <v>33358</v>
      </c>
    </row>
    <row r="5396" spans="3:3">
      <c r="C5396" t="s">
        <v>33358</v>
      </c>
    </row>
    <row r="5397" spans="3:3">
      <c r="C5397" t="s">
        <v>33359</v>
      </c>
    </row>
    <row r="5398" spans="3:3">
      <c r="C5398" t="s">
        <v>33359</v>
      </c>
    </row>
    <row r="5399" spans="3:3">
      <c r="C5399" t="s">
        <v>33359</v>
      </c>
    </row>
    <row r="5400" spans="3:3">
      <c r="C5400" t="s">
        <v>33359</v>
      </c>
    </row>
    <row r="5401" spans="3:3">
      <c r="C5401" t="s">
        <v>33359</v>
      </c>
    </row>
    <row r="5402" spans="3:3">
      <c r="C5402" t="s">
        <v>33359</v>
      </c>
    </row>
    <row r="5403" spans="3:3">
      <c r="C5403" t="s">
        <v>33359</v>
      </c>
    </row>
    <row r="5404" spans="3:3">
      <c r="C5404" t="s">
        <v>33359</v>
      </c>
    </row>
    <row r="5405" spans="3:3">
      <c r="C5405" t="s">
        <v>33359</v>
      </c>
    </row>
    <row r="5406" spans="3:3">
      <c r="C5406" t="s">
        <v>33359</v>
      </c>
    </row>
    <row r="5407" spans="3:3">
      <c r="C5407" t="s">
        <v>33359</v>
      </c>
    </row>
    <row r="5408" spans="3:3">
      <c r="C5408" t="s">
        <v>33359</v>
      </c>
    </row>
    <row r="5409" spans="3:3">
      <c r="C5409" t="s">
        <v>33359</v>
      </c>
    </row>
    <row r="5410" spans="3:3">
      <c r="C5410" t="s">
        <v>33359</v>
      </c>
    </row>
    <row r="5411" spans="3:3">
      <c r="C5411" t="s">
        <v>33359</v>
      </c>
    </row>
    <row r="5412" spans="3:3">
      <c r="C5412" t="s">
        <v>33359</v>
      </c>
    </row>
    <row r="5413" spans="3:3">
      <c r="C5413" t="s">
        <v>33359</v>
      </c>
    </row>
    <row r="5414" spans="3:3">
      <c r="C5414" t="s">
        <v>33359</v>
      </c>
    </row>
    <row r="5415" spans="3:3">
      <c r="C5415" t="s">
        <v>33359</v>
      </c>
    </row>
    <row r="5416" spans="3:3">
      <c r="C5416" t="s">
        <v>33359</v>
      </c>
    </row>
    <row r="5417" spans="3:3">
      <c r="C5417" t="s">
        <v>33359</v>
      </c>
    </row>
    <row r="5418" spans="3:3">
      <c r="C5418" t="s">
        <v>33359</v>
      </c>
    </row>
    <row r="5419" spans="3:3">
      <c r="C5419" t="s">
        <v>33359</v>
      </c>
    </row>
    <row r="5420" spans="3:3">
      <c r="C5420" t="s">
        <v>33359</v>
      </c>
    </row>
    <row r="5421" spans="3:3">
      <c r="C5421" t="s">
        <v>33359</v>
      </c>
    </row>
    <row r="5422" spans="3:3">
      <c r="C5422" t="s">
        <v>33359</v>
      </c>
    </row>
    <row r="5423" spans="3:3">
      <c r="C5423" t="s">
        <v>33359</v>
      </c>
    </row>
    <row r="5424" spans="3:3">
      <c r="C5424" t="s">
        <v>33359</v>
      </c>
    </row>
    <row r="5425" spans="3:3">
      <c r="C5425" t="s">
        <v>33359</v>
      </c>
    </row>
    <row r="5426" spans="3:3">
      <c r="C5426" t="s">
        <v>33359</v>
      </c>
    </row>
    <row r="5427" spans="3:3">
      <c r="C5427" t="s">
        <v>33359</v>
      </c>
    </row>
    <row r="5428" spans="3:3">
      <c r="C5428" t="s">
        <v>33359</v>
      </c>
    </row>
    <row r="5429" spans="3:3">
      <c r="C5429" t="s">
        <v>33359</v>
      </c>
    </row>
    <row r="5430" spans="3:3">
      <c r="C5430" t="s">
        <v>33359</v>
      </c>
    </row>
    <row r="5431" spans="3:3">
      <c r="C5431" t="s">
        <v>33359</v>
      </c>
    </row>
    <row r="5432" spans="3:3">
      <c r="C5432" t="s">
        <v>33359</v>
      </c>
    </row>
    <row r="5433" spans="3:3">
      <c r="C5433" t="s">
        <v>33359</v>
      </c>
    </row>
    <row r="5434" spans="3:3">
      <c r="C5434" t="s">
        <v>33359</v>
      </c>
    </row>
    <row r="5435" spans="3:3">
      <c r="C5435" t="s">
        <v>33359</v>
      </c>
    </row>
    <row r="5436" spans="3:3">
      <c r="C5436" t="s">
        <v>33359</v>
      </c>
    </row>
    <row r="5437" spans="3:3">
      <c r="C5437" t="s">
        <v>33359</v>
      </c>
    </row>
    <row r="5438" spans="3:3">
      <c r="C5438" t="s">
        <v>33359</v>
      </c>
    </row>
    <row r="5439" spans="3:3">
      <c r="C5439" t="s">
        <v>33359</v>
      </c>
    </row>
    <row r="5440" spans="3:3">
      <c r="C5440" t="s">
        <v>33359</v>
      </c>
    </row>
    <row r="5441" spans="3:3">
      <c r="C5441" t="s">
        <v>33359</v>
      </c>
    </row>
    <row r="5442" spans="3:3">
      <c r="C5442" t="s">
        <v>33359</v>
      </c>
    </row>
    <row r="5443" spans="3:3">
      <c r="C5443" t="s">
        <v>33359</v>
      </c>
    </row>
    <row r="5444" spans="3:3">
      <c r="C5444" t="s">
        <v>33359</v>
      </c>
    </row>
    <row r="5445" spans="3:3">
      <c r="C5445" t="s">
        <v>33359</v>
      </c>
    </row>
    <row r="5446" spans="3:3">
      <c r="C5446" t="s">
        <v>33359</v>
      </c>
    </row>
    <row r="5447" spans="3:3">
      <c r="C5447" t="s">
        <v>33359</v>
      </c>
    </row>
    <row r="5448" spans="3:3">
      <c r="C5448" t="s">
        <v>33359</v>
      </c>
    </row>
    <row r="5449" spans="3:3">
      <c r="C5449" t="s">
        <v>33359</v>
      </c>
    </row>
    <row r="5450" spans="3:3">
      <c r="C5450" t="s">
        <v>33359</v>
      </c>
    </row>
    <row r="5451" spans="3:3">
      <c r="C5451" t="s">
        <v>33359</v>
      </c>
    </row>
    <row r="5452" spans="3:3">
      <c r="C5452" t="s">
        <v>33359</v>
      </c>
    </row>
    <row r="5453" spans="3:3">
      <c r="C5453" t="s">
        <v>33359</v>
      </c>
    </row>
    <row r="5454" spans="3:3">
      <c r="C5454" t="s">
        <v>33359</v>
      </c>
    </row>
    <row r="5455" spans="3:3">
      <c r="C5455" t="s">
        <v>33359</v>
      </c>
    </row>
    <row r="5456" spans="3:3">
      <c r="C5456" t="s">
        <v>33359</v>
      </c>
    </row>
    <row r="5457" spans="3:3">
      <c r="C5457" t="s">
        <v>33359</v>
      </c>
    </row>
    <row r="5458" spans="3:3">
      <c r="C5458" t="s">
        <v>33359</v>
      </c>
    </row>
    <row r="5459" spans="3:3">
      <c r="C5459" t="s">
        <v>33359</v>
      </c>
    </row>
    <row r="5460" spans="3:3">
      <c r="C5460" t="s">
        <v>33359</v>
      </c>
    </row>
    <row r="5461" spans="3:3">
      <c r="C5461" t="s">
        <v>33359</v>
      </c>
    </row>
    <row r="5462" spans="3:3">
      <c r="C5462" t="s">
        <v>33359</v>
      </c>
    </row>
    <row r="5463" spans="3:3">
      <c r="C5463" t="s">
        <v>33359</v>
      </c>
    </row>
    <row r="5464" spans="3:3">
      <c r="C5464" t="s">
        <v>33359</v>
      </c>
    </row>
    <row r="5465" spans="3:3">
      <c r="C5465" t="s">
        <v>33359</v>
      </c>
    </row>
    <row r="5466" spans="3:3">
      <c r="C5466" t="s">
        <v>33359</v>
      </c>
    </row>
    <row r="5467" spans="3:3">
      <c r="C5467" t="s">
        <v>33359</v>
      </c>
    </row>
    <row r="5468" spans="3:3">
      <c r="C5468" t="s">
        <v>33359</v>
      </c>
    </row>
    <row r="5469" spans="3:3">
      <c r="C5469" t="s">
        <v>33359</v>
      </c>
    </row>
    <row r="5470" spans="3:3">
      <c r="C5470" t="s">
        <v>33359</v>
      </c>
    </row>
    <row r="5471" spans="3:3">
      <c r="C5471" t="s">
        <v>33359</v>
      </c>
    </row>
    <row r="5472" spans="3:3">
      <c r="C5472" t="s">
        <v>33359</v>
      </c>
    </row>
    <row r="5473" spans="3:3">
      <c r="C5473" t="s">
        <v>33359</v>
      </c>
    </row>
    <row r="5474" spans="3:3">
      <c r="C5474" t="s">
        <v>33359</v>
      </c>
    </row>
    <row r="5475" spans="3:3">
      <c r="C5475" t="s">
        <v>33359</v>
      </c>
    </row>
    <row r="5476" spans="3:3">
      <c r="C5476" t="s">
        <v>33359</v>
      </c>
    </row>
    <row r="5477" spans="3:3">
      <c r="C5477" t="s">
        <v>33359</v>
      </c>
    </row>
    <row r="5478" spans="3:3">
      <c r="C5478" t="s">
        <v>33359</v>
      </c>
    </row>
    <row r="5479" spans="3:3">
      <c r="C5479" t="s">
        <v>33359</v>
      </c>
    </row>
    <row r="5480" spans="3:3">
      <c r="C5480" t="s">
        <v>33359</v>
      </c>
    </row>
    <row r="5481" spans="3:3">
      <c r="C5481" t="s">
        <v>33359</v>
      </c>
    </row>
    <row r="5482" spans="3:3">
      <c r="C5482" t="s">
        <v>33359</v>
      </c>
    </row>
    <row r="5483" spans="3:3">
      <c r="C5483" t="s">
        <v>33359</v>
      </c>
    </row>
    <row r="5484" spans="3:3">
      <c r="C5484" t="s">
        <v>33359</v>
      </c>
    </row>
    <row r="5485" spans="3:3">
      <c r="C5485" t="s">
        <v>33359</v>
      </c>
    </row>
    <row r="5486" spans="3:3">
      <c r="C5486" t="s">
        <v>33359</v>
      </c>
    </row>
    <row r="5487" spans="3:3">
      <c r="C5487" t="s">
        <v>33359</v>
      </c>
    </row>
    <row r="5488" spans="3:3">
      <c r="C5488" t="s">
        <v>33359</v>
      </c>
    </row>
    <row r="5489" spans="3:3">
      <c r="C5489" t="s">
        <v>33359</v>
      </c>
    </row>
    <row r="5490" spans="3:3">
      <c r="C5490" t="s">
        <v>33359</v>
      </c>
    </row>
    <row r="5491" spans="3:3">
      <c r="C5491" t="s">
        <v>33359</v>
      </c>
    </row>
    <row r="5492" spans="3:3">
      <c r="C5492" t="s">
        <v>33359</v>
      </c>
    </row>
    <row r="5493" spans="3:3">
      <c r="C5493" t="s">
        <v>33359</v>
      </c>
    </row>
    <row r="5494" spans="3:3">
      <c r="C5494" t="s">
        <v>33359</v>
      </c>
    </row>
    <row r="5495" spans="3:3">
      <c r="C5495" t="s">
        <v>33359</v>
      </c>
    </row>
    <row r="5496" spans="3:3">
      <c r="C5496" t="s">
        <v>33359</v>
      </c>
    </row>
    <row r="5497" spans="3:3">
      <c r="C5497" t="s">
        <v>33359</v>
      </c>
    </row>
    <row r="5498" spans="3:3">
      <c r="C5498" t="s">
        <v>33359</v>
      </c>
    </row>
    <row r="5499" spans="3:3">
      <c r="C5499" t="s">
        <v>33359</v>
      </c>
    </row>
    <row r="5500" spans="3:3">
      <c r="C5500" t="s">
        <v>33359</v>
      </c>
    </row>
    <row r="5501" spans="3:3">
      <c r="C5501" t="s">
        <v>33359</v>
      </c>
    </row>
    <row r="5502" spans="3:3">
      <c r="C5502" t="s">
        <v>33359</v>
      </c>
    </row>
    <row r="5503" spans="3:3">
      <c r="C5503" t="s">
        <v>33359</v>
      </c>
    </row>
    <row r="5504" spans="3:3">
      <c r="C5504" t="s">
        <v>33359</v>
      </c>
    </row>
    <row r="5505" spans="3:3">
      <c r="C5505" t="s">
        <v>33359</v>
      </c>
    </row>
    <row r="5506" spans="3:3">
      <c r="C5506" t="s">
        <v>33359</v>
      </c>
    </row>
    <row r="5507" spans="3:3">
      <c r="C5507" t="s">
        <v>33359</v>
      </c>
    </row>
    <row r="5508" spans="3:3">
      <c r="C5508" t="s">
        <v>33359</v>
      </c>
    </row>
    <row r="5509" spans="3:3">
      <c r="C5509" t="s">
        <v>33359</v>
      </c>
    </row>
    <row r="5510" spans="3:3">
      <c r="C5510" t="s">
        <v>33359</v>
      </c>
    </row>
    <row r="5511" spans="3:3">
      <c r="C5511" t="s">
        <v>33359</v>
      </c>
    </row>
    <row r="5512" spans="3:3">
      <c r="C5512" t="s">
        <v>33359</v>
      </c>
    </row>
    <row r="5513" spans="3:3">
      <c r="C5513" t="s">
        <v>33359</v>
      </c>
    </row>
    <row r="5514" spans="3:3">
      <c r="C5514" t="s">
        <v>33359</v>
      </c>
    </row>
    <row r="5515" spans="3:3">
      <c r="C5515" t="s">
        <v>33359</v>
      </c>
    </row>
    <row r="5516" spans="3:3">
      <c r="C5516" t="s">
        <v>33359</v>
      </c>
    </row>
    <row r="5517" spans="3:3">
      <c r="C5517" t="s">
        <v>33359</v>
      </c>
    </row>
    <row r="5518" spans="3:3">
      <c r="C5518" t="s">
        <v>33359</v>
      </c>
    </row>
    <row r="5519" spans="3:3">
      <c r="C5519" t="s">
        <v>33359</v>
      </c>
    </row>
    <row r="5520" spans="3:3">
      <c r="C5520" t="s">
        <v>33359</v>
      </c>
    </row>
    <row r="5521" spans="3:3">
      <c r="C5521" t="s">
        <v>33359</v>
      </c>
    </row>
    <row r="5522" spans="3:3">
      <c r="C5522" t="s">
        <v>33359</v>
      </c>
    </row>
    <row r="5523" spans="3:3">
      <c r="C5523" t="s">
        <v>33359</v>
      </c>
    </row>
    <row r="5524" spans="3:3">
      <c r="C5524" t="s">
        <v>33359</v>
      </c>
    </row>
    <row r="5525" spans="3:3">
      <c r="C5525" t="s">
        <v>33359</v>
      </c>
    </row>
    <row r="5526" spans="3:3">
      <c r="C5526" t="s">
        <v>33359</v>
      </c>
    </row>
    <row r="5527" spans="3:3">
      <c r="C5527" t="s">
        <v>33359</v>
      </c>
    </row>
    <row r="5528" spans="3:3">
      <c r="C5528" t="s">
        <v>33359</v>
      </c>
    </row>
    <row r="5529" spans="3:3">
      <c r="C5529" t="s">
        <v>33359</v>
      </c>
    </row>
    <row r="5530" spans="3:3">
      <c r="C5530" t="s">
        <v>33359</v>
      </c>
    </row>
    <row r="5531" spans="3:3">
      <c r="C5531" t="s">
        <v>33359</v>
      </c>
    </row>
    <row r="5532" spans="3:3">
      <c r="C5532" t="s">
        <v>33359</v>
      </c>
    </row>
    <row r="5533" spans="3:3">
      <c r="C5533" t="s">
        <v>33359</v>
      </c>
    </row>
    <row r="5534" spans="3:3">
      <c r="C5534" t="s">
        <v>33359</v>
      </c>
    </row>
    <row r="5535" spans="3:3">
      <c r="C5535" t="s">
        <v>33359</v>
      </c>
    </row>
    <row r="5536" spans="3:3">
      <c r="C5536" t="s">
        <v>33359</v>
      </c>
    </row>
    <row r="5537" spans="3:3">
      <c r="C5537" t="s">
        <v>33359</v>
      </c>
    </row>
    <row r="5538" spans="3:3">
      <c r="C5538" t="s">
        <v>33359</v>
      </c>
    </row>
    <row r="5539" spans="3:3">
      <c r="C5539" t="s">
        <v>33359</v>
      </c>
    </row>
    <row r="5540" spans="3:3">
      <c r="C5540" t="s">
        <v>33359</v>
      </c>
    </row>
    <row r="5541" spans="3:3">
      <c r="C5541" t="s">
        <v>33359</v>
      </c>
    </row>
    <row r="5542" spans="3:3">
      <c r="C5542" t="s">
        <v>33359</v>
      </c>
    </row>
    <row r="5543" spans="3:3">
      <c r="C5543" t="s">
        <v>33359</v>
      </c>
    </row>
    <row r="5544" spans="3:3">
      <c r="C5544" t="s">
        <v>33359</v>
      </c>
    </row>
    <row r="5545" spans="3:3">
      <c r="C5545" t="s">
        <v>33359</v>
      </c>
    </row>
    <row r="5546" spans="3:3">
      <c r="C5546" t="s">
        <v>33359</v>
      </c>
    </row>
    <row r="5547" spans="3:3">
      <c r="C5547" t="s">
        <v>33359</v>
      </c>
    </row>
    <row r="5548" spans="3:3">
      <c r="C5548" t="s">
        <v>33359</v>
      </c>
    </row>
    <row r="5549" spans="3:3">
      <c r="C5549" t="s">
        <v>33359</v>
      </c>
    </row>
    <row r="5550" spans="3:3">
      <c r="C5550" t="s">
        <v>33359</v>
      </c>
    </row>
    <row r="5551" spans="3:3">
      <c r="C5551" t="s">
        <v>33359</v>
      </c>
    </row>
    <row r="5552" spans="3:3">
      <c r="C5552" t="s">
        <v>33359</v>
      </c>
    </row>
    <row r="5553" spans="3:3">
      <c r="C5553" t="s">
        <v>33359</v>
      </c>
    </row>
    <row r="5554" spans="3:3">
      <c r="C5554" t="s">
        <v>33359</v>
      </c>
    </row>
    <row r="5555" spans="3:3">
      <c r="C5555" t="s">
        <v>33359</v>
      </c>
    </row>
    <row r="5556" spans="3:3">
      <c r="C5556" t="s">
        <v>33359</v>
      </c>
    </row>
    <row r="5557" spans="3:3">
      <c r="C5557" t="s">
        <v>33359</v>
      </c>
    </row>
    <row r="5558" spans="3:3">
      <c r="C5558" t="s">
        <v>33359</v>
      </c>
    </row>
    <row r="5559" spans="3:3">
      <c r="C5559" t="s">
        <v>33359</v>
      </c>
    </row>
    <row r="5560" spans="3:3">
      <c r="C5560" t="s">
        <v>33359</v>
      </c>
    </row>
    <row r="5561" spans="3:3">
      <c r="C5561" t="s">
        <v>33359</v>
      </c>
    </row>
    <row r="5562" spans="3:3">
      <c r="C5562" t="s">
        <v>33359</v>
      </c>
    </row>
    <row r="5563" spans="3:3">
      <c r="C5563" t="s">
        <v>33359</v>
      </c>
    </row>
    <row r="5564" spans="3:3">
      <c r="C5564" t="s">
        <v>33359</v>
      </c>
    </row>
    <row r="5565" spans="3:3">
      <c r="C5565" t="s">
        <v>33359</v>
      </c>
    </row>
    <row r="5566" spans="3:3">
      <c r="C5566" t="s">
        <v>33359</v>
      </c>
    </row>
    <row r="5567" spans="3:3">
      <c r="C5567" t="s">
        <v>33359</v>
      </c>
    </row>
    <row r="5568" spans="3:3">
      <c r="C5568" t="s">
        <v>33359</v>
      </c>
    </row>
    <row r="5569" spans="3:3">
      <c r="C5569" t="s">
        <v>33359</v>
      </c>
    </row>
    <row r="5570" spans="3:3">
      <c r="C5570" t="s">
        <v>33359</v>
      </c>
    </row>
    <row r="5571" spans="3:3">
      <c r="C5571" t="s">
        <v>33359</v>
      </c>
    </row>
    <row r="5572" spans="3:3">
      <c r="C5572" t="s">
        <v>33359</v>
      </c>
    </row>
    <row r="5573" spans="3:3">
      <c r="C5573" t="s">
        <v>33359</v>
      </c>
    </row>
    <row r="5574" spans="3:3">
      <c r="C5574" t="s">
        <v>33359</v>
      </c>
    </row>
    <row r="5575" spans="3:3">
      <c r="C5575" t="s">
        <v>33359</v>
      </c>
    </row>
    <row r="5576" spans="3:3">
      <c r="C5576" t="s">
        <v>33359</v>
      </c>
    </row>
    <row r="5577" spans="3:3">
      <c r="C5577" t="s">
        <v>33359</v>
      </c>
    </row>
    <row r="5578" spans="3:3">
      <c r="C5578" t="s">
        <v>33359</v>
      </c>
    </row>
    <row r="5579" spans="3:3">
      <c r="C5579" t="s">
        <v>33359</v>
      </c>
    </row>
    <row r="5580" spans="3:3">
      <c r="C5580" t="s">
        <v>33359</v>
      </c>
    </row>
    <row r="5581" spans="3:3">
      <c r="C5581" t="s">
        <v>33359</v>
      </c>
    </row>
    <row r="5582" spans="3:3">
      <c r="C5582" t="s">
        <v>33359</v>
      </c>
    </row>
    <row r="5583" spans="3:3">
      <c r="C5583" t="s">
        <v>33359</v>
      </c>
    </row>
    <row r="5584" spans="3:3">
      <c r="C5584" t="s">
        <v>33359</v>
      </c>
    </row>
    <row r="5585" spans="3:3">
      <c r="C5585" t="s">
        <v>33359</v>
      </c>
    </row>
    <row r="5586" spans="3:3">
      <c r="C5586" t="s">
        <v>33359</v>
      </c>
    </row>
    <row r="5587" spans="3:3">
      <c r="C5587" t="s">
        <v>33359</v>
      </c>
    </row>
    <row r="5588" spans="3:3">
      <c r="C5588" t="s">
        <v>33359</v>
      </c>
    </row>
    <row r="5589" spans="3:3">
      <c r="C5589" t="s">
        <v>33359</v>
      </c>
    </row>
    <row r="5590" spans="3:3">
      <c r="C5590" t="s">
        <v>33359</v>
      </c>
    </row>
    <row r="5591" spans="3:3">
      <c r="C5591" t="s">
        <v>33359</v>
      </c>
    </row>
    <row r="5592" spans="3:3">
      <c r="C5592" t="s">
        <v>33359</v>
      </c>
    </row>
    <row r="5593" spans="3:3">
      <c r="C5593" t="s">
        <v>33359</v>
      </c>
    </row>
    <row r="5594" spans="3:3">
      <c r="C5594" t="s">
        <v>33359</v>
      </c>
    </row>
    <row r="5595" spans="3:3">
      <c r="C5595" t="s">
        <v>33359</v>
      </c>
    </row>
    <row r="5596" spans="3:3">
      <c r="C5596" t="s">
        <v>33359</v>
      </c>
    </row>
    <row r="5597" spans="3:3">
      <c r="C5597" t="s">
        <v>33359</v>
      </c>
    </row>
    <row r="5598" spans="3:3">
      <c r="C5598" t="s">
        <v>33359</v>
      </c>
    </row>
    <row r="5599" spans="3:3">
      <c r="C5599" t="s">
        <v>33359</v>
      </c>
    </row>
    <row r="5600" spans="3:3">
      <c r="C5600" t="s">
        <v>33359</v>
      </c>
    </row>
    <row r="5601" spans="3:3">
      <c r="C5601" t="s">
        <v>33359</v>
      </c>
    </row>
    <row r="5602" spans="3:3">
      <c r="C5602" t="s">
        <v>33359</v>
      </c>
    </row>
    <row r="5603" spans="3:3">
      <c r="C5603" t="s">
        <v>33359</v>
      </c>
    </row>
    <row r="5604" spans="3:3">
      <c r="C5604" t="s">
        <v>33359</v>
      </c>
    </row>
    <row r="5605" spans="3:3">
      <c r="C5605" t="s">
        <v>33359</v>
      </c>
    </row>
    <row r="5606" spans="3:3">
      <c r="C5606" t="s">
        <v>33359</v>
      </c>
    </row>
    <row r="5607" spans="3:3">
      <c r="C5607" t="s">
        <v>33359</v>
      </c>
    </row>
    <row r="5608" spans="3:3">
      <c r="C5608" t="s">
        <v>33359</v>
      </c>
    </row>
    <row r="5609" spans="3:3">
      <c r="C5609" t="s">
        <v>33359</v>
      </c>
    </row>
    <row r="5610" spans="3:3">
      <c r="C5610" t="s">
        <v>33359</v>
      </c>
    </row>
    <row r="5611" spans="3:3">
      <c r="C5611" t="s">
        <v>33359</v>
      </c>
    </row>
    <row r="5612" spans="3:3">
      <c r="C5612" t="s">
        <v>33359</v>
      </c>
    </row>
    <row r="5613" spans="3:3">
      <c r="C5613" t="s">
        <v>33359</v>
      </c>
    </row>
    <row r="5614" spans="3:3">
      <c r="C5614" t="s">
        <v>33359</v>
      </c>
    </row>
    <row r="5615" spans="3:3">
      <c r="C5615" t="s">
        <v>33359</v>
      </c>
    </row>
    <row r="5616" spans="3:3">
      <c r="C5616" t="s">
        <v>33359</v>
      </c>
    </row>
    <row r="5617" spans="3:3">
      <c r="C5617" t="s">
        <v>33359</v>
      </c>
    </row>
    <row r="5618" spans="3:3">
      <c r="C5618" t="s">
        <v>33359</v>
      </c>
    </row>
    <row r="5619" spans="3:3">
      <c r="C5619" t="s">
        <v>33359</v>
      </c>
    </row>
    <row r="5620" spans="3:3">
      <c r="C5620" t="s">
        <v>33359</v>
      </c>
    </row>
    <row r="5621" spans="3:3">
      <c r="C5621" t="s">
        <v>33359</v>
      </c>
    </row>
    <row r="5622" spans="3:3">
      <c r="C5622" t="s">
        <v>33359</v>
      </c>
    </row>
    <row r="5623" spans="3:3">
      <c r="C5623" t="s">
        <v>33359</v>
      </c>
    </row>
    <row r="5624" spans="3:3">
      <c r="C5624" t="s">
        <v>33359</v>
      </c>
    </row>
    <row r="5625" spans="3:3">
      <c r="C5625" t="s">
        <v>33359</v>
      </c>
    </row>
    <row r="5626" spans="3:3">
      <c r="C5626" t="s">
        <v>33359</v>
      </c>
    </row>
    <row r="5627" spans="3:3">
      <c r="C5627" t="s">
        <v>33359</v>
      </c>
    </row>
    <row r="5628" spans="3:3">
      <c r="C5628" t="s">
        <v>33359</v>
      </c>
    </row>
    <row r="5629" spans="3:3">
      <c r="C5629" t="s">
        <v>33359</v>
      </c>
    </row>
    <row r="5630" spans="3:3">
      <c r="C5630" t="s">
        <v>33359</v>
      </c>
    </row>
    <row r="5631" spans="3:3">
      <c r="C5631" t="s">
        <v>33359</v>
      </c>
    </row>
    <row r="5632" spans="3:3">
      <c r="C5632" t="s">
        <v>33359</v>
      </c>
    </row>
    <row r="5633" spans="3:3">
      <c r="C5633" t="s">
        <v>33359</v>
      </c>
    </row>
    <row r="5634" spans="3:3">
      <c r="C5634" t="s">
        <v>33359</v>
      </c>
    </row>
    <row r="5635" spans="3:3">
      <c r="C5635" t="s">
        <v>33359</v>
      </c>
    </row>
    <row r="5636" spans="3:3">
      <c r="C5636" t="s">
        <v>33359</v>
      </c>
    </row>
    <row r="5637" spans="3:3">
      <c r="C5637" t="s">
        <v>33359</v>
      </c>
    </row>
    <row r="5638" spans="3:3">
      <c r="C5638" t="s">
        <v>33359</v>
      </c>
    </row>
    <row r="5639" spans="3:3">
      <c r="C5639" t="s">
        <v>33359</v>
      </c>
    </row>
    <row r="5640" spans="3:3">
      <c r="C5640" t="s">
        <v>33359</v>
      </c>
    </row>
    <row r="5641" spans="3:3">
      <c r="C5641" t="s">
        <v>33359</v>
      </c>
    </row>
    <row r="5642" spans="3:3">
      <c r="C5642" t="s">
        <v>33359</v>
      </c>
    </row>
    <row r="5643" spans="3:3">
      <c r="C5643" t="s">
        <v>33359</v>
      </c>
    </row>
    <row r="5644" spans="3:3">
      <c r="C5644" t="s">
        <v>33359</v>
      </c>
    </row>
    <row r="5645" spans="3:3">
      <c r="C5645" t="s">
        <v>33359</v>
      </c>
    </row>
    <row r="5646" spans="3:3">
      <c r="C5646" t="s">
        <v>33359</v>
      </c>
    </row>
    <row r="5647" spans="3:3">
      <c r="C5647" t="s">
        <v>33359</v>
      </c>
    </row>
    <row r="5648" spans="3:3">
      <c r="C5648" t="s">
        <v>33359</v>
      </c>
    </row>
    <row r="5649" spans="3:3">
      <c r="C5649" t="s">
        <v>33359</v>
      </c>
    </row>
    <row r="5650" spans="3:3">
      <c r="C5650" t="s">
        <v>33359</v>
      </c>
    </row>
    <row r="5651" spans="3:3">
      <c r="C5651" t="s">
        <v>33359</v>
      </c>
    </row>
    <row r="5652" spans="3:3">
      <c r="C5652" t="s">
        <v>33359</v>
      </c>
    </row>
    <row r="5653" spans="3:3">
      <c r="C5653" t="s">
        <v>33359</v>
      </c>
    </row>
    <row r="5654" spans="3:3">
      <c r="C5654" t="s">
        <v>33359</v>
      </c>
    </row>
    <row r="5655" spans="3:3">
      <c r="C5655" t="s">
        <v>33360</v>
      </c>
    </row>
    <row r="5656" spans="3:3">
      <c r="C5656" t="s">
        <v>33360</v>
      </c>
    </row>
    <row r="5657" spans="3:3">
      <c r="C5657" t="s">
        <v>33360</v>
      </c>
    </row>
    <row r="5658" spans="3:3">
      <c r="C5658" t="s">
        <v>33361</v>
      </c>
    </row>
    <row r="5659" spans="3:3">
      <c r="C5659" t="s">
        <v>33362</v>
      </c>
    </row>
    <row r="5660" spans="3:3">
      <c r="C5660" t="s">
        <v>33362</v>
      </c>
    </row>
    <row r="5661" spans="3:3">
      <c r="C5661" t="s">
        <v>33362</v>
      </c>
    </row>
    <row r="5662" spans="3:3">
      <c r="C5662" t="s">
        <v>33362</v>
      </c>
    </row>
    <row r="5663" spans="3:3">
      <c r="C5663" t="s">
        <v>33362</v>
      </c>
    </row>
    <row r="5664" spans="3:3">
      <c r="C5664" t="s">
        <v>33362</v>
      </c>
    </row>
    <row r="5665" spans="3:3">
      <c r="C5665" t="s">
        <v>33362</v>
      </c>
    </row>
    <row r="5666" spans="3:3">
      <c r="C5666" t="s">
        <v>33362</v>
      </c>
    </row>
    <row r="5667" spans="3:3">
      <c r="C5667" t="s">
        <v>33362</v>
      </c>
    </row>
    <row r="5668" spans="3:3">
      <c r="C5668" t="s">
        <v>33362</v>
      </c>
    </row>
    <row r="5669" spans="3:3">
      <c r="C5669" t="s">
        <v>33362</v>
      </c>
    </row>
    <row r="5670" spans="3:3">
      <c r="C5670" t="s">
        <v>33362</v>
      </c>
    </row>
    <row r="5671" spans="3:3">
      <c r="C5671" t="s">
        <v>33362</v>
      </c>
    </row>
    <row r="5672" spans="3:3">
      <c r="C5672" t="s">
        <v>33362</v>
      </c>
    </row>
    <row r="5673" spans="3:3">
      <c r="C5673" t="s">
        <v>33362</v>
      </c>
    </row>
    <row r="5674" spans="3:3">
      <c r="C5674" t="s">
        <v>33362</v>
      </c>
    </row>
    <row r="5675" spans="3:3">
      <c r="C5675" t="s">
        <v>33362</v>
      </c>
    </row>
    <row r="5676" spans="3:3">
      <c r="C5676" t="s">
        <v>33362</v>
      </c>
    </row>
    <row r="5677" spans="3:3">
      <c r="C5677" t="s">
        <v>33362</v>
      </c>
    </row>
    <row r="5678" spans="3:3">
      <c r="C5678" t="s">
        <v>33362</v>
      </c>
    </row>
    <row r="5679" spans="3:3">
      <c r="C5679" t="s">
        <v>33362</v>
      </c>
    </row>
    <row r="5680" spans="3:3">
      <c r="C5680" t="s">
        <v>33362</v>
      </c>
    </row>
    <row r="5681" spans="3:3">
      <c r="C5681" t="s">
        <v>33362</v>
      </c>
    </row>
    <row r="5682" spans="3:3">
      <c r="C5682" t="s">
        <v>33362</v>
      </c>
    </row>
    <row r="5683" spans="3:3">
      <c r="C5683" t="s">
        <v>33362</v>
      </c>
    </row>
    <row r="5684" spans="3:3">
      <c r="C5684" t="s">
        <v>33362</v>
      </c>
    </row>
    <row r="5685" spans="3:3">
      <c r="C5685" t="s">
        <v>33362</v>
      </c>
    </row>
    <row r="5686" spans="3:3">
      <c r="C5686" t="s">
        <v>33362</v>
      </c>
    </row>
    <row r="5687" spans="3:3">
      <c r="C5687" t="s">
        <v>33362</v>
      </c>
    </row>
    <row r="5688" spans="3:3">
      <c r="C5688" t="s">
        <v>33362</v>
      </c>
    </row>
    <row r="5689" spans="3:3">
      <c r="C5689" t="s">
        <v>33362</v>
      </c>
    </row>
    <row r="5690" spans="3:3">
      <c r="C5690" t="s">
        <v>33362</v>
      </c>
    </row>
    <row r="5691" spans="3:3">
      <c r="C5691" t="s">
        <v>33362</v>
      </c>
    </row>
    <row r="5692" spans="3:3">
      <c r="C5692" t="s">
        <v>33362</v>
      </c>
    </row>
    <row r="5693" spans="3:3">
      <c r="C5693" t="s">
        <v>33362</v>
      </c>
    </row>
    <row r="5694" spans="3:3">
      <c r="C5694" t="s">
        <v>33362</v>
      </c>
    </row>
    <row r="5695" spans="3:3">
      <c r="C5695" t="s">
        <v>33362</v>
      </c>
    </row>
    <row r="5696" spans="3:3">
      <c r="C5696" t="s">
        <v>33362</v>
      </c>
    </row>
    <row r="5697" spans="3:3">
      <c r="C5697" t="s">
        <v>33362</v>
      </c>
    </row>
    <row r="5698" spans="3:3">
      <c r="C5698" t="s">
        <v>33362</v>
      </c>
    </row>
    <row r="5699" spans="3:3">
      <c r="C5699" t="s">
        <v>33362</v>
      </c>
    </row>
    <row r="5700" spans="3:3">
      <c r="C5700" t="s">
        <v>33362</v>
      </c>
    </row>
    <row r="5701" spans="3:3">
      <c r="C5701" t="s">
        <v>33362</v>
      </c>
    </row>
    <row r="5702" spans="3:3">
      <c r="C5702" t="s">
        <v>33362</v>
      </c>
    </row>
    <row r="5703" spans="3:3">
      <c r="C5703" t="s">
        <v>33362</v>
      </c>
    </row>
    <row r="5704" spans="3:3">
      <c r="C5704" t="s">
        <v>33362</v>
      </c>
    </row>
    <row r="5705" spans="3:3">
      <c r="C5705" t="s">
        <v>33362</v>
      </c>
    </row>
    <row r="5706" spans="3:3">
      <c r="C5706" t="s">
        <v>33362</v>
      </c>
    </row>
    <row r="5707" spans="3:3">
      <c r="C5707" t="s">
        <v>33362</v>
      </c>
    </row>
    <row r="5708" spans="3:3">
      <c r="C5708" t="s">
        <v>33362</v>
      </c>
    </row>
    <row r="5709" spans="3:3">
      <c r="C5709" t="s">
        <v>33362</v>
      </c>
    </row>
    <row r="5710" spans="3:3">
      <c r="C5710" t="s">
        <v>33362</v>
      </c>
    </row>
    <row r="5711" spans="3:3">
      <c r="C5711" t="s">
        <v>33362</v>
      </c>
    </row>
    <row r="5712" spans="3:3">
      <c r="C5712" t="s">
        <v>33362</v>
      </c>
    </row>
    <row r="5713" spans="3:3">
      <c r="C5713" t="s">
        <v>33363</v>
      </c>
    </row>
    <row r="5714" spans="3:3">
      <c r="C5714" t="s">
        <v>33363</v>
      </c>
    </row>
    <row r="5715" spans="3:3">
      <c r="C5715" t="s">
        <v>33363</v>
      </c>
    </row>
    <row r="5716" spans="3:3">
      <c r="C5716" t="s">
        <v>33363</v>
      </c>
    </row>
    <row r="5717" spans="3:3">
      <c r="C5717" t="s">
        <v>33363</v>
      </c>
    </row>
    <row r="5718" spans="3:3">
      <c r="C5718" t="s">
        <v>33363</v>
      </c>
    </row>
    <row r="5719" spans="3:3">
      <c r="C5719" t="s">
        <v>33363</v>
      </c>
    </row>
    <row r="5720" spans="3:3">
      <c r="C5720" t="s">
        <v>33363</v>
      </c>
    </row>
    <row r="5721" spans="3:3">
      <c r="C5721" t="s">
        <v>33363</v>
      </c>
    </row>
    <row r="5722" spans="3:3">
      <c r="C5722" t="s">
        <v>33363</v>
      </c>
    </row>
    <row r="5723" spans="3:3">
      <c r="C5723" t="s">
        <v>33363</v>
      </c>
    </row>
    <row r="5724" spans="3:3">
      <c r="C5724" t="s">
        <v>33363</v>
      </c>
    </row>
    <row r="5725" spans="3:3">
      <c r="C5725" t="s">
        <v>33363</v>
      </c>
    </row>
    <row r="5726" spans="3:3">
      <c r="C5726" t="s">
        <v>33363</v>
      </c>
    </row>
    <row r="5727" spans="3:3">
      <c r="C5727" t="s">
        <v>33363</v>
      </c>
    </row>
    <row r="5728" spans="3:3">
      <c r="C5728" t="s">
        <v>33363</v>
      </c>
    </row>
    <row r="5729" spans="3:3">
      <c r="C5729" t="s">
        <v>33363</v>
      </c>
    </row>
    <row r="5730" spans="3:3">
      <c r="C5730" t="s">
        <v>33363</v>
      </c>
    </row>
    <row r="5731" spans="3:3">
      <c r="C5731" t="s">
        <v>33363</v>
      </c>
    </row>
    <row r="5732" spans="3:3">
      <c r="C5732" t="s">
        <v>33363</v>
      </c>
    </row>
    <row r="5733" spans="3:3">
      <c r="C5733" t="s">
        <v>33363</v>
      </c>
    </row>
    <row r="5734" spans="3:3">
      <c r="C5734" t="s">
        <v>33363</v>
      </c>
    </row>
    <row r="5735" spans="3:3">
      <c r="C5735" t="s">
        <v>33363</v>
      </c>
    </row>
    <row r="5736" spans="3:3">
      <c r="C5736" t="s">
        <v>33363</v>
      </c>
    </row>
    <row r="5737" spans="3:3">
      <c r="C5737" t="s">
        <v>33363</v>
      </c>
    </row>
    <row r="5738" spans="3:3">
      <c r="C5738" t="s">
        <v>33363</v>
      </c>
    </row>
    <row r="5739" spans="3:3">
      <c r="C5739" t="s">
        <v>33363</v>
      </c>
    </row>
    <row r="5740" spans="3:3">
      <c r="C5740" t="s">
        <v>33363</v>
      </c>
    </row>
    <row r="5741" spans="3:3">
      <c r="C5741" t="s">
        <v>33363</v>
      </c>
    </row>
    <row r="5742" spans="3:3">
      <c r="C5742" t="s">
        <v>33363</v>
      </c>
    </row>
    <row r="5743" spans="3:3">
      <c r="C5743" t="s">
        <v>33363</v>
      </c>
    </row>
    <row r="5744" spans="3:3">
      <c r="C5744" t="s">
        <v>33363</v>
      </c>
    </row>
    <row r="5745" spans="3:3">
      <c r="C5745" t="s">
        <v>33363</v>
      </c>
    </row>
    <row r="5746" spans="3:3">
      <c r="C5746" t="s">
        <v>33363</v>
      </c>
    </row>
    <row r="5747" spans="3:3">
      <c r="C5747" t="s">
        <v>33363</v>
      </c>
    </row>
    <row r="5748" spans="3:3">
      <c r="C5748" t="s">
        <v>33363</v>
      </c>
    </row>
    <row r="5749" spans="3:3">
      <c r="C5749" t="s">
        <v>33363</v>
      </c>
    </row>
    <row r="5750" spans="3:3">
      <c r="C5750" t="s">
        <v>33363</v>
      </c>
    </row>
    <row r="5751" spans="3:3">
      <c r="C5751" t="s">
        <v>33363</v>
      </c>
    </row>
    <row r="5752" spans="3:3">
      <c r="C5752" t="s">
        <v>33363</v>
      </c>
    </row>
    <row r="5753" spans="3:3">
      <c r="C5753" t="s">
        <v>33363</v>
      </c>
    </row>
    <row r="5754" spans="3:3">
      <c r="C5754" t="s">
        <v>33363</v>
      </c>
    </row>
    <row r="5755" spans="3:3">
      <c r="C5755" t="s">
        <v>33363</v>
      </c>
    </row>
    <row r="5756" spans="3:3">
      <c r="C5756" t="s">
        <v>33363</v>
      </c>
    </row>
    <row r="5757" spans="3:3">
      <c r="C5757" t="s">
        <v>33363</v>
      </c>
    </row>
    <row r="5758" spans="3:3">
      <c r="C5758" t="s">
        <v>33363</v>
      </c>
    </row>
    <row r="5759" spans="3:3">
      <c r="C5759" t="s">
        <v>33363</v>
      </c>
    </row>
    <row r="5760" spans="3:3">
      <c r="C5760" t="s">
        <v>33363</v>
      </c>
    </row>
    <row r="5761" spans="3:3">
      <c r="C5761" t="s">
        <v>33363</v>
      </c>
    </row>
    <row r="5762" spans="3:3">
      <c r="C5762" t="s">
        <v>33363</v>
      </c>
    </row>
    <row r="5763" spans="3:3">
      <c r="C5763" t="s">
        <v>33363</v>
      </c>
    </row>
    <row r="5764" spans="3:3">
      <c r="C5764" t="s">
        <v>33363</v>
      </c>
    </row>
    <row r="5765" spans="3:3">
      <c r="C5765" t="s">
        <v>33363</v>
      </c>
    </row>
    <row r="5766" spans="3:3">
      <c r="C5766" t="s">
        <v>33363</v>
      </c>
    </row>
    <row r="5767" spans="3:3">
      <c r="C5767" t="s">
        <v>33363</v>
      </c>
    </row>
    <row r="5768" spans="3:3">
      <c r="C5768" t="s">
        <v>33363</v>
      </c>
    </row>
    <row r="5769" spans="3:3">
      <c r="C5769" t="s">
        <v>33363</v>
      </c>
    </row>
    <row r="5770" spans="3:3">
      <c r="C5770" t="s">
        <v>33363</v>
      </c>
    </row>
    <row r="5771" spans="3:3">
      <c r="C5771" t="s">
        <v>33363</v>
      </c>
    </row>
    <row r="5772" spans="3:3">
      <c r="C5772" t="s">
        <v>33363</v>
      </c>
    </row>
    <row r="5773" spans="3:3">
      <c r="C5773" t="s">
        <v>33363</v>
      </c>
    </row>
    <row r="5774" spans="3:3">
      <c r="C5774" t="s">
        <v>33363</v>
      </c>
    </row>
    <row r="5775" spans="3:3">
      <c r="C5775" t="s">
        <v>33363</v>
      </c>
    </row>
    <row r="5776" spans="3:3">
      <c r="C5776" t="s">
        <v>33363</v>
      </c>
    </row>
    <row r="5777" spans="3:3">
      <c r="C5777" t="s">
        <v>33363</v>
      </c>
    </row>
    <row r="5778" spans="3:3">
      <c r="C5778" t="s">
        <v>33363</v>
      </c>
    </row>
    <row r="5779" spans="3:3">
      <c r="C5779" t="s">
        <v>33363</v>
      </c>
    </row>
    <row r="5780" spans="3:3">
      <c r="C5780" t="s">
        <v>33363</v>
      </c>
    </row>
    <row r="5781" spans="3:3">
      <c r="C5781" t="s">
        <v>33363</v>
      </c>
    </row>
    <row r="5782" spans="3:3">
      <c r="C5782" t="s">
        <v>33363</v>
      </c>
    </row>
    <row r="5783" spans="3:3">
      <c r="C5783" t="s">
        <v>33363</v>
      </c>
    </row>
    <row r="5784" spans="3:3">
      <c r="C5784" t="s">
        <v>33363</v>
      </c>
    </row>
    <row r="5785" spans="3:3">
      <c r="C5785" t="s">
        <v>33363</v>
      </c>
    </row>
    <row r="5786" spans="3:3">
      <c r="C5786" t="s">
        <v>33363</v>
      </c>
    </row>
    <row r="5787" spans="3:3">
      <c r="C5787" t="s">
        <v>33363</v>
      </c>
    </row>
    <row r="5788" spans="3:3">
      <c r="C5788" t="s">
        <v>33363</v>
      </c>
    </row>
    <row r="5789" spans="3:3">
      <c r="C5789" t="s">
        <v>33363</v>
      </c>
    </row>
    <row r="5790" spans="3:3">
      <c r="C5790" t="s">
        <v>33363</v>
      </c>
    </row>
    <row r="5791" spans="3:3">
      <c r="C5791" t="s">
        <v>33363</v>
      </c>
    </row>
    <row r="5792" spans="3:3">
      <c r="C5792" t="s">
        <v>33363</v>
      </c>
    </row>
    <row r="5793" spans="3:3">
      <c r="C5793" t="s">
        <v>33363</v>
      </c>
    </row>
    <row r="5794" spans="3:3">
      <c r="C5794" t="s">
        <v>33363</v>
      </c>
    </row>
    <row r="5795" spans="3:3">
      <c r="C5795" t="s">
        <v>33363</v>
      </c>
    </row>
    <row r="5796" spans="3:3">
      <c r="C5796" t="s">
        <v>33363</v>
      </c>
    </row>
    <row r="5797" spans="3:3">
      <c r="C5797" t="s">
        <v>33363</v>
      </c>
    </row>
    <row r="5798" spans="3:3">
      <c r="C5798" t="s">
        <v>33363</v>
      </c>
    </row>
    <row r="5799" spans="3:3">
      <c r="C5799" t="s">
        <v>33364</v>
      </c>
    </row>
    <row r="5800" spans="3:3">
      <c r="C5800" t="s">
        <v>33365</v>
      </c>
    </row>
    <row r="5801" spans="3:3">
      <c r="C5801" t="s">
        <v>33365</v>
      </c>
    </row>
    <row r="5802" spans="3:3">
      <c r="C5802" t="s">
        <v>33365</v>
      </c>
    </row>
    <row r="5803" spans="3:3">
      <c r="C5803" t="s">
        <v>33365</v>
      </c>
    </row>
    <row r="5804" spans="3:3">
      <c r="C5804" t="s">
        <v>33366</v>
      </c>
    </row>
    <row r="5805" spans="3:3">
      <c r="C5805" t="s">
        <v>33366</v>
      </c>
    </row>
    <row r="5806" spans="3:3">
      <c r="C5806" t="s">
        <v>33366</v>
      </c>
    </row>
    <row r="5807" spans="3:3">
      <c r="C5807" t="s">
        <v>33367</v>
      </c>
    </row>
    <row r="5808" spans="3:3">
      <c r="C5808" t="s">
        <v>33367</v>
      </c>
    </row>
    <row r="5809" spans="3:3">
      <c r="C5809" t="s">
        <v>33367</v>
      </c>
    </row>
    <row r="5810" spans="3:3">
      <c r="C5810" t="s">
        <v>33367</v>
      </c>
    </row>
    <row r="5811" spans="3:3">
      <c r="C5811" t="s">
        <v>33367</v>
      </c>
    </row>
    <row r="5812" spans="3:3">
      <c r="C5812" t="s">
        <v>33367</v>
      </c>
    </row>
    <row r="5813" spans="3:3">
      <c r="C5813" t="s">
        <v>33367</v>
      </c>
    </row>
    <row r="5814" spans="3:3">
      <c r="C5814" t="s">
        <v>33367</v>
      </c>
    </row>
    <row r="5815" spans="3:3">
      <c r="C5815" t="s">
        <v>33367</v>
      </c>
    </row>
    <row r="5816" spans="3:3">
      <c r="C5816" t="s">
        <v>33367</v>
      </c>
    </row>
    <row r="5817" spans="3:3">
      <c r="C5817" t="s">
        <v>33367</v>
      </c>
    </row>
    <row r="5818" spans="3:3">
      <c r="C5818" t="s">
        <v>33367</v>
      </c>
    </row>
    <row r="5819" spans="3:3">
      <c r="C5819" t="s">
        <v>33367</v>
      </c>
    </row>
    <row r="5820" spans="3:3">
      <c r="C5820" t="s">
        <v>33367</v>
      </c>
    </row>
    <row r="5821" spans="3:3">
      <c r="C5821" t="s">
        <v>33367</v>
      </c>
    </row>
    <row r="5822" spans="3:3">
      <c r="C5822" t="s">
        <v>33367</v>
      </c>
    </row>
    <row r="5823" spans="3:3">
      <c r="C5823" t="s">
        <v>33367</v>
      </c>
    </row>
    <row r="5824" spans="3:3">
      <c r="C5824" t="s">
        <v>33367</v>
      </c>
    </row>
    <row r="5825" spans="3:3">
      <c r="C5825" t="s">
        <v>33367</v>
      </c>
    </row>
    <row r="5826" spans="3:3">
      <c r="C5826" t="s">
        <v>33367</v>
      </c>
    </row>
    <row r="5827" spans="3:3">
      <c r="C5827" t="s">
        <v>33368</v>
      </c>
    </row>
    <row r="5828" spans="3:3">
      <c r="C5828" t="s">
        <v>33369</v>
      </c>
    </row>
    <row r="5829" spans="3:3">
      <c r="C5829" t="s">
        <v>33369</v>
      </c>
    </row>
    <row r="5830" spans="3:3">
      <c r="C5830" t="s">
        <v>33369</v>
      </c>
    </row>
    <row r="5831" spans="3:3">
      <c r="C5831" t="s">
        <v>33369</v>
      </c>
    </row>
    <row r="5832" spans="3:3">
      <c r="C5832" t="s">
        <v>33370</v>
      </c>
    </row>
    <row r="5833" spans="3:3">
      <c r="C5833" t="s">
        <v>33370</v>
      </c>
    </row>
    <row r="5834" spans="3:3">
      <c r="C5834" t="s">
        <v>33370</v>
      </c>
    </row>
    <row r="5835" spans="3:3">
      <c r="C5835" t="s">
        <v>33370</v>
      </c>
    </row>
    <row r="5836" spans="3:3">
      <c r="C5836" t="s">
        <v>33370</v>
      </c>
    </row>
    <row r="5837" spans="3:3">
      <c r="C5837" t="s">
        <v>33370</v>
      </c>
    </row>
    <row r="5838" spans="3:3">
      <c r="C5838" t="s">
        <v>33370</v>
      </c>
    </row>
    <row r="5839" spans="3:3">
      <c r="C5839" t="s">
        <v>33370</v>
      </c>
    </row>
    <row r="5840" spans="3:3">
      <c r="C5840" t="s">
        <v>33370</v>
      </c>
    </row>
    <row r="5841" spans="3:3">
      <c r="C5841" t="s">
        <v>33370</v>
      </c>
    </row>
    <row r="5842" spans="3:3">
      <c r="C5842" t="s">
        <v>33370</v>
      </c>
    </row>
    <row r="5843" spans="3:3">
      <c r="C5843" t="s">
        <v>33370</v>
      </c>
    </row>
    <row r="5844" spans="3:3">
      <c r="C5844" t="s">
        <v>33370</v>
      </c>
    </row>
    <row r="5845" spans="3:3">
      <c r="C5845" t="s">
        <v>33370</v>
      </c>
    </row>
    <row r="5846" spans="3:3">
      <c r="C5846" t="s">
        <v>33370</v>
      </c>
    </row>
    <row r="5847" spans="3:3">
      <c r="C5847" t="s">
        <v>33371</v>
      </c>
    </row>
    <row r="5848" spans="3:3">
      <c r="C5848" t="s">
        <v>33371</v>
      </c>
    </row>
    <row r="5849" spans="3:3">
      <c r="C5849" t="s">
        <v>33371</v>
      </c>
    </row>
    <row r="5850" spans="3:3">
      <c r="C5850" t="s">
        <v>33371</v>
      </c>
    </row>
    <row r="5851" spans="3:3">
      <c r="C5851" t="s">
        <v>33371</v>
      </c>
    </row>
    <row r="5852" spans="3:3">
      <c r="C5852" t="s">
        <v>33371</v>
      </c>
    </row>
    <row r="5853" spans="3:3">
      <c r="C5853" t="s">
        <v>33371</v>
      </c>
    </row>
    <row r="5854" spans="3:3">
      <c r="C5854" t="s">
        <v>33371</v>
      </c>
    </row>
    <row r="5855" spans="3:3">
      <c r="C5855" t="s">
        <v>33371</v>
      </c>
    </row>
    <row r="5856" spans="3:3">
      <c r="C5856" t="s">
        <v>33371</v>
      </c>
    </row>
    <row r="5857" spans="3:3">
      <c r="C5857" t="s">
        <v>33371</v>
      </c>
    </row>
    <row r="5858" spans="3:3">
      <c r="C5858" t="s">
        <v>33371</v>
      </c>
    </row>
    <row r="5859" spans="3:3">
      <c r="C5859" t="s">
        <v>33371</v>
      </c>
    </row>
    <row r="5860" spans="3:3">
      <c r="C5860" t="s">
        <v>33371</v>
      </c>
    </row>
    <row r="5861" spans="3:3">
      <c r="C5861" t="s">
        <v>33372</v>
      </c>
    </row>
    <row r="5862" spans="3:3">
      <c r="C5862" t="s">
        <v>33372</v>
      </c>
    </row>
    <row r="5863" spans="3:3">
      <c r="C5863" t="s">
        <v>33372</v>
      </c>
    </row>
    <row r="5864" spans="3:3">
      <c r="C5864" t="s">
        <v>33373</v>
      </c>
    </row>
    <row r="5865" spans="3:3">
      <c r="C5865" t="s">
        <v>33374</v>
      </c>
    </row>
    <row r="5866" spans="3:3">
      <c r="C5866" t="s">
        <v>33374</v>
      </c>
    </row>
    <row r="5867" spans="3:3">
      <c r="C5867" t="s">
        <v>33374</v>
      </c>
    </row>
    <row r="5868" spans="3:3">
      <c r="C5868" t="s">
        <v>33374</v>
      </c>
    </row>
    <row r="5869" spans="3:3">
      <c r="C5869" t="s">
        <v>33374</v>
      </c>
    </row>
    <row r="5870" spans="3:3">
      <c r="C5870" t="s">
        <v>33374</v>
      </c>
    </row>
    <row r="5871" spans="3:3">
      <c r="C5871" t="s">
        <v>33374</v>
      </c>
    </row>
    <row r="5872" spans="3:3">
      <c r="C5872" t="s">
        <v>33374</v>
      </c>
    </row>
    <row r="5873" spans="3:3">
      <c r="C5873" t="s">
        <v>33374</v>
      </c>
    </row>
    <row r="5874" spans="3:3">
      <c r="C5874" t="s">
        <v>33374</v>
      </c>
    </row>
    <row r="5875" spans="3:3">
      <c r="C5875" t="s">
        <v>33374</v>
      </c>
    </row>
    <row r="5876" spans="3:3">
      <c r="C5876" t="s">
        <v>33375</v>
      </c>
    </row>
    <row r="5877" spans="3:3">
      <c r="C5877" t="s">
        <v>33376</v>
      </c>
    </row>
    <row r="5878" spans="3:3">
      <c r="C5878" t="s">
        <v>33378</v>
      </c>
    </row>
    <row r="5879" spans="3:3">
      <c r="C5879" t="s">
        <v>33378</v>
      </c>
    </row>
    <row r="5880" spans="3:3">
      <c r="C5880" t="s">
        <v>33378</v>
      </c>
    </row>
    <row r="5881" spans="3:3">
      <c r="C5881" t="s">
        <v>33379</v>
      </c>
    </row>
    <row r="5882" spans="3:3">
      <c r="C5882" t="s">
        <v>33380</v>
      </c>
    </row>
    <row r="5883" spans="3:3">
      <c r="C5883" t="s">
        <v>33380</v>
      </c>
    </row>
    <row r="5884" spans="3:3">
      <c r="C5884" t="s">
        <v>33380</v>
      </c>
    </row>
    <row r="5885" spans="3:3">
      <c r="C5885" t="s">
        <v>33380</v>
      </c>
    </row>
    <row r="5886" spans="3:3">
      <c r="C5886" t="s">
        <v>33380</v>
      </c>
    </row>
    <row r="5887" spans="3:3">
      <c r="C5887" t="s">
        <v>33380</v>
      </c>
    </row>
    <row r="5888" spans="3:3">
      <c r="C5888" t="s">
        <v>33380</v>
      </c>
    </row>
    <row r="5889" spans="3:3">
      <c r="C5889" t="s">
        <v>33380</v>
      </c>
    </row>
    <row r="5890" spans="3:3">
      <c r="C5890" t="s">
        <v>33380</v>
      </c>
    </row>
    <row r="5891" spans="3:3">
      <c r="C5891" t="s">
        <v>33380</v>
      </c>
    </row>
    <row r="5892" spans="3:3">
      <c r="C5892" t="s">
        <v>33380</v>
      </c>
    </row>
    <row r="5893" spans="3:3">
      <c r="C5893" t="s">
        <v>33380</v>
      </c>
    </row>
    <row r="5894" spans="3:3">
      <c r="C5894" t="s">
        <v>33380</v>
      </c>
    </row>
    <row r="5895" spans="3:3">
      <c r="C5895" t="s">
        <v>33380</v>
      </c>
    </row>
    <row r="5896" spans="3:3">
      <c r="C5896" t="s">
        <v>33381</v>
      </c>
    </row>
    <row r="5897" spans="3:3">
      <c r="C5897" t="s">
        <v>33382</v>
      </c>
    </row>
    <row r="5898" spans="3:3">
      <c r="C5898" t="s">
        <v>33383</v>
      </c>
    </row>
    <row r="5899" spans="3:3">
      <c r="C5899" t="s">
        <v>33384</v>
      </c>
    </row>
    <row r="5900" spans="3:3">
      <c r="C5900" t="s">
        <v>33384</v>
      </c>
    </row>
    <row r="5901" spans="3:3">
      <c r="C5901" t="s">
        <v>33385</v>
      </c>
    </row>
    <row r="5902" spans="3:3">
      <c r="C5902" t="s">
        <v>33386</v>
      </c>
    </row>
    <row r="5903" spans="3:3">
      <c r="C5903" t="s">
        <v>33387</v>
      </c>
    </row>
    <row r="5904" spans="3:3">
      <c r="C5904" t="s">
        <v>33387</v>
      </c>
    </row>
    <row r="5905" spans="3:3">
      <c r="C5905" t="s">
        <v>33387</v>
      </c>
    </row>
    <row r="5906" spans="3:3">
      <c r="C5906" t="s">
        <v>33387</v>
      </c>
    </row>
    <row r="5907" spans="3:3">
      <c r="C5907" t="s">
        <v>33387</v>
      </c>
    </row>
    <row r="5908" spans="3:3">
      <c r="C5908" t="s">
        <v>33387</v>
      </c>
    </row>
    <row r="5909" spans="3:3">
      <c r="C5909" t="s">
        <v>33387</v>
      </c>
    </row>
    <row r="5910" spans="3:3">
      <c r="C5910" t="s">
        <v>33387</v>
      </c>
    </row>
    <row r="5911" spans="3:3">
      <c r="C5911" t="s">
        <v>33387</v>
      </c>
    </row>
    <row r="5912" spans="3:3">
      <c r="C5912" t="s">
        <v>33387</v>
      </c>
    </row>
    <row r="5913" spans="3:3">
      <c r="C5913" t="s">
        <v>33387</v>
      </c>
    </row>
    <row r="5914" spans="3:3">
      <c r="C5914" t="s">
        <v>33387</v>
      </c>
    </row>
    <row r="5915" spans="3:3">
      <c r="C5915" t="s">
        <v>33387</v>
      </c>
    </row>
    <row r="5916" spans="3:3">
      <c r="C5916" t="s">
        <v>33387</v>
      </c>
    </row>
    <row r="5917" spans="3:3">
      <c r="C5917" t="s">
        <v>33387</v>
      </c>
    </row>
    <row r="5918" spans="3:3">
      <c r="C5918" t="s">
        <v>33387</v>
      </c>
    </row>
    <row r="5919" spans="3:3">
      <c r="C5919" t="s">
        <v>33387</v>
      </c>
    </row>
    <row r="5920" spans="3:3">
      <c r="C5920" t="s">
        <v>33387</v>
      </c>
    </row>
    <row r="5921" spans="3:3">
      <c r="C5921" t="s">
        <v>33387</v>
      </c>
    </row>
    <row r="5922" spans="3:3">
      <c r="C5922" t="s">
        <v>33387</v>
      </c>
    </row>
    <row r="5923" spans="3:3">
      <c r="C5923" t="s">
        <v>33387</v>
      </c>
    </row>
    <row r="5924" spans="3:3">
      <c r="C5924" t="s">
        <v>33388</v>
      </c>
    </row>
    <row r="5925" spans="3:3">
      <c r="C5925" t="s">
        <v>33389</v>
      </c>
    </row>
    <row r="5926" spans="3:3">
      <c r="C5926" t="s">
        <v>33390</v>
      </c>
    </row>
    <row r="5927" spans="3:3">
      <c r="C5927" t="s">
        <v>33390</v>
      </c>
    </row>
    <row r="5928" spans="3:3">
      <c r="C5928" t="s">
        <v>33391</v>
      </c>
    </row>
    <row r="5929" spans="3:3">
      <c r="C5929" t="s">
        <v>33391</v>
      </c>
    </row>
    <row r="5930" spans="3:3">
      <c r="C5930" t="s">
        <v>33391</v>
      </c>
    </row>
    <row r="5931" spans="3:3">
      <c r="C5931" t="s">
        <v>33392</v>
      </c>
    </row>
    <row r="5932" spans="3:3">
      <c r="C5932" t="s">
        <v>33392</v>
      </c>
    </row>
    <row r="5933" spans="3:3">
      <c r="C5933" t="s">
        <v>33392</v>
      </c>
    </row>
    <row r="5934" spans="3:3">
      <c r="C5934" t="s">
        <v>33392</v>
      </c>
    </row>
    <row r="5935" spans="3:3">
      <c r="C5935" t="s">
        <v>33393</v>
      </c>
    </row>
    <row r="5936" spans="3:3">
      <c r="C5936" t="s">
        <v>33394</v>
      </c>
    </row>
    <row r="5937" spans="3:3">
      <c r="C5937" t="s">
        <v>33394</v>
      </c>
    </row>
    <row r="5938" spans="3:3">
      <c r="C5938" t="s">
        <v>33394</v>
      </c>
    </row>
    <row r="5939" spans="3:3">
      <c r="C5939" t="s">
        <v>33395</v>
      </c>
    </row>
    <row r="5940" spans="3:3">
      <c r="C5940" t="s">
        <v>33396</v>
      </c>
    </row>
    <row r="5941" spans="3:3">
      <c r="C5941" t="s">
        <v>33396</v>
      </c>
    </row>
    <row r="5942" spans="3:3">
      <c r="C5942" t="s">
        <v>33397</v>
      </c>
    </row>
    <row r="5943" spans="3:3">
      <c r="C5943" t="s">
        <v>33398</v>
      </c>
    </row>
    <row r="5944" spans="3:3">
      <c r="C5944" t="s">
        <v>33399</v>
      </c>
    </row>
    <row r="5945" spans="3:3">
      <c r="C5945" t="s">
        <v>33399</v>
      </c>
    </row>
    <row r="5946" spans="3:3">
      <c r="C5946" t="s">
        <v>33399</v>
      </c>
    </row>
    <row r="5947" spans="3:3">
      <c r="C5947" t="s">
        <v>33399</v>
      </c>
    </row>
    <row r="5948" spans="3:3">
      <c r="C5948" t="s">
        <v>33399</v>
      </c>
    </row>
    <row r="5949" spans="3:3">
      <c r="C5949" t="s">
        <v>33399</v>
      </c>
    </row>
    <row r="5950" spans="3:3">
      <c r="C5950" t="s">
        <v>33399</v>
      </c>
    </row>
    <row r="5951" spans="3:3">
      <c r="C5951" t="s">
        <v>33399</v>
      </c>
    </row>
    <row r="5952" spans="3:3">
      <c r="C5952" t="s">
        <v>33399</v>
      </c>
    </row>
    <row r="5953" spans="3:3">
      <c r="C5953" t="s">
        <v>33399</v>
      </c>
    </row>
    <row r="5954" spans="3:3">
      <c r="C5954" t="s">
        <v>33399</v>
      </c>
    </row>
    <row r="5955" spans="3:3">
      <c r="C5955" t="s">
        <v>33399</v>
      </c>
    </row>
    <row r="5956" spans="3:3">
      <c r="C5956" t="s">
        <v>33399</v>
      </c>
    </row>
    <row r="5957" spans="3:3">
      <c r="C5957" t="s">
        <v>33399</v>
      </c>
    </row>
    <row r="5958" spans="3:3">
      <c r="C5958" t="s">
        <v>33400</v>
      </c>
    </row>
    <row r="5959" spans="3:3">
      <c r="C5959" t="s">
        <v>33401</v>
      </c>
    </row>
    <row r="5960" spans="3:3">
      <c r="C5960" t="s">
        <v>33401</v>
      </c>
    </row>
    <row r="5961" spans="3:3">
      <c r="C5961" t="s">
        <v>33402</v>
      </c>
    </row>
    <row r="5962" spans="3:3">
      <c r="C5962" t="s">
        <v>33403</v>
      </c>
    </row>
    <row r="5963" spans="3:3">
      <c r="C5963" t="s">
        <v>33404</v>
      </c>
    </row>
    <row r="5964" spans="3:3">
      <c r="C5964" t="s">
        <v>33404</v>
      </c>
    </row>
    <row r="5965" spans="3:3">
      <c r="C5965" t="s">
        <v>33404</v>
      </c>
    </row>
    <row r="5966" spans="3:3">
      <c r="C5966" t="s">
        <v>33404</v>
      </c>
    </row>
    <row r="5967" spans="3:3">
      <c r="C5967" t="s">
        <v>33404</v>
      </c>
    </row>
    <row r="5968" spans="3:3">
      <c r="C5968" t="s">
        <v>33404</v>
      </c>
    </row>
    <row r="5969" spans="3:3">
      <c r="C5969" t="s">
        <v>33404</v>
      </c>
    </row>
    <row r="5970" spans="3:3">
      <c r="C5970" t="s">
        <v>33404</v>
      </c>
    </row>
    <row r="5971" spans="3:3">
      <c r="C5971" t="s">
        <v>33404</v>
      </c>
    </row>
    <row r="5972" spans="3:3">
      <c r="C5972" t="s">
        <v>33404</v>
      </c>
    </row>
    <row r="5973" spans="3:3">
      <c r="C5973" t="s">
        <v>33404</v>
      </c>
    </row>
    <row r="5974" spans="3:3">
      <c r="C5974" t="s">
        <v>33404</v>
      </c>
    </row>
    <row r="5975" spans="3:3">
      <c r="C5975" t="s">
        <v>33404</v>
      </c>
    </row>
    <row r="5976" spans="3:3">
      <c r="C5976" t="s">
        <v>33404</v>
      </c>
    </row>
    <row r="5977" spans="3:3">
      <c r="C5977" t="s">
        <v>33404</v>
      </c>
    </row>
    <row r="5978" spans="3:3">
      <c r="C5978" t="s">
        <v>33404</v>
      </c>
    </row>
    <row r="5979" spans="3:3">
      <c r="C5979" t="s">
        <v>33404</v>
      </c>
    </row>
    <row r="5980" spans="3:3">
      <c r="C5980" t="s">
        <v>33404</v>
      </c>
    </row>
    <row r="5981" spans="3:3">
      <c r="C5981" t="s">
        <v>33404</v>
      </c>
    </row>
    <row r="5982" spans="3:3">
      <c r="C5982" t="s">
        <v>33404</v>
      </c>
    </row>
    <row r="5983" spans="3:3">
      <c r="C5983" t="s">
        <v>33404</v>
      </c>
    </row>
    <row r="5984" spans="3:3">
      <c r="C5984" t="s">
        <v>33404</v>
      </c>
    </row>
    <row r="5985" spans="3:3">
      <c r="C5985" t="s">
        <v>33404</v>
      </c>
    </row>
    <row r="5986" spans="3:3">
      <c r="C5986" t="s">
        <v>33404</v>
      </c>
    </row>
    <row r="5987" spans="3:3">
      <c r="C5987" t="s">
        <v>33404</v>
      </c>
    </row>
    <row r="5988" spans="3:3">
      <c r="C5988" t="s">
        <v>33404</v>
      </c>
    </row>
    <row r="5989" spans="3:3">
      <c r="C5989" t="s">
        <v>33404</v>
      </c>
    </row>
    <row r="5990" spans="3:3">
      <c r="C5990" t="s">
        <v>33404</v>
      </c>
    </row>
    <row r="5991" spans="3:3">
      <c r="C5991" t="s">
        <v>33404</v>
      </c>
    </row>
    <row r="5992" spans="3:3">
      <c r="C5992" t="s">
        <v>33404</v>
      </c>
    </row>
    <row r="5993" spans="3:3">
      <c r="C5993" t="s">
        <v>33404</v>
      </c>
    </row>
    <row r="5994" spans="3:3">
      <c r="C5994" t="s">
        <v>33404</v>
      </c>
    </row>
    <row r="5995" spans="3:3">
      <c r="C5995" t="s">
        <v>33404</v>
      </c>
    </row>
    <row r="5996" spans="3:3">
      <c r="C5996" t="s">
        <v>33404</v>
      </c>
    </row>
    <row r="5997" spans="3:3">
      <c r="C5997" t="s">
        <v>33404</v>
      </c>
    </row>
    <row r="5998" spans="3:3">
      <c r="C5998" t="s">
        <v>33404</v>
      </c>
    </row>
    <row r="5999" spans="3:3">
      <c r="C5999" t="s">
        <v>33404</v>
      </c>
    </row>
    <row r="6000" spans="3:3">
      <c r="C6000" t="s">
        <v>33404</v>
      </c>
    </row>
    <row r="6001" spans="3:3">
      <c r="C6001" t="s">
        <v>33404</v>
      </c>
    </row>
    <row r="6002" spans="3:3">
      <c r="C6002" t="s">
        <v>33404</v>
      </c>
    </row>
    <row r="6003" spans="3:3">
      <c r="C6003" t="s">
        <v>33404</v>
      </c>
    </row>
    <row r="6004" spans="3:3">
      <c r="C6004" t="s">
        <v>33404</v>
      </c>
    </row>
    <row r="6005" spans="3:3">
      <c r="C6005" t="s">
        <v>33404</v>
      </c>
    </row>
    <row r="6006" spans="3:3">
      <c r="C6006" t="s">
        <v>33404</v>
      </c>
    </row>
    <row r="6007" spans="3:3">
      <c r="C6007" t="s">
        <v>33404</v>
      </c>
    </row>
    <row r="6008" spans="3:3">
      <c r="C6008" t="s">
        <v>33404</v>
      </c>
    </row>
    <row r="6009" spans="3:3">
      <c r="C6009" t="s">
        <v>33404</v>
      </c>
    </row>
    <row r="6010" spans="3:3">
      <c r="C6010" t="s">
        <v>33404</v>
      </c>
    </row>
    <row r="6011" spans="3:3">
      <c r="C6011" t="s">
        <v>33404</v>
      </c>
    </row>
    <row r="6012" spans="3:3">
      <c r="C6012" t="s">
        <v>33404</v>
      </c>
    </row>
    <row r="6013" spans="3:3">
      <c r="C6013" t="s">
        <v>33404</v>
      </c>
    </row>
    <row r="6014" spans="3:3">
      <c r="C6014" t="s">
        <v>33404</v>
      </c>
    </row>
    <row r="6015" spans="3:3">
      <c r="C6015" t="s">
        <v>33404</v>
      </c>
    </row>
    <row r="6016" spans="3:3">
      <c r="C6016" t="s">
        <v>33404</v>
      </c>
    </row>
    <row r="6017" spans="3:3">
      <c r="C6017" t="s">
        <v>33404</v>
      </c>
    </row>
    <row r="6018" spans="3:3">
      <c r="C6018" t="s">
        <v>33404</v>
      </c>
    </row>
    <row r="6019" spans="3:3">
      <c r="C6019" t="s">
        <v>33404</v>
      </c>
    </row>
    <row r="6020" spans="3:3">
      <c r="C6020" t="s">
        <v>33405</v>
      </c>
    </row>
    <row r="6021" spans="3:3">
      <c r="C6021" t="s">
        <v>33406</v>
      </c>
    </row>
    <row r="6022" spans="3:3">
      <c r="C6022" t="s">
        <v>33406</v>
      </c>
    </row>
    <row r="6023" spans="3:3">
      <c r="C6023" t="s">
        <v>33406</v>
      </c>
    </row>
    <row r="6024" spans="3:3">
      <c r="C6024" t="s">
        <v>33407</v>
      </c>
    </row>
    <row r="6025" spans="3:3">
      <c r="C6025" t="s">
        <v>33408</v>
      </c>
    </row>
    <row r="6026" spans="3:3">
      <c r="C6026" t="s">
        <v>33408</v>
      </c>
    </row>
    <row r="6027" spans="3:3">
      <c r="C6027" t="s">
        <v>33408</v>
      </c>
    </row>
    <row r="6028" spans="3:3">
      <c r="C6028" t="s">
        <v>33408</v>
      </c>
    </row>
    <row r="6029" spans="3:3">
      <c r="C6029" t="s">
        <v>33408</v>
      </c>
    </row>
    <row r="6030" spans="3:3">
      <c r="C6030" t="s">
        <v>33408</v>
      </c>
    </row>
    <row r="6031" spans="3:3">
      <c r="C6031" t="s">
        <v>33408</v>
      </c>
    </row>
    <row r="6032" spans="3:3">
      <c r="C6032" t="s">
        <v>33408</v>
      </c>
    </row>
    <row r="6033" spans="3:3">
      <c r="C6033" t="s">
        <v>33408</v>
      </c>
    </row>
    <row r="6034" spans="3:3">
      <c r="C6034" t="s">
        <v>33408</v>
      </c>
    </row>
    <row r="6035" spans="3:3">
      <c r="C6035" t="s">
        <v>33408</v>
      </c>
    </row>
    <row r="6036" spans="3:3">
      <c r="C6036" t="s">
        <v>33408</v>
      </c>
    </row>
    <row r="6037" spans="3:3">
      <c r="C6037" t="s">
        <v>33409</v>
      </c>
    </row>
    <row r="6038" spans="3:3">
      <c r="C6038" t="s">
        <v>33410</v>
      </c>
    </row>
    <row r="6039" spans="3:3">
      <c r="C6039" t="s">
        <v>33410</v>
      </c>
    </row>
    <row r="6040" spans="3:3">
      <c r="C6040" t="s">
        <v>33410</v>
      </c>
    </row>
    <row r="6041" spans="3:3">
      <c r="C6041" t="s">
        <v>33411</v>
      </c>
    </row>
    <row r="6042" spans="3:3">
      <c r="C6042" t="s">
        <v>33412</v>
      </c>
    </row>
    <row r="6043" spans="3:3">
      <c r="C6043" t="s">
        <v>33413</v>
      </c>
    </row>
    <row r="6044" spans="3:3">
      <c r="C6044" t="s">
        <v>33413</v>
      </c>
    </row>
    <row r="6045" spans="3:3">
      <c r="C6045" t="s">
        <v>33413</v>
      </c>
    </row>
    <row r="6046" spans="3:3">
      <c r="C6046" t="s">
        <v>33413</v>
      </c>
    </row>
    <row r="6047" spans="3:3">
      <c r="C6047" t="s">
        <v>33413</v>
      </c>
    </row>
    <row r="6048" spans="3:3">
      <c r="C6048" t="s">
        <v>33413</v>
      </c>
    </row>
    <row r="6049" spans="3:3">
      <c r="C6049" t="s">
        <v>33413</v>
      </c>
    </row>
    <row r="6050" spans="3:3">
      <c r="C6050" t="s">
        <v>33413</v>
      </c>
    </row>
    <row r="6051" spans="3:3">
      <c r="C6051" t="s">
        <v>33413</v>
      </c>
    </row>
    <row r="6052" spans="3:3">
      <c r="C6052" t="s">
        <v>33413</v>
      </c>
    </row>
    <row r="6053" spans="3:3">
      <c r="C6053" t="s">
        <v>33413</v>
      </c>
    </row>
    <row r="6054" spans="3:3">
      <c r="C6054" t="s">
        <v>33413</v>
      </c>
    </row>
    <row r="6055" spans="3:3">
      <c r="C6055" t="s">
        <v>33413</v>
      </c>
    </row>
    <row r="6056" spans="3:3">
      <c r="C6056" t="s">
        <v>33413</v>
      </c>
    </row>
    <row r="6057" spans="3:3">
      <c r="C6057" t="s">
        <v>33413</v>
      </c>
    </row>
    <row r="6058" spans="3:3">
      <c r="C6058" t="s">
        <v>33413</v>
      </c>
    </row>
    <row r="6059" spans="3:3">
      <c r="C6059" t="s">
        <v>33413</v>
      </c>
    </row>
    <row r="6060" spans="3:3">
      <c r="C6060" t="s">
        <v>33413</v>
      </c>
    </row>
    <row r="6061" spans="3:3">
      <c r="C6061" t="s">
        <v>33413</v>
      </c>
    </row>
    <row r="6062" spans="3:3">
      <c r="C6062" t="s">
        <v>33413</v>
      </c>
    </row>
    <row r="6063" spans="3:3">
      <c r="C6063" t="s">
        <v>33413</v>
      </c>
    </row>
    <row r="6064" spans="3:3">
      <c r="C6064" t="s">
        <v>33413</v>
      </c>
    </row>
    <row r="6065" spans="3:3">
      <c r="C6065" t="s">
        <v>33413</v>
      </c>
    </row>
    <row r="6066" spans="3:3">
      <c r="C6066" t="s">
        <v>33413</v>
      </c>
    </row>
    <row r="6067" spans="3:3">
      <c r="C6067" t="s">
        <v>33413</v>
      </c>
    </row>
    <row r="6068" spans="3:3">
      <c r="C6068" t="s">
        <v>33413</v>
      </c>
    </row>
    <row r="6069" spans="3:3">
      <c r="C6069" t="s">
        <v>33413</v>
      </c>
    </row>
    <row r="6070" spans="3:3">
      <c r="C6070" t="s">
        <v>33413</v>
      </c>
    </row>
    <row r="6071" spans="3:3">
      <c r="C6071" t="s">
        <v>33413</v>
      </c>
    </row>
    <row r="6072" spans="3:3">
      <c r="C6072" t="s">
        <v>33413</v>
      </c>
    </row>
    <row r="6073" spans="3:3">
      <c r="C6073" t="s">
        <v>33413</v>
      </c>
    </row>
    <row r="6074" spans="3:3">
      <c r="C6074" t="s">
        <v>33413</v>
      </c>
    </row>
    <row r="6075" spans="3:3">
      <c r="C6075" t="s">
        <v>33413</v>
      </c>
    </row>
    <row r="6076" spans="3:3">
      <c r="C6076" t="s">
        <v>33413</v>
      </c>
    </row>
    <row r="6077" spans="3:3">
      <c r="C6077" t="s">
        <v>33413</v>
      </c>
    </row>
    <row r="6078" spans="3:3">
      <c r="C6078" t="s">
        <v>33413</v>
      </c>
    </row>
    <row r="6079" spans="3:3">
      <c r="C6079" t="s">
        <v>33413</v>
      </c>
    </row>
    <row r="6080" spans="3:3">
      <c r="C6080" t="s">
        <v>33413</v>
      </c>
    </row>
    <row r="6081" spans="3:3">
      <c r="C6081" t="s">
        <v>33413</v>
      </c>
    </row>
    <row r="6082" spans="3:3">
      <c r="C6082" t="s">
        <v>33413</v>
      </c>
    </row>
    <row r="6083" spans="3:3">
      <c r="C6083" t="s">
        <v>33413</v>
      </c>
    </row>
    <row r="6084" spans="3:3">
      <c r="C6084" t="s">
        <v>33413</v>
      </c>
    </row>
    <row r="6085" spans="3:3">
      <c r="C6085" t="s">
        <v>33413</v>
      </c>
    </row>
    <row r="6086" spans="3:3">
      <c r="C6086" t="s">
        <v>33413</v>
      </c>
    </row>
    <row r="6087" spans="3:3">
      <c r="C6087" t="s">
        <v>33413</v>
      </c>
    </row>
    <row r="6088" spans="3:3">
      <c r="C6088" t="s">
        <v>33413</v>
      </c>
    </row>
    <row r="6089" spans="3:3">
      <c r="C6089" t="s">
        <v>33413</v>
      </c>
    </row>
    <row r="6090" spans="3:3">
      <c r="C6090" t="s">
        <v>33413</v>
      </c>
    </row>
    <row r="6091" spans="3:3">
      <c r="C6091" t="s">
        <v>33413</v>
      </c>
    </row>
    <row r="6092" spans="3:3">
      <c r="C6092" t="s">
        <v>33413</v>
      </c>
    </row>
    <row r="6093" spans="3:3">
      <c r="C6093" t="s">
        <v>33413</v>
      </c>
    </row>
    <row r="6094" spans="3:3">
      <c r="C6094" t="s">
        <v>33413</v>
      </c>
    </row>
    <row r="6095" spans="3:3">
      <c r="C6095" t="s">
        <v>33413</v>
      </c>
    </row>
    <row r="6096" spans="3:3">
      <c r="C6096" t="s">
        <v>33413</v>
      </c>
    </row>
    <row r="6097" spans="3:3">
      <c r="C6097" t="s">
        <v>33413</v>
      </c>
    </row>
    <row r="6098" spans="3:3">
      <c r="C6098" t="s">
        <v>33413</v>
      </c>
    </row>
    <row r="6099" spans="3:3">
      <c r="C6099" t="s">
        <v>33413</v>
      </c>
    </row>
    <row r="6100" spans="3:3">
      <c r="C6100" t="s">
        <v>33413</v>
      </c>
    </row>
    <row r="6101" spans="3:3">
      <c r="C6101" t="s">
        <v>33413</v>
      </c>
    </row>
    <row r="6102" spans="3:3">
      <c r="C6102" t="s">
        <v>33413</v>
      </c>
    </row>
    <row r="6103" spans="3:3">
      <c r="C6103" t="s">
        <v>33413</v>
      </c>
    </row>
    <row r="6104" spans="3:3">
      <c r="C6104" t="s">
        <v>33413</v>
      </c>
    </row>
    <row r="6105" spans="3:3">
      <c r="C6105" t="s">
        <v>33413</v>
      </c>
    </row>
    <row r="6106" spans="3:3">
      <c r="C6106" t="s">
        <v>33413</v>
      </c>
    </row>
    <row r="6107" spans="3:3">
      <c r="C6107" t="s">
        <v>33413</v>
      </c>
    </row>
    <row r="6108" spans="3:3">
      <c r="C6108" t="s">
        <v>33413</v>
      </c>
    </row>
    <row r="6109" spans="3:3">
      <c r="C6109" t="s">
        <v>33413</v>
      </c>
    </row>
    <row r="6110" spans="3:3">
      <c r="C6110" t="s">
        <v>33413</v>
      </c>
    </row>
    <row r="6111" spans="3:3">
      <c r="C6111" t="s">
        <v>33413</v>
      </c>
    </row>
    <row r="6112" spans="3:3">
      <c r="C6112" t="s">
        <v>33413</v>
      </c>
    </row>
    <row r="6113" spans="3:3">
      <c r="C6113" t="s">
        <v>33413</v>
      </c>
    </row>
    <row r="6114" spans="3:3">
      <c r="C6114" t="s">
        <v>33413</v>
      </c>
    </row>
    <row r="6115" spans="3:3">
      <c r="C6115" t="s">
        <v>33413</v>
      </c>
    </row>
    <row r="6116" spans="3:3">
      <c r="C6116" t="s">
        <v>33413</v>
      </c>
    </row>
    <row r="6117" spans="3:3">
      <c r="C6117" t="s">
        <v>33413</v>
      </c>
    </row>
    <row r="6118" spans="3:3">
      <c r="C6118" t="s">
        <v>33413</v>
      </c>
    </row>
    <row r="6119" spans="3:3">
      <c r="C6119" t="s">
        <v>33413</v>
      </c>
    </row>
    <row r="6120" spans="3:3">
      <c r="C6120" t="s">
        <v>33413</v>
      </c>
    </row>
    <row r="6121" spans="3:3">
      <c r="C6121" t="s">
        <v>33413</v>
      </c>
    </row>
    <row r="6122" spans="3:3">
      <c r="C6122" t="s">
        <v>33413</v>
      </c>
    </row>
    <row r="6123" spans="3:3">
      <c r="C6123" t="s">
        <v>33413</v>
      </c>
    </row>
    <row r="6124" spans="3:3">
      <c r="C6124" t="s">
        <v>33413</v>
      </c>
    </row>
    <row r="6125" spans="3:3">
      <c r="C6125" t="s">
        <v>33413</v>
      </c>
    </row>
    <row r="6126" spans="3:3">
      <c r="C6126" t="s">
        <v>33413</v>
      </c>
    </row>
    <row r="6127" spans="3:3">
      <c r="C6127" t="s">
        <v>33413</v>
      </c>
    </row>
    <row r="6128" spans="3:3">
      <c r="C6128" t="s">
        <v>33413</v>
      </c>
    </row>
    <row r="6129" spans="3:3">
      <c r="C6129" t="s">
        <v>33413</v>
      </c>
    </row>
    <row r="6130" spans="3:3">
      <c r="C6130" t="s">
        <v>33413</v>
      </c>
    </row>
    <row r="6131" spans="3:3">
      <c r="C6131" t="s">
        <v>33413</v>
      </c>
    </row>
    <row r="6132" spans="3:3">
      <c r="C6132" t="s">
        <v>33413</v>
      </c>
    </row>
    <row r="6133" spans="3:3">
      <c r="C6133" t="s">
        <v>33413</v>
      </c>
    </row>
    <row r="6134" spans="3:3">
      <c r="C6134" t="s">
        <v>33413</v>
      </c>
    </row>
    <row r="6135" spans="3:3">
      <c r="C6135" t="s">
        <v>33413</v>
      </c>
    </row>
    <row r="6136" spans="3:3">
      <c r="C6136" t="s">
        <v>33413</v>
      </c>
    </row>
    <row r="6137" spans="3:3">
      <c r="C6137" t="s">
        <v>33413</v>
      </c>
    </row>
    <row r="6138" spans="3:3">
      <c r="C6138" t="s">
        <v>33413</v>
      </c>
    </row>
    <row r="6139" spans="3:3">
      <c r="C6139" t="s">
        <v>33413</v>
      </c>
    </row>
    <row r="6140" spans="3:3">
      <c r="C6140" t="s">
        <v>33414</v>
      </c>
    </row>
    <row r="6141" spans="3:3">
      <c r="C6141" t="s">
        <v>33414</v>
      </c>
    </row>
    <row r="6142" spans="3:3">
      <c r="C6142" t="s">
        <v>33414</v>
      </c>
    </row>
    <row r="6143" spans="3:3">
      <c r="C6143" t="s">
        <v>33414</v>
      </c>
    </row>
    <row r="6144" spans="3:3">
      <c r="C6144" t="s">
        <v>33414</v>
      </c>
    </row>
    <row r="6145" spans="3:3">
      <c r="C6145" t="s">
        <v>33415</v>
      </c>
    </row>
    <row r="6146" spans="3:3">
      <c r="C6146" t="s">
        <v>33416</v>
      </c>
    </row>
    <row r="6147" spans="3:3">
      <c r="C6147" t="s">
        <v>33416</v>
      </c>
    </row>
    <row r="6148" spans="3:3">
      <c r="C6148" t="s">
        <v>33416</v>
      </c>
    </row>
    <row r="6149" spans="3:3">
      <c r="C6149" t="s">
        <v>33416</v>
      </c>
    </row>
    <row r="6150" spans="3:3">
      <c r="C6150" t="s">
        <v>33416</v>
      </c>
    </row>
    <row r="6151" spans="3:3">
      <c r="C6151" t="s">
        <v>33416</v>
      </c>
    </row>
    <row r="6152" spans="3:3">
      <c r="C6152" t="s">
        <v>33416</v>
      </c>
    </row>
    <row r="6153" spans="3:3">
      <c r="C6153" t="s">
        <v>33416</v>
      </c>
    </row>
    <row r="6154" spans="3:3">
      <c r="C6154" t="s">
        <v>33416</v>
      </c>
    </row>
    <row r="6155" spans="3:3">
      <c r="C6155" t="s">
        <v>33416</v>
      </c>
    </row>
    <row r="6156" spans="3:3">
      <c r="C6156" t="s">
        <v>33416</v>
      </c>
    </row>
    <row r="6157" spans="3:3">
      <c r="C6157" t="s">
        <v>33416</v>
      </c>
    </row>
    <row r="6158" spans="3:3">
      <c r="C6158" t="s">
        <v>33416</v>
      </c>
    </row>
    <row r="6159" spans="3:3">
      <c r="C6159" t="s">
        <v>33416</v>
      </c>
    </row>
    <row r="6160" spans="3:3">
      <c r="C6160" t="s">
        <v>33416</v>
      </c>
    </row>
    <row r="6161" spans="3:3">
      <c r="C6161" t="s">
        <v>33416</v>
      </c>
    </row>
    <row r="6162" spans="3:3">
      <c r="C6162" t="s">
        <v>33417</v>
      </c>
    </row>
    <row r="6163" spans="3:3">
      <c r="C6163" t="s">
        <v>33417</v>
      </c>
    </row>
    <row r="6164" spans="3:3">
      <c r="C6164" t="s">
        <v>33417</v>
      </c>
    </row>
    <row r="6165" spans="3:3">
      <c r="C6165" t="s">
        <v>33417</v>
      </c>
    </row>
    <row r="6166" spans="3:3">
      <c r="C6166" t="s">
        <v>33417</v>
      </c>
    </row>
    <row r="6167" spans="3:3">
      <c r="C6167" t="s">
        <v>33417</v>
      </c>
    </row>
    <row r="6168" spans="3:3">
      <c r="C6168" t="s">
        <v>33417</v>
      </c>
    </row>
    <row r="6169" spans="3:3">
      <c r="C6169" t="s">
        <v>33417</v>
      </c>
    </row>
    <row r="6170" spans="3:3">
      <c r="C6170" t="s">
        <v>33417</v>
      </c>
    </row>
    <row r="6171" spans="3:3">
      <c r="C6171" t="s">
        <v>33417</v>
      </c>
    </row>
    <row r="6172" spans="3:3">
      <c r="C6172" t="s">
        <v>33417</v>
      </c>
    </row>
    <row r="6173" spans="3:3">
      <c r="C6173" t="s">
        <v>33417</v>
      </c>
    </row>
    <row r="6174" spans="3:3">
      <c r="C6174" t="s">
        <v>33417</v>
      </c>
    </row>
    <row r="6175" spans="3:3">
      <c r="C6175" t="s">
        <v>33417</v>
      </c>
    </row>
    <row r="6176" spans="3:3">
      <c r="C6176" t="s">
        <v>33417</v>
      </c>
    </row>
    <row r="6177" spans="3:3">
      <c r="C6177" t="s">
        <v>33417</v>
      </c>
    </row>
    <row r="6178" spans="3:3">
      <c r="C6178" t="s">
        <v>33417</v>
      </c>
    </row>
    <row r="6179" spans="3:3">
      <c r="C6179" t="s">
        <v>33417</v>
      </c>
    </row>
    <row r="6180" spans="3:3">
      <c r="C6180" t="s">
        <v>33417</v>
      </c>
    </row>
    <row r="6181" spans="3:3">
      <c r="C6181" t="s">
        <v>33417</v>
      </c>
    </row>
    <row r="6182" spans="3:3">
      <c r="C6182" t="s">
        <v>33417</v>
      </c>
    </row>
    <row r="6183" spans="3:3">
      <c r="C6183" t="s">
        <v>33417</v>
      </c>
    </row>
    <row r="6184" spans="3:3">
      <c r="C6184" t="s">
        <v>33417</v>
      </c>
    </row>
    <row r="6185" spans="3:3">
      <c r="C6185" t="s">
        <v>33417</v>
      </c>
    </row>
    <row r="6186" spans="3:3">
      <c r="C6186" t="s">
        <v>33417</v>
      </c>
    </row>
    <row r="6187" spans="3:3">
      <c r="C6187" t="s">
        <v>33417</v>
      </c>
    </row>
    <row r="6188" spans="3:3">
      <c r="C6188" t="s">
        <v>33417</v>
      </c>
    </row>
    <row r="6189" spans="3:3">
      <c r="C6189" t="s">
        <v>33417</v>
      </c>
    </row>
    <row r="6190" spans="3:3">
      <c r="C6190" t="s">
        <v>33417</v>
      </c>
    </row>
    <row r="6191" spans="3:3">
      <c r="C6191" t="s">
        <v>33417</v>
      </c>
    </row>
    <row r="6192" spans="3:3">
      <c r="C6192" t="s">
        <v>33417</v>
      </c>
    </row>
    <row r="6193" spans="3:3">
      <c r="C6193" t="s">
        <v>33417</v>
      </c>
    </row>
    <row r="6194" spans="3:3">
      <c r="C6194" t="s">
        <v>33417</v>
      </c>
    </row>
    <row r="6195" spans="3:3">
      <c r="C6195" t="s">
        <v>33417</v>
      </c>
    </row>
    <row r="6196" spans="3:3">
      <c r="C6196" t="s">
        <v>33417</v>
      </c>
    </row>
    <row r="6197" spans="3:3">
      <c r="C6197" t="s">
        <v>33417</v>
      </c>
    </row>
    <row r="6198" spans="3:3">
      <c r="C6198" t="s">
        <v>33417</v>
      </c>
    </row>
    <row r="6199" spans="3:3">
      <c r="C6199" t="s">
        <v>33417</v>
      </c>
    </row>
    <row r="6200" spans="3:3">
      <c r="C6200" t="s">
        <v>33417</v>
      </c>
    </row>
    <row r="6201" spans="3:3">
      <c r="C6201" t="s">
        <v>33417</v>
      </c>
    </row>
    <row r="6202" spans="3:3">
      <c r="C6202" t="s">
        <v>33417</v>
      </c>
    </row>
    <row r="6203" spans="3:3">
      <c r="C6203" t="s">
        <v>33417</v>
      </c>
    </row>
    <row r="6204" spans="3:3">
      <c r="C6204" t="s">
        <v>33417</v>
      </c>
    </row>
    <row r="6205" spans="3:3">
      <c r="C6205" t="s">
        <v>33417</v>
      </c>
    </row>
    <row r="6206" spans="3:3">
      <c r="C6206" t="s">
        <v>33417</v>
      </c>
    </row>
    <row r="6207" spans="3:3">
      <c r="C6207" t="s">
        <v>33417</v>
      </c>
    </row>
    <row r="6208" spans="3:3">
      <c r="C6208" t="s">
        <v>33417</v>
      </c>
    </row>
    <row r="6209" spans="3:3">
      <c r="C6209" t="s">
        <v>33417</v>
      </c>
    </row>
    <row r="6210" spans="3:3">
      <c r="C6210" t="s">
        <v>33417</v>
      </c>
    </row>
    <row r="6211" spans="3:3">
      <c r="C6211" t="s">
        <v>33417</v>
      </c>
    </row>
    <row r="6212" spans="3:3">
      <c r="C6212" t="s">
        <v>33417</v>
      </c>
    </row>
    <row r="6213" spans="3:3">
      <c r="C6213" t="s">
        <v>33417</v>
      </c>
    </row>
    <row r="6214" spans="3:3">
      <c r="C6214" t="s">
        <v>33417</v>
      </c>
    </row>
    <row r="6215" spans="3:3">
      <c r="C6215" t="s">
        <v>33417</v>
      </c>
    </row>
    <row r="6216" spans="3:3">
      <c r="C6216" t="s">
        <v>33417</v>
      </c>
    </row>
    <row r="6217" spans="3:3">
      <c r="C6217" t="s">
        <v>33417</v>
      </c>
    </row>
    <row r="6218" spans="3:3">
      <c r="C6218" t="s">
        <v>33417</v>
      </c>
    </row>
    <row r="6219" spans="3:3">
      <c r="C6219" t="s">
        <v>33417</v>
      </c>
    </row>
    <row r="6220" spans="3:3">
      <c r="C6220" t="s">
        <v>33417</v>
      </c>
    </row>
    <row r="6221" spans="3:3">
      <c r="C6221" t="s">
        <v>33417</v>
      </c>
    </row>
    <row r="6222" spans="3:3">
      <c r="C6222" t="s">
        <v>33417</v>
      </c>
    </row>
    <row r="6223" spans="3:3">
      <c r="C6223" t="s">
        <v>33417</v>
      </c>
    </row>
    <row r="6224" spans="3:3">
      <c r="C6224" t="s">
        <v>33417</v>
      </c>
    </row>
    <row r="6225" spans="3:3">
      <c r="C6225" t="s">
        <v>33417</v>
      </c>
    </row>
    <row r="6226" spans="3:3">
      <c r="C6226" t="s">
        <v>33417</v>
      </c>
    </row>
    <row r="6227" spans="3:3">
      <c r="C6227" t="s">
        <v>33417</v>
      </c>
    </row>
    <row r="6228" spans="3:3">
      <c r="C6228" t="s">
        <v>33417</v>
      </c>
    </row>
    <row r="6229" spans="3:3">
      <c r="C6229" t="s">
        <v>33417</v>
      </c>
    </row>
    <row r="6230" spans="3:3">
      <c r="C6230" t="s">
        <v>33417</v>
      </c>
    </row>
    <row r="6231" spans="3:3">
      <c r="C6231" t="s">
        <v>33417</v>
      </c>
    </row>
    <row r="6232" spans="3:3">
      <c r="C6232" t="s">
        <v>33417</v>
      </c>
    </row>
    <row r="6233" spans="3:3">
      <c r="C6233" t="s">
        <v>33417</v>
      </c>
    </row>
    <row r="6234" spans="3:3">
      <c r="C6234" t="s">
        <v>33417</v>
      </c>
    </row>
    <row r="6235" spans="3:3">
      <c r="C6235" t="s">
        <v>33417</v>
      </c>
    </row>
    <row r="6236" spans="3:3">
      <c r="C6236" t="s">
        <v>33417</v>
      </c>
    </row>
    <row r="6237" spans="3:3">
      <c r="C6237" t="s">
        <v>33417</v>
      </c>
    </row>
    <row r="6238" spans="3:3">
      <c r="C6238" t="s">
        <v>33417</v>
      </c>
    </row>
    <row r="6239" spans="3:3">
      <c r="C6239" t="s">
        <v>33417</v>
      </c>
    </row>
    <row r="6240" spans="3:3">
      <c r="C6240" t="s">
        <v>33417</v>
      </c>
    </row>
    <row r="6241" spans="3:3">
      <c r="C6241" t="s">
        <v>33417</v>
      </c>
    </row>
    <row r="6242" spans="3:3">
      <c r="C6242" t="s">
        <v>33417</v>
      </c>
    </row>
    <row r="6243" spans="3:3">
      <c r="C6243" t="s">
        <v>33417</v>
      </c>
    </row>
    <row r="6244" spans="3:3">
      <c r="C6244" t="s">
        <v>33417</v>
      </c>
    </row>
    <row r="6245" spans="3:3">
      <c r="C6245" t="s">
        <v>33417</v>
      </c>
    </row>
    <row r="6246" spans="3:3">
      <c r="C6246" t="s">
        <v>33417</v>
      </c>
    </row>
    <row r="6247" spans="3:3">
      <c r="C6247" t="s">
        <v>33417</v>
      </c>
    </row>
    <row r="6248" spans="3:3">
      <c r="C6248" t="s">
        <v>33417</v>
      </c>
    </row>
    <row r="6249" spans="3:3">
      <c r="C6249" t="s">
        <v>33417</v>
      </c>
    </row>
    <row r="6250" spans="3:3">
      <c r="C6250" t="s">
        <v>33417</v>
      </c>
    </row>
    <row r="6251" spans="3:3">
      <c r="C6251" t="s">
        <v>33417</v>
      </c>
    </row>
    <row r="6252" spans="3:3">
      <c r="C6252" t="s">
        <v>33417</v>
      </c>
    </row>
    <row r="6253" spans="3:3">
      <c r="C6253" t="s">
        <v>33417</v>
      </c>
    </row>
    <row r="6254" spans="3:3">
      <c r="C6254" t="s">
        <v>33417</v>
      </c>
    </row>
    <row r="6255" spans="3:3">
      <c r="C6255" t="s">
        <v>33417</v>
      </c>
    </row>
    <row r="6256" spans="3:3">
      <c r="C6256" t="s">
        <v>33417</v>
      </c>
    </row>
    <row r="6257" spans="3:3">
      <c r="C6257" t="s">
        <v>33417</v>
      </c>
    </row>
    <row r="6258" spans="3:3">
      <c r="C6258" t="s">
        <v>33417</v>
      </c>
    </row>
    <row r="6259" spans="3:3">
      <c r="C6259" t="s">
        <v>33417</v>
      </c>
    </row>
    <row r="6260" spans="3:3">
      <c r="C6260" t="s">
        <v>33417</v>
      </c>
    </row>
    <row r="6261" spans="3:3">
      <c r="C6261" t="s">
        <v>33417</v>
      </c>
    </row>
    <row r="6262" spans="3:3">
      <c r="C6262" t="s">
        <v>33417</v>
      </c>
    </row>
    <row r="6263" spans="3:3">
      <c r="C6263" t="s">
        <v>33417</v>
      </c>
    </row>
    <row r="6264" spans="3:3">
      <c r="C6264" t="s">
        <v>33417</v>
      </c>
    </row>
    <row r="6265" spans="3:3">
      <c r="C6265" t="s">
        <v>33417</v>
      </c>
    </row>
    <row r="6266" spans="3:3">
      <c r="C6266" t="s">
        <v>33417</v>
      </c>
    </row>
    <row r="6267" spans="3:3">
      <c r="C6267" t="s">
        <v>33417</v>
      </c>
    </row>
    <row r="6268" spans="3:3">
      <c r="C6268" t="s">
        <v>33417</v>
      </c>
    </row>
    <row r="6269" spans="3:3">
      <c r="C6269" t="s">
        <v>33417</v>
      </c>
    </row>
    <row r="6270" spans="3:3">
      <c r="C6270" t="s">
        <v>33417</v>
      </c>
    </row>
    <row r="6271" spans="3:3">
      <c r="C6271" t="s">
        <v>33417</v>
      </c>
    </row>
    <row r="6272" spans="3:3">
      <c r="C6272" t="s">
        <v>33417</v>
      </c>
    </row>
    <row r="6273" spans="3:3">
      <c r="C6273" t="s">
        <v>33417</v>
      </c>
    </row>
    <row r="6274" spans="3:3">
      <c r="C6274" t="s">
        <v>33417</v>
      </c>
    </row>
    <row r="6275" spans="3:3">
      <c r="C6275" t="s">
        <v>33417</v>
      </c>
    </row>
    <row r="6276" spans="3:3">
      <c r="C6276" t="s">
        <v>33417</v>
      </c>
    </row>
    <row r="6277" spans="3:3">
      <c r="C6277" t="s">
        <v>33417</v>
      </c>
    </row>
    <row r="6278" spans="3:3">
      <c r="C6278" t="s">
        <v>33417</v>
      </c>
    </row>
    <row r="6279" spans="3:3">
      <c r="C6279" t="s">
        <v>33417</v>
      </c>
    </row>
    <row r="6280" spans="3:3">
      <c r="C6280" t="s">
        <v>33417</v>
      </c>
    </row>
    <row r="6281" spans="3:3">
      <c r="C6281" t="s">
        <v>33417</v>
      </c>
    </row>
    <row r="6282" spans="3:3">
      <c r="C6282" t="s">
        <v>33417</v>
      </c>
    </row>
    <row r="6283" spans="3:3">
      <c r="C6283" t="s">
        <v>33417</v>
      </c>
    </row>
    <row r="6284" spans="3:3">
      <c r="C6284" t="s">
        <v>33417</v>
      </c>
    </row>
    <row r="6285" spans="3:3">
      <c r="C6285" t="s">
        <v>33417</v>
      </c>
    </row>
    <row r="6286" spans="3:3">
      <c r="C6286" t="s">
        <v>33417</v>
      </c>
    </row>
    <row r="6287" spans="3:3">
      <c r="C6287" t="s">
        <v>33417</v>
      </c>
    </row>
    <row r="6288" spans="3:3">
      <c r="C6288" t="s">
        <v>33417</v>
      </c>
    </row>
    <row r="6289" spans="3:3">
      <c r="C6289" t="s">
        <v>33417</v>
      </c>
    </row>
    <row r="6290" spans="3:3">
      <c r="C6290" t="s">
        <v>33417</v>
      </c>
    </row>
    <row r="6291" spans="3:3">
      <c r="C6291" t="s">
        <v>33417</v>
      </c>
    </row>
    <row r="6292" spans="3:3">
      <c r="C6292" t="s">
        <v>33417</v>
      </c>
    </row>
    <row r="6293" spans="3:3">
      <c r="C6293" t="s">
        <v>33417</v>
      </c>
    </row>
    <row r="6294" spans="3:3">
      <c r="C6294" t="s">
        <v>33417</v>
      </c>
    </row>
    <row r="6295" spans="3:3">
      <c r="C6295" t="s">
        <v>33417</v>
      </c>
    </row>
    <row r="6296" spans="3:3">
      <c r="C6296" t="s">
        <v>33417</v>
      </c>
    </row>
    <row r="6297" spans="3:3">
      <c r="C6297" t="s">
        <v>33417</v>
      </c>
    </row>
    <row r="6298" spans="3:3">
      <c r="C6298" t="s">
        <v>33417</v>
      </c>
    </row>
    <row r="6299" spans="3:3">
      <c r="C6299" t="s">
        <v>33417</v>
      </c>
    </row>
    <row r="6300" spans="3:3">
      <c r="C6300" t="s">
        <v>33417</v>
      </c>
    </row>
    <row r="6301" spans="3:3">
      <c r="C6301" t="s">
        <v>33417</v>
      </c>
    </row>
    <row r="6302" spans="3:3">
      <c r="C6302" t="s">
        <v>33417</v>
      </c>
    </row>
    <row r="6303" spans="3:3">
      <c r="C6303" t="s">
        <v>33417</v>
      </c>
    </row>
    <row r="6304" spans="3:3">
      <c r="C6304" t="s">
        <v>33417</v>
      </c>
    </row>
    <row r="6305" spans="3:3">
      <c r="C6305" t="s">
        <v>33417</v>
      </c>
    </row>
    <row r="6306" spans="3:3">
      <c r="C6306" t="s">
        <v>33417</v>
      </c>
    </row>
    <row r="6307" spans="3:3">
      <c r="C6307" t="s">
        <v>33417</v>
      </c>
    </row>
    <row r="6308" spans="3:3">
      <c r="C6308" t="s">
        <v>33418</v>
      </c>
    </row>
    <row r="6309" spans="3:3">
      <c r="C6309" t="s">
        <v>33419</v>
      </c>
    </row>
    <row r="6310" spans="3:3">
      <c r="C6310" t="s">
        <v>33419</v>
      </c>
    </row>
    <row r="6311" spans="3:3">
      <c r="C6311" t="s">
        <v>33420</v>
      </c>
    </row>
    <row r="6312" spans="3:3">
      <c r="C6312" t="s">
        <v>33420</v>
      </c>
    </row>
    <row r="6313" spans="3:3">
      <c r="C6313" t="s">
        <v>33420</v>
      </c>
    </row>
    <row r="6314" spans="3:3">
      <c r="C6314" t="s">
        <v>33420</v>
      </c>
    </row>
    <row r="6315" spans="3:3">
      <c r="C6315" t="s">
        <v>33420</v>
      </c>
    </row>
    <row r="6316" spans="3:3">
      <c r="C6316" t="s">
        <v>33420</v>
      </c>
    </row>
    <row r="6317" spans="3:3">
      <c r="C6317" t="s">
        <v>33420</v>
      </c>
    </row>
    <row r="6318" spans="3:3">
      <c r="C6318" t="s">
        <v>33420</v>
      </c>
    </row>
    <row r="6319" spans="3:3">
      <c r="C6319" t="s">
        <v>33420</v>
      </c>
    </row>
    <row r="6320" spans="3:3">
      <c r="C6320" t="s">
        <v>33420</v>
      </c>
    </row>
    <row r="6321" spans="3:3">
      <c r="C6321" t="s">
        <v>33420</v>
      </c>
    </row>
    <row r="6322" spans="3:3">
      <c r="C6322" t="s">
        <v>33420</v>
      </c>
    </row>
    <row r="6323" spans="3:3">
      <c r="C6323" t="s">
        <v>33420</v>
      </c>
    </row>
    <row r="6324" spans="3:3">
      <c r="C6324" t="s">
        <v>33420</v>
      </c>
    </row>
    <row r="6325" spans="3:3">
      <c r="C6325" t="s">
        <v>33420</v>
      </c>
    </row>
    <row r="6326" spans="3:3">
      <c r="C6326" t="s">
        <v>33420</v>
      </c>
    </row>
    <row r="6327" spans="3:3">
      <c r="C6327" t="s">
        <v>33420</v>
      </c>
    </row>
    <row r="6328" spans="3:3">
      <c r="C6328" t="s">
        <v>33420</v>
      </c>
    </row>
    <row r="6329" spans="3:3">
      <c r="C6329" t="s">
        <v>33420</v>
      </c>
    </row>
    <row r="6330" spans="3:3">
      <c r="C6330" t="s">
        <v>33420</v>
      </c>
    </row>
    <row r="6331" spans="3:3">
      <c r="C6331" t="s">
        <v>33420</v>
      </c>
    </row>
    <row r="6332" spans="3:3">
      <c r="C6332" t="s">
        <v>33420</v>
      </c>
    </row>
    <row r="6333" spans="3:3">
      <c r="C6333" t="s">
        <v>33420</v>
      </c>
    </row>
    <row r="6334" spans="3:3">
      <c r="C6334" t="s">
        <v>33420</v>
      </c>
    </row>
    <row r="6335" spans="3:3">
      <c r="C6335" t="s">
        <v>33420</v>
      </c>
    </row>
    <row r="6336" spans="3:3">
      <c r="C6336" t="s">
        <v>33420</v>
      </c>
    </row>
    <row r="6337" spans="3:3">
      <c r="C6337" t="s">
        <v>33420</v>
      </c>
    </row>
    <row r="6338" spans="3:3">
      <c r="C6338" t="s">
        <v>33420</v>
      </c>
    </row>
    <row r="6339" spans="3:3">
      <c r="C6339" t="s">
        <v>33420</v>
      </c>
    </row>
    <row r="6340" spans="3:3">
      <c r="C6340" t="s">
        <v>33420</v>
      </c>
    </row>
    <row r="6341" spans="3:3">
      <c r="C6341" t="s">
        <v>33420</v>
      </c>
    </row>
    <row r="6342" spans="3:3">
      <c r="C6342" t="s">
        <v>33420</v>
      </c>
    </row>
    <row r="6343" spans="3:3">
      <c r="C6343" t="s">
        <v>33420</v>
      </c>
    </row>
    <row r="6344" spans="3:3">
      <c r="C6344" t="s">
        <v>33420</v>
      </c>
    </row>
    <row r="6345" spans="3:3">
      <c r="C6345" t="s">
        <v>33420</v>
      </c>
    </row>
    <row r="6346" spans="3:3">
      <c r="C6346" t="s">
        <v>33420</v>
      </c>
    </row>
    <row r="6347" spans="3:3">
      <c r="C6347" t="s">
        <v>33420</v>
      </c>
    </row>
    <row r="6348" spans="3:3">
      <c r="C6348" t="s">
        <v>33420</v>
      </c>
    </row>
    <row r="6349" spans="3:3">
      <c r="C6349" t="s">
        <v>33420</v>
      </c>
    </row>
    <row r="6350" spans="3:3">
      <c r="C6350" t="s">
        <v>33420</v>
      </c>
    </row>
    <row r="6351" spans="3:3">
      <c r="C6351" t="s">
        <v>33420</v>
      </c>
    </row>
    <row r="6352" spans="3:3">
      <c r="C6352" t="s">
        <v>33420</v>
      </c>
    </row>
    <row r="6353" spans="3:3">
      <c r="C6353" t="s">
        <v>33420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6355"/>
  <sheetViews>
    <sheetView topLeftCell="L1" workbookViewId="0">
      <selection activeCell="W5987" sqref="W5987"/>
    </sheetView>
  </sheetViews>
  <sheetFormatPr defaultRowHeight="15"/>
  <cols>
    <col min="1" max="1" width="15.5703125" bestFit="1" customWidth="1"/>
    <col min="2" max="2" width="42.140625" bestFit="1" customWidth="1"/>
    <col min="3" max="3" width="56.7109375" bestFit="1" customWidth="1"/>
    <col min="4" max="4" width="52.85546875" bestFit="1" customWidth="1"/>
    <col min="5" max="5" width="23.42578125" bestFit="1" customWidth="1"/>
    <col min="6" max="6" width="33" bestFit="1" customWidth="1"/>
    <col min="7" max="7" width="106.7109375" bestFit="1" customWidth="1"/>
    <col min="8" max="8" width="107.5703125" bestFit="1" customWidth="1"/>
    <col min="9" max="9" width="9.7109375" bestFit="1" customWidth="1"/>
    <col min="10" max="10" width="33.28515625" bestFit="1" customWidth="1"/>
    <col min="11" max="11" width="41.7109375" bestFit="1" customWidth="1"/>
    <col min="12" max="12" width="42.140625" bestFit="1" customWidth="1"/>
    <col min="13" max="13" width="20.5703125" bestFit="1" customWidth="1"/>
    <col min="14" max="14" width="16.140625" bestFit="1" customWidth="1"/>
    <col min="15" max="15" width="8.7109375" style="1" bestFit="1" customWidth="1"/>
    <col min="16" max="17" width="7.5703125" bestFit="1" customWidth="1"/>
    <col min="18" max="19" width="5.5703125" bestFit="1" customWidth="1"/>
    <col min="20" max="20" width="10.42578125" bestFit="1" customWidth="1"/>
    <col min="21" max="21" width="5.7109375" bestFit="1" customWidth="1"/>
    <col min="22" max="22" width="47.140625" bestFit="1" customWidth="1"/>
  </cols>
  <sheetData>
    <row r="1" spans="1:22" ht="15.75" customHeight="1">
      <c r="A1" t="s">
        <v>32107</v>
      </c>
      <c r="B1" t="s">
        <v>32108</v>
      </c>
      <c r="C1" t="s">
        <v>32109</v>
      </c>
      <c r="D1" t="s">
        <v>32110</v>
      </c>
      <c r="E1" t="s">
        <v>32111</v>
      </c>
      <c r="F1" t="s">
        <v>32112</v>
      </c>
      <c r="G1" t="s">
        <v>32113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6</v>
      </c>
      <c r="O1" s="1" t="s">
        <v>7</v>
      </c>
      <c r="P1" t="s">
        <v>8</v>
      </c>
      <c r="Q1" t="s">
        <v>9</v>
      </c>
      <c r="R1" t="s">
        <v>10</v>
      </c>
      <c r="S1" t="s">
        <v>11</v>
      </c>
      <c r="T1" t="s">
        <v>12</v>
      </c>
      <c r="U1" t="s">
        <v>13</v>
      </c>
      <c r="V1" t="s">
        <v>32114</v>
      </c>
    </row>
    <row r="2" spans="1:22">
      <c r="A2">
        <v>6875943</v>
      </c>
      <c r="B2" t="str">
        <f>L2</f>
        <v>pPABN1</v>
      </c>
      <c r="C2" t="str">
        <f>M2</f>
        <v>NC_016583.1</v>
      </c>
      <c r="D2" t="str">
        <f>N2</f>
        <v>HQ637382</v>
      </c>
      <c r="E2" t="s">
        <v>23</v>
      </c>
      <c r="F2" t="s">
        <v>23</v>
      </c>
      <c r="G2" t="str">
        <f t="shared" ref="G2:G24" si="0">CONCATENATE(K2,O2,P2,Q2,R2,S2,T2,U2,V2)</f>
        <v xml:space="preserve">Mollicutes3.52923.94455---5-                                                                </v>
      </c>
      <c r="H2" t="s">
        <v>14</v>
      </c>
      <c r="I2" t="s">
        <v>15</v>
      </c>
      <c r="J2" t="s">
        <v>16</v>
      </c>
      <c r="K2" t="s">
        <v>17</v>
      </c>
      <c r="L2" t="s">
        <v>18</v>
      </c>
      <c r="M2" t="s">
        <v>19</v>
      </c>
      <c r="N2" t="s">
        <v>20</v>
      </c>
      <c r="O2" s="1" t="s">
        <v>21</v>
      </c>
      <c r="P2" t="s">
        <v>22</v>
      </c>
      <c r="Q2">
        <v>5</v>
      </c>
      <c r="R2" t="s">
        <v>23</v>
      </c>
      <c r="S2" t="s">
        <v>23</v>
      </c>
      <c r="T2" t="s">
        <v>23</v>
      </c>
      <c r="U2">
        <v>5</v>
      </c>
      <c r="V2" t="s">
        <v>495</v>
      </c>
    </row>
    <row r="3" spans="1:22">
      <c r="A3">
        <v>6875847</v>
      </c>
      <c r="B3" t="str">
        <f t="shared" ref="B3:B66" si="1">L3</f>
        <v>pAzo01</v>
      </c>
      <c r="C3" t="str">
        <f t="shared" ref="C3:C66" si="2">M3</f>
        <v>NC_014249.1</v>
      </c>
      <c r="D3" t="str">
        <f t="shared" ref="D3:D66" si="3">N3</f>
        <v>CP002060</v>
      </c>
      <c r="E3" t="s">
        <v>23</v>
      </c>
      <c r="F3" t="s">
        <v>23</v>
      </c>
      <c r="G3" t="str">
        <f t="shared" si="0"/>
        <v>Nostocales109.5735.678646---9347</v>
      </c>
      <c r="H3" t="s">
        <v>25</v>
      </c>
      <c r="I3" t="s">
        <v>15</v>
      </c>
      <c r="J3" t="s">
        <v>26</v>
      </c>
      <c r="K3" t="s">
        <v>27</v>
      </c>
      <c r="L3" t="s">
        <v>28</v>
      </c>
      <c r="M3" t="s">
        <v>29</v>
      </c>
      <c r="N3" t="s">
        <v>30</v>
      </c>
      <c r="O3" s="1" t="s">
        <v>31</v>
      </c>
      <c r="P3" t="s">
        <v>32</v>
      </c>
      <c r="Q3">
        <v>46</v>
      </c>
      <c r="R3" t="s">
        <v>23</v>
      </c>
      <c r="S3" t="s">
        <v>23</v>
      </c>
      <c r="T3" t="s">
        <v>23</v>
      </c>
      <c r="U3">
        <v>93</v>
      </c>
      <c r="V3">
        <v>47</v>
      </c>
    </row>
    <row r="4" spans="1:22">
      <c r="A4">
        <v>6875751</v>
      </c>
      <c r="B4" t="str">
        <f t="shared" si="1"/>
        <v>pAzo02</v>
      </c>
      <c r="C4" t="str">
        <f t="shared" si="2"/>
        <v>NC_014250.1</v>
      </c>
      <c r="D4" t="str">
        <f t="shared" si="3"/>
        <v>CP002061</v>
      </c>
      <c r="E4" t="s">
        <v>23</v>
      </c>
      <c r="F4" t="s">
        <v>23</v>
      </c>
      <c r="G4" t="str">
        <f t="shared" si="0"/>
        <v>Nostocales21.87533.54068---91</v>
      </c>
      <c r="H4" t="s">
        <v>25</v>
      </c>
      <c r="I4" t="s">
        <v>15</v>
      </c>
      <c r="J4" t="s">
        <v>26</v>
      </c>
      <c r="K4" t="s">
        <v>27</v>
      </c>
      <c r="L4" t="s">
        <v>33</v>
      </c>
      <c r="M4" t="s">
        <v>34</v>
      </c>
      <c r="N4" t="s">
        <v>35</v>
      </c>
      <c r="O4" s="1" t="s">
        <v>36</v>
      </c>
      <c r="P4" t="s">
        <v>37</v>
      </c>
      <c r="Q4">
        <v>8</v>
      </c>
      <c r="R4" t="s">
        <v>23</v>
      </c>
      <c r="S4" t="s">
        <v>23</v>
      </c>
      <c r="T4" t="s">
        <v>23</v>
      </c>
      <c r="U4">
        <v>9</v>
      </c>
      <c r="V4">
        <v>1</v>
      </c>
    </row>
    <row r="5" spans="1:22">
      <c r="A5">
        <v>6875655</v>
      </c>
      <c r="B5" t="str">
        <f t="shared" si="1"/>
        <v>pPARG1</v>
      </c>
      <c r="C5" t="str">
        <f t="shared" si="2"/>
        <v>NC_014123.1</v>
      </c>
      <c r="D5" t="str">
        <f t="shared" si="3"/>
        <v>FJ905104</v>
      </c>
      <c r="E5" t="s">
        <v>23</v>
      </c>
      <c r="F5" t="s">
        <v>23</v>
      </c>
      <c r="G5" t="str">
        <f t="shared" si="0"/>
        <v xml:space="preserve">Mollicutes4.37124.54827---7-                                                        </v>
      </c>
      <c r="H5" t="s">
        <v>38</v>
      </c>
      <c r="I5" t="s">
        <v>15</v>
      </c>
      <c r="J5" t="s">
        <v>16</v>
      </c>
      <c r="K5" t="s">
        <v>17</v>
      </c>
      <c r="L5" t="s">
        <v>39</v>
      </c>
      <c r="M5" t="s">
        <v>40</v>
      </c>
      <c r="N5" t="s">
        <v>41</v>
      </c>
      <c r="O5" s="1" t="s">
        <v>42</v>
      </c>
      <c r="P5" t="s">
        <v>43</v>
      </c>
      <c r="Q5">
        <v>7</v>
      </c>
      <c r="R5" t="s">
        <v>23</v>
      </c>
      <c r="S5" t="s">
        <v>23</v>
      </c>
      <c r="T5" t="s">
        <v>23</v>
      </c>
      <c r="U5">
        <v>7</v>
      </c>
      <c r="V5" t="s">
        <v>58</v>
      </c>
    </row>
    <row r="6" spans="1:22">
      <c r="A6">
        <v>6875559</v>
      </c>
      <c r="B6" t="str">
        <f t="shared" si="1"/>
        <v>pCuri3</v>
      </c>
      <c r="C6" t="str">
        <f t="shared" si="2"/>
        <v>NC_018657.1</v>
      </c>
      <c r="D6" t="str">
        <f t="shared" si="3"/>
        <v>CP003327</v>
      </c>
      <c r="E6" t="s">
        <v>23</v>
      </c>
      <c r="F6" t="s">
        <v>23</v>
      </c>
      <c r="G6" t="str">
        <f>CONCATENATE(K6,O6,P6,Q6,R6,S6,T6,U6,V6)</f>
        <v xml:space="preserve">Clostridia2.91328.80193---3-                                                                </v>
      </c>
      <c r="H6" t="s">
        <v>45</v>
      </c>
      <c r="I6" t="s">
        <v>15</v>
      </c>
      <c r="J6" t="s">
        <v>46</v>
      </c>
      <c r="K6" t="s">
        <v>47</v>
      </c>
      <c r="L6" t="s">
        <v>48</v>
      </c>
      <c r="M6" t="s">
        <v>49</v>
      </c>
      <c r="N6" t="s">
        <v>50</v>
      </c>
      <c r="O6" s="1" t="s">
        <v>51</v>
      </c>
      <c r="P6" t="s">
        <v>52</v>
      </c>
      <c r="Q6">
        <v>3</v>
      </c>
      <c r="R6" t="s">
        <v>23</v>
      </c>
      <c r="S6" t="s">
        <v>23</v>
      </c>
      <c r="T6" t="s">
        <v>23</v>
      </c>
      <c r="U6">
        <v>3</v>
      </c>
      <c r="V6" t="s">
        <v>495</v>
      </c>
    </row>
    <row r="7" spans="1:22">
      <c r="A7">
        <v>6875463</v>
      </c>
      <c r="B7" t="str">
        <f t="shared" si="1"/>
        <v>pCS1</v>
      </c>
      <c r="C7" t="str">
        <f t="shared" si="2"/>
        <v>-</v>
      </c>
      <c r="D7" t="str">
        <f t="shared" si="3"/>
        <v>LN681235.1</v>
      </c>
      <c r="E7" t="s">
        <v>23</v>
      </c>
      <c r="F7" t="s">
        <v>23</v>
      </c>
      <c r="G7" t="str">
        <f t="shared" si="0"/>
        <v xml:space="preserve">Clostridia106.01325.335694---94-                                                                        </v>
      </c>
      <c r="H7" t="s">
        <v>53</v>
      </c>
      <c r="I7" t="s">
        <v>15</v>
      </c>
      <c r="J7" t="s">
        <v>46</v>
      </c>
      <c r="K7" t="s">
        <v>47</v>
      </c>
      <c r="L7" t="s">
        <v>54</v>
      </c>
      <c r="M7" t="s">
        <v>23</v>
      </c>
      <c r="N7" t="s">
        <v>55</v>
      </c>
      <c r="O7" s="1" t="s">
        <v>56</v>
      </c>
      <c r="P7" t="s">
        <v>57</v>
      </c>
      <c r="Q7">
        <v>94</v>
      </c>
      <c r="R7" t="s">
        <v>23</v>
      </c>
      <c r="S7" t="s">
        <v>23</v>
      </c>
      <c r="T7" t="s">
        <v>23</v>
      </c>
      <c r="U7">
        <v>94</v>
      </c>
      <c r="V7" t="s">
        <v>3736</v>
      </c>
    </row>
    <row r="8" spans="1:22">
      <c r="A8">
        <v>6875367</v>
      </c>
      <c r="B8" t="str">
        <f t="shared" si="1"/>
        <v>pCS2</v>
      </c>
      <c r="C8" t="str">
        <f t="shared" si="2"/>
        <v>-</v>
      </c>
      <c r="D8" t="str">
        <f t="shared" si="3"/>
        <v>LN680000.1</v>
      </c>
      <c r="E8" t="s">
        <v>23</v>
      </c>
      <c r="F8" t="s">
        <v>23</v>
      </c>
      <c r="G8" t="str">
        <f t="shared" si="0"/>
        <v xml:space="preserve">Clostridia37.13126.045652---52-                                                                </v>
      </c>
      <c r="H8" t="s">
        <v>59</v>
      </c>
      <c r="I8" t="s">
        <v>15</v>
      </c>
      <c r="J8" t="s">
        <v>46</v>
      </c>
      <c r="K8" t="s">
        <v>47</v>
      </c>
      <c r="L8" t="s">
        <v>60</v>
      </c>
      <c r="M8" t="s">
        <v>23</v>
      </c>
      <c r="N8" t="s">
        <v>61</v>
      </c>
      <c r="O8" s="1" t="s">
        <v>62</v>
      </c>
      <c r="P8" t="s">
        <v>63</v>
      </c>
      <c r="Q8">
        <v>52</v>
      </c>
      <c r="R8" t="s">
        <v>23</v>
      </c>
      <c r="S8" t="s">
        <v>23</v>
      </c>
      <c r="T8" t="s">
        <v>23</v>
      </c>
      <c r="U8">
        <v>52</v>
      </c>
      <c r="V8" t="s">
        <v>495</v>
      </c>
    </row>
    <row r="9" spans="1:22">
      <c r="A9">
        <v>6875271</v>
      </c>
      <c r="B9" t="str">
        <f t="shared" si="1"/>
        <v>pCS1</v>
      </c>
      <c r="C9" t="str">
        <f t="shared" si="2"/>
        <v>-</v>
      </c>
      <c r="D9" t="str">
        <f t="shared" si="3"/>
        <v>LN679999.1</v>
      </c>
      <c r="E9" t="s">
        <v>23</v>
      </c>
      <c r="F9" t="s">
        <v>23</v>
      </c>
      <c r="G9" t="str">
        <f t="shared" si="0"/>
        <v>Clostridia103.7725.034288---891</v>
      </c>
      <c r="H9" t="s">
        <v>59</v>
      </c>
      <c r="I9" t="s">
        <v>15</v>
      </c>
      <c r="J9" t="s">
        <v>46</v>
      </c>
      <c r="K9" t="s">
        <v>47</v>
      </c>
      <c r="L9" t="s">
        <v>54</v>
      </c>
      <c r="M9" t="s">
        <v>23</v>
      </c>
      <c r="N9" t="s">
        <v>64</v>
      </c>
      <c r="O9" s="1" t="s">
        <v>65</v>
      </c>
      <c r="P9" t="s">
        <v>66</v>
      </c>
      <c r="Q9">
        <v>88</v>
      </c>
      <c r="R9" t="s">
        <v>23</v>
      </c>
      <c r="S9" t="s">
        <v>23</v>
      </c>
      <c r="T9" t="s">
        <v>23</v>
      </c>
      <c r="U9">
        <v>89</v>
      </c>
      <c r="V9">
        <v>1</v>
      </c>
    </row>
    <row r="10" spans="1:22">
      <c r="A10">
        <v>6875175</v>
      </c>
      <c r="B10" t="str">
        <f t="shared" si="1"/>
        <v>unnamed</v>
      </c>
      <c r="C10" t="str">
        <f t="shared" si="2"/>
        <v>NC_012780.1</v>
      </c>
      <c r="D10" t="str">
        <f t="shared" si="3"/>
        <v>CP001106</v>
      </c>
      <c r="E10" t="s">
        <v>23</v>
      </c>
      <c r="F10" t="s">
        <v>23</v>
      </c>
      <c r="G10" t="str">
        <f t="shared" si="0"/>
        <v>Clostridia626.74436.7801595---61015</v>
      </c>
      <c r="H10" t="s">
        <v>67</v>
      </c>
      <c r="I10" t="s">
        <v>15</v>
      </c>
      <c r="J10" t="s">
        <v>46</v>
      </c>
      <c r="K10" t="s">
        <v>47</v>
      </c>
      <c r="L10" t="s">
        <v>68</v>
      </c>
      <c r="M10" t="s">
        <v>69</v>
      </c>
      <c r="N10" t="s">
        <v>70</v>
      </c>
      <c r="O10" s="1" t="s">
        <v>71</v>
      </c>
      <c r="P10" t="s">
        <v>72</v>
      </c>
      <c r="Q10">
        <v>595</v>
      </c>
      <c r="R10" t="s">
        <v>23</v>
      </c>
      <c r="S10" t="s">
        <v>23</v>
      </c>
      <c r="T10" t="s">
        <v>23</v>
      </c>
      <c r="U10">
        <v>610</v>
      </c>
      <c r="V10">
        <v>15</v>
      </c>
    </row>
    <row r="11" spans="1:22">
      <c r="A11">
        <v>6875079</v>
      </c>
      <c r="B11" t="str">
        <f t="shared" si="1"/>
        <v>unnamed</v>
      </c>
      <c r="C11" t="str">
        <f t="shared" si="2"/>
        <v>NC_012782.1</v>
      </c>
      <c r="D11" t="str">
        <f t="shared" si="3"/>
        <v>CP001105</v>
      </c>
      <c r="E11" t="s">
        <v>23</v>
      </c>
      <c r="F11" t="s">
        <v>23</v>
      </c>
      <c r="G11" t="str">
        <f t="shared" si="0"/>
        <v>Clostridia60.45540.75184---862</v>
      </c>
      <c r="H11" t="s">
        <v>67</v>
      </c>
      <c r="I11" t="s">
        <v>15</v>
      </c>
      <c r="J11" t="s">
        <v>46</v>
      </c>
      <c r="K11" t="s">
        <v>47</v>
      </c>
      <c r="L11" t="s">
        <v>68</v>
      </c>
      <c r="M11" t="s">
        <v>73</v>
      </c>
      <c r="N11" t="s">
        <v>74</v>
      </c>
      <c r="O11" s="1" t="s">
        <v>75</v>
      </c>
      <c r="P11" t="s">
        <v>76</v>
      </c>
      <c r="Q11">
        <v>84</v>
      </c>
      <c r="R11" t="s">
        <v>23</v>
      </c>
      <c r="S11" t="s">
        <v>23</v>
      </c>
      <c r="T11" t="s">
        <v>23</v>
      </c>
      <c r="U11">
        <v>86</v>
      </c>
      <c r="V11">
        <v>2</v>
      </c>
    </row>
    <row r="12" spans="1:22">
      <c r="A12">
        <v>6874983</v>
      </c>
      <c r="B12" t="str">
        <f t="shared" si="1"/>
        <v>pNAD1</v>
      </c>
      <c r="C12" t="str">
        <f t="shared" si="2"/>
        <v>NC_005329.1</v>
      </c>
      <c r="D12" t="str">
        <f t="shared" si="3"/>
        <v>AY434675</v>
      </c>
      <c r="E12" t="s">
        <v>23</v>
      </c>
      <c r="F12" t="s">
        <v>23</v>
      </c>
      <c r="G12" t="str">
        <f t="shared" si="0"/>
        <v>Gammaproteobacteria5.56834.06978---102</v>
      </c>
      <c r="H12" t="s">
        <v>77</v>
      </c>
      <c r="I12" t="s">
        <v>15</v>
      </c>
      <c r="J12" t="s">
        <v>78</v>
      </c>
      <c r="K12" t="s">
        <v>79</v>
      </c>
      <c r="L12" t="s">
        <v>80</v>
      </c>
      <c r="M12" t="s">
        <v>81</v>
      </c>
      <c r="N12" t="s">
        <v>82</v>
      </c>
      <c r="O12" s="1" t="s">
        <v>83</v>
      </c>
      <c r="P12" t="s">
        <v>84</v>
      </c>
      <c r="Q12">
        <v>8</v>
      </c>
      <c r="R12" t="s">
        <v>23</v>
      </c>
      <c r="S12" t="s">
        <v>23</v>
      </c>
      <c r="T12" t="s">
        <v>23</v>
      </c>
      <c r="U12">
        <v>10</v>
      </c>
      <c r="V12">
        <v>2</v>
      </c>
    </row>
    <row r="13" spans="1:22">
      <c r="A13">
        <v>6874887</v>
      </c>
      <c r="B13" t="str">
        <f t="shared" si="1"/>
        <v>pHN61</v>
      </c>
      <c r="C13" t="str">
        <f t="shared" si="2"/>
        <v>NC_012661.1</v>
      </c>
      <c r="D13" t="str">
        <f t="shared" si="3"/>
        <v>FJ947048</v>
      </c>
      <c r="E13" t="s">
        <v>23</v>
      </c>
      <c r="F13" t="s">
        <v>23</v>
      </c>
      <c r="G13" t="str">
        <f t="shared" si="0"/>
        <v xml:space="preserve">Gammaproteobacteria1184136.13925---5-                                                        </v>
      </c>
      <c r="H13" t="s">
        <v>85</v>
      </c>
      <c r="I13" t="s">
        <v>15</v>
      </c>
      <c r="J13" t="s">
        <v>78</v>
      </c>
      <c r="K13" t="s">
        <v>79</v>
      </c>
      <c r="L13" t="s">
        <v>86</v>
      </c>
      <c r="M13" t="s">
        <v>87</v>
      </c>
      <c r="N13" t="s">
        <v>88</v>
      </c>
      <c r="O13" s="1">
        <v>11841</v>
      </c>
      <c r="P13" t="s">
        <v>89</v>
      </c>
      <c r="Q13">
        <v>5</v>
      </c>
      <c r="R13" t="s">
        <v>23</v>
      </c>
      <c r="S13" t="s">
        <v>23</v>
      </c>
      <c r="T13" t="s">
        <v>23</v>
      </c>
      <c r="U13">
        <v>5</v>
      </c>
      <c r="V13" t="s">
        <v>58</v>
      </c>
    </row>
    <row r="14" spans="1:22">
      <c r="A14">
        <v>6874791</v>
      </c>
      <c r="B14" t="str">
        <f t="shared" si="1"/>
        <v>pHS-Rec</v>
      </c>
      <c r="C14" t="str">
        <f t="shared" si="2"/>
        <v>NC_006829.1</v>
      </c>
      <c r="D14" t="str">
        <f t="shared" si="3"/>
        <v>AY862436</v>
      </c>
      <c r="E14" t="s">
        <v>23</v>
      </c>
      <c r="F14" t="s">
        <v>23</v>
      </c>
      <c r="G14" t="str">
        <f t="shared" si="0"/>
        <v xml:space="preserve">Gammaproteobacteria9.46232.78387---7-                                                                </v>
      </c>
      <c r="H14" t="s">
        <v>90</v>
      </c>
      <c r="I14" t="s">
        <v>15</v>
      </c>
      <c r="J14" t="s">
        <v>78</v>
      </c>
      <c r="K14" t="s">
        <v>79</v>
      </c>
      <c r="L14" t="s">
        <v>91</v>
      </c>
      <c r="M14" t="s">
        <v>92</v>
      </c>
      <c r="N14" t="s">
        <v>93</v>
      </c>
      <c r="O14" s="1" t="s">
        <v>94</v>
      </c>
      <c r="P14" t="s">
        <v>95</v>
      </c>
      <c r="Q14">
        <v>7</v>
      </c>
      <c r="R14" t="s">
        <v>23</v>
      </c>
      <c r="S14" t="s">
        <v>23</v>
      </c>
      <c r="T14" t="s">
        <v>23</v>
      </c>
      <c r="U14">
        <v>7</v>
      </c>
      <c r="V14" t="s">
        <v>495</v>
      </c>
    </row>
    <row r="15" spans="1:22">
      <c r="A15">
        <v>6874695</v>
      </c>
      <c r="B15" t="str">
        <f t="shared" si="1"/>
        <v>pFS39</v>
      </c>
      <c r="C15" t="str">
        <f t="shared" si="2"/>
        <v>NC_021185.1</v>
      </c>
      <c r="D15" t="str">
        <f t="shared" si="3"/>
        <v>KC405064</v>
      </c>
      <c r="E15" t="s">
        <v>23</v>
      </c>
      <c r="F15" t="s">
        <v>23</v>
      </c>
      <c r="G15" t="str">
        <f t="shared" si="0"/>
        <v xml:space="preserve">Gammaproteobacteria7.57735.5556---6-                                                        </v>
      </c>
      <c r="H15" t="s">
        <v>96</v>
      </c>
      <c r="I15" t="s">
        <v>15</v>
      </c>
      <c r="J15" t="s">
        <v>78</v>
      </c>
      <c r="K15" t="s">
        <v>79</v>
      </c>
      <c r="L15" t="s">
        <v>97</v>
      </c>
      <c r="M15" t="s">
        <v>98</v>
      </c>
      <c r="N15" t="s">
        <v>99</v>
      </c>
      <c r="O15" s="1" t="s">
        <v>100</v>
      </c>
      <c r="P15" t="s">
        <v>101</v>
      </c>
      <c r="Q15">
        <v>6</v>
      </c>
      <c r="R15" t="s">
        <v>23</v>
      </c>
      <c r="S15" t="s">
        <v>23</v>
      </c>
      <c r="T15" t="s">
        <v>23</v>
      </c>
      <c r="U15">
        <v>6</v>
      </c>
      <c r="V15" t="s">
        <v>58</v>
      </c>
    </row>
    <row r="16" spans="1:22">
      <c r="A16">
        <v>6874599</v>
      </c>
      <c r="B16" t="str">
        <f t="shared" si="1"/>
        <v>pTetHS016</v>
      </c>
      <c r="C16" t="str">
        <f t="shared" si="2"/>
        <v>NC_022367.1</v>
      </c>
      <c r="D16" t="str">
        <f t="shared" si="3"/>
        <v>KC818265</v>
      </c>
      <c r="E16" t="s">
        <v>23</v>
      </c>
      <c r="F16" t="s">
        <v>23</v>
      </c>
      <c r="G16" t="str">
        <f t="shared" si="0"/>
        <v xml:space="preserve">Gammaproteobacteria3.36636.77962---2-                                                </v>
      </c>
      <c r="H16" t="s">
        <v>102</v>
      </c>
      <c r="I16" t="s">
        <v>15</v>
      </c>
      <c r="J16" t="s">
        <v>78</v>
      </c>
      <c r="K16" t="s">
        <v>79</v>
      </c>
      <c r="L16" t="s">
        <v>103</v>
      </c>
      <c r="M16" t="s">
        <v>104</v>
      </c>
      <c r="N16" t="s">
        <v>105</v>
      </c>
      <c r="O16" s="1" t="s">
        <v>106</v>
      </c>
      <c r="P16" t="s">
        <v>107</v>
      </c>
      <c r="Q16">
        <v>2</v>
      </c>
      <c r="R16" t="s">
        <v>23</v>
      </c>
      <c r="S16" t="s">
        <v>23</v>
      </c>
      <c r="T16" t="s">
        <v>23</v>
      </c>
      <c r="U16">
        <v>2</v>
      </c>
      <c r="V16" t="s">
        <v>24</v>
      </c>
    </row>
    <row r="17" spans="1:22">
      <c r="A17">
        <v>6874503</v>
      </c>
      <c r="B17" t="str">
        <f t="shared" si="1"/>
        <v>pYC93</v>
      </c>
      <c r="C17" t="str">
        <f t="shared" si="2"/>
        <v>NC_019214.1</v>
      </c>
      <c r="D17" t="str">
        <f t="shared" si="3"/>
        <v>HM486907</v>
      </c>
      <c r="E17" t="s">
        <v>23</v>
      </c>
      <c r="F17" t="s">
        <v>23</v>
      </c>
      <c r="G17" t="str">
        <f t="shared" si="0"/>
        <v xml:space="preserve">Gammaproteobacteria4.23748.07655---5-                                                        </v>
      </c>
      <c r="H17" t="s">
        <v>109</v>
      </c>
      <c r="I17" t="s">
        <v>15</v>
      </c>
      <c r="J17" t="s">
        <v>78</v>
      </c>
      <c r="K17" t="s">
        <v>79</v>
      </c>
      <c r="L17" t="s">
        <v>110</v>
      </c>
      <c r="M17" t="s">
        <v>111</v>
      </c>
      <c r="N17" t="s">
        <v>112</v>
      </c>
      <c r="O17" s="1" t="s">
        <v>113</v>
      </c>
      <c r="P17" t="s">
        <v>114</v>
      </c>
      <c r="Q17">
        <v>5</v>
      </c>
      <c r="R17" t="s">
        <v>23</v>
      </c>
      <c r="S17" t="s">
        <v>23</v>
      </c>
      <c r="T17" t="s">
        <v>23</v>
      </c>
      <c r="U17">
        <v>5</v>
      </c>
      <c r="V17" t="s">
        <v>58</v>
      </c>
    </row>
    <row r="18" spans="1:22">
      <c r="A18">
        <v>6874407</v>
      </c>
      <c r="B18" t="str">
        <f t="shared" si="1"/>
        <v>pFZ51</v>
      </c>
      <c r="C18" t="str">
        <f t="shared" si="2"/>
        <v>NC_019361.1</v>
      </c>
      <c r="D18" t="str">
        <f t="shared" si="3"/>
        <v>JN202624</v>
      </c>
      <c r="E18" t="s">
        <v>23</v>
      </c>
      <c r="F18" t="s">
        <v>23</v>
      </c>
      <c r="G18" t="str">
        <f t="shared" si="0"/>
        <v xml:space="preserve">Gammaproteobacteria15.67241.385916---16-                                                        </v>
      </c>
      <c r="H18" t="s">
        <v>115</v>
      </c>
      <c r="I18" t="s">
        <v>15</v>
      </c>
      <c r="J18" t="s">
        <v>78</v>
      </c>
      <c r="K18" t="s">
        <v>79</v>
      </c>
      <c r="L18" t="s">
        <v>116</v>
      </c>
      <c r="M18" t="s">
        <v>117</v>
      </c>
      <c r="N18" t="s">
        <v>118</v>
      </c>
      <c r="O18" s="1" t="s">
        <v>119</v>
      </c>
      <c r="P18" t="s">
        <v>120</v>
      </c>
      <c r="Q18">
        <v>16</v>
      </c>
      <c r="R18" t="s">
        <v>23</v>
      </c>
      <c r="S18" t="s">
        <v>23</v>
      </c>
      <c r="T18" t="s">
        <v>23</v>
      </c>
      <c r="U18">
        <v>16</v>
      </c>
      <c r="V18" t="s">
        <v>58</v>
      </c>
    </row>
    <row r="19" spans="1:22">
      <c r="A19">
        <v>6874311</v>
      </c>
      <c r="B19" t="str">
        <f t="shared" si="1"/>
        <v>pQY431</v>
      </c>
      <c r="C19" t="str">
        <f t="shared" si="2"/>
        <v>NC_021186.1</v>
      </c>
      <c r="D19" t="str">
        <f t="shared" si="3"/>
        <v>KC405065</v>
      </c>
      <c r="E19" t="s">
        <v>23</v>
      </c>
      <c r="F19" t="s">
        <v>23</v>
      </c>
      <c r="G19" t="str">
        <f t="shared" si="0"/>
        <v xml:space="preserve">Gammaproteobacteria7.77733.8826---6-                                                        </v>
      </c>
      <c r="H19" t="s">
        <v>121</v>
      </c>
      <c r="I19" t="s">
        <v>15</v>
      </c>
      <c r="J19" t="s">
        <v>78</v>
      </c>
      <c r="K19" t="s">
        <v>79</v>
      </c>
      <c r="L19" t="s">
        <v>122</v>
      </c>
      <c r="M19" t="s">
        <v>123</v>
      </c>
      <c r="N19" t="s">
        <v>124</v>
      </c>
      <c r="O19" s="1" t="s">
        <v>125</v>
      </c>
      <c r="P19" t="s">
        <v>126</v>
      </c>
      <c r="Q19">
        <v>6</v>
      </c>
      <c r="R19" t="s">
        <v>23</v>
      </c>
      <c r="S19" t="s">
        <v>23</v>
      </c>
      <c r="T19" t="s">
        <v>23</v>
      </c>
      <c r="U19">
        <v>6</v>
      </c>
      <c r="V19" t="s">
        <v>58</v>
      </c>
    </row>
    <row r="20" spans="1:22">
      <c r="A20">
        <v>6874215</v>
      </c>
      <c r="B20" t="str">
        <f t="shared" si="1"/>
        <v>pHS-Tet</v>
      </c>
      <c r="C20" t="str">
        <f t="shared" si="2"/>
        <v>NC_006828.1</v>
      </c>
      <c r="D20" t="str">
        <f t="shared" si="3"/>
        <v>AY862435</v>
      </c>
      <c r="E20" t="s">
        <v>23</v>
      </c>
      <c r="F20" t="s">
        <v>23</v>
      </c>
      <c r="G20" t="str">
        <f t="shared" si="0"/>
        <v xml:space="preserve">Gammaproteobacteria5.14741.34454---4-                                                        </v>
      </c>
      <c r="H20" t="s">
        <v>127</v>
      </c>
      <c r="I20" t="s">
        <v>15</v>
      </c>
      <c r="J20" t="s">
        <v>78</v>
      </c>
      <c r="K20" t="s">
        <v>79</v>
      </c>
      <c r="L20" t="s">
        <v>128</v>
      </c>
      <c r="M20" t="s">
        <v>129</v>
      </c>
      <c r="N20" t="s">
        <v>130</v>
      </c>
      <c r="O20" s="1" t="s">
        <v>131</v>
      </c>
      <c r="P20" t="s">
        <v>132</v>
      </c>
      <c r="Q20">
        <v>4</v>
      </c>
      <c r="R20" t="s">
        <v>23</v>
      </c>
      <c r="S20" t="s">
        <v>23</v>
      </c>
      <c r="T20" t="s">
        <v>23</v>
      </c>
      <c r="U20">
        <v>4</v>
      </c>
      <c r="V20" t="s">
        <v>58</v>
      </c>
    </row>
    <row r="21" spans="1:22">
      <c r="A21">
        <v>6874119</v>
      </c>
      <c r="B21" t="str">
        <f t="shared" si="1"/>
        <v>pB1002</v>
      </c>
      <c r="C21" t="str">
        <f t="shared" si="2"/>
        <v>NC_020885.1</v>
      </c>
      <c r="D21" t="str">
        <f t="shared" si="3"/>
        <v>JQ773456</v>
      </c>
      <c r="E21" t="s">
        <v>23</v>
      </c>
      <c r="F21" t="s">
        <v>23</v>
      </c>
      <c r="G21" t="str">
        <f t="shared" si="0"/>
        <v xml:space="preserve">Gammaproteobacteria5.66841.44324---4-                                                                </v>
      </c>
      <c r="H21" t="s">
        <v>133</v>
      </c>
      <c r="I21" t="s">
        <v>15</v>
      </c>
      <c r="J21" t="s">
        <v>78</v>
      </c>
      <c r="K21" t="s">
        <v>79</v>
      </c>
      <c r="L21" t="s">
        <v>134</v>
      </c>
      <c r="M21" t="s">
        <v>135</v>
      </c>
      <c r="N21" t="s">
        <v>136</v>
      </c>
      <c r="O21" s="1" t="s">
        <v>137</v>
      </c>
      <c r="P21" t="s">
        <v>138</v>
      </c>
      <c r="Q21">
        <v>4</v>
      </c>
      <c r="R21" t="s">
        <v>23</v>
      </c>
      <c r="S21" t="s">
        <v>23</v>
      </c>
      <c r="T21" t="s">
        <v>23</v>
      </c>
      <c r="U21">
        <v>4</v>
      </c>
      <c r="V21" t="s">
        <v>495</v>
      </c>
    </row>
    <row r="22" spans="1:22">
      <c r="A22">
        <v>6874023</v>
      </c>
      <c r="B22" t="str">
        <f t="shared" si="1"/>
        <v>pB1000</v>
      </c>
      <c r="C22" t="str">
        <f t="shared" si="2"/>
        <v>NC_020886.1</v>
      </c>
      <c r="D22" t="str">
        <f t="shared" si="3"/>
        <v>JQ773457</v>
      </c>
      <c r="E22" t="s">
        <v>23</v>
      </c>
      <c r="F22" t="s">
        <v>23</v>
      </c>
      <c r="G22" t="str">
        <f t="shared" si="0"/>
        <v xml:space="preserve">Gammaproteobacteria4.61341.49144---4-                                                                </v>
      </c>
      <c r="H22" t="s">
        <v>133</v>
      </c>
      <c r="I22" t="s">
        <v>15</v>
      </c>
      <c r="J22" t="s">
        <v>78</v>
      </c>
      <c r="K22" t="s">
        <v>79</v>
      </c>
      <c r="L22" t="s">
        <v>139</v>
      </c>
      <c r="M22" t="s">
        <v>140</v>
      </c>
      <c r="N22" t="s">
        <v>141</v>
      </c>
      <c r="O22" s="1" t="s">
        <v>142</v>
      </c>
      <c r="P22" t="s">
        <v>143</v>
      </c>
      <c r="Q22">
        <v>4</v>
      </c>
      <c r="R22" t="s">
        <v>23</v>
      </c>
      <c r="S22" t="s">
        <v>23</v>
      </c>
      <c r="T22" t="s">
        <v>23</v>
      </c>
      <c r="U22">
        <v>4</v>
      </c>
      <c r="V22" t="s">
        <v>495</v>
      </c>
    </row>
    <row r="23" spans="1:22">
      <c r="A23">
        <v>6873927</v>
      </c>
      <c r="B23" t="str">
        <f t="shared" si="1"/>
        <v>pIG1</v>
      </c>
      <c r="C23" t="str">
        <f t="shared" si="2"/>
        <v>NC_019979.1</v>
      </c>
      <c r="D23" t="str">
        <f t="shared" si="3"/>
        <v>JQ319769</v>
      </c>
      <c r="E23" t="s">
        <v>23</v>
      </c>
      <c r="F23" t="s">
        <v>23</v>
      </c>
      <c r="G23" t="str">
        <f t="shared" si="0"/>
        <v xml:space="preserve">Gammaproteobacteria1327147.55---5-                                                        </v>
      </c>
      <c r="H23" t="s">
        <v>144</v>
      </c>
      <c r="I23" t="s">
        <v>15</v>
      </c>
      <c r="J23" t="s">
        <v>78</v>
      </c>
      <c r="K23" t="s">
        <v>79</v>
      </c>
      <c r="L23" t="s">
        <v>145</v>
      </c>
      <c r="M23" t="s">
        <v>146</v>
      </c>
      <c r="N23" t="s">
        <v>147</v>
      </c>
      <c r="O23" s="1">
        <v>13271</v>
      </c>
      <c r="P23" t="s">
        <v>148</v>
      </c>
      <c r="Q23">
        <v>5</v>
      </c>
      <c r="R23" t="s">
        <v>23</v>
      </c>
      <c r="S23" t="s">
        <v>23</v>
      </c>
      <c r="T23" t="s">
        <v>23</v>
      </c>
      <c r="U23">
        <v>5</v>
      </c>
      <c r="V23" t="s">
        <v>58</v>
      </c>
    </row>
    <row r="24" spans="1:22">
      <c r="A24">
        <v>6873831</v>
      </c>
      <c r="B24" t="str">
        <f t="shared" si="1"/>
        <v>pCCK343</v>
      </c>
      <c r="C24" t="str">
        <f t="shared" si="2"/>
        <v>NC_019255.1</v>
      </c>
      <c r="D24" t="str">
        <f t="shared" si="3"/>
        <v>FR687372</v>
      </c>
      <c r="E24" t="s">
        <v>23</v>
      </c>
      <c r="F24" t="s">
        <v>23</v>
      </c>
      <c r="G24" t="str">
        <f t="shared" si="0"/>
        <v xml:space="preserve">Gammaproteobacteria5.41543.80425---5-                                                                </v>
      </c>
      <c r="H24" t="s">
        <v>133</v>
      </c>
      <c r="I24" t="s">
        <v>15</v>
      </c>
      <c r="J24" t="s">
        <v>78</v>
      </c>
      <c r="K24" t="s">
        <v>79</v>
      </c>
      <c r="L24" t="s">
        <v>149</v>
      </c>
      <c r="M24" t="s">
        <v>150</v>
      </c>
      <c r="N24" t="s">
        <v>151</v>
      </c>
      <c r="O24" s="1" t="s">
        <v>152</v>
      </c>
      <c r="P24" t="s">
        <v>153</v>
      </c>
      <c r="Q24">
        <v>5</v>
      </c>
      <c r="R24" t="s">
        <v>23</v>
      </c>
      <c r="S24" t="s">
        <v>23</v>
      </c>
      <c r="T24" t="s">
        <v>23</v>
      </c>
      <c r="U24">
        <v>5</v>
      </c>
      <c r="V24" t="s">
        <v>495</v>
      </c>
    </row>
    <row r="25" spans="1:22">
      <c r="A25">
        <v>6873735</v>
      </c>
      <c r="B25" t="str">
        <f t="shared" si="1"/>
        <v>pREB4</v>
      </c>
      <c r="C25" t="str">
        <f t="shared" si="2"/>
        <v>NC_009929.1</v>
      </c>
      <c r="D25" t="str">
        <f t="shared" si="3"/>
        <v>CP000841</v>
      </c>
      <c r="E25" t="str">
        <f>MID(H25,1,FIND(" ",H25)-1)</f>
        <v>Acaryochloris</v>
      </c>
      <c r="F25" t="s">
        <v>32120</v>
      </c>
      <c r="G25" t="str">
        <f t="shared" ref="G25:G66" si="4">CONCATENATE(E25,F25,K25,O25,P25,Q25,R25,S25,T25,U25,V25)</f>
        <v>Acaryochlorismarina                   Oscillatoriophycideae226.6845.877205---21914</v>
      </c>
      <c r="H25" t="s">
        <v>154</v>
      </c>
      <c r="I25" t="s">
        <v>15</v>
      </c>
      <c r="J25" t="s">
        <v>26</v>
      </c>
      <c r="K25" t="s">
        <v>155</v>
      </c>
      <c r="L25" t="s">
        <v>156</v>
      </c>
      <c r="M25" t="s">
        <v>157</v>
      </c>
      <c r="N25" t="s">
        <v>158</v>
      </c>
      <c r="O25" s="1" t="s">
        <v>159</v>
      </c>
      <c r="P25" t="s">
        <v>160</v>
      </c>
      <c r="Q25">
        <v>205</v>
      </c>
      <c r="R25" t="s">
        <v>23</v>
      </c>
      <c r="S25" t="s">
        <v>23</v>
      </c>
      <c r="T25" t="s">
        <v>23</v>
      </c>
      <c r="U25">
        <v>219</v>
      </c>
      <c r="V25">
        <v>14</v>
      </c>
    </row>
    <row r="26" spans="1:22">
      <c r="A26">
        <v>6873639</v>
      </c>
      <c r="B26" t="str">
        <f t="shared" si="1"/>
        <v>pREB5</v>
      </c>
      <c r="C26" t="str">
        <f t="shared" si="2"/>
        <v>NC_009930.1</v>
      </c>
      <c r="D26" t="str">
        <f t="shared" si="3"/>
        <v>CP000842</v>
      </c>
      <c r="E26" t="str">
        <f>MID(H26,1,FIND(" ",H26)-1)</f>
        <v>Acaryochloris</v>
      </c>
      <c r="F26" t="s">
        <v>32120</v>
      </c>
      <c r="G26" t="str">
        <f t="shared" si="4"/>
        <v>Acaryochlorismarina                   Oscillatoriophycideae177.16244.6755168---1713</v>
      </c>
      <c r="H26" t="s">
        <v>154</v>
      </c>
      <c r="I26" t="s">
        <v>15</v>
      </c>
      <c r="J26" t="s">
        <v>26</v>
      </c>
      <c r="K26" t="s">
        <v>155</v>
      </c>
      <c r="L26" t="s">
        <v>161</v>
      </c>
      <c r="M26" t="s">
        <v>162</v>
      </c>
      <c r="N26" t="s">
        <v>163</v>
      </c>
      <c r="O26" s="1" t="s">
        <v>164</v>
      </c>
      <c r="P26" t="s">
        <v>165</v>
      </c>
      <c r="Q26">
        <v>168</v>
      </c>
      <c r="R26" t="s">
        <v>23</v>
      </c>
      <c r="S26" t="s">
        <v>23</v>
      </c>
      <c r="T26" t="s">
        <v>23</v>
      </c>
      <c r="U26">
        <v>171</v>
      </c>
      <c r="V26">
        <v>3</v>
      </c>
    </row>
    <row r="27" spans="1:22">
      <c r="A27">
        <v>6873543</v>
      </c>
      <c r="B27" t="str">
        <f t="shared" si="1"/>
        <v>pREB7</v>
      </c>
      <c r="C27" t="str">
        <f t="shared" si="2"/>
        <v>NC_009932.1</v>
      </c>
      <c r="D27" t="str">
        <f t="shared" si="3"/>
        <v>CP000844</v>
      </c>
      <c r="E27" t="str">
        <f t="shared" ref="E27:E90" si="5">MID(H27,1,FIND(" ",H27)-1)</f>
        <v>Acaryochloris</v>
      </c>
      <c r="F27" t="s">
        <v>32120</v>
      </c>
      <c r="G27" t="str">
        <f t="shared" si="4"/>
        <v>Acaryochlorismarina                   Oscillatoriophycideae155.1145.5909124---1295</v>
      </c>
      <c r="H27" t="s">
        <v>154</v>
      </c>
      <c r="I27" t="s">
        <v>15</v>
      </c>
      <c r="J27" t="s">
        <v>26</v>
      </c>
      <c r="K27" t="s">
        <v>155</v>
      </c>
      <c r="L27" t="s">
        <v>166</v>
      </c>
      <c r="M27" t="s">
        <v>167</v>
      </c>
      <c r="N27" t="s">
        <v>168</v>
      </c>
      <c r="O27" s="1" t="s">
        <v>169</v>
      </c>
      <c r="P27" t="s">
        <v>170</v>
      </c>
      <c r="Q27">
        <v>124</v>
      </c>
      <c r="R27" t="s">
        <v>23</v>
      </c>
      <c r="S27" t="s">
        <v>23</v>
      </c>
      <c r="T27" t="s">
        <v>23</v>
      </c>
      <c r="U27">
        <v>129</v>
      </c>
      <c r="V27">
        <v>5</v>
      </c>
    </row>
    <row r="28" spans="1:22">
      <c r="A28">
        <v>6873447</v>
      </c>
      <c r="B28" t="str">
        <f t="shared" si="1"/>
        <v>pREB3</v>
      </c>
      <c r="C28" t="str">
        <f t="shared" si="2"/>
        <v>NC_009928.1</v>
      </c>
      <c r="D28" t="str">
        <f t="shared" si="3"/>
        <v>CP000840</v>
      </c>
      <c r="E28" t="str">
        <f t="shared" si="5"/>
        <v>Acaryochloris</v>
      </c>
      <c r="F28" t="s">
        <v>32120</v>
      </c>
      <c r="G28" t="str">
        <f t="shared" si="4"/>
        <v>Acaryochlorismarina                   Oscillatoriophycideae273.12145.1902245---27530</v>
      </c>
      <c r="H28" t="s">
        <v>154</v>
      </c>
      <c r="I28" t="s">
        <v>15</v>
      </c>
      <c r="J28" t="s">
        <v>26</v>
      </c>
      <c r="K28" t="s">
        <v>155</v>
      </c>
      <c r="L28" t="s">
        <v>171</v>
      </c>
      <c r="M28" t="s">
        <v>172</v>
      </c>
      <c r="N28" t="s">
        <v>173</v>
      </c>
      <c r="O28" s="1" t="s">
        <v>174</v>
      </c>
      <c r="P28" t="s">
        <v>175</v>
      </c>
      <c r="Q28">
        <v>245</v>
      </c>
      <c r="R28" t="s">
        <v>23</v>
      </c>
      <c r="S28" t="s">
        <v>23</v>
      </c>
      <c r="T28" t="s">
        <v>23</v>
      </c>
      <c r="U28">
        <v>275</v>
      </c>
      <c r="V28">
        <v>30</v>
      </c>
    </row>
    <row r="29" spans="1:22">
      <c r="A29">
        <v>6873351</v>
      </c>
      <c r="B29" t="str">
        <f t="shared" si="1"/>
        <v>pREB8</v>
      </c>
      <c r="C29" t="str">
        <f t="shared" si="2"/>
        <v>NC_009933.1</v>
      </c>
      <c r="D29" t="str">
        <f t="shared" si="3"/>
        <v>CP000845</v>
      </c>
      <c r="E29" t="str">
        <f t="shared" si="5"/>
        <v>Acaryochloris</v>
      </c>
      <c r="F29" t="s">
        <v>32120</v>
      </c>
      <c r="G29" t="str">
        <f t="shared" si="4"/>
        <v>Acaryochlorismarina                   Oscillatoriophycideae120.69345.4185100---1022</v>
      </c>
      <c r="H29" t="s">
        <v>154</v>
      </c>
      <c r="I29" t="s">
        <v>15</v>
      </c>
      <c r="J29" t="s">
        <v>26</v>
      </c>
      <c r="K29" t="s">
        <v>155</v>
      </c>
      <c r="L29" t="s">
        <v>176</v>
      </c>
      <c r="M29" t="s">
        <v>177</v>
      </c>
      <c r="N29" t="s">
        <v>178</v>
      </c>
      <c r="O29" s="1" t="s">
        <v>179</v>
      </c>
      <c r="P29" t="s">
        <v>180</v>
      </c>
      <c r="Q29">
        <v>100</v>
      </c>
      <c r="R29" t="s">
        <v>23</v>
      </c>
      <c r="S29" t="s">
        <v>23</v>
      </c>
      <c r="T29" t="s">
        <v>23</v>
      </c>
      <c r="U29">
        <v>102</v>
      </c>
      <c r="V29">
        <v>2</v>
      </c>
    </row>
    <row r="30" spans="1:22">
      <c r="A30">
        <v>6873255</v>
      </c>
      <c r="B30" t="str">
        <f t="shared" si="1"/>
        <v>pREB9</v>
      </c>
      <c r="C30" t="str">
        <f t="shared" si="2"/>
        <v>NC_009934.1</v>
      </c>
      <c r="D30" t="str">
        <f t="shared" si="3"/>
        <v>CP000846</v>
      </c>
      <c r="E30" t="str">
        <f t="shared" si="5"/>
        <v>Acaryochloris</v>
      </c>
      <c r="F30" t="s">
        <v>32120</v>
      </c>
      <c r="G30" t="str">
        <f t="shared" si="4"/>
        <v>Acaryochlorismarina                   Oscillatoriophycideae2.13342.52231---21</v>
      </c>
      <c r="H30" t="s">
        <v>154</v>
      </c>
      <c r="I30" t="s">
        <v>15</v>
      </c>
      <c r="J30" t="s">
        <v>26</v>
      </c>
      <c r="K30" t="s">
        <v>155</v>
      </c>
      <c r="L30" t="s">
        <v>181</v>
      </c>
      <c r="M30" t="s">
        <v>182</v>
      </c>
      <c r="N30" t="s">
        <v>183</v>
      </c>
      <c r="O30" s="1" t="s">
        <v>184</v>
      </c>
      <c r="P30" t="s">
        <v>185</v>
      </c>
      <c r="Q30">
        <v>1</v>
      </c>
      <c r="R30" t="s">
        <v>23</v>
      </c>
      <c r="S30" t="s">
        <v>23</v>
      </c>
      <c r="T30" t="s">
        <v>23</v>
      </c>
      <c r="U30">
        <v>2</v>
      </c>
      <c r="V30">
        <v>1</v>
      </c>
    </row>
    <row r="31" spans="1:22">
      <c r="A31">
        <v>6873159</v>
      </c>
      <c r="B31" t="str">
        <f t="shared" si="1"/>
        <v>pREB6</v>
      </c>
      <c r="C31" t="str">
        <f t="shared" si="2"/>
        <v>NC_009931.1</v>
      </c>
      <c r="D31" t="str">
        <f t="shared" si="3"/>
        <v>CP000843</v>
      </c>
      <c r="E31" t="str">
        <f t="shared" si="5"/>
        <v>Acaryochloris</v>
      </c>
      <c r="F31" t="s">
        <v>32120</v>
      </c>
      <c r="G31" t="str">
        <f t="shared" si="4"/>
        <v>Acaryochlorismarina                   Oscillatoriophycideae172.72847.1267141---15716</v>
      </c>
      <c r="H31" t="s">
        <v>154</v>
      </c>
      <c r="I31" t="s">
        <v>15</v>
      </c>
      <c r="J31" t="s">
        <v>26</v>
      </c>
      <c r="K31" t="s">
        <v>155</v>
      </c>
      <c r="L31" t="s">
        <v>186</v>
      </c>
      <c r="M31" t="s">
        <v>187</v>
      </c>
      <c r="N31" t="s">
        <v>188</v>
      </c>
      <c r="O31" s="1" t="s">
        <v>189</v>
      </c>
      <c r="P31" t="s">
        <v>190</v>
      </c>
      <c r="Q31">
        <v>141</v>
      </c>
      <c r="R31" t="s">
        <v>23</v>
      </c>
      <c r="S31" t="s">
        <v>23</v>
      </c>
      <c r="T31" t="s">
        <v>23</v>
      </c>
      <c r="U31">
        <v>157</v>
      </c>
      <c r="V31">
        <v>16</v>
      </c>
    </row>
    <row r="32" spans="1:22">
      <c r="A32">
        <v>6873063</v>
      </c>
      <c r="B32" t="str">
        <f t="shared" si="1"/>
        <v>pREB2</v>
      </c>
      <c r="C32" t="str">
        <f t="shared" si="2"/>
        <v>NC_009927.1</v>
      </c>
      <c r="D32" t="str">
        <f t="shared" si="3"/>
        <v>CP000839</v>
      </c>
      <c r="E32" t="str">
        <f t="shared" si="5"/>
        <v>Acaryochloris</v>
      </c>
      <c r="F32" t="s">
        <v>32120</v>
      </c>
      <c r="G32" t="str">
        <f t="shared" si="4"/>
        <v>Acaryochlorismarina                   Oscillatoriophycideae356.08745.3367312---33119</v>
      </c>
      <c r="H32" t="s">
        <v>154</v>
      </c>
      <c r="I32" t="s">
        <v>15</v>
      </c>
      <c r="J32" t="s">
        <v>26</v>
      </c>
      <c r="K32" t="s">
        <v>155</v>
      </c>
      <c r="L32" t="s">
        <v>191</v>
      </c>
      <c r="M32" t="s">
        <v>192</v>
      </c>
      <c r="N32" t="s">
        <v>193</v>
      </c>
      <c r="O32" s="1" t="s">
        <v>194</v>
      </c>
      <c r="P32" t="s">
        <v>195</v>
      </c>
      <c r="Q32">
        <v>312</v>
      </c>
      <c r="R32" t="s">
        <v>23</v>
      </c>
      <c r="S32" t="s">
        <v>23</v>
      </c>
      <c r="T32" t="s">
        <v>23</v>
      </c>
      <c r="U32">
        <v>331</v>
      </c>
      <c r="V32">
        <v>19</v>
      </c>
    </row>
    <row r="33" spans="1:22">
      <c r="A33">
        <v>6872967</v>
      </c>
      <c r="B33" t="str">
        <f t="shared" si="1"/>
        <v>pREB1</v>
      </c>
      <c r="C33" t="str">
        <f t="shared" si="2"/>
        <v>NC_009926.1</v>
      </c>
      <c r="D33" t="str">
        <f t="shared" si="3"/>
        <v>CP000838</v>
      </c>
      <c r="E33" t="str">
        <f t="shared" si="5"/>
        <v>Acaryochloris</v>
      </c>
      <c r="F33" t="s">
        <v>32120</v>
      </c>
      <c r="G33" t="str">
        <f t="shared" si="4"/>
        <v>Acaryochlorismarina                   Oscillatoriophycideae374.16147.3483292---31321</v>
      </c>
      <c r="H33" t="s">
        <v>154</v>
      </c>
      <c r="I33" t="s">
        <v>15</v>
      </c>
      <c r="J33" t="s">
        <v>26</v>
      </c>
      <c r="K33" t="s">
        <v>155</v>
      </c>
      <c r="L33" t="s">
        <v>196</v>
      </c>
      <c r="M33" t="s">
        <v>197</v>
      </c>
      <c r="N33" t="s">
        <v>198</v>
      </c>
      <c r="O33" s="1" t="s">
        <v>199</v>
      </c>
      <c r="P33" t="s">
        <v>200</v>
      </c>
      <c r="Q33">
        <v>292</v>
      </c>
      <c r="R33" t="s">
        <v>23</v>
      </c>
      <c r="S33" t="s">
        <v>23</v>
      </c>
      <c r="T33" t="s">
        <v>23</v>
      </c>
      <c r="U33">
        <v>313</v>
      </c>
      <c r="V33">
        <v>21</v>
      </c>
    </row>
    <row r="34" spans="1:22">
      <c r="A34">
        <v>6872871</v>
      </c>
      <c r="B34" t="str">
        <f t="shared" si="1"/>
        <v>pAG20</v>
      </c>
      <c r="C34" t="str">
        <f t="shared" si="2"/>
        <v>NC_022074.1</v>
      </c>
      <c r="D34" t="str">
        <f t="shared" si="3"/>
        <v>KC871566</v>
      </c>
      <c r="E34" t="str">
        <f t="shared" si="5"/>
        <v>Acetobacter</v>
      </c>
      <c r="F34" t="s">
        <v>32121</v>
      </c>
      <c r="G34" t="str">
        <f t="shared" si="4"/>
        <v xml:space="preserve">Acetobacteraceti                    Alphaproteobacteria2.95356.34951---1-                                                        </v>
      </c>
      <c r="H34" t="s">
        <v>201</v>
      </c>
      <c r="I34" t="s">
        <v>15</v>
      </c>
      <c r="J34" t="s">
        <v>78</v>
      </c>
      <c r="K34" t="s">
        <v>202</v>
      </c>
      <c r="L34" t="s">
        <v>203</v>
      </c>
      <c r="M34" t="s">
        <v>204</v>
      </c>
      <c r="N34" t="s">
        <v>205</v>
      </c>
      <c r="O34" s="1" t="s">
        <v>206</v>
      </c>
      <c r="P34" t="s">
        <v>207</v>
      </c>
      <c r="Q34">
        <v>1</v>
      </c>
      <c r="R34" t="s">
        <v>23</v>
      </c>
      <c r="S34" t="s">
        <v>23</v>
      </c>
      <c r="T34" t="s">
        <v>23</v>
      </c>
      <c r="U34">
        <v>1</v>
      </c>
      <c r="V34" t="s">
        <v>58</v>
      </c>
    </row>
    <row r="35" spans="1:22">
      <c r="A35">
        <v>6872775</v>
      </c>
      <c r="B35" t="str">
        <f t="shared" si="1"/>
        <v>pAC5</v>
      </c>
      <c r="C35" t="str">
        <f t="shared" si="2"/>
        <v>NC_001275.1</v>
      </c>
      <c r="D35" t="str">
        <f t="shared" si="3"/>
        <v>AF110140</v>
      </c>
      <c r="E35" t="str">
        <f t="shared" si="5"/>
        <v>Acetobacter</v>
      </c>
      <c r="F35" t="s">
        <v>32121</v>
      </c>
      <c r="G35" t="str">
        <f t="shared" si="4"/>
        <v xml:space="preserve">Acetobacteraceti                    Alphaproteobacteria5.12355.86572---2-                                                                </v>
      </c>
      <c r="H35" t="s">
        <v>208</v>
      </c>
      <c r="I35" t="s">
        <v>15</v>
      </c>
      <c r="J35" t="s">
        <v>78</v>
      </c>
      <c r="K35" t="s">
        <v>202</v>
      </c>
      <c r="L35" t="s">
        <v>209</v>
      </c>
      <c r="M35" t="s">
        <v>210</v>
      </c>
      <c r="N35" t="s">
        <v>211</v>
      </c>
      <c r="O35" s="1" t="s">
        <v>212</v>
      </c>
      <c r="P35" t="s">
        <v>213</v>
      </c>
      <c r="Q35">
        <v>2</v>
      </c>
      <c r="R35" t="s">
        <v>23</v>
      </c>
      <c r="S35" t="s">
        <v>23</v>
      </c>
      <c r="T35" t="s">
        <v>23</v>
      </c>
      <c r="U35">
        <v>2</v>
      </c>
      <c r="V35" t="s">
        <v>495</v>
      </c>
    </row>
    <row r="36" spans="1:22">
      <c r="A36">
        <v>6872679</v>
      </c>
      <c r="B36" t="str">
        <f t="shared" si="1"/>
        <v>pAC258-26</v>
      </c>
      <c r="C36" t="str">
        <f t="shared" si="2"/>
        <v>NC_019327.1</v>
      </c>
      <c r="D36" t="str">
        <f t="shared" si="3"/>
        <v>JQ418524</v>
      </c>
      <c r="E36" t="str">
        <f t="shared" si="5"/>
        <v>Acetobacter</v>
      </c>
      <c r="F36" t="s">
        <v>32122</v>
      </c>
      <c r="G36" t="str">
        <f t="shared" si="4"/>
        <v xml:space="preserve">Acetobacterpasteurianus             Alphaproteobacteria20.89851.885332---32-                                                </v>
      </c>
      <c r="H36" t="s">
        <v>214</v>
      </c>
      <c r="I36" t="s">
        <v>15</v>
      </c>
      <c r="J36" t="s">
        <v>78</v>
      </c>
      <c r="K36" t="s">
        <v>202</v>
      </c>
      <c r="L36" t="s">
        <v>215</v>
      </c>
      <c r="M36" t="s">
        <v>216</v>
      </c>
      <c r="N36" t="s">
        <v>217</v>
      </c>
      <c r="O36" s="1" t="s">
        <v>218</v>
      </c>
      <c r="P36" t="s">
        <v>219</v>
      </c>
      <c r="Q36">
        <v>32</v>
      </c>
      <c r="R36" t="s">
        <v>23</v>
      </c>
      <c r="S36" t="s">
        <v>23</v>
      </c>
      <c r="T36" t="s">
        <v>23</v>
      </c>
      <c r="U36">
        <v>32</v>
      </c>
      <c r="V36" t="s">
        <v>24</v>
      </c>
    </row>
    <row r="37" spans="1:22">
      <c r="A37">
        <v>6872583</v>
      </c>
      <c r="B37" t="str">
        <f t="shared" si="1"/>
        <v>pAP2</v>
      </c>
      <c r="C37" t="str">
        <f t="shared" si="2"/>
        <v>NC_007293.1</v>
      </c>
      <c r="D37" t="str">
        <f t="shared" si="3"/>
        <v>AM055747</v>
      </c>
      <c r="E37" t="str">
        <f t="shared" si="5"/>
        <v>Acetobacter</v>
      </c>
      <c r="F37" t="s">
        <v>32122</v>
      </c>
      <c r="G37" t="str">
        <f t="shared" si="4"/>
        <v xml:space="preserve">Acetobacterpasteurianus             Alphaproteobacteria4.48451.15971---1-                                                </v>
      </c>
      <c r="H37" t="s">
        <v>220</v>
      </c>
      <c r="I37" t="s">
        <v>15</v>
      </c>
      <c r="J37" t="s">
        <v>78</v>
      </c>
      <c r="K37" t="s">
        <v>202</v>
      </c>
      <c r="L37" t="s">
        <v>221</v>
      </c>
      <c r="M37" t="s">
        <v>222</v>
      </c>
      <c r="N37" t="s">
        <v>223</v>
      </c>
      <c r="O37" s="1" t="s">
        <v>224</v>
      </c>
      <c r="P37" t="s">
        <v>225</v>
      </c>
      <c r="Q37">
        <v>1</v>
      </c>
      <c r="R37" t="s">
        <v>23</v>
      </c>
      <c r="S37" t="s">
        <v>23</v>
      </c>
      <c r="T37" t="s">
        <v>23</v>
      </c>
      <c r="U37">
        <v>1</v>
      </c>
      <c r="V37" t="s">
        <v>24</v>
      </c>
    </row>
    <row r="38" spans="1:22">
      <c r="A38">
        <v>6872487</v>
      </c>
      <c r="B38" t="str">
        <f t="shared" si="1"/>
        <v>pGR7</v>
      </c>
      <c r="C38" t="str">
        <f t="shared" si="2"/>
        <v>NC_010177.2</v>
      </c>
      <c r="D38" t="str">
        <f t="shared" si="3"/>
        <v>AM922326</v>
      </c>
      <c r="E38" t="str">
        <f t="shared" si="5"/>
        <v>Acetobacter</v>
      </c>
      <c r="F38" t="s">
        <v>32122</v>
      </c>
      <c r="G38" t="str">
        <f t="shared" si="4"/>
        <v xml:space="preserve">Acetobacterpasteurianus             Alphaproteobacteria2.44629.55853---3-                                                </v>
      </c>
      <c r="H38" t="s">
        <v>226</v>
      </c>
      <c r="I38" t="s">
        <v>15</v>
      </c>
      <c r="J38" t="s">
        <v>78</v>
      </c>
      <c r="K38" t="s">
        <v>202</v>
      </c>
      <c r="L38" t="s">
        <v>227</v>
      </c>
      <c r="M38" t="s">
        <v>228</v>
      </c>
      <c r="N38" t="s">
        <v>229</v>
      </c>
      <c r="O38" s="1" t="s">
        <v>230</v>
      </c>
      <c r="P38" t="s">
        <v>231</v>
      </c>
      <c r="Q38">
        <v>3</v>
      </c>
      <c r="R38" t="s">
        <v>23</v>
      </c>
      <c r="S38" t="s">
        <v>23</v>
      </c>
      <c r="T38" t="s">
        <v>23</v>
      </c>
      <c r="U38">
        <v>3</v>
      </c>
      <c r="V38" t="s">
        <v>24</v>
      </c>
    </row>
    <row r="39" spans="1:22">
      <c r="A39">
        <v>6872391</v>
      </c>
      <c r="B39" t="str">
        <f t="shared" si="1"/>
        <v>pAC258-29</v>
      </c>
      <c r="C39" t="str">
        <f t="shared" si="2"/>
        <v>NC_019337.1</v>
      </c>
      <c r="D39" t="str">
        <f t="shared" si="3"/>
        <v>JQ418523</v>
      </c>
      <c r="E39" t="str">
        <f t="shared" si="5"/>
        <v>Acetobacter</v>
      </c>
      <c r="F39" t="s">
        <v>32122</v>
      </c>
      <c r="G39" t="str">
        <f t="shared" si="4"/>
        <v xml:space="preserve">Acetobacterpasteurianus             Alphaproteobacteria30.49850.711542---42-                                                </v>
      </c>
      <c r="H39" t="s">
        <v>214</v>
      </c>
      <c r="I39" t="s">
        <v>15</v>
      </c>
      <c r="J39" t="s">
        <v>78</v>
      </c>
      <c r="K39" t="s">
        <v>202</v>
      </c>
      <c r="L39" t="s">
        <v>232</v>
      </c>
      <c r="M39" t="s">
        <v>233</v>
      </c>
      <c r="N39" t="s">
        <v>234</v>
      </c>
      <c r="O39" s="1" t="s">
        <v>235</v>
      </c>
      <c r="P39" t="s">
        <v>236</v>
      </c>
      <c r="Q39">
        <v>42</v>
      </c>
      <c r="R39" t="s">
        <v>23</v>
      </c>
      <c r="S39" t="s">
        <v>23</v>
      </c>
      <c r="T39" t="s">
        <v>23</v>
      </c>
      <c r="U39">
        <v>42</v>
      </c>
      <c r="V39" t="s">
        <v>24</v>
      </c>
    </row>
    <row r="40" spans="1:22">
      <c r="A40">
        <v>6872295</v>
      </c>
      <c r="B40" t="str">
        <f t="shared" si="1"/>
        <v>pAP12875</v>
      </c>
      <c r="C40" t="str">
        <f t="shared" si="2"/>
        <v>NC_004991.1</v>
      </c>
      <c r="D40" t="str">
        <f t="shared" si="3"/>
        <v>U20550</v>
      </c>
      <c r="E40" t="str">
        <f t="shared" si="5"/>
        <v>Acetobacter</v>
      </c>
      <c r="F40" t="s">
        <v>32122</v>
      </c>
      <c r="G40" t="str">
        <f t="shared" si="4"/>
        <v xml:space="preserve">Acetobacterpasteurianus             Alphaproteobacteria1607257.43062---2-                                                        </v>
      </c>
      <c r="H40" t="s">
        <v>237</v>
      </c>
      <c r="I40" t="s">
        <v>15</v>
      </c>
      <c r="J40" t="s">
        <v>78</v>
      </c>
      <c r="K40" t="s">
        <v>202</v>
      </c>
      <c r="L40" t="s">
        <v>238</v>
      </c>
      <c r="M40" t="s">
        <v>239</v>
      </c>
      <c r="N40" t="s">
        <v>240</v>
      </c>
      <c r="O40" s="1">
        <v>16072</v>
      </c>
      <c r="P40" t="s">
        <v>241</v>
      </c>
      <c r="Q40">
        <v>2</v>
      </c>
      <c r="R40" t="s">
        <v>23</v>
      </c>
      <c r="S40" t="s">
        <v>23</v>
      </c>
      <c r="T40" t="s">
        <v>23</v>
      </c>
      <c r="U40">
        <v>2</v>
      </c>
      <c r="V40" t="s">
        <v>58</v>
      </c>
    </row>
    <row r="41" spans="1:22">
      <c r="A41">
        <v>6872199</v>
      </c>
      <c r="B41" t="str">
        <f t="shared" si="1"/>
        <v>Apa386Bp1</v>
      </c>
      <c r="C41" t="str">
        <f t="shared" si="2"/>
        <v>NC_021976.1</v>
      </c>
      <c r="D41" t="str">
        <f t="shared" si="3"/>
        <v>HF677571</v>
      </c>
      <c r="E41" t="str">
        <f t="shared" si="5"/>
        <v>Acetobacter</v>
      </c>
      <c r="F41" t="s">
        <v>32122</v>
      </c>
      <c r="G41" t="str">
        <f t="shared" si="4"/>
        <v>Acetobacterpasteurianus             Alphaproteobacteria194.7852.0094183---19613</v>
      </c>
      <c r="H41" t="s">
        <v>242</v>
      </c>
      <c r="I41" t="s">
        <v>15</v>
      </c>
      <c r="J41" t="s">
        <v>78</v>
      </c>
      <c r="K41" t="s">
        <v>202</v>
      </c>
      <c r="L41" t="s">
        <v>243</v>
      </c>
      <c r="M41" t="s">
        <v>244</v>
      </c>
      <c r="N41" t="s">
        <v>245</v>
      </c>
      <c r="O41" s="1" t="s">
        <v>246</v>
      </c>
      <c r="P41" t="s">
        <v>247</v>
      </c>
      <c r="Q41">
        <v>183</v>
      </c>
      <c r="R41" t="s">
        <v>23</v>
      </c>
      <c r="S41" t="s">
        <v>23</v>
      </c>
      <c r="T41" t="s">
        <v>23</v>
      </c>
      <c r="U41">
        <v>196</v>
      </c>
      <c r="V41">
        <v>13</v>
      </c>
    </row>
    <row r="42" spans="1:22">
      <c r="A42">
        <v>6872103</v>
      </c>
      <c r="B42" t="str">
        <f t="shared" si="1"/>
        <v>Apa386Bp7</v>
      </c>
      <c r="C42" t="str">
        <f t="shared" si="2"/>
        <v>NC_021979.1</v>
      </c>
      <c r="D42" t="str">
        <f t="shared" si="3"/>
        <v>HF677577</v>
      </c>
      <c r="E42" t="str">
        <f t="shared" si="5"/>
        <v>Acetobacter</v>
      </c>
      <c r="F42" t="s">
        <v>32122</v>
      </c>
      <c r="G42" t="str">
        <f t="shared" si="4"/>
        <v xml:space="preserve">Acetobacterpasteurianus             Alphaproteobacteria3.85147.02672---2-                                                </v>
      </c>
      <c r="H42" t="s">
        <v>242</v>
      </c>
      <c r="I42" t="s">
        <v>15</v>
      </c>
      <c r="J42" t="s">
        <v>78</v>
      </c>
      <c r="K42" t="s">
        <v>202</v>
      </c>
      <c r="L42" t="s">
        <v>248</v>
      </c>
      <c r="M42" t="s">
        <v>249</v>
      </c>
      <c r="N42" t="s">
        <v>250</v>
      </c>
      <c r="O42" s="1" t="s">
        <v>251</v>
      </c>
      <c r="P42" t="s">
        <v>252</v>
      </c>
      <c r="Q42">
        <v>2</v>
      </c>
      <c r="R42" t="s">
        <v>23</v>
      </c>
      <c r="S42" t="s">
        <v>23</v>
      </c>
      <c r="T42" t="s">
        <v>23</v>
      </c>
      <c r="U42">
        <v>2</v>
      </c>
      <c r="V42" t="s">
        <v>24</v>
      </c>
    </row>
    <row r="43" spans="1:22">
      <c r="A43">
        <v>6872007</v>
      </c>
      <c r="B43" t="str">
        <f t="shared" si="1"/>
        <v>Apa386Bp4</v>
      </c>
      <c r="C43" t="str">
        <f t="shared" si="2"/>
        <v>NC_021977.1</v>
      </c>
      <c r="D43" t="str">
        <f t="shared" si="3"/>
        <v>HF677574</v>
      </c>
      <c r="E43" t="str">
        <f t="shared" si="5"/>
        <v>Acetobacter</v>
      </c>
      <c r="F43" t="s">
        <v>32122</v>
      </c>
      <c r="G43" t="str">
        <f t="shared" si="4"/>
        <v>Acetobacterpasteurianus             Alphaproteobacteria11.10552.282812---142</v>
      </c>
      <c r="H43" t="s">
        <v>242</v>
      </c>
      <c r="I43" t="s">
        <v>15</v>
      </c>
      <c r="J43" t="s">
        <v>78</v>
      </c>
      <c r="K43" t="s">
        <v>202</v>
      </c>
      <c r="L43" t="s">
        <v>253</v>
      </c>
      <c r="M43" t="s">
        <v>254</v>
      </c>
      <c r="N43" t="s">
        <v>255</v>
      </c>
      <c r="O43" s="1" t="s">
        <v>256</v>
      </c>
      <c r="P43" t="s">
        <v>257</v>
      </c>
      <c r="Q43">
        <v>12</v>
      </c>
      <c r="R43" t="s">
        <v>23</v>
      </c>
      <c r="S43" t="s">
        <v>23</v>
      </c>
      <c r="T43" t="s">
        <v>23</v>
      </c>
      <c r="U43">
        <v>14</v>
      </c>
      <c r="V43">
        <v>2</v>
      </c>
    </row>
    <row r="44" spans="1:22">
      <c r="A44">
        <v>6871911</v>
      </c>
      <c r="B44" t="str">
        <f t="shared" si="1"/>
        <v>Apa386Bp2</v>
      </c>
      <c r="C44" t="str">
        <f t="shared" si="2"/>
        <v>NZ_HF677572.1</v>
      </c>
      <c r="D44" t="str">
        <f t="shared" si="3"/>
        <v>HF677572</v>
      </c>
      <c r="E44" t="str">
        <f t="shared" si="5"/>
        <v>Acetobacter</v>
      </c>
      <c r="F44" t="s">
        <v>32122</v>
      </c>
      <c r="G44" t="str">
        <f t="shared" si="4"/>
        <v xml:space="preserve">Acetobacterpasteurianus             Alphaproteobacteria18.16955.567225---25-                                                </v>
      </c>
      <c r="H44" t="s">
        <v>242</v>
      </c>
      <c r="I44" t="s">
        <v>15</v>
      </c>
      <c r="J44" t="s">
        <v>78</v>
      </c>
      <c r="K44" t="s">
        <v>202</v>
      </c>
      <c r="L44" t="s">
        <v>258</v>
      </c>
      <c r="M44" t="s">
        <v>259</v>
      </c>
      <c r="N44" t="s">
        <v>260</v>
      </c>
      <c r="O44" s="1" t="s">
        <v>261</v>
      </c>
      <c r="P44" t="s">
        <v>262</v>
      </c>
      <c r="Q44">
        <v>25</v>
      </c>
      <c r="R44" t="s">
        <v>23</v>
      </c>
      <c r="S44" t="s">
        <v>23</v>
      </c>
      <c r="T44" t="s">
        <v>23</v>
      </c>
      <c r="U44">
        <v>25</v>
      </c>
      <c r="V44" t="s">
        <v>24</v>
      </c>
    </row>
    <row r="45" spans="1:22">
      <c r="A45">
        <v>6871815</v>
      </c>
      <c r="B45" t="str">
        <f t="shared" si="1"/>
        <v>Apa386Bp6</v>
      </c>
      <c r="C45" t="str">
        <f t="shared" si="2"/>
        <v>NC_021978.1</v>
      </c>
      <c r="D45" t="str">
        <f t="shared" si="3"/>
        <v>HF677576</v>
      </c>
      <c r="E45" t="str">
        <f t="shared" si="5"/>
        <v>Acetobacter</v>
      </c>
      <c r="F45" t="s">
        <v>32122</v>
      </c>
      <c r="G45" t="str">
        <f t="shared" si="4"/>
        <v>Acetobacterpasteurianus             Alphaproteobacteria6.54851.78688---91</v>
      </c>
      <c r="H45" t="s">
        <v>242</v>
      </c>
      <c r="I45" t="s">
        <v>15</v>
      </c>
      <c r="J45" t="s">
        <v>78</v>
      </c>
      <c r="K45" t="s">
        <v>202</v>
      </c>
      <c r="L45" t="s">
        <v>263</v>
      </c>
      <c r="M45" t="s">
        <v>264</v>
      </c>
      <c r="N45" t="s">
        <v>265</v>
      </c>
      <c r="O45" s="1" t="s">
        <v>266</v>
      </c>
      <c r="P45" t="s">
        <v>267</v>
      </c>
      <c r="Q45">
        <v>8</v>
      </c>
      <c r="R45" t="s">
        <v>23</v>
      </c>
      <c r="S45" t="s">
        <v>23</v>
      </c>
      <c r="T45" t="s">
        <v>23</v>
      </c>
      <c r="U45">
        <v>9</v>
      </c>
      <c r="V45">
        <v>1</v>
      </c>
    </row>
    <row r="46" spans="1:22">
      <c r="A46">
        <v>6871719</v>
      </c>
      <c r="B46" t="str">
        <f t="shared" si="1"/>
        <v>Apa386Bp3</v>
      </c>
      <c r="C46" t="str">
        <f t="shared" si="2"/>
        <v>NC_021992.1</v>
      </c>
      <c r="D46" t="str">
        <f t="shared" si="3"/>
        <v>HF677573</v>
      </c>
      <c r="E46" t="str">
        <f t="shared" si="5"/>
        <v>Acetobacter</v>
      </c>
      <c r="F46" t="s">
        <v>32122</v>
      </c>
      <c r="G46" t="str">
        <f t="shared" si="4"/>
        <v>Acetobacterpasteurianus             Alphaproteobacteria15.60155.470814---162</v>
      </c>
      <c r="H46" t="s">
        <v>242</v>
      </c>
      <c r="I46" t="s">
        <v>15</v>
      </c>
      <c r="J46" t="s">
        <v>78</v>
      </c>
      <c r="K46" t="s">
        <v>202</v>
      </c>
      <c r="L46" t="s">
        <v>268</v>
      </c>
      <c r="M46" t="s">
        <v>269</v>
      </c>
      <c r="N46" t="s">
        <v>270</v>
      </c>
      <c r="O46" s="1" t="s">
        <v>271</v>
      </c>
      <c r="P46" t="s">
        <v>272</v>
      </c>
      <c r="Q46">
        <v>14</v>
      </c>
      <c r="R46" t="s">
        <v>23</v>
      </c>
      <c r="S46" t="s">
        <v>23</v>
      </c>
      <c r="T46" t="s">
        <v>23</v>
      </c>
      <c r="U46">
        <v>16</v>
      </c>
      <c r="V46">
        <v>2</v>
      </c>
    </row>
    <row r="47" spans="1:22">
      <c r="A47">
        <v>6871623</v>
      </c>
      <c r="B47" t="str">
        <f t="shared" si="1"/>
        <v>Apa386Bp5</v>
      </c>
      <c r="C47" t="str">
        <f t="shared" si="2"/>
        <v>NC_021993.1</v>
      </c>
      <c r="D47" t="str">
        <f t="shared" si="3"/>
        <v>HF677575</v>
      </c>
      <c r="E47" t="str">
        <f t="shared" si="5"/>
        <v>Acetobacter</v>
      </c>
      <c r="F47" t="s">
        <v>32122</v>
      </c>
      <c r="G47" t="str">
        <f t="shared" si="4"/>
        <v>Acetobacterpasteurianus             Alphaproteobacteria9.91450.74649---112</v>
      </c>
      <c r="H47" t="s">
        <v>242</v>
      </c>
      <c r="I47" t="s">
        <v>15</v>
      </c>
      <c r="J47" t="s">
        <v>78</v>
      </c>
      <c r="K47" t="s">
        <v>202</v>
      </c>
      <c r="L47" t="s">
        <v>273</v>
      </c>
      <c r="M47" t="s">
        <v>274</v>
      </c>
      <c r="N47" t="s">
        <v>275</v>
      </c>
      <c r="O47" s="1" t="s">
        <v>276</v>
      </c>
      <c r="P47" t="s">
        <v>277</v>
      </c>
      <c r="Q47">
        <v>9</v>
      </c>
      <c r="R47" t="s">
        <v>23</v>
      </c>
      <c r="S47" t="s">
        <v>23</v>
      </c>
      <c r="T47" t="s">
        <v>23</v>
      </c>
      <c r="U47">
        <v>11</v>
      </c>
      <c r="V47">
        <v>2</v>
      </c>
    </row>
    <row r="48" spans="1:22">
      <c r="A48">
        <v>6871527</v>
      </c>
      <c r="B48" t="str">
        <f t="shared" si="1"/>
        <v>pAPA01-030</v>
      </c>
      <c r="C48" t="str">
        <f t="shared" si="2"/>
        <v>NC_013212.1</v>
      </c>
      <c r="D48" t="str">
        <f t="shared" si="3"/>
        <v>AP011124</v>
      </c>
      <c r="E48" t="str">
        <f t="shared" si="5"/>
        <v>Acetobacter</v>
      </c>
      <c r="F48" t="s">
        <v>32122</v>
      </c>
      <c r="G48" t="str">
        <f t="shared" si="4"/>
        <v>Acetobacterpasteurianus             Alphaproteobacteria49.96153.88258---591</v>
      </c>
      <c r="H48" t="s">
        <v>278</v>
      </c>
      <c r="I48" t="s">
        <v>15</v>
      </c>
      <c r="J48" t="s">
        <v>78</v>
      </c>
      <c r="K48" t="s">
        <v>202</v>
      </c>
      <c r="L48" t="s">
        <v>279</v>
      </c>
      <c r="M48" t="s">
        <v>280</v>
      </c>
      <c r="N48" t="s">
        <v>281</v>
      </c>
      <c r="O48" s="1" t="s">
        <v>282</v>
      </c>
      <c r="P48" t="s">
        <v>283</v>
      </c>
      <c r="Q48">
        <v>58</v>
      </c>
      <c r="R48" t="s">
        <v>23</v>
      </c>
      <c r="S48" t="s">
        <v>23</v>
      </c>
      <c r="T48" t="s">
        <v>23</v>
      </c>
      <c r="U48">
        <v>59</v>
      </c>
      <c r="V48">
        <v>1</v>
      </c>
    </row>
    <row r="49" spans="1:22">
      <c r="A49">
        <v>6871431</v>
      </c>
      <c r="B49" t="str">
        <f t="shared" si="1"/>
        <v>pAPA01-060</v>
      </c>
      <c r="C49" t="str">
        <f t="shared" si="2"/>
        <v>NC_013215.1</v>
      </c>
      <c r="D49" t="str">
        <f t="shared" si="3"/>
        <v>AP011127</v>
      </c>
      <c r="E49" t="str">
        <f t="shared" si="5"/>
        <v>Acetobacter</v>
      </c>
      <c r="F49" t="s">
        <v>32122</v>
      </c>
      <c r="G49" t="str">
        <f t="shared" si="4"/>
        <v xml:space="preserve">Acetobacterpasteurianus             Alphaproteobacteria1.81558.56751---1-                                        </v>
      </c>
      <c r="H49" t="s">
        <v>278</v>
      </c>
      <c r="I49" t="s">
        <v>15</v>
      </c>
      <c r="J49" t="s">
        <v>78</v>
      </c>
      <c r="K49" t="s">
        <v>202</v>
      </c>
      <c r="L49" t="s">
        <v>284</v>
      </c>
      <c r="M49" t="s">
        <v>285</v>
      </c>
      <c r="N49" t="s">
        <v>286</v>
      </c>
      <c r="O49" s="1" t="s">
        <v>287</v>
      </c>
      <c r="P49" t="s">
        <v>288</v>
      </c>
      <c r="Q49">
        <v>1</v>
      </c>
      <c r="R49" t="s">
        <v>23</v>
      </c>
      <c r="S49" t="s">
        <v>23</v>
      </c>
      <c r="T49" t="s">
        <v>23</v>
      </c>
      <c r="U49">
        <v>1</v>
      </c>
      <c r="V49" t="s">
        <v>44</v>
      </c>
    </row>
    <row r="50" spans="1:22">
      <c r="A50">
        <v>6871335</v>
      </c>
      <c r="B50" t="str">
        <f t="shared" si="1"/>
        <v>pAPA01-020</v>
      </c>
      <c r="C50" t="str">
        <f t="shared" si="2"/>
        <v>NC_013211.1</v>
      </c>
      <c r="D50" t="str">
        <f t="shared" si="3"/>
        <v>AP011123</v>
      </c>
      <c r="E50" t="str">
        <f t="shared" si="5"/>
        <v>Acetobacter</v>
      </c>
      <c r="F50" t="s">
        <v>32122</v>
      </c>
      <c r="G50" t="str">
        <f t="shared" si="4"/>
        <v>Acetobacterpasteurianus             Alphaproteobacteria182.9453.4968162---17311</v>
      </c>
      <c r="H50" t="s">
        <v>278</v>
      </c>
      <c r="I50" t="s">
        <v>15</v>
      </c>
      <c r="J50" t="s">
        <v>78</v>
      </c>
      <c r="K50" t="s">
        <v>202</v>
      </c>
      <c r="L50" t="s">
        <v>290</v>
      </c>
      <c r="M50" t="s">
        <v>291</v>
      </c>
      <c r="N50" t="s">
        <v>292</v>
      </c>
      <c r="O50" s="1" t="s">
        <v>293</v>
      </c>
      <c r="P50" t="s">
        <v>294</v>
      </c>
      <c r="Q50">
        <v>162</v>
      </c>
      <c r="R50" t="s">
        <v>23</v>
      </c>
      <c r="S50" t="s">
        <v>23</v>
      </c>
      <c r="T50" t="s">
        <v>23</v>
      </c>
      <c r="U50">
        <v>173</v>
      </c>
      <c r="V50">
        <v>11</v>
      </c>
    </row>
    <row r="51" spans="1:22">
      <c r="A51">
        <v>6871239</v>
      </c>
      <c r="B51" t="str">
        <f t="shared" si="1"/>
        <v>pAPA01-011</v>
      </c>
      <c r="C51" t="str">
        <f t="shared" si="2"/>
        <v>NC_013210.1</v>
      </c>
      <c r="D51" t="str">
        <f t="shared" si="3"/>
        <v>AP011122</v>
      </c>
      <c r="E51" t="str">
        <f t="shared" si="5"/>
        <v>Acetobacter</v>
      </c>
      <c r="F51" t="s">
        <v>32122</v>
      </c>
      <c r="G51" t="str">
        <f t="shared" si="4"/>
        <v>Acetobacterpasteurianus             Alphaproteobacteria191.79953.3621170---18313</v>
      </c>
      <c r="H51" t="s">
        <v>278</v>
      </c>
      <c r="I51" t="s">
        <v>15</v>
      </c>
      <c r="J51" t="s">
        <v>78</v>
      </c>
      <c r="K51" t="s">
        <v>202</v>
      </c>
      <c r="L51" t="s">
        <v>295</v>
      </c>
      <c r="M51" t="s">
        <v>296</v>
      </c>
      <c r="N51" t="s">
        <v>297</v>
      </c>
      <c r="O51" s="1" t="s">
        <v>298</v>
      </c>
      <c r="P51" t="s">
        <v>299</v>
      </c>
      <c r="Q51">
        <v>170</v>
      </c>
      <c r="R51" t="s">
        <v>23</v>
      </c>
      <c r="S51" t="s">
        <v>23</v>
      </c>
      <c r="T51" t="s">
        <v>23</v>
      </c>
      <c r="U51">
        <v>183</v>
      </c>
      <c r="V51">
        <v>13</v>
      </c>
    </row>
    <row r="52" spans="1:22">
      <c r="A52">
        <v>6871143</v>
      </c>
      <c r="B52" t="str">
        <f t="shared" si="1"/>
        <v>pAPA01-040</v>
      </c>
      <c r="C52" t="str">
        <f t="shared" si="2"/>
        <v>NC_013213.1</v>
      </c>
      <c r="D52" t="str">
        <f t="shared" si="3"/>
        <v>AP011125</v>
      </c>
      <c r="E52" t="str">
        <f t="shared" si="5"/>
        <v>Acetobacter</v>
      </c>
      <c r="F52" t="s">
        <v>32122</v>
      </c>
      <c r="G52" t="str">
        <f t="shared" si="4"/>
        <v xml:space="preserve">Acetobacterpasteurianus             Alphaproteobacteria3.20453.74534---4-                                        </v>
      </c>
      <c r="H52" t="s">
        <v>278</v>
      </c>
      <c r="I52" t="s">
        <v>15</v>
      </c>
      <c r="J52" t="s">
        <v>78</v>
      </c>
      <c r="K52" t="s">
        <v>202</v>
      </c>
      <c r="L52" t="s">
        <v>300</v>
      </c>
      <c r="M52" t="s">
        <v>301</v>
      </c>
      <c r="N52" t="s">
        <v>302</v>
      </c>
      <c r="O52" s="1" t="s">
        <v>303</v>
      </c>
      <c r="P52" t="s">
        <v>304</v>
      </c>
      <c r="Q52">
        <v>4</v>
      </c>
      <c r="R52" t="s">
        <v>23</v>
      </c>
      <c r="S52" t="s">
        <v>23</v>
      </c>
      <c r="T52" t="s">
        <v>23</v>
      </c>
      <c r="U52">
        <v>4</v>
      </c>
      <c r="V52" t="s">
        <v>44</v>
      </c>
    </row>
    <row r="53" spans="1:22">
      <c r="A53">
        <v>6871047</v>
      </c>
      <c r="B53" t="str">
        <f t="shared" si="1"/>
        <v>pAPA01-050</v>
      </c>
      <c r="C53" t="str">
        <f t="shared" si="2"/>
        <v>NC_013214.1</v>
      </c>
      <c r="D53" t="str">
        <f t="shared" si="3"/>
        <v>AP011126</v>
      </c>
      <c r="E53" t="str">
        <f t="shared" si="5"/>
        <v>Acetobacter</v>
      </c>
      <c r="F53" t="s">
        <v>32122</v>
      </c>
      <c r="G53" t="str">
        <f t="shared" si="4"/>
        <v xml:space="preserve">Acetobacterpasteurianus             Alphaproteobacteria3.03555.78253---3-                                        </v>
      </c>
      <c r="H53" t="s">
        <v>278</v>
      </c>
      <c r="I53" t="s">
        <v>15</v>
      </c>
      <c r="J53" t="s">
        <v>78</v>
      </c>
      <c r="K53" t="s">
        <v>202</v>
      </c>
      <c r="L53" t="s">
        <v>305</v>
      </c>
      <c r="M53" t="s">
        <v>306</v>
      </c>
      <c r="N53" t="s">
        <v>307</v>
      </c>
      <c r="O53" s="1" t="s">
        <v>308</v>
      </c>
      <c r="P53" t="s">
        <v>309</v>
      </c>
      <c r="Q53">
        <v>3</v>
      </c>
      <c r="R53" t="s">
        <v>23</v>
      </c>
      <c r="S53" t="s">
        <v>23</v>
      </c>
      <c r="T53" t="s">
        <v>23</v>
      </c>
      <c r="U53">
        <v>3</v>
      </c>
      <c r="V53" t="s">
        <v>44</v>
      </c>
    </row>
    <row r="54" spans="1:22">
      <c r="A54">
        <v>6870951</v>
      </c>
      <c r="B54" t="str">
        <f t="shared" si="1"/>
        <v>pAPA42C_030</v>
      </c>
      <c r="C54" t="str">
        <f t="shared" si="2"/>
        <v>NC_017151.1</v>
      </c>
      <c r="D54" t="str">
        <f t="shared" si="3"/>
        <v>AP011166</v>
      </c>
      <c r="E54" t="str">
        <f t="shared" si="5"/>
        <v>Acetobacter</v>
      </c>
      <c r="F54" t="s">
        <v>32122</v>
      </c>
      <c r="G54" t="str">
        <f t="shared" si="4"/>
        <v>Acetobacterpasteurianus             Alphaproteobacteria49.96153.88258---591</v>
      </c>
      <c r="H54" t="s">
        <v>310</v>
      </c>
      <c r="I54" t="s">
        <v>15</v>
      </c>
      <c r="J54" t="s">
        <v>78</v>
      </c>
      <c r="K54" t="s">
        <v>202</v>
      </c>
      <c r="L54" t="s">
        <v>311</v>
      </c>
      <c r="M54" t="s">
        <v>312</v>
      </c>
      <c r="N54" t="s">
        <v>313</v>
      </c>
      <c r="O54" s="1" t="s">
        <v>282</v>
      </c>
      <c r="P54" t="s">
        <v>283</v>
      </c>
      <c r="Q54">
        <v>58</v>
      </c>
      <c r="R54" t="s">
        <v>23</v>
      </c>
      <c r="S54" t="s">
        <v>23</v>
      </c>
      <c r="T54" t="s">
        <v>23</v>
      </c>
      <c r="U54">
        <v>59</v>
      </c>
      <c r="V54">
        <v>1</v>
      </c>
    </row>
    <row r="55" spans="1:22">
      <c r="A55">
        <v>6870855</v>
      </c>
      <c r="B55" t="str">
        <f t="shared" si="1"/>
        <v>pAPA42C_060</v>
      </c>
      <c r="C55" t="str">
        <f t="shared" si="2"/>
        <v>NC_017152.1</v>
      </c>
      <c r="D55" t="str">
        <f t="shared" si="3"/>
        <v>AP011169</v>
      </c>
      <c r="E55" t="str">
        <f t="shared" si="5"/>
        <v>Acetobacter</v>
      </c>
      <c r="F55" t="s">
        <v>32122</v>
      </c>
      <c r="G55" t="str">
        <f t="shared" si="4"/>
        <v xml:space="preserve">Acetobacterpasteurianus             Alphaproteobacteria1.81558.56751---1-                                </v>
      </c>
      <c r="H55" t="s">
        <v>310</v>
      </c>
      <c r="I55" t="s">
        <v>15</v>
      </c>
      <c r="J55" t="s">
        <v>78</v>
      </c>
      <c r="K55" t="s">
        <v>202</v>
      </c>
      <c r="L55" t="s">
        <v>314</v>
      </c>
      <c r="M55" t="s">
        <v>315</v>
      </c>
      <c r="N55" t="s">
        <v>316</v>
      </c>
      <c r="O55" s="1" t="s">
        <v>287</v>
      </c>
      <c r="P55" t="s">
        <v>288</v>
      </c>
      <c r="Q55">
        <v>1</v>
      </c>
      <c r="R55" t="s">
        <v>23</v>
      </c>
      <c r="S55" t="s">
        <v>23</v>
      </c>
      <c r="T55" t="s">
        <v>23</v>
      </c>
      <c r="U55">
        <v>1</v>
      </c>
      <c r="V55" t="s">
        <v>108</v>
      </c>
    </row>
    <row r="56" spans="1:22">
      <c r="A56">
        <v>6870759</v>
      </c>
      <c r="B56" t="str">
        <f t="shared" si="1"/>
        <v>pAPA42C_050</v>
      </c>
      <c r="C56" t="str">
        <f t="shared" si="2"/>
        <v>NC_017107.1</v>
      </c>
      <c r="D56" t="str">
        <f t="shared" si="3"/>
        <v>AP011168</v>
      </c>
      <c r="E56" t="str">
        <f t="shared" si="5"/>
        <v>Acetobacter</v>
      </c>
      <c r="F56" t="s">
        <v>32122</v>
      </c>
      <c r="G56" t="str">
        <f t="shared" si="4"/>
        <v xml:space="preserve">Acetobacterpasteurianus             Alphaproteobacteria3.03555.78253---3-                                </v>
      </c>
      <c r="H56" t="s">
        <v>310</v>
      </c>
      <c r="I56" t="s">
        <v>15</v>
      </c>
      <c r="J56" t="s">
        <v>78</v>
      </c>
      <c r="K56" t="s">
        <v>202</v>
      </c>
      <c r="L56" t="s">
        <v>318</v>
      </c>
      <c r="M56" t="s">
        <v>319</v>
      </c>
      <c r="N56" t="s">
        <v>320</v>
      </c>
      <c r="O56" s="1" t="s">
        <v>308</v>
      </c>
      <c r="P56" t="s">
        <v>309</v>
      </c>
      <c r="Q56">
        <v>3</v>
      </c>
      <c r="R56" t="s">
        <v>23</v>
      </c>
      <c r="S56" t="s">
        <v>23</v>
      </c>
      <c r="T56" t="s">
        <v>23</v>
      </c>
      <c r="U56">
        <v>3</v>
      </c>
      <c r="V56" t="s">
        <v>108</v>
      </c>
    </row>
    <row r="57" spans="1:22">
      <c r="A57">
        <v>6870663</v>
      </c>
      <c r="B57" t="str">
        <f t="shared" si="1"/>
        <v>pAPA42C_011</v>
      </c>
      <c r="C57" t="str">
        <f t="shared" si="2"/>
        <v>NC_017104.1</v>
      </c>
      <c r="D57" t="str">
        <f t="shared" si="3"/>
        <v>AP011164</v>
      </c>
      <c r="E57" t="str">
        <f t="shared" si="5"/>
        <v>Acetobacter</v>
      </c>
      <c r="F57" t="s">
        <v>32122</v>
      </c>
      <c r="G57" t="str">
        <f t="shared" si="4"/>
        <v>Acetobacterpasteurianus             Alphaproteobacteria191.79953.3621171---18312</v>
      </c>
      <c r="H57" t="s">
        <v>310</v>
      </c>
      <c r="I57" t="s">
        <v>15</v>
      </c>
      <c r="J57" t="s">
        <v>78</v>
      </c>
      <c r="K57" t="s">
        <v>202</v>
      </c>
      <c r="L57" t="s">
        <v>321</v>
      </c>
      <c r="M57" t="s">
        <v>322</v>
      </c>
      <c r="N57" t="s">
        <v>323</v>
      </c>
      <c r="O57" s="1" t="s">
        <v>298</v>
      </c>
      <c r="P57" t="s">
        <v>299</v>
      </c>
      <c r="Q57">
        <v>171</v>
      </c>
      <c r="R57" t="s">
        <v>23</v>
      </c>
      <c r="S57" t="s">
        <v>23</v>
      </c>
      <c r="T57" t="s">
        <v>23</v>
      </c>
      <c r="U57">
        <v>183</v>
      </c>
      <c r="V57">
        <v>12</v>
      </c>
    </row>
    <row r="58" spans="1:22">
      <c r="A58">
        <v>6870567</v>
      </c>
      <c r="B58" t="str">
        <f t="shared" si="1"/>
        <v>pAPA42C_020</v>
      </c>
      <c r="C58" t="str">
        <f t="shared" si="2"/>
        <v>NC_017105.1</v>
      </c>
      <c r="D58" t="str">
        <f t="shared" si="3"/>
        <v>AP011165</v>
      </c>
      <c r="E58" t="str">
        <f t="shared" si="5"/>
        <v>Acetobacter</v>
      </c>
      <c r="F58" t="s">
        <v>32122</v>
      </c>
      <c r="G58" t="str">
        <f t="shared" si="4"/>
        <v>Acetobacterpasteurianus             Alphaproteobacteria182.9453.4968163---17310</v>
      </c>
      <c r="H58" t="s">
        <v>310</v>
      </c>
      <c r="I58" t="s">
        <v>15</v>
      </c>
      <c r="J58" t="s">
        <v>78</v>
      </c>
      <c r="K58" t="s">
        <v>202</v>
      </c>
      <c r="L58" t="s">
        <v>324</v>
      </c>
      <c r="M58" t="s">
        <v>325</v>
      </c>
      <c r="N58" t="s">
        <v>326</v>
      </c>
      <c r="O58" s="1" t="s">
        <v>293</v>
      </c>
      <c r="P58" t="s">
        <v>294</v>
      </c>
      <c r="Q58">
        <v>163</v>
      </c>
      <c r="R58" t="s">
        <v>23</v>
      </c>
      <c r="S58" t="s">
        <v>23</v>
      </c>
      <c r="T58" t="s">
        <v>23</v>
      </c>
      <c r="U58">
        <v>173</v>
      </c>
      <c r="V58">
        <v>10</v>
      </c>
    </row>
    <row r="59" spans="1:22">
      <c r="A59">
        <v>6870471</v>
      </c>
      <c r="B59" t="str">
        <f t="shared" si="1"/>
        <v>pAPA42C_040</v>
      </c>
      <c r="C59" t="str">
        <f t="shared" si="2"/>
        <v>NC_017106.1</v>
      </c>
      <c r="D59" t="str">
        <f t="shared" si="3"/>
        <v>AP011167</v>
      </c>
      <c r="E59" t="str">
        <f t="shared" si="5"/>
        <v>Acetobacter</v>
      </c>
      <c r="F59" t="s">
        <v>32122</v>
      </c>
      <c r="G59" t="str">
        <f t="shared" si="4"/>
        <v xml:space="preserve">Acetobacterpasteurianus             Alphaproteobacteria3.20453.74534---4-                                </v>
      </c>
      <c r="H59" t="s">
        <v>310</v>
      </c>
      <c r="I59" t="s">
        <v>15</v>
      </c>
      <c r="J59" t="s">
        <v>78</v>
      </c>
      <c r="K59" t="s">
        <v>202</v>
      </c>
      <c r="L59" t="s">
        <v>327</v>
      </c>
      <c r="M59" t="s">
        <v>328</v>
      </c>
      <c r="N59" t="s">
        <v>329</v>
      </c>
      <c r="O59" s="1" t="s">
        <v>303</v>
      </c>
      <c r="P59" t="s">
        <v>304</v>
      </c>
      <c r="Q59">
        <v>4</v>
      </c>
      <c r="R59" t="s">
        <v>23</v>
      </c>
      <c r="S59" t="s">
        <v>23</v>
      </c>
      <c r="T59" t="s">
        <v>23</v>
      </c>
      <c r="U59">
        <v>4</v>
      </c>
      <c r="V59" t="s">
        <v>108</v>
      </c>
    </row>
    <row r="60" spans="1:22">
      <c r="A60">
        <v>6870375</v>
      </c>
      <c r="B60" t="str">
        <f t="shared" si="1"/>
        <v>pAPA03-020</v>
      </c>
      <c r="C60" t="str">
        <f t="shared" si="2"/>
        <v>NC_017118.1</v>
      </c>
      <c r="D60" t="str">
        <f t="shared" si="3"/>
        <v>AP011130</v>
      </c>
      <c r="E60" t="str">
        <f t="shared" si="5"/>
        <v>Acetobacter</v>
      </c>
      <c r="F60" t="s">
        <v>32122</v>
      </c>
      <c r="G60" t="str">
        <f t="shared" si="4"/>
        <v>Acetobacterpasteurianus             Alphaproteobacteria182.9453.4968162---17311</v>
      </c>
      <c r="H60" t="s">
        <v>330</v>
      </c>
      <c r="I60" t="s">
        <v>15</v>
      </c>
      <c r="J60" t="s">
        <v>78</v>
      </c>
      <c r="K60" t="s">
        <v>202</v>
      </c>
      <c r="L60" t="s">
        <v>331</v>
      </c>
      <c r="M60" t="s">
        <v>332</v>
      </c>
      <c r="N60" t="s">
        <v>333</v>
      </c>
      <c r="O60" s="1" t="s">
        <v>293</v>
      </c>
      <c r="P60" t="s">
        <v>294</v>
      </c>
      <c r="Q60">
        <v>162</v>
      </c>
      <c r="R60" t="s">
        <v>23</v>
      </c>
      <c r="S60" t="s">
        <v>23</v>
      </c>
      <c r="T60" t="s">
        <v>23</v>
      </c>
      <c r="U60">
        <v>173</v>
      </c>
      <c r="V60">
        <v>11</v>
      </c>
    </row>
    <row r="61" spans="1:22">
      <c r="A61">
        <v>6870279</v>
      </c>
      <c r="B61" t="str">
        <f t="shared" si="1"/>
        <v>pAPA03-030</v>
      </c>
      <c r="C61" t="str">
        <f t="shared" si="2"/>
        <v>NC_017119.1</v>
      </c>
      <c r="D61" t="str">
        <f t="shared" si="3"/>
        <v>AP011131</v>
      </c>
      <c r="E61" t="str">
        <f t="shared" si="5"/>
        <v>Acetobacter</v>
      </c>
      <c r="F61" t="s">
        <v>32122</v>
      </c>
      <c r="G61" t="str">
        <f t="shared" si="4"/>
        <v>Acetobacterpasteurianus             Alphaproteobacteria49.96153.88258---591</v>
      </c>
      <c r="H61" t="s">
        <v>330</v>
      </c>
      <c r="I61" t="s">
        <v>15</v>
      </c>
      <c r="J61" t="s">
        <v>78</v>
      </c>
      <c r="K61" t="s">
        <v>202</v>
      </c>
      <c r="L61" t="s">
        <v>334</v>
      </c>
      <c r="M61" t="s">
        <v>335</v>
      </c>
      <c r="N61" t="s">
        <v>336</v>
      </c>
      <c r="O61" s="1" t="s">
        <v>282</v>
      </c>
      <c r="P61" t="s">
        <v>283</v>
      </c>
      <c r="Q61">
        <v>58</v>
      </c>
      <c r="R61" t="s">
        <v>23</v>
      </c>
      <c r="S61" t="s">
        <v>23</v>
      </c>
      <c r="T61" t="s">
        <v>23</v>
      </c>
      <c r="U61">
        <v>59</v>
      </c>
      <c r="V61">
        <v>1</v>
      </c>
    </row>
    <row r="62" spans="1:22">
      <c r="A62">
        <v>6870183</v>
      </c>
      <c r="B62" t="str">
        <f t="shared" si="1"/>
        <v>pAPA03-060</v>
      </c>
      <c r="C62" t="str">
        <f t="shared" si="2"/>
        <v>NC_017109.1</v>
      </c>
      <c r="D62" t="str">
        <f t="shared" si="3"/>
        <v>AP011134</v>
      </c>
      <c r="E62" t="str">
        <f t="shared" si="5"/>
        <v>Acetobacter</v>
      </c>
      <c r="F62" t="s">
        <v>32122</v>
      </c>
      <c r="G62" t="str">
        <f t="shared" si="4"/>
        <v xml:space="preserve">Acetobacterpasteurianus             Alphaproteobacteria1.81558.56751---1-                                        </v>
      </c>
      <c r="H62" t="s">
        <v>330</v>
      </c>
      <c r="I62" t="s">
        <v>15</v>
      </c>
      <c r="J62" t="s">
        <v>78</v>
      </c>
      <c r="K62" t="s">
        <v>202</v>
      </c>
      <c r="L62" t="s">
        <v>337</v>
      </c>
      <c r="M62" t="s">
        <v>338</v>
      </c>
      <c r="N62" t="s">
        <v>339</v>
      </c>
      <c r="O62" s="1" t="s">
        <v>287</v>
      </c>
      <c r="P62" t="s">
        <v>288</v>
      </c>
      <c r="Q62">
        <v>1</v>
      </c>
      <c r="R62" t="s">
        <v>23</v>
      </c>
      <c r="S62" t="s">
        <v>23</v>
      </c>
      <c r="T62" t="s">
        <v>23</v>
      </c>
      <c r="U62">
        <v>1</v>
      </c>
      <c r="V62" t="s">
        <v>44</v>
      </c>
    </row>
    <row r="63" spans="1:22">
      <c r="A63">
        <v>6870087</v>
      </c>
      <c r="B63" t="str">
        <f t="shared" si="1"/>
        <v>pAPA03-050</v>
      </c>
      <c r="C63" t="str">
        <f t="shared" si="2"/>
        <v>NC_017120.1</v>
      </c>
      <c r="D63" t="str">
        <f t="shared" si="3"/>
        <v>AP011133</v>
      </c>
      <c r="E63" t="str">
        <f t="shared" si="5"/>
        <v>Acetobacter</v>
      </c>
      <c r="F63" t="s">
        <v>32122</v>
      </c>
      <c r="G63" t="str">
        <f t="shared" si="4"/>
        <v xml:space="preserve">Acetobacterpasteurianus             Alphaproteobacteria3.03555.78253---3-                                        </v>
      </c>
      <c r="H63" t="s">
        <v>330</v>
      </c>
      <c r="I63" t="s">
        <v>15</v>
      </c>
      <c r="J63" t="s">
        <v>78</v>
      </c>
      <c r="K63" t="s">
        <v>202</v>
      </c>
      <c r="L63" t="s">
        <v>340</v>
      </c>
      <c r="M63" t="s">
        <v>341</v>
      </c>
      <c r="N63" t="s">
        <v>342</v>
      </c>
      <c r="O63" s="1" t="s">
        <v>308</v>
      </c>
      <c r="P63" t="s">
        <v>309</v>
      </c>
      <c r="Q63">
        <v>3</v>
      </c>
      <c r="R63" t="s">
        <v>23</v>
      </c>
      <c r="S63" t="s">
        <v>23</v>
      </c>
      <c r="T63" t="s">
        <v>23</v>
      </c>
      <c r="U63">
        <v>3</v>
      </c>
      <c r="V63" t="s">
        <v>44</v>
      </c>
    </row>
    <row r="64" spans="1:22">
      <c r="A64">
        <v>6869991</v>
      </c>
      <c r="B64" t="str">
        <f t="shared" si="1"/>
        <v>pAPA03-040</v>
      </c>
      <c r="C64" t="str">
        <f t="shared" si="2"/>
        <v>NC_017142.1</v>
      </c>
      <c r="D64" t="str">
        <f t="shared" si="3"/>
        <v>AP011132</v>
      </c>
      <c r="E64" t="str">
        <f t="shared" si="5"/>
        <v>Acetobacter</v>
      </c>
      <c r="F64" t="s">
        <v>32122</v>
      </c>
      <c r="G64" t="str">
        <f t="shared" si="4"/>
        <v xml:space="preserve">Acetobacterpasteurianus             Alphaproteobacteria3.20453.74534---4-                                        </v>
      </c>
      <c r="H64" t="s">
        <v>330</v>
      </c>
      <c r="I64" t="s">
        <v>15</v>
      </c>
      <c r="J64" t="s">
        <v>78</v>
      </c>
      <c r="K64" t="s">
        <v>202</v>
      </c>
      <c r="L64" t="s">
        <v>343</v>
      </c>
      <c r="M64" t="s">
        <v>344</v>
      </c>
      <c r="N64" t="s">
        <v>345</v>
      </c>
      <c r="O64" s="1" t="s">
        <v>303</v>
      </c>
      <c r="P64" t="s">
        <v>304</v>
      </c>
      <c r="Q64">
        <v>4</v>
      </c>
      <c r="R64" t="s">
        <v>23</v>
      </c>
      <c r="S64" t="s">
        <v>23</v>
      </c>
      <c r="T64" t="s">
        <v>23</v>
      </c>
      <c r="U64">
        <v>4</v>
      </c>
      <c r="V64" t="s">
        <v>44</v>
      </c>
    </row>
    <row r="65" spans="1:22">
      <c r="A65">
        <v>6869895</v>
      </c>
      <c r="B65" t="str">
        <f t="shared" si="1"/>
        <v>pAPA03-010</v>
      </c>
      <c r="C65" t="str">
        <f t="shared" si="2"/>
        <v>NC_017101.1</v>
      </c>
      <c r="D65" t="str">
        <f t="shared" si="3"/>
        <v>AP011129</v>
      </c>
      <c r="E65" t="str">
        <f t="shared" si="5"/>
        <v>Acetobacter</v>
      </c>
      <c r="F65" t="s">
        <v>32122</v>
      </c>
      <c r="G65" t="str">
        <f t="shared" si="4"/>
        <v>Acetobacterpasteurianus             Alphaproteobacteria191.42753.366171---18211</v>
      </c>
      <c r="H65" t="s">
        <v>330</v>
      </c>
      <c r="I65" t="s">
        <v>15</v>
      </c>
      <c r="J65" t="s">
        <v>78</v>
      </c>
      <c r="K65" t="s">
        <v>202</v>
      </c>
      <c r="L65" t="s">
        <v>346</v>
      </c>
      <c r="M65" t="s">
        <v>347</v>
      </c>
      <c r="N65" t="s">
        <v>348</v>
      </c>
      <c r="O65" s="1" t="s">
        <v>349</v>
      </c>
      <c r="P65" t="s">
        <v>350</v>
      </c>
      <c r="Q65">
        <v>171</v>
      </c>
      <c r="R65" t="s">
        <v>23</v>
      </c>
      <c r="S65" t="s">
        <v>23</v>
      </c>
      <c r="T65" t="s">
        <v>23</v>
      </c>
      <c r="U65">
        <v>182</v>
      </c>
      <c r="V65">
        <v>11</v>
      </c>
    </row>
    <row r="66" spans="1:22">
      <c r="A66">
        <v>6869799</v>
      </c>
      <c r="B66" t="str">
        <f t="shared" si="1"/>
        <v>pAPA07-010</v>
      </c>
      <c r="C66" t="str">
        <f t="shared" si="2"/>
        <v>NC_017143.1</v>
      </c>
      <c r="D66" t="str">
        <f t="shared" si="3"/>
        <v>AP011136</v>
      </c>
      <c r="E66" t="str">
        <f t="shared" si="5"/>
        <v>Acetobacter</v>
      </c>
      <c r="F66" t="s">
        <v>32122</v>
      </c>
      <c r="G66" t="str">
        <f t="shared" si="4"/>
        <v>Acetobacterpasteurianus             Alphaproteobacteria191.42753.366171---18211</v>
      </c>
      <c r="H66" t="s">
        <v>351</v>
      </c>
      <c r="I66" t="s">
        <v>15</v>
      </c>
      <c r="J66" t="s">
        <v>78</v>
      </c>
      <c r="K66" t="s">
        <v>202</v>
      </c>
      <c r="L66" t="s">
        <v>352</v>
      </c>
      <c r="M66" t="s">
        <v>353</v>
      </c>
      <c r="N66" t="s">
        <v>354</v>
      </c>
      <c r="O66" s="1" t="s">
        <v>349</v>
      </c>
      <c r="P66" t="s">
        <v>350</v>
      </c>
      <c r="Q66">
        <v>171</v>
      </c>
      <c r="R66" t="s">
        <v>23</v>
      </c>
      <c r="S66" t="s">
        <v>23</v>
      </c>
      <c r="T66" t="s">
        <v>23</v>
      </c>
      <c r="U66">
        <v>182</v>
      </c>
      <c r="V66">
        <v>11</v>
      </c>
    </row>
    <row r="67" spans="1:22">
      <c r="A67">
        <v>6869703</v>
      </c>
      <c r="B67" t="str">
        <f t="shared" ref="B67:B130" si="6">L67</f>
        <v>pAPA07-050</v>
      </c>
      <c r="C67" t="str">
        <f t="shared" ref="C67:C130" si="7">M67</f>
        <v>NC_017144.1</v>
      </c>
      <c r="D67" t="str">
        <f t="shared" ref="D67:D130" si="8">N67</f>
        <v>AP011140</v>
      </c>
      <c r="E67" t="str">
        <f t="shared" si="5"/>
        <v>Acetobacter</v>
      </c>
      <c r="F67" t="s">
        <v>32122</v>
      </c>
      <c r="G67" t="str">
        <f t="shared" ref="G67:G130" si="9">CONCATENATE(E67,F67,K67,O67,P67,Q67,R67,S67,T67,U67,V67)</f>
        <v xml:space="preserve">Acetobacterpasteurianus             Alphaproteobacteria3.03555.78253---3-                                        </v>
      </c>
      <c r="H67" t="s">
        <v>351</v>
      </c>
      <c r="I67" t="s">
        <v>15</v>
      </c>
      <c r="J67" t="s">
        <v>78</v>
      </c>
      <c r="K67" t="s">
        <v>202</v>
      </c>
      <c r="L67" t="s">
        <v>355</v>
      </c>
      <c r="M67" t="s">
        <v>356</v>
      </c>
      <c r="N67" t="s">
        <v>357</v>
      </c>
      <c r="O67" s="1" t="s">
        <v>308</v>
      </c>
      <c r="P67" t="s">
        <v>309</v>
      </c>
      <c r="Q67">
        <v>3</v>
      </c>
      <c r="R67" t="s">
        <v>23</v>
      </c>
      <c r="S67" t="s">
        <v>23</v>
      </c>
      <c r="T67" t="s">
        <v>23</v>
      </c>
      <c r="U67">
        <v>3</v>
      </c>
      <c r="V67" t="s">
        <v>44</v>
      </c>
    </row>
    <row r="68" spans="1:22">
      <c r="A68">
        <v>6869607</v>
      </c>
      <c r="B68" t="str">
        <f t="shared" si="6"/>
        <v>pAPA07-030</v>
      </c>
      <c r="C68" t="str">
        <f t="shared" si="7"/>
        <v>NC_017110.1</v>
      </c>
      <c r="D68" t="str">
        <f t="shared" si="8"/>
        <v>AP011138</v>
      </c>
      <c r="E68" t="str">
        <f t="shared" si="5"/>
        <v>Acetobacter</v>
      </c>
      <c r="F68" t="s">
        <v>32122</v>
      </c>
      <c r="G68" t="str">
        <f t="shared" si="9"/>
        <v>Acetobacterpasteurianus             Alphaproteobacteria49.96153.88258---591</v>
      </c>
      <c r="H68" t="s">
        <v>351</v>
      </c>
      <c r="I68" t="s">
        <v>15</v>
      </c>
      <c r="J68" t="s">
        <v>78</v>
      </c>
      <c r="K68" t="s">
        <v>202</v>
      </c>
      <c r="L68" t="s">
        <v>358</v>
      </c>
      <c r="M68" t="s">
        <v>359</v>
      </c>
      <c r="N68" t="s">
        <v>360</v>
      </c>
      <c r="O68" s="1" t="s">
        <v>282</v>
      </c>
      <c r="P68" t="s">
        <v>283</v>
      </c>
      <c r="Q68">
        <v>58</v>
      </c>
      <c r="R68" t="s">
        <v>23</v>
      </c>
      <c r="S68" t="s">
        <v>23</v>
      </c>
      <c r="T68" t="s">
        <v>23</v>
      </c>
      <c r="U68">
        <v>59</v>
      </c>
      <c r="V68">
        <v>1</v>
      </c>
    </row>
    <row r="69" spans="1:22">
      <c r="A69">
        <v>6869511</v>
      </c>
      <c r="B69" t="str">
        <f t="shared" si="6"/>
        <v>pAPA07-020</v>
      </c>
      <c r="C69" t="str">
        <f t="shared" si="7"/>
        <v>NC_017122.1</v>
      </c>
      <c r="D69" t="str">
        <f t="shared" si="8"/>
        <v>AP011137</v>
      </c>
      <c r="E69" t="str">
        <f t="shared" si="5"/>
        <v>Acetobacter</v>
      </c>
      <c r="F69" t="s">
        <v>32122</v>
      </c>
      <c r="G69" t="str">
        <f t="shared" si="9"/>
        <v>Acetobacterpasteurianus             Alphaproteobacteria182.9453.4968162---17311</v>
      </c>
      <c r="H69" t="s">
        <v>351</v>
      </c>
      <c r="I69" t="s">
        <v>15</v>
      </c>
      <c r="J69" t="s">
        <v>78</v>
      </c>
      <c r="K69" t="s">
        <v>202</v>
      </c>
      <c r="L69" t="s">
        <v>361</v>
      </c>
      <c r="M69" t="s">
        <v>362</v>
      </c>
      <c r="N69" t="s">
        <v>363</v>
      </c>
      <c r="O69" s="1" t="s">
        <v>293</v>
      </c>
      <c r="P69" t="s">
        <v>294</v>
      </c>
      <c r="Q69">
        <v>162</v>
      </c>
      <c r="R69" t="s">
        <v>23</v>
      </c>
      <c r="S69" t="s">
        <v>23</v>
      </c>
      <c r="T69" t="s">
        <v>23</v>
      </c>
      <c r="U69">
        <v>173</v>
      </c>
      <c r="V69">
        <v>11</v>
      </c>
    </row>
    <row r="70" spans="1:22">
      <c r="A70">
        <v>6869415</v>
      </c>
      <c r="B70" t="str">
        <f t="shared" si="6"/>
        <v>pAPA07-060</v>
      </c>
      <c r="C70" t="str">
        <f t="shared" si="7"/>
        <v>NC_017124.1</v>
      </c>
      <c r="D70" t="str">
        <f t="shared" si="8"/>
        <v>AP011141</v>
      </c>
      <c r="E70" t="str">
        <f t="shared" si="5"/>
        <v>Acetobacter</v>
      </c>
      <c r="F70" t="s">
        <v>32122</v>
      </c>
      <c r="G70" t="str">
        <f t="shared" si="9"/>
        <v xml:space="preserve">Acetobacterpasteurianus             Alphaproteobacteria1.81558.56751---1-                                        </v>
      </c>
      <c r="H70" t="s">
        <v>351</v>
      </c>
      <c r="I70" t="s">
        <v>15</v>
      </c>
      <c r="J70" t="s">
        <v>78</v>
      </c>
      <c r="K70" t="s">
        <v>202</v>
      </c>
      <c r="L70" t="s">
        <v>364</v>
      </c>
      <c r="M70" t="s">
        <v>365</v>
      </c>
      <c r="N70" t="s">
        <v>366</v>
      </c>
      <c r="O70" s="1" t="s">
        <v>287</v>
      </c>
      <c r="P70" t="s">
        <v>288</v>
      </c>
      <c r="Q70">
        <v>1</v>
      </c>
      <c r="R70" t="s">
        <v>23</v>
      </c>
      <c r="S70" t="s">
        <v>23</v>
      </c>
      <c r="T70" t="s">
        <v>23</v>
      </c>
      <c r="U70">
        <v>1</v>
      </c>
      <c r="V70" t="s">
        <v>44</v>
      </c>
    </row>
    <row r="71" spans="1:22">
      <c r="A71">
        <v>6869319</v>
      </c>
      <c r="B71" t="str">
        <f t="shared" si="6"/>
        <v>pAPA07-040</v>
      </c>
      <c r="C71" t="str">
        <f t="shared" si="7"/>
        <v>NC_017123.1</v>
      </c>
      <c r="D71" t="str">
        <f t="shared" si="8"/>
        <v>AP011139</v>
      </c>
      <c r="E71" t="str">
        <f t="shared" si="5"/>
        <v>Acetobacter</v>
      </c>
      <c r="F71" t="s">
        <v>32122</v>
      </c>
      <c r="G71" t="str">
        <f t="shared" si="9"/>
        <v xml:space="preserve">Acetobacterpasteurianus             Alphaproteobacteria3.20453.74534---4-                                        </v>
      </c>
      <c r="H71" t="s">
        <v>351</v>
      </c>
      <c r="I71" t="s">
        <v>15</v>
      </c>
      <c r="J71" t="s">
        <v>78</v>
      </c>
      <c r="K71" t="s">
        <v>202</v>
      </c>
      <c r="L71" t="s">
        <v>367</v>
      </c>
      <c r="M71" t="s">
        <v>368</v>
      </c>
      <c r="N71" t="s">
        <v>369</v>
      </c>
      <c r="O71" s="1" t="s">
        <v>303</v>
      </c>
      <c r="P71" t="s">
        <v>304</v>
      </c>
      <c r="Q71">
        <v>4</v>
      </c>
      <c r="R71" t="s">
        <v>23</v>
      </c>
      <c r="S71" t="s">
        <v>23</v>
      </c>
      <c r="T71" t="s">
        <v>23</v>
      </c>
      <c r="U71">
        <v>4</v>
      </c>
      <c r="V71" t="s">
        <v>44</v>
      </c>
    </row>
    <row r="72" spans="1:22">
      <c r="A72">
        <v>6869223</v>
      </c>
      <c r="B72" t="str">
        <f t="shared" si="6"/>
        <v>pAPA12-014</v>
      </c>
      <c r="C72" t="str">
        <f t="shared" si="7"/>
        <v>NC_017136.1</v>
      </c>
      <c r="D72" t="str">
        <f t="shared" si="8"/>
        <v>AP011171</v>
      </c>
      <c r="E72" t="str">
        <f t="shared" si="5"/>
        <v>Acetobacter</v>
      </c>
      <c r="F72" t="s">
        <v>32122</v>
      </c>
      <c r="G72" t="str">
        <f t="shared" si="9"/>
        <v>Acetobacterpasteurianus             Alphaproteobacteria191.41153.3663170---18111</v>
      </c>
      <c r="H72" t="s">
        <v>370</v>
      </c>
      <c r="I72" t="s">
        <v>15</v>
      </c>
      <c r="J72" t="s">
        <v>78</v>
      </c>
      <c r="K72" t="s">
        <v>202</v>
      </c>
      <c r="L72" t="s">
        <v>371</v>
      </c>
      <c r="M72" t="s">
        <v>372</v>
      </c>
      <c r="N72" t="s">
        <v>373</v>
      </c>
      <c r="O72" s="1" t="s">
        <v>374</v>
      </c>
      <c r="P72" t="s">
        <v>375</v>
      </c>
      <c r="Q72">
        <v>170</v>
      </c>
      <c r="R72" t="s">
        <v>23</v>
      </c>
      <c r="S72" t="s">
        <v>23</v>
      </c>
      <c r="T72" t="s">
        <v>23</v>
      </c>
      <c r="U72">
        <v>181</v>
      </c>
      <c r="V72">
        <v>11</v>
      </c>
    </row>
    <row r="73" spans="1:22">
      <c r="A73">
        <v>6869127</v>
      </c>
      <c r="B73" t="str">
        <f t="shared" si="6"/>
        <v>pAPA12-050</v>
      </c>
      <c r="C73" t="str">
        <f t="shared" si="7"/>
        <v>NC_017116.1</v>
      </c>
      <c r="D73" t="str">
        <f t="shared" si="8"/>
        <v>AP011175</v>
      </c>
      <c r="E73" t="str">
        <f t="shared" si="5"/>
        <v>Acetobacter</v>
      </c>
      <c r="F73" t="s">
        <v>32122</v>
      </c>
      <c r="G73" t="str">
        <f t="shared" si="9"/>
        <v xml:space="preserve">Acetobacterpasteurianus             Alphaproteobacteria3.03555.78253---3-                                        </v>
      </c>
      <c r="H73" t="s">
        <v>370</v>
      </c>
      <c r="I73" t="s">
        <v>15</v>
      </c>
      <c r="J73" t="s">
        <v>78</v>
      </c>
      <c r="K73" t="s">
        <v>202</v>
      </c>
      <c r="L73" t="s">
        <v>376</v>
      </c>
      <c r="M73" t="s">
        <v>377</v>
      </c>
      <c r="N73" t="s">
        <v>378</v>
      </c>
      <c r="O73" s="1" t="s">
        <v>308</v>
      </c>
      <c r="P73" t="s">
        <v>309</v>
      </c>
      <c r="Q73">
        <v>3</v>
      </c>
      <c r="R73" t="s">
        <v>23</v>
      </c>
      <c r="S73" t="s">
        <v>23</v>
      </c>
      <c r="T73" t="s">
        <v>23</v>
      </c>
      <c r="U73">
        <v>3</v>
      </c>
      <c r="V73" t="s">
        <v>44</v>
      </c>
    </row>
    <row r="74" spans="1:22">
      <c r="A74">
        <v>6869031</v>
      </c>
      <c r="B74" t="str">
        <f t="shared" si="6"/>
        <v>pAPA12-020</v>
      </c>
      <c r="C74" t="str">
        <f t="shared" si="7"/>
        <v>NC_017113.1</v>
      </c>
      <c r="D74" t="str">
        <f t="shared" si="8"/>
        <v>AP011172</v>
      </c>
      <c r="E74" t="str">
        <f t="shared" si="5"/>
        <v>Acetobacter</v>
      </c>
      <c r="F74" t="s">
        <v>32122</v>
      </c>
      <c r="G74" t="str">
        <f t="shared" si="9"/>
        <v>Acetobacterpasteurianus             Alphaproteobacteria182.9453.4968162---17311</v>
      </c>
      <c r="H74" t="s">
        <v>370</v>
      </c>
      <c r="I74" t="s">
        <v>15</v>
      </c>
      <c r="J74" t="s">
        <v>78</v>
      </c>
      <c r="K74" t="s">
        <v>202</v>
      </c>
      <c r="L74" t="s">
        <v>379</v>
      </c>
      <c r="M74" t="s">
        <v>380</v>
      </c>
      <c r="N74" t="s">
        <v>381</v>
      </c>
      <c r="O74" s="1" t="s">
        <v>293</v>
      </c>
      <c r="P74" t="s">
        <v>294</v>
      </c>
      <c r="Q74">
        <v>162</v>
      </c>
      <c r="R74" t="s">
        <v>23</v>
      </c>
      <c r="S74" t="s">
        <v>23</v>
      </c>
      <c r="T74" t="s">
        <v>23</v>
      </c>
      <c r="U74">
        <v>173</v>
      </c>
      <c r="V74">
        <v>11</v>
      </c>
    </row>
    <row r="75" spans="1:22">
      <c r="A75">
        <v>6868935</v>
      </c>
      <c r="B75" t="str">
        <f t="shared" si="6"/>
        <v>pAPA12-040</v>
      </c>
      <c r="C75" t="str">
        <f t="shared" si="7"/>
        <v>NC_017115.1</v>
      </c>
      <c r="D75" t="str">
        <f t="shared" si="8"/>
        <v>AP011174</v>
      </c>
      <c r="E75" t="str">
        <f t="shared" si="5"/>
        <v>Acetobacter</v>
      </c>
      <c r="F75" t="s">
        <v>32122</v>
      </c>
      <c r="G75" t="str">
        <f t="shared" si="9"/>
        <v xml:space="preserve">Acetobacterpasteurianus             Alphaproteobacteria3.20453.74534---4-                                        </v>
      </c>
      <c r="H75" t="s">
        <v>370</v>
      </c>
      <c r="I75" t="s">
        <v>15</v>
      </c>
      <c r="J75" t="s">
        <v>78</v>
      </c>
      <c r="K75" t="s">
        <v>202</v>
      </c>
      <c r="L75" t="s">
        <v>382</v>
      </c>
      <c r="M75" t="s">
        <v>383</v>
      </c>
      <c r="N75" t="s">
        <v>384</v>
      </c>
      <c r="O75" s="1" t="s">
        <v>303</v>
      </c>
      <c r="P75" t="s">
        <v>304</v>
      </c>
      <c r="Q75">
        <v>4</v>
      </c>
      <c r="R75" t="s">
        <v>23</v>
      </c>
      <c r="S75" t="s">
        <v>23</v>
      </c>
      <c r="T75" t="s">
        <v>23</v>
      </c>
      <c r="U75">
        <v>4</v>
      </c>
      <c r="V75" t="s">
        <v>44</v>
      </c>
    </row>
    <row r="76" spans="1:22">
      <c r="A76">
        <v>6868839</v>
      </c>
      <c r="B76" t="str">
        <f t="shared" si="6"/>
        <v>pAPA12-060</v>
      </c>
      <c r="C76" t="str">
        <f t="shared" si="7"/>
        <v>NC_017137.1</v>
      </c>
      <c r="D76" t="str">
        <f t="shared" si="8"/>
        <v>AP011176</v>
      </c>
      <c r="E76" t="str">
        <f t="shared" si="5"/>
        <v>Acetobacter</v>
      </c>
      <c r="F76" t="s">
        <v>32122</v>
      </c>
      <c r="G76" t="str">
        <f t="shared" si="9"/>
        <v xml:space="preserve">Acetobacterpasteurianus             Alphaproteobacteria1.81558.56751---1-                                        </v>
      </c>
      <c r="H76" t="s">
        <v>370</v>
      </c>
      <c r="I76" t="s">
        <v>15</v>
      </c>
      <c r="J76" t="s">
        <v>78</v>
      </c>
      <c r="K76" t="s">
        <v>202</v>
      </c>
      <c r="L76" t="s">
        <v>385</v>
      </c>
      <c r="M76" t="s">
        <v>386</v>
      </c>
      <c r="N76" t="s">
        <v>387</v>
      </c>
      <c r="O76" s="1" t="s">
        <v>287</v>
      </c>
      <c r="P76" t="s">
        <v>288</v>
      </c>
      <c r="Q76">
        <v>1</v>
      </c>
      <c r="R76" t="s">
        <v>23</v>
      </c>
      <c r="S76" t="s">
        <v>23</v>
      </c>
      <c r="T76" t="s">
        <v>23</v>
      </c>
      <c r="U76">
        <v>1</v>
      </c>
      <c r="V76" t="s">
        <v>44</v>
      </c>
    </row>
    <row r="77" spans="1:22">
      <c r="A77">
        <v>6868743</v>
      </c>
      <c r="B77" t="str">
        <f t="shared" si="6"/>
        <v>pAPA12-030</v>
      </c>
      <c r="C77" t="str">
        <f t="shared" si="7"/>
        <v>NC_017114.1</v>
      </c>
      <c r="D77" t="str">
        <f t="shared" si="8"/>
        <v>AP011173</v>
      </c>
      <c r="E77" t="str">
        <f t="shared" si="5"/>
        <v>Acetobacter</v>
      </c>
      <c r="F77" t="s">
        <v>32122</v>
      </c>
      <c r="G77" t="str">
        <f t="shared" si="9"/>
        <v>Acetobacterpasteurianus             Alphaproteobacteria49.96153.88258---591</v>
      </c>
      <c r="H77" t="s">
        <v>370</v>
      </c>
      <c r="I77" t="s">
        <v>15</v>
      </c>
      <c r="J77" t="s">
        <v>78</v>
      </c>
      <c r="K77" t="s">
        <v>202</v>
      </c>
      <c r="L77" t="s">
        <v>388</v>
      </c>
      <c r="M77" t="s">
        <v>389</v>
      </c>
      <c r="N77" t="s">
        <v>390</v>
      </c>
      <c r="O77" s="1" t="s">
        <v>282</v>
      </c>
      <c r="P77" t="s">
        <v>283</v>
      </c>
      <c r="Q77">
        <v>58</v>
      </c>
      <c r="R77" t="s">
        <v>23</v>
      </c>
      <c r="S77" t="s">
        <v>23</v>
      </c>
      <c r="T77" t="s">
        <v>23</v>
      </c>
      <c r="U77">
        <v>59</v>
      </c>
      <c r="V77">
        <v>1</v>
      </c>
    </row>
    <row r="78" spans="1:22">
      <c r="A78">
        <v>6868647</v>
      </c>
      <c r="B78" t="str">
        <f t="shared" si="6"/>
        <v>pAPA22-040</v>
      </c>
      <c r="C78" t="str">
        <f t="shared" si="7"/>
        <v>NC_017145.1</v>
      </c>
      <c r="D78" t="str">
        <f t="shared" si="8"/>
        <v>AP011146</v>
      </c>
      <c r="E78" t="str">
        <f t="shared" si="5"/>
        <v>Acetobacter</v>
      </c>
      <c r="F78" t="s">
        <v>32122</v>
      </c>
      <c r="G78" t="str">
        <f t="shared" si="9"/>
        <v xml:space="preserve">Acetobacterpasteurianus             Alphaproteobacteria3.20453.74534---4-                                        </v>
      </c>
      <c r="H78" t="s">
        <v>391</v>
      </c>
      <c r="I78" t="s">
        <v>15</v>
      </c>
      <c r="J78" t="s">
        <v>78</v>
      </c>
      <c r="K78" t="s">
        <v>202</v>
      </c>
      <c r="L78" t="s">
        <v>392</v>
      </c>
      <c r="M78" t="s">
        <v>393</v>
      </c>
      <c r="N78" t="s">
        <v>394</v>
      </c>
      <c r="O78" s="1" t="s">
        <v>303</v>
      </c>
      <c r="P78" t="s">
        <v>304</v>
      </c>
      <c r="Q78">
        <v>4</v>
      </c>
      <c r="R78" t="s">
        <v>23</v>
      </c>
      <c r="S78" t="s">
        <v>23</v>
      </c>
      <c r="T78" t="s">
        <v>23</v>
      </c>
      <c r="U78">
        <v>4</v>
      </c>
      <c r="V78" t="s">
        <v>44</v>
      </c>
    </row>
    <row r="79" spans="1:22">
      <c r="A79">
        <v>6868551</v>
      </c>
      <c r="B79" t="str">
        <f t="shared" si="6"/>
        <v>pAPA22-060</v>
      </c>
      <c r="C79" t="str">
        <f t="shared" si="7"/>
        <v>NC_017129.1</v>
      </c>
      <c r="D79" t="str">
        <f t="shared" si="8"/>
        <v>AP011148</v>
      </c>
      <c r="E79" t="str">
        <f t="shared" si="5"/>
        <v>Acetobacter</v>
      </c>
      <c r="F79" t="s">
        <v>32122</v>
      </c>
      <c r="G79" t="str">
        <f t="shared" si="9"/>
        <v xml:space="preserve">Acetobacterpasteurianus             Alphaproteobacteria1.81558.56751---1-                                        </v>
      </c>
      <c r="H79" t="s">
        <v>391</v>
      </c>
      <c r="I79" t="s">
        <v>15</v>
      </c>
      <c r="J79" t="s">
        <v>78</v>
      </c>
      <c r="K79" t="s">
        <v>202</v>
      </c>
      <c r="L79" t="s">
        <v>395</v>
      </c>
      <c r="M79" t="s">
        <v>396</v>
      </c>
      <c r="N79" t="s">
        <v>397</v>
      </c>
      <c r="O79" s="1" t="s">
        <v>287</v>
      </c>
      <c r="P79" t="s">
        <v>288</v>
      </c>
      <c r="Q79">
        <v>1</v>
      </c>
      <c r="R79" t="s">
        <v>23</v>
      </c>
      <c r="S79" t="s">
        <v>23</v>
      </c>
      <c r="T79" t="s">
        <v>23</v>
      </c>
      <c r="U79">
        <v>1</v>
      </c>
      <c r="V79" t="s">
        <v>44</v>
      </c>
    </row>
    <row r="80" spans="1:22">
      <c r="A80">
        <v>6868455</v>
      </c>
      <c r="B80" t="str">
        <f t="shared" si="6"/>
        <v>pAPA22-010</v>
      </c>
      <c r="C80" t="str">
        <f t="shared" si="7"/>
        <v>NC_017117.1</v>
      </c>
      <c r="D80" t="str">
        <f t="shared" si="8"/>
        <v>AP011143</v>
      </c>
      <c r="E80" t="str">
        <f t="shared" si="5"/>
        <v>Acetobacter</v>
      </c>
      <c r="F80" t="s">
        <v>32122</v>
      </c>
      <c r="G80" t="str">
        <f t="shared" si="9"/>
        <v>Acetobacterpasteurianus             Alphaproteobacteria191.42753.366170---18111</v>
      </c>
      <c r="H80" t="s">
        <v>391</v>
      </c>
      <c r="I80" t="s">
        <v>15</v>
      </c>
      <c r="J80" t="s">
        <v>78</v>
      </c>
      <c r="K80" t="s">
        <v>202</v>
      </c>
      <c r="L80" t="s">
        <v>398</v>
      </c>
      <c r="M80" t="s">
        <v>399</v>
      </c>
      <c r="N80" t="s">
        <v>400</v>
      </c>
      <c r="O80" s="1" t="s">
        <v>349</v>
      </c>
      <c r="P80" t="s">
        <v>350</v>
      </c>
      <c r="Q80">
        <v>170</v>
      </c>
      <c r="R80" t="s">
        <v>23</v>
      </c>
      <c r="S80" t="s">
        <v>23</v>
      </c>
      <c r="T80" t="s">
        <v>23</v>
      </c>
      <c r="U80">
        <v>181</v>
      </c>
      <c r="V80">
        <v>11</v>
      </c>
    </row>
    <row r="81" spans="1:22">
      <c r="A81">
        <v>6868359</v>
      </c>
      <c r="B81" t="str">
        <f t="shared" si="6"/>
        <v>pAPA22-030</v>
      </c>
      <c r="C81" t="str">
        <f t="shared" si="7"/>
        <v>NC_017127.1</v>
      </c>
      <c r="D81" t="str">
        <f t="shared" si="8"/>
        <v>AP011145</v>
      </c>
      <c r="E81" t="str">
        <f t="shared" si="5"/>
        <v>Acetobacter</v>
      </c>
      <c r="F81" t="s">
        <v>32122</v>
      </c>
      <c r="G81" t="str">
        <f t="shared" si="9"/>
        <v>Acetobacterpasteurianus             Alphaproteobacteria49.96153.88258---591</v>
      </c>
      <c r="H81" t="s">
        <v>391</v>
      </c>
      <c r="I81" t="s">
        <v>15</v>
      </c>
      <c r="J81" t="s">
        <v>78</v>
      </c>
      <c r="K81" t="s">
        <v>202</v>
      </c>
      <c r="L81" t="s">
        <v>401</v>
      </c>
      <c r="M81" t="s">
        <v>402</v>
      </c>
      <c r="N81" t="s">
        <v>403</v>
      </c>
      <c r="O81" s="1" t="s">
        <v>282</v>
      </c>
      <c r="P81" t="s">
        <v>283</v>
      </c>
      <c r="Q81">
        <v>58</v>
      </c>
      <c r="R81" t="s">
        <v>23</v>
      </c>
      <c r="S81" t="s">
        <v>23</v>
      </c>
      <c r="T81" t="s">
        <v>23</v>
      </c>
      <c r="U81">
        <v>59</v>
      </c>
      <c r="V81">
        <v>1</v>
      </c>
    </row>
    <row r="82" spans="1:22">
      <c r="A82">
        <v>6868263</v>
      </c>
      <c r="B82" t="str">
        <f t="shared" si="6"/>
        <v>pAPA22-050</v>
      </c>
      <c r="C82" t="str">
        <f t="shared" si="7"/>
        <v>NC_017128.1</v>
      </c>
      <c r="D82" t="str">
        <f t="shared" si="8"/>
        <v>AP011147</v>
      </c>
      <c r="E82" t="str">
        <f t="shared" si="5"/>
        <v>Acetobacter</v>
      </c>
      <c r="F82" t="s">
        <v>32122</v>
      </c>
      <c r="G82" t="str">
        <f t="shared" si="9"/>
        <v xml:space="preserve">Acetobacterpasteurianus             Alphaproteobacteria3.03555.78253---3-                                        </v>
      </c>
      <c r="H82" t="s">
        <v>391</v>
      </c>
      <c r="I82" t="s">
        <v>15</v>
      </c>
      <c r="J82" t="s">
        <v>78</v>
      </c>
      <c r="K82" t="s">
        <v>202</v>
      </c>
      <c r="L82" t="s">
        <v>404</v>
      </c>
      <c r="M82" t="s">
        <v>405</v>
      </c>
      <c r="N82" t="s">
        <v>406</v>
      </c>
      <c r="O82" s="1" t="s">
        <v>308</v>
      </c>
      <c r="P82" t="s">
        <v>309</v>
      </c>
      <c r="Q82">
        <v>3</v>
      </c>
      <c r="R82" t="s">
        <v>23</v>
      </c>
      <c r="S82" t="s">
        <v>23</v>
      </c>
      <c r="T82" t="s">
        <v>23</v>
      </c>
      <c r="U82">
        <v>3</v>
      </c>
      <c r="V82" t="s">
        <v>44</v>
      </c>
    </row>
    <row r="83" spans="1:22">
      <c r="A83">
        <v>6868167</v>
      </c>
      <c r="B83" t="str">
        <f t="shared" si="6"/>
        <v>pAPA22-020</v>
      </c>
      <c r="C83" t="str">
        <f t="shared" si="7"/>
        <v>NC_017126.1</v>
      </c>
      <c r="D83" t="str">
        <f t="shared" si="8"/>
        <v>AP011144</v>
      </c>
      <c r="E83" t="str">
        <f t="shared" si="5"/>
        <v>Acetobacter</v>
      </c>
      <c r="F83" t="s">
        <v>32122</v>
      </c>
      <c r="G83" t="str">
        <f t="shared" si="9"/>
        <v>Acetobacterpasteurianus             Alphaproteobacteria182.9453.4968162---17311</v>
      </c>
      <c r="H83" t="s">
        <v>391</v>
      </c>
      <c r="I83" t="s">
        <v>15</v>
      </c>
      <c r="J83" t="s">
        <v>78</v>
      </c>
      <c r="K83" t="s">
        <v>202</v>
      </c>
      <c r="L83" t="s">
        <v>407</v>
      </c>
      <c r="M83" t="s">
        <v>408</v>
      </c>
      <c r="N83" t="s">
        <v>409</v>
      </c>
      <c r="O83" s="1" t="s">
        <v>293</v>
      </c>
      <c r="P83" t="s">
        <v>294</v>
      </c>
      <c r="Q83">
        <v>162</v>
      </c>
      <c r="R83" t="s">
        <v>23</v>
      </c>
      <c r="S83" t="s">
        <v>23</v>
      </c>
      <c r="T83" t="s">
        <v>23</v>
      </c>
      <c r="U83">
        <v>173</v>
      </c>
      <c r="V83">
        <v>11</v>
      </c>
    </row>
    <row r="84" spans="1:22">
      <c r="A84">
        <v>6868071</v>
      </c>
      <c r="B84" t="str">
        <f t="shared" si="6"/>
        <v>pAPA26-040</v>
      </c>
      <c r="C84" t="str">
        <f t="shared" si="7"/>
        <v>NC_017132.1</v>
      </c>
      <c r="D84" t="str">
        <f t="shared" si="8"/>
        <v>AP011153</v>
      </c>
      <c r="E84" t="str">
        <f t="shared" si="5"/>
        <v>Acetobacter</v>
      </c>
      <c r="F84" t="s">
        <v>32122</v>
      </c>
      <c r="G84" t="str">
        <f t="shared" si="9"/>
        <v xml:space="preserve">Acetobacterpasteurianus             Alphaproteobacteria3.20453.74534---4-                                        </v>
      </c>
      <c r="H84" t="s">
        <v>410</v>
      </c>
      <c r="I84" t="s">
        <v>15</v>
      </c>
      <c r="J84" t="s">
        <v>78</v>
      </c>
      <c r="K84" t="s">
        <v>202</v>
      </c>
      <c r="L84" t="s">
        <v>411</v>
      </c>
      <c r="M84" t="s">
        <v>412</v>
      </c>
      <c r="N84" t="s">
        <v>413</v>
      </c>
      <c r="O84" s="1" t="s">
        <v>303</v>
      </c>
      <c r="P84" t="s">
        <v>304</v>
      </c>
      <c r="Q84">
        <v>4</v>
      </c>
      <c r="R84" t="s">
        <v>23</v>
      </c>
      <c r="S84" t="s">
        <v>23</v>
      </c>
      <c r="T84" t="s">
        <v>23</v>
      </c>
      <c r="U84">
        <v>4</v>
      </c>
      <c r="V84" t="s">
        <v>44</v>
      </c>
    </row>
    <row r="85" spans="1:22">
      <c r="A85">
        <v>6867975</v>
      </c>
      <c r="B85" t="str">
        <f t="shared" si="6"/>
        <v>pAPA26-013</v>
      </c>
      <c r="C85" t="str">
        <f t="shared" si="7"/>
        <v>NC_017130.1</v>
      </c>
      <c r="D85" t="str">
        <f t="shared" si="8"/>
        <v>AP011150</v>
      </c>
      <c r="E85" t="str">
        <f t="shared" si="5"/>
        <v>Acetobacter</v>
      </c>
      <c r="F85" t="s">
        <v>32122</v>
      </c>
      <c r="G85" t="str">
        <f t="shared" si="9"/>
        <v>Acetobacterpasteurianus             Alphaproteobacteria191.41953.3662170---18111</v>
      </c>
      <c r="H85" t="s">
        <v>410</v>
      </c>
      <c r="I85" t="s">
        <v>15</v>
      </c>
      <c r="J85" t="s">
        <v>78</v>
      </c>
      <c r="K85" t="s">
        <v>202</v>
      </c>
      <c r="L85" t="s">
        <v>414</v>
      </c>
      <c r="M85" t="s">
        <v>415</v>
      </c>
      <c r="N85" t="s">
        <v>416</v>
      </c>
      <c r="O85" s="1" t="s">
        <v>417</v>
      </c>
      <c r="P85" t="s">
        <v>418</v>
      </c>
      <c r="Q85">
        <v>170</v>
      </c>
      <c r="R85" t="s">
        <v>23</v>
      </c>
      <c r="S85" t="s">
        <v>23</v>
      </c>
      <c r="T85" t="s">
        <v>23</v>
      </c>
      <c r="U85">
        <v>181</v>
      </c>
      <c r="V85">
        <v>11</v>
      </c>
    </row>
    <row r="86" spans="1:22">
      <c r="A86">
        <v>6867879</v>
      </c>
      <c r="B86" t="str">
        <f t="shared" si="6"/>
        <v>pAPA26-050</v>
      </c>
      <c r="C86" t="str">
        <f t="shared" si="7"/>
        <v>NC_017148.1</v>
      </c>
      <c r="D86" t="str">
        <f t="shared" si="8"/>
        <v>AP011154</v>
      </c>
      <c r="E86" t="str">
        <f t="shared" si="5"/>
        <v>Acetobacter</v>
      </c>
      <c r="F86" t="s">
        <v>32122</v>
      </c>
      <c r="G86" t="str">
        <f t="shared" si="9"/>
        <v xml:space="preserve">Acetobacterpasteurianus             Alphaproteobacteria3.03555.78253---3-                                        </v>
      </c>
      <c r="H86" t="s">
        <v>410</v>
      </c>
      <c r="I86" t="s">
        <v>15</v>
      </c>
      <c r="J86" t="s">
        <v>78</v>
      </c>
      <c r="K86" t="s">
        <v>202</v>
      </c>
      <c r="L86" t="s">
        <v>419</v>
      </c>
      <c r="M86" t="s">
        <v>420</v>
      </c>
      <c r="N86" t="s">
        <v>421</v>
      </c>
      <c r="O86" s="1" t="s">
        <v>308</v>
      </c>
      <c r="P86" t="s">
        <v>309</v>
      </c>
      <c r="Q86">
        <v>3</v>
      </c>
      <c r="R86" t="s">
        <v>23</v>
      </c>
      <c r="S86" t="s">
        <v>23</v>
      </c>
      <c r="T86" t="s">
        <v>23</v>
      </c>
      <c r="U86">
        <v>3</v>
      </c>
      <c r="V86" t="s">
        <v>44</v>
      </c>
    </row>
    <row r="87" spans="1:22">
      <c r="A87">
        <v>6867783</v>
      </c>
      <c r="B87" t="str">
        <f t="shared" si="6"/>
        <v>pAPA26-020</v>
      </c>
      <c r="C87" t="str">
        <f t="shared" si="7"/>
        <v>NC_017131.1</v>
      </c>
      <c r="D87" t="str">
        <f t="shared" si="8"/>
        <v>AP011151</v>
      </c>
      <c r="E87" t="str">
        <f t="shared" si="5"/>
        <v>Acetobacter</v>
      </c>
      <c r="F87" t="s">
        <v>32122</v>
      </c>
      <c r="G87" t="str">
        <f t="shared" si="9"/>
        <v>Acetobacterpasteurianus             Alphaproteobacteria182.9453.4968162---17311</v>
      </c>
      <c r="H87" t="s">
        <v>410</v>
      </c>
      <c r="I87" t="s">
        <v>15</v>
      </c>
      <c r="J87" t="s">
        <v>78</v>
      </c>
      <c r="K87" t="s">
        <v>202</v>
      </c>
      <c r="L87" t="s">
        <v>422</v>
      </c>
      <c r="M87" t="s">
        <v>423</v>
      </c>
      <c r="N87" t="s">
        <v>424</v>
      </c>
      <c r="O87" s="1" t="s">
        <v>293</v>
      </c>
      <c r="P87" t="s">
        <v>294</v>
      </c>
      <c r="Q87">
        <v>162</v>
      </c>
      <c r="R87" t="s">
        <v>23</v>
      </c>
      <c r="S87" t="s">
        <v>23</v>
      </c>
      <c r="T87" t="s">
        <v>23</v>
      </c>
      <c r="U87">
        <v>173</v>
      </c>
      <c r="V87">
        <v>11</v>
      </c>
    </row>
    <row r="88" spans="1:22">
      <c r="A88">
        <v>6867687</v>
      </c>
      <c r="B88" t="str">
        <f t="shared" si="6"/>
        <v>pAPA26-030</v>
      </c>
      <c r="C88" t="str">
        <f t="shared" si="7"/>
        <v>NC_017147.1</v>
      </c>
      <c r="D88" t="str">
        <f t="shared" si="8"/>
        <v>AP011152</v>
      </c>
      <c r="E88" t="str">
        <f t="shared" si="5"/>
        <v>Acetobacter</v>
      </c>
      <c r="F88" t="s">
        <v>32122</v>
      </c>
      <c r="G88" t="str">
        <f t="shared" si="9"/>
        <v>Acetobacterpasteurianus             Alphaproteobacteria49.96153.88258---591</v>
      </c>
      <c r="H88" t="s">
        <v>410</v>
      </c>
      <c r="I88" t="s">
        <v>15</v>
      </c>
      <c r="J88" t="s">
        <v>78</v>
      </c>
      <c r="K88" t="s">
        <v>202</v>
      </c>
      <c r="L88" t="s">
        <v>425</v>
      </c>
      <c r="M88" t="s">
        <v>426</v>
      </c>
      <c r="N88" t="s">
        <v>427</v>
      </c>
      <c r="O88" s="1" t="s">
        <v>282</v>
      </c>
      <c r="P88" t="s">
        <v>283</v>
      </c>
      <c r="Q88">
        <v>58</v>
      </c>
      <c r="R88" t="s">
        <v>23</v>
      </c>
      <c r="S88" t="s">
        <v>23</v>
      </c>
      <c r="T88" t="s">
        <v>23</v>
      </c>
      <c r="U88">
        <v>59</v>
      </c>
      <c r="V88">
        <v>1</v>
      </c>
    </row>
    <row r="89" spans="1:22">
      <c r="A89">
        <v>6867591</v>
      </c>
      <c r="B89" t="str">
        <f t="shared" si="6"/>
        <v>pAPA26-060</v>
      </c>
      <c r="C89" t="str">
        <f t="shared" si="7"/>
        <v>NC_017133.1</v>
      </c>
      <c r="D89" t="str">
        <f t="shared" si="8"/>
        <v>AP011155</v>
      </c>
      <c r="E89" t="str">
        <f t="shared" si="5"/>
        <v>Acetobacter</v>
      </c>
      <c r="F89" t="s">
        <v>32122</v>
      </c>
      <c r="G89" t="str">
        <f t="shared" si="9"/>
        <v xml:space="preserve">Acetobacterpasteurianus             Alphaproteobacteria1.81558.56751---1-                                        </v>
      </c>
      <c r="H89" t="s">
        <v>410</v>
      </c>
      <c r="I89" t="s">
        <v>15</v>
      </c>
      <c r="J89" t="s">
        <v>78</v>
      </c>
      <c r="K89" t="s">
        <v>202</v>
      </c>
      <c r="L89" t="s">
        <v>428</v>
      </c>
      <c r="M89" t="s">
        <v>429</v>
      </c>
      <c r="N89" t="s">
        <v>430</v>
      </c>
      <c r="O89" s="1" t="s">
        <v>287</v>
      </c>
      <c r="P89" t="s">
        <v>288</v>
      </c>
      <c r="Q89">
        <v>1</v>
      </c>
      <c r="R89" t="s">
        <v>23</v>
      </c>
      <c r="S89" t="s">
        <v>23</v>
      </c>
      <c r="T89" t="s">
        <v>23</v>
      </c>
      <c r="U89">
        <v>1</v>
      </c>
      <c r="V89" t="s">
        <v>44</v>
      </c>
    </row>
    <row r="90" spans="1:22">
      <c r="A90">
        <v>6867495</v>
      </c>
      <c r="B90" t="str">
        <f t="shared" si="6"/>
        <v>pAPA32-012</v>
      </c>
      <c r="C90" t="str">
        <f t="shared" si="7"/>
        <v>NC_017134.1</v>
      </c>
      <c r="D90" t="str">
        <f t="shared" si="8"/>
        <v>AP011157</v>
      </c>
      <c r="E90" t="str">
        <f t="shared" si="5"/>
        <v>Acetobacter</v>
      </c>
      <c r="F90" t="s">
        <v>32122</v>
      </c>
      <c r="G90" t="str">
        <f t="shared" si="9"/>
        <v>Acetobacterpasteurianus             Alphaproteobacteria191.44353.3658171---18312</v>
      </c>
      <c r="H90" t="s">
        <v>431</v>
      </c>
      <c r="I90" t="s">
        <v>15</v>
      </c>
      <c r="J90" t="s">
        <v>78</v>
      </c>
      <c r="K90" t="s">
        <v>202</v>
      </c>
      <c r="L90" t="s">
        <v>432</v>
      </c>
      <c r="M90" t="s">
        <v>433</v>
      </c>
      <c r="N90" t="s">
        <v>434</v>
      </c>
      <c r="O90" s="1" t="s">
        <v>435</v>
      </c>
      <c r="P90" t="s">
        <v>436</v>
      </c>
      <c r="Q90">
        <v>171</v>
      </c>
      <c r="R90" t="s">
        <v>23</v>
      </c>
      <c r="S90" t="s">
        <v>23</v>
      </c>
      <c r="T90" t="s">
        <v>23</v>
      </c>
      <c r="U90">
        <v>183</v>
      </c>
      <c r="V90">
        <v>12</v>
      </c>
    </row>
    <row r="91" spans="1:22">
      <c r="A91">
        <v>6867399</v>
      </c>
      <c r="B91" t="str">
        <f t="shared" si="6"/>
        <v>pAPA32-030</v>
      </c>
      <c r="C91" t="str">
        <f t="shared" si="7"/>
        <v>NC_017135.1</v>
      </c>
      <c r="D91" t="str">
        <f t="shared" si="8"/>
        <v>AP011159</v>
      </c>
      <c r="E91" t="str">
        <f t="shared" ref="E91:E154" si="10">MID(H91,1,FIND(" ",H91)-1)</f>
        <v>Acetobacter</v>
      </c>
      <c r="F91" t="s">
        <v>32122</v>
      </c>
      <c r="G91" t="str">
        <f t="shared" si="9"/>
        <v>Acetobacterpasteurianus             Alphaproteobacteria49.96153.88258---591</v>
      </c>
      <c r="H91" t="s">
        <v>431</v>
      </c>
      <c r="I91" t="s">
        <v>15</v>
      </c>
      <c r="J91" t="s">
        <v>78</v>
      </c>
      <c r="K91" t="s">
        <v>202</v>
      </c>
      <c r="L91" t="s">
        <v>437</v>
      </c>
      <c r="M91" t="s">
        <v>438</v>
      </c>
      <c r="N91" t="s">
        <v>439</v>
      </c>
      <c r="O91" s="1" t="s">
        <v>282</v>
      </c>
      <c r="P91" t="s">
        <v>283</v>
      </c>
      <c r="Q91">
        <v>58</v>
      </c>
      <c r="R91" t="s">
        <v>23</v>
      </c>
      <c r="S91" t="s">
        <v>23</v>
      </c>
      <c r="T91" t="s">
        <v>23</v>
      </c>
      <c r="U91">
        <v>59</v>
      </c>
      <c r="V91">
        <v>1</v>
      </c>
    </row>
    <row r="92" spans="1:22">
      <c r="A92">
        <v>6867303</v>
      </c>
      <c r="B92" t="str">
        <f t="shared" si="6"/>
        <v>pAPA32-060</v>
      </c>
      <c r="C92" t="str">
        <f t="shared" si="7"/>
        <v>NC_017112.1</v>
      </c>
      <c r="D92" t="str">
        <f t="shared" si="8"/>
        <v>AP011162</v>
      </c>
      <c r="E92" t="str">
        <f t="shared" si="10"/>
        <v>Acetobacter</v>
      </c>
      <c r="F92" t="s">
        <v>32122</v>
      </c>
      <c r="G92" t="str">
        <f t="shared" si="9"/>
        <v xml:space="preserve">Acetobacterpasteurianus             Alphaproteobacteria1.81558.56751---1-                                        </v>
      </c>
      <c r="H92" t="s">
        <v>431</v>
      </c>
      <c r="I92" t="s">
        <v>15</v>
      </c>
      <c r="J92" t="s">
        <v>78</v>
      </c>
      <c r="K92" t="s">
        <v>202</v>
      </c>
      <c r="L92" t="s">
        <v>440</v>
      </c>
      <c r="M92" t="s">
        <v>441</v>
      </c>
      <c r="N92" t="s">
        <v>442</v>
      </c>
      <c r="O92" s="1" t="s">
        <v>287</v>
      </c>
      <c r="P92" t="s">
        <v>288</v>
      </c>
      <c r="Q92">
        <v>1</v>
      </c>
      <c r="R92" t="s">
        <v>23</v>
      </c>
      <c r="S92" t="s">
        <v>23</v>
      </c>
      <c r="T92" t="s">
        <v>23</v>
      </c>
      <c r="U92">
        <v>1</v>
      </c>
      <c r="V92" t="s">
        <v>44</v>
      </c>
    </row>
    <row r="93" spans="1:22">
      <c r="A93">
        <v>6867207</v>
      </c>
      <c r="B93" t="str">
        <f t="shared" si="6"/>
        <v>pAPA32-050</v>
      </c>
      <c r="C93" t="str">
        <f t="shared" si="7"/>
        <v>NC_017103.1</v>
      </c>
      <c r="D93" t="str">
        <f t="shared" si="8"/>
        <v>AP011161</v>
      </c>
      <c r="E93" t="str">
        <f t="shared" si="10"/>
        <v>Acetobacter</v>
      </c>
      <c r="F93" t="s">
        <v>32122</v>
      </c>
      <c r="G93" t="str">
        <f t="shared" si="9"/>
        <v xml:space="preserve">Acetobacterpasteurianus             Alphaproteobacteria3.03555.78253---3-                                        </v>
      </c>
      <c r="H93" t="s">
        <v>431</v>
      </c>
      <c r="I93" t="s">
        <v>15</v>
      </c>
      <c r="J93" t="s">
        <v>78</v>
      </c>
      <c r="K93" t="s">
        <v>202</v>
      </c>
      <c r="L93" t="s">
        <v>443</v>
      </c>
      <c r="M93" t="s">
        <v>444</v>
      </c>
      <c r="N93" t="s">
        <v>445</v>
      </c>
      <c r="O93" s="1" t="s">
        <v>308</v>
      </c>
      <c r="P93" t="s">
        <v>309</v>
      </c>
      <c r="Q93">
        <v>3</v>
      </c>
      <c r="R93" t="s">
        <v>23</v>
      </c>
      <c r="S93" t="s">
        <v>23</v>
      </c>
      <c r="T93" t="s">
        <v>23</v>
      </c>
      <c r="U93">
        <v>3</v>
      </c>
      <c r="V93" t="s">
        <v>44</v>
      </c>
    </row>
    <row r="94" spans="1:22">
      <c r="A94">
        <v>6867111</v>
      </c>
      <c r="B94" t="str">
        <f t="shared" si="6"/>
        <v>pAPA32-040</v>
      </c>
      <c r="C94" t="str">
        <f t="shared" si="7"/>
        <v>NC_017102.1</v>
      </c>
      <c r="D94" t="str">
        <f t="shared" si="8"/>
        <v>AP011160</v>
      </c>
      <c r="E94" t="str">
        <f t="shared" si="10"/>
        <v>Acetobacter</v>
      </c>
      <c r="F94" t="s">
        <v>32122</v>
      </c>
      <c r="G94" t="str">
        <f t="shared" si="9"/>
        <v xml:space="preserve">Acetobacterpasteurianus             Alphaproteobacteria3.20453.74534---4-                                        </v>
      </c>
      <c r="H94" t="s">
        <v>431</v>
      </c>
      <c r="I94" t="s">
        <v>15</v>
      </c>
      <c r="J94" t="s">
        <v>78</v>
      </c>
      <c r="K94" t="s">
        <v>202</v>
      </c>
      <c r="L94" t="s">
        <v>446</v>
      </c>
      <c r="M94" t="s">
        <v>447</v>
      </c>
      <c r="N94" t="s">
        <v>448</v>
      </c>
      <c r="O94" s="1" t="s">
        <v>303</v>
      </c>
      <c r="P94" t="s">
        <v>304</v>
      </c>
      <c r="Q94">
        <v>4</v>
      </c>
      <c r="R94" t="s">
        <v>23</v>
      </c>
      <c r="S94" t="s">
        <v>23</v>
      </c>
      <c r="T94" t="s">
        <v>23</v>
      </c>
      <c r="U94">
        <v>4</v>
      </c>
      <c r="V94" t="s">
        <v>44</v>
      </c>
    </row>
    <row r="95" spans="1:22">
      <c r="A95">
        <v>6867015</v>
      </c>
      <c r="B95" t="str">
        <f t="shared" si="6"/>
        <v>pAPA32-020</v>
      </c>
      <c r="C95" t="str">
        <f t="shared" si="7"/>
        <v>NC_017149.1</v>
      </c>
      <c r="D95" t="str">
        <f t="shared" si="8"/>
        <v>AP011158</v>
      </c>
      <c r="E95" t="str">
        <f t="shared" si="10"/>
        <v>Acetobacter</v>
      </c>
      <c r="F95" t="s">
        <v>32122</v>
      </c>
      <c r="G95" t="str">
        <f t="shared" si="9"/>
        <v>Acetobacterpasteurianus             Alphaproteobacteria182.9453.4968162---17311</v>
      </c>
      <c r="H95" t="s">
        <v>431</v>
      </c>
      <c r="I95" t="s">
        <v>15</v>
      </c>
      <c r="J95" t="s">
        <v>78</v>
      </c>
      <c r="K95" t="s">
        <v>202</v>
      </c>
      <c r="L95" t="s">
        <v>449</v>
      </c>
      <c r="M95" t="s">
        <v>450</v>
      </c>
      <c r="N95" t="s">
        <v>451</v>
      </c>
      <c r="O95" s="1" t="s">
        <v>293</v>
      </c>
      <c r="P95" t="s">
        <v>294</v>
      </c>
      <c r="Q95">
        <v>162</v>
      </c>
      <c r="R95" t="s">
        <v>23</v>
      </c>
      <c r="S95" t="s">
        <v>23</v>
      </c>
      <c r="T95" t="s">
        <v>23</v>
      </c>
      <c r="U95">
        <v>173</v>
      </c>
      <c r="V95">
        <v>11</v>
      </c>
    </row>
    <row r="96" spans="1:22">
      <c r="A96">
        <v>6866919</v>
      </c>
      <c r="B96" t="str">
        <f t="shared" si="6"/>
        <v>pEST4011</v>
      </c>
      <c r="C96" t="str">
        <f t="shared" si="7"/>
        <v>NC_005793.2</v>
      </c>
      <c r="D96" t="str">
        <f t="shared" si="8"/>
        <v>AY540995</v>
      </c>
      <c r="E96" t="str">
        <f t="shared" si="10"/>
        <v>Achromobacter</v>
      </c>
      <c r="F96" t="s">
        <v>32123</v>
      </c>
      <c r="G96" t="str">
        <f t="shared" si="9"/>
        <v xml:space="preserve">Achromobacterdenitrificans            Betaproteobacteria76.95862.02660---61-                                        </v>
      </c>
      <c r="H96" t="s">
        <v>452</v>
      </c>
      <c r="I96" t="s">
        <v>15</v>
      </c>
      <c r="J96" t="s">
        <v>78</v>
      </c>
      <c r="K96" t="s">
        <v>453</v>
      </c>
      <c r="L96" t="s">
        <v>454</v>
      </c>
      <c r="M96" t="s">
        <v>455</v>
      </c>
      <c r="N96" t="s">
        <v>456</v>
      </c>
      <c r="O96" s="1" t="s">
        <v>457</v>
      </c>
      <c r="P96" t="s">
        <v>458</v>
      </c>
      <c r="Q96">
        <v>60</v>
      </c>
      <c r="R96" t="s">
        <v>23</v>
      </c>
      <c r="S96" t="s">
        <v>23</v>
      </c>
      <c r="T96" t="s">
        <v>23</v>
      </c>
      <c r="U96">
        <v>61</v>
      </c>
      <c r="V96" t="s">
        <v>44</v>
      </c>
    </row>
    <row r="97" spans="1:22">
      <c r="A97">
        <v>6866823</v>
      </c>
      <c r="B97" t="str">
        <f t="shared" si="6"/>
        <v>pAX22</v>
      </c>
      <c r="C97" t="str">
        <f t="shared" si="7"/>
        <v>NC_022242.1</v>
      </c>
      <c r="D97" t="str">
        <f t="shared" si="8"/>
        <v>HF679279</v>
      </c>
      <c r="E97" t="str">
        <f t="shared" si="10"/>
        <v>Achromobacter</v>
      </c>
      <c r="F97" t="s">
        <v>32123</v>
      </c>
      <c r="G97" t="str">
        <f t="shared" si="9"/>
        <v xml:space="preserve">Achromobacterdenitrificans            Betaproteobacteria28.46662.253233---33-                                                </v>
      </c>
      <c r="H97" t="s">
        <v>459</v>
      </c>
      <c r="I97" t="s">
        <v>15</v>
      </c>
      <c r="J97" t="s">
        <v>78</v>
      </c>
      <c r="K97" t="s">
        <v>453</v>
      </c>
      <c r="L97" t="s">
        <v>460</v>
      </c>
      <c r="M97" t="s">
        <v>461</v>
      </c>
      <c r="N97" t="s">
        <v>462</v>
      </c>
      <c r="O97" s="1" t="s">
        <v>463</v>
      </c>
      <c r="P97" t="s">
        <v>464</v>
      </c>
      <c r="Q97">
        <v>33</v>
      </c>
      <c r="R97" t="s">
        <v>23</v>
      </c>
      <c r="S97" t="s">
        <v>23</v>
      </c>
      <c r="T97" t="s">
        <v>23</v>
      </c>
      <c r="U97">
        <v>33</v>
      </c>
      <c r="V97" t="s">
        <v>24</v>
      </c>
    </row>
    <row r="98" spans="1:22">
      <c r="A98">
        <v>6866727</v>
      </c>
      <c r="B98" t="str">
        <f t="shared" si="6"/>
        <v>pA81</v>
      </c>
      <c r="C98" t="str">
        <f t="shared" si="7"/>
        <v>NC_006830.1</v>
      </c>
      <c r="D98" t="str">
        <f t="shared" si="8"/>
        <v>AJ515144</v>
      </c>
      <c r="E98" t="str">
        <f t="shared" si="10"/>
        <v>Achromobacter</v>
      </c>
      <c r="F98" t="s">
        <v>32124</v>
      </c>
      <c r="G98" t="str">
        <f t="shared" si="9"/>
        <v>Achromobacterxylosoxidans             Betaproteobacteria98.19262.1772100---1033</v>
      </c>
      <c r="H98" t="s">
        <v>465</v>
      </c>
      <c r="I98" t="s">
        <v>15</v>
      </c>
      <c r="J98" t="s">
        <v>78</v>
      </c>
      <c r="K98" t="s">
        <v>453</v>
      </c>
      <c r="L98" t="s">
        <v>466</v>
      </c>
      <c r="M98" t="s">
        <v>467</v>
      </c>
      <c r="N98" t="s">
        <v>468</v>
      </c>
      <c r="O98" s="1" t="s">
        <v>469</v>
      </c>
      <c r="P98" t="s">
        <v>470</v>
      </c>
      <c r="Q98">
        <v>100</v>
      </c>
      <c r="R98" t="s">
        <v>23</v>
      </c>
      <c r="S98" t="s">
        <v>23</v>
      </c>
      <c r="T98" t="s">
        <v>23</v>
      </c>
      <c r="U98">
        <v>103</v>
      </c>
      <c r="V98">
        <v>3</v>
      </c>
    </row>
    <row r="99" spans="1:22">
      <c r="A99">
        <v>6866631</v>
      </c>
      <c r="B99" t="str">
        <f t="shared" si="6"/>
        <v>pA81</v>
      </c>
      <c r="C99" t="str">
        <f t="shared" si="7"/>
        <v>NC_014641.1</v>
      </c>
      <c r="D99" t="str">
        <f t="shared" si="8"/>
        <v>CP002288</v>
      </c>
      <c r="E99" t="str">
        <f t="shared" si="10"/>
        <v>Achromobacter</v>
      </c>
      <c r="F99" t="s">
        <v>32124</v>
      </c>
      <c r="G99" t="str">
        <f t="shared" si="9"/>
        <v>Achromobacterxylosoxidans             Betaproteobacteria98.15662.168492---997</v>
      </c>
      <c r="H99" t="s">
        <v>465</v>
      </c>
      <c r="I99" t="s">
        <v>15</v>
      </c>
      <c r="J99" t="s">
        <v>78</v>
      </c>
      <c r="K99" t="s">
        <v>453</v>
      </c>
      <c r="L99" t="s">
        <v>466</v>
      </c>
      <c r="M99" t="s">
        <v>471</v>
      </c>
      <c r="N99" t="s">
        <v>472</v>
      </c>
      <c r="O99" s="1" t="s">
        <v>473</v>
      </c>
      <c r="P99" t="s">
        <v>474</v>
      </c>
      <c r="Q99">
        <v>92</v>
      </c>
      <c r="R99" t="s">
        <v>23</v>
      </c>
      <c r="S99" t="s">
        <v>23</v>
      </c>
      <c r="T99" t="s">
        <v>23</v>
      </c>
      <c r="U99">
        <v>99</v>
      </c>
      <c r="V99">
        <v>7</v>
      </c>
    </row>
    <row r="100" spans="1:22">
      <c r="A100">
        <v>6866535</v>
      </c>
      <c r="B100" t="str">
        <f t="shared" si="6"/>
        <v>pA82</v>
      </c>
      <c r="C100" t="str">
        <f t="shared" si="7"/>
        <v>NC_014642.1</v>
      </c>
      <c r="D100" t="str">
        <f t="shared" si="8"/>
        <v>CP002289</v>
      </c>
      <c r="E100" t="str">
        <f t="shared" si="10"/>
        <v>Achromobacter</v>
      </c>
      <c r="F100" t="s">
        <v>32124</v>
      </c>
      <c r="G100" t="str">
        <f t="shared" si="9"/>
        <v>Achromobacterxylosoxidans             Betaproteobacteria247.89561.3082234---2373</v>
      </c>
      <c r="H100" t="s">
        <v>465</v>
      </c>
      <c r="I100" t="s">
        <v>15</v>
      </c>
      <c r="J100" t="s">
        <v>78</v>
      </c>
      <c r="K100" t="s">
        <v>453</v>
      </c>
      <c r="L100" t="s">
        <v>475</v>
      </c>
      <c r="M100" t="s">
        <v>476</v>
      </c>
      <c r="N100" t="s">
        <v>477</v>
      </c>
      <c r="O100" s="1" t="s">
        <v>478</v>
      </c>
      <c r="P100" t="s">
        <v>479</v>
      </c>
      <c r="Q100">
        <v>234</v>
      </c>
      <c r="R100" t="s">
        <v>23</v>
      </c>
      <c r="S100" t="s">
        <v>23</v>
      </c>
      <c r="T100" t="s">
        <v>23</v>
      </c>
      <c r="U100">
        <v>237</v>
      </c>
      <c r="V100">
        <v>3</v>
      </c>
    </row>
    <row r="101" spans="1:22">
      <c r="A101">
        <v>6866439</v>
      </c>
      <c r="B101" t="str">
        <f t="shared" si="6"/>
        <v>pDL10</v>
      </c>
      <c r="C101" t="str">
        <f t="shared" si="7"/>
        <v>NC_005562.1</v>
      </c>
      <c r="D101" t="str">
        <f t="shared" si="8"/>
        <v>AJ225333</v>
      </c>
      <c r="E101" t="str">
        <f t="shared" si="10"/>
        <v>Acidianus</v>
      </c>
      <c r="F101" t="s">
        <v>32125</v>
      </c>
      <c r="G101" t="str">
        <f t="shared" si="9"/>
        <v xml:space="preserve">Acidianusambivalens               Thermoprotei7.59837.970510---20-                                                                        </v>
      </c>
      <c r="H101" t="s">
        <v>480</v>
      </c>
      <c r="I101" t="s">
        <v>481</v>
      </c>
      <c r="J101" t="s">
        <v>482</v>
      </c>
      <c r="K101" t="s">
        <v>483</v>
      </c>
      <c r="L101" t="s">
        <v>484</v>
      </c>
      <c r="M101" t="s">
        <v>485</v>
      </c>
      <c r="N101" t="s">
        <v>486</v>
      </c>
      <c r="O101" s="1" t="s">
        <v>487</v>
      </c>
      <c r="P101" t="s">
        <v>488</v>
      </c>
      <c r="Q101">
        <v>10</v>
      </c>
      <c r="R101" t="s">
        <v>23</v>
      </c>
      <c r="S101" t="s">
        <v>23</v>
      </c>
      <c r="T101" t="s">
        <v>23</v>
      </c>
      <c r="U101">
        <v>20</v>
      </c>
      <c r="V101" t="s">
        <v>3736</v>
      </c>
    </row>
    <row r="102" spans="1:22">
      <c r="A102">
        <v>6866343</v>
      </c>
      <c r="B102" t="str">
        <f t="shared" si="6"/>
        <v>pAH1</v>
      </c>
      <c r="C102" t="str">
        <f t="shared" si="7"/>
        <v>NC_011299.1</v>
      </c>
      <c r="D102" t="str">
        <f t="shared" si="8"/>
        <v>EU881703</v>
      </c>
      <c r="E102" t="str">
        <f t="shared" si="10"/>
        <v>Acidianus</v>
      </c>
      <c r="F102" t="s">
        <v>32126</v>
      </c>
      <c r="G102" t="str">
        <f t="shared" si="9"/>
        <v xml:space="preserve">Acidianushospitalis               Thermoprotei28.64935.92139---39-                                                                                </v>
      </c>
      <c r="H102" t="s">
        <v>489</v>
      </c>
      <c r="I102" t="s">
        <v>481</v>
      </c>
      <c r="J102" t="s">
        <v>482</v>
      </c>
      <c r="K102" t="s">
        <v>483</v>
      </c>
      <c r="L102" t="s">
        <v>490</v>
      </c>
      <c r="M102" t="s">
        <v>491</v>
      </c>
      <c r="N102" t="s">
        <v>492</v>
      </c>
      <c r="O102" s="1" t="s">
        <v>493</v>
      </c>
      <c r="P102" t="s">
        <v>494</v>
      </c>
      <c r="Q102">
        <v>39</v>
      </c>
      <c r="R102" t="s">
        <v>23</v>
      </c>
      <c r="S102" t="s">
        <v>23</v>
      </c>
      <c r="T102" t="s">
        <v>23</v>
      </c>
      <c r="U102">
        <v>39</v>
      </c>
      <c r="V102" t="s">
        <v>3129</v>
      </c>
    </row>
    <row r="103" spans="1:22">
      <c r="A103">
        <v>6866247</v>
      </c>
      <c r="B103" t="str">
        <f t="shared" si="6"/>
        <v>pACRY05</v>
      </c>
      <c r="C103" t="str">
        <f t="shared" si="7"/>
        <v>NC_009471.1</v>
      </c>
      <c r="D103" t="str">
        <f t="shared" si="8"/>
        <v>CP000693</v>
      </c>
      <c r="E103" t="str">
        <f t="shared" si="10"/>
        <v>Acidiphilium</v>
      </c>
      <c r="F103" t="s">
        <v>32127</v>
      </c>
      <c r="G103" t="str">
        <f t="shared" si="9"/>
        <v>Acidiphiliumcryptum                  Alphaproteobacteria37.15560.853225---283</v>
      </c>
      <c r="H103" t="s">
        <v>496</v>
      </c>
      <c r="I103" t="s">
        <v>15</v>
      </c>
      <c r="J103" t="s">
        <v>78</v>
      </c>
      <c r="K103" t="s">
        <v>202</v>
      </c>
      <c r="L103" t="s">
        <v>497</v>
      </c>
      <c r="M103" t="s">
        <v>498</v>
      </c>
      <c r="N103" t="s">
        <v>499</v>
      </c>
      <c r="O103" s="1" t="s">
        <v>500</v>
      </c>
      <c r="P103" t="s">
        <v>501</v>
      </c>
      <c r="Q103">
        <v>25</v>
      </c>
      <c r="R103" t="s">
        <v>23</v>
      </c>
      <c r="S103" t="s">
        <v>23</v>
      </c>
      <c r="T103" t="s">
        <v>23</v>
      </c>
      <c r="U103">
        <v>28</v>
      </c>
      <c r="V103">
        <v>3</v>
      </c>
    </row>
    <row r="104" spans="1:22">
      <c r="A104">
        <v>6866151</v>
      </c>
      <c r="B104" t="str">
        <f t="shared" si="6"/>
        <v>pACRY02</v>
      </c>
      <c r="C104" t="str">
        <f t="shared" si="7"/>
        <v>NC_009468.1</v>
      </c>
      <c r="D104" t="str">
        <f t="shared" si="8"/>
        <v>CP000690</v>
      </c>
      <c r="E104" t="str">
        <f t="shared" si="10"/>
        <v>Acidiphilium</v>
      </c>
      <c r="F104" t="s">
        <v>32127</v>
      </c>
      <c r="G104" t="str">
        <f t="shared" si="9"/>
        <v>Acidiphiliumcryptum                  Alphaproteobacteria187.42261.9196159---16910</v>
      </c>
      <c r="H104" t="s">
        <v>496</v>
      </c>
      <c r="I104" t="s">
        <v>15</v>
      </c>
      <c r="J104" t="s">
        <v>78</v>
      </c>
      <c r="K104" t="s">
        <v>202</v>
      </c>
      <c r="L104" t="s">
        <v>502</v>
      </c>
      <c r="M104" t="s">
        <v>503</v>
      </c>
      <c r="N104" t="s">
        <v>504</v>
      </c>
      <c r="O104" s="1" t="s">
        <v>505</v>
      </c>
      <c r="P104" t="s">
        <v>506</v>
      </c>
      <c r="Q104">
        <v>159</v>
      </c>
      <c r="R104" t="s">
        <v>23</v>
      </c>
      <c r="S104" t="s">
        <v>23</v>
      </c>
      <c r="T104" t="s">
        <v>23</v>
      </c>
      <c r="U104">
        <v>169</v>
      </c>
      <c r="V104">
        <v>10</v>
      </c>
    </row>
    <row r="105" spans="1:22">
      <c r="A105">
        <v>6866055</v>
      </c>
      <c r="B105" t="str">
        <f t="shared" si="6"/>
        <v>pACRY07</v>
      </c>
      <c r="C105" t="str">
        <f t="shared" si="7"/>
        <v>NC_009473.1</v>
      </c>
      <c r="D105" t="str">
        <f t="shared" si="8"/>
        <v>CP000695</v>
      </c>
      <c r="E105" t="str">
        <f t="shared" si="10"/>
        <v>Acidiphilium</v>
      </c>
      <c r="F105" t="s">
        <v>32127</v>
      </c>
      <c r="G105" t="str">
        <f t="shared" si="9"/>
        <v xml:space="preserve">Acidiphiliumcryptum                  Alphaproteobacteria5.62957.50586---6-                                                        </v>
      </c>
      <c r="H105" t="s">
        <v>496</v>
      </c>
      <c r="I105" t="s">
        <v>15</v>
      </c>
      <c r="J105" t="s">
        <v>78</v>
      </c>
      <c r="K105" t="s">
        <v>202</v>
      </c>
      <c r="L105" t="s">
        <v>507</v>
      </c>
      <c r="M105" t="s">
        <v>508</v>
      </c>
      <c r="N105" t="s">
        <v>509</v>
      </c>
      <c r="O105" s="1" t="s">
        <v>510</v>
      </c>
      <c r="P105" t="s">
        <v>511</v>
      </c>
      <c r="Q105">
        <v>6</v>
      </c>
      <c r="R105" t="s">
        <v>23</v>
      </c>
      <c r="S105" t="s">
        <v>23</v>
      </c>
      <c r="T105" t="s">
        <v>23</v>
      </c>
      <c r="U105">
        <v>6</v>
      </c>
      <c r="V105" t="s">
        <v>58</v>
      </c>
    </row>
    <row r="106" spans="1:22">
      <c r="A106">
        <v>6865959</v>
      </c>
      <c r="B106" t="str">
        <f t="shared" si="6"/>
        <v>pACRY06</v>
      </c>
      <c r="C106" t="str">
        <f t="shared" si="7"/>
        <v>NC_009472.1</v>
      </c>
      <c r="D106" t="str">
        <f t="shared" si="8"/>
        <v>CP000694</v>
      </c>
      <c r="E106" t="str">
        <f t="shared" si="10"/>
        <v>Acidiphilium</v>
      </c>
      <c r="F106" t="s">
        <v>32127</v>
      </c>
      <c r="G106" t="str">
        <f t="shared" si="9"/>
        <v xml:space="preserve">Acidiphiliumcryptum                  Alphaproteobacteria8.78160.99536---6-                                                        </v>
      </c>
      <c r="H106" t="s">
        <v>496</v>
      </c>
      <c r="I106" t="s">
        <v>15</v>
      </c>
      <c r="J106" t="s">
        <v>78</v>
      </c>
      <c r="K106" t="s">
        <v>202</v>
      </c>
      <c r="L106" t="s">
        <v>512</v>
      </c>
      <c r="M106" t="s">
        <v>513</v>
      </c>
      <c r="N106" t="s">
        <v>514</v>
      </c>
      <c r="O106" s="1" t="s">
        <v>515</v>
      </c>
      <c r="P106" t="s">
        <v>516</v>
      </c>
      <c r="Q106">
        <v>6</v>
      </c>
      <c r="R106" t="s">
        <v>23</v>
      </c>
      <c r="S106" t="s">
        <v>23</v>
      </c>
      <c r="T106" t="s">
        <v>23</v>
      </c>
      <c r="U106">
        <v>6</v>
      </c>
      <c r="V106" t="s">
        <v>58</v>
      </c>
    </row>
    <row r="107" spans="1:22">
      <c r="A107">
        <v>6865863</v>
      </c>
      <c r="B107" t="str">
        <f t="shared" si="6"/>
        <v>pACRY08</v>
      </c>
      <c r="C107" t="str">
        <f t="shared" si="7"/>
        <v>NC_009474.1</v>
      </c>
      <c r="D107" t="str">
        <f t="shared" si="8"/>
        <v>CP000696</v>
      </c>
      <c r="E107" t="str">
        <f t="shared" si="10"/>
        <v>Acidiphilium</v>
      </c>
      <c r="F107" t="s">
        <v>32127</v>
      </c>
      <c r="G107" t="str">
        <f t="shared" si="9"/>
        <v xml:space="preserve">Acidiphiliumcryptum                  Alphaproteobacteria4.90958.68815---5-                                                        </v>
      </c>
      <c r="H107" t="s">
        <v>496</v>
      </c>
      <c r="I107" t="s">
        <v>15</v>
      </c>
      <c r="J107" t="s">
        <v>78</v>
      </c>
      <c r="K107" t="s">
        <v>202</v>
      </c>
      <c r="L107" t="s">
        <v>517</v>
      </c>
      <c r="M107" t="s">
        <v>518</v>
      </c>
      <c r="N107" t="s">
        <v>519</v>
      </c>
      <c r="O107" s="1" t="s">
        <v>520</v>
      </c>
      <c r="P107" t="s">
        <v>521</v>
      </c>
      <c r="Q107">
        <v>5</v>
      </c>
      <c r="R107" t="s">
        <v>23</v>
      </c>
      <c r="S107" t="s">
        <v>23</v>
      </c>
      <c r="T107" t="s">
        <v>23</v>
      </c>
      <c r="U107">
        <v>5</v>
      </c>
      <c r="V107" t="s">
        <v>58</v>
      </c>
    </row>
    <row r="108" spans="1:22">
      <c r="A108">
        <v>6865767</v>
      </c>
      <c r="B108" t="str">
        <f t="shared" si="6"/>
        <v>pACRY01</v>
      </c>
      <c r="C108" t="str">
        <f t="shared" si="7"/>
        <v>NC_009467.1</v>
      </c>
      <c r="D108" t="str">
        <f t="shared" si="8"/>
        <v>CP000689</v>
      </c>
      <c r="E108" t="str">
        <f t="shared" si="10"/>
        <v>Acidiphilium</v>
      </c>
      <c r="F108" t="s">
        <v>32127</v>
      </c>
      <c r="G108" t="str">
        <f t="shared" si="9"/>
        <v>Acidiphiliumcryptum                  Alphaproteobacteria203.58962.3334146---16822</v>
      </c>
      <c r="H108" t="s">
        <v>496</v>
      </c>
      <c r="I108" t="s">
        <v>15</v>
      </c>
      <c r="J108" t="s">
        <v>78</v>
      </c>
      <c r="K108" t="s">
        <v>202</v>
      </c>
      <c r="L108" t="s">
        <v>522</v>
      </c>
      <c r="M108" t="s">
        <v>523</v>
      </c>
      <c r="N108" t="s">
        <v>524</v>
      </c>
      <c r="O108" s="1" t="s">
        <v>525</v>
      </c>
      <c r="P108" t="s">
        <v>526</v>
      </c>
      <c r="Q108">
        <v>146</v>
      </c>
      <c r="R108" t="s">
        <v>23</v>
      </c>
      <c r="S108" t="s">
        <v>23</v>
      </c>
      <c r="T108" t="s">
        <v>23</v>
      </c>
      <c r="U108">
        <v>168</v>
      </c>
      <c r="V108">
        <v>22</v>
      </c>
    </row>
    <row r="109" spans="1:22">
      <c r="A109">
        <v>6865671</v>
      </c>
      <c r="B109" t="str">
        <f t="shared" si="6"/>
        <v>pACRY03</v>
      </c>
      <c r="C109" t="str">
        <f t="shared" si="7"/>
        <v>NC_009469.1</v>
      </c>
      <c r="D109" t="str">
        <f t="shared" si="8"/>
        <v>CP000691</v>
      </c>
      <c r="E109" t="str">
        <f t="shared" si="10"/>
        <v>Acidiphilium</v>
      </c>
      <c r="F109" t="s">
        <v>32127</v>
      </c>
      <c r="G109" t="str">
        <f t="shared" si="9"/>
        <v>Acidiphiliumcryptum                  Alphaproteobacteria88.95362.128371---732</v>
      </c>
      <c r="H109" t="s">
        <v>496</v>
      </c>
      <c r="I109" t="s">
        <v>15</v>
      </c>
      <c r="J109" t="s">
        <v>78</v>
      </c>
      <c r="K109" t="s">
        <v>202</v>
      </c>
      <c r="L109" t="s">
        <v>527</v>
      </c>
      <c r="M109" t="s">
        <v>528</v>
      </c>
      <c r="N109" t="s">
        <v>529</v>
      </c>
      <c r="O109" s="1" t="s">
        <v>530</v>
      </c>
      <c r="P109" t="s">
        <v>531</v>
      </c>
      <c r="Q109">
        <v>71</v>
      </c>
      <c r="R109" t="s">
        <v>23</v>
      </c>
      <c r="S109" t="s">
        <v>23</v>
      </c>
      <c r="T109" t="s">
        <v>23</v>
      </c>
      <c r="U109">
        <v>73</v>
      </c>
      <c r="V109">
        <v>2</v>
      </c>
    </row>
    <row r="110" spans="1:22">
      <c r="A110">
        <v>6865575</v>
      </c>
      <c r="B110" t="str">
        <f t="shared" si="6"/>
        <v>pACRY04</v>
      </c>
      <c r="C110" t="str">
        <f t="shared" si="7"/>
        <v>NC_009470.1</v>
      </c>
      <c r="D110" t="str">
        <f t="shared" si="8"/>
        <v>CP000692</v>
      </c>
      <c r="E110" t="str">
        <f t="shared" si="10"/>
        <v>Acidiphilium</v>
      </c>
      <c r="F110" t="s">
        <v>32127</v>
      </c>
      <c r="G110" t="str">
        <f t="shared" si="9"/>
        <v xml:space="preserve">Acidiphiliumcryptum                  Alphaproteobacteria37.41559.620530---30-                                                        </v>
      </c>
      <c r="H110" t="s">
        <v>496</v>
      </c>
      <c r="I110" t="s">
        <v>15</v>
      </c>
      <c r="J110" t="s">
        <v>78</v>
      </c>
      <c r="K110" t="s">
        <v>202</v>
      </c>
      <c r="L110" t="s">
        <v>532</v>
      </c>
      <c r="M110" t="s">
        <v>533</v>
      </c>
      <c r="N110" t="s">
        <v>534</v>
      </c>
      <c r="O110" s="1" t="s">
        <v>535</v>
      </c>
      <c r="P110" t="s">
        <v>536</v>
      </c>
      <c r="Q110">
        <v>30</v>
      </c>
      <c r="R110" t="s">
        <v>23</v>
      </c>
      <c r="S110" t="s">
        <v>23</v>
      </c>
      <c r="T110" t="s">
        <v>23</v>
      </c>
      <c r="U110">
        <v>30</v>
      </c>
      <c r="V110" t="s">
        <v>58</v>
      </c>
    </row>
    <row r="111" spans="1:22">
      <c r="A111">
        <v>6865479</v>
      </c>
      <c r="B111" t="str">
        <f t="shared" si="6"/>
        <v>pAM5</v>
      </c>
      <c r="C111" t="str">
        <f t="shared" si="7"/>
        <v>NC_008691.1</v>
      </c>
      <c r="D111" t="str">
        <f t="shared" si="8"/>
        <v>DQ499634</v>
      </c>
      <c r="E111" t="str">
        <f t="shared" si="10"/>
        <v>Acidiphilium</v>
      </c>
      <c r="F111" t="s">
        <v>32128</v>
      </c>
      <c r="G111" t="str">
        <f t="shared" si="9"/>
        <v xml:space="preserve">Acidiphiliummultivorum               Alphaproteobacteria5.16157.5475---5-                                                        </v>
      </c>
      <c r="H111" t="s">
        <v>537</v>
      </c>
      <c r="I111" t="s">
        <v>15</v>
      </c>
      <c r="J111" t="s">
        <v>78</v>
      </c>
      <c r="K111" t="s">
        <v>202</v>
      </c>
      <c r="L111" t="s">
        <v>538</v>
      </c>
      <c r="M111" t="s">
        <v>539</v>
      </c>
      <c r="N111" t="s">
        <v>540</v>
      </c>
      <c r="O111" s="1" t="s">
        <v>541</v>
      </c>
      <c r="P111" t="s">
        <v>542</v>
      </c>
      <c r="Q111">
        <v>5</v>
      </c>
      <c r="R111" t="s">
        <v>23</v>
      </c>
      <c r="S111" t="s">
        <v>23</v>
      </c>
      <c r="T111" t="s">
        <v>23</v>
      </c>
      <c r="U111">
        <v>5</v>
      </c>
      <c r="V111" t="s">
        <v>58</v>
      </c>
    </row>
    <row r="112" spans="1:22">
      <c r="A112">
        <v>6865383</v>
      </c>
      <c r="B112" t="str">
        <f t="shared" si="6"/>
        <v>pACMV5</v>
      </c>
      <c r="C112" t="str">
        <f t="shared" si="7"/>
        <v>NC_015180.1</v>
      </c>
      <c r="D112" t="str">
        <f t="shared" si="8"/>
        <v>AP012040</v>
      </c>
      <c r="E112" t="str">
        <f t="shared" si="10"/>
        <v>Acidiphilium</v>
      </c>
      <c r="F112" t="s">
        <v>32128</v>
      </c>
      <c r="G112" t="str">
        <f t="shared" si="9"/>
        <v xml:space="preserve">Acidiphiliummultivorum               Alphaproteobacteria14.32858.947513---13-                                                        </v>
      </c>
      <c r="H112" t="s">
        <v>543</v>
      </c>
      <c r="I112" t="s">
        <v>15</v>
      </c>
      <c r="J112" t="s">
        <v>78</v>
      </c>
      <c r="K112" t="s">
        <v>202</v>
      </c>
      <c r="L112" t="s">
        <v>544</v>
      </c>
      <c r="M112" t="s">
        <v>545</v>
      </c>
      <c r="N112" t="s">
        <v>546</v>
      </c>
      <c r="O112" s="1" t="s">
        <v>547</v>
      </c>
      <c r="P112" t="s">
        <v>548</v>
      </c>
      <c r="Q112">
        <v>13</v>
      </c>
      <c r="R112" t="s">
        <v>23</v>
      </c>
      <c r="S112" t="s">
        <v>23</v>
      </c>
      <c r="T112" t="s">
        <v>23</v>
      </c>
      <c r="U112">
        <v>13</v>
      </c>
      <c r="V112" t="s">
        <v>58</v>
      </c>
    </row>
    <row r="113" spans="1:22">
      <c r="A113">
        <v>6865287</v>
      </c>
      <c r="B113" t="str">
        <f t="shared" si="6"/>
        <v>pACMV8</v>
      </c>
      <c r="C113" t="str">
        <f t="shared" si="7"/>
        <v>NC_015182.1</v>
      </c>
      <c r="D113" t="str">
        <f t="shared" si="8"/>
        <v>AP012043</v>
      </c>
      <c r="E113" t="str">
        <f t="shared" si="10"/>
        <v>Acidiphilium</v>
      </c>
      <c r="F113" t="s">
        <v>32128</v>
      </c>
      <c r="G113" t="str">
        <f t="shared" si="9"/>
        <v xml:space="preserve">Acidiphiliummultivorum               Alphaproteobacteria1.72960.90232---2-                                                        </v>
      </c>
      <c r="H113" t="s">
        <v>543</v>
      </c>
      <c r="I113" t="s">
        <v>15</v>
      </c>
      <c r="J113" t="s">
        <v>78</v>
      </c>
      <c r="K113" t="s">
        <v>202</v>
      </c>
      <c r="L113" t="s">
        <v>549</v>
      </c>
      <c r="M113" t="s">
        <v>550</v>
      </c>
      <c r="N113" t="s">
        <v>551</v>
      </c>
      <c r="O113" s="1" t="s">
        <v>552</v>
      </c>
      <c r="P113" t="s">
        <v>553</v>
      </c>
      <c r="Q113">
        <v>2</v>
      </c>
      <c r="R113" t="s">
        <v>23</v>
      </c>
      <c r="S113" t="s">
        <v>23</v>
      </c>
      <c r="T113" t="s">
        <v>23</v>
      </c>
      <c r="U113">
        <v>2</v>
      </c>
      <c r="V113" t="s">
        <v>58</v>
      </c>
    </row>
    <row r="114" spans="1:22">
      <c r="A114">
        <v>6865191</v>
      </c>
      <c r="B114" t="str">
        <f t="shared" si="6"/>
        <v>pACMV3</v>
      </c>
      <c r="C114" t="str">
        <f t="shared" si="7"/>
        <v>NC_015179.1</v>
      </c>
      <c r="D114" t="str">
        <f t="shared" si="8"/>
        <v>AP012038</v>
      </c>
      <c r="E114" t="str">
        <f t="shared" si="10"/>
        <v>Acidiphilium</v>
      </c>
      <c r="F114" t="s">
        <v>32128</v>
      </c>
      <c r="G114" t="str">
        <f t="shared" si="9"/>
        <v>Acidiphiliummultivorum               Alphaproteobacteria54.24861.207850---555</v>
      </c>
      <c r="H114" t="s">
        <v>543</v>
      </c>
      <c r="I114" t="s">
        <v>15</v>
      </c>
      <c r="J114" t="s">
        <v>78</v>
      </c>
      <c r="K114" t="s">
        <v>202</v>
      </c>
      <c r="L114" t="s">
        <v>554</v>
      </c>
      <c r="M114" t="s">
        <v>555</v>
      </c>
      <c r="N114" t="s">
        <v>556</v>
      </c>
      <c r="O114" s="1" t="s">
        <v>557</v>
      </c>
      <c r="P114" t="s">
        <v>558</v>
      </c>
      <c r="Q114">
        <v>50</v>
      </c>
      <c r="R114" t="s">
        <v>23</v>
      </c>
      <c r="S114" t="s">
        <v>23</v>
      </c>
      <c r="T114" t="s">
        <v>23</v>
      </c>
      <c r="U114">
        <v>55</v>
      </c>
      <c r="V114">
        <v>5</v>
      </c>
    </row>
    <row r="115" spans="1:22">
      <c r="A115">
        <v>6865095</v>
      </c>
      <c r="B115" t="str">
        <f t="shared" si="6"/>
        <v>pACMV2</v>
      </c>
      <c r="C115" t="str">
        <f t="shared" si="7"/>
        <v>NC_015187.1</v>
      </c>
      <c r="D115" t="str">
        <f t="shared" si="8"/>
        <v>AP012037</v>
      </c>
      <c r="E115" t="str">
        <f t="shared" si="10"/>
        <v>Acidiphilium</v>
      </c>
      <c r="F115" t="s">
        <v>32128</v>
      </c>
      <c r="G115" t="str">
        <f t="shared" si="9"/>
        <v>Acidiphiliummultivorum               Alphaproteobacteria65.56461.921254---584</v>
      </c>
      <c r="H115" t="s">
        <v>543</v>
      </c>
      <c r="I115" t="s">
        <v>15</v>
      </c>
      <c r="J115" t="s">
        <v>78</v>
      </c>
      <c r="K115" t="s">
        <v>202</v>
      </c>
      <c r="L115" t="s">
        <v>559</v>
      </c>
      <c r="M115" t="s">
        <v>560</v>
      </c>
      <c r="N115" t="s">
        <v>561</v>
      </c>
      <c r="O115" s="1" t="s">
        <v>562</v>
      </c>
      <c r="P115" t="s">
        <v>563</v>
      </c>
      <c r="Q115">
        <v>54</v>
      </c>
      <c r="R115" t="s">
        <v>23</v>
      </c>
      <c r="S115" t="s">
        <v>23</v>
      </c>
      <c r="T115" t="s">
        <v>23</v>
      </c>
      <c r="U115">
        <v>58</v>
      </c>
      <c r="V115">
        <v>4</v>
      </c>
    </row>
    <row r="116" spans="1:22">
      <c r="A116">
        <v>6864999</v>
      </c>
      <c r="B116" t="str">
        <f t="shared" si="6"/>
        <v>pACMV7</v>
      </c>
      <c r="C116" t="str">
        <f t="shared" si="7"/>
        <v>NC_015189.1</v>
      </c>
      <c r="D116" t="str">
        <f t="shared" si="8"/>
        <v>AP012042</v>
      </c>
      <c r="E116" t="str">
        <f t="shared" si="10"/>
        <v>Acidiphilium</v>
      </c>
      <c r="F116" t="s">
        <v>32128</v>
      </c>
      <c r="G116" t="str">
        <f t="shared" si="9"/>
        <v>Acidiphiliummultivorum               Alphaproteobacteria5.17857.58985---61</v>
      </c>
      <c r="H116" t="s">
        <v>543</v>
      </c>
      <c r="I116" t="s">
        <v>15</v>
      </c>
      <c r="J116" t="s">
        <v>78</v>
      </c>
      <c r="K116" t="s">
        <v>202</v>
      </c>
      <c r="L116" t="s">
        <v>564</v>
      </c>
      <c r="M116" t="s">
        <v>565</v>
      </c>
      <c r="N116" t="s">
        <v>566</v>
      </c>
      <c r="O116" s="1" t="s">
        <v>567</v>
      </c>
      <c r="P116" t="s">
        <v>568</v>
      </c>
      <c r="Q116">
        <v>5</v>
      </c>
      <c r="R116" t="s">
        <v>23</v>
      </c>
      <c r="S116" t="s">
        <v>23</v>
      </c>
      <c r="T116" t="s">
        <v>23</v>
      </c>
      <c r="U116">
        <v>6</v>
      </c>
      <c r="V116">
        <v>1</v>
      </c>
    </row>
    <row r="117" spans="1:22">
      <c r="A117">
        <v>6864903</v>
      </c>
      <c r="B117" t="str">
        <f t="shared" si="6"/>
        <v>pACMV6</v>
      </c>
      <c r="C117" t="str">
        <f t="shared" si="7"/>
        <v>NC_015181.1</v>
      </c>
      <c r="D117" t="str">
        <f t="shared" si="8"/>
        <v>AP012041</v>
      </c>
      <c r="E117" t="str">
        <f t="shared" si="10"/>
        <v>Acidiphilium</v>
      </c>
      <c r="F117" t="s">
        <v>32128</v>
      </c>
      <c r="G117" t="str">
        <f t="shared" si="9"/>
        <v xml:space="preserve">Acidiphiliummultivorum               Alphaproteobacteria12.12559.579412---12-                                                        </v>
      </c>
      <c r="H117" t="s">
        <v>543</v>
      </c>
      <c r="I117" t="s">
        <v>15</v>
      </c>
      <c r="J117" t="s">
        <v>78</v>
      </c>
      <c r="K117" t="s">
        <v>202</v>
      </c>
      <c r="L117" t="s">
        <v>569</v>
      </c>
      <c r="M117" t="s">
        <v>570</v>
      </c>
      <c r="N117" t="s">
        <v>571</v>
      </c>
      <c r="O117" s="1" t="s">
        <v>572</v>
      </c>
      <c r="P117" t="s">
        <v>573</v>
      </c>
      <c r="Q117">
        <v>12</v>
      </c>
      <c r="R117" t="s">
        <v>23</v>
      </c>
      <c r="S117" t="s">
        <v>23</v>
      </c>
      <c r="T117" t="s">
        <v>23</v>
      </c>
      <c r="U117">
        <v>12</v>
      </c>
      <c r="V117" t="s">
        <v>58</v>
      </c>
    </row>
    <row r="118" spans="1:22">
      <c r="A118">
        <v>6864807</v>
      </c>
      <c r="B118" t="str">
        <f t="shared" si="6"/>
        <v>pACMV4</v>
      </c>
      <c r="C118" t="str">
        <f t="shared" si="7"/>
        <v>NC_015188.1</v>
      </c>
      <c r="D118" t="str">
        <f t="shared" si="8"/>
        <v>AP012039</v>
      </c>
      <c r="E118" t="str">
        <f t="shared" si="10"/>
        <v>Acidiphilium</v>
      </c>
      <c r="F118" t="s">
        <v>32128</v>
      </c>
      <c r="G118" t="str">
        <f t="shared" si="9"/>
        <v>Acidiphiliummultivorum               Alphaproteobacteria40.58860.047332---331</v>
      </c>
      <c r="H118" t="s">
        <v>543</v>
      </c>
      <c r="I118" t="s">
        <v>15</v>
      </c>
      <c r="J118" t="s">
        <v>78</v>
      </c>
      <c r="K118" t="s">
        <v>202</v>
      </c>
      <c r="L118" t="s">
        <v>574</v>
      </c>
      <c r="M118" t="s">
        <v>575</v>
      </c>
      <c r="N118" t="s">
        <v>576</v>
      </c>
      <c r="O118" s="1" t="s">
        <v>577</v>
      </c>
      <c r="P118" t="s">
        <v>578</v>
      </c>
      <c r="Q118">
        <v>32</v>
      </c>
      <c r="R118" t="s">
        <v>23</v>
      </c>
      <c r="S118" t="s">
        <v>23</v>
      </c>
      <c r="T118" t="s">
        <v>23</v>
      </c>
      <c r="U118">
        <v>33</v>
      </c>
      <c r="V118">
        <v>1</v>
      </c>
    </row>
    <row r="119" spans="1:22">
      <c r="A119">
        <v>6864711</v>
      </c>
      <c r="B119" t="str">
        <f t="shared" si="6"/>
        <v>pACMV1</v>
      </c>
      <c r="C119" t="str">
        <f t="shared" si="7"/>
        <v>NC_015178.1</v>
      </c>
      <c r="D119" t="str">
        <f t="shared" si="8"/>
        <v>AP012036</v>
      </c>
      <c r="E119" t="str">
        <f t="shared" si="10"/>
        <v>Acidiphilium</v>
      </c>
      <c r="F119" t="s">
        <v>32128</v>
      </c>
      <c r="G119" t="str">
        <f t="shared" si="9"/>
        <v>Acidiphiliummultivorum               Alphaproteobacteria271.57362.94230---24616</v>
      </c>
      <c r="H119" t="s">
        <v>543</v>
      </c>
      <c r="I119" t="s">
        <v>15</v>
      </c>
      <c r="J119" t="s">
        <v>78</v>
      </c>
      <c r="K119" t="s">
        <v>202</v>
      </c>
      <c r="L119" t="s">
        <v>579</v>
      </c>
      <c r="M119" t="s">
        <v>580</v>
      </c>
      <c r="N119" t="s">
        <v>581</v>
      </c>
      <c r="O119" s="1" t="s">
        <v>582</v>
      </c>
      <c r="P119" t="s">
        <v>583</v>
      </c>
      <c r="Q119">
        <v>230</v>
      </c>
      <c r="R119" t="s">
        <v>23</v>
      </c>
      <c r="S119" t="s">
        <v>23</v>
      </c>
      <c r="T119" t="s">
        <v>23</v>
      </c>
      <c r="U119">
        <v>246</v>
      </c>
      <c r="V119">
        <v>16</v>
      </c>
    </row>
    <row r="120" spans="1:22">
      <c r="A120">
        <v>6864615</v>
      </c>
      <c r="B120" t="str">
        <f t="shared" si="6"/>
        <v>pTC-F14</v>
      </c>
      <c r="C120" t="str">
        <f t="shared" si="7"/>
        <v>NC_004734.1</v>
      </c>
      <c r="D120" t="str">
        <f t="shared" si="8"/>
        <v>AF325537</v>
      </c>
      <c r="E120" t="str">
        <f t="shared" si="10"/>
        <v>Acidithiobacillus</v>
      </c>
      <c r="F120" t="s">
        <v>32129</v>
      </c>
      <c r="G120" t="str">
        <f t="shared" si="9"/>
        <v xml:space="preserve">Acidithiobacilluscaldus                   Gammaproteobacteria14.15555.73316---16-                                                        </v>
      </c>
      <c r="H120" t="s">
        <v>584</v>
      </c>
      <c r="I120" t="s">
        <v>15</v>
      </c>
      <c r="J120" t="s">
        <v>78</v>
      </c>
      <c r="K120" t="s">
        <v>79</v>
      </c>
      <c r="L120" t="s">
        <v>585</v>
      </c>
      <c r="M120" t="s">
        <v>586</v>
      </c>
      <c r="N120" t="s">
        <v>587</v>
      </c>
      <c r="O120" s="1" t="s">
        <v>588</v>
      </c>
      <c r="P120" t="s">
        <v>589</v>
      </c>
      <c r="Q120">
        <v>16</v>
      </c>
      <c r="R120" t="s">
        <v>23</v>
      </c>
      <c r="S120" t="s">
        <v>23</v>
      </c>
      <c r="T120" t="s">
        <v>23</v>
      </c>
      <c r="U120">
        <v>16</v>
      </c>
      <c r="V120" t="s">
        <v>58</v>
      </c>
    </row>
    <row r="121" spans="1:22">
      <c r="A121">
        <v>6864519</v>
      </c>
      <c r="B121" t="str">
        <f t="shared" si="6"/>
        <v>pTcM1</v>
      </c>
      <c r="C121" t="str">
        <f t="shared" si="7"/>
        <v>NC_010600.1</v>
      </c>
      <c r="D121" t="str">
        <f t="shared" si="8"/>
        <v>EU421841</v>
      </c>
      <c r="E121" t="str">
        <f t="shared" si="10"/>
        <v>Acidithiobacillus</v>
      </c>
      <c r="F121" t="s">
        <v>32129</v>
      </c>
      <c r="G121" t="str">
        <f t="shared" si="9"/>
        <v xml:space="preserve">Acidithiobacilluscaldus                   Gammaproteobacteria65.15857.124245---45-                                                        </v>
      </c>
      <c r="H121" t="s">
        <v>590</v>
      </c>
      <c r="I121" t="s">
        <v>15</v>
      </c>
      <c r="J121" t="s">
        <v>78</v>
      </c>
      <c r="K121" t="s">
        <v>79</v>
      </c>
      <c r="L121" t="s">
        <v>591</v>
      </c>
      <c r="M121" t="s">
        <v>592</v>
      </c>
      <c r="N121" t="s">
        <v>593</v>
      </c>
      <c r="O121" s="1" t="s">
        <v>594</v>
      </c>
      <c r="P121" t="s">
        <v>595</v>
      </c>
      <c r="Q121">
        <v>45</v>
      </c>
      <c r="R121" t="s">
        <v>23</v>
      </c>
      <c r="S121" t="s">
        <v>23</v>
      </c>
      <c r="T121" t="s">
        <v>23</v>
      </c>
      <c r="U121">
        <v>45</v>
      </c>
      <c r="V121" t="s">
        <v>58</v>
      </c>
    </row>
    <row r="122" spans="1:22">
      <c r="A122">
        <v>6864423</v>
      </c>
      <c r="B122" t="str">
        <f t="shared" si="6"/>
        <v>pACA1.1</v>
      </c>
      <c r="C122" t="str">
        <f t="shared" si="7"/>
        <v>NZ_CP005988.1</v>
      </c>
      <c r="D122" t="str">
        <f t="shared" si="8"/>
        <v>CP005988</v>
      </c>
      <c r="E122" t="str">
        <f t="shared" si="10"/>
        <v>Acidithiobacillus</v>
      </c>
      <c r="F122" t="s">
        <v>32129</v>
      </c>
      <c r="G122" t="str">
        <f t="shared" si="9"/>
        <v xml:space="preserve">Acidithiobacilluscaldus                   Gammaproteobacteria27.53659.365929---29-                                                </v>
      </c>
      <c r="H122" t="s">
        <v>596</v>
      </c>
      <c r="I122" t="s">
        <v>15</v>
      </c>
      <c r="J122" t="s">
        <v>78</v>
      </c>
      <c r="K122" t="s">
        <v>79</v>
      </c>
      <c r="L122" t="s">
        <v>597</v>
      </c>
      <c r="M122" t="s">
        <v>598</v>
      </c>
      <c r="N122" t="s">
        <v>599</v>
      </c>
      <c r="O122" s="1" t="s">
        <v>600</v>
      </c>
      <c r="P122" t="s">
        <v>601</v>
      </c>
      <c r="Q122">
        <v>29</v>
      </c>
      <c r="R122" t="s">
        <v>23</v>
      </c>
      <c r="S122" t="s">
        <v>23</v>
      </c>
      <c r="T122" t="s">
        <v>23</v>
      </c>
      <c r="U122">
        <v>29</v>
      </c>
      <c r="V122" t="s">
        <v>24</v>
      </c>
    </row>
    <row r="123" spans="1:22">
      <c r="A123">
        <v>6864327</v>
      </c>
      <c r="B123" t="str">
        <f t="shared" si="6"/>
        <v>megaplasmid mpAca1.1</v>
      </c>
      <c r="C123" t="str">
        <f t="shared" si="7"/>
        <v>NZ_CP005987.1</v>
      </c>
      <c r="D123" t="str">
        <f t="shared" si="8"/>
        <v>CP005987</v>
      </c>
      <c r="E123" t="str">
        <f t="shared" si="10"/>
        <v>Acidithiobacillus</v>
      </c>
      <c r="F123" t="s">
        <v>32129</v>
      </c>
      <c r="G123" t="str">
        <f t="shared" si="9"/>
        <v>Acidithiobacilluscaldus                   Gammaproteobacteria171.97257.3646162---17513</v>
      </c>
      <c r="H123" t="s">
        <v>596</v>
      </c>
      <c r="I123" t="s">
        <v>15</v>
      </c>
      <c r="J123" t="s">
        <v>78</v>
      </c>
      <c r="K123" t="s">
        <v>79</v>
      </c>
      <c r="L123" t="s">
        <v>602</v>
      </c>
      <c r="M123" t="s">
        <v>603</v>
      </c>
      <c r="N123" t="s">
        <v>604</v>
      </c>
      <c r="O123" s="1" t="s">
        <v>605</v>
      </c>
      <c r="P123" t="s">
        <v>606</v>
      </c>
      <c r="Q123">
        <v>162</v>
      </c>
      <c r="R123" t="s">
        <v>23</v>
      </c>
      <c r="S123" t="s">
        <v>23</v>
      </c>
      <c r="T123" t="s">
        <v>23</v>
      </c>
      <c r="U123">
        <v>175</v>
      </c>
      <c r="V123">
        <v>13</v>
      </c>
    </row>
    <row r="124" spans="1:22">
      <c r="A124">
        <v>6864231</v>
      </c>
      <c r="B124" t="str">
        <f t="shared" si="6"/>
        <v>pACA1.2</v>
      </c>
      <c r="C124" t="str">
        <f t="shared" si="7"/>
        <v>NZ_CP005989.1</v>
      </c>
      <c r="D124" t="str">
        <f t="shared" si="8"/>
        <v>CP005989</v>
      </c>
      <c r="E124" t="str">
        <f t="shared" si="10"/>
        <v>Acidithiobacillus</v>
      </c>
      <c r="F124" t="s">
        <v>32129</v>
      </c>
      <c r="G124" t="str">
        <f t="shared" si="9"/>
        <v>Acidithiobacilluscaldus                   Gammaproteobacteria3019550.30556---71</v>
      </c>
      <c r="H124" t="s">
        <v>596</v>
      </c>
      <c r="I124" t="s">
        <v>15</v>
      </c>
      <c r="J124" t="s">
        <v>78</v>
      </c>
      <c r="K124" t="s">
        <v>79</v>
      </c>
      <c r="L124" t="s">
        <v>607</v>
      </c>
      <c r="M124" t="s">
        <v>608</v>
      </c>
      <c r="N124" t="s">
        <v>609</v>
      </c>
      <c r="O124" s="1">
        <v>30195</v>
      </c>
      <c r="P124" t="s">
        <v>610</v>
      </c>
      <c r="Q124">
        <v>6</v>
      </c>
      <c r="R124" t="s">
        <v>23</v>
      </c>
      <c r="S124" t="s">
        <v>23</v>
      </c>
      <c r="T124" t="s">
        <v>23</v>
      </c>
      <c r="U124">
        <v>7</v>
      </c>
      <c r="V124">
        <v>1</v>
      </c>
    </row>
    <row r="125" spans="1:22">
      <c r="A125">
        <v>6864135</v>
      </c>
      <c r="B125" t="str">
        <f t="shared" si="6"/>
        <v>pLAtc1</v>
      </c>
      <c r="C125" t="str">
        <f t="shared" si="7"/>
        <v>NC_015852.1</v>
      </c>
      <c r="D125" t="str">
        <f t="shared" si="8"/>
        <v>CP002575</v>
      </c>
      <c r="E125" t="str">
        <f t="shared" si="10"/>
        <v>Acidithiobacillus</v>
      </c>
      <c r="F125" t="s">
        <v>32129</v>
      </c>
      <c r="G125" t="str">
        <f t="shared" si="9"/>
        <v xml:space="preserve">Acidithiobacilluscaldus                   Gammaproteobacteria9.77859.838412---12-                                                        </v>
      </c>
      <c r="H125" t="s">
        <v>611</v>
      </c>
      <c r="I125" t="s">
        <v>15</v>
      </c>
      <c r="J125" t="s">
        <v>78</v>
      </c>
      <c r="K125" t="s">
        <v>79</v>
      </c>
      <c r="L125" t="s">
        <v>612</v>
      </c>
      <c r="M125" t="s">
        <v>613</v>
      </c>
      <c r="N125" t="s">
        <v>614</v>
      </c>
      <c r="O125" s="1" t="s">
        <v>615</v>
      </c>
      <c r="P125" t="s">
        <v>616</v>
      </c>
      <c r="Q125">
        <v>12</v>
      </c>
      <c r="R125" t="s">
        <v>23</v>
      </c>
      <c r="S125" t="s">
        <v>23</v>
      </c>
      <c r="T125" t="s">
        <v>23</v>
      </c>
      <c r="U125">
        <v>12</v>
      </c>
      <c r="V125" t="s">
        <v>58</v>
      </c>
    </row>
    <row r="126" spans="1:22">
      <c r="A126">
        <v>6864039</v>
      </c>
      <c r="B126" t="str">
        <f t="shared" si="6"/>
        <v>megaplasmid</v>
      </c>
      <c r="C126" t="str">
        <f t="shared" si="7"/>
        <v>NC_015851.1</v>
      </c>
      <c r="D126" t="str">
        <f t="shared" si="8"/>
        <v>CP002574</v>
      </c>
      <c r="E126" t="str">
        <f t="shared" si="10"/>
        <v>Acidithiobacillus</v>
      </c>
      <c r="F126" t="s">
        <v>32129</v>
      </c>
      <c r="G126" t="str">
        <f t="shared" si="9"/>
        <v>Acidithiobacilluscaldus                   Gammaproteobacteria251.78257.2042221---23615</v>
      </c>
      <c r="H126" t="s">
        <v>611</v>
      </c>
      <c r="I126" t="s">
        <v>15</v>
      </c>
      <c r="J126" t="s">
        <v>78</v>
      </c>
      <c r="K126" t="s">
        <v>79</v>
      </c>
      <c r="L126" t="s">
        <v>617</v>
      </c>
      <c r="M126" t="s">
        <v>618</v>
      </c>
      <c r="N126" t="s">
        <v>619</v>
      </c>
      <c r="O126" s="1" t="s">
        <v>620</v>
      </c>
      <c r="P126" t="s">
        <v>621</v>
      </c>
      <c r="Q126">
        <v>221</v>
      </c>
      <c r="R126" t="s">
        <v>23</v>
      </c>
      <c r="S126" t="s">
        <v>23</v>
      </c>
      <c r="T126" t="s">
        <v>23</v>
      </c>
      <c r="U126">
        <v>236</v>
      </c>
      <c r="V126">
        <v>15</v>
      </c>
    </row>
    <row r="127" spans="1:22">
      <c r="A127">
        <v>6863943</v>
      </c>
      <c r="B127" t="str">
        <f t="shared" si="6"/>
        <v>pLAtc2</v>
      </c>
      <c r="C127" t="str">
        <f t="shared" si="7"/>
        <v>NC_015853.1</v>
      </c>
      <c r="D127" t="str">
        <f t="shared" si="8"/>
        <v>CP002576</v>
      </c>
      <c r="E127" t="str">
        <f t="shared" si="10"/>
        <v>Acidithiobacillus</v>
      </c>
      <c r="F127" t="s">
        <v>32129</v>
      </c>
      <c r="G127" t="str">
        <f t="shared" si="9"/>
        <v xml:space="preserve">Acidithiobacilluscaldus                   Gammaproteobacteria4232257.710814---14-                                                        </v>
      </c>
      <c r="H127" t="s">
        <v>611</v>
      </c>
      <c r="I127" t="s">
        <v>15</v>
      </c>
      <c r="J127" t="s">
        <v>78</v>
      </c>
      <c r="K127" t="s">
        <v>79</v>
      </c>
      <c r="L127" t="s">
        <v>622</v>
      </c>
      <c r="M127" t="s">
        <v>623</v>
      </c>
      <c r="N127" t="s">
        <v>624</v>
      </c>
      <c r="O127" s="1">
        <v>42322</v>
      </c>
      <c r="P127" t="s">
        <v>625</v>
      </c>
      <c r="Q127">
        <v>14</v>
      </c>
      <c r="R127" t="s">
        <v>23</v>
      </c>
      <c r="S127" t="s">
        <v>23</v>
      </c>
      <c r="T127" t="s">
        <v>23</v>
      </c>
      <c r="U127">
        <v>14</v>
      </c>
      <c r="V127" t="s">
        <v>58</v>
      </c>
    </row>
    <row r="128" spans="1:22">
      <c r="A128">
        <v>6863847</v>
      </c>
      <c r="B128" t="str">
        <f t="shared" si="6"/>
        <v>pLAtc3</v>
      </c>
      <c r="C128" t="str">
        <f t="shared" si="7"/>
        <v>NC_015854.1</v>
      </c>
      <c r="D128" t="str">
        <f t="shared" si="8"/>
        <v>CP002577</v>
      </c>
      <c r="E128" t="str">
        <f t="shared" si="10"/>
        <v>Acidithiobacillus</v>
      </c>
      <c r="F128" t="s">
        <v>32129</v>
      </c>
      <c r="G128" t="str">
        <f t="shared" si="9"/>
        <v xml:space="preserve">Acidithiobacilluscaldus                   Gammaproteobacteria29.70458.830530---30-                                                        </v>
      </c>
      <c r="H128" t="s">
        <v>611</v>
      </c>
      <c r="I128" t="s">
        <v>15</v>
      </c>
      <c r="J128" t="s">
        <v>78</v>
      </c>
      <c r="K128" t="s">
        <v>79</v>
      </c>
      <c r="L128" t="s">
        <v>626</v>
      </c>
      <c r="M128" t="s">
        <v>627</v>
      </c>
      <c r="N128" t="s">
        <v>628</v>
      </c>
      <c r="O128" s="1" t="s">
        <v>629</v>
      </c>
      <c r="P128" t="s">
        <v>630</v>
      </c>
      <c r="Q128">
        <v>30</v>
      </c>
      <c r="R128" t="s">
        <v>23</v>
      </c>
      <c r="S128" t="s">
        <v>23</v>
      </c>
      <c r="T128" t="s">
        <v>23</v>
      </c>
      <c r="U128">
        <v>30</v>
      </c>
      <c r="V128" t="s">
        <v>58</v>
      </c>
    </row>
    <row r="129" spans="1:22">
      <c r="A129">
        <v>6863751</v>
      </c>
      <c r="B129" t="str">
        <f t="shared" si="6"/>
        <v>pTF5</v>
      </c>
      <c r="C129" t="str">
        <f t="shared" si="7"/>
        <v>NC_005023.1</v>
      </c>
      <c r="D129" t="str">
        <f t="shared" si="8"/>
        <v>U73041</v>
      </c>
      <c r="E129" t="str">
        <f t="shared" si="10"/>
        <v>Acidithiobacillus</v>
      </c>
      <c r="F129" t="s">
        <v>32130</v>
      </c>
      <c r="G129" t="str">
        <f t="shared" si="9"/>
        <v>Acidithiobacillusferrooxidans             Gammaproteobacteria19.79256.128713---152</v>
      </c>
      <c r="H129" t="s">
        <v>631</v>
      </c>
      <c r="I129" t="s">
        <v>15</v>
      </c>
      <c r="J129" t="s">
        <v>78</v>
      </c>
      <c r="K129" t="s">
        <v>79</v>
      </c>
      <c r="L129" t="s">
        <v>632</v>
      </c>
      <c r="M129" t="s">
        <v>633</v>
      </c>
      <c r="N129" t="s">
        <v>634</v>
      </c>
      <c r="O129" s="1" t="s">
        <v>635</v>
      </c>
      <c r="P129" t="s">
        <v>636</v>
      </c>
      <c r="Q129">
        <v>13</v>
      </c>
      <c r="R129" t="s">
        <v>23</v>
      </c>
      <c r="S129" t="s">
        <v>23</v>
      </c>
      <c r="T129" t="s">
        <v>23</v>
      </c>
      <c r="U129">
        <v>15</v>
      </c>
      <c r="V129">
        <v>2</v>
      </c>
    </row>
    <row r="130" spans="1:22">
      <c r="A130">
        <v>6863655</v>
      </c>
      <c r="B130" t="str">
        <f t="shared" si="6"/>
        <v>pTF4.1</v>
      </c>
      <c r="C130" t="str">
        <f t="shared" si="7"/>
        <v>NC_001520.1</v>
      </c>
      <c r="D130" t="str">
        <f t="shared" si="8"/>
        <v>X96982</v>
      </c>
      <c r="E130" t="str">
        <f t="shared" si="10"/>
        <v>Acidithiobacillus</v>
      </c>
      <c r="F130" t="s">
        <v>32130</v>
      </c>
      <c r="G130" t="str">
        <f t="shared" si="9"/>
        <v xml:space="preserve">Acidithiobacillusferrooxidans             Gammaproteobacteria4.10462.20762---2-                                                        </v>
      </c>
      <c r="H130" t="s">
        <v>637</v>
      </c>
      <c r="I130" t="s">
        <v>15</v>
      </c>
      <c r="J130" t="s">
        <v>78</v>
      </c>
      <c r="K130" t="s">
        <v>79</v>
      </c>
      <c r="L130" t="s">
        <v>638</v>
      </c>
      <c r="M130" t="s">
        <v>639</v>
      </c>
      <c r="N130" t="s">
        <v>640</v>
      </c>
      <c r="O130" s="1" t="s">
        <v>641</v>
      </c>
      <c r="P130" t="s">
        <v>642</v>
      </c>
      <c r="Q130">
        <v>2</v>
      </c>
      <c r="R130" t="s">
        <v>23</v>
      </c>
      <c r="S130" t="s">
        <v>23</v>
      </c>
      <c r="T130" t="s">
        <v>23</v>
      </c>
      <c r="U130">
        <v>2</v>
      </c>
      <c r="V130" t="s">
        <v>58</v>
      </c>
    </row>
    <row r="131" spans="1:22">
      <c r="A131">
        <v>6863559</v>
      </c>
      <c r="B131" t="str">
        <f t="shared" ref="B131:B194" si="11">L131</f>
        <v>pAAA83</v>
      </c>
      <c r="C131" t="str">
        <f t="shared" ref="C131:C194" si="12">M131</f>
        <v>NC_024998.1</v>
      </c>
      <c r="D131" t="str">
        <f t="shared" ref="D131:D194" si="13">N131</f>
        <v>AB852526</v>
      </c>
      <c r="E131" t="str">
        <f t="shared" si="10"/>
        <v>Acidovorax</v>
      </c>
      <c r="F131" t="s">
        <v>32131</v>
      </c>
      <c r="G131" t="str">
        <f t="shared" ref="G131:G194" si="14">CONCATENATE(E131,F131,K131,O131,P131,Q131,R131,S131,T131,U131,V131)</f>
        <v xml:space="preserve">Acidovoraxavenae                   Betaproteobacteria59.53464.499364---64-                                                                </v>
      </c>
      <c r="H131" t="s">
        <v>643</v>
      </c>
      <c r="I131" t="s">
        <v>15</v>
      </c>
      <c r="J131" t="s">
        <v>78</v>
      </c>
      <c r="K131" t="s">
        <v>453</v>
      </c>
      <c r="L131" t="s">
        <v>644</v>
      </c>
      <c r="M131" t="s">
        <v>645</v>
      </c>
      <c r="N131" t="s">
        <v>646</v>
      </c>
      <c r="O131" s="1" t="s">
        <v>647</v>
      </c>
      <c r="P131" t="s">
        <v>648</v>
      </c>
      <c r="Q131">
        <v>64</v>
      </c>
      <c r="R131" t="s">
        <v>23</v>
      </c>
      <c r="S131" t="s">
        <v>23</v>
      </c>
      <c r="T131" t="s">
        <v>23</v>
      </c>
      <c r="U131">
        <v>64</v>
      </c>
      <c r="V131" t="s">
        <v>495</v>
      </c>
    </row>
    <row r="132" spans="1:22">
      <c r="A132">
        <v>6863463</v>
      </c>
      <c r="B132" t="str">
        <f t="shared" si="11"/>
        <v>pAOVO01</v>
      </c>
      <c r="C132" t="str">
        <f t="shared" si="12"/>
        <v>NC_008765.1</v>
      </c>
      <c r="D132" t="str">
        <f t="shared" si="13"/>
        <v>CP000540</v>
      </c>
      <c r="E132" t="str">
        <f t="shared" si="10"/>
        <v>Acidovorax</v>
      </c>
      <c r="F132" t="s">
        <v>32132</v>
      </c>
      <c r="G132" t="str">
        <f t="shared" si="14"/>
        <v>Acidovoraxsp.                      Betaproteobacteria72.68962.206183---863</v>
      </c>
      <c r="H132" t="s">
        <v>649</v>
      </c>
      <c r="I132" t="s">
        <v>15</v>
      </c>
      <c r="J132" t="s">
        <v>78</v>
      </c>
      <c r="K132" t="s">
        <v>453</v>
      </c>
      <c r="L132" t="s">
        <v>650</v>
      </c>
      <c r="M132" t="s">
        <v>651</v>
      </c>
      <c r="N132" t="s">
        <v>652</v>
      </c>
      <c r="O132" s="1" t="s">
        <v>653</v>
      </c>
      <c r="P132" t="s">
        <v>654</v>
      </c>
      <c r="Q132">
        <v>83</v>
      </c>
      <c r="R132" t="s">
        <v>23</v>
      </c>
      <c r="S132" t="s">
        <v>23</v>
      </c>
      <c r="T132" t="s">
        <v>23</v>
      </c>
      <c r="U132">
        <v>86</v>
      </c>
      <c r="V132">
        <v>3</v>
      </c>
    </row>
    <row r="133" spans="1:22">
      <c r="A133">
        <v>6863367</v>
      </c>
      <c r="B133" t="str">
        <f t="shared" si="11"/>
        <v>pAOVO02</v>
      </c>
      <c r="C133" t="str">
        <f t="shared" si="12"/>
        <v>NC_008766.1</v>
      </c>
      <c r="D133" t="str">
        <f t="shared" si="13"/>
        <v>CP000541</v>
      </c>
      <c r="E133" t="str">
        <f t="shared" si="10"/>
        <v>Acidovorax</v>
      </c>
      <c r="F133" t="s">
        <v>32132</v>
      </c>
      <c r="G133" t="str">
        <f t="shared" si="14"/>
        <v>Acidovoraxsp.                      Betaproteobacteria63.60964.583663---663</v>
      </c>
      <c r="H133" t="s">
        <v>649</v>
      </c>
      <c r="I133" t="s">
        <v>15</v>
      </c>
      <c r="J133" t="s">
        <v>78</v>
      </c>
      <c r="K133" t="s">
        <v>453</v>
      </c>
      <c r="L133" t="s">
        <v>655</v>
      </c>
      <c r="M133" t="s">
        <v>656</v>
      </c>
      <c r="N133" t="s">
        <v>657</v>
      </c>
      <c r="O133" s="1" t="s">
        <v>658</v>
      </c>
      <c r="P133" t="s">
        <v>659</v>
      </c>
      <c r="Q133">
        <v>63</v>
      </c>
      <c r="R133" t="s">
        <v>23</v>
      </c>
      <c r="S133" t="s">
        <v>23</v>
      </c>
      <c r="T133" t="s">
        <v>23</v>
      </c>
      <c r="U133">
        <v>66</v>
      </c>
      <c r="V133">
        <v>3</v>
      </c>
    </row>
    <row r="134" spans="1:22">
      <c r="A134">
        <v>6863271</v>
      </c>
      <c r="B134" t="str">
        <f t="shared" si="11"/>
        <v>p6200-114.848kb</v>
      </c>
      <c r="C134" t="str">
        <f t="shared" si="12"/>
        <v>NZ_CP010398.1</v>
      </c>
      <c r="D134" t="str">
        <f t="shared" si="13"/>
        <v>CP010398</v>
      </c>
      <c r="E134" t="str">
        <f t="shared" si="10"/>
        <v>Acinetobacter</v>
      </c>
      <c r="F134" t="s">
        <v>32133</v>
      </c>
      <c r="G134" t="str">
        <f t="shared" si="14"/>
        <v>Acinetobacterbaumannii                Gammaproteobacteria114.84841.6934121-1-1242</v>
      </c>
      <c r="H134" t="s">
        <v>660</v>
      </c>
      <c r="I134" t="s">
        <v>15</v>
      </c>
      <c r="J134" t="s">
        <v>78</v>
      </c>
      <c r="K134" t="s">
        <v>79</v>
      </c>
      <c r="L134" t="s">
        <v>661</v>
      </c>
      <c r="M134" t="s">
        <v>662</v>
      </c>
      <c r="N134" t="s">
        <v>663</v>
      </c>
      <c r="O134" s="1" t="s">
        <v>664</v>
      </c>
      <c r="P134" t="s">
        <v>665</v>
      </c>
      <c r="Q134">
        <v>121</v>
      </c>
      <c r="R134" t="s">
        <v>23</v>
      </c>
      <c r="S134">
        <v>1</v>
      </c>
      <c r="T134" t="s">
        <v>23</v>
      </c>
      <c r="U134">
        <v>124</v>
      </c>
      <c r="V134">
        <v>2</v>
      </c>
    </row>
    <row r="135" spans="1:22">
      <c r="A135">
        <v>6863175</v>
      </c>
      <c r="B135" t="str">
        <f t="shared" si="11"/>
        <v>p6200-9.327kb</v>
      </c>
      <c r="C135" t="str">
        <f t="shared" si="12"/>
        <v>NZ_CP010400.1</v>
      </c>
      <c r="D135" t="str">
        <f t="shared" si="13"/>
        <v>CP010400</v>
      </c>
      <c r="E135" t="str">
        <f t="shared" si="10"/>
        <v>Acinetobacter</v>
      </c>
      <c r="F135" t="s">
        <v>32133</v>
      </c>
      <c r="G135" t="str">
        <f t="shared" si="14"/>
        <v xml:space="preserve">Acinetobacterbaumannii                Gammaproteobacteria9.32734.244711---11-                                                </v>
      </c>
      <c r="H135" t="s">
        <v>660</v>
      </c>
      <c r="I135" t="s">
        <v>15</v>
      </c>
      <c r="J135" t="s">
        <v>78</v>
      </c>
      <c r="K135" t="s">
        <v>79</v>
      </c>
      <c r="L135" t="s">
        <v>666</v>
      </c>
      <c r="M135" t="s">
        <v>667</v>
      </c>
      <c r="N135" t="s">
        <v>668</v>
      </c>
      <c r="O135" s="1" t="s">
        <v>669</v>
      </c>
      <c r="P135" t="s">
        <v>670</v>
      </c>
      <c r="Q135">
        <v>11</v>
      </c>
      <c r="R135" t="s">
        <v>23</v>
      </c>
      <c r="S135" t="s">
        <v>23</v>
      </c>
      <c r="T135" t="s">
        <v>23</v>
      </c>
      <c r="U135">
        <v>11</v>
      </c>
      <c r="V135" t="s">
        <v>24</v>
      </c>
    </row>
    <row r="136" spans="1:22">
      <c r="A136">
        <v>6863079</v>
      </c>
      <c r="B136" t="str">
        <f t="shared" si="11"/>
        <v>p6200-47.274kb</v>
      </c>
      <c r="C136" t="str">
        <f t="shared" si="12"/>
        <v>NZ_CP010399.1</v>
      </c>
      <c r="D136" t="str">
        <f t="shared" si="13"/>
        <v>CP010399</v>
      </c>
      <c r="E136" t="str">
        <f t="shared" si="10"/>
        <v>Acinetobacter</v>
      </c>
      <c r="F136" t="s">
        <v>32133</v>
      </c>
      <c r="G136" t="str">
        <f t="shared" si="14"/>
        <v xml:space="preserve">Acinetobacterbaumannii                Gammaproteobacteria47.27440.825855---55-                                                </v>
      </c>
      <c r="H136" t="s">
        <v>660</v>
      </c>
      <c r="I136" t="s">
        <v>15</v>
      </c>
      <c r="J136" t="s">
        <v>78</v>
      </c>
      <c r="K136" t="s">
        <v>79</v>
      </c>
      <c r="L136" t="s">
        <v>671</v>
      </c>
      <c r="M136" t="s">
        <v>672</v>
      </c>
      <c r="N136" t="s">
        <v>673</v>
      </c>
      <c r="O136" s="1" t="s">
        <v>674</v>
      </c>
      <c r="P136" t="s">
        <v>675</v>
      </c>
      <c r="Q136">
        <v>55</v>
      </c>
      <c r="R136" t="s">
        <v>23</v>
      </c>
      <c r="S136" t="s">
        <v>23</v>
      </c>
      <c r="T136" t="s">
        <v>23</v>
      </c>
      <c r="U136">
        <v>55</v>
      </c>
      <c r="V136" t="s">
        <v>24</v>
      </c>
    </row>
    <row r="137" spans="1:22">
      <c r="A137">
        <v>6862983</v>
      </c>
      <c r="B137" t="str">
        <f t="shared" si="11"/>
        <v>II</v>
      </c>
      <c r="C137" t="str">
        <f t="shared" si="12"/>
        <v>NZ_HG977523.1</v>
      </c>
      <c r="D137" t="str">
        <f t="shared" si="13"/>
        <v>HG977523</v>
      </c>
      <c r="E137" t="str">
        <f t="shared" si="10"/>
        <v>Acinetobacter</v>
      </c>
      <c r="F137" t="s">
        <v>32133</v>
      </c>
      <c r="G137" t="str">
        <f t="shared" si="14"/>
        <v>Acinetobacterbaumannii                Gammaproteobacteria63.7233.418170---8818</v>
      </c>
      <c r="H137" t="s">
        <v>676</v>
      </c>
      <c r="I137" t="s">
        <v>15</v>
      </c>
      <c r="J137" t="s">
        <v>78</v>
      </c>
      <c r="K137" t="s">
        <v>79</v>
      </c>
      <c r="L137" t="s">
        <v>677</v>
      </c>
      <c r="M137" t="s">
        <v>678</v>
      </c>
      <c r="N137" t="s">
        <v>679</v>
      </c>
      <c r="O137" s="1" t="s">
        <v>680</v>
      </c>
      <c r="P137" t="s">
        <v>681</v>
      </c>
      <c r="Q137">
        <v>70</v>
      </c>
      <c r="R137" t="s">
        <v>23</v>
      </c>
      <c r="S137" t="s">
        <v>23</v>
      </c>
      <c r="T137" t="s">
        <v>23</v>
      </c>
      <c r="U137">
        <v>88</v>
      </c>
      <c r="V137">
        <v>18</v>
      </c>
    </row>
    <row r="138" spans="1:22">
      <c r="A138">
        <v>6862887</v>
      </c>
      <c r="B138" t="str">
        <f t="shared" si="11"/>
        <v>III</v>
      </c>
      <c r="C138" t="str">
        <f t="shared" si="12"/>
        <v>NZ_HG977524.1</v>
      </c>
      <c r="D138" t="str">
        <f t="shared" si="13"/>
        <v>HG977524</v>
      </c>
      <c r="E138" t="str">
        <f t="shared" si="10"/>
        <v>Acinetobacter</v>
      </c>
      <c r="F138" t="s">
        <v>32133</v>
      </c>
      <c r="G138" t="str">
        <f t="shared" si="14"/>
        <v>Acinetobacterbaumannii                Gammaproteobacteria64.16533.367150---8131</v>
      </c>
      <c r="H138" t="s">
        <v>676</v>
      </c>
      <c r="I138" t="s">
        <v>15</v>
      </c>
      <c r="J138" t="s">
        <v>78</v>
      </c>
      <c r="K138" t="s">
        <v>79</v>
      </c>
      <c r="L138" t="s">
        <v>682</v>
      </c>
      <c r="M138" t="s">
        <v>683</v>
      </c>
      <c r="N138" t="s">
        <v>684</v>
      </c>
      <c r="O138" s="1" t="s">
        <v>685</v>
      </c>
      <c r="P138" t="s">
        <v>686</v>
      </c>
      <c r="Q138">
        <v>50</v>
      </c>
      <c r="R138" t="s">
        <v>23</v>
      </c>
      <c r="S138" t="s">
        <v>23</v>
      </c>
      <c r="T138" t="s">
        <v>23</v>
      </c>
      <c r="U138">
        <v>81</v>
      </c>
      <c r="V138">
        <v>31</v>
      </c>
    </row>
    <row r="139" spans="1:22">
      <c r="A139">
        <v>6862791</v>
      </c>
      <c r="B139" t="str">
        <f t="shared" si="11"/>
        <v>IV</v>
      </c>
      <c r="C139" t="str">
        <f t="shared" si="12"/>
        <v>NZ_HG977525.1</v>
      </c>
      <c r="D139" t="str">
        <f t="shared" si="13"/>
        <v>HG977525</v>
      </c>
      <c r="E139" t="str">
        <f t="shared" si="10"/>
        <v>Acinetobacter</v>
      </c>
      <c r="F139" t="s">
        <v>32133</v>
      </c>
      <c r="G139" t="str">
        <f t="shared" si="14"/>
        <v xml:space="preserve">Acinetobacterbaumannii                Gammaproteobacteria8.17434.53638---8-                                                        </v>
      </c>
      <c r="H139" t="s">
        <v>676</v>
      </c>
      <c r="I139" t="s">
        <v>15</v>
      </c>
      <c r="J139" t="s">
        <v>78</v>
      </c>
      <c r="K139" t="s">
        <v>79</v>
      </c>
      <c r="L139" t="s">
        <v>687</v>
      </c>
      <c r="M139" t="s">
        <v>688</v>
      </c>
      <c r="N139" t="s">
        <v>689</v>
      </c>
      <c r="O139" s="1" t="s">
        <v>690</v>
      </c>
      <c r="P139" t="s">
        <v>691</v>
      </c>
      <c r="Q139">
        <v>8</v>
      </c>
      <c r="R139" t="s">
        <v>23</v>
      </c>
      <c r="S139" t="s">
        <v>23</v>
      </c>
      <c r="T139" t="s">
        <v>23</v>
      </c>
      <c r="U139">
        <v>8</v>
      </c>
      <c r="V139" t="s">
        <v>58</v>
      </c>
    </row>
    <row r="140" spans="1:22">
      <c r="A140">
        <v>6862695</v>
      </c>
      <c r="B140" t="str">
        <f t="shared" si="11"/>
        <v>IV</v>
      </c>
      <c r="C140" t="str">
        <f t="shared" si="12"/>
        <v>NZ_HG977529.1</v>
      </c>
      <c r="D140" t="str">
        <f t="shared" si="13"/>
        <v>HG977529</v>
      </c>
      <c r="E140" t="str">
        <f t="shared" si="10"/>
        <v>Acinetobacter</v>
      </c>
      <c r="F140" t="s">
        <v>32133</v>
      </c>
      <c r="G140" t="str">
        <f t="shared" si="14"/>
        <v xml:space="preserve">Acinetobacterbaumannii                Gammaproteobacteria8.04734.41037---7-                                                        </v>
      </c>
      <c r="H140" t="s">
        <v>692</v>
      </c>
      <c r="I140" t="s">
        <v>15</v>
      </c>
      <c r="J140" t="s">
        <v>78</v>
      </c>
      <c r="K140" t="s">
        <v>79</v>
      </c>
      <c r="L140" t="s">
        <v>687</v>
      </c>
      <c r="M140" t="s">
        <v>693</v>
      </c>
      <c r="N140" t="s">
        <v>694</v>
      </c>
      <c r="O140" s="1" t="s">
        <v>695</v>
      </c>
      <c r="P140" t="s">
        <v>696</v>
      </c>
      <c r="Q140">
        <v>7</v>
      </c>
      <c r="R140" t="s">
        <v>23</v>
      </c>
      <c r="S140" t="s">
        <v>23</v>
      </c>
      <c r="T140" t="s">
        <v>23</v>
      </c>
      <c r="U140">
        <v>7</v>
      </c>
      <c r="V140" t="s">
        <v>58</v>
      </c>
    </row>
    <row r="141" spans="1:22">
      <c r="A141">
        <v>6862599</v>
      </c>
      <c r="B141" t="str">
        <f t="shared" si="11"/>
        <v>II</v>
      </c>
      <c r="C141" t="str">
        <f t="shared" si="12"/>
        <v>NZ_HG977527.1</v>
      </c>
      <c r="D141" t="str">
        <f t="shared" si="13"/>
        <v>HG977527</v>
      </c>
      <c r="E141" t="str">
        <f t="shared" si="10"/>
        <v>Acinetobacter</v>
      </c>
      <c r="F141" t="s">
        <v>32133</v>
      </c>
      <c r="G141" t="str">
        <f t="shared" si="14"/>
        <v>Acinetobacterbaumannii                Gammaproteobacteria63.79533.414872---8715</v>
      </c>
      <c r="H141" t="s">
        <v>692</v>
      </c>
      <c r="I141" t="s">
        <v>15</v>
      </c>
      <c r="J141" t="s">
        <v>78</v>
      </c>
      <c r="K141" t="s">
        <v>79</v>
      </c>
      <c r="L141" t="s">
        <v>677</v>
      </c>
      <c r="M141" t="s">
        <v>697</v>
      </c>
      <c r="N141" t="s">
        <v>698</v>
      </c>
      <c r="O141" s="1" t="s">
        <v>699</v>
      </c>
      <c r="P141" t="s">
        <v>700</v>
      </c>
      <c r="Q141">
        <v>72</v>
      </c>
      <c r="R141" t="s">
        <v>23</v>
      </c>
      <c r="S141" t="s">
        <v>23</v>
      </c>
      <c r="T141" t="s">
        <v>23</v>
      </c>
      <c r="U141">
        <v>87</v>
      </c>
      <c r="V141">
        <v>15</v>
      </c>
    </row>
    <row r="142" spans="1:22">
      <c r="A142">
        <v>6862503</v>
      </c>
      <c r="B142" t="str">
        <f t="shared" si="11"/>
        <v>III</v>
      </c>
      <c r="C142" t="str">
        <f t="shared" si="12"/>
        <v>NZ_HG977528.1</v>
      </c>
      <c r="D142" t="str">
        <f t="shared" si="13"/>
        <v>HG977528</v>
      </c>
      <c r="E142" t="str">
        <f t="shared" si="10"/>
        <v>Acinetobacter</v>
      </c>
      <c r="F142" t="s">
        <v>32133</v>
      </c>
      <c r="G142" t="str">
        <f t="shared" si="14"/>
        <v>Acinetobacterbaumannii                Gammaproteobacteria64.47933.47649---7829</v>
      </c>
      <c r="H142" t="s">
        <v>692</v>
      </c>
      <c r="I142" t="s">
        <v>15</v>
      </c>
      <c r="J142" t="s">
        <v>78</v>
      </c>
      <c r="K142" t="s">
        <v>79</v>
      </c>
      <c r="L142" t="s">
        <v>682</v>
      </c>
      <c r="M142" t="s">
        <v>701</v>
      </c>
      <c r="N142" t="s">
        <v>702</v>
      </c>
      <c r="O142" s="1" t="s">
        <v>703</v>
      </c>
      <c r="P142" t="s">
        <v>704</v>
      </c>
      <c r="Q142">
        <v>49</v>
      </c>
      <c r="R142" t="s">
        <v>23</v>
      </c>
      <c r="S142" t="s">
        <v>23</v>
      </c>
      <c r="T142" t="s">
        <v>23</v>
      </c>
      <c r="U142">
        <v>78</v>
      </c>
      <c r="V142">
        <v>29</v>
      </c>
    </row>
    <row r="143" spans="1:22">
      <c r="A143">
        <v>6862407</v>
      </c>
      <c r="B143" t="str">
        <f t="shared" si="11"/>
        <v>pIOMTU433</v>
      </c>
      <c r="C143" t="str">
        <f t="shared" si="12"/>
        <v>NZ_AP014650.1</v>
      </c>
      <c r="D143" t="str">
        <f t="shared" si="13"/>
        <v>AP014650</v>
      </c>
      <c r="E143" t="str">
        <f t="shared" si="10"/>
        <v>Acinetobacter</v>
      </c>
      <c r="F143" t="s">
        <v>32133</v>
      </c>
      <c r="G143" t="str">
        <f t="shared" si="14"/>
        <v>Acinetobacterbaumannii                Gammaproteobacteria189.35439.5286195---2016</v>
      </c>
      <c r="H143" t="s">
        <v>705</v>
      </c>
      <c r="I143" t="s">
        <v>15</v>
      </c>
      <c r="J143" t="s">
        <v>78</v>
      </c>
      <c r="K143" t="s">
        <v>79</v>
      </c>
      <c r="L143" t="s">
        <v>706</v>
      </c>
      <c r="M143" t="s">
        <v>707</v>
      </c>
      <c r="N143" t="s">
        <v>708</v>
      </c>
      <c r="O143" s="1" t="s">
        <v>709</v>
      </c>
      <c r="P143" t="s">
        <v>710</v>
      </c>
      <c r="Q143">
        <v>195</v>
      </c>
      <c r="R143" t="s">
        <v>23</v>
      </c>
      <c r="S143" t="s">
        <v>23</v>
      </c>
      <c r="T143" t="s">
        <v>23</v>
      </c>
      <c r="U143">
        <v>201</v>
      </c>
      <c r="V143">
        <v>6</v>
      </c>
    </row>
    <row r="144" spans="1:22">
      <c r="A144">
        <v>6862311</v>
      </c>
      <c r="B144" t="str">
        <f t="shared" si="11"/>
        <v>pA1-1</v>
      </c>
      <c r="C144" t="str">
        <f t="shared" si="12"/>
        <v>NZ_CP010782.1</v>
      </c>
      <c r="D144" t="str">
        <f t="shared" si="13"/>
        <v>CP010782</v>
      </c>
      <c r="E144" t="str">
        <f t="shared" si="10"/>
        <v>Acinetobacter</v>
      </c>
      <c r="F144" t="s">
        <v>32133</v>
      </c>
      <c r="G144" t="str">
        <f t="shared" si="14"/>
        <v xml:space="preserve">Acinetobacterbaumannii                Gammaproteobacteria8.73134.37189---9-                                                                </v>
      </c>
      <c r="H144" t="s">
        <v>711</v>
      </c>
      <c r="I144" t="s">
        <v>15</v>
      </c>
      <c r="J144" t="s">
        <v>78</v>
      </c>
      <c r="K144" t="s">
        <v>79</v>
      </c>
      <c r="L144" t="s">
        <v>712</v>
      </c>
      <c r="M144" t="s">
        <v>713</v>
      </c>
      <c r="N144" t="s">
        <v>714</v>
      </c>
      <c r="O144" s="1" t="s">
        <v>715</v>
      </c>
      <c r="P144" t="s">
        <v>716</v>
      </c>
      <c r="Q144">
        <v>9</v>
      </c>
      <c r="R144" t="s">
        <v>23</v>
      </c>
      <c r="S144" t="s">
        <v>23</v>
      </c>
      <c r="T144" t="s">
        <v>23</v>
      </c>
      <c r="U144">
        <v>9</v>
      </c>
      <c r="V144" t="s">
        <v>495</v>
      </c>
    </row>
    <row r="145" spans="1:22">
      <c r="A145">
        <v>6862215</v>
      </c>
      <c r="B145" t="str">
        <f t="shared" si="11"/>
        <v>p2AB5075</v>
      </c>
      <c r="C145" t="str">
        <f t="shared" si="12"/>
        <v>NZ_CP008708.1</v>
      </c>
      <c r="D145" t="str">
        <f t="shared" si="13"/>
        <v>CP008708</v>
      </c>
      <c r="E145" t="str">
        <f t="shared" si="10"/>
        <v>Acinetobacter</v>
      </c>
      <c r="F145" t="s">
        <v>32133</v>
      </c>
      <c r="G145" t="str">
        <f t="shared" si="14"/>
        <v xml:space="preserve">Acinetobacterbaumannii                Gammaproteobacteria8.73134.37189---9-                                        </v>
      </c>
      <c r="H145" t="s">
        <v>717</v>
      </c>
      <c r="I145" t="s">
        <v>15</v>
      </c>
      <c r="J145" t="s">
        <v>78</v>
      </c>
      <c r="K145" t="s">
        <v>79</v>
      </c>
      <c r="L145" t="s">
        <v>718</v>
      </c>
      <c r="M145" t="s">
        <v>719</v>
      </c>
      <c r="N145" t="s">
        <v>720</v>
      </c>
      <c r="O145" s="1" t="s">
        <v>715</v>
      </c>
      <c r="P145" t="s">
        <v>716</v>
      </c>
      <c r="Q145">
        <v>9</v>
      </c>
      <c r="R145" t="s">
        <v>23</v>
      </c>
      <c r="S145" t="s">
        <v>23</v>
      </c>
      <c r="T145" t="s">
        <v>23</v>
      </c>
      <c r="U145">
        <v>9</v>
      </c>
      <c r="V145" t="s">
        <v>44</v>
      </c>
    </row>
    <row r="146" spans="1:22">
      <c r="A146">
        <v>6862119</v>
      </c>
      <c r="B146" t="str">
        <f t="shared" si="11"/>
        <v>p3AB5075</v>
      </c>
      <c r="C146" t="str">
        <f t="shared" si="12"/>
        <v>NZ_CP008709.1</v>
      </c>
      <c r="D146" t="str">
        <f t="shared" si="13"/>
        <v>CP008709</v>
      </c>
      <c r="E146" t="str">
        <f t="shared" si="10"/>
        <v>Acinetobacter</v>
      </c>
      <c r="F146" t="s">
        <v>32133</v>
      </c>
      <c r="G146" t="str">
        <f t="shared" si="14"/>
        <v xml:space="preserve">Acinetobacterbaumannii                Gammaproteobacteria1.96739.14593---3-                                        </v>
      </c>
      <c r="H146" t="s">
        <v>717</v>
      </c>
      <c r="I146" t="s">
        <v>15</v>
      </c>
      <c r="J146" t="s">
        <v>78</v>
      </c>
      <c r="K146" t="s">
        <v>79</v>
      </c>
      <c r="L146" t="s">
        <v>721</v>
      </c>
      <c r="M146" t="s">
        <v>722</v>
      </c>
      <c r="N146" t="s">
        <v>723</v>
      </c>
      <c r="O146" s="1" t="s">
        <v>724</v>
      </c>
      <c r="P146" t="s">
        <v>725</v>
      </c>
      <c r="Q146">
        <v>3</v>
      </c>
      <c r="R146" t="s">
        <v>23</v>
      </c>
      <c r="S146" t="s">
        <v>23</v>
      </c>
      <c r="T146" t="s">
        <v>23</v>
      </c>
      <c r="U146">
        <v>3</v>
      </c>
      <c r="V146" t="s">
        <v>44</v>
      </c>
    </row>
    <row r="147" spans="1:22">
      <c r="A147">
        <v>6862023</v>
      </c>
      <c r="B147" t="str">
        <f t="shared" si="11"/>
        <v>p1AB5075</v>
      </c>
      <c r="C147" t="str">
        <f t="shared" si="12"/>
        <v>NZ_CP008707.1</v>
      </c>
      <c r="D147" t="str">
        <f t="shared" si="13"/>
        <v>CP008707</v>
      </c>
      <c r="E147" t="str">
        <f t="shared" si="10"/>
        <v>Acinetobacter</v>
      </c>
      <c r="F147" t="s">
        <v>32133</v>
      </c>
      <c r="G147" t="str">
        <f t="shared" si="14"/>
        <v>Acinetobacterbaumannii                Gammaproteobacteria83.6136.9717110---1122</v>
      </c>
      <c r="H147" t="s">
        <v>717</v>
      </c>
      <c r="I147" t="s">
        <v>15</v>
      </c>
      <c r="J147" t="s">
        <v>78</v>
      </c>
      <c r="K147" t="s">
        <v>79</v>
      </c>
      <c r="L147" t="s">
        <v>726</v>
      </c>
      <c r="M147" t="s">
        <v>727</v>
      </c>
      <c r="N147" t="s">
        <v>728</v>
      </c>
      <c r="O147" s="1" t="s">
        <v>729</v>
      </c>
      <c r="P147" t="s">
        <v>730</v>
      </c>
      <c r="Q147">
        <v>110</v>
      </c>
      <c r="R147" t="s">
        <v>23</v>
      </c>
      <c r="S147" t="s">
        <v>23</v>
      </c>
      <c r="T147" t="s">
        <v>23</v>
      </c>
      <c r="U147">
        <v>112</v>
      </c>
      <c r="V147">
        <v>2</v>
      </c>
    </row>
    <row r="148" spans="1:22">
      <c r="A148">
        <v>6861927</v>
      </c>
      <c r="B148" t="str">
        <f t="shared" si="11"/>
        <v>pAB386</v>
      </c>
      <c r="C148" t="str">
        <f t="shared" si="12"/>
        <v>NZ_CP010780.1</v>
      </c>
      <c r="D148" t="str">
        <f t="shared" si="13"/>
        <v>CP010780</v>
      </c>
      <c r="E148" t="str">
        <f t="shared" si="10"/>
        <v>Acinetobacter</v>
      </c>
      <c r="F148" t="s">
        <v>32133</v>
      </c>
      <c r="G148" t="str">
        <f t="shared" si="14"/>
        <v>Acinetobacterbaumannii                Gammaproteobacteria112.15741.5498117-1-1224</v>
      </c>
      <c r="H148" t="s">
        <v>731</v>
      </c>
      <c r="I148" t="s">
        <v>15</v>
      </c>
      <c r="J148" t="s">
        <v>78</v>
      </c>
      <c r="K148" t="s">
        <v>79</v>
      </c>
      <c r="L148" t="s">
        <v>732</v>
      </c>
      <c r="M148" t="s">
        <v>733</v>
      </c>
      <c r="N148" t="s">
        <v>734</v>
      </c>
      <c r="O148" s="1" t="s">
        <v>735</v>
      </c>
      <c r="P148" t="s">
        <v>736</v>
      </c>
      <c r="Q148">
        <v>117</v>
      </c>
      <c r="R148" t="s">
        <v>23</v>
      </c>
      <c r="S148">
        <v>1</v>
      </c>
      <c r="T148" t="s">
        <v>23</v>
      </c>
      <c r="U148">
        <v>122</v>
      </c>
      <c r="V148">
        <v>4</v>
      </c>
    </row>
    <row r="149" spans="1:22">
      <c r="A149">
        <v>6861831</v>
      </c>
      <c r="B149" t="str">
        <f t="shared" si="11"/>
        <v>pAB04-1</v>
      </c>
      <c r="C149" t="str">
        <f t="shared" si="12"/>
        <v>NZ_CP012007.1</v>
      </c>
      <c r="D149" t="str">
        <f t="shared" si="13"/>
        <v>CP012007</v>
      </c>
      <c r="E149" t="str">
        <f t="shared" si="10"/>
        <v>Acinetobacter</v>
      </c>
      <c r="F149" t="s">
        <v>32133</v>
      </c>
      <c r="G149" t="str">
        <f t="shared" si="14"/>
        <v>Acinetobacterbaumannii                Gammaproteobacteria169.02339.5544178---1857</v>
      </c>
      <c r="H149" t="s">
        <v>737</v>
      </c>
      <c r="I149" t="s">
        <v>15</v>
      </c>
      <c r="J149" t="s">
        <v>78</v>
      </c>
      <c r="K149" t="s">
        <v>79</v>
      </c>
      <c r="L149" t="s">
        <v>738</v>
      </c>
      <c r="M149" t="s">
        <v>739</v>
      </c>
      <c r="N149" t="s">
        <v>740</v>
      </c>
      <c r="O149" s="1" t="s">
        <v>741</v>
      </c>
      <c r="P149" t="s">
        <v>742</v>
      </c>
      <c r="Q149">
        <v>178</v>
      </c>
      <c r="R149" t="s">
        <v>23</v>
      </c>
      <c r="S149" t="s">
        <v>23</v>
      </c>
      <c r="T149" t="s">
        <v>23</v>
      </c>
      <c r="U149">
        <v>185</v>
      </c>
      <c r="V149">
        <v>7</v>
      </c>
    </row>
    <row r="150" spans="1:22">
      <c r="A150">
        <v>6861735</v>
      </c>
      <c r="B150" t="str">
        <f t="shared" si="11"/>
        <v>pAB04-2</v>
      </c>
      <c r="C150" t="str">
        <f t="shared" si="12"/>
        <v>NZ_CP012008.1</v>
      </c>
      <c r="D150" t="str">
        <f t="shared" si="13"/>
        <v>CP012008</v>
      </c>
      <c r="E150" t="str">
        <f t="shared" si="10"/>
        <v>Acinetobacter</v>
      </c>
      <c r="F150" t="s">
        <v>32133</v>
      </c>
      <c r="G150" t="str">
        <f t="shared" si="14"/>
        <v>Acinetobacterbaumannii                Gammaproteobacteria87.56934.0223111---1121</v>
      </c>
      <c r="H150" t="s">
        <v>737</v>
      </c>
      <c r="I150" t="s">
        <v>15</v>
      </c>
      <c r="J150" t="s">
        <v>78</v>
      </c>
      <c r="K150" t="s">
        <v>79</v>
      </c>
      <c r="L150" t="s">
        <v>743</v>
      </c>
      <c r="M150" t="s">
        <v>744</v>
      </c>
      <c r="N150" t="s">
        <v>745</v>
      </c>
      <c r="O150" s="1" t="s">
        <v>746</v>
      </c>
      <c r="P150" t="s">
        <v>747</v>
      </c>
      <c r="Q150">
        <v>111</v>
      </c>
      <c r="R150" t="s">
        <v>23</v>
      </c>
      <c r="S150" t="s">
        <v>23</v>
      </c>
      <c r="T150" t="s">
        <v>23</v>
      </c>
      <c r="U150">
        <v>112</v>
      </c>
      <c r="V150">
        <v>1</v>
      </c>
    </row>
    <row r="151" spans="1:22">
      <c r="A151">
        <v>6861639</v>
      </c>
      <c r="B151" t="str">
        <f t="shared" si="11"/>
        <v>pAB3</v>
      </c>
      <c r="C151" t="str">
        <f t="shared" si="12"/>
        <v>NZ_CP012005.1</v>
      </c>
      <c r="D151" t="str">
        <f t="shared" si="13"/>
        <v>CP012005</v>
      </c>
      <c r="E151" t="str">
        <f t="shared" si="10"/>
        <v>Acinetobacter</v>
      </c>
      <c r="F151" t="s">
        <v>32133</v>
      </c>
      <c r="G151" t="str">
        <f t="shared" si="14"/>
        <v>Acinetobacterbaumannii                Gammaproteobacteria148.95537.4784157---1581</v>
      </c>
      <c r="H151" t="s">
        <v>748</v>
      </c>
      <c r="I151" t="s">
        <v>15</v>
      </c>
      <c r="J151" t="s">
        <v>78</v>
      </c>
      <c r="K151" t="s">
        <v>79</v>
      </c>
      <c r="L151" t="s">
        <v>749</v>
      </c>
      <c r="M151" t="s">
        <v>750</v>
      </c>
      <c r="N151" t="s">
        <v>751</v>
      </c>
      <c r="O151" s="1" t="s">
        <v>752</v>
      </c>
      <c r="P151" t="s">
        <v>753</v>
      </c>
      <c r="Q151">
        <v>157</v>
      </c>
      <c r="R151" t="s">
        <v>23</v>
      </c>
      <c r="S151" t="s">
        <v>23</v>
      </c>
      <c r="T151" t="s">
        <v>23</v>
      </c>
      <c r="U151">
        <v>158</v>
      </c>
      <c r="V151">
        <v>1</v>
      </c>
    </row>
    <row r="152" spans="1:22">
      <c r="A152">
        <v>6861543</v>
      </c>
      <c r="B152" t="str">
        <f t="shared" si="11"/>
        <v>pCMC8300</v>
      </c>
      <c r="C152" t="str">
        <f t="shared" si="12"/>
        <v>NZ_CM003361.1</v>
      </c>
      <c r="D152" t="str">
        <f t="shared" si="13"/>
        <v>CM003361</v>
      </c>
      <c r="E152" t="str">
        <f t="shared" si="10"/>
        <v>Acinetobacter</v>
      </c>
      <c r="F152" t="s">
        <v>32133</v>
      </c>
      <c r="G152" t="str">
        <f t="shared" si="14"/>
        <v xml:space="preserve">Acinetobacterbaumannii                Gammaproteobacteria25.1535.33630---30-                                                </v>
      </c>
      <c r="H152" t="s">
        <v>754</v>
      </c>
      <c r="I152" t="s">
        <v>15</v>
      </c>
      <c r="J152" t="s">
        <v>78</v>
      </c>
      <c r="K152" t="s">
        <v>79</v>
      </c>
      <c r="L152" t="s">
        <v>755</v>
      </c>
      <c r="M152" t="s">
        <v>756</v>
      </c>
      <c r="N152" t="s">
        <v>757</v>
      </c>
      <c r="O152" s="1" t="s">
        <v>758</v>
      </c>
      <c r="P152" t="s">
        <v>759</v>
      </c>
      <c r="Q152">
        <v>30</v>
      </c>
      <c r="R152" t="s">
        <v>23</v>
      </c>
      <c r="S152" t="s">
        <v>23</v>
      </c>
      <c r="T152" t="s">
        <v>23</v>
      </c>
      <c r="U152">
        <v>30</v>
      </c>
      <c r="V152" t="s">
        <v>24</v>
      </c>
    </row>
    <row r="153" spans="1:22">
      <c r="A153">
        <v>6861447</v>
      </c>
      <c r="B153" t="str">
        <f t="shared" si="11"/>
        <v>pA85-1</v>
      </c>
      <c r="C153" t="str">
        <f t="shared" si="12"/>
        <v>NC_025107.1</v>
      </c>
      <c r="D153" t="str">
        <f t="shared" si="13"/>
        <v>KJ461963</v>
      </c>
      <c r="E153" t="str">
        <f t="shared" si="10"/>
        <v>Acinetobacter</v>
      </c>
      <c r="F153" t="s">
        <v>32133</v>
      </c>
      <c r="G153" t="str">
        <f t="shared" si="14"/>
        <v xml:space="preserve">Acinetobacterbaumannii                Gammaproteobacteria2.72637.74765---5-                                                        </v>
      </c>
      <c r="H153" t="s">
        <v>760</v>
      </c>
      <c r="I153" t="s">
        <v>15</v>
      </c>
      <c r="J153" t="s">
        <v>78</v>
      </c>
      <c r="K153" t="s">
        <v>79</v>
      </c>
      <c r="L153" t="s">
        <v>761</v>
      </c>
      <c r="M153" t="s">
        <v>762</v>
      </c>
      <c r="N153" t="s">
        <v>763</v>
      </c>
      <c r="O153" s="1" t="s">
        <v>764</v>
      </c>
      <c r="P153" t="s">
        <v>765</v>
      </c>
      <c r="Q153">
        <v>5</v>
      </c>
      <c r="R153" t="s">
        <v>23</v>
      </c>
      <c r="S153" t="s">
        <v>23</v>
      </c>
      <c r="T153" t="s">
        <v>23</v>
      </c>
      <c r="U153">
        <v>5</v>
      </c>
      <c r="V153" t="s">
        <v>58</v>
      </c>
    </row>
    <row r="154" spans="1:22">
      <c r="A154">
        <v>6861351</v>
      </c>
      <c r="B154" t="str">
        <f t="shared" si="11"/>
        <v>pAB-G7-1</v>
      </c>
      <c r="C154" t="str">
        <f t="shared" si="12"/>
        <v>NC_025110.1</v>
      </c>
      <c r="D154" t="str">
        <f t="shared" si="13"/>
        <v>KJ586856</v>
      </c>
      <c r="E154" t="str">
        <f t="shared" si="10"/>
        <v>Acinetobacter</v>
      </c>
      <c r="F154" t="s">
        <v>32133</v>
      </c>
      <c r="G154" t="str">
        <f t="shared" si="14"/>
        <v xml:space="preserve">Acinetobacterbaumannii                Gammaproteobacteria8.73134.38329---9-                                                </v>
      </c>
      <c r="H154" t="s">
        <v>766</v>
      </c>
      <c r="I154" t="s">
        <v>15</v>
      </c>
      <c r="J154" t="s">
        <v>78</v>
      </c>
      <c r="K154" t="s">
        <v>79</v>
      </c>
      <c r="L154" t="s">
        <v>767</v>
      </c>
      <c r="M154" t="s">
        <v>768</v>
      </c>
      <c r="N154" t="s">
        <v>769</v>
      </c>
      <c r="O154" s="1" t="s">
        <v>715</v>
      </c>
      <c r="P154" t="s">
        <v>770</v>
      </c>
      <c r="Q154">
        <v>9</v>
      </c>
      <c r="R154" t="s">
        <v>23</v>
      </c>
      <c r="S154" t="s">
        <v>23</v>
      </c>
      <c r="T154" t="s">
        <v>23</v>
      </c>
      <c r="U154">
        <v>9</v>
      </c>
      <c r="V154" t="s">
        <v>24</v>
      </c>
    </row>
    <row r="155" spans="1:22">
      <c r="A155">
        <v>6861255</v>
      </c>
      <c r="B155" t="str">
        <f t="shared" si="11"/>
        <v>pRAY*-v1</v>
      </c>
      <c r="C155" t="str">
        <f t="shared" si="12"/>
        <v>NC_019311.1</v>
      </c>
      <c r="D155" t="str">
        <f t="shared" si="13"/>
        <v>JF343536</v>
      </c>
      <c r="E155" t="str">
        <f t="shared" ref="E155:E218" si="15">MID(H155,1,FIND(" ",H155)-1)</f>
        <v>Acinetobacter</v>
      </c>
      <c r="F155" t="s">
        <v>32133</v>
      </c>
      <c r="G155" t="str">
        <f t="shared" si="14"/>
        <v xml:space="preserve">Acinetobacterbaumannii                Gammaproteobacteria6.07839.17416---6-                                                </v>
      </c>
      <c r="H155" t="s">
        <v>771</v>
      </c>
      <c r="I155" t="s">
        <v>15</v>
      </c>
      <c r="J155" t="s">
        <v>78</v>
      </c>
      <c r="K155" t="s">
        <v>79</v>
      </c>
      <c r="L155" t="s">
        <v>772</v>
      </c>
      <c r="M155" t="s">
        <v>773</v>
      </c>
      <c r="N155" t="s">
        <v>774</v>
      </c>
      <c r="O155" s="1" t="s">
        <v>775</v>
      </c>
      <c r="P155" t="s">
        <v>776</v>
      </c>
      <c r="Q155">
        <v>6</v>
      </c>
      <c r="R155" t="s">
        <v>23</v>
      </c>
      <c r="S155" t="s">
        <v>23</v>
      </c>
      <c r="T155" t="s">
        <v>23</v>
      </c>
      <c r="U155">
        <v>6</v>
      </c>
      <c r="V155" t="s">
        <v>24</v>
      </c>
    </row>
    <row r="156" spans="1:22">
      <c r="A156">
        <v>6861159</v>
      </c>
      <c r="B156" t="str">
        <f t="shared" si="11"/>
        <v>pRAY*-v2</v>
      </c>
      <c r="C156" t="str">
        <f t="shared" si="12"/>
        <v>NC_019345.1</v>
      </c>
      <c r="D156" t="str">
        <f t="shared" si="13"/>
        <v>JX076770</v>
      </c>
      <c r="E156" t="str">
        <f t="shared" si="15"/>
        <v>Acinetobacter</v>
      </c>
      <c r="F156" t="s">
        <v>32133</v>
      </c>
      <c r="G156" t="str">
        <f t="shared" si="14"/>
        <v xml:space="preserve">Acinetobacterbaumannii                Gammaproteobacteria8.43339.10837---9-                                                </v>
      </c>
      <c r="H156" t="s">
        <v>777</v>
      </c>
      <c r="I156" t="s">
        <v>15</v>
      </c>
      <c r="J156" t="s">
        <v>78</v>
      </c>
      <c r="K156" t="s">
        <v>79</v>
      </c>
      <c r="L156" t="s">
        <v>778</v>
      </c>
      <c r="M156" t="s">
        <v>779</v>
      </c>
      <c r="N156" t="s">
        <v>780</v>
      </c>
      <c r="O156" s="1" t="s">
        <v>781</v>
      </c>
      <c r="P156" t="s">
        <v>782</v>
      </c>
      <c r="Q156">
        <v>7</v>
      </c>
      <c r="R156" t="s">
        <v>23</v>
      </c>
      <c r="S156" t="s">
        <v>23</v>
      </c>
      <c r="T156" t="s">
        <v>23</v>
      </c>
      <c r="U156">
        <v>9</v>
      </c>
      <c r="V156" t="s">
        <v>24</v>
      </c>
    </row>
    <row r="157" spans="1:22">
      <c r="A157">
        <v>6861063</v>
      </c>
      <c r="B157" t="str">
        <f t="shared" si="11"/>
        <v>pAb-G7-2</v>
      </c>
      <c r="C157" t="str">
        <f t="shared" si="12"/>
        <v>NC_025104.1</v>
      </c>
      <c r="D157" t="str">
        <f t="shared" si="13"/>
        <v>KF669606</v>
      </c>
      <c r="E157" t="str">
        <f t="shared" si="15"/>
        <v>Acinetobacter</v>
      </c>
      <c r="F157" t="s">
        <v>32133</v>
      </c>
      <c r="G157" t="str">
        <f t="shared" si="14"/>
        <v xml:space="preserve">Acinetobacterbaumannii                Gammaproteobacteria70.133.483668---68-                                                </v>
      </c>
      <c r="H157" t="s">
        <v>766</v>
      </c>
      <c r="I157" t="s">
        <v>15</v>
      </c>
      <c r="J157" t="s">
        <v>78</v>
      </c>
      <c r="K157" t="s">
        <v>79</v>
      </c>
      <c r="L157" t="s">
        <v>783</v>
      </c>
      <c r="M157" t="s">
        <v>784</v>
      </c>
      <c r="N157" t="s">
        <v>785</v>
      </c>
      <c r="O157" s="1" t="s">
        <v>786</v>
      </c>
      <c r="P157" t="s">
        <v>787</v>
      </c>
      <c r="Q157">
        <v>68</v>
      </c>
      <c r="R157" t="s">
        <v>23</v>
      </c>
      <c r="S157" t="s">
        <v>23</v>
      </c>
      <c r="T157" t="s">
        <v>23</v>
      </c>
      <c r="U157">
        <v>68</v>
      </c>
      <c r="V157" t="s">
        <v>24</v>
      </c>
    </row>
    <row r="158" spans="1:22">
      <c r="A158">
        <v>6860967</v>
      </c>
      <c r="B158" t="str">
        <f t="shared" si="11"/>
        <v>pAB120</v>
      </c>
      <c r="C158" t="str">
        <f t="shared" si="12"/>
        <v>NC_019359.1</v>
      </c>
      <c r="D158" t="str">
        <f t="shared" si="13"/>
        <v>JX069966</v>
      </c>
      <c r="E158" t="str">
        <f t="shared" si="15"/>
        <v>Acinetobacter</v>
      </c>
      <c r="F158" t="s">
        <v>32133</v>
      </c>
      <c r="G158" t="str">
        <f t="shared" si="14"/>
        <v xml:space="preserve">Acinetobacterbaumannii                Gammaproteobacteria10.87934.460913---13-                                                        </v>
      </c>
      <c r="H158" t="s">
        <v>788</v>
      </c>
      <c r="I158" t="s">
        <v>15</v>
      </c>
      <c r="J158" t="s">
        <v>78</v>
      </c>
      <c r="K158" t="s">
        <v>79</v>
      </c>
      <c r="L158" t="s">
        <v>789</v>
      </c>
      <c r="M158" t="s">
        <v>790</v>
      </c>
      <c r="N158" t="s">
        <v>791</v>
      </c>
      <c r="O158" s="1" t="s">
        <v>792</v>
      </c>
      <c r="P158" t="s">
        <v>793</v>
      </c>
      <c r="Q158">
        <v>13</v>
      </c>
      <c r="R158" t="s">
        <v>23</v>
      </c>
      <c r="S158" t="s">
        <v>23</v>
      </c>
      <c r="T158" t="s">
        <v>23</v>
      </c>
      <c r="U158">
        <v>13</v>
      </c>
      <c r="V158" t="s">
        <v>58</v>
      </c>
    </row>
    <row r="159" spans="1:22">
      <c r="A159">
        <v>6860871</v>
      </c>
      <c r="B159" t="str">
        <f t="shared" si="11"/>
        <v>pD72-2</v>
      </c>
      <c r="C159" t="str">
        <f t="shared" si="12"/>
        <v>NC_025111.1</v>
      </c>
      <c r="D159" t="str">
        <f t="shared" si="13"/>
        <v>KM051846</v>
      </c>
      <c r="E159" t="str">
        <f t="shared" si="15"/>
        <v>Acinetobacter</v>
      </c>
      <c r="F159" t="s">
        <v>32133</v>
      </c>
      <c r="G159" t="str">
        <f t="shared" si="14"/>
        <v xml:space="preserve">Acinetobacterbaumannii                Gammaproteobacteria70.10233.479868---68-                                                        </v>
      </c>
      <c r="H159" t="s">
        <v>794</v>
      </c>
      <c r="I159" t="s">
        <v>15</v>
      </c>
      <c r="J159" t="s">
        <v>78</v>
      </c>
      <c r="K159" t="s">
        <v>79</v>
      </c>
      <c r="L159" t="s">
        <v>795</v>
      </c>
      <c r="M159" t="s">
        <v>796</v>
      </c>
      <c r="N159" t="s">
        <v>797</v>
      </c>
      <c r="O159" s="1" t="s">
        <v>798</v>
      </c>
      <c r="P159" t="s">
        <v>799</v>
      </c>
      <c r="Q159">
        <v>68</v>
      </c>
      <c r="R159" t="s">
        <v>23</v>
      </c>
      <c r="S159" t="s">
        <v>23</v>
      </c>
      <c r="T159" t="s">
        <v>23</v>
      </c>
      <c r="U159">
        <v>68</v>
      </c>
      <c r="V159" t="s">
        <v>58</v>
      </c>
    </row>
    <row r="160" spans="1:22">
      <c r="A160">
        <v>6860775</v>
      </c>
      <c r="B160" t="str">
        <f t="shared" si="11"/>
        <v>pABIR</v>
      </c>
      <c r="C160" t="str">
        <f t="shared" si="12"/>
        <v>NC_010481.1</v>
      </c>
      <c r="D160" t="str">
        <f t="shared" si="13"/>
        <v>EU294228</v>
      </c>
      <c r="E160" t="str">
        <f t="shared" si="15"/>
        <v>Acinetobacter</v>
      </c>
      <c r="F160" t="s">
        <v>32133</v>
      </c>
      <c r="G160" t="str">
        <f t="shared" si="14"/>
        <v>Acinetobacterbaumannii                Gammaproteobacteria29.82336.797126---293</v>
      </c>
      <c r="H160" t="s">
        <v>800</v>
      </c>
      <c r="I160" t="s">
        <v>15</v>
      </c>
      <c r="J160" t="s">
        <v>78</v>
      </c>
      <c r="K160" t="s">
        <v>79</v>
      </c>
      <c r="L160" t="s">
        <v>801</v>
      </c>
      <c r="M160" t="s">
        <v>802</v>
      </c>
      <c r="N160" t="s">
        <v>803</v>
      </c>
      <c r="O160" s="1" t="s">
        <v>804</v>
      </c>
      <c r="P160" t="s">
        <v>805</v>
      </c>
      <c r="Q160">
        <v>26</v>
      </c>
      <c r="R160" t="s">
        <v>23</v>
      </c>
      <c r="S160" t="s">
        <v>23</v>
      </c>
      <c r="T160" t="s">
        <v>23</v>
      </c>
      <c r="U160">
        <v>29</v>
      </c>
      <c r="V160">
        <v>3</v>
      </c>
    </row>
    <row r="161" spans="1:22">
      <c r="A161">
        <v>6860679</v>
      </c>
      <c r="B161" t="str">
        <f t="shared" si="11"/>
        <v>pA85-2</v>
      </c>
      <c r="C161" t="str">
        <f t="shared" si="12"/>
        <v>NC_025108.1</v>
      </c>
      <c r="D161" t="str">
        <f t="shared" si="13"/>
        <v>KJ477078</v>
      </c>
      <c r="E161" t="str">
        <f t="shared" si="15"/>
        <v>Acinetobacter</v>
      </c>
      <c r="F161" t="s">
        <v>32133</v>
      </c>
      <c r="G161" t="str">
        <f t="shared" si="14"/>
        <v xml:space="preserve">Acinetobacterbaumannii                Gammaproteobacteria8.73134.37189---9-                                                        </v>
      </c>
      <c r="H161" t="s">
        <v>760</v>
      </c>
      <c r="I161" t="s">
        <v>15</v>
      </c>
      <c r="J161" t="s">
        <v>78</v>
      </c>
      <c r="K161" t="s">
        <v>79</v>
      </c>
      <c r="L161" t="s">
        <v>806</v>
      </c>
      <c r="M161" t="s">
        <v>807</v>
      </c>
      <c r="N161" t="s">
        <v>808</v>
      </c>
      <c r="O161" s="1" t="s">
        <v>715</v>
      </c>
      <c r="P161" t="s">
        <v>716</v>
      </c>
      <c r="Q161">
        <v>9</v>
      </c>
      <c r="R161" t="s">
        <v>23</v>
      </c>
      <c r="S161" t="s">
        <v>23</v>
      </c>
      <c r="T161" t="s">
        <v>23</v>
      </c>
      <c r="U161">
        <v>9</v>
      </c>
      <c r="V161" t="s">
        <v>58</v>
      </c>
    </row>
    <row r="162" spans="1:22">
      <c r="A162">
        <v>6860583</v>
      </c>
      <c r="B162" t="str">
        <f t="shared" si="11"/>
        <v>pMMCU2</v>
      </c>
      <c r="C162" t="str">
        <f t="shared" si="12"/>
        <v>NC_013506.1</v>
      </c>
      <c r="D162" t="str">
        <f t="shared" si="13"/>
        <v>GQ476987</v>
      </c>
      <c r="E162" t="str">
        <f t="shared" si="15"/>
        <v>Acinetobacter</v>
      </c>
      <c r="F162" t="s">
        <v>32133</v>
      </c>
      <c r="G162" t="str">
        <f t="shared" si="14"/>
        <v xml:space="preserve">Acinetobacterbaumannii                Gammaproteobacteria4666136.19287---7-                                                        </v>
      </c>
      <c r="H162" t="s">
        <v>809</v>
      </c>
      <c r="I162" t="s">
        <v>15</v>
      </c>
      <c r="J162" t="s">
        <v>78</v>
      </c>
      <c r="K162" t="s">
        <v>79</v>
      </c>
      <c r="L162" t="s">
        <v>810</v>
      </c>
      <c r="M162" t="s">
        <v>811</v>
      </c>
      <c r="N162" t="s">
        <v>812</v>
      </c>
      <c r="O162" s="1">
        <v>46661</v>
      </c>
      <c r="P162" t="s">
        <v>813</v>
      </c>
      <c r="Q162">
        <v>7</v>
      </c>
      <c r="R162" t="s">
        <v>23</v>
      </c>
      <c r="S162" t="s">
        <v>23</v>
      </c>
      <c r="T162" t="s">
        <v>23</v>
      </c>
      <c r="U162">
        <v>7</v>
      </c>
      <c r="V162" t="s">
        <v>58</v>
      </c>
    </row>
    <row r="163" spans="1:22">
      <c r="A163">
        <v>6860487</v>
      </c>
      <c r="B163" t="str">
        <f t="shared" si="11"/>
        <v>AbATCC329</v>
      </c>
      <c r="C163" t="str">
        <f t="shared" si="12"/>
        <v>NC_025168.1</v>
      </c>
      <c r="D163" t="str">
        <f t="shared" si="13"/>
        <v>KJ534569</v>
      </c>
      <c r="E163" t="str">
        <f t="shared" si="15"/>
        <v>Acinetobacter</v>
      </c>
      <c r="F163" t="s">
        <v>32133</v>
      </c>
      <c r="G163" t="str">
        <f t="shared" si="14"/>
        <v xml:space="preserve">Acinetobacterbaumannii                Gammaproteobacteria8.84234.539710---10-                                        </v>
      </c>
      <c r="H163" t="s">
        <v>814</v>
      </c>
      <c r="I163" t="s">
        <v>15</v>
      </c>
      <c r="J163" t="s">
        <v>78</v>
      </c>
      <c r="K163" t="s">
        <v>79</v>
      </c>
      <c r="L163" t="s">
        <v>815</v>
      </c>
      <c r="M163" t="s">
        <v>816</v>
      </c>
      <c r="N163" t="s">
        <v>817</v>
      </c>
      <c r="O163" s="1" t="s">
        <v>818</v>
      </c>
      <c r="P163" t="s">
        <v>819</v>
      </c>
      <c r="Q163">
        <v>10</v>
      </c>
      <c r="R163" t="s">
        <v>23</v>
      </c>
      <c r="S163" t="s">
        <v>23</v>
      </c>
      <c r="T163" t="s">
        <v>23</v>
      </c>
      <c r="U163">
        <v>10</v>
      </c>
      <c r="V163" t="s">
        <v>44</v>
      </c>
    </row>
    <row r="164" spans="1:22">
      <c r="A164">
        <v>6860391</v>
      </c>
      <c r="B164" t="str">
        <f t="shared" si="11"/>
        <v>pMMCU3</v>
      </c>
      <c r="C164" t="str">
        <f t="shared" si="12"/>
        <v>NC_019199.1</v>
      </c>
      <c r="D164" t="str">
        <f t="shared" si="13"/>
        <v>GQ904227</v>
      </c>
      <c r="E164" t="str">
        <f t="shared" si="15"/>
        <v>Acinetobacter</v>
      </c>
      <c r="F164" t="s">
        <v>32133</v>
      </c>
      <c r="G164" t="str">
        <f t="shared" si="14"/>
        <v xml:space="preserve">Acinetobacterbaumannii                Gammaproteobacteria8.96434.493511---11-                                                                </v>
      </c>
      <c r="H164" t="s">
        <v>711</v>
      </c>
      <c r="I164" t="s">
        <v>15</v>
      </c>
      <c r="J164" t="s">
        <v>78</v>
      </c>
      <c r="K164" t="s">
        <v>79</v>
      </c>
      <c r="L164" t="s">
        <v>820</v>
      </c>
      <c r="M164" t="s">
        <v>821</v>
      </c>
      <c r="N164" t="s">
        <v>822</v>
      </c>
      <c r="O164" s="1" t="s">
        <v>823</v>
      </c>
      <c r="P164" t="s">
        <v>824</v>
      </c>
      <c r="Q164">
        <v>11</v>
      </c>
      <c r="R164" t="s">
        <v>23</v>
      </c>
      <c r="S164" t="s">
        <v>23</v>
      </c>
      <c r="T164" t="s">
        <v>23</v>
      </c>
      <c r="U164">
        <v>11</v>
      </c>
      <c r="V164" t="s">
        <v>495</v>
      </c>
    </row>
    <row r="165" spans="1:22">
      <c r="A165">
        <v>6860295</v>
      </c>
      <c r="B165" t="str">
        <f t="shared" si="11"/>
        <v>pMMD</v>
      </c>
      <c r="C165" t="str">
        <f t="shared" si="12"/>
        <v>NC_019280.1</v>
      </c>
      <c r="D165" t="str">
        <f t="shared" si="13"/>
        <v>GQ904226</v>
      </c>
      <c r="E165" t="str">
        <f t="shared" si="15"/>
        <v>Acinetobacter</v>
      </c>
      <c r="F165" t="s">
        <v>32133</v>
      </c>
      <c r="G165" t="str">
        <f t="shared" si="14"/>
        <v xml:space="preserve">Acinetobacterbaumannii                Gammaproteobacteria9.96434.70498---8-                                                                </v>
      </c>
      <c r="H165" t="s">
        <v>711</v>
      </c>
      <c r="I165" t="s">
        <v>15</v>
      </c>
      <c r="J165" t="s">
        <v>78</v>
      </c>
      <c r="K165" t="s">
        <v>79</v>
      </c>
      <c r="L165" t="s">
        <v>825</v>
      </c>
      <c r="M165" t="s">
        <v>826</v>
      </c>
      <c r="N165" t="s">
        <v>827</v>
      </c>
      <c r="O165" s="1" t="s">
        <v>828</v>
      </c>
      <c r="P165" t="s">
        <v>829</v>
      </c>
      <c r="Q165">
        <v>8</v>
      </c>
      <c r="R165" t="s">
        <v>23</v>
      </c>
      <c r="S165" t="s">
        <v>23</v>
      </c>
      <c r="T165" t="s">
        <v>23</v>
      </c>
      <c r="U165">
        <v>8</v>
      </c>
      <c r="V165" t="s">
        <v>495</v>
      </c>
    </row>
    <row r="166" spans="1:22">
      <c r="A166">
        <v>6860199</v>
      </c>
      <c r="B166" t="str">
        <f t="shared" si="11"/>
        <v>pA85-3</v>
      </c>
      <c r="C166" t="str">
        <f t="shared" si="12"/>
        <v>NC_025109.1</v>
      </c>
      <c r="D166" t="str">
        <f t="shared" si="13"/>
        <v>KJ493819</v>
      </c>
      <c r="E166" t="str">
        <f t="shared" si="15"/>
        <v>Acinetobacter</v>
      </c>
      <c r="F166" t="s">
        <v>32133</v>
      </c>
      <c r="G166" t="str">
        <f t="shared" si="14"/>
        <v xml:space="preserve">Acinetobacterbaumannii                Gammaproteobacteria86.33533.898287---87-                                                        </v>
      </c>
      <c r="H166" t="s">
        <v>760</v>
      </c>
      <c r="I166" t="s">
        <v>15</v>
      </c>
      <c r="J166" t="s">
        <v>78</v>
      </c>
      <c r="K166" t="s">
        <v>79</v>
      </c>
      <c r="L166" t="s">
        <v>830</v>
      </c>
      <c r="M166" t="s">
        <v>831</v>
      </c>
      <c r="N166" t="s">
        <v>832</v>
      </c>
      <c r="O166" s="1" t="s">
        <v>833</v>
      </c>
      <c r="P166" t="s">
        <v>834</v>
      </c>
      <c r="Q166">
        <v>87</v>
      </c>
      <c r="R166" t="s">
        <v>23</v>
      </c>
      <c r="S166" t="s">
        <v>23</v>
      </c>
      <c r="T166" t="s">
        <v>23</v>
      </c>
      <c r="U166">
        <v>87</v>
      </c>
      <c r="V166" t="s">
        <v>58</v>
      </c>
    </row>
    <row r="167" spans="1:22">
      <c r="A167">
        <v>6860103</v>
      </c>
      <c r="B167" t="str">
        <f t="shared" si="11"/>
        <v>ABIBUN107mP1</v>
      </c>
      <c r="C167" t="str">
        <f t="shared" si="12"/>
        <v>NC_022565.1</v>
      </c>
      <c r="D167" t="str">
        <f t="shared" si="13"/>
        <v>-</v>
      </c>
      <c r="E167" t="str">
        <f t="shared" si="15"/>
        <v>Acinetobacter</v>
      </c>
      <c r="F167" t="s">
        <v>32133</v>
      </c>
      <c r="G167" t="str">
        <f t="shared" si="14"/>
        <v xml:space="preserve">Acinetobacterbaumannii                Gammaproteobacteria8.73134.371811---11-                                                        </v>
      </c>
      <c r="H167" t="s">
        <v>835</v>
      </c>
      <c r="I167" t="s">
        <v>15</v>
      </c>
      <c r="J167" t="s">
        <v>78</v>
      </c>
      <c r="K167" t="s">
        <v>79</v>
      </c>
      <c r="L167" t="s">
        <v>836</v>
      </c>
      <c r="M167" t="s">
        <v>837</v>
      </c>
      <c r="N167" t="s">
        <v>23</v>
      </c>
      <c r="O167" s="1" t="s">
        <v>715</v>
      </c>
      <c r="P167" t="s">
        <v>716</v>
      </c>
      <c r="Q167">
        <v>11</v>
      </c>
      <c r="R167" t="s">
        <v>23</v>
      </c>
      <c r="S167" t="s">
        <v>23</v>
      </c>
      <c r="T167" t="s">
        <v>23</v>
      </c>
      <c r="U167">
        <v>11</v>
      </c>
      <c r="V167" t="s">
        <v>58</v>
      </c>
    </row>
    <row r="168" spans="1:22">
      <c r="A168">
        <v>6860007</v>
      </c>
      <c r="B168" t="str">
        <f t="shared" si="11"/>
        <v>pAB-NCGM253</v>
      </c>
      <c r="C168" t="str">
        <f t="shared" si="12"/>
        <v>NC_021489.1</v>
      </c>
      <c r="D168" t="str">
        <f t="shared" si="13"/>
        <v>AB823544</v>
      </c>
      <c r="E168" t="str">
        <f t="shared" si="15"/>
        <v>Acinetobacter</v>
      </c>
      <c r="F168" t="s">
        <v>32133</v>
      </c>
      <c r="G168" t="str">
        <f t="shared" si="14"/>
        <v xml:space="preserve">Acinetobacterbaumannii                Gammaproteobacteria3564334.43710---10-                                        </v>
      </c>
      <c r="H168" t="s">
        <v>838</v>
      </c>
      <c r="I168" t="s">
        <v>15</v>
      </c>
      <c r="J168" t="s">
        <v>78</v>
      </c>
      <c r="K168" t="s">
        <v>79</v>
      </c>
      <c r="L168" t="s">
        <v>839</v>
      </c>
      <c r="M168" t="s">
        <v>840</v>
      </c>
      <c r="N168" t="s">
        <v>841</v>
      </c>
      <c r="O168" s="1">
        <v>35643</v>
      </c>
      <c r="P168" t="s">
        <v>842</v>
      </c>
      <c r="Q168">
        <v>10</v>
      </c>
      <c r="R168" t="s">
        <v>23</v>
      </c>
      <c r="S168" t="s">
        <v>23</v>
      </c>
      <c r="T168" t="s">
        <v>23</v>
      </c>
      <c r="U168">
        <v>10</v>
      </c>
      <c r="V168" t="s">
        <v>44</v>
      </c>
    </row>
    <row r="169" spans="1:22">
      <c r="A169">
        <v>6859911</v>
      </c>
      <c r="B169" t="str">
        <f t="shared" si="11"/>
        <v>pMAC</v>
      </c>
      <c r="C169" t="str">
        <f t="shared" si="12"/>
        <v>NC_006877.1</v>
      </c>
      <c r="D169" t="str">
        <f t="shared" si="13"/>
        <v>AY541809</v>
      </c>
      <c r="E169" t="str">
        <f t="shared" si="15"/>
        <v>Acinetobacter</v>
      </c>
      <c r="F169" t="s">
        <v>32133</v>
      </c>
      <c r="G169" t="str">
        <f t="shared" si="14"/>
        <v xml:space="preserve">Acinetobacterbaumannii                Gammaproteobacteria1996834.675111---11-                                                        </v>
      </c>
      <c r="H169" t="s">
        <v>843</v>
      </c>
      <c r="I169" t="s">
        <v>15</v>
      </c>
      <c r="J169" t="s">
        <v>78</v>
      </c>
      <c r="K169" t="s">
        <v>79</v>
      </c>
      <c r="L169" t="s">
        <v>844</v>
      </c>
      <c r="M169" t="s">
        <v>845</v>
      </c>
      <c r="N169" t="s">
        <v>846</v>
      </c>
      <c r="O169" s="1">
        <v>19968</v>
      </c>
      <c r="P169" t="s">
        <v>847</v>
      </c>
      <c r="Q169">
        <v>11</v>
      </c>
      <c r="R169" t="s">
        <v>23</v>
      </c>
      <c r="S169" t="s">
        <v>23</v>
      </c>
      <c r="T169" t="s">
        <v>23</v>
      </c>
      <c r="U169">
        <v>11</v>
      </c>
      <c r="V169" t="s">
        <v>58</v>
      </c>
    </row>
    <row r="170" spans="1:22">
      <c r="A170">
        <v>6859815</v>
      </c>
      <c r="B170" t="str">
        <f t="shared" si="11"/>
        <v>pMMA2</v>
      </c>
      <c r="C170" t="str">
        <f t="shared" si="12"/>
        <v>NC_013277.1</v>
      </c>
      <c r="D170" t="str">
        <f t="shared" si="13"/>
        <v>GQ377752</v>
      </c>
      <c r="E170" t="str">
        <f t="shared" si="15"/>
        <v>Acinetobacter</v>
      </c>
      <c r="F170" t="s">
        <v>32133</v>
      </c>
      <c r="G170" t="str">
        <f t="shared" si="14"/>
        <v xml:space="preserve">Acinetobacterbaumannii                Gammaproteobacteria10.67934.80669---9-                                                                </v>
      </c>
      <c r="H170" t="s">
        <v>711</v>
      </c>
      <c r="I170" t="s">
        <v>15</v>
      </c>
      <c r="J170" t="s">
        <v>78</v>
      </c>
      <c r="K170" t="s">
        <v>79</v>
      </c>
      <c r="L170" t="s">
        <v>848</v>
      </c>
      <c r="M170" t="s">
        <v>849</v>
      </c>
      <c r="N170" t="s">
        <v>850</v>
      </c>
      <c r="O170" s="1" t="s">
        <v>851</v>
      </c>
      <c r="P170" t="s">
        <v>852</v>
      </c>
      <c r="Q170">
        <v>9</v>
      </c>
      <c r="R170" t="s">
        <v>23</v>
      </c>
      <c r="S170" t="s">
        <v>23</v>
      </c>
      <c r="T170" t="s">
        <v>23</v>
      </c>
      <c r="U170">
        <v>9</v>
      </c>
      <c r="V170" t="s">
        <v>495</v>
      </c>
    </row>
    <row r="171" spans="1:22">
      <c r="A171">
        <v>6859719</v>
      </c>
      <c r="B171" t="str">
        <f t="shared" si="11"/>
        <v>pABVA01</v>
      </c>
      <c r="C171" t="str">
        <f t="shared" si="12"/>
        <v>NC_012813.1</v>
      </c>
      <c r="D171" t="str">
        <f t="shared" si="13"/>
        <v>FM210331</v>
      </c>
      <c r="E171" t="str">
        <f t="shared" si="15"/>
        <v>Acinetobacter</v>
      </c>
      <c r="F171" t="s">
        <v>32133</v>
      </c>
      <c r="G171" t="str">
        <f t="shared" si="14"/>
        <v xml:space="preserve">Acinetobacterbaumannii                Gammaproteobacteria8.96334.46398---8-                                                </v>
      </c>
      <c r="H171" t="s">
        <v>853</v>
      </c>
      <c r="I171" t="s">
        <v>15</v>
      </c>
      <c r="J171" t="s">
        <v>78</v>
      </c>
      <c r="K171" t="s">
        <v>79</v>
      </c>
      <c r="L171" t="s">
        <v>854</v>
      </c>
      <c r="M171" t="s">
        <v>855</v>
      </c>
      <c r="N171" t="s">
        <v>856</v>
      </c>
      <c r="O171" s="1" t="s">
        <v>857</v>
      </c>
      <c r="P171" t="s">
        <v>858</v>
      </c>
      <c r="Q171">
        <v>8</v>
      </c>
      <c r="R171" t="s">
        <v>23</v>
      </c>
      <c r="S171" t="s">
        <v>23</v>
      </c>
      <c r="T171" t="s">
        <v>23</v>
      </c>
      <c r="U171">
        <v>8</v>
      </c>
      <c r="V171" t="s">
        <v>24</v>
      </c>
    </row>
    <row r="172" spans="1:22">
      <c r="A172">
        <v>6859623</v>
      </c>
      <c r="B172" t="str">
        <f t="shared" si="11"/>
        <v>pRAY*</v>
      </c>
      <c r="C172" t="str">
        <f t="shared" si="12"/>
        <v>NC_025068.1</v>
      </c>
      <c r="D172" t="str">
        <f t="shared" si="13"/>
        <v>-</v>
      </c>
      <c r="E172" t="str">
        <f t="shared" si="15"/>
        <v>Acinetobacter</v>
      </c>
      <c r="F172" t="s">
        <v>32133</v>
      </c>
      <c r="G172" t="str">
        <f t="shared" si="14"/>
        <v xml:space="preserve">Acinetobacterbaumannii                Gammaproteobacteria6.07839.25638---8-                                                                </v>
      </c>
      <c r="H172" t="s">
        <v>859</v>
      </c>
      <c r="I172" t="s">
        <v>15</v>
      </c>
      <c r="J172" t="s">
        <v>78</v>
      </c>
      <c r="K172" t="s">
        <v>79</v>
      </c>
      <c r="L172" t="s">
        <v>860</v>
      </c>
      <c r="M172" t="s">
        <v>861</v>
      </c>
      <c r="N172" t="s">
        <v>23</v>
      </c>
      <c r="O172" s="1" t="s">
        <v>775</v>
      </c>
      <c r="P172" t="s">
        <v>862</v>
      </c>
      <c r="Q172">
        <v>8</v>
      </c>
      <c r="R172" t="s">
        <v>23</v>
      </c>
      <c r="S172" t="s">
        <v>23</v>
      </c>
      <c r="T172" t="s">
        <v>23</v>
      </c>
      <c r="U172">
        <v>8</v>
      </c>
      <c r="V172" t="s">
        <v>495</v>
      </c>
    </row>
    <row r="173" spans="1:22">
      <c r="A173">
        <v>6859527</v>
      </c>
      <c r="B173" t="str">
        <f t="shared" si="11"/>
        <v>pTS236</v>
      </c>
      <c r="C173" t="str">
        <f t="shared" si="12"/>
        <v>NC_016977.1</v>
      </c>
      <c r="D173" t="str">
        <f t="shared" si="13"/>
        <v>JN872565</v>
      </c>
      <c r="E173" t="str">
        <f t="shared" si="15"/>
        <v>Acinetobacter</v>
      </c>
      <c r="F173" t="s">
        <v>32133</v>
      </c>
      <c r="G173" t="str">
        <f t="shared" si="14"/>
        <v xml:space="preserve">Acinetobacterbaumannii                Gammaproteobacteria2.25241.42983---3-                                                        </v>
      </c>
      <c r="H173" t="s">
        <v>863</v>
      </c>
      <c r="I173" t="s">
        <v>15</v>
      </c>
      <c r="J173" t="s">
        <v>78</v>
      </c>
      <c r="K173" t="s">
        <v>79</v>
      </c>
      <c r="L173" t="s">
        <v>864</v>
      </c>
      <c r="M173" t="s">
        <v>865</v>
      </c>
      <c r="N173" t="s">
        <v>866</v>
      </c>
      <c r="O173" s="1" t="s">
        <v>867</v>
      </c>
      <c r="P173" t="s">
        <v>868</v>
      </c>
      <c r="Q173">
        <v>3</v>
      </c>
      <c r="R173" t="s">
        <v>23</v>
      </c>
      <c r="S173" t="s">
        <v>23</v>
      </c>
      <c r="T173" t="s">
        <v>23</v>
      </c>
      <c r="U173">
        <v>3</v>
      </c>
      <c r="V173" t="s">
        <v>58</v>
      </c>
    </row>
    <row r="174" spans="1:22">
      <c r="A174">
        <v>6859431</v>
      </c>
      <c r="B174" t="str">
        <f t="shared" si="11"/>
        <v>pNDM-AB</v>
      </c>
      <c r="C174" t="str">
        <f t="shared" si="12"/>
        <v>NC_020818.1</v>
      </c>
      <c r="D174" t="str">
        <f t="shared" si="13"/>
        <v>KC503911</v>
      </c>
      <c r="E174" t="str">
        <f t="shared" si="15"/>
        <v>Acinetobacter</v>
      </c>
      <c r="F174" t="s">
        <v>32133</v>
      </c>
      <c r="G174" t="str">
        <f t="shared" si="14"/>
        <v xml:space="preserve">Acinetobacterbaumannii                Gammaproteobacteria47.09838.04243---43-                                                        </v>
      </c>
      <c r="H174" t="s">
        <v>869</v>
      </c>
      <c r="I174" t="s">
        <v>15</v>
      </c>
      <c r="J174" t="s">
        <v>78</v>
      </c>
      <c r="K174" t="s">
        <v>79</v>
      </c>
      <c r="L174" t="s">
        <v>870</v>
      </c>
      <c r="M174" t="s">
        <v>871</v>
      </c>
      <c r="N174" t="s">
        <v>872</v>
      </c>
      <c r="O174" s="1" t="s">
        <v>873</v>
      </c>
      <c r="P174" t="s">
        <v>874</v>
      </c>
      <c r="Q174">
        <v>43</v>
      </c>
      <c r="R174" t="s">
        <v>23</v>
      </c>
      <c r="S174" t="s">
        <v>23</v>
      </c>
      <c r="T174" t="s">
        <v>23</v>
      </c>
      <c r="U174">
        <v>43</v>
      </c>
      <c r="V174" t="s">
        <v>58</v>
      </c>
    </row>
    <row r="175" spans="1:22">
      <c r="A175">
        <v>6859335</v>
      </c>
      <c r="B175" t="str">
        <f t="shared" si="11"/>
        <v>pD36-1</v>
      </c>
      <c r="C175" t="str">
        <f t="shared" si="12"/>
        <v>-</v>
      </c>
      <c r="D175" t="str">
        <f t="shared" si="13"/>
        <v>CP012953.1</v>
      </c>
      <c r="E175" t="str">
        <f t="shared" si="15"/>
        <v>Acinetobacter</v>
      </c>
      <c r="F175" t="s">
        <v>32133</v>
      </c>
      <c r="G175" t="str">
        <f t="shared" si="14"/>
        <v xml:space="preserve">Acinetobacterbaumannii                Gammaproteobacteria4.75439.1674---4-                                                                </v>
      </c>
      <c r="H175" t="s">
        <v>859</v>
      </c>
      <c r="I175" t="s">
        <v>15</v>
      </c>
      <c r="J175" t="s">
        <v>78</v>
      </c>
      <c r="K175" t="s">
        <v>79</v>
      </c>
      <c r="L175" t="s">
        <v>875</v>
      </c>
      <c r="M175" t="s">
        <v>23</v>
      </c>
      <c r="N175" t="s">
        <v>876</v>
      </c>
      <c r="O175" s="1" t="s">
        <v>877</v>
      </c>
      <c r="P175" t="s">
        <v>878</v>
      </c>
      <c r="Q175">
        <v>4</v>
      </c>
      <c r="R175" t="s">
        <v>23</v>
      </c>
      <c r="S175" t="s">
        <v>23</v>
      </c>
      <c r="T175" t="s">
        <v>23</v>
      </c>
      <c r="U175">
        <v>4</v>
      </c>
      <c r="V175" t="s">
        <v>495</v>
      </c>
    </row>
    <row r="176" spans="1:22">
      <c r="A176">
        <v>6859239</v>
      </c>
      <c r="B176" t="str">
        <f t="shared" si="11"/>
        <v>pD36-4</v>
      </c>
      <c r="C176" t="str">
        <f t="shared" si="12"/>
        <v>-</v>
      </c>
      <c r="D176" t="str">
        <f t="shared" si="13"/>
        <v>CP012956.1</v>
      </c>
      <c r="E176" t="str">
        <f t="shared" si="15"/>
        <v>Acinetobacter</v>
      </c>
      <c r="F176" t="s">
        <v>32133</v>
      </c>
      <c r="G176" t="str">
        <f t="shared" si="14"/>
        <v xml:space="preserve">Acinetobacterbaumannii                Gammaproteobacteria47.45741.42757---58-                                                                </v>
      </c>
      <c r="H176" t="s">
        <v>859</v>
      </c>
      <c r="I176" t="s">
        <v>15</v>
      </c>
      <c r="J176" t="s">
        <v>78</v>
      </c>
      <c r="K176" t="s">
        <v>79</v>
      </c>
      <c r="L176" t="s">
        <v>879</v>
      </c>
      <c r="M176" t="s">
        <v>23</v>
      </c>
      <c r="N176" t="s">
        <v>880</v>
      </c>
      <c r="O176" s="1" t="s">
        <v>881</v>
      </c>
      <c r="P176" t="s">
        <v>882</v>
      </c>
      <c r="Q176">
        <v>57</v>
      </c>
      <c r="R176" t="s">
        <v>23</v>
      </c>
      <c r="S176" t="s">
        <v>23</v>
      </c>
      <c r="T176" t="s">
        <v>23</v>
      </c>
      <c r="U176">
        <v>58</v>
      </c>
      <c r="V176" t="s">
        <v>495</v>
      </c>
    </row>
    <row r="177" spans="1:22">
      <c r="A177">
        <v>6859143</v>
      </c>
      <c r="B177" t="str">
        <f t="shared" si="11"/>
        <v>pRAY* (pD36-2)</v>
      </c>
      <c r="C177" t="str">
        <f t="shared" si="12"/>
        <v>-</v>
      </c>
      <c r="D177" t="str">
        <f t="shared" si="13"/>
        <v>CP012954.1</v>
      </c>
      <c r="E177" t="str">
        <f t="shared" si="15"/>
        <v>Acinetobacter</v>
      </c>
      <c r="F177" t="s">
        <v>32133</v>
      </c>
      <c r="G177" t="str">
        <f t="shared" si="14"/>
        <v xml:space="preserve">Acinetobacterbaumannii                Gammaproteobacteria6.07839.25638---8-                                                        </v>
      </c>
      <c r="H177" t="s">
        <v>859</v>
      </c>
      <c r="I177" t="s">
        <v>15</v>
      </c>
      <c r="J177" t="s">
        <v>78</v>
      </c>
      <c r="K177" t="s">
        <v>79</v>
      </c>
      <c r="L177" t="s">
        <v>883</v>
      </c>
      <c r="M177" t="s">
        <v>23</v>
      </c>
      <c r="N177" t="s">
        <v>884</v>
      </c>
      <c r="O177" s="1" t="s">
        <v>775</v>
      </c>
      <c r="P177" t="s">
        <v>862</v>
      </c>
      <c r="Q177">
        <v>8</v>
      </c>
      <c r="R177" t="s">
        <v>23</v>
      </c>
      <c r="S177" t="s">
        <v>23</v>
      </c>
      <c r="T177" t="s">
        <v>23</v>
      </c>
      <c r="U177">
        <v>8</v>
      </c>
      <c r="V177" t="s">
        <v>58</v>
      </c>
    </row>
    <row r="178" spans="1:22">
      <c r="A178">
        <v>6859047</v>
      </c>
      <c r="B178" t="str">
        <f t="shared" si="11"/>
        <v>pD36-3</v>
      </c>
      <c r="C178" t="str">
        <f t="shared" si="12"/>
        <v>-</v>
      </c>
      <c r="D178" t="str">
        <f t="shared" si="13"/>
        <v>CP012955.1</v>
      </c>
      <c r="E178" t="str">
        <f t="shared" si="15"/>
        <v>Acinetobacter</v>
      </c>
      <c r="F178" t="s">
        <v>32133</v>
      </c>
      <c r="G178" t="str">
        <f t="shared" si="14"/>
        <v xml:space="preserve">Acinetobacterbaumannii                Gammaproteobacteria9.27635.60812---12-                                                                </v>
      </c>
      <c r="H178" t="s">
        <v>859</v>
      </c>
      <c r="I178" t="s">
        <v>15</v>
      </c>
      <c r="J178" t="s">
        <v>78</v>
      </c>
      <c r="K178" t="s">
        <v>79</v>
      </c>
      <c r="L178" t="s">
        <v>885</v>
      </c>
      <c r="M178" t="s">
        <v>23</v>
      </c>
      <c r="N178" t="s">
        <v>886</v>
      </c>
      <c r="O178" s="1" t="s">
        <v>887</v>
      </c>
      <c r="P178" t="s">
        <v>888</v>
      </c>
      <c r="Q178">
        <v>12</v>
      </c>
      <c r="R178" t="s">
        <v>23</v>
      </c>
      <c r="S178" t="s">
        <v>23</v>
      </c>
      <c r="T178" t="s">
        <v>23</v>
      </c>
      <c r="U178">
        <v>12</v>
      </c>
      <c r="V178" t="s">
        <v>495</v>
      </c>
    </row>
    <row r="179" spans="1:22">
      <c r="A179">
        <v>6858951</v>
      </c>
      <c r="B179" t="str">
        <f t="shared" si="11"/>
        <v>ABKp1</v>
      </c>
      <c r="C179" t="str">
        <f t="shared" si="12"/>
        <v>NC_017163.1</v>
      </c>
      <c r="D179" t="str">
        <f t="shared" si="13"/>
        <v>CP001922</v>
      </c>
      <c r="E179" t="str">
        <f t="shared" si="15"/>
        <v>Acinetobacter</v>
      </c>
      <c r="F179" t="s">
        <v>32133</v>
      </c>
      <c r="G179" t="str">
        <f t="shared" si="14"/>
        <v xml:space="preserve">Acinetobacterbaumannii                Gammaproteobacteria74.45133.466398---98-                                                        </v>
      </c>
      <c r="H179" t="s">
        <v>889</v>
      </c>
      <c r="I179" t="s">
        <v>15</v>
      </c>
      <c r="J179" t="s">
        <v>78</v>
      </c>
      <c r="K179" t="s">
        <v>79</v>
      </c>
      <c r="L179" t="s">
        <v>890</v>
      </c>
      <c r="M179" t="s">
        <v>891</v>
      </c>
      <c r="N179" t="s">
        <v>892</v>
      </c>
      <c r="O179" s="1" t="s">
        <v>893</v>
      </c>
      <c r="P179" t="s">
        <v>894</v>
      </c>
      <c r="Q179">
        <v>98</v>
      </c>
      <c r="R179" t="s">
        <v>23</v>
      </c>
      <c r="S179" t="s">
        <v>23</v>
      </c>
      <c r="T179" t="s">
        <v>23</v>
      </c>
      <c r="U179">
        <v>98</v>
      </c>
      <c r="V179" t="s">
        <v>58</v>
      </c>
    </row>
    <row r="180" spans="1:22">
      <c r="A180">
        <v>6858855</v>
      </c>
      <c r="B180" t="str">
        <f t="shared" si="11"/>
        <v>ABKp2</v>
      </c>
      <c r="C180" t="str">
        <f t="shared" si="12"/>
        <v>NC_017164.1</v>
      </c>
      <c r="D180" t="str">
        <f t="shared" si="13"/>
        <v>CP001923</v>
      </c>
      <c r="E180" t="str">
        <f t="shared" si="15"/>
        <v>Acinetobacter</v>
      </c>
      <c r="F180" t="s">
        <v>32133</v>
      </c>
      <c r="G180" t="str">
        <f t="shared" si="14"/>
        <v>Acinetobacterbaumannii                Gammaproteobacteria8.04133.50337---81</v>
      </c>
      <c r="H180" t="s">
        <v>889</v>
      </c>
      <c r="I180" t="s">
        <v>15</v>
      </c>
      <c r="J180" t="s">
        <v>78</v>
      </c>
      <c r="K180" t="s">
        <v>79</v>
      </c>
      <c r="L180" t="s">
        <v>895</v>
      </c>
      <c r="M180" t="s">
        <v>896</v>
      </c>
      <c r="N180" t="s">
        <v>897</v>
      </c>
      <c r="O180" s="1" t="s">
        <v>898</v>
      </c>
      <c r="P180" t="s">
        <v>899</v>
      </c>
      <c r="Q180">
        <v>7</v>
      </c>
      <c r="R180" t="s">
        <v>23</v>
      </c>
      <c r="S180" t="s">
        <v>23</v>
      </c>
      <c r="T180" t="s">
        <v>23</v>
      </c>
      <c r="U180">
        <v>8</v>
      </c>
      <c r="V180">
        <v>1</v>
      </c>
    </row>
    <row r="181" spans="1:22">
      <c r="A181">
        <v>6858759</v>
      </c>
      <c r="B181" t="str">
        <f t="shared" si="11"/>
        <v>p1ABST78</v>
      </c>
      <c r="C181" t="str">
        <f t="shared" si="12"/>
        <v>NZ_AEOZ01000236.1</v>
      </c>
      <c r="D181" t="str">
        <f t="shared" si="13"/>
        <v>AEOZ01000236</v>
      </c>
      <c r="E181" t="str">
        <f t="shared" si="15"/>
        <v>Acinetobacter</v>
      </c>
      <c r="F181" t="s">
        <v>32133</v>
      </c>
      <c r="G181" t="str">
        <f t="shared" si="14"/>
        <v>Acinetobacterbaumannii                Gammaproteobacteria26.41137.264831---321</v>
      </c>
      <c r="H181" t="s">
        <v>900</v>
      </c>
      <c r="I181" t="s">
        <v>15</v>
      </c>
      <c r="J181" t="s">
        <v>78</v>
      </c>
      <c r="K181" t="s">
        <v>79</v>
      </c>
      <c r="L181" t="s">
        <v>901</v>
      </c>
      <c r="M181" t="s">
        <v>902</v>
      </c>
      <c r="N181" t="s">
        <v>903</v>
      </c>
      <c r="O181" s="1" t="s">
        <v>904</v>
      </c>
      <c r="P181" t="s">
        <v>905</v>
      </c>
      <c r="Q181">
        <v>31</v>
      </c>
      <c r="R181" t="s">
        <v>23</v>
      </c>
      <c r="S181" t="s">
        <v>23</v>
      </c>
      <c r="T181" t="s">
        <v>23</v>
      </c>
      <c r="U181">
        <v>32</v>
      </c>
      <c r="V181">
        <v>1</v>
      </c>
    </row>
    <row r="182" spans="1:22">
      <c r="A182">
        <v>6858663</v>
      </c>
      <c r="B182" t="str">
        <f t="shared" si="11"/>
        <v>p1ABST2</v>
      </c>
      <c r="C182" t="str">
        <f t="shared" si="12"/>
        <v>NZ_AEOY01000095.1</v>
      </c>
      <c r="D182" t="str">
        <f t="shared" si="13"/>
        <v>AEOY01000095</v>
      </c>
      <c r="E182" t="str">
        <f t="shared" si="15"/>
        <v>Acinetobacter</v>
      </c>
      <c r="F182" t="s">
        <v>32133</v>
      </c>
      <c r="G182" t="str">
        <f t="shared" si="14"/>
        <v>Acinetobacterbaumannii                Gammaproteobacteria63.3233.471379---834</v>
      </c>
      <c r="H182" t="s">
        <v>906</v>
      </c>
      <c r="I182" t="s">
        <v>15</v>
      </c>
      <c r="J182" t="s">
        <v>78</v>
      </c>
      <c r="K182" t="s">
        <v>79</v>
      </c>
      <c r="L182" t="s">
        <v>907</v>
      </c>
      <c r="M182" t="s">
        <v>908</v>
      </c>
      <c r="N182" t="s">
        <v>909</v>
      </c>
      <c r="O182" s="1" t="s">
        <v>910</v>
      </c>
      <c r="P182" t="s">
        <v>911</v>
      </c>
      <c r="Q182">
        <v>79</v>
      </c>
      <c r="R182" t="s">
        <v>23</v>
      </c>
      <c r="S182" t="s">
        <v>23</v>
      </c>
      <c r="T182" t="s">
        <v>23</v>
      </c>
      <c r="U182">
        <v>83</v>
      </c>
      <c r="V182">
        <v>4</v>
      </c>
    </row>
    <row r="183" spans="1:22">
      <c r="A183">
        <v>6858567</v>
      </c>
      <c r="B183" t="str">
        <f t="shared" si="11"/>
        <v>p2ABST2</v>
      </c>
      <c r="C183" t="str">
        <f t="shared" si="12"/>
        <v>NZ_AEOY01000096.1</v>
      </c>
      <c r="D183" t="str">
        <f t="shared" si="13"/>
        <v>AEOY01000096</v>
      </c>
      <c r="E183" t="str">
        <f t="shared" si="15"/>
        <v>Acinetobacter</v>
      </c>
      <c r="F183" t="s">
        <v>32133</v>
      </c>
      <c r="G183" t="str">
        <f t="shared" si="14"/>
        <v>Acinetobacterbaumannii                Gammaproteobacteria21.84637.274627---281</v>
      </c>
      <c r="H183" t="s">
        <v>906</v>
      </c>
      <c r="I183" t="s">
        <v>15</v>
      </c>
      <c r="J183" t="s">
        <v>78</v>
      </c>
      <c r="K183" t="s">
        <v>79</v>
      </c>
      <c r="L183" t="s">
        <v>912</v>
      </c>
      <c r="M183" t="s">
        <v>913</v>
      </c>
      <c r="N183" t="s">
        <v>914</v>
      </c>
      <c r="O183" s="1" t="s">
        <v>915</v>
      </c>
      <c r="P183" t="s">
        <v>916</v>
      </c>
      <c r="Q183">
        <v>27</v>
      </c>
      <c r="R183" t="s">
        <v>23</v>
      </c>
      <c r="S183" t="s">
        <v>23</v>
      </c>
      <c r="T183" t="s">
        <v>23</v>
      </c>
      <c r="U183">
        <v>28</v>
      </c>
      <c r="V183">
        <v>1</v>
      </c>
    </row>
    <row r="184" spans="1:22">
      <c r="A184">
        <v>6858471</v>
      </c>
      <c r="B184" t="str">
        <f t="shared" si="11"/>
        <v>p2ABST25</v>
      </c>
      <c r="C184" t="str">
        <f t="shared" si="12"/>
        <v>-</v>
      </c>
      <c r="D184" t="str">
        <f t="shared" si="13"/>
        <v>AEPA01000396.1</v>
      </c>
      <c r="E184" t="str">
        <f t="shared" si="15"/>
        <v>Acinetobacter</v>
      </c>
      <c r="F184" t="s">
        <v>32133</v>
      </c>
      <c r="G184" t="str">
        <f t="shared" si="14"/>
        <v xml:space="preserve">Acinetobacterbaumannii                Gammaproteobacteria3564334.359------                                                        </v>
      </c>
      <c r="H184" t="s">
        <v>917</v>
      </c>
      <c r="I184" t="s">
        <v>15</v>
      </c>
      <c r="J184" t="s">
        <v>78</v>
      </c>
      <c r="K184" t="s">
        <v>79</v>
      </c>
      <c r="L184" t="s">
        <v>918</v>
      </c>
      <c r="M184" t="s">
        <v>23</v>
      </c>
      <c r="N184" t="s">
        <v>919</v>
      </c>
      <c r="O184" s="1">
        <v>35643</v>
      </c>
      <c r="P184" t="s">
        <v>920</v>
      </c>
      <c r="Q184" t="s">
        <v>23</v>
      </c>
      <c r="R184" t="s">
        <v>23</v>
      </c>
      <c r="S184" t="s">
        <v>23</v>
      </c>
      <c r="T184" t="s">
        <v>23</v>
      </c>
      <c r="U184" t="s">
        <v>23</v>
      </c>
      <c r="V184" t="s">
        <v>58</v>
      </c>
    </row>
    <row r="185" spans="1:22">
      <c r="A185">
        <v>6858375</v>
      </c>
      <c r="B185" t="str">
        <f t="shared" si="11"/>
        <v>p1ABST25</v>
      </c>
      <c r="C185" t="str">
        <f t="shared" si="12"/>
        <v>-</v>
      </c>
      <c r="D185" t="str">
        <f t="shared" si="13"/>
        <v>AEPA01000395.1</v>
      </c>
      <c r="E185" t="str">
        <f t="shared" si="15"/>
        <v>Acinetobacter</v>
      </c>
      <c r="F185" t="s">
        <v>32133</v>
      </c>
      <c r="G185" t="str">
        <f t="shared" si="14"/>
        <v xml:space="preserve">Acinetobacterbaumannii                Gammaproteobacteria15.26735.5276------                                                        </v>
      </c>
      <c r="H185" t="s">
        <v>917</v>
      </c>
      <c r="I185" t="s">
        <v>15</v>
      </c>
      <c r="J185" t="s">
        <v>78</v>
      </c>
      <c r="K185" t="s">
        <v>79</v>
      </c>
      <c r="L185" t="s">
        <v>921</v>
      </c>
      <c r="M185" t="s">
        <v>23</v>
      </c>
      <c r="N185" t="s">
        <v>922</v>
      </c>
      <c r="O185" s="1" t="s">
        <v>923</v>
      </c>
      <c r="P185" t="s">
        <v>924</v>
      </c>
      <c r="Q185" t="s">
        <v>23</v>
      </c>
      <c r="R185" t="s">
        <v>23</v>
      </c>
      <c r="S185" t="s">
        <v>23</v>
      </c>
      <c r="T185" t="s">
        <v>23</v>
      </c>
      <c r="U185" t="s">
        <v>23</v>
      </c>
      <c r="V185" t="s">
        <v>58</v>
      </c>
    </row>
    <row r="186" spans="1:22">
      <c r="A186">
        <v>6858279</v>
      </c>
      <c r="B186" t="str">
        <f t="shared" si="11"/>
        <v>pAB0057</v>
      </c>
      <c r="C186" t="str">
        <f t="shared" si="12"/>
        <v>NC_011585.1</v>
      </c>
      <c r="D186" t="str">
        <f t="shared" si="13"/>
        <v>CP001183</v>
      </c>
      <c r="E186" t="str">
        <f t="shared" si="15"/>
        <v>Acinetobacter</v>
      </c>
      <c r="F186" t="s">
        <v>32133</v>
      </c>
      <c r="G186" t="str">
        <f t="shared" si="14"/>
        <v xml:space="preserve">Acinetobacterbaumannii                Gammaproteobacteria8.72934.37979---9-                                                        </v>
      </c>
      <c r="H186" t="s">
        <v>925</v>
      </c>
      <c r="I186" t="s">
        <v>15</v>
      </c>
      <c r="J186" t="s">
        <v>78</v>
      </c>
      <c r="K186" t="s">
        <v>79</v>
      </c>
      <c r="L186" t="s">
        <v>926</v>
      </c>
      <c r="M186" t="s">
        <v>927</v>
      </c>
      <c r="N186" t="s">
        <v>928</v>
      </c>
      <c r="O186" s="1" t="s">
        <v>929</v>
      </c>
      <c r="P186" t="s">
        <v>930</v>
      </c>
      <c r="Q186">
        <v>9</v>
      </c>
      <c r="R186" t="s">
        <v>23</v>
      </c>
      <c r="S186" t="s">
        <v>23</v>
      </c>
      <c r="T186" t="s">
        <v>23</v>
      </c>
      <c r="U186">
        <v>9</v>
      </c>
      <c r="V186" t="s">
        <v>58</v>
      </c>
    </row>
    <row r="187" spans="1:22">
      <c r="A187">
        <v>6858183</v>
      </c>
      <c r="B187" t="str">
        <f t="shared" si="11"/>
        <v>pAB5075</v>
      </c>
      <c r="C187" t="str">
        <f t="shared" si="12"/>
        <v>NZ_JHUI01000005.1</v>
      </c>
      <c r="D187" t="str">
        <f t="shared" si="13"/>
        <v>JHUI01000005</v>
      </c>
      <c r="E187" t="str">
        <f t="shared" si="15"/>
        <v>Acinetobacter</v>
      </c>
      <c r="F187" t="s">
        <v>32133</v>
      </c>
      <c r="G187" t="str">
        <f t="shared" si="14"/>
        <v xml:space="preserve">Acinetobacterbaumannii                Gammaproteobacteria8.81934.24429---9-                                                </v>
      </c>
      <c r="H187" t="s">
        <v>931</v>
      </c>
      <c r="I187" t="s">
        <v>15</v>
      </c>
      <c r="J187" t="s">
        <v>78</v>
      </c>
      <c r="K187" t="s">
        <v>79</v>
      </c>
      <c r="L187" t="s">
        <v>932</v>
      </c>
      <c r="M187" t="s">
        <v>933</v>
      </c>
      <c r="N187" t="s">
        <v>934</v>
      </c>
      <c r="O187" s="1" t="s">
        <v>935</v>
      </c>
      <c r="P187" t="s">
        <v>936</v>
      </c>
      <c r="Q187">
        <v>9</v>
      </c>
      <c r="R187" t="s">
        <v>23</v>
      </c>
      <c r="S187" t="s">
        <v>23</v>
      </c>
      <c r="T187" t="s">
        <v>23</v>
      </c>
      <c r="U187">
        <v>9</v>
      </c>
      <c r="V187" t="s">
        <v>24</v>
      </c>
    </row>
    <row r="188" spans="1:22">
      <c r="A188">
        <v>6858087</v>
      </c>
      <c r="B188" t="str">
        <f t="shared" si="11"/>
        <v>pAC12</v>
      </c>
      <c r="C188" t="str">
        <f t="shared" si="12"/>
        <v>-</v>
      </c>
      <c r="D188" t="str">
        <f t="shared" si="13"/>
        <v>CP007550.1</v>
      </c>
      <c r="E188" t="str">
        <f t="shared" si="15"/>
        <v>Acinetobacter</v>
      </c>
      <c r="F188" t="s">
        <v>32133</v>
      </c>
      <c r="G188" t="str">
        <f t="shared" si="14"/>
        <v xml:space="preserve">Acinetobacterbaumannii                Gammaproteobacteria8.73134.37189---9-                                                                </v>
      </c>
      <c r="H188" t="s">
        <v>937</v>
      </c>
      <c r="I188" t="s">
        <v>15</v>
      </c>
      <c r="J188" t="s">
        <v>78</v>
      </c>
      <c r="K188" t="s">
        <v>79</v>
      </c>
      <c r="L188" t="s">
        <v>938</v>
      </c>
      <c r="M188" t="s">
        <v>23</v>
      </c>
      <c r="N188" t="s">
        <v>939</v>
      </c>
      <c r="O188" s="1" t="s">
        <v>715</v>
      </c>
      <c r="P188" t="s">
        <v>716</v>
      </c>
      <c r="Q188">
        <v>9</v>
      </c>
      <c r="R188" t="s">
        <v>23</v>
      </c>
      <c r="S188" t="s">
        <v>23</v>
      </c>
      <c r="T188" t="s">
        <v>23</v>
      </c>
      <c r="U188">
        <v>9</v>
      </c>
      <c r="V188" t="s">
        <v>495</v>
      </c>
    </row>
    <row r="189" spans="1:22">
      <c r="A189">
        <v>6857991</v>
      </c>
      <c r="B189" t="str">
        <f t="shared" si="11"/>
        <v>pAC30b</v>
      </c>
      <c r="C189" t="str">
        <f t="shared" si="12"/>
        <v>-</v>
      </c>
      <c r="D189" t="str">
        <f t="shared" si="13"/>
        <v>CP007579.1</v>
      </c>
      <c r="E189" t="str">
        <f t="shared" si="15"/>
        <v>Acinetobacter</v>
      </c>
      <c r="F189" t="s">
        <v>32133</v>
      </c>
      <c r="G189" t="str">
        <f t="shared" si="14"/>
        <v xml:space="preserve">Acinetobacterbaumannii                Gammaproteobacteria16.23645.171215---15-                                                                </v>
      </c>
      <c r="H189" t="s">
        <v>940</v>
      </c>
      <c r="I189" t="s">
        <v>15</v>
      </c>
      <c r="J189" t="s">
        <v>78</v>
      </c>
      <c r="K189" t="s">
        <v>79</v>
      </c>
      <c r="L189" t="s">
        <v>941</v>
      </c>
      <c r="M189" t="s">
        <v>23</v>
      </c>
      <c r="N189" t="s">
        <v>942</v>
      </c>
      <c r="O189" s="1" t="s">
        <v>943</v>
      </c>
      <c r="P189" t="s">
        <v>944</v>
      </c>
      <c r="Q189">
        <v>15</v>
      </c>
      <c r="R189" t="s">
        <v>23</v>
      </c>
      <c r="S189" t="s">
        <v>23</v>
      </c>
      <c r="T189" t="s">
        <v>23</v>
      </c>
      <c r="U189">
        <v>15</v>
      </c>
      <c r="V189" t="s">
        <v>495</v>
      </c>
    </row>
    <row r="190" spans="1:22">
      <c r="A190">
        <v>6857895</v>
      </c>
      <c r="B190" t="str">
        <f t="shared" si="11"/>
        <v>pAC30c</v>
      </c>
      <c r="C190" t="str">
        <f t="shared" si="12"/>
        <v>-</v>
      </c>
      <c r="D190" t="str">
        <f t="shared" si="13"/>
        <v>CP007580.1</v>
      </c>
      <c r="E190" t="str">
        <f t="shared" si="15"/>
        <v>Acinetobacter</v>
      </c>
      <c r="F190" t="s">
        <v>32133</v>
      </c>
      <c r="G190" t="str">
        <f t="shared" si="14"/>
        <v xml:space="preserve">Acinetobacterbaumannii                Gammaproteobacteria71.43333.718399---99-                                                                </v>
      </c>
      <c r="H190" t="s">
        <v>940</v>
      </c>
      <c r="I190" t="s">
        <v>15</v>
      </c>
      <c r="J190" t="s">
        <v>78</v>
      </c>
      <c r="K190" t="s">
        <v>79</v>
      </c>
      <c r="L190" t="s">
        <v>945</v>
      </c>
      <c r="M190" t="s">
        <v>23</v>
      </c>
      <c r="N190" t="s">
        <v>946</v>
      </c>
      <c r="O190" s="1" t="s">
        <v>947</v>
      </c>
      <c r="P190" t="s">
        <v>948</v>
      </c>
      <c r="Q190">
        <v>99</v>
      </c>
      <c r="R190" t="s">
        <v>23</v>
      </c>
      <c r="S190" t="s">
        <v>23</v>
      </c>
      <c r="T190" t="s">
        <v>23</v>
      </c>
      <c r="U190">
        <v>99</v>
      </c>
      <c r="V190" t="s">
        <v>495</v>
      </c>
    </row>
    <row r="191" spans="1:22">
      <c r="A191">
        <v>6857799</v>
      </c>
      <c r="B191" t="str">
        <f t="shared" si="11"/>
        <v>pAC30a</v>
      </c>
      <c r="C191" t="str">
        <f t="shared" si="12"/>
        <v>-</v>
      </c>
      <c r="D191" t="str">
        <f t="shared" si="13"/>
        <v>CP007578.1</v>
      </c>
      <c r="E191" t="str">
        <f t="shared" si="15"/>
        <v>Acinetobacter</v>
      </c>
      <c r="F191" t="s">
        <v>32133</v>
      </c>
      <c r="G191" t="str">
        <f t="shared" si="14"/>
        <v xml:space="preserve">Acinetobacterbaumannii                Gammaproteobacteria8.68534.34669---9-                                                                </v>
      </c>
      <c r="H191" t="s">
        <v>940</v>
      </c>
      <c r="I191" t="s">
        <v>15</v>
      </c>
      <c r="J191" t="s">
        <v>78</v>
      </c>
      <c r="K191" t="s">
        <v>79</v>
      </c>
      <c r="L191" t="s">
        <v>949</v>
      </c>
      <c r="M191" t="s">
        <v>23</v>
      </c>
      <c r="N191" t="s">
        <v>950</v>
      </c>
      <c r="O191" s="1" t="s">
        <v>951</v>
      </c>
      <c r="P191" t="s">
        <v>952</v>
      </c>
      <c r="Q191">
        <v>9</v>
      </c>
      <c r="R191" t="s">
        <v>23</v>
      </c>
      <c r="S191" t="s">
        <v>23</v>
      </c>
      <c r="T191" t="s">
        <v>23</v>
      </c>
      <c r="U191">
        <v>9</v>
      </c>
      <c r="V191" t="s">
        <v>495</v>
      </c>
    </row>
    <row r="192" spans="1:22">
      <c r="A192">
        <v>6857703</v>
      </c>
      <c r="B192" t="str">
        <f t="shared" si="11"/>
        <v>pACICU1</v>
      </c>
      <c r="C192" t="str">
        <f t="shared" si="12"/>
        <v>NC_010605.1</v>
      </c>
      <c r="D192" t="str">
        <f t="shared" si="13"/>
        <v>CP000864</v>
      </c>
      <c r="E192" t="str">
        <f t="shared" si="15"/>
        <v>Acinetobacter</v>
      </c>
      <c r="F192" t="s">
        <v>32133</v>
      </c>
      <c r="G192" t="str">
        <f t="shared" si="14"/>
        <v>Acinetobacterbaumannii                Gammaproteobacteria28.27937.844331---365</v>
      </c>
      <c r="H192" t="s">
        <v>953</v>
      </c>
      <c r="I192" t="s">
        <v>15</v>
      </c>
      <c r="J192" t="s">
        <v>78</v>
      </c>
      <c r="K192" t="s">
        <v>79</v>
      </c>
      <c r="L192" t="s">
        <v>954</v>
      </c>
      <c r="M192" t="s">
        <v>955</v>
      </c>
      <c r="N192" t="s">
        <v>956</v>
      </c>
      <c r="O192" s="1" t="s">
        <v>957</v>
      </c>
      <c r="P192" t="s">
        <v>958</v>
      </c>
      <c r="Q192">
        <v>31</v>
      </c>
      <c r="R192" t="s">
        <v>23</v>
      </c>
      <c r="S192" t="s">
        <v>23</v>
      </c>
      <c r="T192" t="s">
        <v>23</v>
      </c>
      <c r="U192">
        <v>36</v>
      </c>
      <c r="V192">
        <v>5</v>
      </c>
    </row>
    <row r="193" spans="1:22">
      <c r="A193">
        <v>6857607</v>
      </c>
      <c r="B193" t="str">
        <f t="shared" si="11"/>
        <v>pACICU2</v>
      </c>
      <c r="C193" t="str">
        <f t="shared" si="12"/>
        <v>NC_010606.1</v>
      </c>
      <c r="D193" t="str">
        <f t="shared" si="13"/>
        <v>CP000865</v>
      </c>
      <c r="E193" t="str">
        <f t="shared" si="15"/>
        <v>Acinetobacter</v>
      </c>
      <c r="F193" t="s">
        <v>32133</v>
      </c>
      <c r="G193" t="str">
        <f t="shared" si="14"/>
        <v>Acinetobacterbaumannii                Gammaproteobacteria64.36633.401269---8718</v>
      </c>
      <c r="H193" t="s">
        <v>953</v>
      </c>
      <c r="I193" t="s">
        <v>15</v>
      </c>
      <c r="J193" t="s">
        <v>78</v>
      </c>
      <c r="K193" t="s">
        <v>79</v>
      </c>
      <c r="L193" t="s">
        <v>959</v>
      </c>
      <c r="M193" t="s">
        <v>960</v>
      </c>
      <c r="N193" t="s">
        <v>961</v>
      </c>
      <c r="O193" s="1" t="s">
        <v>962</v>
      </c>
      <c r="P193" t="s">
        <v>963</v>
      </c>
      <c r="Q193">
        <v>69</v>
      </c>
      <c r="R193" t="s">
        <v>23</v>
      </c>
      <c r="S193" t="s">
        <v>23</v>
      </c>
      <c r="T193" t="s">
        <v>23</v>
      </c>
      <c r="U193">
        <v>87</v>
      </c>
      <c r="V193">
        <v>18</v>
      </c>
    </row>
    <row r="194" spans="1:22">
      <c r="A194">
        <v>6857511</v>
      </c>
      <c r="B194" t="str">
        <f t="shared" si="11"/>
        <v>pAB2</v>
      </c>
      <c r="C194" t="str">
        <f t="shared" si="12"/>
        <v>-</v>
      </c>
      <c r="D194" t="str">
        <f t="shared" si="13"/>
        <v>CP000523.1</v>
      </c>
      <c r="E194" t="str">
        <f t="shared" si="15"/>
        <v>Acinetobacter</v>
      </c>
      <c r="F194" t="s">
        <v>32133</v>
      </c>
      <c r="G194" t="str">
        <f t="shared" si="14"/>
        <v xml:space="preserve">Acinetobacterbaumannii                Gammaproteobacteria11.30235.17965---5-                                                        </v>
      </c>
      <c r="H194" t="s">
        <v>964</v>
      </c>
      <c r="I194" t="s">
        <v>15</v>
      </c>
      <c r="J194" t="s">
        <v>78</v>
      </c>
      <c r="K194" t="s">
        <v>79</v>
      </c>
      <c r="L194" t="s">
        <v>965</v>
      </c>
      <c r="M194" t="s">
        <v>23</v>
      </c>
      <c r="N194" t="s">
        <v>966</v>
      </c>
      <c r="O194" s="1" t="s">
        <v>967</v>
      </c>
      <c r="P194" t="s">
        <v>968</v>
      </c>
      <c r="Q194">
        <v>5</v>
      </c>
      <c r="R194" t="s">
        <v>23</v>
      </c>
      <c r="S194" t="s">
        <v>23</v>
      </c>
      <c r="T194" t="s">
        <v>23</v>
      </c>
      <c r="U194">
        <v>5</v>
      </c>
      <c r="V194" t="s">
        <v>58</v>
      </c>
    </row>
    <row r="195" spans="1:22">
      <c r="A195">
        <v>6857415</v>
      </c>
      <c r="B195" t="str">
        <f t="shared" ref="B195:B258" si="16">L195</f>
        <v>pAB1</v>
      </c>
      <c r="C195" t="str">
        <f t="shared" ref="C195:C258" si="17">M195</f>
        <v>-</v>
      </c>
      <c r="D195" t="str">
        <f t="shared" ref="D195:D258" si="18">N195</f>
        <v>CP000522.1</v>
      </c>
      <c r="E195" t="str">
        <f t="shared" si="15"/>
        <v>Acinetobacter</v>
      </c>
      <c r="F195" t="s">
        <v>32133</v>
      </c>
      <c r="G195" t="str">
        <f t="shared" ref="G195:G258" si="19">CONCATENATE(E195,F195,K195,O195,P195,Q195,R195,S195,T195,U195,V195)</f>
        <v xml:space="preserve">Acinetobacterbaumannii                Gammaproteobacteria13.40836.16511---11-                                                        </v>
      </c>
      <c r="H195" t="s">
        <v>964</v>
      </c>
      <c r="I195" t="s">
        <v>15</v>
      </c>
      <c r="J195" t="s">
        <v>78</v>
      </c>
      <c r="K195" t="s">
        <v>79</v>
      </c>
      <c r="L195" t="s">
        <v>969</v>
      </c>
      <c r="M195" t="s">
        <v>23</v>
      </c>
      <c r="N195" t="s">
        <v>970</v>
      </c>
      <c r="O195" s="1" t="s">
        <v>971</v>
      </c>
      <c r="P195" t="s">
        <v>972</v>
      </c>
      <c r="Q195">
        <v>11</v>
      </c>
      <c r="R195" t="s">
        <v>23</v>
      </c>
      <c r="S195" t="s">
        <v>23</v>
      </c>
      <c r="T195" t="s">
        <v>23</v>
      </c>
      <c r="U195">
        <v>11</v>
      </c>
      <c r="V195" t="s">
        <v>58</v>
      </c>
    </row>
    <row r="196" spans="1:22">
      <c r="A196">
        <v>6857319</v>
      </c>
      <c r="B196" t="str">
        <f t="shared" si="16"/>
        <v>p4ABAYE</v>
      </c>
      <c r="C196" t="str">
        <f t="shared" si="17"/>
        <v>NC_010403.1</v>
      </c>
      <c r="D196" t="str">
        <f t="shared" si="18"/>
        <v>CU459139</v>
      </c>
      <c r="E196" t="str">
        <f t="shared" si="15"/>
        <v>Acinetobacter</v>
      </c>
      <c r="F196" t="s">
        <v>32133</v>
      </c>
      <c r="G196" t="str">
        <f t="shared" si="19"/>
        <v xml:space="preserve">Acinetobacterbaumannii                Gammaproteobacteria2.72637.60095---5-                                                        </v>
      </c>
      <c r="H196" t="s">
        <v>973</v>
      </c>
      <c r="I196" t="s">
        <v>15</v>
      </c>
      <c r="J196" t="s">
        <v>78</v>
      </c>
      <c r="K196" t="s">
        <v>79</v>
      </c>
      <c r="L196" t="s">
        <v>974</v>
      </c>
      <c r="M196" t="s">
        <v>975</v>
      </c>
      <c r="N196" t="s">
        <v>976</v>
      </c>
      <c r="O196" s="1" t="s">
        <v>764</v>
      </c>
      <c r="P196" t="s">
        <v>977</v>
      </c>
      <c r="Q196">
        <v>5</v>
      </c>
      <c r="R196" t="s">
        <v>23</v>
      </c>
      <c r="S196" t="s">
        <v>23</v>
      </c>
      <c r="T196" t="s">
        <v>23</v>
      </c>
      <c r="U196">
        <v>5</v>
      </c>
      <c r="V196" t="s">
        <v>58</v>
      </c>
    </row>
    <row r="197" spans="1:22">
      <c r="A197">
        <v>6857223</v>
      </c>
      <c r="B197" t="str">
        <f t="shared" si="16"/>
        <v>p2ABAYE</v>
      </c>
      <c r="C197" t="str">
        <f t="shared" si="17"/>
        <v>NC_010402.1</v>
      </c>
      <c r="D197" t="str">
        <f t="shared" si="18"/>
        <v>CU459138</v>
      </c>
      <c r="E197" t="str">
        <f t="shared" si="15"/>
        <v>Acinetobacter</v>
      </c>
      <c r="F197" t="s">
        <v>32133</v>
      </c>
      <c r="G197" t="str">
        <f t="shared" si="19"/>
        <v xml:space="preserve">Acinetobacterbaumannii                Gammaproteobacteria9.66134.3969---9-                                                        </v>
      </c>
      <c r="H197" t="s">
        <v>973</v>
      </c>
      <c r="I197" t="s">
        <v>15</v>
      </c>
      <c r="J197" t="s">
        <v>78</v>
      </c>
      <c r="K197" t="s">
        <v>79</v>
      </c>
      <c r="L197" t="s">
        <v>978</v>
      </c>
      <c r="M197" t="s">
        <v>979</v>
      </c>
      <c r="N197" t="s">
        <v>980</v>
      </c>
      <c r="O197" s="1" t="s">
        <v>981</v>
      </c>
      <c r="P197" t="s">
        <v>982</v>
      </c>
      <c r="Q197">
        <v>9</v>
      </c>
      <c r="R197" t="s">
        <v>23</v>
      </c>
      <c r="S197" t="s">
        <v>23</v>
      </c>
      <c r="T197" t="s">
        <v>23</v>
      </c>
      <c r="U197">
        <v>9</v>
      </c>
      <c r="V197" t="s">
        <v>58</v>
      </c>
    </row>
    <row r="198" spans="1:22">
      <c r="A198">
        <v>6857127</v>
      </c>
      <c r="B198" t="str">
        <f t="shared" si="16"/>
        <v>p3ABAYE</v>
      </c>
      <c r="C198" t="str">
        <f t="shared" si="17"/>
        <v>NC_010404.1</v>
      </c>
      <c r="D198" t="str">
        <f t="shared" si="18"/>
        <v>CU459140</v>
      </c>
      <c r="E198" t="str">
        <f t="shared" si="15"/>
        <v>Acinetobacter</v>
      </c>
      <c r="F198" t="s">
        <v>32133</v>
      </c>
      <c r="G198" t="str">
        <f t="shared" si="19"/>
        <v>Acinetobacterbaumannii                Gammaproteobacteria94.41337.484282---897</v>
      </c>
      <c r="H198" t="s">
        <v>973</v>
      </c>
      <c r="I198" t="s">
        <v>15</v>
      </c>
      <c r="J198" t="s">
        <v>78</v>
      </c>
      <c r="K198" t="s">
        <v>79</v>
      </c>
      <c r="L198" t="s">
        <v>983</v>
      </c>
      <c r="M198" t="s">
        <v>984</v>
      </c>
      <c r="N198" t="s">
        <v>985</v>
      </c>
      <c r="O198" s="1" t="s">
        <v>986</v>
      </c>
      <c r="P198" t="s">
        <v>987</v>
      </c>
      <c r="Q198">
        <v>82</v>
      </c>
      <c r="R198" t="s">
        <v>23</v>
      </c>
      <c r="S198" t="s">
        <v>23</v>
      </c>
      <c r="T198" t="s">
        <v>23</v>
      </c>
      <c r="U198">
        <v>89</v>
      </c>
      <c r="V198">
        <v>7</v>
      </c>
    </row>
    <row r="199" spans="1:22">
      <c r="A199">
        <v>6857031</v>
      </c>
      <c r="B199" t="str">
        <f t="shared" si="16"/>
        <v>p1ABAYE</v>
      </c>
      <c r="C199" t="str">
        <f t="shared" si="17"/>
        <v>NC_010401.1</v>
      </c>
      <c r="D199" t="str">
        <f t="shared" si="18"/>
        <v>CU459137</v>
      </c>
      <c r="E199" t="str">
        <f t="shared" si="15"/>
        <v>Acinetobacter</v>
      </c>
      <c r="F199" t="s">
        <v>32133</v>
      </c>
      <c r="G199" t="str">
        <f t="shared" si="19"/>
        <v xml:space="preserve">Acinetobacterbaumannii                Gammaproteobacteria5.64434.51457---7-                                                        </v>
      </c>
      <c r="H199" t="s">
        <v>973</v>
      </c>
      <c r="I199" t="s">
        <v>15</v>
      </c>
      <c r="J199" t="s">
        <v>78</v>
      </c>
      <c r="K199" t="s">
        <v>79</v>
      </c>
      <c r="L199" t="s">
        <v>988</v>
      </c>
      <c r="M199" t="s">
        <v>989</v>
      </c>
      <c r="N199" t="s">
        <v>990</v>
      </c>
      <c r="O199" s="1" t="s">
        <v>991</v>
      </c>
      <c r="P199" t="s">
        <v>992</v>
      </c>
      <c r="Q199">
        <v>7</v>
      </c>
      <c r="R199" t="s">
        <v>23</v>
      </c>
      <c r="S199" t="s">
        <v>23</v>
      </c>
      <c r="T199" t="s">
        <v>23</v>
      </c>
      <c r="U199">
        <v>7</v>
      </c>
      <c r="V199" t="s">
        <v>58</v>
      </c>
    </row>
    <row r="200" spans="1:22">
      <c r="A200">
        <v>6856935</v>
      </c>
      <c r="B200" t="str">
        <f t="shared" si="16"/>
        <v>p1BJAB07104</v>
      </c>
      <c r="C200" t="str">
        <f t="shared" si="17"/>
        <v>NC_021727.1</v>
      </c>
      <c r="D200" t="str">
        <f t="shared" si="18"/>
        <v>CP003887</v>
      </c>
      <c r="E200" t="str">
        <f t="shared" si="15"/>
        <v>Acinetobacter</v>
      </c>
      <c r="F200" t="s">
        <v>32133</v>
      </c>
      <c r="G200" t="str">
        <f t="shared" si="19"/>
        <v xml:space="preserve">Acinetobacterbaumannii                Gammaproteobacteria70.1733.823690---90-                                        </v>
      </c>
      <c r="H200" t="s">
        <v>993</v>
      </c>
      <c r="I200" t="s">
        <v>15</v>
      </c>
      <c r="J200" t="s">
        <v>78</v>
      </c>
      <c r="K200" t="s">
        <v>79</v>
      </c>
      <c r="L200" t="s">
        <v>994</v>
      </c>
      <c r="M200" t="s">
        <v>995</v>
      </c>
      <c r="N200" t="s">
        <v>996</v>
      </c>
      <c r="O200" s="1" t="s">
        <v>997</v>
      </c>
      <c r="P200" t="s">
        <v>998</v>
      </c>
      <c r="Q200">
        <v>90</v>
      </c>
      <c r="R200" t="s">
        <v>23</v>
      </c>
      <c r="S200" t="s">
        <v>23</v>
      </c>
      <c r="T200" t="s">
        <v>23</v>
      </c>
      <c r="U200">
        <v>90</v>
      </c>
      <c r="V200" t="s">
        <v>44</v>
      </c>
    </row>
    <row r="201" spans="1:22">
      <c r="A201">
        <v>6856839</v>
      </c>
      <c r="B201" t="str">
        <f t="shared" si="16"/>
        <v>p2BJAB07104</v>
      </c>
      <c r="C201" t="str">
        <f t="shared" si="17"/>
        <v>NC_021728.1</v>
      </c>
      <c r="D201" t="str">
        <f t="shared" si="18"/>
        <v>CP003907</v>
      </c>
      <c r="E201" t="str">
        <f t="shared" si="15"/>
        <v>Acinetobacter</v>
      </c>
      <c r="F201" t="s">
        <v>32133</v>
      </c>
      <c r="G201" t="str">
        <f t="shared" si="19"/>
        <v>Acinetobacterbaumannii                Gammaproteobacteria20.13947.067919---223</v>
      </c>
      <c r="H201" t="s">
        <v>993</v>
      </c>
      <c r="I201" t="s">
        <v>15</v>
      </c>
      <c r="J201" t="s">
        <v>78</v>
      </c>
      <c r="K201" t="s">
        <v>79</v>
      </c>
      <c r="L201" t="s">
        <v>999</v>
      </c>
      <c r="M201" t="s">
        <v>1000</v>
      </c>
      <c r="N201" t="s">
        <v>1001</v>
      </c>
      <c r="O201" s="1" t="s">
        <v>1002</v>
      </c>
      <c r="P201" t="s">
        <v>1003</v>
      </c>
      <c r="Q201">
        <v>19</v>
      </c>
      <c r="R201" t="s">
        <v>23</v>
      </c>
      <c r="S201" t="s">
        <v>23</v>
      </c>
      <c r="T201" t="s">
        <v>23</v>
      </c>
      <c r="U201">
        <v>22</v>
      </c>
      <c r="V201">
        <v>3</v>
      </c>
    </row>
    <row r="202" spans="1:22">
      <c r="A202">
        <v>6856743</v>
      </c>
      <c r="B202" t="str">
        <f t="shared" si="16"/>
        <v>pBJAB0715</v>
      </c>
      <c r="C202" t="str">
        <f t="shared" si="17"/>
        <v>NC_021734.1</v>
      </c>
      <c r="D202" t="str">
        <f t="shared" si="18"/>
        <v>CP003848</v>
      </c>
      <c r="E202" t="str">
        <f t="shared" si="15"/>
        <v>Acinetobacter</v>
      </c>
      <c r="F202" t="s">
        <v>32133</v>
      </c>
      <c r="G202" t="str">
        <f t="shared" si="19"/>
        <v>Acinetobacterbaumannii                Gammaproteobacteria52.26840.426348---524</v>
      </c>
      <c r="H202" t="s">
        <v>1004</v>
      </c>
      <c r="I202" t="s">
        <v>15</v>
      </c>
      <c r="J202" t="s">
        <v>78</v>
      </c>
      <c r="K202" t="s">
        <v>79</v>
      </c>
      <c r="L202" t="s">
        <v>1005</v>
      </c>
      <c r="M202" t="s">
        <v>1006</v>
      </c>
      <c r="N202" t="s">
        <v>1007</v>
      </c>
      <c r="O202" s="1" t="s">
        <v>1008</v>
      </c>
      <c r="P202" t="s">
        <v>1009</v>
      </c>
      <c r="Q202">
        <v>48</v>
      </c>
      <c r="R202" t="s">
        <v>23</v>
      </c>
      <c r="S202" t="s">
        <v>23</v>
      </c>
      <c r="T202" t="s">
        <v>23</v>
      </c>
      <c r="U202">
        <v>52</v>
      </c>
      <c r="V202">
        <v>4</v>
      </c>
    </row>
    <row r="203" spans="1:22">
      <c r="A203">
        <v>6856647</v>
      </c>
      <c r="B203" t="str">
        <f t="shared" si="16"/>
        <v>p1BJAB0868</v>
      </c>
      <c r="C203" t="str">
        <f t="shared" si="17"/>
        <v>NC_021730.1</v>
      </c>
      <c r="D203" t="str">
        <f t="shared" si="18"/>
        <v>CP003850</v>
      </c>
      <c r="E203" t="str">
        <f t="shared" si="15"/>
        <v>Acinetobacter</v>
      </c>
      <c r="F203" t="s">
        <v>32133</v>
      </c>
      <c r="G203" t="str">
        <f t="shared" si="19"/>
        <v xml:space="preserve">Acinetobacterbaumannii                Gammaproteobacteria8.72134.34249---9-                                        </v>
      </c>
      <c r="H203" t="s">
        <v>1010</v>
      </c>
      <c r="I203" t="s">
        <v>15</v>
      </c>
      <c r="J203" t="s">
        <v>78</v>
      </c>
      <c r="K203" t="s">
        <v>79</v>
      </c>
      <c r="L203" t="s">
        <v>1011</v>
      </c>
      <c r="M203" t="s">
        <v>1012</v>
      </c>
      <c r="N203" t="s">
        <v>1013</v>
      </c>
      <c r="O203" s="1" t="s">
        <v>1014</v>
      </c>
      <c r="P203" t="s">
        <v>1015</v>
      </c>
      <c r="Q203">
        <v>9</v>
      </c>
      <c r="R203" t="s">
        <v>23</v>
      </c>
      <c r="S203" t="s">
        <v>23</v>
      </c>
      <c r="T203" t="s">
        <v>23</v>
      </c>
      <c r="U203">
        <v>9</v>
      </c>
      <c r="V203" t="s">
        <v>44</v>
      </c>
    </row>
    <row r="204" spans="1:22">
      <c r="A204">
        <v>6856551</v>
      </c>
      <c r="B204" t="str">
        <f t="shared" si="16"/>
        <v>p3BJAB0868</v>
      </c>
      <c r="C204" t="str">
        <f t="shared" si="17"/>
        <v>NC_021732.1</v>
      </c>
      <c r="D204" t="str">
        <f t="shared" si="18"/>
        <v>CP003908</v>
      </c>
      <c r="E204" t="str">
        <f t="shared" si="15"/>
        <v>Acinetobacter</v>
      </c>
      <c r="F204" t="s">
        <v>32133</v>
      </c>
      <c r="G204" t="str">
        <f t="shared" si="19"/>
        <v>Acinetobacterbaumannii                Gammaproteobacteria20.13947.092720---233</v>
      </c>
      <c r="H204" t="s">
        <v>1010</v>
      </c>
      <c r="I204" t="s">
        <v>15</v>
      </c>
      <c r="J204" t="s">
        <v>78</v>
      </c>
      <c r="K204" t="s">
        <v>79</v>
      </c>
      <c r="L204" t="s">
        <v>1016</v>
      </c>
      <c r="M204" t="s">
        <v>1017</v>
      </c>
      <c r="N204" t="s">
        <v>1018</v>
      </c>
      <c r="O204" s="1" t="s">
        <v>1002</v>
      </c>
      <c r="P204" t="s">
        <v>1019</v>
      </c>
      <c r="Q204">
        <v>20</v>
      </c>
      <c r="R204" t="s">
        <v>23</v>
      </c>
      <c r="S204" t="s">
        <v>23</v>
      </c>
      <c r="T204" t="s">
        <v>23</v>
      </c>
      <c r="U204">
        <v>23</v>
      </c>
      <c r="V204">
        <v>3</v>
      </c>
    </row>
    <row r="205" spans="1:22">
      <c r="A205">
        <v>6856455</v>
      </c>
      <c r="B205" t="str">
        <f t="shared" si="16"/>
        <v>p2BJAB0868</v>
      </c>
      <c r="C205" t="str">
        <f t="shared" si="17"/>
        <v>NC_021731.1</v>
      </c>
      <c r="D205" t="str">
        <f t="shared" si="18"/>
        <v>CP003888</v>
      </c>
      <c r="E205" t="str">
        <f t="shared" si="15"/>
        <v>Acinetobacter</v>
      </c>
      <c r="F205" t="s">
        <v>32133</v>
      </c>
      <c r="G205" t="str">
        <f t="shared" si="19"/>
        <v>Acinetobacterbaumannii                Gammaproteobacteria70.16733.827989---901</v>
      </c>
      <c r="H205" t="s">
        <v>1010</v>
      </c>
      <c r="I205" t="s">
        <v>15</v>
      </c>
      <c r="J205" t="s">
        <v>78</v>
      </c>
      <c r="K205" t="s">
        <v>79</v>
      </c>
      <c r="L205" t="s">
        <v>1020</v>
      </c>
      <c r="M205" t="s">
        <v>1021</v>
      </c>
      <c r="N205" t="s">
        <v>1022</v>
      </c>
      <c r="O205" s="1" t="s">
        <v>1023</v>
      </c>
      <c r="P205" t="s">
        <v>1024</v>
      </c>
      <c r="Q205">
        <v>89</v>
      </c>
      <c r="R205" t="s">
        <v>23</v>
      </c>
      <c r="S205" t="s">
        <v>23</v>
      </c>
      <c r="T205" t="s">
        <v>23</v>
      </c>
      <c r="U205">
        <v>90</v>
      </c>
      <c r="V205">
        <v>1</v>
      </c>
    </row>
    <row r="206" spans="1:22">
      <c r="A206">
        <v>6856359</v>
      </c>
      <c r="B206" t="str">
        <f t="shared" si="16"/>
        <v>pCanadaBC5-8.7</v>
      </c>
      <c r="C206" t="str">
        <f t="shared" si="17"/>
        <v>NZ_AFDN01000003.1</v>
      </c>
      <c r="D206" t="str">
        <f t="shared" si="18"/>
        <v>AFDN01000003</v>
      </c>
      <c r="E206" t="str">
        <f t="shared" si="15"/>
        <v>Acinetobacter</v>
      </c>
      <c r="F206" t="s">
        <v>32133</v>
      </c>
      <c r="G206" t="str">
        <f t="shared" si="19"/>
        <v xml:space="preserve">Acinetobacterbaumannii                Gammaproteobacteria8.73134.37189---9-                                </v>
      </c>
      <c r="H206" t="s">
        <v>1025</v>
      </c>
      <c r="I206" t="s">
        <v>15</v>
      </c>
      <c r="J206" t="s">
        <v>78</v>
      </c>
      <c r="K206" t="s">
        <v>79</v>
      </c>
      <c r="L206" t="s">
        <v>1026</v>
      </c>
      <c r="M206" t="s">
        <v>1027</v>
      </c>
      <c r="N206" t="s">
        <v>1028</v>
      </c>
      <c r="O206" s="1" t="s">
        <v>715</v>
      </c>
      <c r="P206" t="s">
        <v>716</v>
      </c>
      <c r="Q206">
        <v>9</v>
      </c>
      <c r="R206" t="s">
        <v>23</v>
      </c>
      <c r="S206" t="s">
        <v>23</v>
      </c>
      <c r="T206" t="s">
        <v>23</v>
      </c>
      <c r="U206">
        <v>9</v>
      </c>
      <c r="V206" t="s">
        <v>108</v>
      </c>
    </row>
    <row r="207" spans="1:22">
      <c r="A207">
        <v>6856263</v>
      </c>
      <c r="B207" t="str">
        <f t="shared" si="16"/>
        <v>pD1279779</v>
      </c>
      <c r="C207" t="str">
        <f t="shared" si="17"/>
        <v>NC_020525.1</v>
      </c>
      <c r="D207" t="str">
        <f t="shared" si="18"/>
        <v>CP003968</v>
      </c>
      <c r="E207" t="str">
        <f t="shared" si="15"/>
        <v>Acinetobacter</v>
      </c>
      <c r="F207" t="s">
        <v>32133</v>
      </c>
      <c r="G207" t="str">
        <f t="shared" si="19"/>
        <v xml:space="preserve">Acinetobacterbaumannii                Gammaproteobacteria7.41632.591710---10-                                        </v>
      </c>
      <c r="H207" t="s">
        <v>1029</v>
      </c>
      <c r="I207" t="s">
        <v>15</v>
      </c>
      <c r="J207" t="s">
        <v>78</v>
      </c>
      <c r="K207" t="s">
        <v>79</v>
      </c>
      <c r="L207" t="s">
        <v>1030</v>
      </c>
      <c r="M207" t="s">
        <v>1031</v>
      </c>
      <c r="N207" t="s">
        <v>1032</v>
      </c>
      <c r="O207" s="1" t="s">
        <v>1033</v>
      </c>
      <c r="P207" t="s">
        <v>1034</v>
      </c>
      <c r="Q207">
        <v>10</v>
      </c>
      <c r="R207" t="s">
        <v>23</v>
      </c>
      <c r="S207" t="s">
        <v>23</v>
      </c>
      <c r="T207" t="s">
        <v>23</v>
      </c>
      <c r="U207">
        <v>10</v>
      </c>
      <c r="V207" t="s">
        <v>44</v>
      </c>
    </row>
    <row r="208" spans="1:22">
      <c r="A208">
        <v>6856167</v>
      </c>
      <c r="B208" t="str">
        <f t="shared" si="16"/>
        <v>pIS123-67</v>
      </c>
      <c r="C208" t="str">
        <f t="shared" si="17"/>
        <v>NZ_ALII01000020.1</v>
      </c>
      <c r="D208" t="str">
        <f t="shared" si="18"/>
        <v>ALII01000020</v>
      </c>
      <c r="E208" t="str">
        <f t="shared" si="15"/>
        <v>Acinetobacter</v>
      </c>
      <c r="F208" t="s">
        <v>32133</v>
      </c>
      <c r="G208" t="str">
        <f t="shared" si="19"/>
        <v>Acinetobacterbaumannii                Gammaproteobacteria67.02533.383185---905</v>
      </c>
      <c r="H208" t="s">
        <v>1035</v>
      </c>
      <c r="I208" t="s">
        <v>15</v>
      </c>
      <c r="J208" t="s">
        <v>78</v>
      </c>
      <c r="K208" t="s">
        <v>79</v>
      </c>
      <c r="L208" t="s">
        <v>1036</v>
      </c>
      <c r="M208" t="s">
        <v>1037</v>
      </c>
      <c r="N208" t="s">
        <v>1038</v>
      </c>
      <c r="O208" s="1" t="s">
        <v>1039</v>
      </c>
      <c r="P208" t="s">
        <v>1040</v>
      </c>
      <c r="Q208">
        <v>85</v>
      </c>
      <c r="R208" t="s">
        <v>23</v>
      </c>
      <c r="S208" t="s">
        <v>23</v>
      </c>
      <c r="T208" t="s">
        <v>23</v>
      </c>
      <c r="U208">
        <v>90</v>
      </c>
      <c r="V208">
        <v>5</v>
      </c>
    </row>
    <row r="209" spans="1:22">
      <c r="A209">
        <v>6856071</v>
      </c>
      <c r="B209" t="str">
        <f t="shared" si="16"/>
        <v>pIS123-12</v>
      </c>
      <c r="C209" t="str">
        <f t="shared" si="17"/>
        <v>NZ_ALII01000018.1</v>
      </c>
      <c r="D209" t="str">
        <f t="shared" si="18"/>
        <v>ALII01000018</v>
      </c>
      <c r="E209" t="str">
        <f t="shared" si="15"/>
        <v>Acinetobacter</v>
      </c>
      <c r="F209" t="s">
        <v>32133</v>
      </c>
      <c r="G209" t="str">
        <f t="shared" si="19"/>
        <v>Acinetobacterbaumannii                Gammaproteobacteria4216637.043113---141</v>
      </c>
      <c r="H209" t="s">
        <v>1035</v>
      </c>
      <c r="I209" t="s">
        <v>15</v>
      </c>
      <c r="J209" t="s">
        <v>78</v>
      </c>
      <c r="K209" t="s">
        <v>79</v>
      </c>
      <c r="L209" t="s">
        <v>1041</v>
      </c>
      <c r="M209" t="s">
        <v>1042</v>
      </c>
      <c r="N209" t="s">
        <v>1043</v>
      </c>
      <c r="O209" s="1">
        <v>42166</v>
      </c>
      <c r="P209" t="s">
        <v>1044</v>
      </c>
      <c r="Q209">
        <v>13</v>
      </c>
      <c r="R209" t="s">
        <v>23</v>
      </c>
      <c r="S209" t="s">
        <v>23</v>
      </c>
      <c r="T209" t="s">
        <v>23</v>
      </c>
      <c r="U209">
        <v>14</v>
      </c>
      <c r="V209">
        <v>1</v>
      </c>
    </row>
    <row r="210" spans="1:22">
      <c r="A210">
        <v>6855975</v>
      </c>
      <c r="B210" t="str">
        <f t="shared" si="16"/>
        <v>pIS123-18</v>
      </c>
      <c r="C210" t="str">
        <f t="shared" si="17"/>
        <v>NZ_ALII01000019.1</v>
      </c>
      <c r="D210" t="str">
        <f t="shared" si="18"/>
        <v>ALII01000019</v>
      </c>
      <c r="E210" t="str">
        <f t="shared" si="15"/>
        <v>Acinetobacter</v>
      </c>
      <c r="F210" t="s">
        <v>32133</v>
      </c>
      <c r="G210" t="str">
        <f t="shared" si="19"/>
        <v xml:space="preserve">Acinetobacterbaumannii                Gammaproteobacteria17.98434.202619---19-                                        </v>
      </c>
      <c r="H210" t="s">
        <v>1035</v>
      </c>
      <c r="I210" t="s">
        <v>15</v>
      </c>
      <c r="J210" t="s">
        <v>78</v>
      </c>
      <c r="K210" t="s">
        <v>79</v>
      </c>
      <c r="L210" t="s">
        <v>1045</v>
      </c>
      <c r="M210" t="s">
        <v>1046</v>
      </c>
      <c r="N210" t="s">
        <v>1047</v>
      </c>
      <c r="O210" s="1" t="s">
        <v>1048</v>
      </c>
      <c r="P210" t="s">
        <v>1049</v>
      </c>
      <c r="Q210">
        <v>19</v>
      </c>
      <c r="R210" t="s">
        <v>23</v>
      </c>
      <c r="S210" t="s">
        <v>23</v>
      </c>
      <c r="T210" t="s">
        <v>23</v>
      </c>
      <c r="U210">
        <v>19</v>
      </c>
      <c r="V210" t="s">
        <v>44</v>
      </c>
    </row>
    <row r="211" spans="1:22">
      <c r="A211">
        <v>6855879</v>
      </c>
      <c r="B211" t="str">
        <f t="shared" si="16"/>
        <v>pABLAC2</v>
      </c>
      <c r="C211" t="str">
        <f t="shared" si="17"/>
        <v>NZ_CP007714.1</v>
      </c>
      <c r="D211" t="str">
        <f t="shared" si="18"/>
        <v>CP007714</v>
      </c>
      <c r="E211" t="str">
        <f t="shared" si="15"/>
        <v>Acinetobacter</v>
      </c>
      <c r="F211" t="s">
        <v>32133</v>
      </c>
      <c r="G211" t="str">
        <f t="shared" si="19"/>
        <v>Acinetobacterbaumannii                Gammaproteobacteria6.07639.26935---61</v>
      </c>
      <c r="H211" t="s">
        <v>1050</v>
      </c>
      <c r="I211" t="s">
        <v>15</v>
      </c>
      <c r="J211" t="s">
        <v>78</v>
      </c>
      <c r="K211" t="s">
        <v>79</v>
      </c>
      <c r="L211" t="s">
        <v>1051</v>
      </c>
      <c r="M211" t="s">
        <v>1052</v>
      </c>
      <c r="N211" t="s">
        <v>1053</v>
      </c>
      <c r="O211" s="1" t="s">
        <v>1054</v>
      </c>
      <c r="P211" t="s">
        <v>1055</v>
      </c>
      <c r="Q211">
        <v>5</v>
      </c>
      <c r="R211" t="s">
        <v>23</v>
      </c>
      <c r="S211" t="s">
        <v>23</v>
      </c>
      <c r="T211" t="s">
        <v>23</v>
      </c>
      <c r="U211">
        <v>6</v>
      </c>
      <c r="V211">
        <v>1</v>
      </c>
    </row>
    <row r="212" spans="1:22">
      <c r="A212">
        <v>6855783</v>
      </c>
      <c r="B212" t="str">
        <f t="shared" si="16"/>
        <v>pABLAC1</v>
      </c>
      <c r="C212" t="str">
        <f t="shared" si="17"/>
        <v>NZ_CP007713.1</v>
      </c>
      <c r="D212" t="str">
        <f t="shared" si="18"/>
        <v>CP007713</v>
      </c>
      <c r="E212" t="str">
        <f t="shared" si="15"/>
        <v>Acinetobacter</v>
      </c>
      <c r="F212" t="s">
        <v>32133</v>
      </c>
      <c r="G212" t="str">
        <f t="shared" si="19"/>
        <v xml:space="preserve">Acinetobacterbaumannii                Gammaproteobacteria8.00631.98858---8-                                                        </v>
      </c>
      <c r="H212" t="s">
        <v>1050</v>
      </c>
      <c r="I212" t="s">
        <v>15</v>
      </c>
      <c r="J212" t="s">
        <v>78</v>
      </c>
      <c r="K212" t="s">
        <v>79</v>
      </c>
      <c r="L212" t="s">
        <v>1056</v>
      </c>
      <c r="M212" t="s">
        <v>1057</v>
      </c>
      <c r="N212" t="s">
        <v>1058</v>
      </c>
      <c r="O212" s="1" t="s">
        <v>1059</v>
      </c>
      <c r="P212" t="s">
        <v>1060</v>
      </c>
      <c r="Q212">
        <v>8</v>
      </c>
      <c r="R212" t="s">
        <v>23</v>
      </c>
      <c r="S212" t="s">
        <v>23</v>
      </c>
      <c r="T212" t="s">
        <v>23</v>
      </c>
      <c r="U212">
        <v>8</v>
      </c>
      <c r="V212" t="s">
        <v>58</v>
      </c>
    </row>
    <row r="213" spans="1:22">
      <c r="A213">
        <v>6855687</v>
      </c>
      <c r="B213" t="str">
        <f t="shared" si="16"/>
        <v>pABTJ1</v>
      </c>
      <c r="C213" t="str">
        <f t="shared" si="17"/>
        <v>NC_017848.1</v>
      </c>
      <c r="D213" t="str">
        <f t="shared" si="18"/>
        <v>CP003501</v>
      </c>
      <c r="E213" t="str">
        <f t="shared" si="15"/>
        <v>Acinetobacter</v>
      </c>
      <c r="F213" t="s">
        <v>32133</v>
      </c>
      <c r="G213" t="str">
        <f t="shared" si="19"/>
        <v>Acinetobacterbaumannii                Gammaproteobacteria77.52834.045896---1004</v>
      </c>
      <c r="H213" t="s">
        <v>1061</v>
      </c>
      <c r="I213" t="s">
        <v>15</v>
      </c>
      <c r="J213" t="s">
        <v>78</v>
      </c>
      <c r="K213" t="s">
        <v>79</v>
      </c>
      <c r="L213" t="s">
        <v>1062</v>
      </c>
      <c r="M213" t="s">
        <v>1063</v>
      </c>
      <c r="N213" t="s">
        <v>1064</v>
      </c>
      <c r="O213" s="1" t="s">
        <v>1065</v>
      </c>
      <c r="P213" t="s">
        <v>1066</v>
      </c>
      <c r="Q213">
        <v>96</v>
      </c>
      <c r="R213" t="s">
        <v>23</v>
      </c>
      <c r="S213" t="s">
        <v>23</v>
      </c>
      <c r="T213" t="s">
        <v>23</v>
      </c>
      <c r="U213">
        <v>100</v>
      </c>
      <c r="V213">
        <v>4</v>
      </c>
    </row>
    <row r="214" spans="1:22">
      <c r="A214">
        <v>6855591</v>
      </c>
      <c r="B214" t="str">
        <f t="shared" si="16"/>
        <v>pABTJ2</v>
      </c>
      <c r="C214" t="str">
        <f t="shared" si="17"/>
        <v>NC_020524.1</v>
      </c>
      <c r="D214" t="str">
        <f t="shared" si="18"/>
        <v>CP004359</v>
      </c>
      <c r="E214" t="str">
        <f t="shared" si="15"/>
        <v>Acinetobacter</v>
      </c>
      <c r="F214" t="s">
        <v>32133</v>
      </c>
      <c r="G214" t="str">
        <f t="shared" si="19"/>
        <v>Acinetobacterbaumannii                Gammaproteobacteria110.96741.6142118-1-1201</v>
      </c>
      <c r="H214" t="s">
        <v>1061</v>
      </c>
      <c r="I214" t="s">
        <v>15</v>
      </c>
      <c r="J214" t="s">
        <v>78</v>
      </c>
      <c r="K214" t="s">
        <v>79</v>
      </c>
      <c r="L214" t="s">
        <v>1067</v>
      </c>
      <c r="M214" t="s">
        <v>1068</v>
      </c>
      <c r="N214" t="s">
        <v>1069</v>
      </c>
      <c r="O214" s="1" t="s">
        <v>1070</v>
      </c>
      <c r="P214" t="s">
        <v>1071</v>
      </c>
      <c r="Q214">
        <v>118</v>
      </c>
      <c r="R214" t="s">
        <v>23</v>
      </c>
      <c r="S214">
        <v>1</v>
      </c>
      <c r="T214" t="s">
        <v>23</v>
      </c>
      <c r="U214">
        <v>120</v>
      </c>
      <c r="V214">
        <v>1</v>
      </c>
    </row>
    <row r="215" spans="1:22">
      <c r="A215">
        <v>6855495</v>
      </c>
      <c r="B215" t="str">
        <f t="shared" si="16"/>
        <v>pMDR-ZJ06</v>
      </c>
      <c r="C215" t="str">
        <f t="shared" si="17"/>
        <v>NC_017172.1</v>
      </c>
      <c r="D215" t="str">
        <f t="shared" si="18"/>
        <v>CP001938</v>
      </c>
      <c r="E215" t="str">
        <f t="shared" si="15"/>
        <v>Acinetobacter</v>
      </c>
      <c r="F215" t="s">
        <v>32133</v>
      </c>
      <c r="G215" t="str">
        <f t="shared" si="19"/>
        <v>Acinetobacterbaumannii                Gammaproteobacteria20.30147.386821---243</v>
      </c>
      <c r="H215" t="s">
        <v>1072</v>
      </c>
      <c r="I215" t="s">
        <v>15</v>
      </c>
      <c r="J215" t="s">
        <v>78</v>
      </c>
      <c r="K215" t="s">
        <v>79</v>
      </c>
      <c r="L215" t="s">
        <v>1073</v>
      </c>
      <c r="M215" t="s">
        <v>1074</v>
      </c>
      <c r="N215" t="s">
        <v>1075</v>
      </c>
      <c r="O215" s="1" t="s">
        <v>1076</v>
      </c>
      <c r="P215" t="s">
        <v>1077</v>
      </c>
      <c r="Q215">
        <v>21</v>
      </c>
      <c r="R215" t="s">
        <v>23</v>
      </c>
      <c r="S215" t="s">
        <v>23</v>
      </c>
      <c r="T215" t="s">
        <v>23</v>
      </c>
      <c r="U215">
        <v>24</v>
      </c>
      <c r="V215">
        <v>3</v>
      </c>
    </row>
    <row r="216" spans="1:22">
      <c r="A216">
        <v>6855399</v>
      </c>
      <c r="B216" t="str">
        <f t="shared" si="16"/>
        <v>pMRSN3405-6</v>
      </c>
      <c r="C216" t="str">
        <f t="shared" si="17"/>
        <v>NZ_CM003320.1</v>
      </c>
      <c r="D216" t="str">
        <f t="shared" si="18"/>
        <v>CM003320</v>
      </c>
      <c r="E216" t="str">
        <f t="shared" si="15"/>
        <v>Acinetobacter</v>
      </c>
      <c r="F216" t="s">
        <v>32133</v>
      </c>
      <c r="G216" t="str">
        <f t="shared" si="19"/>
        <v xml:space="preserve">Acinetobacterbaumannii                Gammaproteobacteria6.07839.25636---6-                                        </v>
      </c>
      <c r="H216" t="s">
        <v>1078</v>
      </c>
      <c r="I216" t="s">
        <v>15</v>
      </c>
      <c r="J216" t="s">
        <v>78</v>
      </c>
      <c r="K216" t="s">
        <v>79</v>
      </c>
      <c r="L216" t="s">
        <v>1079</v>
      </c>
      <c r="M216" t="s">
        <v>1080</v>
      </c>
      <c r="N216" t="s">
        <v>1081</v>
      </c>
      <c r="O216" s="1" t="s">
        <v>775</v>
      </c>
      <c r="P216" t="s">
        <v>862</v>
      </c>
      <c r="Q216">
        <v>6</v>
      </c>
      <c r="R216" t="s">
        <v>23</v>
      </c>
      <c r="S216" t="s">
        <v>23</v>
      </c>
      <c r="T216" t="s">
        <v>23</v>
      </c>
      <c r="U216">
        <v>6</v>
      </c>
      <c r="V216" t="s">
        <v>44</v>
      </c>
    </row>
    <row r="217" spans="1:22">
      <c r="A217">
        <v>6855303</v>
      </c>
      <c r="B217" t="str">
        <f t="shared" si="16"/>
        <v>pMRSN3527-6</v>
      </c>
      <c r="C217" t="str">
        <f t="shared" si="17"/>
        <v>NZ_CM003318.1</v>
      </c>
      <c r="D217" t="str">
        <f t="shared" si="18"/>
        <v>CM003318</v>
      </c>
      <c r="E217" t="str">
        <f t="shared" si="15"/>
        <v>Acinetobacter</v>
      </c>
      <c r="F217" t="s">
        <v>32133</v>
      </c>
      <c r="G217" t="str">
        <f t="shared" si="19"/>
        <v>Acinetobacterbaumannii                Gammaproteobacteria6.06839.27165---61</v>
      </c>
      <c r="H217" t="s">
        <v>1082</v>
      </c>
      <c r="I217" t="s">
        <v>15</v>
      </c>
      <c r="J217" t="s">
        <v>78</v>
      </c>
      <c r="K217" t="s">
        <v>79</v>
      </c>
      <c r="L217" t="s">
        <v>1083</v>
      </c>
      <c r="M217" t="s">
        <v>1084</v>
      </c>
      <c r="N217" t="s">
        <v>1085</v>
      </c>
      <c r="O217" s="1" t="s">
        <v>1086</v>
      </c>
      <c r="P217" t="s">
        <v>1087</v>
      </c>
      <c r="Q217">
        <v>5</v>
      </c>
      <c r="R217" t="s">
        <v>23</v>
      </c>
      <c r="S217" t="s">
        <v>23</v>
      </c>
      <c r="T217" t="s">
        <v>23</v>
      </c>
      <c r="U217">
        <v>6</v>
      </c>
      <c r="V217">
        <v>1</v>
      </c>
    </row>
    <row r="218" spans="1:22">
      <c r="A218">
        <v>6855207</v>
      </c>
      <c r="B218" t="str">
        <f t="shared" si="16"/>
        <v>pMRSN3942-6</v>
      </c>
      <c r="C218" t="str">
        <f t="shared" si="17"/>
        <v>NZ_CM003319.1</v>
      </c>
      <c r="D218" t="str">
        <f t="shared" si="18"/>
        <v>CM003319</v>
      </c>
      <c r="E218" t="str">
        <f t="shared" si="15"/>
        <v>Acinetobacter</v>
      </c>
      <c r="F218" t="s">
        <v>32133</v>
      </c>
      <c r="G218" t="str">
        <f t="shared" si="19"/>
        <v xml:space="preserve">Acinetobacterbaumannii                Gammaproteobacteria6.07839.25636---6-                                        </v>
      </c>
      <c r="H218" t="s">
        <v>1088</v>
      </c>
      <c r="I218" t="s">
        <v>15</v>
      </c>
      <c r="J218" t="s">
        <v>78</v>
      </c>
      <c r="K218" t="s">
        <v>79</v>
      </c>
      <c r="L218" t="s">
        <v>1089</v>
      </c>
      <c r="M218" t="s">
        <v>1090</v>
      </c>
      <c r="N218" t="s">
        <v>1091</v>
      </c>
      <c r="O218" s="1" t="s">
        <v>775</v>
      </c>
      <c r="P218" t="s">
        <v>862</v>
      </c>
      <c r="Q218">
        <v>6</v>
      </c>
      <c r="R218" t="s">
        <v>23</v>
      </c>
      <c r="S218" t="s">
        <v>23</v>
      </c>
      <c r="T218" t="s">
        <v>23</v>
      </c>
      <c r="U218">
        <v>6</v>
      </c>
      <c r="V218" t="s">
        <v>44</v>
      </c>
    </row>
    <row r="219" spans="1:22">
      <c r="A219">
        <v>6855111</v>
      </c>
      <c r="B219" t="str">
        <f t="shared" si="16"/>
        <v>pMRSN4106-6</v>
      </c>
      <c r="C219" t="str">
        <f t="shared" si="17"/>
        <v>NZ_CM003315.1</v>
      </c>
      <c r="D219" t="str">
        <f t="shared" si="18"/>
        <v>CM003315</v>
      </c>
      <c r="E219" t="str">
        <f t="shared" ref="E219:E282" si="20">MID(H219,1,FIND(" ",H219)-1)</f>
        <v>Acinetobacter</v>
      </c>
      <c r="F219" t="s">
        <v>32133</v>
      </c>
      <c r="G219" t="str">
        <f t="shared" si="19"/>
        <v xml:space="preserve">Acinetobacterbaumannii                Gammaproteobacteria6.07839.25636---6-                                        </v>
      </c>
      <c r="H219" t="s">
        <v>1092</v>
      </c>
      <c r="I219" t="s">
        <v>15</v>
      </c>
      <c r="J219" t="s">
        <v>78</v>
      </c>
      <c r="K219" t="s">
        <v>79</v>
      </c>
      <c r="L219" t="s">
        <v>1093</v>
      </c>
      <c r="M219" t="s">
        <v>1094</v>
      </c>
      <c r="N219" t="s">
        <v>1095</v>
      </c>
      <c r="O219" s="1" t="s">
        <v>775</v>
      </c>
      <c r="P219" t="s">
        <v>862</v>
      </c>
      <c r="Q219">
        <v>6</v>
      </c>
      <c r="R219" t="s">
        <v>23</v>
      </c>
      <c r="S219" t="s">
        <v>23</v>
      </c>
      <c r="T219" t="s">
        <v>23</v>
      </c>
      <c r="U219">
        <v>6</v>
      </c>
      <c r="V219" t="s">
        <v>44</v>
      </c>
    </row>
    <row r="220" spans="1:22">
      <c r="A220">
        <v>6855015</v>
      </c>
      <c r="B220" t="str">
        <f t="shared" si="16"/>
        <v>pMRSN58-2.7</v>
      </c>
      <c r="C220" t="str">
        <f t="shared" si="17"/>
        <v>NZ_CM003316.1</v>
      </c>
      <c r="D220" t="str">
        <f t="shared" si="18"/>
        <v>CM003316</v>
      </c>
      <c r="E220" t="str">
        <f t="shared" si="20"/>
        <v>Acinetobacter</v>
      </c>
      <c r="F220" t="s">
        <v>32133</v>
      </c>
      <c r="G220" t="str">
        <f t="shared" si="19"/>
        <v xml:space="preserve">Acinetobacterbaumannii                Gammaproteobacteria2.72537.79824---4-                                                </v>
      </c>
      <c r="H220" t="s">
        <v>1096</v>
      </c>
      <c r="I220" t="s">
        <v>15</v>
      </c>
      <c r="J220" t="s">
        <v>78</v>
      </c>
      <c r="K220" t="s">
        <v>79</v>
      </c>
      <c r="L220" t="s">
        <v>1097</v>
      </c>
      <c r="M220" t="s">
        <v>1098</v>
      </c>
      <c r="N220" t="s">
        <v>1099</v>
      </c>
      <c r="O220" s="1" t="s">
        <v>1100</v>
      </c>
      <c r="P220" t="s">
        <v>1101</v>
      </c>
      <c r="Q220">
        <v>4</v>
      </c>
      <c r="R220" t="s">
        <v>23</v>
      </c>
      <c r="S220" t="s">
        <v>23</v>
      </c>
      <c r="T220" t="s">
        <v>23</v>
      </c>
      <c r="U220">
        <v>4</v>
      </c>
      <c r="V220" t="s">
        <v>24</v>
      </c>
    </row>
    <row r="221" spans="1:22">
      <c r="A221">
        <v>6854919</v>
      </c>
      <c r="B221" t="str">
        <f t="shared" si="16"/>
        <v>pMRSN58-8.7</v>
      </c>
      <c r="C221" t="str">
        <f t="shared" si="17"/>
        <v>NZ_CM003317.1</v>
      </c>
      <c r="D221" t="str">
        <f t="shared" si="18"/>
        <v>CM003317</v>
      </c>
      <c r="E221" t="str">
        <f t="shared" si="20"/>
        <v>Acinetobacter</v>
      </c>
      <c r="F221" t="s">
        <v>32133</v>
      </c>
      <c r="G221" t="str">
        <f t="shared" si="19"/>
        <v xml:space="preserve">Acinetobacterbaumannii                Gammaproteobacteria8.73134.37189---9-                                                </v>
      </c>
      <c r="H221" t="s">
        <v>1096</v>
      </c>
      <c r="I221" t="s">
        <v>15</v>
      </c>
      <c r="J221" t="s">
        <v>78</v>
      </c>
      <c r="K221" t="s">
        <v>79</v>
      </c>
      <c r="L221" t="s">
        <v>1102</v>
      </c>
      <c r="M221" t="s">
        <v>1103</v>
      </c>
      <c r="N221" t="s">
        <v>1104</v>
      </c>
      <c r="O221" s="1" t="s">
        <v>715</v>
      </c>
      <c r="P221" t="s">
        <v>716</v>
      </c>
      <c r="Q221">
        <v>9</v>
      </c>
      <c r="R221" t="s">
        <v>23</v>
      </c>
      <c r="S221" t="s">
        <v>23</v>
      </c>
      <c r="T221" t="s">
        <v>23</v>
      </c>
      <c r="U221">
        <v>9</v>
      </c>
      <c r="V221" t="s">
        <v>24</v>
      </c>
    </row>
    <row r="222" spans="1:22">
      <c r="A222">
        <v>6854823</v>
      </c>
      <c r="B222" t="str">
        <f t="shared" si="16"/>
        <v>pMRSN7339-2.3</v>
      </c>
      <c r="C222" t="str">
        <f t="shared" si="17"/>
        <v>NZ_CM003313.1</v>
      </c>
      <c r="D222" t="str">
        <f t="shared" si="18"/>
        <v>CM003313</v>
      </c>
      <c r="E222" t="str">
        <f t="shared" si="20"/>
        <v>Acinetobacter</v>
      </c>
      <c r="F222" t="s">
        <v>32133</v>
      </c>
      <c r="G222" t="str">
        <f t="shared" si="19"/>
        <v xml:space="preserve">Acinetobacterbaumannii                Gammaproteobacteria2.34338.75372---2-                                        </v>
      </c>
      <c r="H222" t="s">
        <v>1105</v>
      </c>
      <c r="I222" t="s">
        <v>15</v>
      </c>
      <c r="J222" t="s">
        <v>78</v>
      </c>
      <c r="K222" t="s">
        <v>79</v>
      </c>
      <c r="L222" t="s">
        <v>1106</v>
      </c>
      <c r="M222" t="s">
        <v>1107</v>
      </c>
      <c r="N222" t="s">
        <v>1108</v>
      </c>
      <c r="O222" s="1" t="s">
        <v>1109</v>
      </c>
      <c r="P222" t="s">
        <v>1110</v>
      </c>
      <c r="Q222">
        <v>2</v>
      </c>
      <c r="R222" t="s">
        <v>23</v>
      </c>
      <c r="S222" t="s">
        <v>23</v>
      </c>
      <c r="T222" t="s">
        <v>23</v>
      </c>
      <c r="U222">
        <v>2</v>
      </c>
      <c r="V222" t="s">
        <v>44</v>
      </c>
    </row>
    <row r="223" spans="1:22">
      <c r="A223">
        <v>6854727</v>
      </c>
      <c r="B223" t="str">
        <f t="shared" si="16"/>
        <v>pMRSN7339-8.7</v>
      </c>
      <c r="C223" t="str">
        <f t="shared" si="17"/>
        <v>NZ_CM003314.1</v>
      </c>
      <c r="D223" t="str">
        <f t="shared" si="18"/>
        <v>CM003314</v>
      </c>
      <c r="E223" t="str">
        <f t="shared" si="20"/>
        <v>Acinetobacter</v>
      </c>
      <c r="F223" t="s">
        <v>32133</v>
      </c>
      <c r="G223" t="str">
        <f t="shared" si="19"/>
        <v xml:space="preserve">Acinetobacterbaumannii                Gammaproteobacteria8.73134.37189---9-                                        </v>
      </c>
      <c r="H223" t="s">
        <v>1105</v>
      </c>
      <c r="I223" t="s">
        <v>15</v>
      </c>
      <c r="J223" t="s">
        <v>78</v>
      </c>
      <c r="K223" t="s">
        <v>79</v>
      </c>
      <c r="L223" t="s">
        <v>1111</v>
      </c>
      <c r="M223" t="s">
        <v>1112</v>
      </c>
      <c r="N223" t="s">
        <v>1113</v>
      </c>
      <c r="O223" s="1" t="s">
        <v>715</v>
      </c>
      <c r="P223" t="s">
        <v>716</v>
      </c>
      <c r="Q223">
        <v>9</v>
      </c>
      <c r="R223" t="s">
        <v>23</v>
      </c>
      <c r="S223" t="s">
        <v>23</v>
      </c>
      <c r="T223" t="s">
        <v>23</v>
      </c>
      <c r="U223">
        <v>9</v>
      </c>
      <c r="V223" t="s">
        <v>44</v>
      </c>
    </row>
    <row r="224" spans="1:22">
      <c r="A224">
        <v>6854631</v>
      </c>
      <c r="B224" t="str">
        <f t="shared" si="16"/>
        <v>pNaval17-13</v>
      </c>
      <c r="C224" t="str">
        <f t="shared" si="17"/>
        <v>NZ_AFDO01000021.1</v>
      </c>
      <c r="D224" t="str">
        <f t="shared" si="18"/>
        <v>AFDO01000021</v>
      </c>
      <c r="E224" t="str">
        <f t="shared" si="20"/>
        <v>Acinetobacter</v>
      </c>
      <c r="F224" t="s">
        <v>32133</v>
      </c>
      <c r="G224" t="str">
        <f t="shared" si="19"/>
        <v>Acinetobacterbaumannii                Gammaproteobacteria12.63637.147813---141</v>
      </c>
      <c r="H224" t="s">
        <v>1114</v>
      </c>
      <c r="I224" t="s">
        <v>15</v>
      </c>
      <c r="J224" t="s">
        <v>78</v>
      </c>
      <c r="K224" t="s">
        <v>79</v>
      </c>
      <c r="L224" t="s">
        <v>1115</v>
      </c>
      <c r="M224" t="s">
        <v>1116</v>
      </c>
      <c r="N224" t="s">
        <v>1117</v>
      </c>
      <c r="O224" s="1" t="s">
        <v>1118</v>
      </c>
      <c r="P224" t="s">
        <v>1119</v>
      </c>
      <c r="Q224">
        <v>13</v>
      </c>
      <c r="R224" t="s">
        <v>23</v>
      </c>
      <c r="S224" t="s">
        <v>23</v>
      </c>
      <c r="T224" t="s">
        <v>23</v>
      </c>
      <c r="U224">
        <v>14</v>
      </c>
      <c r="V224">
        <v>1</v>
      </c>
    </row>
    <row r="225" spans="1:22">
      <c r="A225">
        <v>6854535</v>
      </c>
      <c r="B225" t="str">
        <f t="shared" si="16"/>
        <v>pNaval18-6.1</v>
      </c>
      <c r="C225" t="str">
        <f t="shared" si="17"/>
        <v>NZ_AFDA02000006.1</v>
      </c>
      <c r="D225" t="str">
        <f t="shared" si="18"/>
        <v>AFDA02000006</v>
      </c>
      <c r="E225" t="str">
        <f t="shared" si="20"/>
        <v>Acinetobacter</v>
      </c>
      <c r="F225" t="s">
        <v>32133</v>
      </c>
      <c r="G225" t="str">
        <f t="shared" si="19"/>
        <v xml:space="preserve">Acinetobacterbaumannii                Gammaproteobacteria6.07839.25636---6-                                </v>
      </c>
      <c r="H225" t="s">
        <v>1120</v>
      </c>
      <c r="I225" t="s">
        <v>15</v>
      </c>
      <c r="J225" t="s">
        <v>78</v>
      </c>
      <c r="K225" t="s">
        <v>79</v>
      </c>
      <c r="L225" t="s">
        <v>1121</v>
      </c>
      <c r="M225" t="s">
        <v>1122</v>
      </c>
      <c r="N225" t="s">
        <v>1123</v>
      </c>
      <c r="O225" s="1" t="s">
        <v>775</v>
      </c>
      <c r="P225" t="s">
        <v>862</v>
      </c>
      <c r="Q225">
        <v>6</v>
      </c>
      <c r="R225" t="s">
        <v>23</v>
      </c>
      <c r="S225" t="s">
        <v>23</v>
      </c>
      <c r="T225" t="s">
        <v>23</v>
      </c>
      <c r="U225">
        <v>6</v>
      </c>
      <c r="V225" t="s">
        <v>108</v>
      </c>
    </row>
    <row r="226" spans="1:22">
      <c r="A226">
        <v>6854439</v>
      </c>
      <c r="B226" t="str">
        <f t="shared" si="16"/>
        <v>pNaval18-7.0</v>
      </c>
      <c r="C226" t="str">
        <f t="shared" si="17"/>
        <v>NZ_AFDA02000011.1</v>
      </c>
      <c r="D226" t="str">
        <f t="shared" si="18"/>
        <v>AFDA02000011</v>
      </c>
      <c r="E226" t="str">
        <f t="shared" si="20"/>
        <v>Acinetobacter</v>
      </c>
      <c r="F226" t="s">
        <v>32133</v>
      </c>
      <c r="G226" t="str">
        <f t="shared" si="19"/>
        <v xml:space="preserve">Acinetobacterbaumannii                Gammaproteobacteria7.03235.45228---8-                                </v>
      </c>
      <c r="H226" t="s">
        <v>1120</v>
      </c>
      <c r="I226" t="s">
        <v>15</v>
      </c>
      <c r="J226" t="s">
        <v>78</v>
      </c>
      <c r="K226" t="s">
        <v>79</v>
      </c>
      <c r="L226" t="s">
        <v>1124</v>
      </c>
      <c r="M226" t="s">
        <v>1125</v>
      </c>
      <c r="N226" t="s">
        <v>1126</v>
      </c>
      <c r="O226" s="1" t="s">
        <v>1127</v>
      </c>
      <c r="P226" t="s">
        <v>1128</v>
      </c>
      <c r="Q226">
        <v>8</v>
      </c>
      <c r="R226" t="s">
        <v>23</v>
      </c>
      <c r="S226" t="s">
        <v>23</v>
      </c>
      <c r="T226" t="s">
        <v>23</v>
      </c>
      <c r="U226">
        <v>8</v>
      </c>
      <c r="V226" t="s">
        <v>108</v>
      </c>
    </row>
    <row r="227" spans="1:22">
      <c r="A227">
        <v>6854343</v>
      </c>
      <c r="B227" t="str">
        <f t="shared" si="16"/>
        <v>pNaval18-8.4</v>
      </c>
      <c r="C227" t="str">
        <f t="shared" si="17"/>
        <v>NZ_AFDA02000008.1</v>
      </c>
      <c r="D227" t="str">
        <f t="shared" si="18"/>
        <v>AFDA02000008</v>
      </c>
      <c r="E227" t="str">
        <f t="shared" si="20"/>
        <v>Acinetobacter</v>
      </c>
      <c r="F227" t="s">
        <v>32133</v>
      </c>
      <c r="G227" t="str">
        <f t="shared" si="19"/>
        <v>Acinetobacterbaumannii                Gammaproteobacteria8.42236.78467---81</v>
      </c>
      <c r="H227" t="s">
        <v>1120</v>
      </c>
      <c r="I227" t="s">
        <v>15</v>
      </c>
      <c r="J227" t="s">
        <v>78</v>
      </c>
      <c r="K227" t="s">
        <v>79</v>
      </c>
      <c r="L227" t="s">
        <v>1129</v>
      </c>
      <c r="M227" t="s">
        <v>1130</v>
      </c>
      <c r="N227" t="s">
        <v>1131</v>
      </c>
      <c r="O227" s="1" t="s">
        <v>1132</v>
      </c>
      <c r="P227" t="s">
        <v>1133</v>
      </c>
      <c r="Q227">
        <v>7</v>
      </c>
      <c r="R227" t="s">
        <v>23</v>
      </c>
      <c r="S227" t="s">
        <v>23</v>
      </c>
      <c r="T227" t="s">
        <v>23</v>
      </c>
      <c r="U227">
        <v>8</v>
      </c>
      <c r="V227">
        <v>1</v>
      </c>
    </row>
    <row r="228" spans="1:22">
      <c r="A228">
        <v>6854247</v>
      </c>
      <c r="B228" t="str">
        <f t="shared" si="16"/>
        <v>pNaval18-5.7</v>
      </c>
      <c r="C228" t="str">
        <f t="shared" si="17"/>
        <v>NZ_AFDA02000010.1</v>
      </c>
      <c r="D228" t="str">
        <f t="shared" si="18"/>
        <v>AFDA02000010</v>
      </c>
      <c r="E228" t="str">
        <f t="shared" si="20"/>
        <v>Acinetobacter</v>
      </c>
      <c r="F228" t="s">
        <v>32133</v>
      </c>
      <c r="G228" t="str">
        <f t="shared" si="19"/>
        <v xml:space="preserve">Acinetobacterbaumannii                Gammaproteobacteria5.67636.1177---7-                                </v>
      </c>
      <c r="H228" t="s">
        <v>1120</v>
      </c>
      <c r="I228" t="s">
        <v>15</v>
      </c>
      <c r="J228" t="s">
        <v>78</v>
      </c>
      <c r="K228" t="s">
        <v>79</v>
      </c>
      <c r="L228" t="s">
        <v>1134</v>
      </c>
      <c r="M228" t="s">
        <v>1135</v>
      </c>
      <c r="N228" t="s">
        <v>1136</v>
      </c>
      <c r="O228" s="1" t="s">
        <v>1137</v>
      </c>
      <c r="P228" t="s">
        <v>1138</v>
      </c>
      <c r="Q228">
        <v>7</v>
      </c>
      <c r="R228" t="s">
        <v>23</v>
      </c>
      <c r="S228" t="s">
        <v>23</v>
      </c>
      <c r="T228" t="s">
        <v>23</v>
      </c>
      <c r="U228">
        <v>7</v>
      </c>
      <c r="V228" t="s">
        <v>108</v>
      </c>
    </row>
    <row r="229" spans="1:22">
      <c r="A229">
        <v>6854151</v>
      </c>
      <c r="B229" t="str">
        <f t="shared" si="16"/>
        <v>pNaval18-74</v>
      </c>
      <c r="C229" t="str">
        <f t="shared" si="17"/>
        <v>NZ_AFDA02000007.1</v>
      </c>
      <c r="D229" t="str">
        <f t="shared" si="18"/>
        <v>AFDA02000007</v>
      </c>
      <c r="E229" t="str">
        <f t="shared" si="20"/>
        <v>Acinetobacter</v>
      </c>
      <c r="F229" t="s">
        <v>32133</v>
      </c>
      <c r="G229" t="str">
        <f t="shared" si="19"/>
        <v>Acinetobacterbaumannii                Gammaproteobacteria74.4234.450484---9713</v>
      </c>
      <c r="H229" t="s">
        <v>1120</v>
      </c>
      <c r="I229" t="s">
        <v>15</v>
      </c>
      <c r="J229" t="s">
        <v>78</v>
      </c>
      <c r="K229" t="s">
        <v>79</v>
      </c>
      <c r="L229" t="s">
        <v>1139</v>
      </c>
      <c r="M229" t="s">
        <v>1140</v>
      </c>
      <c r="N229" t="s">
        <v>1141</v>
      </c>
      <c r="O229" s="1" t="s">
        <v>1142</v>
      </c>
      <c r="P229" t="s">
        <v>1143</v>
      </c>
      <c r="Q229">
        <v>84</v>
      </c>
      <c r="R229" t="s">
        <v>23</v>
      </c>
      <c r="S229" t="s">
        <v>23</v>
      </c>
      <c r="T229" t="s">
        <v>23</v>
      </c>
      <c r="U229">
        <v>97</v>
      </c>
      <c r="V229">
        <v>13</v>
      </c>
    </row>
    <row r="230" spans="1:22">
      <c r="A230">
        <v>6854055</v>
      </c>
      <c r="B230" t="str">
        <f t="shared" si="16"/>
        <v>pNaval18-131</v>
      </c>
      <c r="C230" t="str">
        <f t="shared" si="17"/>
        <v>NZ_AFDA02000009.1</v>
      </c>
      <c r="D230" t="str">
        <f t="shared" si="18"/>
        <v>AFDA02000009</v>
      </c>
      <c r="E230" t="str">
        <f t="shared" si="20"/>
        <v>Acinetobacter</v>
      </c>
      <c r="F230" t="s">
        <v>32133</v>
      </c>
      <c r="G230" t="str">
        <f t="shared" si="19"/>
        <v>Acinetobacterbaumannii                Gammaproteobacteria130.6636.2904125---14621</v>
      </c>
      <c r="H230" t="s">
        <v>1120</v>
      </c>
      <c r="I230" t="s">
        <v>15</v>
      </c>
      <c r="J230" t="s">
        <v>78</v>
      </c>
      <c r="K230" t="s">
        <v>79</v>
      </c>
      <c r="L230" t="s">
        <v>1144</v>
      </c>
      <c r="M230" t="s">
        <v>1145</v>
      </c>
      <c r="N230" t="s">
        <v>1146</v>
      </c>
      <c r="O230" s="1" t="s">
        <v>1147</v>
      </c>
      <c r="P230" t="s">
        <v>1148</v>
      </c>
      <c r="Q230">
        <v>125</v>
      </c>
      <c r="R230" t="s">
        <v>23</v>
      </c>
      <c r="S230" t="s">
        <v>23</v>
      </c>
      <c r="T230" t="s">
        <v>23</v>
      </c>
      <c r="U230">
        <v>146</v>
      </c>
      <c r="V230">
        <v>21</v>
      </c>
    </row>
    <row r="231" spans="1:22">
      <c r="A231">
        <v>6853959</v>
      </c>
      <c r="B231" t="str">
        <f t="shared" si="16"/>
        <v>pNaval81-13</v>
      </c>
      <c r="C231" t="str">
        <f t="shared" si="17"/>
        <v>NZ_AFDB02000005.1</v>
      </c>
      <c r="D231" t="str">
        <f t="shared" si="18"/>
        <v>AFDB02000005</v>
      </c>
      <c r="E231" t="str">
        <f t="shared" si="20"/>
        <v>Acinetobacter</v>
      </c>
      <c r="F231" t="s">
        <v>32133</v>
      </c>
      <c r="G231" t="str">
        <f t="shared" si="19"/>
        <v>Acinetobacterbaumannii                Gammaproteobacteria12.63437.145812---131</v>
      </c>
      <c r="H231" t="s">
        <v>1149</v>
      </c>
      <c r="I231" t="s">
        <v>15</v>
      </c>
      <c r="J231" t="s">
        <v>78</v>
      </c>
      <c r="K231" t="s">
        <v>79</v>
      </c>
      <c r="L231" t="s">
        <v>1150</v>
      </c>
      <c r="M231" t="s">
        <v>1151</v>
      </c>
      <c r="N231" t="s">
        <v>1152</v>
      </c>
      <c r="O231" s="1" t="s">
        <v>1153</v>
      </c>
      <c r="P231" t="s">
        <v>1154</v>
      </c>
      <c r="Q231">
        <v>12</v>
      </c>
      <c r="R231" t="s">
        <v>23</v>
      </c>
      <c r="S231" t="s">
        <v>23</v>
      </c>
      <c r="T231" t="s">
        <v>23</v>
      </c>
      <c r="U231">
        <v>13</v>
      </c>
      <c r="V231">
        <v>1</v>
      </c>
    </row>
    <row r="232" spans="1:22">
      <c r="A232">
        <v>6853863</v>
      </c>
      <c r="B232" t="str">
        <f t="shared" si="16"/>
        <v>pNaval81-26</v>
      </c>
      <c r="C232" t="str">
        <f t="shared" si="17"/>
        <v>NZ_AFDB02000003.1</v>
      </c>
      <c r="D232" t="str">
        <f t="shared" si="18"/>
        <v>AFDB02000003</v>
      </c>
      <c r="E232" t="str">
        <f t="shared" si="20"/>
        <v>Acinetobacter</v>
      </c>
      <c r="F232" t="s">
        <v>32133</v>
      </c>
      <c r="G232" t="str">
        <f t="shared" si="19"/>
        <v>Acinetobacterbaumannii                Gammaproteobacteria26.08934.041230---311</v>
      </c>
      <c r="H232" t="s">
        <v>1149</v>
      </c>
      <c r="I232" t="s">
        <v>15</v>
      </c>
      <c r="J232" t="s">
        <v>78</v>
      </c>
      <c r="K232" t="s">
        <v>79</v>
      </c>
      <c r="L232" t="s">
        <v>1155</v>
      </c>
      <c r="M232" t="s">
        <v>1156</v>
      </c>
      <c r="N232" t="s">
        <v>1157</v>
      </c>
      <c r="O232" s="1" t="s">
        <v>1158</v>
      </c>
      <c r="P232" t="s">
        <v>1159</v>
      </c>
      <c r="Q232">
        <v>30</v>
      </c>
      <c r="R232" t="s">
        <v>23</v>
      </c>
      <c r="S232" t="s">
        <v>23</v>
      </c>
      <c r="T232" t="s">
        <v>23</v>
      </c>
      <c r="U232">
        <v>31</v>
      </c>
      <c r="V232">
        <v>1</v>
      </c>
    </row>
    <row r="233" spans="1:22">
      <c r="A233">
        <v>6853767</v>
      </c>
      <c r="B233" t="str">
        <f t="shared" si="16"/>
        <v>pNaval81-67</v>
      </c>
      <c r="C233" t="str">
        <f t="shared" si="17"/>
        <v>NZ_AFDB02000004.1</v>
      </c>
      <c r="D233" t="str">
        <f t="shared" si="18"/>
        <v>AFDB02000004</v>
      </c>
      <c r="E233" t="str">
        <f t="shared" si="20"/>
        <v>Acinetobacter</v>
      </c>
      <c r="F233" t="s">
        <v>32133</v>
      </c>
      <c r="G233" t="str">
        <f t="shared" si="19"/>
        <v>Acinetobacterbaumannii                Gammaproteobacteria67.01233.382189---912</v>
      </c>
      <c r="H233" t="s">
        <v>1149</v>
      </c>
      <c r="I233" t="s">
        <v>15</v>
      </c>
      <c r="J233" t="s">
        <v>78</v>
      </c>
      <c r="K233" t="s">
        <v>79</v>
      </c>
      <c r="L233" t="s">
        <v>1160</v>
      </c>
      <c r="M233" t="s">
        <v>1161</v>
      </c>
      <c r="N233" t="s">
        <v>1162</v>
      </c>
      <c r="O233" s="1" t="s">
        <v>1163</v>
      </c>
      <c r="P233" t="s">
        <v>1164</v>
      </c>
      <c r="Q233">
        <v>89</v>
      </c>
      <c r="R233" t="s">
        <v>23</v>
      </c>
      <c r="S233" t="s">
        <v>23</v>
      </c>
      <c r="T233" t="s">
        <v>23</v>
      </c>
      <c r="U233">
        <v>91</v>
      </c>
      <c r="V233">
        <v>2</v>
      </c>
    </row>
    <row r="234" spans="1:22">
      <c r="A234">
        <v>6853671</v>
      </c>
      <c r="B234" t="str">
        <f t="shared" si="16"/>
        <v>pOIFC032-8.6</v>
      </c>
      <c r="C234" t="str">
        <f t="shared" si="17"/>
        <v>NZ_AFCZ02000004.1</v>
      </c>
      <c r="D234" t="str">
        <f t="shared" si="18"/>
        <v>AFCZ02000004</v>
      </c>
      <c r="E234" t="str">
        <f t="shared" si="20"/>
        <v>Acinetobacter</v>
      </c>
      <c r="F234" t="s">
        <v>32133</v>
      </c>
      <c r="G234" t="str">
        <f t="shared" si="19"/>
        <v>Acinetobacterbaumannii                Gammaproteobacteria8.60431.5914---151</v>
      </c>
      <c r="H234" t="s">
        <v>1165</v>
      </c>
      <c r="I234" t="s">
        <v>15</v>
      </c>
      <c r="J234" t="s">
        <v>78</v>
      </c>
      <c r="K234" t="s">
        <v>79</v>
      </c>
      <c r="L234" t="s">
        <v>1166</v>
      </c>
      <c r="M234" t="s">
        <v>1167</v>
      </c>
      <c r="N234" t="s">
        <v>1168</v>
      </c>
      <c r="O234" s="1" t="s">
        <v>1169</v>
      </c>
      <c r="P234" t="s">
        <v>1170</v>
      </c>
      <c r="Q234">
        <v>14</v>
      </c>
      <c r="R234" t="s">
        <v>23</v>
      </c>
      <c r="S234" t="s">
        <v>23</v>
      </c>
      <c r="T234" t="s">
        <v>23</v>
      </c>
      <c r="U234">
        <v>15</v>
      </c>
      <c r="V234">
        <v>1</v>
      </c>
    </row>
    <row r="235" spans="1:22">
      <c r="A235">
        <v>6853575</v>
      </c>
      <c r="B235" t="str">
        <f t="shared" si="16"/>
        <v>pOIFC032-101</v>
      </c>
      <c r="C235" t="str">
        <f t="shared" si="17"/>
        <v>NZ_AFCZ02000003.1</v>
      </c>
      <c r="D235" t="str">
        <f t="shared" si="18"/>
        <v>AFCZ02000003</v>
      </c>
      <c r="E235" t="str">
        <f t="shared" si="20"/>
        <v>Acinetobacter</v>
      </c>
      <c r="F235" t="s">
        <v>32133</v>
      </c>
      <c r="G235" t="str">
        <f t="shared" si="19"/>
        <v>Acinetobacterbaumannii                Gammaproteobacteria101.29839.21794-1-10510</v>
      </c>
      <c r="H235" t="s">
        <v>1165</v>
      </c>
      <c r="I235" t="s">
        <v>15</v>
      </c>
      <c r="J235" t="s">
        <v>78</v>
      </c>
      <c r="K235" t="s">
        <v>79</v>
      </c>
      <c r="L235" t="s">
        <v>1171</v>
      </c>
      <c r="M235" t="s">
        <v>1172</v>
      </c>
      <c r="N235" t="s">
        <v>1173</v>
      </c>
      <c r="O235" s="1" t="s">
        <v>1174</v>
      </c>
      <c r="P235" t="s">
        <v>1175</v>
      </c>
      <c r="Q235">
        <v>94</v>
      </c>
      <c r="R235" t="s">
        <v>23</v>
      </c>
      <c r="S235">
        <v>1</v>
      </c>
      <c r="T235" t="s">
        <v>23</v>
      </c>
      <c r="U235">
        <v>105</v>
      </c>
      <c r="V235">
        <v>10</v>
      </c>
    </row>
    <row r="236" spans="1:22">
      <c r="A236">
        <v>6853479</v>
      </c>
      <c r="B236" t="str">
        <f t="shared" si="16"/>
        <v>pOIFC109-122</v>
      </c>
      <c r="C236" t="str">
        <f t="shared" si="17"/>
        <v>NZ_ALAL01000013.1</v>
      </c>
      <c r="D236" t="str">
        <f t="shared" si="18"/>
        <v>ALAL01000013</v>
      </c>
      <c r="E236" t="str">
        <f t="shared" si="20"/>
        <v>Acinetobacter</v>
      </c>
      <c r="F236" t="s">
        <v>32133</v>
      </c>
      <c r="G236" t="str">
        <f t="shared" si="19"/>
        <v>Acinetobacterbaumannii                Gammaproteobacteria122.46935.8336131---1343</v>
      </c>
      <c r="H236" t="s">
        <v>1176</v>
      </c>
      <c r="I236" t="s">
        <v>15</v>
      </c>
      <c r="J236" t="s">
        <v>78</v>
      </c>
      <c r="K236" t="s">
        <v>79</v>
      </c>
      <c r="L236" t="s">
        <v>1177</v>
      </c>
      <c r="M236" t="s">
        <v>1178</v>
      </c>
      <c r="N236" t="s">
        <v>1179</v>
      </c>
      <c r="O236" s="1" t="s">
        <v>1180</v>
      </c>
      <c r="P236" t="s">
        <v>1181</v>
      </c>
      <c r="Q236">
        <v>131</v>
      </c>
      <c r="R236" t="s">
        <v>23</v>
      </c>
      <c r="S236" t="s">
        <v>23</v>
      </c>
      <c r="T236" t="s">
        <v>23</v>
      </c>
      <c r="U236">
        <v>134</v>
      </c>
      <c r="V236">
        <v>3</v>
      </c>
    </row>
    <row r="237" spans="1:22">
      <c r="A237">
        <v>6853383</v>
      </c>
      <c r="B237" t="str">
        <f t="shared" si="16"/>
        <v>pOIFC137-122</v>
      </c>
      <c r="C237" t="str">
        <f t="shared" si="17"/>
        <v>NZ_AFDK01000004.1</v>
      </c>
      <c r="D237" t="str">
        <f t="shared" si="18"/>
        <v>AFDK01000004</v>
      </c>
      <c r="E237" t="str">
        <f t="shared" si="20"/>
        <v>Acinetobacter</v>
      </c>
      <c r="F237" t="s">
        <v>32133</v>
      </c>
      <c r="G237" t="str">
        <f t="shared" si="19"/>
        <v>Acinetobacterbaumannii                Gammaproteobacteria122.46135.8351132---1342</v>
      </c>
      <c r="H237" t="s">
        <v>1182</v>
      </c>
      <c r="I237" t="s">
        <v>15</v>
      </c>
      <c r="J237" t="s">
        <v>78</v>
      </c>
      <c r="K237" t="s">
        <v>79</v>
      </c>
      <c r="L237" t="s">
        <v>1183</v>
      </c>
      <c r="M237" t="s">
        <v>1184</v>
      </c>
      <c r="N237" t="s">
        <v>1185</v>
      </c>
      <c r="O237" s="1" t="s">
        <v>1186</v>
      </c>
      <c r="P237" t="s">
        <v>1187</v>
      </c>
      <c r="Q237">
        <v>132</v>
      </c>
      <c r="R237" t="s">
        <v>23</v>
      </c>
      <c r="S237" t="s">
        <v>23</v>
      </c>
      <c r="T237" t="s">
        <v>23</v>
      </c>
      <c r="U237">
        <v>134</v>
      </c>
      <c r="V237">
        <v>2</v>
      </c>
    </row>
    <row r="238" spans="1:22">
      <c r="A238">
        <v>6853287</v>
      </c>
      <c r="B238" t="str">
        <f t="shared" si="16"/>
        <v>pOIFC143-70</v>
      </c>
      <c r="C238" t="str">
        <f t="shared" si="17"/>
        <v>NZ_AFDL01000006.1</v>
      </c>
      <c r="D238" t="str">
        <f t="shared" si="18"/>
        <v>AFDL01000006</v>
      </c>
      <c r="E238" t="str">
        <f t="shared" si="20"/>
        <v>Acinetobacter</v>
      </c>
      <c r="F238" t="s">
        <v>32133</v>
      </c>
      <c r="G238" t="str">
        <f t="shared" si="19"/>
        <v>Acinetobacterbaumannii                Gammaproteobacteria69.51833.873291---932</v>
      </c>
      <c r="H238" t="s">
        <v>1188</v>
      </c>
      <c r="I238" t="s">
        <v>15</v>
      </c>
      <c r="J238" t="s">
        <v>78</v>
      </c>
      <c r="K238" t="s">
        <v>79</v>
      </c>
      <c r="L238" t="s">
        <v>1189</v>
      </c>
      <c r="M238" t="s">
        <v>1190</v>
      </c>
      <c r="N238" t="s">
        <v>1191</v>
      </c>
      <c r="O238" s="1" t="s">
        <v>1192</v>
      </c>
      <c r="P238" t="s">
        <v>1193</v>
      </c>
      <c r="Q238">
        <v>91</v>
      </c>
      <c r="R238" t="s">
        <v>23</v>
      </c>
      <c r="S238" t="s">
        <v>23</v>
      </c>
      <c r="T238" t="s">
        <v>23</v>
      </c>
      <c r="U238">
        <v>93</v>
      </c>
      <c r="V238">
        <v>2</v>
      </c>
    </row>
    <row r="239" spans="1:22">
      <c r="A239">
        <v>6853191</v>
      </c>
      <c r="B239" t="str">
        <f t="shared" si="16"/>
        <v>pOIFC143-6.2</v>
      </c>
      <c r="C239" t="str">
        <f t="shared" si="17"/>
        <v>NZ_AFDL01000007.1</v>
      </c>
      <c r="D239" t="str">
        <f t="shared" si="18"/>
        <v>AFDL01000007</v>
      </c>
      <c r="E239" t="str">
        <f t="shared" si="20"/>
        <v>Acinetobacter</v>
      </c>
      <c r="F239" t="s">
        <v>32133</v>
      </c>
      <c r="G239" t="str">
        <f t="shared" si="19"/>
        <v xml:space="preserve">Acinetobacterbaumannii                Gammaproteobacteria6.24131.959---9-                                        </v>
      </c>
      <c r="H239" t="s">
        <v>1188</v>
      </c>
      <c r="I239" t="s">
        <v>15</v>
      </c>
      <c r="J239" t="s">
        <v>78</v>
      </c>
      <c r="K239" t="s">
        <v>79</v>
      </c>
      <c r="L239" t="s">
        <v>1194</v>
      </c>
      <c r="M239" t="s">
        <v>1195</v>
      </c>
      <c r="N239" t="s">
        <v>1196</v>
      </c>
      <c r="O239" s="1" t="s">
        <v>1197</v>
      </c>
      <c r="P239" t="s">
        <v>1198</v>
      </c>
      <c r="Q239">
        <v>9</v>
      </c>
      <c r="R239" t="s">
        <v>23</v>
      </c>
      <c r="S239" t="s">
        <v>23</v>
      </c>
      <c r="T239" t="s">
        <v>23</v>
      </c>
      <c r="U239">
        <v>9</v>
      </c>
      <c r="V239" t="s">
        <v>44</v>
      </c>
    </row>
    <row r="240" spans="1:22">
      <c r="A240">
        <v>6853095</v>
      </c>
      <c r="B240" t="str">
        <f t="shared" si="16"/>
        <v>pOIFC143-2.3</v>
      </c>
      <c r="C240" t="str">
        <f t="shared" si="17"/>
        <v>NZ_AFDL01000005.1</v>
      </c>
      <c r="D240" t="str">
        <f t="shared" si="18"/>
        <v>AFDL01000005</v>
      </c>
      <c r="E240" t="str">
        <f t="shared" si="20"/>
        <v>Acinetobacter</v>
      </c>
      <c r="F240" t="s">
        <v>32133</v>
      </c>
      <c r="G240" t="str">
        <f t="shared" si="19"/>
        <v xml:space="preserve">Acinetobacterbaumannii                Gammaproteobacteria2.27739.92091---1-                                        </v>
      </c>
      <c r="H240" t="s">
        <v>1188</v>
      </c>
      <c r="I240" t="s">
        <v>15</v>
      </c>
      <c r="J240" t="s">
        <v>78</v>
      </c>
      <c r="K240" t="s">
        <v>79</v>
      </c>
      <c r="L240" t="s">
        <v>1199</v>
      </c>
      <c r="M240" t="s">
        <v>1200</v>
      </c>
      <c r="N240" t="s">
        <v>1201</v>
      </c>
      <c r="O240" s="1" t="s">
        <v>1202</v>
      </c>
      <c r="P240" t="s">
        <v>1203</v>
      </c>
      <c r="Q240">
        <v>1</v>
      </c>
      <c r="R240" t="s">
        <v>23</v>
      </c>
      <c r="S240" t="s">
        <v>23</v>
      </c>
      <c r="T240" t="s">
        <v>23</v>
      </c>
      <c r="U240">
        <v>1</v>
      </c>
      <c r="V240" t="s">
        <v>44</v>
      </c>
    </row>
    <row r="241" spans="1:22">
      <c r="A241">
        <v>6852999</v>
      </c>
      <c r="B241" t="str">
        <f t="shared" si="16"/>
        <v>pOIFC143-128</v>
      </c>
      <c r="C241" t="str">
        <f t="shared" si="17"/>
        <v>NZ_AFDL01000008.1</v>
      </c>
      <c r="D241" t="str">
        <f t="shared" si="18"/>
        <v>AFDL01000008</v>
      </c>
      <c r="E241" t="str">
        <f t="shared" si="20"/>
        <v>Acinetobacter</v>
      </c>
      <c r="F241" t="s">
        <v>32133</v>
      </c>
      <c r="G241" t="str">
        <f t="shared" si="19"/>
        <v>Acinetobacterbaumannii                Gammaproteobacteria127.63336.2806136---1404</v>
      </c>
      <c r="H241" t="s">
        <v>1188</v>
      </c>
      <c r="I241" t="s">
        <v>15</v>
      </c>
      <c r="J241" t="s">
        <v>78</v>
      </c>
      <c r="K241" t="s">
        <v>79</v>
      </c>
      <c r="L241" t="s">
        <v>1204</v>
      </c>
      <c r="M241" t="s">
        <v>1205</v>
      </c>
      <c r="N241" t="s">
        <v>1206</v>
      </c>
      <c r="O241" s="1" t="s">
        <v>1207</v>
      </c>
      <c r="P241" t="s">
        <v>1208</v>
      </c>
      <c r="Q241">
        <v>136</v>
      </c>
      <c r="R241" t="s">
        <v>23</v>
      </c>
      <c r="S241" t="s">
        <v>23</v>
      </c>
      <c r="T241" t="s">
        <v>23</v>
      </c>
      <c r="U241">
        <v>140</v>
      </c>
      <c r="V241">
        <v>4</v>
      </c>
    </row>
    <row r="242" spans="1:22">
      <c r="A242">
        <v>6852903</v>
      </c>
      <c r="B242" t="str">
        <f t="shared" si="16"/>
        <v>pOIFC189-111</v>
      </c>
      <c r="C242" t="str">
        <f t="shared" si="17"/>
        <v>NZ_AFDM01000010.1</v>
      </c>
      <c r="D242" t="str">
        <f t="shared" si="18"/>
        <v>AFDM01000010</v>
      </c>
      <c r="E242" t="str">
        <f t="shared" si="20"/>
        <v>Acinetobacter</v>
      </c>
      <c r="F242" t="s">
        <v>32133</v>
      </c>
      <c r="G242" t="str">
        <f t="shared" si="19"/>
        <v>Acinetobacterbaumannii                Gammaproteobacteria110.96741.6169118-1-1201</v>
      </c>
      <c r="H242" t="s">
        <v>1209</v>
      </c>
      <c r="I242" t="s">
        <v>15</v>
      </c>
      <c r="J242" t="s">
        <v>78</v>
      </c>
      <c r="K242" t="s">
        <v>79</v>
      </c>
      <c r="L242" t="s">
        <v>1210</v>
      </c>
      <c r="M242" t="s">
        <v>1211</v>
      </c>
      <c r="N242" t="s">
        <v>1212</v>
      </c>
      <c r="O242" s="1" t="s">
        <v>1070</v>
      </c>
      <c r="P242" t="s">
        <v>1213</v>
      </c>
      <c r="Q242">
        <v>118</v>
      </c>
      <c r="R242" t="s">
        <v>23</v>
      </c>
      <c r="S242">
        <v>1</v>
      </c>
      <c r="T242" t="s">
        <v>23</v>
      </c>
      <c r="U242">
        <v>120</v>
      </c>
      <c r="V242">
        <v>1</v>
      </c>
    </row>
    <row r="243" spans="1:22">
      <c r="A243">
        <v>6852807</v>
      </c>
      <c r="B243" t="str">
        <f t="shared" si="16"/>
        <v>pPKAB07</v>
      </c>
      <c r="C243" t="str">
        <f t="shared" si="17"/>
        <v>NZ_CP006964.1</v>
      </c>
      <c r="D243" t="str">
        <f t="shared" si="18"/>
        <v>CP006964</v>
      </c>
      <c r="E243" t="str">
        <f t="shared" si="20"/>
        <v>Acinetobacter</v>
      </c>
      <c r="F243" t="s">
        <v>32133</v>
      </c>
      <c r="G243" t="str">
        <f t="shared" si="19"/>
        <v xml:space="preserve">Acinetobacterbaumannii                Gammaproteobacteria8.80534.400910---10-                                                        </v>
      </c>
      <c r="H243" t="s">
        <v>1214</v>
      </c>
      <c r="I243" t="s">
        <v>15</v>
      </c>
      <c r="J243" t="s">
        <v>78</v>
      </c>
      <c r="K243" t="s">
        <v>79</v>
      </c>
      <c r="L243" t="s">
        <v>1215</v>
      </c>
      <c r="M243" t="s">
        <v>1216</v>
      </c>
      <c r="N243" t="s">
        <v>1217</v>
      </c>
      <c r="O243" s="1" t="s">
        <v>1218</v>
      </c>
      <c r="P243" t="s">
        <v>1219</v>
      </c>
      <c r="Q243">
        <v>10</v>
      </c>
      <c r="R243" t="s">
        <v>23</v>
      </c>
      <c r="S243" t="s">
        <v>23</v>
      </c>
      <c r="T243" t="s">
        <v>23</v>
      </c>
      <c r="U243">
        <v>10</v>
      </c>
      <c r="V243" t="s">
        <v>58</v>
      </c>
    </row>
    <row r="244" spans="1:22">
      <c r="A244">
        <v>6852711</v>
      </c>
      <c r="B244" t="str">
        <f t="shared" si="16"/>
        <v>p1ABSDF</v>
      </c>
      <c r="C244" t="str">
        <f t="shared" si="17"/>
        <v>-</v>
      </c>
      <c r="D244" t="str">
        <f t="shared" si="18"/>
        <v>CU468231.1</v>
      </c>
      <c r="E244" t="str">
        <f t="shared" si="20"/>
        <v>Acinetobacter</v>
      </c>
      <c r="F244" t="s">
        <v>32133</v>
      </c>
      <c r="G244" t="str">
        <f t="shared" si="19"/>
        <v xml:space="preserve">Acinetobacterbaumannii                Gammaproteobacteria6.10634.53988---8-                                                                </v>
      </c>
      <c r="H244" t="s">
        <v>1220</v>
      </c>
      <c r="I244" t="s">
        <v>15</v>
      </c>
      <c r="J244" t="s">
        <v>78</v>
      </c>
      <c r="K244" t="s">
        <v>79</v>
      </c>
      <c r="L244" t="s">
        <v>1221</v>
      </c>
      <c r="M244" t="s">
        <v>23</v>
      </c>
      <c r="N244" t="s">
        <v>1222</v>
      </c>
      <c r="O244" s="1" t="s">
        <v>1223</v>
      </c>
      <c r="P244" t="s">
        <v>1224</v>
      </c>
      <c r="Q244">
        <v>8</v>
      </c>
      <c r="R244" t="s">
        <v>23</v>
      </c>
      <c r="S244" t="s">
        <v>23</v>
      </c>
      <c r="T244" t="s">
        <v>23</v>
      </c>
      <c r="U244">
        <v>8</v>
      </c>
      <c r="V244" t="s">
        <v>495</v>
      </c>
    </row>
    <row r="245" spans="1:22">
      <c r="A245">
        <v>6852615</v>
      </c>
      <c r="B245" t="str">
        <f t="shared" si="16"/>
        <v>p2ABSDF</v>
      </c>
      <c r="C245" t="str">
        <f t="shared" si="17"/>
        <v>-</v>
      </c>
      <c r="D245" t="str">
        <f t="shared" si="18"/>
        <v>CU468232.1</v>
      </c>
      <c r="E245" t="str">
        <f t="shared" si="20"/>
        <v>Acinetobacter</v>
      </c>
      <c r="F245" t="s">
        <v>32133</v>
      </c>
      <c r="G245" t="str">
        <f t="shared" si="19"/>
        <v>Acinetobacterbaumannii                Gammaproteobacteria25.01434.892530---322</v>
      </c>
      <c r="H245" t="s">
        <v>1220</v>
      </c>
      <c r="I245" t="s">
        <v>15</v>
      </c>
      <c r="J245" t="s">
        <v>78</v>
      </c>
      <c r="K245" t="s">
        <v>79</v>
      </c>
      <c r="L245" t="s">
        <v>1225</v>
      </c>
      <c r="M245" t="s">
        <v>23</v>
      </c>
      <c r="N245" t="s">
        <v>1226</v>
      </c>
      <c r="O245" s="1" t="s">
        <v>1227</v>
      </c>
      <c r="P245" t="s">
        <v>1228</v>
      </c>
      <c r="Q245">
        <v>30</v>
      </c>
      <c r="R245" t="s">
        <v>23</v>
      </c>
      <c r="S245" t="s">
        <v>23</v>
      </c>
      <c r="T245" t="s">
        <v>23</v>
      </c>
      <c r="U245">
        <v>32</v>
      </c>
      <c r="V245">
        <v>2</v>
      </c>
    </row>
    <row r="246" spans="1:22">
      <c r="A246">
        <v>6852519</v>
      </c>
      <c r="B246" t="str">
        <f t="shared" si="16"/>
        <v>p3ABSDF</v>
      </c>
      <c r="C246" t="str">
        <f t="shared" si="17"/>
        <v>-</v>
      </c>
      <c r="D246" t="str">
        <f t="shared" si="18"/>
        <v>CU468233.1</v>
      </c>
      <c r="E246" t="str">
        <f t="shared" si="20"/>
        <v>Acinetobacter</v>
      </c>
      <c r="F246" t="s">
        <v>32133</v>
      </c>
      <c r="G246" t="str">
        <f t="shared" si="19"/>
        <v>Acinetobacterbaumannii                Gammaproteobacteria24.92234.395324---262</v>
      </c>
      <c r="H246" t="s">
        <v>1220</v>
      </c>
      <c r="I246" t="s">
        <v>15</v>
      </c>
      <c r="J246" t="s">
        <v>78</v>
      </c>
      <c r="K246" t="s">
        <v>79</v>
      </c>
      <c r="L246" t="s">
        <v>1229</v>
      </c>
      <c r="M246" t="s">
        <v>23</v>
      </c>
      <c r="N246" t="s">
        <v>1230</v>
      </c>
      <c r="O246" s="1" t="s">
        <v>1231</v>
      </c>
      <c r="P246" t="s">
        <v>1232</v>
      </c>
      <c r="Q246">
        <v>24</v>
      </c>
      <c r="R246" t="s">
        <v>23</v>
      </c>
      <c r="S246" t="s">
        <v>23</v>
      </c>
      <c r="T246" t="s">
        <v>23</v>
      </c>
      <c r="U246">
        <v>26</v>
      </c>
      <c r="V246">
        <v>2</v>
      </c>
    </row>
    <row r="247" spans="1:22">
      <c r="A247">
        <v>6852423</v>
      </c>
      <c r="B247" t="str">
        <f t="shared" si="16"/>
        <v>p1ABTCDC0715</v>
      </c>
      <c r="C247" t="str">
        <f t="shared" si="17"/>
        <v>-</v>
      </c>
      <c r="D247" t="str">
        <f t="shared" si="18"/>
        <v>CP002523.1</v>
      </c>
      <c r="E247" t="str">
        <f t="shared" si="20"/>
        <v>Acinetobacter</v>
      </c>
      <c r="F247" t="s">
        <v>32133</v>
      </c>
      <c r="G247" t="str">
        <f t="shared" si="19"/>
        <v xml:space="preserve">Acinetobacterbaumannii                Gammaproteobacteria8.73134.371810---10-                                                </v>
      </c>
      <c r="H247" t="s">
        <v>1233</v>
      </c>
      <c r="I247" t="s">
        <v>15</v>
      </c>
      <c r="J247" t="s">
        <v>78</v>
      </c>
      <c r="K247" t="s">
        <v>79</v>
      </c>
      <c r="L247" t="s">
        <v>1234</v>
      </c>
      <c r="M247" t="s">
        <v>23</v>
      </c>
      <c r="N247" t="s">
        <v>1235</v>
      </c>
      <c r="O247" s="1" t="s">
        <v>715</v>
      </c>
      <c r="P247" t="s">
        <v>716</v>
      </c>
      <c r="Q247">
        <v>10</v>
      </c>
      <c r="R247" t="s">
        <v>23</v>
      </c>
      <c r="S247" t="s">
        <v>23</v>
      </c>
      <c r="T247" t="s">
        <v>23</v>
      </c>
      <c r="U247">
        <v>10</v>
      </c>
      <c r="V247" t="s">
        <v>24</v>
      </c>
    </row>
    <row r="248" spans="1:22">
      <c r="A248">
        <v>6852327</v>
      </c>
      <c r="B248" t="str">
        <f t="shared" si="16"/>
        <v>p2ABTCDC0715</v>
      </c>
      <c r="C248" t="str">
        <f t="shared" si="17"/>
        <v>-</v>
      </c>
      <c r="D248" t="str">
        <f t="shared" si="18"/>
        <v>CP002524.1</v>
      </c>
      <c r="E248" t="str">
        <f t="shared" si="20"/>
        <v>Acinetobacter</v>
      </c>
      <c r="F248" t="s">
        <v>32133</v>
      </c>
      <c r="G248" t="str">
        <f t="shared" si="19"/>
        <v xml:space="preserve">Acinetobacterbaumannii                Gammaproteobacteria70.89433.339995---95-                                                </v>
      </c>
      <c r="H248" t="s">
        <v>1233</v>
      </c>
      <c r="I248" t="s">
        <v>15</v>
      </c>
      <c r="J248" t="s">
        <v>78</v>
      </c>
      <c r="K248" t="s">
        <v>79</v>
      </c>
      <c r="L248" t="s">
        <v>1236</v>
      </c>
      <c r="M248" t="s">
        <v>23</v>
      </c>
      <c r="N248" t="s">
        <v>1237</v>
      </c>
      <c r="O248" s="1" t="s">
        <v>1238</v>
      </c>
      <c r="P248" t="s">
        <v>1239</v>
      </c>
      <c r="Q248">
        <v>95</v>
      </c>
      <c r="R248" t="s">
        <v>23</v>
      </c>
      <c r="S248" t="s">
        <v>23</v>
      </c>
      <c r="T248" t="s">
        <v>23</v>
      </c>
      <c r="U248">
        <v>95</v>
      </c>
      <c r="V248" t="s">
        <v>24</v>
      </c>
    </row>
    <row r="249" spans="1:22">
      <c r="A249">
        <v>6852231</v>
      </c>
      <c r="B249" t="str">
        <f t="shared" si="16"/>
        <v>pABUH5-114</v>
      </c>
      <c r="C249" t="str">
        <f t="shared" si="17"/>
        <v>NZ_AYOI01000002.1</v>
      </c>
      <c r="D249" t="str">
        <f t="shared" si="18"/>
        <v>AYOI01000002</v>
      </c>
      <c r="E249" t="str">
        <f t="shared" si="20"/>
        <v>Acinetobacter</v>
      </c>
      <c r="F249" t="s">
        <v>32133</v>
      </c>
      <c r="G249" t="str">
        <f t="shared" si="19"/>
        <v>Acinetobacterbaumannii                Gammaproteobacteria114.11542.791132---1331</v>
      </c>
      <c r="H249" t="s">
        <v>1240</v>
      </c>
      <c r="I249" t="s">
        <v>15</v>
      </c>
      <c r="J249" t="s">
        <v>78</v>
      </c>
      <c r="K249" t="s">
        <v>79</v>
      </c>
      <c r="L249" t="s">
        <v>1241</v>
      </c>
      <c r="M249" t="s">
        <v>1242</v>
      </c>
      <c r="N249" t="s">
        <v>1243</v>
      </c>
      <c r="O249" s="1" t="s">
        <v>1244</v>
      </c>
      <c r="P249" t="s">
        <v>1245</v>
      </c>
      <c r="Q249">
        <v>132</v>
      </c>
      <c r="R249" t="s">
        <v>23</v>
      </c>
      <c r="S249" t="s">
        <v>23</v>
      </c>
      <c r="T249" t="s">
        <v>23</v>
      </c>
      <c r="U249">
        <v>133</v>
      </c>
      <c r="V249">
        <v>1</v>
      </c>
    </row>
    <row r="250" spans="1:22">
      <c r="A250">
        <v>6852135</v>
      </c>
      <c r="B250" t="str">
        <f t="shared" si="16"/>
        <v>pABUH3b-7.8</v>
      </c>
      <c r="C250" t="str">
        <f t="shared" si="17"/>
        <v>NZ_AYFZ01000083.1</v>
      </c>
      <c r="D250" t="str">
        <f t="shared" si="18"/>
        <v>AYFZ01000083</v>
      </c>
      <c r="E250" t="str">
        <f t="shared" si="20"/>
        <v>Acinetobacter</v>
      </c>
      <c r="F250" t="s">
        <v>32133</v>
      </c>
      <c r="G250" t="str">
        <f t="shared" si="19"/>
        <v xml:space="preserve">Acinetobacterbaumannii                Gammaproteobacteria7.81933.968510---10-                                        </v>
      </c>
      <c r="H250" t="s">
        <v>1246</v>
      </c>
      <c r="I250" t="s">
        <v>15</v>
      </c>
      <c r="J250" t="s">
        <v>78</v>
      </c>
      <c r="K250" t="s">
        <v>79</v>
      </c>
      <c r="L250" t="s">
        <v>1247</v>
      </c>
      <c r="M250" t="s">
        <v>1248</v>
      </c>
      <c r="N250" t="s">
        <v>1249</v>
      </c>
      <c r="O250" s="1" t="s">
        <v>1250</v>
      </c>
      <c r="P250" t="s">
        <v>1251</v>
      </c>
      <c r="Q250">
        <v>10</v>
      </c>
      <c r="R250" t="s">
        <v>23</v>
      </c>
      <c r="S250" t="s">
        <v>23</v>
      </c>
      <c r="T250" t="s">
        <v>23</v>
      </c>
      <c r="U250">
        <v>10</v>
      </c>
      <c r="V250" t="s">
        <v>44</v>
      </c>
    </row>
    <row r="251" spans="1:22">
      <c r="A251">
        <v>6852039</v>
      </c>
      <c r="B251" t="str">
        <f t="shared" si="16"/>
        <v>pABUH2a-5.6</v>
      </c>
      <c r="C251" t="str">
        <f t="shared" si="17"/>
        <v>NZ_AYFZ01000080.1</v>
      </c>
      <c r="D251" t="str">
        <f t="shared" si="18"/>
        <v>AYFZ01000080</v>
      </c>
      <c r="E251" t="str">
        <f t="shared" si="20"/>
        <v>Acinetobacter</v>
      </c>
      <c r="F251" t="s">
        <v>32133</v>
      </c>
      <c r="G251" t="str">
        <f t="shared" si="19"/>
        <v xml:space="preserve">Acinetobacterbaumannii                Gammaproteobacteria5.63637.1547---7-                                        </v>
      </c>
      <c r="H251" t="s">
        <v>1246</v>
      </c>
      <c r="I251" t="s">
        <v>15</v>
      </c>
      <c r="J251" t="s">
        <v>78</v>
      </c>
      <c r="K251" t="s">
        <v>79</v>
      </c>
      <c r="L251" t="s">
        <v>1252</v>
      </c>
      <c r="M251" t="s">
        <v>1253</v>
      </c>
      <c r="N251" t="s">
        <v>1254</v>
      </c>
      <c r="O251" s="1" t="s">
        <v>1255</v>
      </c>
      <c r="P251" t="s">
        <v>1256</v>
      </c>
      <c r="Q251">
        <v>7</v>
      </c>
      <c r="R251" t="s">
        <v>23</v>
      </c>
      <c r="S251" t="s">
        <v>23</v>
      </c>
      <c r="T251" t="s">
        <v>23</v>
      </c>
      <c r="U251">
        <v>7</v>
      </c>
      <c r="V251" t="s">
        <v>44</v>
      </c>
    </row>
    <row r="252" spans="1:22">
      <c r="A252">
        <v>6851943</v>
      </c>
      <c r="B252" t="str">
        <f t="shared" si="16"/>
        <v>pABUH4-111</v>
      </c>
      <c r="C252" t="str">
        <f t="shared" si="17"/>
        <v>NZ_AYFW01000101.1</v>
      </c>
      <c r="D252" t="str">
        <f t="shared" si="18"/>
        <v>AYFW01000101</v>
      </c>
      <c r="E252" t="str">
        <f t="shared" si="20"/>
        <v>Acinetobacter</v>
      </c>
      <c r="F252" t="s">
        <v>32133</v>
      </c>
      <c r="G252" t="str">
        <f t="shared" si="19"/>
        <v>Acinetobacterbaumannii                Gammaproteobacteria111.00741.6163118-1-1201</v>
      </c>
      <c r="H252" t="s">
        <v>1257</v>
      </c>
      <c r="I252" t="s">
        <v>15</v>
      </c>
      <c r="J252" t="s">
        <v>78</v>
      </c>
      <c r="K252" t="s">
        <v>79</v>
      </c>
      <c r="L252" t="s">
        <v>1258</v>
      </c>
      <c r="M252" t="s">
        <v>1259</v>
      </c>
      <c r="N252" t="s">
        <v>1260</v>
      </c>
      <c r="O252" s="1" t="s">
        <v>1261</v>
      </c>
      <c r="P252" t="s">
        <v>1262</v>
      </c>
      <c r="Q252">
        <v>118</v>
      </c>
      <c r="R252" t="s">
        <v>23</v>
      </c>
      <c r="S252">
        <v>1</v>
      </c>
      <c r="T252" t="s">
        <v>23</v>
      </c>
      <c r="U252">
        <v>120</v>
      </c>
      <c r="V252">
        <v>1</v>
      </c>
    </row>
    <row r="253" spans="1:22">
      <c r="A253">
        <v>6851847</v>
      </c>
      <c r="B253" t="str">
        <f t="shared" si="16"/>
        <v>pABUH6b-10</v>
      </c>
      <c r="C253" t="str">
        <f t="shared" si="17"/>
        <v>NZ_AYFI01000019.1</v>
      </c>
      <c r="D253" t="str">
        <f t="shared" si="18"/>
        <v>AYFI01000019</v>
      </c>
      <c r="E253" t="str">
        <f t="shared" si="20"/>
        <v>Acinetobacter</v>
      </c>
      <c r="F253" t="s">
        <v>32133</v>
      </c>
      <c r="G253" t="str">
        <f t="shared" si="19"/>
        <v xml:space="preserve">Acinetobacterbaumannii                Gammaproteobacteria4207336.899311---11-                                        </v>
      </c>
      <c r="H253" t="s">
        <v>1263</v>
      </c>
      <c r="I253" t="s">
        <v>15</v>
      </c>
      <c r="J253" t="s">
        <v>78</v>
      </c>
      <c r="K253" t="s">
        <v>79</v>
      </c>
      <c r="L253" t="s">
        <v>1264</v>
      </c>
      <c r="M253" t="s">
        <v>1265</v>
      </c>
      <c r="N253" t="s">
        <v>1266</v>
      </c>
      <c r="O253" s="1">
        <v>42073</v>
      </c>
      <c r="P253" t="s">
        <v>1267</v>
      </c>
      <c r="Q253">
        <v>11</v>
      </c>
      <c r="R253" t="s">
        <v>23</v>
      </c>
      <c r="S253" t="s">
        <v>23</v>
      </c>
      <c r="T253" t="s">
        <v>23</v>
      </c>
      <c r="U253">
        <v>11</v>
      </c>
      <c r="V253" t="s">
        <v>44</v>
      </c>
    </row>
    <row r="254" spans="1:22">
      <c r="A254">
        <v>6851751</v>
      </c>
      <c r="B254" t="str">
        <f t="shared" si="16"/>
        <v>pABUH2b-5.4</v>
      </c>
      <c r="C254" t="str">
        <f t="shared" si="17"/>
        <v>NZ_AYFH01000057.1</v>
      </c>
      <c r="D254" t="str">
        <f t="shared" si="18"/>
        <v>AYFH01000057</v>
      </c>
      <c r="E254" t="str">
        <f t="shared" si="20"/>
        <v>Acinetobacter</v>
      </c>
      <c r="F254" t="s">
        <v>32133</v>
      </c>
      <c r="G254" t="str">
        <f t="shared" si="19"/>
        <v xml:space="preserve">Acinetobacterbaumannii                Gammaproteobacteria5.35536.75077---7-                                        </v>
      </c>
      <c r="H254" t="s">
        <v>1268</v>
      </c>
      <c r="I254" t="s">
        <v>15</v>
      </c>
      <c r="J254" t="s">
        <v>78</v>
      </c>
      <c r="K254" t="s">
        <v>79</v>
      </c>
      <c r="L254" t="s">
        <v>1269</v>
      </c>
      <c r="M254" t="s">
        <v>1270</v>
      </c>
      <c r="N254" t="s">
        <v>1271</v>
      </c>
      <c r="O254" s="1" t="s">
        <v>1272</v>
      </c>
      <c r="P254" t="s">
        <v>1273</v>
      </c>
      <c r="Q254">
        <v>7</v>
      </c>
      <c r="R254" t="s">
        <v>23</v>
      </c>
      <c r="S254" t="s">
        <v>23</v>
      </c>
      <c r="T254" t="s">
        <v>23</v>
      </c>
      <c r="U254">
        <v>7</v>
      </c>
      <c r="V254" t="s">
        <v>44</v>
      </c>
    </row>
    <row r="255" spans="1:22">
      <c r="A255">
        <v>6851655</v>
      </c>
      <c r="B255" t="str">
        <f t="shared" si="16"/>
        <v>pABUH3a-8.2</v>
      </c>
      <c r="C255" t="str">
        <f t="shared" si="17"/>
        <v>NZ_AYFH01000048.1</v>
      </c>
      <c r="D255" t="str">
        <f t="shared" si="18"/>
        <v>AYFH01000048</v>
      </c>
      <c r="E255" t="str">
        <f t="shared" si="20"/>
        <v>Acinetobacter</v>
      </c>
      <c r="F255" t="s">
        <v>32133</v>
      </c>
      <c r="G255" t="str">
        <f t="shared" si="19"/>
        <v xml:space="preserve">Acinetobacterbaumannii                Gammaproteobacteria4367834.456710---10-                                        </v>
      </c>
      <c r="H255" t="s">
        <v>1268</v>
      </c>
      <c r="I255" t="s">
        <v>15</v>
      </c>
      <c r="J255" t="s">
        <v>78</v>
      </c>
      <c r="K255" t="s">
        <v>79</v>
      </c>
      <c r="L255" t="s">
        <v>1274</v>
      </c>
      <c r="M255" t="s">
        <v>1275</v>
      </c>
      <c r="N255" t="s">
        <v>1276</v>
      </c>
      <c r="O255" s="1">
        <v>43678</v>
      </c>
      <c r="P255" t="s">
        <v>1277</v>
      </c>
      <c r="Q255">
        <v>10</v>
      </c>
      <c r="R255" t="s">
        <v>23</v>
      </c>
      <c r="S255" t="s">
        <v>23</v>
      </c>
      <c r="T255" t="s">
        <v>23</v>
      </c>
      <c r="U255">
        <v>10</v>
      </c>
      <c r="V255" t="s">
        <v>44</v>
      </c>
    </row>
    <row r="256" spans="1:22">
      <c r="A256">
        <v>6851559</v>
      </c>
      <c r="B256" t="str">
        <f t="shared" si="16"/>
        <v>pABUH6a-8.8</v>
      </c>
      <c r="C256" t="str">
        <f t="shared" si="17"/>
        <v>NZ_AYEX01000118.1</v>
      </c>
      <c r="D256" t="str">
        <f t="shared" si="18"/>
        <v>AYEX01000118</v>
      </c>
      <c r="E256" t="str">
        <f t="shared" si="20"/>
        <v>Acinetobacter</v>
      </c>
      <c r="F256" t="s">
        <v>32133</v>
      </c>
      <c r="G256" t="str">
        <f t="shared" si="19"/>
        <v xml:space="preserve">Acinetobacterbaumannii                Gammaproteobacteria8.76334.4069---9-                                        </v>
      </c>
      <c r="H256" t="s">
        <v>1278</v>
      </c>
      <c r="I256" t="s">
        <v>15</v>
      </c>
      <c r="J256" t="s">
        <v>78</v>
      </c>
      <c r="K256" t="s">
        <v>79</v>
      </c>
      <c r="L256" t="s">
        <v>1279</v>
      </c>
      <c r="M256" t="s">
        <v>1280</v>
      </c>
      <c r="N256" t="s">
        <v>1281</v>
      </c>
      <c r="O256" s="1" t="s">
        <v>1282</v>
      </c>
      <c r="P256" t="s">
        <v>1283</v>
      </c>
      <c r="Q256">
        <v>9</v>
      </c>
      <c r="R256" t="s">
        <v>23</v>
      </c>
      <c r="S256" t="s">
        <v>23</v>
      </c>
      <c r="T256" t="s">
        <v>23</v>
      </c>
      <c r="U256">
        <v>9</v>
      </c>
      <c r="V256" t="s">
        <v>44</v>
      </c>
    </row>
    <row r="257" spans="1:22">
      <c r="A257">
        <v>6851463</v>
      </c>
      <c r="B257" t="str">
        <f t="shared" si="16"/>
        <v>pABUH1-74</v>
      </c>
      <c r="C257" t="str">
        <f t="shared" si="17"/>
        <v>NZ_AYOH01000010.1</v>
      </c>
      <c r="D257" t="str">
        <f t="shared" si="18"/>
        <v>AYOH01000010</v>
      </c>
      <c r="E257" t="str">
        <f t="shared" si="20"/>
        <v>Acinetobacter</v>
      </c>
      <c r="F257" t="s">
        <v>32133</v>
      </c>
      <c r="G257" t="str">
        <f t="shared" si="19"/>
        <v>Acinetobacterbaumannii                Gammaproteobacteria74.08933.66997---1003</v>
      </c>
      <c r="H257" t="s">
        <v>1284</v>
      </c>
      <c r="I257" t="s">
        <v>15</v>
      </c>
      <c r="J257" t="s">
        <v>78</v>
      </c>
      <c r="K257" t="s">
        <v>79</v>
      </c>
      <c r="L257" t="s">
        <v>1285</v>
      </c>
      <c r="M257" t="s">
        <v>1286</v>
      </c>
      <c r="N257" t="s">
        <v>1287</v>
      </c>
      <c r="O257" s="1" t="s">
        <v>1288</v>
      </c>
      <c r="P257" t="s">
        <v>1289</v>
      </c>
      <c r="Q257">
        <v>97</v>
      </c>
      <c r="R257" t="s">
        <v>23</v>
      </c>
      <c r="S257" t="s">
        <v>23</v>
      </c>
      <c r="T257" t="s">
        <v>23</v>
      </c>
      <c r="U257">
        <v>100</v>
      </c>
      <c r="V257">
        <v>3</v>
      </c>
    </row>
    <row r="258" spans="1:22">
      <c r="A258">
        <v>6851367</v>
      </c>
      <c r="B258" t="str">
        <f t="shared" si="16"/>
        <v>pAbNDM-1</v>
      </c>
      <c r="C258" t="str">
        <f t="shared" si="17"/>
        <v>NC_019985.2</v>
      </c>
      <c r="D258" t="str">
        <f t="shared" si="18"/>
        <v>JN377410</v>
      </c>
      <c r="E258" t="str">
        <f t="shared" si="20"/>
        <v>Acinetobacter</v>
      </c>
      <c r="F258" t="s">
        <v>32133</v>
      </c>
      <c r="G258" t="str">
        <f t="shared" si="19"/>
        <v>Acinetobacterbaumannii                Gammaproteobacteria48.36840.74855---561</v>
      </c>
      <c r="H258" t="s">
        <v>1290</v>
      </c>
      <c r="I258" t="s">
        <v>15</v>
      </c>
      <c r="J258" t="s">
        <v>78</v>
      </c>
      <c r="K258" t="s">
        <v>79</v>
      </c>
      <c r="L258" t="s">
        <v>1291</v>
      </c>
      <c r="M258" t="s">
        <v>1292</v>
      </c>
      <c r="N258" t="s">
        <v>1293</v>
      </c>
      <c r="O258" s="1" t="s">
        <v>1294</v>
      </c>
      <c r="P258" t="s">
        <v>1295</v>
      </c>
      <c r="Q258">
        <v>55</v>
      </c>
      <c r="R258" t="s">
        <v>23</v>
      </c>
      <c r="S258" t="s">
        <v>23</v>
      </c>
      <c r="T258" t="s">
        <v>23</v>
      </c>
      <c r="U258">
        <v>56</v>
      </c>
      <c r="V258">
        <v>1</v>
      </c>
    </row>
    <row r="259" spans="1:22">
      <c r="A259">
        <v>6851271</v>
      </c>
      <c r="B259" t="str">
        <f t="shared" ref="B259:B322" si="21">L259</f>
        <v>ZW85p2</v>
      </c>
      <c r="C259" t="str">
        <f t="shared" ref="C259:C322" si="22">M259</f>
        <v>NC_023031.1</v>
      </c>
      <c r="D259" t="str">
        <f t="shared" ref="D259:D322" si="23">N259</f>
        <v>CP006769</v>
      </c>
      <c r="E259" t="str">
        <f t="shared" si="20"/>
        <v>Acinetobacter</v>
      </c>
      <c r="F259" t="s">
        <v>32133</v>
      </c>
      <c r="G259" t="str">
        <f t="shared" ref="G259:G322" si="24">CONCATENATE(E259,F259,K259,O259,P259,Q259,R259,S259,T259,U259,V259)</f>
        <v>Acinetobacterbaumannii                Gammaproteobacteria113.86641.9019118-1-1245</v>
      </c>
      <c r="H259" t="s">
        <v>1290</v>
      </c>
      <c r="I259" t="s">
        <v>15</v>
      </c>
      <c r="J259" t="s">
        <v>78</v>
      </c>
      <c r="K259" t="s">
        <v>79</v>
      </c>
      <c r="L259" t="s">
        <v>1296</v>
      </c>
      <c r="M259" t="s">
        <v>1297</v>
      </c>
      <c r="N259" t="s">
        <v>1298</v>
      </c>
      <c r="O259" s="1" t="s">
        <v>1299</v>
      </c>
      <c r="P259" t="s">
        <v>1300</v>
      </c>
      <c r="Q259">
        <v>118</v>
      </c>
      <c r="R259" t="s">
        <v>23</v>
      </c>
      <c r="S259">
        <v>1</v>
      </c>
      <c r="T259" t="s">
        <v>23</v>
      </c>
      <c r="U259">
        <v>124</v>
      </c>
      <c r="V259">
        <v>5</v>
      </c>
    </row>
    <row r="260" spans="1:22">
      <c r="A260">
        <v>6851175</v>
      </c>
      <c r="B260" t="str">
        <f t="shared" si="21"/>
        <v>pNDM-40-1</v>
      </c>
      <c r="C260" t="str">
        <f t="shared" si="22"/>
        <v>NC_023322.1</v>
      </c>
      <c r="D260" t="str">
        <f t="shared" si="23"/>
        <v>KF702385</v>
      </c>
      <c r="E260" t="str">
        <f t="shared" si="20"/>
        <v>Acinetobacter</v>
      </c>
      <c r="F260" t="s">
        <v>32134</v>
      </c>
      <c r="G260" t="str">
        <f t="shared" si="24"/>
        <v>Acinetobacterbereziniae               Gammaproteobacteria45.82640.075549---512</v>
      </c>
      <c r="H260" t="s">
        <v>1301</v>
      </c>
      <c r="I260" t="s">
        <v>15</v>
      </c>
      <c r="J260" t="s">
        <v>78</v>
      </c>
      <c r="K260" t="s">
        <v>79</v>
      </c>
      <c r="L260" t="s">
        <v>1302</v>
      </c>
      <c r="M260" t="s">
        <v>1303</v>
      </c>
      <c r="N260" t="s">
        <v>1304</v>
      </c>
      <c r="O260" s="1" t="s">
        <v>1305</v>
      </c>
      <c r="P260" t="s">
        <v>1306</v>
      </c>
      <c r="Q260">
        <v>49</v>
      </c>
      <c r="R260" t="s">
        <v>23</v>
      </c>
      <c r="S260" t="s">
        <v>23</v>
      </c>
      <c r="T260" t="s">
        <v>23</v>
      </c>
      <c r="U260">
        <v>51</v>
      </c>
      <c r="V260">
        <v>2</v>
      </c>
    </row>
    <row r="261" spans="1:22">
      <c r="A261">
        <v>6851079</v>
      </c>
      <c r="B261" t="str">
        <f t="shared" si="21"/>
        <v>pNDM-WS2</v>
      </c>
      <c r="C261" t="str">
        <f t="shared" si="22"/>
        <v>NC_024959.1</v>
      </c>
      <c r="D261" t="str">
        <f t="shared" si="23"/>
        <v>KJ018153</v>
      </c>
      <c r="E261" t="str">
        <f t="shared" si="20"/>
        <v>Acinetobacter</v>
      </c>
      <c r="F261" t="s">
        <v>32135</v>
      </c>
      <c r="G261" t="str">
        <f t="shared" si="24"/>
        <v xml:space="preserve">Acinetobactercalcoaceticus            Gammaproteobacteria13.9446.413213---13-                                        </v>
      </c>
      <c r="H261" t="s">
        <v>1307</v>
      </c>
      <c r="I261" t="s">
        <v>15</v>
      </c>
      <c r="J261" t="s">
        <v>78</v>
      </c>
      <c r="K261" t="s">
        <v>79</v>
      </c>
      <c r="L261" t="s">
        <v>1308</v>
      </c>
      <c r="M261" t="s">
        <v>1309</v>
      </c>
      <c r="N261" t="s">
        <v>1310</v>
      </c>
      <c r="O261" s="1" t="s">
        <v>1311</v>
      </c>
      <c r="P261" t="s">
        <v>1312</v>
      </c>
      <c r="Q261">
        <v>13</v>
      </c>
      <c r="R261" t="s">
        <v>23</v>
      </c>
      <c r="S261" t="s">
        <v>23</v>
      </c>
      <c r="T261" t="s">
        <v>23</v>
      </c>
      <c r="U261">
        <v>13</v>
      </c>
      <c r="V261" t="s">
        <v>44</v>
      </c>
    </row>
    <row r="262" spans="1:22">
      <c r="A262">
        <v>6850983</v>
      </c>
      <c r="B262" t="str">
        <f t="shared" si="21"/>
        <v>pMMCU1</v>
      </c>
      <c r="C262" t="str">
        <f t="shared" si="22"/>
        <v>NC_013056.1</v>
      </c>
      <c r="D262" t="str">
        <f t="shared" si="23"/>
        <v>GQ342610</v>
      </c>
      <c r="E262" t="str">
        <f t="shared" si="20"/>
        <v>Acinetobacter</v>
      </c>
      <c r="F262" t="s">
        <v>32135</v>
      </c>
      <c r="G262" t="str">
        <f t="shared" si="24"/>
        <v xml:space="preserve">Acinetobactercalcoaceticus            Gammaproteobacteria8.77134.76236---6-                                        </v>
      </c>
      <c r="H262" t="s">
        <v>1313</v>
      </c>
      <c r="I262" t="s">
        <v>15</v>
      </c>
      <c r="J262" t="s">
        <v>78</v>
      </c>
      <c r="K262" t="s">
        <v>79</v>
      </c>
      <c r="L262" t="s">
        <v>1314</v>
      </c>
      <c r="M262" t="s">
        <v>1315</v>
      </c>
      <c r="N262" t="s">
        <v>1316</v>
      </c>
      <c r="O262" s="1" t="s">
        <v>1317</v>
      </c>
      <c r="P262" t="s">
        <v>1318</v>
      </c>
      <c r="Q262">
        <v>6</v>
      </c>
      <c r="R262" t="s">
        <v>23</v>
      </c>
      <c r="S262" t="s">
        <v>23</v>
      </c>
      <c r="T262" t="s">
        <v>23</v>
      </c>
      <c r="U262">
        <v>6</v>
      </c>
      <c r="V262" t="s">
        <v>44</v>
      </c>
    </row>
    <row r="263" spans="1:22">
      <c r="A263">
        <v>6850887</v>
      </c>
      <c r="B263" t="str">
        <f t="shared" si="21"/>
        <v>pXM1</v>
      </c>
      <c r="C263" t="str">
        <f t="shared" si="22"/>
        <v>NZ_CM001802.1</v>
      </c>
      <c r="D263" t="str">
        <f t="shared" si="23"/>
        <v>CM001802</v>
      </c>
      <c r="E263" t="str">
        <f t="shared" si="20"/>
        <v>Acinetobacter</v>
      </c>
      <c r="F263" t="s">
        <v>32135</v>
      </c>
      <c r="G263" t="str">
        <f t="shared" si="24"/>
        <v xml:space="preserve">Acinetobactercalcoaceticus            Gammaproteobacteria47.27440.827955---55-                                </v>
      </c>
      <c r="H263" t="s">
        <v>1319</v>
      </c>
      <c r="I263" t="s">
        <v>15</v>
      </c>
      <c r="J263" t="s">
        <v>78</v>
      </c>
      <c r="K263" t="s">
        <v>79</v>
      </c>
      <c r="L263" t="s">
        <v>1320</v>
      </c>
      <c r="M263" t="s">
        <v>1321</v>
      </c>
      <c r="N263" t="s">
        <v>1322</v>
      </c>
      <c r="O263" s="1" t="s">
        <v>674</v>
      </c>
      <c r="P263" t="s">
        <v>1323</v>
      </c>
      <c r="Q263">
        <v>55</v>
      </c>
      <c r="R263" t="s">
        <v>23</v>
      </c>
      <c r="S263" t="s">
        <v>23</v>
      </c>
      <c r="T263" t="s">
        <v>23</v>
      </c>
      <c r="U263">
        <v>55</v>
      </c>
      <c r="V263" t="s">
        <v>108</v>
      </c>
    </row>
    <row r="264" spans="1:22">
      <c r="A264">
        <v>6850791</v>
      </c>
      <c r="B264" t="str">
        <f t="shared" si="21"/>
        <v>pXM2</v>
      </c>
      <c r="C264" t="str">
        <f t="shared" si="22"/>
        <v>NZ_CM001803.1</v>
      </c>
      <c r="D264" t="str">
        <f t="shared" si="23"/>
        <v>CM001803</v>
      </c>
      <c r="E264" t="str">
        <f t="shared" si="20"/>
        <v>Acinetobacter</v>
      </c>
      <c r="F264" t="s">
        <v>32135</v>
      </c>
      <c r="G264" t="str">
        <f t="shared" si="24"/>
        <v>Acinetobactercalcoaceticus            Gammaproteobacteria93.89137.680978---8911</v>
      </c>
      <c r="H264" t="s">
        <v>1319</v>
      </c>
      <c r="I264" t="s">
        <v>15</v>
      </c>
      <c r="J264" t="s">
        <v>78</v>
      </c>
      <c r="K264" t="s">
        <v>79</v>
      </c>
      <c r="L264" t="s">
        <v>1324</v>
      </c>
      <c r="M264" t="s">
        <v>1325</v>
      </c>
      <c r="N264" t="s">
        <v>1326</v>
      </c>
      <c r="O264" s="1" t="s">
        <v>1327</v>
      </c>
      <c r="P264" t="s">
        <v>1328</v>
      </c>
      <c r="Q264">
        <v>78</v>
      </c>
      <c r="R264" t="s">
        <v>23</v>
      </c>
      <c r="S264" t="s">
        <v>23</v>
      </c>
      <c r="T264" t="s">
        <v>23</v>
      </c>
      <c r="U264">
        <v>89</v>
      </c>
      <c r="V264">
        <v>11</v>
      </c>
    </row>
    <row r="265" spans="1:22">
      <c r="A265">
        <v>6850695</v>
      </c>
      <c r="B265" t="str">
        <f t="shared" si="21"/>
        <v>pNDM-WS1</v>
      </c>
      <c r="C265" t="str">
        <f t="shared" si="22"/>
        <v>NC_024999.1</v>
      </c>
      <c r="D265" t="str">
        <f t="shared" si="23"/>
        <v>KJ018154</v>
      </c>
      <c r="E265" t="str">
        <f t="shared" si="20"/>
        <v>Acinetobacter</v>
      </c>
      <c r="F265" t="s">
        <v>32136</v>
      </c>
      <c r="G265" t="str">
        <f t="shared" si="24"/>
        <v xml:space="preserve">Acinetobacterjunii                    Gammaproteobacteria13.9446.413213---13-                                                </v>
      </c>
      <c r="H265" t="s">
        <v>1329</v>
      </c>
      <c r="I265" t="s">
        <v>15</v>
      </c>
      <c r="J265" t="s">
        <v>78</v>
      </c>
      <c r="K265" t="s">
        <v>79</v>
      </c>
      <c r="L265" t="s">
        <v>1330</v>
      </c>
      <c r="M265" t="s">
        <v>1331</v>
      </c>
      <c r="N265" t="s">
        <v>1332</v>
      </c>
      <c r="O265" s="1" t="s">
        <v>1311</v>
      </c>
      <c r="P265" t="s">
        <v>1312</v>
      </c>
      <c r="Q265">
        <v>13</v>
      </c>
      <c r="R265" t="s">
        <v>23</v>
      </c>
      <c r="S265" t="s">
        <v>23</v>
      </c>
      <c r="T265" t="s">
        <v>23</v>
      </c>
      <c r="U265">
        <v>13</v>
      </c>
      <c r="V265" t="s">
        <v>24</v>
      </c>
    </row>
    <row r="266" spans="1:22">
      <c r="A266">
        <v>6850599</v>
      </c>
      <c r="B266" t="str">
        <f t="shared" si="21"/>
        <v>pNDM-BJ01</v>
      </c>
      <c r="C266" t="str">
        <f t="shared" si="22"/>
        <v>NC_019268.1</v>
      </c>
      <c r="D266" t="str">
        <f t="shared" si="23"/>
        <v>JQ001791</v>
      </c>
      <c r="E266" t="str">
        <f t="shared" si="20"/>
        <v>Acinetobacter</v>
      </c>
      <c r="F266" t="s">
        <v>32137</v>
      </c>
      <c r="G266" t="str">
        <f t="shared" si="24"/>
        <v xml:space="preserve">Acinetobacterlwoffii                  Gammaproteobacteria47.27440.827946---46-                                                </v>
      </c>
      <c r="H266" t="s">
        <v>1333</v>
      </c>
      <c r="I266" t="s">
        <v>15</v>
      </c>
      <c r="J266" t="s">
        <v>78</v>
      </c>
      <c r="K266" t="s">
        <v>79</v>
      </c>
      <c r="L266" t="s">
        <v>1334</v>
      </c>
      <c r="M266" t="s">
        <v>1335</v>
      </c>
      <c r="N266" t="s">
        <v>1336</v>
      </c>
      <c r="O266" s="1" t="s">
        <v>674</v>
      </c>
      <c r="P266" t="s">
        <v>1323</v>
      </c>
      <c r="Q266">
        <v>46</v>
      </c>
      <c r="R266" t="s">
        <v>23</v>
      </c>
      <c r="S266" t="s">
        <v>23</v>
      </c>
      <c r="T266" t="s">
        <v>23</v>
      </c>
      <c r="U266">
        <v>46</v>
      </c>
      <c r="V266" t="s">
        <v>24</v>
      </c>
    </row>
    <row r="267" spans="1:22">
      <c r="A267">
        <v>6850503</v>
      </c>
      <c r="B267" t="str">
        <f t="shared" si="21"/>
        <v>pNDM-Iz4b</v>
      </c>
      <c r="C267" t="str">
        <f t="shared" si="22"/>
        <v>NC_025000.1</v>
      </c>
      <c r="D267" t="str">
        <f t="shared" si="23"/>
        <v>KJ547696</v>
      </c>
      <c r="E267" t="str">
        <f t="shared" si="20"/>
        <v>Acinetobacter</v>
      </c>
      <c r="F267" t="s">
        <v>32137</v>
      </c>
      <c r="G267" t="str">
        <f t="shared" si="24"/>
        <v xml:space="preserve">Acinetobacterlwoffii                  Gammaproteobacteria46.5740.910555---55-                                                </v>
      </c>
      <c r="H267" t="s">
        <v>1337</v>
      </c>
      <c r="I267" t="s">
        <v>15</v>
      </c>
      <c r="J267" t="s">
        <v>78</v>
      </c>
      <c r="K267" t="s">
        <v>79</v>
      </c>
      <c r="L267" t="s">
        <v>1338</v>
      </c>
      <c r="M267" t="s">
        <v>1339</v>
      </c>
      <c r="N267" t="s">
        <v>1340</v>
      </c>
      <c r="O267" s="1" t="s">
        <v>1341</v>
      </c>
      <c r="P267" t="s">
        <v>1342</v>
      </c>
      <c r="Q267">
        <v>55</v>
      </c>
      <c r="R267" t="s">
        <v>23</v>
      </c>
      <c r="S267" t="s">
        <v>23</v>
      </c>
      <c r="T267" t="s">
        <v>23</v>
      </c>
      <c r="U267">
        <v>55</v>
      </c>
      <c r="V267" t="s">
        <v>24</v>
      </c>
    </row>
    <row r="268" spans="1:22">
      <c r="A268">
        <v>6850407</v>
      </c>
      <c r="B268" t="str">
        <f t="shared" si="21"/>
        <v>pNDM-BJ02</v>
      </c>
      <c r="C268" t="str">
        <f t="shared" si="22"/>
        <v>NC_019281.1</v>
      </c>
      <c r="D268" t="str">
        <f t="shared" si="23"/>
        <v>JQ060896</v>
      </c>
      <c r="E268" t="str">
        <f t="shared" si="20"/>
        <v>Acinetobacter</v>
      </c>
      <c r="F268" t="s">
        <v>32137</v>
      </c>
      <c r="G268" t="str">
        <f t="shared" si="24"/>
        <v xml:space="preserve">Acinetobacterlwoffii                  Gammaproteobacteria46.16540.929344---44-                                                </v>
      </c>
      <c r="H268" t="s">
        <v>1343</v>
      </c>
      <c r="I268" t="s">
        <v>15</v>
      </c>
      <c r="J268" t="s">
        <v>78</v>
      </c>
      <c r="K268" t="s">
        <v>79</v>
      </c>
      <c r="L268" t="s">
        <v>1344</v>
      </c>
      <c r="M268" t="s">
        <v>1345</v>
      </c>
      <c r="N268" t="s">
        <v>1346</v>
      </c>
      <c r="O268" s="1" t="s">
        <v>1347</v>
      </c>
      <c r="P268" t="s">
        <v>1348</v>
      </c>
      <c r="Q268">
        <v>44</v>
      </c>
      <c r="R268" t="s">
        <v>23</v>
      </c>
      <c r="S268" t="s">
        <v>23</v>
      </c>
      <c r="T268" t="s">
        <v>23</v>
      </c>
      <c r="U268">
        <v>44</v>
      </c>
      <c r="V268" t="s">
        <v>24</v>
      </c>
    </row>
    <row r="269" spans="1:22">
      <c r="A269">
        <v>6850311</v>
      </c>
      <c r="B269" t="str">
        <f t="shared" si="21"/>
        <v>pABZ78</v>
      </c>
      <c r="C269" t="str">
        <f t="shared" si="22"/>
        <v>NC_019323.1</v>
      </c>
      <c r="D269" t="str">
        <f t="shared" si="23"/>
        <v>JQ739158</v>
      </c>
      <c r="E269" t="str">
        <f t="shared" si="20"/>
        <v>Acinetobacter</v>
      </c>
      <c r="F269" t="s">
        <v>32137</v>
      </c>
      <c r="G269" t="str">
        <f t="shared" si="24"/>
        <v xml:space="preserve">Acinetobacterlwoffii                  Gammaproteobacteria4.79765.6665---6-                                                        </v>
      </c>
      <c r="H269" t="s">
        <v>1349</v>
      </c>
      <c r="I269" t="s">
        <v>15</v>
      </c>
      <c r="J269" t="s">
        <v>78</v>
      </c>
      <c r="K269" t="s">
        <v>79</v>
      </c>
      <c r="L269" t="s">
        <v>1350</v>
      </c>
      <c r="M269" t="s">
        <v>1351</v>
      </c>
      <c r="N269" t="s">
        <v>1352</v>
      </c>
      <c r="O269" s="1" t="s">
        <v>1353</v>
      </c>
      <c r="P269" t="s">
        <v>1354</v>
      </c>
      <c r="Q269">
        <v>5</v>
      </c>
      <c r="R269" t="s">
        <v>23</v>
      </c>
      <c r="S269" t="s">
        <v>23</v>
      </c>
      <c r="T269" t="s">
        <v>23</v>
      </c>
      <c r="U269">
        <v>6</v>
      </c>
      <c r="V269" t="s">
        <v>58</v>
      </c>
    </row>
    <row r="270" spans="1:22">
      <c r="A270">
        <v>6850215</v>
      </c>
      <c r="B270" t="str">
        <f t="shared" si="21"/>
        <v>pAB49-v1</v>
      </c>
      <c r="C270" t="str">
        <f t="shared" si="22"/>
        <v>NC_023281.1</v>
      </c>
      <c r="D270" t="str">
        <f t="shared" si="23"/>
        <v>KC417495</v>
      </c>
      <c r="E270" t="str">
        <f t="shared" si="20"/>
        <v>Acinetobacter</v>
      </c>
      <c r="F270" t="s">
        <v>32138</v>
      </c>
      <c r="G270" t="str">
        <f t="shared" si="24"/>
        <v xml:space="preserve">Acinetobacternosocomialis             Gammaproteobacteria4203739.68182---2-                                                </v>
      </c>
      <c r="H270" t="s">
        <v>1355</v>
      </c>
      <c r="I270" t="s">
        <v>15</v>
      </c>
      <c r="J270" t="s">
        <v>78</v>
      </c>
      <c r="K270" t="s">
        <v>79</v>
      </c>
      <c r="L270" t="s">
        <v>1356</v>
      </c>
      <c r="M270" t="s">
        <v>1357</v>
      </c>
      <c r="N270" t="s">
        <v>1358</v>
      </c>
      <c r="O270" s="1">
        <v>42037</v>
      </c>
      <c r="P270" t="s">
        <v>1359</v>
      </c>
      <c r="Q270">
        <v>2</v>
      </c>
      <c r="R270" t="s">
        <v>23</v>
      </c>
      <c r="S270" t="s">
        <v>23</v>
      </c>
      <c r="T270" t="s">
        <v>23</v>
      </c>
      <c r="U270">
        <v>2</v>
      </c>
      <c r="V270" t="s">
        <v>24</v>
      </c>
    </row>
    <row r="271" spans="1:22">
      <c r="A271">
        <v>6850119</v>
      </c>
      <c r="B271" t="str">
        <f t="shared" si="21"/>
        <v>pRAY*-v3</v>
      </c>
      <c r="C271" t="str">
        <f t="shared" si="22"/>
        <v>NC_023280.1</v>
      </c>
      <c r="D271" t="str">
        <f t="shared" si="23"/>
        <v>KC417494</v>
      </c>
      <c r="E271" t="str">
        <f t="shared" si="20"/>
        <v>Acinetobacter</v>
      </c>
      <c r="F271" t="s">
        <v>32138</v>
      </c>
      <c r="G271" t="str">
        <f t="shared" si="24"/>
        <v xml:space="preserve">Acinetobacternosocomialis             Gammaproteobacteria6.07839.17415---5-                                                </v>
      </c>
      <c r="H271" t="s">
        <v>1355</v>
      </c>
      <c r="I271" t="s">
        <v>15</v>
      </c>
      <c r="J271" t="s">
        <v>78</v>
      </c>
      <c r="K271" t="s">
        <v>79</v>
      </c>
      <c r="L271" t="s">
        <v>1360</v>
      </c>
      <c r="M271" t="s">
        <v>1361</v>
      </c>
      <c r="N271" t="s">
        <v>1362</v>
      </c>
      <c r="O271" s="1" t="s">
        <v>775</v>
      </c>
      <c r="P271" t="s">
        <v>776</v>
      </c>
      <c r="Q271">
        <v>5</v>
      </c>
      <c r="R271" t="s">
        <v>23</v>
      </c>
      <c r="S271" t="s">
        <v>23</v>
      </c>
      <c r="T271" t="s">
        <v>23</v>
      </c>
      <c r="U271">
        <v>5</v>
      </c>
      <c r="V271" t="s">
        <v>24</v>
      </c>
    </row>
    <row r="272" spans="1:22">
      <c r="A272">
        <v>6850023</v>
      </c>
      <c r="B272" t="str">
        <f t="shared" si="21"/>
        <v>p6411-89.111kb</v>
      </c>
      <c r="C272" t="str">
        <f t="shared" si="22"/>
        <v>NZ_CP010369.1</v>
      </c>
      <c r="D272" t="str">
        <f t="shared" si="23"/>
        <v>CP010369</v>
      </c>
      <c r="E272" t="str">
        <f t="shared" si="20"/>
        <v>Acinetobacter</v>
      </c>
      <c r="F272" t="s">
        <v>32138</v>
      </c>
      <c r="G272" t="str">
        <f t="shared" si="24"/>
        <v>Acinetobacternosocomialis             Gammaproteobacteria89.11137.360175---849</v>
      </c>
      <c r="H272" t="s">
        <v>1355</v>
      </c>
      <c r="I272" t="s">
        <v>15</v>
      </c>
      <c r="J272" t="s">
        <v>78</v>
      </c>
      <c r="K272" t="s">
        <v>79</v>
      </c>
      <c r="L272" t="s">
        <v>1363</v>
      </c>
      <c r="M272" t="s">
        <v>1364</v>
      </c>
      <c r="N272" t="s">
        <v>1365</v>
      </c>
      <c r="O272" s="1" t="s">
        <v>1366</v>
      </c>
      <c r="P272" t="s">
        <v>1367</v>
      </c>
      <c r="Q272">
        <v>75</v>
      </c>
      <c r="R272" t="s">
        <v>23</v>
      </c>
      <c r="S272" t="s">
        <v>23</v>
      </c>
      <c r="T272" t="s">
        <v>23</v>
      </c>
      <c r="U272">
        <v>84</v>
      </c>
      <c r="V272">
        <v>9</v>
      </c>
    </row>
    <row r="273" spans="1:22">
      <c r="A273">
        <v>6849927</v>
      </c>
      <c r="B273" t="str">
        <f t="shared" si="21"/>
        <v>p6411-66.409kb</v>
      </c>
      <c r="C273" t="str">
        <f t="shared" si="22"/>
        <v>NZ_CP010903.1</v>
      </c>
      <c r="D273" t="str">
        <f t="shared" si="23"/>
        <v>CP010903</v>
      </c>
      <c r="E273" t="str">
        <f t="shared" si="20"/>
        <v>Acinetobacter</v>
      </c>
      <c r="F273" t="s">
        <v>32138</v>
      </c>
      <c r="G273" t="str">
        <f t="shared" si="24"/>
        <v>Acinetobacternosocomialis             Gammaproteobacteria66.40936.356567---692</v>
      </c>
      <c r="H273" t="s">
        <v>1355</v>
      </c>
      <c r="I273" t="s">
        <v>15</v>
      </c>
      <c r="J273" t="s">
        <v>78</v>
      </c>
      <c r="K273" t="s">
        <v>79</v>
      </c>
      <c r="L273" t="s">
        <v>1368</v>
      </c>
      <c r="M273" t="s">
        <v>1369</v>
      </c>
      <c r="N273" t="s">
        <v>1370</v>
      </c>
      <c r="O273" s="1" t="s">
        <v>1371</v>
      </c>
      <c r="P273" t="s">
        <v>1372</v>
      </c>
      <c r="Q273">
        <v>67</v>
      </c>
      <c r="R273" t="s">
        <v>23</v>
      </c>
      <c r="S273" t="s">
        <v>23</v>
      </c>
      <c r="T273" t="s">
        <v>23</v>
      </c>
      <c r="U273">
        <v>69</v>
      </c>
      <c r="V273">
        <v>2</v>
      </c>
    </row>
    <row r="274" spans="1:22">
      <c r="A274">
        <v>6849831</v>
      </c>
      <c r="B274" t="str">
        <f t="shared" si="21"/>
        <v>p6411-9.012kb</v>
      </c>
      <c r="C274" t="str">
        <f t="shared" si="22"/>
        <v>NZ_CP010370.2</v>
      </c>
      <c r="D274" t="str">
        <f t="shared" si="23"/>
        <v>CP010370</v>
      </c>
      <c r="E274" t="str">
        <f t="shared" si="20"/>
        <v>Acinetobacter</v>
      </c>
      <c r="F274" t="s">
        <v>32138</v>
      </c>
      <c r="G274" t="str">
        <f t="shared" si="24"/>
        <v xml:space="preserve">Acinetobacternosocomialis             Gammaproteobacteria47.27440.827956---56-                                                </v>
      </c>
      <c r="H274" t="s">
        <v>1355</v>
      </c>
      <c r="I274" t="s">
        <v>15</v>
      </c>
      <c r="J274" t="s">
        <v>78</v>
      </c>
      <c r="K274" t="s">
        <v>79</v>
      </c>
      <c r="L274" t="s">
        <v>1373</v>
      </c>
      <c r="M274" t="s">
        <v>1374</v>
      </c>
      <c r="N274" t="s">
        <v>1375</v>
      </c>
      <c r="O274" s="1" t="s">
        <v>674</v>
      </c>
      <c r="P274" t="s">
        <v>1323</v>
      </c>
      <c r="Q274">
        <v>56</v>
      </c>
      <c r="R274" t="s">
        <v>23</v>
      </c>
      <c r="S274" t="s">
        <v>23</v>
      </c>
      <c r="T274" t="s">
        <v>23</v>
      </c>
      <c r="U274">
        <v>56</v>
      </c>
      <c r="V274" t="s">
        <v>24</v>
      </c>
    </row>
    <row r="275" spans="1:22">
      <c r="A275">
        <v>6849735</v>
      </c>
      <c r="B275" t="str">
        <f t="shared" si="21"/>
        <v>pABCA95</v>
      </c>
      <c r="C275" t="str">
        <f t="shared" si="22"/>
        <v>NC_019322.2</v>
      </c>
      <c r="D275" t="str">
        <f t="shared" si="23"/>
        <v>JQ739157</v>
      </c>
      <c r="E275" t="str">
        <f t="shared" si="20"/>
        <v>Acinetobacter</v>
      </c>
      <c r="F275" t="s">
        <v>32139</v>
      </c>
      <c r="G275" t="str">
        <f t="shared" si="24"/>
        <v xml:space="preserve">Acinetobacterpittii                   Gammaproteobacteria6.54447.64673---6-                                                        </v>
      </c>
      <c r="H275" t="s">
        <v>1376</v>
      </c>
      <c r="I275" t="s">
        <v>15</v>
      </c>
      <c r="J275" t="s">
        <v>78</v>
      </c>
      <c r="K275" t="s">
        <v>79</v>
      </c>
      <c r="L275" t="s">
        <v>1377</v>
      </c>
      <c r="M275" t="s">
        <v>1378</v>
      </c>
      <c r="N275" t="s">
        <v>1379</v>
      </c>
      <c r="O275" s="1" t="s">
        <v>1380</v>
      </c>
      <c r="P275" t="s">
        <v>1381</v>
      </c>
      <c r="Q275">
        <v>3</v>
      </c>
      <c r="R275" t="s">
        <v>23</v>
      </c>
      <c r="S275" t="s">
        <v>23</v>
      </c>
      <c r="T275" t="s">
        <v>23</v>
      </c>
      <c r="U275">
        <v>6</v>
      </c>
      <c r="V275" t="s">
        <v>58</v>
      </c>
    </row>
    <row r="276" spans="1:22">
      <c r="A276">
        <v>6849639</v>
      </c>
      <c r="B276" t="str">
        <f t="shared" si="21"/>
        <v>pMS32-1</v>
      </c>
      <c r="C276" t="str">
        <f t="shared" si="22"/>
        <v>NC_025173.1</v>
      </c>
      <c r="D276" t="str">
        <f t="shared" si="23"/>
        <v>KJ616405</v>
      </c>
      <c r="E276" t="str">
        <f t="shared" si="20"/>
        <v>Acinetobacter</v>
      </c>
      <c r="F276" t="s">
        <v>32139</v>
      </c>
      <c r="G276" t="str">
        <f t="shared" si="24"/>
        <v xml:space="preserve">Acinetobacterpittii                   Gammaproteobacteria94.41837.4844108---108-                                                        </v>
      </c>
      <c r="H276" t="s">
        <v>1382</v>
      </c>
      <c r="I276" t="s">
        <v>15</v>
      </c>
      <c r="J276" t="s">
        <v>78</v>
      </c>
      <c r="K276" t="s">
        <v>79</v>
      </c>
      <c r="L276" t="s">
        <v>1383</v>
      </c>
      <c r="M276" t="s">
        <v>1384</v>
      </c>
      <c r="N276" t="s">
        <v>1385</v>
      </c>
      <c r="O276" s="1" t="s">
        <v>1386</v>
      </c>
      <c r="P276" t="s">
        <v>1387</v>
      </c>
      <c r="Q276">
        <v>108</v>
      </c>
      <c r="R276" t="s">
        <v>23</v>
      </c>
      <c r="S276" t="s">
        <v>23</v>
      </c>
      <c r="T276" t="s">
        <v>23</v>
      </c>
      <c r="U276">
        <v>108</v>
      </c>
      <c r="V276" t="s">
        <v>58</v>
      </c>
    </row>
    <row r="277" spans="1:22">
      <c r="A277">
        <v>6849543</v>
      </c>
      <c r="B277" t="str">
        <f t="shared" si="21"/>
        <v>pMS32-3</v>
      </c>
      <c r="C277" t="str">
        <f t="shared" si="22"/>
        <v>NC_025137.1</v>
      </c>
      <c r="D277" t="str">
        <f t="shared" si="23"/>
        <v>KJ616406</v>
      </c>
      <c r="E277" t="str">
        <f t="shared" si="20"/>
        <v>Acinetobacter</v>
      </c>
      <c r="F277" t="s">
        <v>32139</v>
      </c>
      <c r="G277" t="str">
        <f t="shared" si="24"/>
        <v xml:space="preserve">Acinetobacterpittii                   Gammaproteobacteria11.46536.345413---13-                                                        </v>
      </c>
      <c r="H277" t="s">
        <v>1382</v>
      </c>
      <c r="I277" t="s">
        <v>15</v>
      </c>
      <c r="J277" t="s">
        <v>78</v>
      </c>
      <c r="K277" t="s">
        <v>79</v>
      </c>
      <c r="L277" t="s">
        <v>1388</v>
      </c>
      <c r="M277" t="s">
        <v>1389</v>
      </c>
      <c r="N277" t="s">
        <v>1390</v>
      </c>
      <c r="O277" s="1" t="s">
        <v>1391</v>
      </c>
      <c r="P277" t="s">
        <v>1392</v>
      </c>
      <c r="Q277">
        <v>13</v>
      </c>
      <c r="R277" t="s">
        <v>23</v>
      </c>
      <c r="S277" t="s">
        <v>23</v>
      </c>
      <c r="T277" t="s">
        <v>23</v>
      </c>
      <c r="U277">
        <v>13</v>
      </c>
      <c r="V277" t="s">
        <v>58</v>
      </c>
    </row>
    <row r="278" spans="1:22">
      <c r="A278">
        <v>6849447</v>
      </c>
      <c r="B278" t="str">
        <f t="shared" si="21"/>
        <v>pAB_D499</v>
      </c>
      <c r="C278" t="str">
        <f t="shared" si="22"/>
        <v>NZ_AGFH01000030.1</v>
      </c>
      <c r="D278" t="str">
        <f t="shared" si="23"/>
        <v>AGFH01000030</v>
      </c>
      <c r="E278" t="str">
        <f t="shared" si="20"/>
        <v>Acinetobacter</v>
      </c>
      <c r="F278" t="s">
        <v>32139</v>
      </c>
      <c r="G278" t="str">
        <f t="shared" si="24"/>
        <v xml:space="preserve">Acinetobacterpittii                   Gammaproteobacteria47.10140.750755---55-                                        </v>
      </c>
      <c r="H278" t="s">
        <v>1393</v>
      </c>
      <c r="I278" t="s">
        <v>15</v>
      </c>
      <c r="J278" t="s">
        <v>78</v>
      </c>
      <c r="K278" t="s">
        <v>79</v>
      </c>
      <c r="L278" t="s">
        <v>1394</v>
      </c>
      <c r="M278" t="s">
        <v>1395</v>
      </c>
      <c r="N278" t="s">
        <v>1396</v>
      </c>
      <c r="O278" s="1" t="s">
        <v>1397</v>
      </c>
      <c r="P278" t="s">
        <v>1398</v>
      </c>
      <c r="Q278">
        <v>55</v>
      </c>
      <c r="R278" t="s">
        <v>23</v>
      </c>
      <c r="S278" t="s">
        <v>23</v>
      </c>
      <c r="T278" t="s">
        <v>23</v>
      </c>
      <c r="U278">
        <v>55</v>
      </c>
      <c r="V278" t="s">
        <v>44</v>
      </c>
    </row>
    <row r="279" spans="1:22">
      <c r="A279">
        <v>6849351</v>
      </c>
      <c r="B279" t="str">
        <f t="shared" si="21"/>
        <v>pWCA157-53</v>
      </c>
      <c r="C279" t="str">
        <f t="shared" si="22"/>
        <v>NZ_ALIR01000021.1</v>
      </c>
      <c r="D279" t="str">
        <f t="shared" si="23"/>
        <v>ALIR01000021</v>
      </c>
      <c r="E279" t="str">
        <f t="shared" si="20"/>
        <v>Acinetobacter</v>
      </c>
      <c r="F279" t="s">
        <v>32140</v>
      </c>
      <c r="G279" t="str">
        <f t="shared" si="24"/>
        <v>Acinetobacterradioresistens           Gammaproteobacteria53.38836.395853---552</v>
      </c>
      <c r="H279" t="s">
        <v>1399</v>
      </c>
      <c r="I279" t="s">
        <v>15</v>
      </c>
      <c r="J279" t="s">
        <v>78</v>
      </c>
      <c r="K279" t="s">
        <v>79</v>
      </c>
      <c r="L279" t="s">
        <v>1400</v>
      </c>
      <c r="M279" t="s">
        <v>1401</v>
      </c>
      <c r="N279" t="s">
        <v>1402</v>
      </c>
      <c r="O279" s="1" t="s">
        <v>1403</v>
      </c>
      <c r="P279" t="s">
        <v>1404</v>
      </c>
      <c r="Q279">
        <v>53</v>
      </c>
      <c r="R279" t="s">
        <v>23</v>
      </c>
      <c r="S279" t="s">
        <v>23</v>
      </c>
      <c r="T279" t="s">
        <v>23</v>
      </c>
      <c r="U279">
        <v>55</v>
      </c>
      <c r="V279">
        <v>2</v>
      </c>
    </row>
    <row r="280" spans="1:22">
      <c r="A280">
        <v>6849255</v>
      </c>
      <c r="B280" t="str">
        <f t="shared" si="21"/>
        <v>pWCA157-71</v>
      </c>
      <c r="C280" t="str">
        <f t="shared" si="22"/>
        <v>NZ_ALIR01000019.1</v>
      </c>
      <c r="D280" t="str">
        <f t="shared" si="23"/>
        <v>ALIR01000019</v>
      </c>
      <c r="E280" t="str">
        <f t="shared" si="20"/>
        <v>Acinetobacter</v>
      </c>
      <c r="F280" t="s">
        <v>32140</v>
      </c>
      <c r="G280" t="str">
        <f t="shared" si="24"/>
        <v>Acinetobacterradioresistens           Gammaproteobacteria70.5737.520273---807</v>
      </c>
      <c r="H280" t="s">
        <v>1399</v>
      </c>
      <c r="I280" t="s">
        <v>15</v>
      </c>
      <c r="J280" t="s">
        <v>78</v>
      </c>
      <c r="K280" t="s">
        <v>79</v>
      </c>
      <c r="L280" t="s">
        <v>1405</v>
      </c>
      <c r="M280" t="s">
        <v>1406</v>
      </c>
      <c r="N280" t="s">
        <v>1407</v>
      </c>
      <c r="O280" s="1" t="s">
        <v>1408</v>
      </c>
      <c r="P280" t="s">
        <v>1409</v>
      </c>
      <c r="Q280">
        <v>73</v>
      </c>
      <c r="R280" t="s">
        <v>23</v>
      </c>
      <c r="S280" t="s">
        <v>23</v>
      </c>
      <c r="T280" t="s">
        <v>23</v>
      </c>
      <c r="U280">
        <v>80</v>
      </c>
      <c r="V280">
        <v>7</v>
      </c>
    </row>
    <row r="281" spans="1:22">
      <c r="A281">
        <v>6849159</v>
      </c>
      <c r="B281" t="str">
        <f t="shared" si="21"/>
        <v>pWCA157-7.5</v>
      </c>
      <c r="C281" t="str">
        <f t="shared" si="22"/>
        <v>NZ_ALIR01000018.1</v>
      </c>
      <c r="D281" t="str">
        <f t="shared" si="23"/>
        <v>ALIR01000018</v>
      </c>
      <c r="E281" t="str">
        <f t="shared" si="20"/>
        <v>Acinetobacter</v>
      </c>
      <c r="F281" t="s">
        <v>32140</v>
      </c>
      <c r="G281" t="str">
        <f t="shared" si="24"/>
        <v xml:space="preserve">Acinetobacterradioresistens           Gammaproteobacteria7.53230.77548---8-                                </v>
      </c>
      <c r="H281" t="s">
        <v>1399</v>
      </c>
      <c r="I281" t="s">
        <v>15</v>
      </c>
      <c r="J281" t="s">
        <v>78</v>
      </c>
      <c r="K281" t="s">
        <v>79</v>
      </c>
      <c r="L281" t="s">
        <v>1410</v>
      </c>
      <c r="M281" t="s">
        <v>1411</v>
      </c>
      <c r="N281" t="s">
        <v>1412</v>
      </c>
      <c r="O281" s="1" t="s">
        <v>1413</v>
      </c>
      <c r="P281" t="s">
        <v>1414</v>
      </c>
      <c r="Q281">
        <v>8</v>
      </c>
      <c r="R281" t="s">
        <v>23</v>
      </c>
      <c r="S281" t="s">
        <v>23</v>
      </c>
      <c r="T281" t="s">
        <v>23</v>
      </c>
      <c r="U281">
        <v>8</v>
      </c>
      <c r="V281" t="s">
        <v>108</v>
      </c>
    </row>
    <row r="282" spans="1:22">
      <c r="A282">
        <v>6849063</v>
      </c>
      <c r="B282" t="str">
        <f t="shared" si="21"/>
        <v>pWCA157-6.5</v>
      </c>
      <c r="C282" t="str">
        <f t="shared" si="22"/>
        <v>NZ_ALIR01000020.1</v>
      </c>
      <c r="D282" t="str">
        <f t="shared" si="23"/>
        <v>ALIR01000020</v>
      </c>
      <c r="E282" t="str">
        <f t="shared" si="20"/>
        <v>Acinetobacter</v>
      </c>
      <c r="F282" t="s">
        <v>32140</v>
      </c>
      <c r="G282" t="str">
        <f t="shared" si="24"/>
        <v xml:space="preserve">Acinetobacterradioresistens           Gammaproteobacteria6.53436.36368---8-                                </v>
      </c>
      <c r="H282" t="s">
        <v>1399</v>
      </c>
      <c r="I282" t="s">
        <v>15</v>
      </c>
      <c r="J282" t="s">
        <v>78</v>
      </c>
      <c r="K282" t="s">
        <v>79</v>
      </c>
      <c r="L282" t="s">
        <v>1415</v>
      </c>
      <c r="M282" t="s">
        <v>1416</v>
      </c>
      <c r="N282" t="s">
        <v>1417</v>
      </c>
      <c r="O282" s="1" t="s">
        <v>1418</v>
      </c>
      <c r="P282" t="s">
        <v>1419</v>
      </c>
      <c r="Q282">
        <v>8</v>
      </c>
      <c r="R282" t="s">
        <v>23</v>
      </c>
      <c r="S282" t="s">
        <v>23</v>
      </c>
      <c r="T282" t="s">
        <v>23</v>
      </c>
      <c r="U282">
        <v>8</v>
      </c>
      <c r="V282" t="s">
        <v>108</v>
      </c>
    </row>
    <row r="283" spans="1:22">
      <c r="A283">
        <v>6848967</v>
      </c>
      <c r="B283" t="str">
        <f t="shared" si="21"/>
        <v>pAC450</v>
      </c>
      <c r="C283" t="str">
        <f t="shared" si="22"/>
        <v>NC_002760.1</v>
      </c>
      <c r="D283" t="str">
        <f t="shared" si="23"/>
        <v>AJ311718</v>
      </c>
      <c r="E283" t="str">
        <f t="shared" ref="E283:E346" si="25">MID(H283,1,FIND(" ",H283)-1)</f>
        <v>Acinetobacter</v>
      </c>
      <c r="F283" t="s">
        <v>32132</v>
      </c>
      <c r="G283" t="str">
        <f t="shared" si="24"/>
        <v xml:space="preserve">Acinetobactersp.                      Gammaproteobacteria4.37949.73744---4-                                                                </v>
      </c>
      <c r="H283" t="s">
        <v>1420</v>
      </c>
      <c r="I283" t="s">
        <v>15</v>
      </c>
      <c r="J283" t="s">
        <v>78</v>
      </c>
      <c r="K283" t="s">
        <v>79</v>
      </c>
      <c r="L283" t="s">
        <v>1421</v>
      </c>
      <c r="M283" t="s">
        <v>1422</v>
      </c>
      <c r="N283" t="s">
        <v>1423</v>
      </c>
      <c r="O283" s="1" t="s">
        <v>1424</v>
      </c>
      <c r="P283" t="s">
        <v>1425</v>
      </c>
      <c r="Q283">
        <v>4</v>
      </c>
      <c r="R283" t="s">
        <v>23</v>
      </c>
      <c r="S283" t="s">
        <v>23</v>
      </c>
      <c r="T283" t="s">
        <v>23</v>
      </c>
      <c r="U283">
        <v>4</v>
      </c>
      <c r="V283" t="s">
        <v>495</v>
      </c>
    </row>
    <row r="284" spans="1:22">
      <c r="A284">
        <v>6848871</v>
      </c>
      <c r="B284" t="str">
        <f t="shared" si="21"/>
        <v>pM131_NDM1</v>
      </c>
      <c r="C284" t="str">
        <f t="shared" si="22"/>
        <v>NC_025116.1</v>
      </c>
      <c r="D284" t="str">
        <f t="shared" si="23"/>
        <v>JX072963</v>
      </c>
      <c r="E284" t="str">
        <f t="shared" si="25"/>
        <v>Acinetobacter</v>
      </c>
      <c r="F284" t="s">
        <v>32132</v>
      </c>
      <c r="G284" t="str">
        <f t="shared" si="24"/>
        <v xml:space="preserve">Acinetobactersp.                      Gammaproteobacteria47.27140.779850---50-                                                        </v>
      </c>
      <c r="H284" t="s">
        <v>1426</v>
      </c>
      <c r="I284" t="s">
        <v>15</v>
      </c>
      <c r="J284" t="s">
        <v>78</v>
      </c>
      <c r="K284" t="s">
        <v>79</v>
      </c>
      <c r="L284" t="s">
        <v>1427</v>
      </c>
      <c r="M284" t="s">
        <v>1428</v>
      </c>
      <c r="N284" t="s">
        <v>1429</v>
      </c>
      <c r="O284" s="1" t="s">
        <v>1430</v>
      </c>
      <c r="P284" t="s">
        <v>1431</v>
      </c>
      <c r="Q284">
        <v>50</v>
      </c>
      <c r="R284" t="s">
        <v>23</v>
      </c>
      <c r="S284" t="s">
        <v>23</v>
      </c>
      <c r="T284" t="s">
        <v>23</v>
      </c>
      <c r="U284">
        <v>50</v>
      </c>
      <c r="V284" t="s">
        <v>58</v>
      </c>
    </row>
    <row r="285" spans="1:22">
      <c r="A285">
        <v>6848775</v>
      </c>
      <c r="B285" t="str">
        <f t="shared" si="21"/>
        <v>pM131-5</v>
      </c>
      <c r="C285" t="str">
        <f t="shared" si="22"/>
        <v>NC_025171.1</v>
      </c>
      <c r="D285" t="str">
        <f t="shared" si="23"/>
        <v>JX101644</v>
      </c>
      <c r="E285" t="str">
        <f t="shared" si="25"/>
        <v>Acinetobacter</v>
      </c>
      <c r="F285" t="s">
        <v>32132</v>
      </c>
      <c r="G285" t="str">
        <f t="shared" si="24"/>
        <v xml:space="preserve">Acinetobactersp.                      Gammaproteobacteria7.64136.762210---10-                                                                </v>
      </c>
      <c r="H285" t="s">
        <v>1426</v>
      </c>
      <c r="I285" t="s">
        <v>15</v>
      </c>
      <c r="J285" t="s">
        <v>78</v>
      </c>
      <c r="K285" t="s">
        <v>79</v>
      </c>
      <c r="L285" t="s">
        <v>1432</v>
      </c>
      <c r="M285" t="s">
        <v>1433</v>
      </c>
      <c r="N285" t="s">
        <v>1434</v>
      </c>
      <c r="O285" s="1" t="s">
        <v>1435</v>
      </c>
      <c r="P285" t="s">
        <v>1436</v>
      </c>
      <c r="Q285">
        <v>10</v>
      </c>
      <c r="R285" t="s">
        <v>23</v>
      </c>
      <c r="S285" t="s">
        <v>23</v>
      </c>
      <c r="T285" t="s">
        <v>23</v>
      </c>
      <c r="U285">
        <v>10</v>
      </c>
      <c r="V285" t="s">
        <v>495</v>
      </c>
    </row>
    <row r="286" spans="1:22">
      <c r="A286">
        <v>6848679</v>
      </c>
      <c r="B286" t="str">
        <f t="shared" si="21"/>
        <v>pM131-10</v>
      </c>
      <c r="C286" t="str">
        <f t="shared" si="22"/>
        <v>NC_025169.1</v>
      </c>
      <c r="D286" t="str">
        <f t="shared" si="23"/>
        <v>JX101639</v>
      </c>
      <c r="E286" t="str">
        <f t="shared" si="25"/>
        <v>Acinetobacter</v>
      </c>
      <c r="F286" t="s">
        <v>32132</v>
      </c>
      <c r="G286" t="str">
        <f t="shared" si="24"/>
        <v xml:space="preserve">Acinetobactersp.                      Gammaproteobacteria1.95837.02761---1-                                                        </v>
      </c>
      <c r="H286" t="s">
        <v>1426</v>
      </c>
      <c r="I286" t="s">
        <v>15</v>
      </c>
      <c r="J286" t="s">
        <v>78</v>
      </c>
      <c r="K286" t="s">
        <v>79</v>
      </c>
      <c r="L286" t="s">
        <v>1437</v>
      </c>
      <c r="M286" t="s">
        <v>1438</v>
      </c>
      <c r="N286" t="s">
        <v>1439</v>
      </c>
      <c r="O286" s="1" t="s">
        <v>1440</v>
      </c>
      <c r="P286" t="s">
        <v>1441</v>
      </c>
      <c r="Q286">
        <v>1</v>
      </c>
      <c r="R286" t="s">
        <v>23</v>
      </c>
      <c r="S286" t="s">
        <v>23</v>
      </c>
      <c r="T286" t="s">
        <v>23</v>
      </c>
      <c r="U286">
        <v>1</v>
      </c>
      <c r="V286" t="s">
        <v>58</v>
      </c>
    </row>
    <row r="287" spans="1:22">
      <c r="A287">
        <v>6848583</v>
      </c>
      <c r="B287" t="str">
        <f t="shared" si="21"/>
        <v>pM131-8</v>
      </c>
      <c r="C287" t="str">
        <f t="shared" si="22"/>
        <v>NC_025119.1</v>
      </c>
      <c r="D287" t="str">
        <f t="shared" si="23"/>
        <v>JX101641</v>
      </c>
      <c r="E287" t="str">
        <f t="shared" si="25"/>
        <v>Acinetobacter</v>
      </c>
      <c r="F287" t="s">
        <v>32132</v>
      </c>
      <c r="G287" t="str">
        <f t="shared" si="24"/>
        <v xml:space="preserve">Acinetobactersp.                      Gammaproteobacteria5.41435.92547---7-                                                                </v>
      </c>
      <c r="H287" t="s">
        <v>1426</v>
      </c>
      <c r="I287" t="s">
        <v>15</v>
      </c>
      <c r="J287" t="s">
        <v>78</v>
      </c>
      <c r="K287" t="s">
        <v>79</v>
      </c>
      <c r="L287" t="s">
        <v>1442</v>
      </c>
      <c r="M287" t="s">
        <v>1443</v>
      </c>
      <c r="N287" t="s">
        <v>1444</v>
      </c>
      <c r="O287" s="1" t="s">
        <v>1445</v>
      </c>
      <c r="P287" t="s">
        <v>1446</v>
      </c>
      <c r="Q287">
        <v>7</v>
      </c>
      <c r="R287" t="s">
        <v>23</v>
      </c>
      <c r="S287" t="s">
        <v>23</v>
      </c>
      <c r="T287" t="s">
        <v>23</v>
      </c>
      <c r="U287">
        <v>7</v>
      </c>
      <c r="V287" t="s">
        <v>495</v>
      </c>
    </row>
    <row r="288" spans="1:22">
      <c r="A288">
        <v>6848487</v>
      </c>
      <c r="B288" t="str">
        <f t="shared" si="21"/>
        <v>pM131-11</v>
      </c>
      <c r="C288" t="str">
        <f t="shared" si="22"/>
        <v>NC_025117.1</v>
      </c>
      <c r="D288" t="str">
        <f t="shared" si="23"/>
        <v>JX101638</v>
      </c>
      <c r="E288" t="str">
        <f t="shared" si="25"/>
        <v>Acinetobacter</v>
      </c>
      <c r="F288" t="s">
        <v>32132</v>
      </c>
      <c r="G288" t="str">
        <f t="shared" si="24"/>
        <v xml:space="preserve">Acinetobactersp.                      Gammaproteobacteria1.73537.23342---2-                                                        </v>
      </c>
      <c r="H288" t="s">
        <v>1426</v>
      </c>
      <c r="I288" t="s">
        <v>15</v>
      </c>
      <c r="J288" t="s">
        <v>78</v>
      </c>
      <c r="K288" t="s">
        <v>79</v>
      </c>
      <c r="L288" t="s">
        <v>1447</v>
      </c>
      <c r="M288" t="s">
        <v>1448</v>
      </c>
      <c r="N288" t="s">
        <v>1449</v>
      </c>
      <c r="O288" s="1" t="s">
        <v>1450</v>
      </c>
      <c r="P288" t="s">
        <v>1451</v>
      </c>
      <c r="Q288">
        <v>2</v>
      </c>
      <c r="R288" t="s">
        <v>23</v>
      </c>
      <c r="S288" t="s">
        <v>23</v>
      </c>
      <c r="T288" t="s">
        <v>23</v>
      </c>
      <c r="U288">
        <v>2</v>
      </c>
      <c r="V288" t="s">
        <v>58</v>
      </c>
    </row>
    <row r="289" spans="1:22">
      <c r="A289">
        <v>6848391</v>
      </c>
      <c r="B289" t="str">
        <f t="shared" si="21"/>
        <v>pM131-4</v>
      </c>
      <c r="C289" t="str">
        <f t="shared" si="22"/>
        <v>NC_025121.1</v>
      </c>
      <c r="D289" t="str">
        <f t="shared" si="23"/>
        <v>JX101645</v>
      </c>
      <c r="E289" t="str">
        <f t="shared" si="25"/>
        <v>Acinetobacter</v>
      </c>
      <c r="F289" t="s">
        <v>32132</v>
      </c>
      <c r="G289" t="str">
        <f t="shared" si="24"/>
        <v xml:space="preserve">Acinetobactersp.                      Gammaproteobacteria9.35337.463914---14-                                                                </v>
      </c>
      <c r="H289" t="s">
        <v>1426</v>
      </c>
      <c r="I289" t="s">
        <v>15</v>
      </c>
      <c r="J289" t="s">
        <v>78</v>
      </c>
      <c r="K289" t="s">
        <v>79</v>
      </c>
      <c r="L289" t="s">
        <v>1452</v>
      </c>
      <c r="M289" t="s">
        <v>1453</v>
      </c>
      <c r="N289" t="s">
        <v>1454</v>
      </c>
      <c r="O289" s="1" t="s">
        <v>1455</v>
      </c>
      <c r="P289" t="s">
        <v>1456</v>
      </c>
      <c r="Q289">
        <v>14</v>
      </c>
      <c r="R289" t="s">
        <v>23</v>
      </c>
      <c r="S289" t="s">
        <v>23</v>
      </c>
      <c r="T289" t="s">
        <v>23</v>
      </c>
      <c r="U289">
        <v>14</v>
      </c>
      <c r="V289" t="s">
        <v>495</v>
      </c>
    </row>
    <row r="290" spans="1:22">
      <c r="A290">
        <v>6848295</v>
      </c>
      <c r="B290" t="str">
        <f t="shared" si="21"/>
        <v>pM131-2</v>
      </c>
      <c r="C290" t="str">
        <f t="shared" si="22"/>
        <v>NC_025172.1</v>
      </c>
      <c r="D290" t="str">
        <f t="shared" si="23"/>
        <v>JX101647</v>
      </c>
      <c r="E290" t="str">
        <f t="shared" si="25"/>
        <v>Acinetobacter</v>
      </c>
      <c r="F290" t="s">
        <v>32132</v>
      </c>
      <c r="G290" t="str">
        <f t="shared" si="24"/>
        <v xml:space="preserve">Acinetobactersp.                      Gammaproteobacteria84.99542.660291---91-                                                                </v>
      </c>
      <c r="H290" t="s">
        <v>1426</v>
      </c>
      <c r="I290" t="s">
        <v>15</v>
      </c>
      <c r="J290" t="s">
        <v>78</v>
      </c>
      <c r="K290" t="s">
        <v>79</v>
      </c>
      <c r="L290" t="s">
        <v>1457</v>
      </c>
      <c r="M290" t="s">
        <v>1458</v>
      </c>
      <c r="N290" t="s">
        <v>1459</v>
      </c>
      <c r="O290" s="1" t="s">
        <v>1460</v>
      </c>
      <c r="P290" t="s">
        <v>1461</v>
      </c>
      <c r="Q290">
        <v>91</v>
      </c>
      <c r="R290" t="s">
        <v>23</v>
      </c>
      <c r="S290" t="s">
        <v>23</v>
      </c>
      <c r="T290" t="s">
        <v>23</v>
      </c>
      <c r="U290">
        <v>91</v>
      </c>
      <c r="V290" t="s">
        <v>495</v>
      </c>
    </row>
    <row r="291" spans="1:22">
      <c r="A291">
        <v>6848199</v>
      </c>
      <c r="B291" t="str">
        <f t="shared" si="21"/>
        <v>pM131-7</v>
      </c>
      <c r="C291" t="str">
        <f t="shared" si="22"/>
        <v>NC_025170.1</v>
      </c>
      <c r="D291" t="str">
        <f t="shared" si="23"/>
        <v>JX101642</v>
      </c>
      <c r="E291" t="str">
        <f t="shared" si="25"/>
        <v>Acinetobacter</v>
      </c>
      <c r="F291" t="s">
        <v>32132</v>
      </c>
      <c r="G291" t="str">
        <f t="shared" si="24"/>
        <v xml:space="preserve">Acinetobactersp.                      Gammaproteobacteria6.97737.2519---9-                                                                </v>
      </c>
      <c r="H291" t="s">
        <v>1426</v>
      </c>
      <c r="I291" t="s">
        <v>15</v>
      </c>
      <c r="J291" t="s">
        <v>78</v>
      </c>
      <c r="K291" t="s">
        <v>79</v>
      </c>
      <c r="L291" t="s">
        <v>1462</v>
      </c>
      <c r="M291" t="s">
        <v>1463</v>
      </c>
      <c r="N291" t="s">
        <v>1464</v>
      </c>
      <c r="O291" s="1" t="s">
        <v>1465</v>
      </c>
      <c r="P291" t="s">
        <v>1466</v>
      </c>
      <c r="Q291">
        <v>9</v>
      </c>
      <c r="R291" t="s">
        <v>23</v>
      </c>
      <c r="S291" t="s">
        <v>23</v>
      </c>
      <c r="T291" t="s">
        <v>23</v>
      </c>
      <c r="U291">
        <v>9</v>
      </c>
      <c r="V291" t="s">
        <v>495</v>
      </c>
    </row>
    <row r="292" spans="1:22">
      <c r="A292">
        <v>6848103</v>
      </c>
      <c r="B292" t="str">
        <f t="shared" si="21"/>
        <v>pM131-3</v>
      </c>
      <c r="C292" t="str">
        <f t="shared" si="22"/>
        <v>NC_025122.1</v>
      </c>
      <c r="D292" t="str">
        <f t="shared" si="23"/>
        <v>JX101646</v>
      </c>
      <c r="E292" t="str">
        <f t="shared" si="25"/>
        <v>Acinetobacter</v>
      </c>
      <c r="F292" t="s">
        <v>32132</v>
      </c>
      <c r="G292" t="str">
        <f t="shared" si="24"/>
        <v xml:space="preserve">Acinetobactersp.                      Gammaproteobacteria9.54134.671414---14-                                                                </v>
      </c>
      <c r="H292" t="s">
        <v>1426</v>
      </c>
      <c r="I292" t="s">
        <v>15</v>
      </c>
      <c r="J292" t="s">
        <v>78</v>
      </c>
      <c r="K292" t="s">
        <v>79</v>
      </c>
      <c r="L292" t="s">
        <v>1467</v>
      </c>
      <c r="M292" t="s">
        <v>1468</v>
      </c>
      <c r="N292" t="s">
        <v>1469</v>
      </c>
      <c r="O292" s="1" t="s">
        <v>1470</v>
      </c>
      <c r="P292" t="s">
        <v>1471</v>
      </c>
      <c r="Q292">
        <v>14</v>
      </c>
      <c r="R292" t="s">
        <v>23</v>
      </c>
      <c r="S292" t="s">
        <v>23</v>
      </c>
      <c r="T292" t="s">
        <v>23</v>
      </c>
      <c r="U292">
        <v>14</v>
      </c>
      <c r="V292" t="s">
        <v>495</v>
      </c>
    </row>
    <row r="293" spans="1:22">
      <c r="A293">
        <v>6848007</v>
      </c>
      <c r="B293" t="str">
        <f t="shared" si="21"/>
        <v>pM131-6</v>
      </c>
      <c r="C293" t="str">
        <f t="shared" si="22"/>
        <v>NC_025120.1</v>
      </c>
      <c r="D293" t="str">
        <f t="shared" si="23"/>
        <v>JX101643</v>
      </c>
      <c r="E293" t="str">
        <f t="shared" si="25"/>
        <v>Acinetobacter</v>
      </c>
      <c r="F293" t="s">
        <v>32132</v>
      </c>
      <c r="G293" t="str">
        <f t="shared" si="24"/>
        <v xml:space="preserve">Acinetobactersp.                      Gammaproteobacteria2246338.160310---10-                                                                </v>
      </c>
      <c r="H293" t="s">
        <v>1426</v>
      </c>
      <c r="I293" t="s">
        <v>15</v>
      </c>
      <c r="J293" t="s">
        <v>78</v>
      </c>
      <c r="K293" t="s">
        <v>79</v>
      </c>
      <c r="L293" t="s">
        <v>1472</v>
      </c>
      <c r="M293" t="s">
        <v>1473</v>
      </c>
      <c r="N293" t="s">
        <v>1474</v>
      </c>
      <c r="O293" s="1">
        <v>22463</v>
      </c>
      <c r="P293" t="s">
        <v>1475</v>
      </c>
      <c r="Q293">
        <v>10</v>
      </c>
      <c r="R293" t="s">
        <v>23</v>
      </c>
      <c r="S293" t="s">
        <v>23</v>
      </c>
      <c r="T293" t="s">
        <v>23</v>
      </c>
      <c r="U293">
        <v>10</v>
      </c>
      <c r="V293" t="s">
        <v>495</v>
      </c>
    </row>
    <row r="294" spans="1:22">
      <c r="A294">
        <v>6847911</v>
      </c>
      <c r="B294" t="str">
        <f t="shared" si="21"/>
        <v>pM131-9</v>
      </c>
      <c r="C294" t="str">
        <f t="shared" si="22"/>
        <v>NC_025118.1</v>
      </c>
      <c r="D294" t="str">
        <f t="shared" si="23"/>
        <v>JX101640</v>
      </c>
      <c r="E294" t="str">
        <f t="shared" si="25"/>
        <v>Acinetobacter</v>
      </c>
      <c r="F294" t="s">
        <v>32132</v>
      </c>
      <c r="G294" t="str">
        <f t="shared" si="24"/>
        <v xml:space="preserve">Acinetobactersp.                      Gammaproteobacteria2.37138.25393---3-                                                                </v>
      </c>
      <c r="H294" t="s">
        <v>1426</v>
      </c>
      <c r="I294" t="s">
        <v>15</v>
      </c>
      <c r="J294" t="s">
        <v>78</v>
      </c>
      <c r="K294" t="s">
        <v>79</v>
      </c>
      <c r="L294" t="s">
        <v>1476</v>
      </c>
      <c r="M294" t="s">
        <v>1477</v>
      </c>
      <c r="N294" t="s">
        <v>1478</v>
      </c>
      <c r="O294" s="1" t="s">
        <v>1479</v>
      </c>
      <c r="P294" t="s">
        <v>1480</v>
      </c>
      <c r="Q294">
        <v>3</v>
      </c>
      <c r="R294" t="s">
        <v>23</v>
      </c>
      <c r="S294" t="s">
        <v>23</v>
      </c>
      <c r="T294" t="s">
        <v>23</v>
      </c>
      <c r="U294">
        <v>3</v>
      </c>
      <c r="V294" t="s">
        <v>495</v>
      </c>
    </row>
    <row r="295" spans="1:22">
      <c r="A295">
        <v>6847815</v>
      </c>
      <c r="B295" t="str">
        <f t="shared" si="21"/>
        <v>pRAY</v>
      </c>
      <c r="C295" t="str">
        <f t="shared" si="22"/>
        <v>NC_000923.1</v>
      </c>
      <c r="D295" t="str">
        <f t="shared" si="23"/>
        <v>AF003958</v>
      </c>
      <c r="E295" t="str">
        <f t="shared" si="25"/>
        <v>Acinetobacter</v>
      </c>
      <c r="F295" t="s">
        <v>32132</v>
      </c>
      <c r="G295" t="str">
        <f t="shared" si="24"/>
        <v xml:space="preserve">Acinetobactersp.                      Gammaproteobacteria6.07639.252810---10-                                                                </v>
      </c>
      <c r="H295" t="s">
        <v>1481</v>
      </c>
      <c r="I295" t="s">
        <v>15</v>
      </c>
      <c r="J295" t="s">
        <v>78</v>
      </c>
      <c r="K295" t="s">
        <v>79</v>
      </c>
      <c r="L295" t="s">
        <v>1482</v>
      </c>
      <c r="M295" t="s">
        <v>1483</v>
      </c>
      <c r="N295" t="s">
        <v>1484</v>
      </c>
      <c r="O295" s="1" t="s">
        <v>1054</v>
      </c>
      <c r="P295" t="s">
        <v>1485</v>
      </c>
      <c r="Q295">
        <v>10</v>
      </c>
      <c r="R295" t="s">
        <v>23</v>
      </c>
      <c r="S295" t="s">
        <v>23</v>
      </c>
      <c r="T295" t="s">
        <v>23</v>
      </c>
      <c r="U295">
        <v>10</v>
      </c>
      <c r="V295" t="s">
        <v>495</v>
      </c>
    </row>
    <row r="296" spans="1:22">
      <c r="A296">
        <v>6847719</v>
      </c>
      <c r="B296" t="str">
        <f t="shared" si="21"/>
        <v>pAV2</v>
      </c>
      <c r="C296" t="str">
        <f t="shared" si="22"/>
        <v>NC_010310.1</v>
      </c>
      <c r="D296" t="str">
        <f t="shared" si="23"/>
        <v>DQ278486</v>
      </c>
      <c r="E296" t="str">
        <f t="shared" si="25"/>
        <v>Acinetobacter</v>
      </c>
      <c r="F296" t="s">
        <v>32141</v>
      </c>
      <c r="G296" t="str">
        <f t="shared" si="24"/>
        <v xml:space="preserve">Acinetobactervenetianus               Gammaproteobacteria15.13536.412316---16-                                                        </v>
      </c>
      <c r="H296" t="s">
        <v>1486</v>
      </c>
      <c r="I296" t="s">
        <v>15</v>
      </c>
      <c r="J296" t="s">
        <v>78</v>
      </c>
      <c r="K296" t="s">
        <v>79</v>
      </c>
      <c r="L296" t="s">
        <v>1487</v>
      </c>
      <c r="M296" t="s">
        <v>1488</v>
      </c>
      <c r="N296" t="s">
        <v>1489</v>
      </c>
      <c r="O296" s="1" t="s">
        <v>1490</v>
      </c>
      <c r="P296" t="s">
        <v>1491</v>
      </c>
      <c r="Q296">
        <v>16</v>
      </c>
      <c r="R296" t="s">
        <v>23</v>
      </c>
      <c r="S296" t="s">
        <v>23</v>
      </c>
      <c r="T296" t="s">
        <v>23</v>
      </c>
      <c r="U296">
        <v>16</v>
      </c>
      <c r="V296" t="s">
        <v>58</v>
      </c>
    </row>
    <row r="297" spans="1:22">
      <c r="A297">
        <v>6847623</v>
      </c>
      <c r="B297" t="str">
        <f t="shared" si="21"/>
        <v>pAV1</v>
      </c>
      <c r="C297" t="str">
        <f t="shared" si="22"/>
        <v>NC_010309.1</v>
      </c>
      <c r="D297" t="str">
        <f t="shared" si="23"/>
        <v>DQ278485</v>
      </c>
      <c r="E297" t="str">
        <f t="shared" si="25"/>
        <v>Acinetobacter</v>
      </c>
      <c r="F297" t="s">
        <v>32141</v>
      </c>
      <c r="G297" t="str">
        <f t="shared" si="24"/>
        <v xml:space="preserve">Acinetobactervenetianus               Gammaproteobacteria3022534.556411---11-                                                        </v>
      </c>
      <c r="H297" t="s">
        <v>1486</v>
      </c>
      <c r="I297" t="s">
        <v>15</v>
      </c>
      <c r="J297" t="s">
        <v>78</v>
      </c>
      <c r="K297" t="s">
        <v>79</v>
      </c>
      <c r="L297" t="s">
        <v>1492</v>
      </c>
      <c r="M297" t="s">
        <v>1493</v>
      </c>
      <c r="N297" t="s">
        <v>1494</v>
      </c>
      <c r="O297" s="1">
        <v>30225</v>
      </c>
      <c r="P297" t="s">
        <v>1495</v>
      </c>
      <c r="Q297">
        <v>11</v>
      </c>
      <c r="R297" t="s">
        <v>23</v>
      </c>
      <c r="S297" t="s">
        <v>23</v>
      </c>
      <c r="T297" t="s">
        <v>23</v>
      </c>
      <c r="U297">
        <v>11</v>
      </c>
      <c r="V297" t="s">
        <v>58</v>
      </c>
    </row>
    <row r="298" spans="1:22">
      <c r="A298">
        <v>6847527</v>
      </c>
      <c r="B298" t="str">
        <f t="shared" si="21"/>
        <v>pAV3</v>
      </c>
      <c r="C298" t="str">
        <f t="shared" si="22"/>
        <v>NZ_ALIG01000010.1</v>
      </c>
      <c r="D298" t="str">
        <f t="shared" si="23"/>
        <v>ALIG01000010</v>
      </c>
      <c r="E298" t="str">
        <f t="shared" si="25"/>
        <v>Acinetobacter</v>
      </c>
      <c r="F298" t="s">
        <v>32141</v>
      </c>
      <c r="G298" t="str">
        <f t="shared" si="24"/>
        <v>Acinetobactervenetianus               Gammaproteobacteria186.44639.5573173---19118</v>
      </c>
      <c r="H298" t="s">
        <v>1486</v>
      </c>
      <c r="I298" t="s">
        <v>15</v>
      </c>
      <c r="J298" t="s">
        <v>78</v>
      </c>
      <c r="K298" t="s">
        <v>79</v>
      </c>
      <c r="L298" t="s">
        <v>1496</v>
      </c>
      <c r="M298" t="s">
        <v>1497</v>
      </c>
      <c r="N298" t="s">
        <v>1498</v>
      </c>
      <c r="O298" s="1" t="s">
        <v>1499</v>
      </c>
      <c r="P298" t="s">
        <v>1500</v>
      </c>
      <c r="Q298">
        <v>173</v>
      </c>
      <c r="R298" t="s">
        <v>23</v>
      </c>
      <c r="S298" t="s">
        <v>23</v>
      </c>
      <c r="T298" t="s">
        <v>23</v>
      </c>
      <c r="U298">
        <v>191</v>
      </c>
      <c r="V298">
        <v>18</v>
      </c>
    </row>
    <row r="299" spans="1:22">
      <c r="A299">
        <v>6847431</v>
      </c>
      <c r="B299" t="str">
        <f t="shared" si="21"/>
        <v>pKMA2425</v>
      </c>
      <c r="C299" t="str">
        <f t="shared" si="22"/>
        <v>NC_007098.1</v>
      </c>
      <c r="D299" t="str">
        <f t="shared" si="23"/>
        <v>AJ830714</v>
      </c>
      <c r="E299" t="str">
        <f t="shared" si="25"/>
        <v>Actinobacillus</v>
      </c>
      <c r="F299" t="s">
        <v>32142</v>
      </c>
      <c r="G299" t="str">
        <f t="shared" si="24"/>
        <v xml:space="preserve">Actinobacilluspleuropneumoniae         Gammaproteobacteria3.15646.51465---5-                                                </v>
      </c>
      <c r="H299" t="s">
        <v>1501</v>
      </c>
      <c r="I299" t="s">
        <v>15</v>
      </c>
      <c r="J299" t="s">
        <v>78</v>
      </c>
      <c r="K299" t="s">
        <v>79</v>
      </c>
      <c r="L299" t="s">
        <v>1502</v>
      </c>
      <c r="M299" t="s">
        <v>1503</v>
      </c>
      <c r="N299" t="s">
        <v>1504</v>
      </c>
      <c r="O299" s="1" t="s">
        <v>1505</v>
      </c>
      <c r="P299" t="s">
        <v>1506</v>
      </c>
      <c r="Q299">
        <v>5</v>
      </c>
      <c r="R299" t="s">
        <v>23</v>
      </c>
      <c r="S299" t="s">
        <v>23</v>
      </c>
      <c r="T299" t="s">
        <v>23</v>
      </c>
      <c r="U299">
        <v>5</v>
      </c>
      <c r="V299" t="s">
        <v>24</v>
      </c>
    </row>
    <row r="300" spans="1:22">
      <c r="A300">
        <v>6847335</v>
      </c>
      <c r="B300" t="str">
        <f t="shared" si="21"/>
        <v>pARD3079</v>
      </c>
      <c r="C300" t="str">
        <f t="shared" si="22"/>
        <v>NC_009625.1</v>
      </c>
      <c r="D300" t="str">
        <f t="shared" si="23"/>
        <v>AM748707</v>
      </c>
      <c r="E300" t="str">
        <f t="shared" si="25"/>
        <v>Actinobacillus</v>
      </c>
      <c r="F300" t="s">
        <v>32142</v>
      </c>
      <c r="G300" t="str">
        <f t="shared" si="24"/>
        <v xml:space="preserve">Actinobacilluspleuropneumoniae         Gammaproteobacteria4.06545.51057---7-                                                </v>
      </c>
      <c r="H300" t="s">
        <v>1501</v>
      </c>
      <c r="I300" t="s">
        <v>15</v>
      </c>
      <c r="J300" t="s">
        <v>78</v>
      </c>
      <c r="K300" t="s">
        <v>79</v>
      </c>
      <c r="L300" t="s">
        <v>1507</v>
      </c>
      <c r="M300" t="s">
        <v>1508</v>
      </c>
      <c r="N300" t="s">
        <v>1509</v>
      </c>
      <c r="O300" s="1" t="s">
        <v>1510</v>
      </c>
      <c r="P300" t="s">
        <v>1511</v>
      </c>
      <c r="Q300">
        <v>7</v>
      </c>
      <c r="R300" t="s">
        <v>23</v>
      </c>
      <c r="S300" t="s">
        <v>23</v>
      </c>
      <c r="T300" t="s">
        <v>23</v>
      </c>
      <c r="U300">
        <v>7</v>
      </c>
      <c r="V300" t="s">
        <v>24</v>
      </c>
    </row>
    <row r="301" spans="1:22">
      <c r="A301">
        <v>6847239</v>
      </c>
      <c r="B301" t="str">
        <f t="shared" si="21"/>
        <v>p9956</v>
      </c>
      <c r="C301" t="str">
        <f t="shared" si="22"/>
        <v>NC_010042.1</v>
      </c>
      <c r="D301" t="str">
        <f t="shared" si="23"/>
        <v>AY362554</v>
      </c>
      <c r="E301" t="str">
        <f t="shared" si="25"/>
        <v>Actinobacillus</v>
      </c>
      <c r="F301" t="s">
        <v>32142</v>
      </c>
      <c r="G301" t="str">
        <f t="shared" si="24"/>
        <v xml:space="preserve">Actinobacilluspleuropneumoniae         Gammaproteobacteria5.67441.39945---5-                                                        </v>
      </c>
      <c r="H301" t="s">
        <v>1501</v>
      </c>
      <c r="I301" t="s">
        <v>15</v>
      </c>
      <c r="J301" t="s">
        <v>78</v>
      </c>
      <c r="K301" t="s">
        <v>79</v>
      </c>
      <c r="L301" t="s">
        <v>1512</v>
      </c>
      <c r="M301" t="s">
        <v>1513</v>
      </c>
      <c r="N301" t="s">
        <v>1514</v>
      </c>
      <c r="O301" s="1" t="s">
        <v>1515</v>
      </c>
      <c r="P301" t="s">
        <v>1516</v>
      </c>
      <c r="Q301">
        <v>5</v>
      </c>
      <c r="R301" t="s">
        <v>23</v>
      </c>
      <c r="S301" t="s">
        <v>23</v>
      </c>
      <c r="T301" t="s">
        <v>23</v>
      </c>
      <c r="U301">
        <v>5</v>
      </c>
      <c r="V301" t="s">
        <v>58</v>
      </c>
    </row>
    <row r="302" spans="1:22">
      <c r="A302">
        <v>6847143</v>
      </c>
      <c r="B302" t="str">
        <f t="shared" si="21"/>
        <v>pMS260</v>
      </c>
      <c r="C302" t="str">
        <f t="shared" si="22"/>
        <v>NC_005312.1</v>
      </c>
      <c r="D302" t="str">
        <f t="shared" si="23"/>
        <v>AB109805</v>
      </c>
      <c r="E302" t="str">
        <f t="shared" si="25"/>
        <v>Actinobacillus</v>
      </c>
      <c r="F302" t="s">
        <v>32142</v>
      </c>
      <c r="G302" t="str">
        <f t="shared" si="24"/>
        <v xml:space="preserve">Actinobacilluspleuropneumoniae         Gammaproteobacteria8.12460.475110---10-                                                        </v>
      </c>
      <c r="H302" t="s">
        <v>1501</v>
      </c>
      <c r="I302" t="s">
        <v>15</v>
      </c>
      <c r="J302" t="s">
        <v>78</v>
      </c>
      <c r="K302" t="s">
        <v>79</v>
      </c>
      <c r="L302" t="s">
        <v>1517</v>
      </c>
      <c r="M302" t="s">
        <v>1518</v>
      </c>
      <c r="N302" t="s">
        <v>1519</v>
      </c>
      <c r="O302" s="1" t="s">
        <v>1520</v>
      </c>
      <c r="P302" t="s">
        <v>1521</v>
      </c>
      <c r="Q302">
        <v>10</v>
      </c>
      <c r="R302" t="s">
        <v>23</v>
      </c>
      <c r="S302" t="s">
        <v>23</v>
      </c>
      <c r="T302" t="s">
        <v>23</v>
      </c>
      <c r="U302">
        <v>10</v>
      </c>
      <c r="V302" t="s">
        <v>58</v>
      </c>
    </row>
    <row r="303" spans="1:22">
      <c r="A303">
        <v>6847047</v>
      </c>
      <c r="B303" t="str">
        <f t="shared" si="21"/>
        <v>pTYM1</v>
      </c>
      <c r="C303" t="str">
        <f t="shared" si="22"/>
        <v>NC_003125.1</v>
      </c>
      <c r="D303" t="str">
        <f t="shared" si="23"/>
        <v>AF303375</v>
      </c>
      <c r="E303" t="str">
        <f t="shared" si="25"/>
        <v>Actinobacillus</v>
      </c>
      <c r="F303" t="s">
        <v>32142</v>
      </c>
      <c r="G303" t="str">
        <f t="shared" si="24"/>
        <v>Actinobacilluspleuropneumoniae         Gammaproteobacteria4.24247.94912---42</v>
      </c>
      <c r="H303" t="s">
        <v>1501</v>
      </c>
      <c r="I303" t="s">
        <v>15</v>
      </c>
      <c r="J303" t="s">
        <v>78</v>
      </c>
      <c r="K303" t="s">
        <v>79</v>
      </c>
      <c r="L303" t="s">
        <v>1522</v>
      </c>
      <c r="M303" t="s">
        <v>1523</v>
      </c>
      <c r="N303" t="s">
        <v>1524</v>
      </c>
      <c r="O303" s="1" t="s">
        <v>1525</v>
      </c>
      <c r="P303" t="s">
        <v>1526</v>
      </c>
      <c r="Q303">
        <v>2</v>
      </c>
      <c r="R303" t="s">
        <v>23</v>
      </c>
      <c r="S303" t="s">
        <v>23</v>
      </c>
      <c r="T303" t="s">
        <v>23</v>
      </c>
      <c r="U303">
        <v>4</v>
      </c>
      <c r="V303">
        <v>2</v>
      </c>
    </row>
    <row r="304" spans="1:22">
      <c r="A304">
        <v>6846951</v>
      </c>
      <c r="B304" t="str">
        <f t="shared" si="21"/>
        <v>pHB0503</v>
      </c>
      <c r="C304" t="str">
        <f t="shared" si="22"/>
        <v>NC_010795.1</v>
      </c>
      <c r="D304" t="str">
        <f t="shared" si="23"/>
        <v>EU715370</v>
      </c>
      <c r="E304" t="str">
        <f t="shared" si="25"/>
        <v>Actinobacillus</v>
      </c>
      <c r="F304" t="s">
        <v>32142</v>
      </c>
      <c r="G304" t="str">
        <f t="shared" si="24"/>
        <v xml:space="preserve">Actinobacilluspleuropneumoniae         Gammaproteobacteria15.07941.607516---16-                                        </v>
      </c>
      <c r="H304" t="s">
        <v>1527</v>
      </c>
      <c r="I304" t="s">
        <v>15</v>
      </c>
      <c r="J304" t="s">
        <v>78</v>
      </c>
      <c r="K304" t="s">
        <v>79</v>
      </c>
      <c r="L304" t="s">
        <v>1528</v>
      </c>
      <c r="M304" t="s">
        <v>1529</v>
      </c>
      <c r="N304" t="s">
        <v>1530</v>
      </c>
      <c r="O304" s="1" t="s">
        <v>1531</v>
      </c>
      <c r="P304" t="s">
        <v>1532</v>
      </c>
      <c r="Q304">
        <v>16</v>
      </c>
      <c r="R304" t="s">
        <v>23</v>
      </c>
      <c r="S304" t="s">
        <v>23</v>
      </c>
      <c r="T304" t="s">
        <v>23</v>
      </c>
      <c r="U304">
        <v>16</v>
      </c>
      <c r="V304" t="s">
        <v>44</v>
      </c>
    </row>
    <row r="305" spans="1:22">
      <c r="A305">
        <v>6846855</v>
      </c>
      <c r="B305" t="str">
        <f t="shared" si="21"/>
        <v>p11745</v>
      </c>
      <c r="C305" t="str">
        <f t="shared" si="22"/>
        <v>NC_013546.1</v>
      </c>
      <c r="D305" t="str">
        <f t="shared" si="23"/>
        <v>DQ176855</v>
      </c>
      <c r="E305" t="str">
        <f t="shared" si="25"/>
        <v>Actinobacillus</v>
      </c>
      <c r="F305" t="s">
        <v>32142</v>
      </c>
      <c r="G305" t="str">
        <f t="shared" si="24"/>
        <v xml:space="preserve">Actinobacilluspleuropneumoniae         Gammaproteobacteria5.48638.0974---4-                                        </v>
      </c>
      <c r="H305" t="s">
        <v>1533</v>
      </c>
      <c r="I305" t="s">
        <v>15</v>
      </c>
      <c r="J305" t="s">
        <v>78</v>
      </c>
      <c r="K305" t="s">
        <v>79</v>
      </c>
      <c r="L305" t="s">
        <v>1534</v>
      </c>
      <c r="M305" t="s">
        <v>1535</v>
      </c>
      <c r="N305" t="s">
        <v>1536</v>
      </c>
      <c r="O305" s="1" t="s">
        <v>1537</v>
      </c>
      <c r="P305" t="s">
        <v>1538</v>
      </c>
      <c r="Q305">
        <v>4</v>
      </c>
      <c r="R305" t="s">
        <v>23</v>
      </c>
      <c r="S305" t="s">
        <v>23</v>
      </c>
      <c r="T305" t="s">
        <v>23</v>
      </c>
      <c r="U305">
        <v>4</v>
      </c>
      <c r="V305" t="s">
        <v>44</v>
      </c>
    </row>
    <row r="306" spans="1:22">
      <c r="A306">
        <v>6846759</v>
      </c>
      <c r="B306" t="str">
        <f t="shared" si="21"/>
        <v>p12494</v>
      </c>
      <c r="C306" t="str">
        <f t="shared" si="22"/>
        <v>NC_010889.1</v>
      </c>
      <c r="D306" t="str">
        <f t="shared" si="23"/>
        <v>DQ517426</v>
      </c>
      <c r="E306" t="str">
        <f t="shared" si="25"/>
        <v>Actinobacillus</v>
      </c>
      <c r="F306" t="s">
        <v>32142</v>
      </c>
      <c r="G306" t="str">
        <f t="shared" si="24"/>
        <v xml:space="preserve">Actinobacilluspleuropneumoniae         Gammaproteobacteria14.39332.932710---10-                                                        </v>
      </c>
      <c r="H306" t="s">
        <v>1501</v>
      </c>
      <c r="I306" t="s">
        <v>15</v>
      </c>
      <c r="J306" t="s">
        <v>78</v>
      </c>
      <c r="K306" t="s">
        <v>79</v>
      </c>
      <c r="L306" t="s">
        <v>1539</v>
      </c>
      <c r="M306" t="s">
        <v>1540</v>
      </c>
      <c r="N306" t="s">
        <v>1541</v>
      </c>
      <c r="O306" s="1" t="s">
        <v>1542</v>
      </c>
      <c r="P306" t="s">
        <v>1543</v>
      </c>
      <c r="Q306">
        <v>10</v>
      </c>
      <c r="R306" t="s">
        <v>23</v>
      </c>
      <c r="S306" t="s">
        <v>23</v>
      </c>
      <c r="T306" t="s">
        <v>23</v>
      </c>
      <c r="U306">
        <v>10</v>
      </c>
      <c r="V306" t="s">
        <v>58</v>
      </c>
    </row>
    <row r="307" spans="1:22">
      <c r="A307">
        <v>6846663</v>
      </c>
      <c r="B307" t="str">
        <f t="shared" si="21"/>
        <v>pPSAS1522</v>
      </c>
      <c r="C307" t="str">
        <f t="shared" si="22"/>
        <v>NC_007099.1</v>
      </c>
      <c r="D307" t="str">
        <f t="shared" si="23"/>
        <v>AJ877041</v>
      </c>
      <c r="E307" t="str">
        <f t="shared" si="25"/>
        <v>Actinobacillus</v>
      </c>
      <c r="F307" t="s">
        <v>32142</v>
      </c>
      <c r="G307" t="str">
        <f t="shared" si="24"/>
        <v>Actinobacilluspleuropneumoniae         Gammaproteobacteria4.24448.20926---71</v>
      </c>
      <c r="H307" t="s">
        <v>1501</v>
      </c>
      <c r="I307" t="s">
        <v>15</v>
      </c>
      <c r="J307" t="s">
        <v>78</v>
      </c>
      <c r="K307" t="s">
        <v>79</v>
      </c>
      <c r="L307" t="s">
        <v>1544</v>
      </c>
      <c r="M307" t="s">
        <v>1545</v>
      </c>
      <c r="N307" t="s">
        <v>1546</v>
      </c>
      <c r="O307" s="1" t="s">
        <v>1547</v>
      </c>
      <c r="P307" t="s">
        <v>1548</v>
      </c>
      <c r="Q307">
        <v>6</v>
      </c>
      <c r="R307" t="s">
        <v>23</v>
      </c>
      <c r="S307" t="s">
        <v>23</v>
      </c>
      <c r="T307" t="s">
        <v>23</v>
      </c>
      <c r="U307">
        <v>7</v>
      </c>
      <c r="V307">
        <v>1</v>
      </c>
    </row>
    <row r="308" spans="1:22">
      <c r="A308">
        <v>6846567</v>
      </c>
      <c r="B308" t="str">
        <f t="shared" si="21"/>
        <v>p9555</v>
      </c>
      <c r="C308" t="str">
        <f t="shared" si="22"/>
        <v>NC_010069.1</v>
      </c>
      <c r="D308" t="str">
        <f t="shared" si="23"/>
        <v>AY359464</v>
      </c>
      <c r="E308" t="str">
        <f t="shared" si="25"/>
        <v>Actinobacillus</v>
      </c>
      <c r="F308" t="s">
        <v>32142</v>
      </c>
      <c r="G308" t="str">
        <f t="shared" si="24"/>
        <v xml:space="preserve">Actinobacilluspleuropneumoniae         Gammaproteobacteria5.67339.36199---9-                                                        </v>
      </c>
      <c r="H308" t="s">
        <v>1501</v>
      </c>
      <c r="I308" t="s">
        <v>15</v>
      </c>
      <c r="J308" t="s">
        <v>78</v>
      </c>
      <c r="K308" t="s">
        <v>79</v>
      </c>
      <c r="L308" t="s">
        <v>1549</v>
      </c>
      <c r="M308" t="s">
        <v>1550</v>
      </c>
      <c r="N308" t="s">
        <v>1551</v>
      </c>
      <c r="O308" s="1" t="s">
        <v>1552</v>
      </c>
      <c r="P308" t="s">
        <v>1553</v>
      </c>
      <c r="Q308">
        <v>9</v>
      </c>
      <c r="R308" t="s">
        <v>23</v>
      </c>
      <c r="S308" t="s">
        <v>23</v>
      </c>
      <c r="T308" t="s">
        <v>23</v>
      </c>
      <c r="U308">
        <v>9</v>
      </c>
      <c r="V308" t="s">
        <v>58</v>
      </c>
    </row>
    <row r="309" spans="1:22">
      <c r="A309">
        <v>6846471</v>
      </c>
      <c r="B309" t="str">
        <f t="shared" si="21"/>
        <v>APP7_C</v>
      </c>
      <c r="C309" t="str">
        <f t="shared" si="22"/>
        <v>NC_010940.1</v>
      </c>
      <c r="D309" t="str">
        <f t="shared" si="23"/>
        <v>CP001092</v>
      </c>
      <c r="E309" t="str">
        <f t="shared" si="25"/>
        <v>Actinobacillus</v>
      </c>
      <c r="F309" t="s">
        <v>32142</v>
      </c>
      <c r="G309" t="str">
        <f t="shared" si="24"/>
        <v>Actinobacilluspleuropneumoniae         Gammaproteobacteria3.53341.72093---41</v>
      </c>
      <c r="H309" t="s">
        <v>1554</v>
      </c>
      <c r="I309" t="s">
        <v>15</v>
      </c>
      <c r="J309" t="s">
        <v>78</v>
      </c>
      <c r="K309" t="s">
        <v>79</v>
      </c>
      <c r="L309" t="s">
        <v>1555</v>
      </c>
      <c r="M309" t="s">
        <v>1556</v>
      </c>
      <c r="N309" t="s">
        <v>1557</v>
      </c>
      <c r="O309" s="1" t="s">
        <v>1558</v>
      </c>
      <c r="P309" t="s">
        <v>1559</v>
      </c>
      <c r="Q309">
        <v>3</v>
      </c>
      <c r="R309" t="s">
        <v>23</v>
      </c>
      <c r="S309" t="s">
        <v>23</v>
      </c>
      <c r="T309" t="s">
        <v>23</v>
      </c>
      <c r="U309">
        <v>4</v>
      </c>
      <c r="V309">
        <v>1</v>
      </c>
    </row>
    <row r="310" spans="1:22">
      <c r="A310">
        <v>6846375</v>
      </c>
      <c r="B310" t="str">
        <f t="shared" si="21"/>
        <v>ABB7_B</v>
      </c>
      <c r="C310" t="str">
        <f t="shared" si="22"/>
        <v>NC_010941.1</v>
      </c>
      <c r="D310" t="str">
        <f t="shared" si="23"/>
        <v>CP001093</v>
      </c>
      <c r="E310" t="str">
        <f t="shared" si="25"/>
        <v>Actinobacillus</v>
      </c>
      <c r="F310" t="s">
        <v>32142</v>
      </c>
      <c r="G310" t="str">
        <f t="shared" si="24"/>
        <v xml:space="preserve">Actinobacilluspleuropneumoniae         Gammaproteobacteria4.23648.08784---4-                                </v>
      </c>
      <c r="H310" t="s">
        <v>1554</v>
      </c>
      <c r="I310" t="s">
        <v>15</v>
      </c>
      <c r="J310" t="s">
        <v>78</v>
      </c>
      <c r="K310" t="s">
        <v>79</v>
      </c>
      <c r="L310" t="s">
        <v>1560</v>
      </c>
      <c r="M310" t="s">
        <v>1561</v>
      </c>
      <c r="N310" t="s">
        <v>1562</v>
      </c>
      <c r="O310" s="1" t="s">
        <v>1563</v>
      </c>
      <c r="P310" t="s">
        <v>1564</v>
      </c>
      <c r="Q310">
        <v>4</v>
      </c>
      <c r="R310" t="s">
        <v>23</v>
      </c>
      <c r="S310" t="s">
        <v>23</v>
      </c>
      <c r="T310" t="s">
        <v>23</v>
      </c>
      <c r="U310">
        <v>4</v>
      </c>
      <c r="V310" t="s">
        <v>108</v>
      </c>
    </row>
    <row r="311" spans="1:22">
      <c r="A311">
        <v>6846279</v>
      </c>
      <c r="B311" t="str">
        <f t="shared" si="21"/>
        <v>APP7_A</v>
      </c>
      <c r="C311" t="str">
        <f t="shared" si="22"/>
        <v>NC_010942.1</v>
      </c>
      <c r="D311" t="str">
        <f t="shared" si="23"/>
        <v>CP001094</v>
      </c>
      <c r="E311" t="str">
        <f t="shared" si="25"/>
        <v>Actinobacillus</v>
      </c>
      <c r="F311" t="s">
        <v>32142</v>
      </c>
      <c r="G311" t="str">
        <f t="shared" si="24"/>
        <v>Actinobacilluspleuropneumoniae         Gammaproteobacteria5.68541.51285---61</v>
      </c>
      <c r="H311" t="s">
        <v>1554</v>
      </c>
      <c r="I311" t="s">
        <v>15</v>
      </c>
      <c r="J311" t="s">
        <v>78</v>
      </c>
      <c r="K311" t="s">
        <v>79</v>
      </c>
      <c r="L311" t="s">
        <v>1565</v>
      </c>
      <c r="M311" t="s">
        <v>1566</v>
      </c>
      <c r="N311" t="s">
        <v>1567</v>
      </c>
      <c r="O311" s="1" t="s">
        <v>1568</v>
      </c>
      <c r="P311" t="s">
        <v>1569</v>
      </c>
      <c r="Q311">
        <v>5</v>
      </c>
      <c r="R311" t="s">
        <v>23</v>
      </c>
      <c r="S311" t="s">
        <v>23</v>
      </c>
      <c r="T311" t="s">
        <v>23</v>
      </c>
      <c r="U311">
        <v>6</v>
      </c>
      <c r="V311">
        <v>1</v>
      </c>
    </row>
    <row r="312" spans="1:22">
      <c r="A312">
        <v>6846183</v>
      </c>
      <c r="B312" t="str">
        <f t="shared" si="21"/>
        <v>pIMD50</v>
      </c>
      <c r="C312" t="str">
        <f t="shared" si="22"/>
        <v>NC_007095.1</v>
      </c>
      <c r="D312" t="str">
        <f t="shared" si="23"/>
        <v>AJ830711</v>
      </c>
      <c r="E312" t="str">
        <f t="shared" si="25"/>
        <v>Actinobacillus</v>
      </c>
      <c r="F312" t="s">
        <v>32143</v>
      </c>
      <c r="G312" t="str">
        <f t="shared" si="24"/>
        <v>Actinobacillusporcitonsillarum         Gammaproteobacteria8.75140.978210---122</v>
      </c>
      <c r="H312" t="s">
        <v>1570</v>
      </c>
      <c r="I312" t="s">
        <v>15</v>
      </c>
      <c r="J312" t="s">
        <v>78</v>
      </c>
      <c r="K312" t="s">
        <v>79</v>
      </c>
      <c r="L312" t="s">
        <v>1571</v>
      </c>
      <c r="M312" t="s">
        <v>1572</v>
      </c>
      <c r="N312" t="s">
        <v>1573</v>
      </c>
      <c r="O312" s="1" t="s">
        <v>1574</v>
      </c>
      <c r="P312" t="s">
        <v>1575</v>
      </c>
      <c r="Q312">
        <v>10</v>
      </c>
      <c r="R312" t="s">
        <v>23</v>
      </c>
      <c r="S312" t="s">
        <v>23</v>
      </c>
      <c r="T312" t="s">
        <v>23</v>
      </c>
      <c r="U312">
        <v>12</v>
      </c>
      <c r="V312">
        <v>2</v>
      </c>
    </row>
    <row r="313" spans="1:22">
      <c r="A313">
        <v>6846087</v>
      </c>
      <c r="B313" t="str">
        <f t="shared" si="21"/>
        <v>pKMA505</v>
      </c>
      <c r="C313" t="str">
        <f t="shared" si="22"/>
        <v>NC_007094.1</v>
      </c>
      <c r="D313" t="str">
        <f t="shared" si="23"/>
        <v>AJ830710</v>
      </c>
      <c r="E313" t="str">
        <f t="shared" si="25"/>
        <v>Actinobacillus</v>
      </c>
      <c r="F313" t="s">
        <v>32143</v>
      </c>
      <c r="G313" t="str">
        <f t="shared" si="24"/>
        <v>Actinobacillusporcitonsillarum         Gammaproteobacteria8.63238.090812---142</v>
      </c>
      <c r="H313" t="s">
        <v>1570</v>
      </c>
      <c r="I313" t="s">
        <v>15</v>
      </c>
      <c r="J313" t="s">
        <v>78</v>
      </c>
      <c r="K313" t="s">
        <v>79</v>
      </c>
      <c r="L313" t="s">
        <v>1576</v>
      </c>
      <c r="M313" t="s">
        <v>1577</v>
      </c>
      <c r="N313" t="s">
        <v>1578</v>
      </c>
      <c r="O313" s="1" t="s">
        <v>1579</v>
      </c>
      <c r="P313" t="s">
        <v>1580</v>
      </c>
      <c r="Q313">
        <v>12</v>
      </c>
      <c r="R313" t="s">
        <v>23</v>
      </c>
      <c r="S313" t="s">
        <v>23</v>
      </c>
      <c r="T313" t="s">
        <v>23</v>
      </c>
      <c r="U313">
        <v>14</v>
      </c>
      <c r="V313">
        <v>2</v>
      </c>
    </row>
    <row r="314" spans="1:22">
      <c r="A314">
        <v>6845991</v>
      </c>
      <c r="B314" t="str">
        <f t="shared" si="21"/>
        <v>pKMA757</v>
      </c>
      <c r="C314" t="str">
        <f t="shared" si="22"/>
        <v>NC_007097.1</v>
      </c>
      <c r="D314" t="str">
        <f t="shared" si="23"/>
        <v>AJ830713</v>
      </c>
      <c r="E314" t="str">
        <f t="shared" si="25"/>
        <v>Actinobacillus</v>
      </c>
      <c r="F314" t="s">
        <v>32143</v>
      </c>
      <c r="G314" t="str">
        <f t="shared" si="24"/>
        <v>Actinobacillusporcitonsillarum         Gammaproteobacteria4.55648.63926---71</v>
      </c>
      <c r="H314" t="s">
        <v>1570</v>
      </c>
      <c r="I314" t="s">
        <v>15</v>
      </c>
      <c r="J314" t="s">
        <v>78</v>
      </c>
      <c r="K314" t="s">
        <v>79</v>
      </c>
      <c r="L314" t="s">
        <v>1581</v>
      </c>
      <c r="M314" t="s">
        <v>1582</v>
      </c>
      <c r="N314" t="s">
        <v>1583</v>
      </c>
      <c r="O314" s="1" t="s">
        <v>1584</v>
      </c>
      <c r="P314" t="s">
        <v>1585</v>
      </c>
      <c r="Q314">
        <v>6</v>
      </c>
      <c r="R314" t="s">
        <v>23</v>
      </c>
      <c r="S314" t="s">
        <v>23</v>
      </c>
      <c r="T314" t="s">
        <v>23</v>
      </c>
      <c r="U314">
        <v>7</v>
      </c>
      <c r="V314">
        <v>1</v>
      </c>
    </row>
    <row r="315" spans="1:22">
      <c r="A315">
        <v>6845895</v>
      </c>
      <c r="B315" t="str">
        <f t="shared" si="21"/>
        <v>pKMA202</v>
      </c>
      <c r="C315" t="str">
        <f t="shared" si="22"/>
        <v>NC_009624.1</v>
      </c>
      <c r="D315" t="str">
        <f t="shared" si="23"/>
        <v>AM748706</v>
      </c>
      <c r="E315" t="str">
        <f t="shared" si="25"/>
        <v>Actinobacillus</v>
      </c>
      <c r="F315" t="s">
        <v>32143</v>
      </c>
      <c r="G315" t="str">
        <f t="shared" si="24"/>
        <v>Actinobacillusporcitonsillarum         Gammaproteobacteria13.42539.2714---184</v>
      </c>
      <c r="H315" t="s">
        <v>1570</v>
      </c>
      <c r="I315" t="s">
        <v>15</v>
      </c>
      <c r="J315" t="s">
        <v>78</v>
      </c>
      <c r="K315" t="s">
        <v>79</v>
      </c>
      <c r="L315" t="s">
        <v>1586</v>
      </c>
      <c r="M315" t="s">
        <v>1587</v>
      </c>
      <c r="N315" t="s">
        <v>1588</v>
      </c>
      <c r="O315" s="1" t="s">
        <v>1589</v>
      </c>
      <c r="P315" t="s">
        <v>1590</v>
      </c>
      <c r="Q315">
        <v>14</v>
      </c>
      <c r="R315" t="s">
        <v>23</v>
      </c>
      <c r="S315" t="s">
        <v>23</v>
      </c>
      <c r="T315" t="s">
        <v>23</v>
      </c>
      <c r="U315">
        <v>18</v>
      </c>
      <c r="V315">
        <v>4</v>
      </c>
    </row>
    <row r="316" spans="1:22">
      <c r="A316">
        <v>6845799</v>
      </c>
      <c r="B316" t="str">
        <f t="shared" si="21"/>
        <v>pKMA5</v>
      </c>
      <c r="C316" t="str">
        <f t="shared" si="22"/>
        <v>NC_009623.1</v>
      </c>
      <c r="D316" t="str">
        <f t="shared" si="23"/>
        <v>AM748705</v>
      </c>
      <c r="E316" t="str">
        <f t="shared" si="25"/>
        <v>Actinobacillus</v>
      </c>
      <c r="F316" t="s">
        <v>32143</v>
      </c>
      <c r="G316" t="str">
        <f t="shared" si="24"/>
        <v>Actinobacillusporcitonsillarum         Gammaproteobacteria9.54939.49110---122</v>
      </c>
      <c r="H316" t="s">
        <v>1570</v>
      </c>
      <c r="I316" t="s">
        <v>15</v>
      </c>
      <c r="J316" t="s">
        <v>78</v>
      </c>
      <c r="K316" t="s">
        <v>79</v>
      </c>
      <c r="L316" t="s">
        <v>1591</v>
      </c>
      <c r="M316" t="s">
        <v>1592</v>
      </c>
      <c r="N316" t="s">
        <v>1593</v>
      </c>
      <c r="O316" s="1" t="s">
        <v>1594</v>
      </c>
      <c r="P316" t="s">
        <v>1595</v>
      </c>
      <c r="Q316">
        <v>10</v>
      </c>
      <c r="R316" t="s">
        <v>23</v>
      </c>
      <c r="S316" t="s">
        <v>23</v>
      </c>
      <c r="T316" t="s">
        <v>23</v>
      </c>
      <c r="U316">
        <v>12</v>
      </c>
      <c r="V316">
        <v>2</v>
      </c>
    </row>
    <row r="317" spans="1:22">
      <c r="A317">
        <v>6845703</v>
      </c>
      <c r="B317" t="str">
        <f t="shared" si="21"/>
        <v>pKMA1467</v>
      </c>
      <c r="C317" t="str">
        <f t="shared" si="22"/>
        <v>NC_007096.1</v>
      </c>
      <c r="D317" t="str">
        <f t="shared" si="23"/>
        <v>AJ830712</v>
      </c>
      <c r="E317" t="str">
        <f t="shared" si="25"/>
        <v>Actinobacillus</v>
      </c>
      <c r="F317" t="s">
        <v>32143</v>
      </c>
      <c r="G317" t="str">
        <f t="shared" si="24"/>
        <v>Actinobacillusporcitonsillarum         Gammaproteobacteria11.11538.758412---131</v>
      </c>
      <c r="H317" t="s">
        <v>1570</v>
      </c>
      <c r="I317" t="s">
        <v>15</v>
      </c>
      <c r="J317" t="s">
        <v>78</v>
      </c>
      <c r="K317" t="s">
        <v>79</v>
      </c>
      <c r="L317" t="s">
        <v>1596</v>
      </c>
      <c r="M317" t="s">
        <v>1597</v>
      </c>
      <c r="N317" t="s">
        <v>1598</v>
      </c>
      <c r="O317" s="1" t="s">
        <v>1599</v>
      </c>
      <c r="P317" t="s">
        <v>1600</v>
      </c>
      <c r="Q317">
        <v>12</v>
      </c>
      <c r="R317" t="s">
        <v>23</v>
      </c>
      <c r="S317" t="s">
        <v>23</v>
      </c>
      <c r="T317" t="s">
        <v>23</v>
      </c>
      <c r="U317">
        <v>13</v>
      </c>
      <c r="V317">
        <v>1</v>
      </c>
    </row>
    <row r="318" spans="1:22">
      <c r="A318">
        <v>6845607</v>
      </c>
      <c r="B318" t="str">
        <f t="shared" si="21"/>
        <v>pWTk445</v>
      </c>
      <c r="C318" t="str">
        <f t="shared" si="22"/>
        <v>NC_017965.1</v>
      </c>
      <c r="D318" t="str">
        <f t="shared" si="23"/>
        <v>CP003556</v>
      </c>
      <c r="E318" t="str">
        <f t="shared" si="25"/>
        <v>Advenella</v>
      </c>
      <c r="F318" t="s">
        <v>32144</v>
      </c>
      <c r="G318" t="str">
        <f t="shared" si="24"/>
        <v>Advenellakashmirensis             Betaproteobacteria57.88446.714157---603</v>
      </c>
      <c r="H318" t="s">
        <v>1601</v>
      </c>
      <c r="I318" t="s">
        <v>15</v>
      </c>
      <c r="J318" t="s">
        <v>78</v>
      </c>
      <c r="K318" t="s">
        <v>453</v>
      </c>
      <c r="L318" t="s">
        <v>1602</v>
      </c>
      <c r="M318" t="s">
        <v>1603</v>
      </c>
      <c r="N318" t="s">
        <v>1604</v>
      </c>
      <c r="O318" s="1" t="s">
        <v>1605</v>
      </c>
      <c r="P318" t="s">
        <v>1606</v>
      </c>
      <c r="Q318">
        <v>57</v>
      </c>
      <c r="R318" t="s">
        <v>23</v>
      </c>
      <c r="S318" t="s">
        <v>23</v>
      </c>
      <c r="T318" t="s">
        <v>23</v>
      </c>
      <c r="U318">
        <v>60</v>
      </c>
      <c r="V318">
        <v>3</v>
      </c>
    </row>
    <row r="319" spans="1:22">
      <c r="A319">
        <v>6845511</v>
      </c>
      <c r="B319" t="str">
        <f t="shared" si="21"/>
        <v>24p</v>
      </c>
      <c r="C319" t="str">
        <f t="shared" si="22"/>
        <v>NZ_CP003916.1</v>
      </c>
      <c r="D319" t="str">
        <f t="shared" si="23"/>
        <v>CP003916</v>
      </c>
      <c r="E319" t="str">
        <f t="shared" si="25"/>
        <v>Advenella</v>
      </c>
      <c r="F319" t="s">
        <v>32145</v>
      </c>
      <c r="G319" t="str">
        <f t="shared" si="24"/>
        <v>Advenellamimigardefordensis       Betaproteobacteria23.6145.709423---252</v>
      </c>
      <c r="H319" t="s">
        <v>1607</v>
      </c>
      <c r="I319" t="s">
        <v>15</v>
      </c>
      <c r="J319" t="s">
        <v>78</v>
      </c>
      <c r="K319" t="s">
        <v>453</v>
      </c>
      <c r="L319" t="s">
        <v>1608</v>
      </c>
      <c r="M319" t="s">
        <v>1609</v>
      </c>
      <c r="N319" t="s">
        <v>1610</v>
      </c>
      <c r="O319" s="1" t="s">
        <v>1611</v>
      </c>
      <c r="P319" t="s">
        <v>1612</v>
      </c>
      <c r="Q319">
        <v>23</v>
      </c>
      <c r="R319" t="s">
        <v>23</v>
      </c>
      <c r="S319" t="s">
        <v>23</v>
      </c>
      <c r="T319" t="s">
        <v>23</v>
      </c>
      <c r="U319">
        <v>25</v>
      </c>
      <c r="V319">
        <v>2</v>
      </c>
    </row>
    <row r="320" spans="1:22">
      <c r="A320">
        <v>6845415</v>
      </c>
      <c r="B320" t="str">
        <f t="shared" si="21"/>
        <v>pAb5S9</v>
      </c>
      <c r="C320" t="str">
        <f t="shared" si="22"/>
        <v>NC_009476.1</v>
      </c>
      <c r="D320" t="str">
        <f t="shared" si="23"/>
        <v>EF495198</v>
      </c>
      <c r="E320" t="str">
        <f t="shared" si="25"/>
        <v>Aeromonas</v>
      </c>
      <c r="F320" t="s">
        <v>32146</v>
      </c>
      <c r="G320" t="str">
        <f t="shared" si="24"/>
        <v xml:space="preserve">Aeromonasbestiarum                Gammaproteobacteria24.71654.005516---16-                                                                </v>
      </c>
      <c r="H320" t="s">
        <v>1613</v>
      </c>
      <c r="I320" t="s">
        <v>15</v>
      </c>
      <c r="J320" t="s">
        <v>78</v>
      </c>
      <c r="K320" t="s">
        <v>79</v>
      </c>
      <c r="L320" t="s">
        <v>1614</v>
      </c>
      <c r="M320" t="s">
        <v>1615</v>
      </c>
      <c r="N320" t="s">
        <v>1616</v>
      </c>
      <c r="O320" s="1" t="s">
        <v>1617</v>
      </c>
      <c r="P320" t="s">
        <v>1618</v>
      </c>
      <c r="Q320">
        <v>16</v>
      </c>
      <c r="R320" t="s">
        <v>23</v>
      </c>
      <c r="S320" t="s">
        <v>23</v>
      </c>
      <c r="T320" t="s">
        <v>23</v>
      </c>
      <c r="U320">
        <v>16</v>
      </c>
      <c r="V320" t="s">
        <v>495</v>
      </c>
    </row>
    <row r="321" spans="1:22">
      <c r="A321">
        <v>6845319</v>
      </c>
      <c r="B321" t="str">
        <f t="shared" si="21"/>
        <v>pFBAOT6</v>
      </c>
      <c r="C321" t="str">
        <f t="shared" si="22"/>
        <v>NC_006143.1</v>
      </c>
      <c r="D321" t="str">
        <f t="shared" si="23"/>
        <v>-</v>
      </c>
      <c r="E321" t="str">
        <f t="shared" si="25"/>
        <v>Aeromonas</v>
      </c>
      <c r="F321" t="s">
        <v>32147</v>
      </c>
      <c r="G321" t="str">
        <f t="shared" si="24"/>
        <v>Aeromonascaviae                   Gammaproteobacteria84.74957.285692---953</v>
      </c>
      <c r="H321" t="s">
        <v>1619</v>
      </c>
      <c r="I321" t="s">
        <v>15</v>
      </c>
      <c r="J321" t="s">
        <v>78</v>
      </c>
      <c r="K321" t="s">
        <v>79</v>
      </c>
      <c r="L321" t="s">
        <v>1620</v>
      </c>
      <c r="M321" t="s">
        <v>1621</v>
      </c>
      <c r="N321" t="s">
        <v>23</v>
      </c>
      <c r="O321" s="1" t="s">
        <v>1622</v>
      </c>
      <c r="P321" t="s">
        <v>1623</v>
      </c>
      <c r="Q321">
        <v>92</v>
      </c>
      <c r="R321" t="s">
        <v>23</v>
      </c>
      <c r="S321" t="s">
        <v>23</v>
      </c>
      <c r="T321" t="s">
        <v>23</v>
      </c>
      <c r="U321">
        <v>95</v>
      </c>
      <c r="V321">
        <v>3</v>
      </c>
    </row>
    <row r="322" spans="1:22">
      <c r="A322">
        <v>6845223</v>
      </c>
      <c r="B322" t="str">
        <f t="shared" si="21"/>
        <v>pAAk1</v>
      </c>
      <c r="C322" t="str">
        <f t="shared" si="22"/>
        <v>NC_019014.1</v>
      </c>
      <c r="D322" t="str">
        <f t="shared" si="23"/>
        <v>AP012343</v>
      </c>
      <c r="E322" t="str">
        <f t="shared" si="25"/>
        <v>Aeromonas</v>
      </c>
      <c r="F322" t="s">
        <v>32148</v>
      </c>
      <c r="G322" t="str">
        <f t="shared" si="24"/>
        <v xml:space="preserve">Aeromonasdhakensis                Gammaproteobacteria4.16154.55427---7-                                                        </v>
      </c>
      <c r="H322" t="s">
        <v>1624</v>
      </c>
      <c r="I322" t="s">
        <v>15</v>
      </c>
      <c r="J322" t="s">
        <v>78</v>
      </c>
      <c r="K322" t="s">
        <v>79</v>
      </c>
      <c r="L322" t="s">
        <v>1625</v>
      </c>
      <c r="M322" t="s">
        <v>1626</v>
      </c>
      <c r="N322" t="s">
        <v>1627</v>
      </c>
      <c r="O322" s="1" t="s">
        <v>1628</v>
      </c>
      <c r="P322" t="s">
        <v>1629</v>
      </c>
      <c r="Q322">
        <v>7</v>
      </c>
      <c r="R322" t="s">
        <v>23</v>
      </c>
      <c r="S322" t="s">
        <v>23</v>
      </c>
      <c r="T322" t="s">
        <v>23</v>
      </c>
      <c r="U322">
        <v>7</v>
      </c>
      <c r="V322" t="s">
        <v>58</v>
      </c>
    </row>
    <row r="323" spans="1:22">
      <c r="A323">
        <v>6845127</v>
      </c>
      <c r="B323" t="str">
        <f t="shared" ref="B323:B386" si="26">L323</f>
        <v>pAH06-06-1</v>
      </c>
      <c r="C323" t="str">
        <f t="shared" ref="C323:C386" si="27">M323</f>
        <v>NZ_CP010948.1</v>
      </c>
      <c r="D323" t="str">
        <f t="shared" ref="D323:D386" si="28">N323</f>
        <v>CP010948</v>
      </c>
      <c r="E323" t="str">
        <f t="shared" si="25"/>
        <v>Aeromonas</v>
      </c>
      <c r="F323" t="s">
        <v>32149</v>
      </c>
      <c r="G323" t="str">
        <f t="shared" ref="G323:G386" si="29">CONCATENATE(E323,F323,K323,O323,P323,Q323,R323,S323,T323,U323,V323)</f>
        <v xml:space="preserve">Aeromonashydrophila               Gammaproteobacteria2.83858.28053---3-                                                </v>
      </c>
      <c r="H323" t="s">
        <v>1630</v>
      </c>
      <c r="I323" t="s">
        <v>15</v>
      </c>
      <c r="J323" t="s">
        <v>78</v>
      </c>
      <c r="K323" t="s">
        <v>79</v>
      </c>
      <c r="L323" t="s">
        <v>1631</v>
      </c>
      <c r="M323" t="s">
        <v>1632</v>
      </c>
      <c r="N323" t="s">
        <v>1633</v>
      </c>
      <c r="O323" s="1" t="s">
        <v>1634</v>
      </c>
      <c r="P323" t="s">
        <v>1635</v>
      </c>
      <c r="Q323">
        <v>3</v>
      </c>
      <c r="R323" t="s">
        <v>23</v>
      </c>
      <c r="S323" t="s">
        <v>23</v>
      </c>
      <c r="T323" t="s">
        <v>23</v>
      </c>
      <c r="U323">
        <v>3</v>
      </c>
      <c r="V323" t="s">
        <v>24</v>
      </c>
    </row>
    <row r="324" spans="1:22">
      <c r="A324">
        <v>6845031</v>
      </c>
      <c r="B324" t="str">
        <f t="shared" si="26"/>
        <v>pAH06-06-2</v>
      </c>
      <c r="C324" t="str">
        <f t="shared" si="27"/>
        <v>NZ_CP010949.1</v>
      </c>
      <c r="D324" t="str">
        <f t="shared" si="28"/>
        <v>CP010949</v>
      </c>
      <c r="E324" t="str">
        <f t="shared" si="25"/>
        <v>Aeromonas</v>
      </c>
      <c r="F324" t="s">
        <v>32149</v>
      </c>
      <c r="G324" t="str">
        <f t="shared" si="29"/>
        <v xml:space="preserve">Aeromonashydrophila               Gammaproteobacteria5.95856.98228---8-                                                </v>
      </c>
      <c r="H324" t="s">
        <v>1630</v>
      </c>
      <c r="I324" t="s">
        <v>15</v>
      </c>
      <c r="J324" t="s">
        <v>78</v>
      </c>
      <c r="K324" t="s">
        <v>79</v>
      </c>
      <c r="L324" t="s">
        <v>1636</v>
      </c>
      <c r="M324" t="s">
        <v>1637</v>
      </c>
      <c r="N324" t="s">
        <v>1638</v>
      </c>
      <c r="O324" s="1" t="s">
        <v>1639</v>
      </c>
      <c r="P324" t="s">
        <v>1640</v>
      </c>
      <c r="Q324">
        <v>8</v>
      </c>
      <c r="R324" t="s">
        <v>23</v>
      </c>
      <c r="S324" t="s">
        <v>23</v>
      </c>
      <c r="T324" t="s">
        <v>23</v>
      </c>
      <c r="U324">
        <v>8</v>
      </c>
      <c r="V324" t="s">
        <v>24</v>
      </c>
    </row>
    <row r="325" spans="1:22">
      <c r="A325">
        <v>6844935</v>
      </c>
      <c r="B325" t="str">
        <f t="shared" si="26"/>
        <v>pAH06-06-3</v>
      </c>
      <c r="C325" t="str">
        <f t="shared" si="27"/>
        <v>NZ_CP010950.1</v>
      </c>
      <c r="D325" t="str">
        <f t="shared" si="28"/>
        <v>CP010950</v>
      </c>
      <c r="E325" t="str">
        <f t="shared" si="25"/>
        <v>Aeromonas</v>
      </c>
      <c r="F325" t="s">
        <v>32149</v>
      </c>
      <c r="G325" t="str">
        <f t="shared" si="29"/>
        <v xml:space="preserve">Aeromonashydrophila               Gammaproteobacteria2830750.01298---8-                                                </v>
      </c>
      <c r="H325" t="s">
        <v>1630</v>
      </c>
      <c r="I325" t="s">
        <v>15</v>
      </c>
      <c r="J325" t="s">
        <v>78</v>
      </c>
      <c r="K325" t="s">
        <v>79</v>
      </c>
      <c r="L325" t="s">
        <v>1641</v>
      </c>
      <c r="M325" t="s">
        <v>1642</v>
      </c>
      <c r="N325" t="s">
        <v>1643</v>
      </c>
      <c r="O325" s="1">
        <v>28307</v>
      </c>
      <c r="P325" t="s">
        <v>1644</v>
      </c>
      <c r="Q325">
        <v>8</v>
      </c>
      <c r="R325" t="s">
        <v>23</v>
      </c>
      <c r="S325" t="s">
        <v>23</v>
      </c>
      <c r="T325" t="s">
        <v>23</v>
      </c>
      <c r="U325">
        <v>8</v>
      </c>
      <c r="V325" t="s">
        <v>24</v>
      </c>
    </row>
    <row r="326" spans="1:22">
      <c r="A326">
        <v>6844839</v>
      </c>
      <c r="B326" t="str">
        <f t="shared" si="26"/>
        <v>pBRST7.6</v>
      </c>
      <c r="C326" t="str">
        <f t="shared" si="27"/>
        <v>NC_011207.1</v>
      </c>
      <c r="D326" t="str">
        <f t="shared" si="28"/>
        <v>EU925817</v>
      </c>
      <c r="E326" t="str">
        <f t="shared" si="25"/>
        <v>Aeromonas</v>
      </c>
      <c r="F326" t="s">
        <v>32149</v>
      </c>
      <c r="G326" t="str">
        <f t="shared" si="29"/>
        <v xml:space="preserve">Aeromonashydrophila               Gammaproteobacteria7.62159.72976---6-                                                </v>
      </c>
      <c r="H326" t="s">
        <v>1645</v>
      </c>
      <c r="I326" t="s">
        <v>15</v>
      </c>
      <c r="J326" t="s">
        <v>78</v>
      </c>
      <c r="K326" t="s">
        <v>79</v>
      </c>
      <c r="L326" t="s">
        <v>1646</v>
      </c>
      <c r="M326" t="s">
        <v>1647</v>
      </c>
      <c r="N326" t="s">
        <v>1648</v>
      </c>
      <c r="O326" s="1" t="s">
        <v>1649</v>
      </c>
      <c r="P326" t="s">
        <v>1650</v>
      </c>
      <c r="Q326">
        <v>6</v>
      </c>
      <c r="R326" t="s">
        <v>23</v>
      </c>
      <c r="S326" t="s">
        <v>23</v>
      </c>
      <c r="T326" t="s">
        <v>23</v>
      </c>
      <c r="U326">
        <v>6</v>
      </c>
      <c r="V326" t="s">
        <v>24</v>
      </c>
    </row>
    <row r="327" spans="1:22">
      <c r="A327">
        <v>6844743</v>
      </c>
      <c r="B327" t="str">
        <f t="shared" si="26"/>
        <v>pAQ2-2</v>
      </c>
      <c r="C327" t="str">
        <f t="shared" si="27"/>
        <v>NC_016849.1</v>
      </c>
      <c r="D327" t="str">
        <f t="shared" si="28"/>
        <v>JN315885</v>
      </c>
      <c r="E327" t="str">
        <f t="shared" si="25"/>
        <v>Aeromonas</v>
      </c>
      <c r="F327" t="s">
        <v>32149</v>
      </c>
      <c r="G327" t="str">
        <f t="shared" si="29"/>
        <v xml:space="preserve">Aeromonashydrophila               Gammaproteobacteria6.90351.70224---4-                                                                </v>
      </c>
      <c r="H327" t="s">
        <v>1651</v>
      </c>
      <c r="I327" t="s">
        <v>15</v>
      </c>
      <c r="J327" t="s">
        <v>78</v>
      </c>
      <c r="K327" t="s">
        <v>79</v>
      </c>
      <c r="L327" t="s">
        <v>1652</v>
      </c>
      <c r="M327" t="s">
        <v>1653</v>
      </c>
      <c r="N327" t="s">
        <v>1654</v>
      </c>
      <c r="O327" s="1" t="s">
        <v>1655</v>
      </c>
      <c r="P327" t="s">
        <v>1656</v>
      </c>
      <c r="Q327">
        <v>4</v>
      </c>
      <c r="R327" t="s">
        <v>23</v>
      </c>
      <c r="S327" t="s">
        <v>23</v>
      </c>
      <c r="T327" t="s">
        <v>23</v>
      </c>
      <c r="U327">
        <v>4</v>
      </c>
      <c r="V327" t="s">
        <v>495</v>
      </c>
    </row>
    <row r="328" spans="1:22">
      <c r="A328">
        <v>6844647</v>
      </c>
      <c r="B328" t="str">
        <f t="shared" si="26"/>
        <v>pR148</v>
      </c>
      <c r="C328" t="str">
        <f t="shared" si="27"/>
        <v>NC_019380.1</v>
      </c>
      <c r="D328" t="str">
        <f t="shared" si="28"/>
        <v>JX141473</v>
      </c>
      <c r="E328" t="str">
        <f t="shared" si="25"/>
        <v>Aeromonas</v>
      </c>
      <c r="F328" t="s">
        <v>32149</v>
      </c>
      <c r="G328" t="str">
        <f t="shared" si="29"/>
        <v xml:space="preserve">Aeromonashydrophila               Gammaproteobacteria165.90652.5093146---146-                                                                </v>
      </c>
      <c r="H328" t="s">
        <v>1651</v>
      </c>
      <c r="I328" t="s">
        <v>15</v>
      </c>
      <c r="J328" t="s">
        <v>78</v>
      </c>
      <c r="K328" t="s">
        <v>79</v>
      </c>
      <c r="L328" t="s">
        <v>1657</v>
      </c>
      <c r="M328" t="s">
        <v>1658</v>
      </c>
      <c r="N328" t="s">
        <v>1659</v>
      </c>
      <c r="O328" s="1" t="s">
        <v>1660</v>
      </c>
      <c r="P328" t="s">
        <v>1661</v>
      </c>
      <c r="Q328">
        <v>146</v>
      </c>
      <c r="R328" t="s">
        <v>23</v>
      </c>
      <c r="S328" t="s">
        <v>23</v>
      </c>
      <c r="T328" t="s">
        <v>23</v>
      </c>
      <c r="U328">
        <v>146</v>
      </c>
      <c r="V328" t="s">
        <v>495</v>
      </c>
    </row>
    <row r="329" spans="1:22">
      <c r="A329">
        <v>6844551</v>
      </c>
      <c r="B329" t="str">
        <f t="shared" si="26"/>
        <v>pAhy2.5</v>
      </c>
      <c r="C329" t="str">
        <f t="shared" si="27"/>
        <v>NC_021159.1</v>
      </c>
      <c r="D329" t="str">
        <f t="shared" si="28"/>
        <v>KC525245</v>
      </c>
      <c r="E329" t="str">
        <f t="shared" si="25"/>
        <v>Aeromonas</v>
      </c>
      <c r="F329" t="s">
        <v>32149</v>
      </c>
      <c r="G329" t="str">
        <f t="shared" si="29"/>
        <v xml:space="preserve">Aeromonashydrophila               Gammaproteobacteria2.52456.57692---2-                                                        </v>
      </c>
      <c r="H329" t="s">
        <v>1662</v>
      </c>
      <c r="I329" t="s">
        <v>15</v>
      </c>
      <c r="J329" t="s">
        <v>78</v>
      </c>
      <c r="K329" t="s">
        <v>79</v>
      </c>
      <c r="L329" t="s">
        <v>1663</v>
      </c>
      <c r="M329" t="s">
        <v>1664</v>
      </c>
      <c r="N329" t="s">
        <v>1665</v>
      </c>
      <c r="O329" s="1" t="s">
        <v>1666</v>
      </c>
      <c r="P329" t="s">
        <v>1667</v>
      </c>
      <c r="Q329">
        <v>2</v>
      </c>
      <c r="R329" t="s">
        <v>23</v>
      </c>
      <c r="S329" t="s">
        <v>23</v>
      </c>
      <c r="T329" t="s">
        <v>23</v>
      </c>
      <c r="U329">
        <v>2</v>
      </c>
      <c r="V329" t="s">
        <v>58</v>
      </c>
    </row>
    <row r="330" spans="1:22">
      <c r="A330">
        <v>6844455</v>
      </c>
      <c r="B330" t="str">
        <f t="shared" si="26"/>
        <v>pRA1</v>
      </c>
      <c r="C330" t="str">
        <f t="shared" si="27"/>
        <v>NC_012885.1</v>
      </c>
      <c r="D330" t="str">
        <f t="shared" si="28"/>
        <v>FJ705807</v>
      </c>
      <c r="E330" t="str">
        <f t="shared" si="25"/>
        <v>Aeromonas</v>
      </c>
      <c r="F330" t="s">
        <v>32149</v>
      </c>
      <c r="G330" t="str">
        <f t="shared" si="29"/>
        <v xml:space="preserve">Aeromonashydrophila               Gammaproteobacteria143.96350.5797158---158-                                                                </v>
      </c>
      <c r="H330" t="s">
        <v>1651</v>
      </c>
      <c r="I330" t="s">
        <v>15</v>
      </c>
      <c r="J330" t="s">
        <v>78</v>
      </c>
      <c r="K330" t="s">
        <v>79</v>
      </c>
      <c r="L330" t="s">
        <v>1668</v>
      </c>
      <c r="M330" t="s">
        <v>1669</v>
      </c>
      <c r="N330" t="s">
        <v>1670</v>
      </c>
      <c r="O330" s="1" t="s">
        <v>1671</v>
      </c>
      <c r="P330" t="s">
        <v>1672</v>
      </c>
      <c r="Q330">
        <v>158</v>
      </c>
      <c r="R330" t="s">
        <v>23</v>
      </c>
      <c r="S330" t="s">
        <v>23</v>
      </c>
      <c r="T330" t="s">
        <v>23</v>
      </c>
      <c r="U330">
        <v>158</v>
      </c>
      <c r="V330" t="s">
        <v>495</v>
      </c>
    </row>
    <row r="331" spans="1:22">
      <c r="A331">
        <v>6844359</v>
      </c>
      <c r="B331" t="str">
        <f t="shared" si="26"/>
        <v>pAH3680</v>
      </c>
      <c r="C331" t="str">
        <f t="shared" si="27"/>
        <v>NC_013780.1</v>
      </c>
      <c r="D331" t="str">
        <f t="shared" si="28"/>
        <v>DQ402049</v>
      </c>
      <c r="E331" t="str">
        <f t="shared" si="25"/>
        <v>Aeromonas</v>
      </c>
      <c r="F331" t="s">
        <v>32149</v>
      </c>
      <c r="G331" t="str">
        <f t="shared" si="29"/>
        <v xml:space="preserve">Aeromonashydrophila               Gammaproteobacteria2489855.81522---2-                                                                </v>
      </c>
      <c r="H331" t="s">
        <v>1651</v>
      </c>
      <c r="I331" t="s">
        <v>15</v>
      </c>
      <c r="J331" t="s">
        <v>78</v>
      </c>
      <c r="K331" t="s">
        <v>79</v>
      </c>
      <c r="L331" t="s">
        <v>1673</v>
      </c>
      <c r="M331" t="s">
        <v>1674</v>
      </c>
      <c r="N331" t="s">
        <v>1675</v>
      </c>
      <c r="O331" s="1">
        <v>24898</v>
      </c>
      <c r="P331" t="s">
        <v>1676</v>
      </c>
      <c r="Q331">
        <v>2</v>
      </c>
      <c r="R331" t="s">
        <v>23</v>
      </c>
      <c r="S331" t="s">
        <v>23</v>
      </c>
      <c r="T331" t="s">
        <v>23</v>
      </c>
      <c r="U331">
        <v>2</v>
      </c>
      <c r="V331" t="s">
        <v>495</v>
      </c>
    </row>
    <row r="332" spans="1:22">
      <c r="A332">
        <v>6844263</v>
      </c>
      <c r="B332" t="str">
        <f t="shared" si="26"/>
        <v>pAHH01</v>
      </c>
      <c r="C332" t="str">
        <f t="shared" si="27"/>
        <v>NC_016852.1</v>
      </c>
      <c r="D332" t="str">
        <f t="shared" si="28"/>
        <v>JN315882</v>
      </c>
      <c r="E332" t="str">
        <f t="shared" si="25"/>
        <v>Aeromonas</v>
      </c>
      <c r="F332" t="s">
        <v>32149</v>
      </c>
      <c r="G332" t="str">
        <f t="shared" si="29"/>
        <v xml:space="preserve">Aeromonashydrophila               Gammaproteobacteria8.97953.836714---14-                                                                </v>
      </c>
      <c r="H332" t="s">
        <v>1651</v>
      </c>
      <c r="I332" t="s">
        <v>15</v>
      </c>
      <c r="J332" t="s">
        <v>78</v>
      </c>
      <c r="K332" t="s">
        <v>79</v>
      </c>
      <c r="L332" t="s">
        <v>1677</v>
      </c>
      <c r="M332" t="s">
        <v>1678</v>
      </c>
      <c r="N332" t="s">
        <v>1679</v>
      </c>
      <c r="O332" s="1" t="s">
        <v>1680</v>
      </c>
      <c r="P332" t="s">
        <v>1681</v>
      </c>
      <c r="Q332">
        <v>14</v>
      </c>
      <c r="R332" t="s">
        <v>23</v>
      </c>
      <c r="S332" t="s">
        <v>23</v>
      </c>
      <c r="T332" t="s">
        <v>23</v>
      </c>
      <c r="U332">
        <v>14</v>
      </c>
      <c r="V332" t="s">
        <v>495</v>
      </c>
    </row>
    <row r="333" spans="1:22">
      <c r="A333">
        <v>6844167</v>
      </c>
      <c r="B333" t="str">
        <f t="shared" si="26"/>
        <v>pRA3</v>
      </c>
      <c r="C333" t="str">
        <f t="shared" si="27"/>
        <v>NC_010919.1</v>
      </c>
      <c r="D333" t="str">
        <f t="shared" si="28"/>
        <v>DQ401103</v>
      </c>
      <c r="E333" t="str">
        <f t="shared" si="25"/>
        <v>Aeromonas</v>
      </c>
      <c r="F333" t="s">
        <v>32149</v>
      </c>
      <c r="G333" t="str">
        <f t="shared" si="29"/>
        <v xml:space="preserve">Aeromonashydrophila               Gammaproteobacteria45.90953.547250---50-                                                                </v>
      </c>
      <c r="H333" t="s">
        <v>1651</v>
      </c>
      <c r="I333" t="s">
        <v>15</v>
      </c>
      <c r="J333" t="s">
        <v>78</v>
      </c>
      <c r="K333" t="s">
        <v>79</v>
      </c>
      <c r="L333" t="s">
        <v>1682</v>
      </c>
      <c r="M333" t="s">
        <v>1683</v>
      </c>
      <c r="N333" t="s">
        <v>1684</v>
      </c>
      <c r="O333" s="1" t="s">
        <v>1685</v>
      </c>
      <c r="P333" t="s">
        <v>1686</v>
      </c>
      <c r="Q333">
        <v>50</v>
      </c>
      <c r="R333" t="s">
        <v>23</v>
      </c>
      <c r="S333" t="s">
        <v>23</v>
      </c>
      <c r="T333" t="s">
        <v>23</v>
      </c>
      <c r="U333">
        <v>50</v>
      </c>
      <c r="V333" t="s">
        <v>495</v>
      </c>
    </row>
    <row r="334" spans="1:22">
      <c r="A334">
        <v>6844071</v>
      </c>
      <c r="B334" t="str">
        <f t="shared" si="26"/>
        <v>pAHH04</v>
      </c>
      <c r="C334" t="str">
        <f t="shared" si="27"/>
        <v>NC_019262.1</v>
      </c>
      <c r="D334" t="str">
        <f t="shared" si="28"/>
        <v>JN315883</v>
      </c>
      <c r="E334" t="str">
        <f t="shared" si="25"/>
        <v>Aeromonas</v>
      </c>
      <c r="F334" t="s">
        <v>32149</v>
      </c>
      <c r="G334" t="str">
        <f t="shared" si="29"/>
        <v xml:space="preserve">Aeromonashydrophila               Gammaproteobacteria7.19159.88045---5-                                                                </v>
      </c>
      <c r="H334" t="s">
        <v>1651</v>
      </c>
      <c r="I334" t="s">
        <v>15</v>
      </c>
      <c r="J334" t="s">
        <v>78</v>
      </c>
      <c r="K334" t="s">
        <v>79</v>
      </c>
      <c r="L334" t="s">
        <v>1687</v>
      </c>
      <c r="M334" t="s">
        <v>1688</v>
      </c>
      <c r="N334" t="s">
        <v>1689</v>
      </c>
      <c r="O334" s="1" t="s">
        <v>1690</v>
      </c>
      <c r="P334" t="s">
        <v>1691</v>
      </c>
      <c r="Q334">
        <v>5</v>
      </c>
      <c r="R334" t="s">
        <v>23</v>
      </c>
      <c r="S334" t="s">
        <v>23</v>
      </c>
      <c r="T334" t="s">
        <v>23</v>
      </c>
      <c r="U334">
        <v>5</v>
      </c>
      <c r="V334" t="s">
        <v>495</v>
      </c>
    </row>
    <row r="335" spans="1:22">
      <c r="A335">
        <v>6843975</v>
      </c>
      <c r="B335">
        <f t="shared" si="26"/>
        <v>1</v>
      </c>
      <c r="C335" t="str">
        <f t="shared" si="27"/>
        <v>-</v>
      </c>
      <c r="D335" t="str">
        <f t="shared" si="28"/>
        <v>CP013179.1</v>
      </c>
      <c r="E335" t="str">
        <f t="shared" si="25"/>
        <v>Aeromonas</v>
      </c>
      <c r="F335" t="s">
        <v>32149</v>
      </c>
      <c r="G335" t="str">
        <f t="shared" si="29"/>
        <v xml:space="preserve">Aeromonashydrophila               Gammaproteobacteria6.31808---8-                                                                        </v>
      </c>
      <c r="H335" t="s">
        <v>1651</v>
      </c>
      <c r="I335" t="s">
        <v>15</v>
      </c>
      <c r="J335" t="s">
        <v>78</v>
      </c>
      <c r="K335" t="s">
        <v>79</v>
      </c>
      <c r="L335">
        <v>1</v>
      </c>
      <c r="M335" t="s">
        <v>23</v>
      </c>
      <c r="N335" t="s">
        <v>1692</v>
      </c>
      <c r="O335" s="1" t="s">
        <v>1693</v>
      </c>
      <c r="P335">
        <v>0</v>
      </c>
      <c r="Q335">
        <v>8</v>
      </c>
      <c r="R335" t="s">
        <v>23</v>
      </c>
      <c r="S335" t="s">
        <v>23</v>
      </c>
      <c r="T335" t="s">
        <v>23</v>
      </c>
      <c r="U335">
        <v>8</v>
      </c>
      <c r="V335" t="s">
        <v>3736</v>
      </c>
    </row>
    <row r="336" spans="1:22">
      <c r="A336">
        <v>6843879</v>
      </c>
      <c r="B336">
        <f t="shared" si="26"/>
        <v>3</v>
      </c>
      <c r="C336" t="str">
        <f t="shared" si="27"/>
        <v>-</v>
      </c>
      <c r="D336" t="str">
        <f t="shared" si="28"/>
        <v>CP013181.1</v>
      </c>
      <c r="E336" t="str">
        <f t="shared" si="25"/>
        <v>Aeromonas</v>
      </c>
      <c r="F336" t="s">
        <v>32149</v>
      </c>
      <c r="G336" t="str">
        <f t="shared" si="29"/>
        <v xml:space="preserve">Aeromonashydrophila               Gammaproteobacteria6.04507---7-                                                                        </v>
      </c>
      <c r="H336" t="s">
        <v>1651</v>
      </c>
      <c r="I336" t="s">
        <v>15</v>
      </c>
      <c r="J336" t="s">
        <v>78</v>
      </c>
      <c r="K336" t="s">
        <v>79</v>
      </c>
      <c r="L336">
        <v>3</v>
      </c>
      <c r="M336" t="s">
        <v>23</v>
      </c>
      <c r="N336" t="s">
        <v>1694</v>
      </c>
      <c r="O336" s="1" t="s">
        <v>1695</v>
      </c>
      <c r="P336">
        <v>0</v>
      </c>
      <c r="Q336">
        <v>7</v>
      </c>
      <c r="R336" t="s">
        <v>23</v>
      </c>
      <c r="S336" t="s">
        <v>23</v>
      </c>
      <c r="T336" t="s">
        <v>23</v>
      </c>
      <c r="U336">
        <v>7</v>
      </c>
      <c r="V336" t="s">
        <v>3736</v>
      </c>
    </row>
    <row r="337" spans="1:22">
      <c r="A337">
        <v>6843783</v>
      </c>
      <c r="B337">
        <f t="shared" si="26"/>
        <v>2</v>
      </c>
      <c r="C337" t="str">
        <f t="shared" si="27"/>
        <v>-</v>
      </c>
      <c r="D337" t="str">
        <f t="shared" si="28"/>
        <v>CP013180.1</v>
      </c>
      <c r="E337" t="str">
        <f t="shared" si="25"/>
        <v>Aeromonas</v>
      </c>
      <c r="F337" t="s">
        <v>32149</v>
      </c>
      <c r="G337" t="str">
        <f t="shared" si="29"/>
        <v xml:space="preserve">Aeromonashydrophila               Gammaproteobacteria6.16207---7-                                                                        </v>
      </c>
      <c r="H337" t="s">
        <v>1651</v>
      </c>
      <c r="I337" t="s">
        <v>15</v>
      </c>
      <c r="J337" t="s">
        <v>78</v>
      </c>
      <c r="K337" t="s">
        <v>79</v>
      </c>
      <c r="L337">
        <v>2</v>
      </c>
      <c r="M337" t="s">
        <v>23</v>
      </c>
      <c r="N337" t="s">
        <v>1696</v>
      </c>
      <c r="O337" s="1" t="s">
        <v>1697</v>
      </c>
      <c r="P337">
        <v>0</v>
      </c>
      <c r="Q337">
        <v>7</v>
      </c>
      <c r="R337" t="s">
        <v>23</v>
      </c>
      <c r="S337" t="s">
        <v>23</v>
      </c>
      <c r="T337" t="s">
        <v>23</v>
      </c>
      <c r="U337">
        <v>7</v>
      </c>
      <c r="V337" t="s">
        <v>3736</v>
      </c>
    </row>
    <row r="338" spans="1:22">
      <c r="A338">
        <v>6843687</v>
      </c>
      <c r="B338" t="str">
        <f t="shared" si="26"/>
        <v>pWSY</v>
      </c>
      <c r="C338" t="str">
        <f t="shared" si="27"/>
        <v>NZ_CP007568.1</v>
      </c>
      <c r="D338" t="str">
        <f t="shared" si="28"/>
        <v>CP007568</v>
      </c>
      <c r="E338" t="str">
        <f t="shared" si="25"/>
        <v>Aeromonas</v>
      </c>
      <c r="F338" t="s">
        <v>32150</v>
      </c>
      <c r="G338" t="str">
        <f t="shared" si="29"/>
        <v xml:space="preserve">Aeromonasmedia                    Gammaproteobacteria11.27655.959613---13-                                                                </v>
      </c>
      <c r="H338" t="s">
        <v>1698</v>
      </c>
      <c r="I338" t="s">
        <v>15</v>
      </c>
      <c r="J338" t="s">
        <v>78</v>
      </c>
      <c r="K338" t="s">
        <v>79</v>
      </c>
      <c r="L338" t="s">
        <v>1699</v>
      </c>
      <c r="M338" t="s">
        <v>1700</v>
      </c>
      <c r="N338" t="s">
        <v>1701</v>
      </c>
      <c r="O338" s="1" t="s">
        <v>1702</v>
      </c>
      <c r="P338" t="s">
        <v>1703</v>
      </c>
      <c r="Q338">
        <v>13</v>
      </c>
      <c r="R338" t="s">
        <v>23</v>
      </c>
      <c r="S338" t="s">
        <v>23</v>
      </c>
      <c r="T338" t="s">
        <v>23</v>
      </c>
      <c r="U338">
        <v>13</v>
      </c>
      <c r="V338" t="s">
        <v>495</v>
      </c>
    </row>
    <row r="339" spans="1:22">
      <c r="A339">
        <v>6843591</v>
      </c>
      <c r="B339" t="str">
        <f t="shared" si="26"/>
        <v>pAsal1</v>
      </c>
      <c r="C339" t="str">
        <f t="shared" si="27"/>
        <v>NC_004338.1</v>
      </c>
      <c r="D339" t="str">
        <f t="shared" si="28"/>
        <v>AJ508382</v>
      </c>
      <c r="E339" t="str">
        <f t="shared" si="25"/>
        <v>Aeromonas</v>
      </c>
      <c r="F339" t="s">
        <v>32151</v>
      </c>
      <c r="G339" t="str">
        <f t="shared" si="29"/>
        <v xml:space="preserve">Aeromonassalmonicida              Gammaproteobacteria6.37155.03064---4-                                                                </v>
      </c>
      <c r="H339" t="s">
        <v>1704</v>
      </c>
      <c r="I339" t="s">
        <v>15</v>
      </c>
      <c r="J339" t="s">
        <v>78</v>
      </c>
      <c r="K339" t="s">
        <v>79</v>
      </c>
      <c r="L339" t="s">
        <v>1705</v>
      </c>
      <c r="M339" t="s">
        <v>1706</v>
      </c>
      <c r="N339" t="s">
        <v>1707</v>
      </c>
      <c r="O339" s="1" t="s">
        <v>1708</v>
      </c>
      <c r="P339" t="s">
        <v>1709</v>
      </c>
      <c r="Q339">
        <v>4</v>
      </c>
      <c r="R339" t="s">
        <v>23</v>
      </c>
      <c r="S339" t="s">
        <v>23</v>
      </c>
      <c r="T339" t="s">
        <v>23</v>
      </c>
      <c r="U339">
        <v>4</v>
      </c>
      <c r="V339" t="s">
        <v>495</v>
      </c>
    </row>
    <row r="340" spans="1:22">
      <c r="A340">
        <v>6843495</v>
      </c>
      <c r="B340" t="str">
        <f t="shared" si="26"/>
        <v>pAsal2</v>
      </c>
      <c r="C340" t="str">
        <f t="shared" si="27"/>
        <v>NC_004339.1</v>
      </c>
      <c r="D340" t="str">
        <f t="shared" si="28"/>
        <v>AJ508383</v>
      </c>
      <c r="E340" t="str">
        <f t="shared" si="25"/>
        <v>Aeromonas</v>
      </c>
      <c r="F340" t="s">
        <v>32151</v>
      </c>
      <c r="G340" t="str">
        <f t="shared" si="29"/>
        <v xml:space="preserve">Aeromonassalmonicida              Gammaproteobacteria5.42457.02437---7-                                                                </v>
      </c>
      <c r="H340" t="s">
        <v>1704</v>
      </c>
      <c r="I340" t="s">
        <v>15</v>
      </c>
      <c r="J340" t="s">
        <v>78</v>
      </c>
      <c r="K340" t="s">
        <v>79</v>
      </c>
      <c r="L340" t="s">
        <v>1710</v>
      </c>
      <c r="M340" t="s">
        <v>1711</v>
      </c>
      <c r="N340" t="s">
        <v>1712</v>
      </c>
      <c r="O340" s="1" t="s">
        <v>1713</v>
      </c>
      <c r="P340" t="s">
        <v>1714</v>
      </c>
      <c r="Q340">
        <v>7</v>
      </c>
      <c r="R340" t="s">
        <v>23</v>
      </c>
      <c r="S340" t="s">
        <v>23</v>
      </c>
      <c r="T340" t="s">
        <v>23</v>
      </c>
      <c r="U340">
        <v>7</v>
      </c>
      <c r="V340" t="s">
        <v>495</v>
      </c>
    </row>
    <row r="341" spans="1:22">
      <c r="A341">
        <v>6843399</v>
      </c>
      <c r="B341" t="str">
        <f t="shared" si="26"/>
        <v>pRAS3.1</v>
      </c>
      <c r="C341" t="str">
        <f t="shared" si="27"/>
        <v>NC_003123.1</v>
      </c>
      <c r="D341" t="str">
        <f t="shared" si="28"/>
        <v>AY043298</v>
      </c>
      <c r="E341" t="str">
        <f t="shared" si="25"/>
        <v>Aeromonas</v>
      </c>
      <c r="F341" t="s">
        <v>32151</v>
      </c>
      <c r="G341" t="str">
        <f t="shared" si="29"/>
        <v xml:space="preserve">Aeromonassalmonicida              Gammaproteobacteria11.85158.91497---7-                                                                </v>
      </c>
      <c r="H341" t="s">
        <v>1704</v>
      </c>
      <c r="I341" t="s">
        <v>15</v>
      </c>
      <c r="J341" t="s">
        <v>78</v>
      </c>
      <c r="K341" t="s">
        <v>79</v>
      </c>
      <c r="L341" t="s">
        <v>1715</v>
      </c>
      <c r="M341" t="s">
        <v>1716</v>
      </c>
      <c r="N341" t="s">
        <v>1717</v>
      </c>
      <c r="O341" s="1" t="s">
        <v>1718</v>
      </c>
      <c r="P341" t="s">
        <v>1719</v>
      </c>
      <c r="Q341">
        <v>7</v>
      </c>
      <c r="R341" t="s">
        <v>23</v>
      </c>
      <c r="S341" t="s">
        <v>23</v>
      </c>
      <c r="T341" t="s">
        <v>23</v>
      </c>
      <c r="U341">
        <v>7</v>
      </c>
      <c r="V341" t="s">
        <v>495</v>
      </c>
    </row>
    <row r="342" spans="1:22">
      <c r="A342">
        <v>6843303</v>
      </c>
      <c r="B342" t="str">
        <f t="shared" si="26"/>
        <v>pAsal1B</v>
      </c>
      <c r="C342" t="str">
        <f t="shared" si="27"/>
        <v>NC_025018.1</v>
      </c>
      <c r="D342" t="str">
        <f t="shared" si="28"/>
        <v>KC686700</v>
      </c>
      <c r="E342" t="str">
        <f t="shared" si="25"/>
        <v>Aeromonas</v>
      </c>
      <c r="F342" t="s">
        <v>32151</v>
      </c>
      <c r="G342" t="str">
        <f t="shared" si="29"/>
        <v xml:space="preserve">Aeromonassalmonicida              Gammaproteobacteria8.98955.63475---7-                                                                </v>
      </c>
      <c r="H342" t="s">
        <v>1704</v>
      </c>
      <c r="I342" t="s">
        <v>15</v>
      </c>
      <c r="J342" t="s">
        <v>78</v>
      </c>
      <c r="K342" t="s">
        <v>79</v>
      </c>
      <c r="L342" t="s">
        <v>1720</v>
      </c>
      <c r="M342" t="s">
        <v>1721</v>
      </c>
      <c r="N342" t="s">
        <v>1722</v>
      </c>
      <c r="O342" s="1" t="s">
        <v>1723</v>
      </c>
      <c r="P342" t="s">
        <v>1724</v>
      </c>
      <c r="Q342">
        <v>5</v>
      </c>
      <c r="R342" t="s">
        <v>23</v>
      </c>
      <c r="S342" t="s">
        <v>23</v>
      </c>
      <c r="T342" t="s">
        <v>23</v>
      </c>
      <c r="U342">
        <v>7</v>
      </c>
      <c r="V342" t="s">
        <v>495</v>
      </c>
    </row>
    <row r="343" spans="1:22">
      <c r="A343">
        <v>6843207</v>
      </c>
      <c r="B343" t="str">
        <f t="shared" si="26"/>
        <v>pAsa6</v>
      </c>
      <c r="C343" t="str">
        <f t="shared" si="27"/>
        <v>NC_009352.2</v>
      </c>
      <c r="D343" t="str">
        <f t="shared" si="28"/>
        <v>AM258965</v>
      </c>
      <c r="E343" t="str">
        <f t="shared" si="25"/>
        <v>Aeromonas</v>
      </c>
      <c r="F343" t="s">
        <v>32151</v>
      </c>
      <c r="G343" t="str">
        <f t="shared" si="29"/>
        <v>Aeromonassalmonicida              Gammaproteobacteria18.53653.85216---171</v>
      </c>
      <c r="H343" t="s">
        <v>1704</v>
      </c>
      <c r="I343" t="s">
        <v>15</v>
      </c>
      <c r="J343" t="s">
        <v>78</v>
      </c>
      <c r="K343" t="s">
        <v>79</v>
      </c>
      <c r="L343" t="s">
        <v>1725</v>
      </c>
      <c r="M343" t="s">
        <v>1726</v>
      </c>
      <c r="N343" t="s">
        <v>1727</v>
      </c>
      <c r="O343" s="1" t="s">
        <v>1728</v>
      </c>
      <c r="P343" t="s">
        <v>1729</v>
      </c>
      <c r="Q343">
        <v>16</v>
      </c>
      <c r="R343" t="s">
        <v>23</v>
      </c>
      <c r="S343" t="s">
        <v>23</v>
      </c>
      <c r="T343" t="s">
        <v>23</v>
      </c>
      <c r="U343">
        <v>17</v>
      </c>
      <c r="V343">
        <v>1</v>
      </c>
    </row>
    <row r="344" spans="1:22">
      <c r="A344">
        <v>6843111</v>
      </c>
      <c r="B344" t="str">
        <f t="shared" si="26"/>
        <v>pAsal3</v>
      </c>
      <c r="C344" t="str">
        <f t="shared" si="27"/>
        <v>NC_004340.1</v>
      </c>
      <c r="D344" t="str">
        <f t="shared" si="28"/>
        <v>AJ508384</v>
      </c>
      <c r="E344" t="str">
        <f t="shared" si="25"/>
        <v>Aeromonas</v>
      </c>
      <c r="F344" t="s">
        <v>32151</v>
      </c>
      <c r="G344" t="str">
        <f t="shared" si="29"/>
        <v xml:space="preserve">Aeromonassalmonicida              Gammaproteobacteria5.24952.14336--28-                                                                </v>
      </c>
      <c r="H344" t="s">
        <v>1704</v>
      </c>
      <c r="I344" t="s">
        <v>15</v>
      </c>
      <c r="J344" t="s">
        <v>78</v>
      </c>
      <c r="K344" t="s">
        <v>79</v>
      </c>
      <c r="L344" t="s">
        <v>1730</v>
      </c>
      <c r="M344" t="s">
        <v>1731</v>
      </c>
      <c r="N344" t="s">
        <v>1732</v>
      </c>
      <c r="O344" s="1" t="s">
        <v>1733</v>
      </c>
      <c r="P344" t="s">
        <v>1734</v>
      </c>
      <c r="Q344">
        <v>6</v>
      </c>
      <c r="R344" t="s">
        <v>23</v>
      </c>
      <c r="S344" t="s">
        <v>23</v>
      </c>
      <c r="T344">
        <v>2</v>
      </c>
      <c r="U344">
        <v>8</v>
      </c>
      <c r="V344" t="s">
        <v>495</v>
      </c>
    </row>
    <row r="345" spans="1:22">
      <c r="A345">
        <v>6843015</v>
      </c>
      <c r="B345" t="str">
        <f t="shared" si="26"/>
        <v>pRAS3.2</v>
      </c>
      <c r="C345" t="str">
        <f t="shared" si="27"/>
        <v>NC_003124.1</v>
      </c>
      <c r="D345" t="str">
        <f t="shared" si="28"/>
        <v>AY043299</v>
      </c>
      <c r="E345" t="str">
        <f t="shared" si="25"/>
        <v>Aeromonas</v>
      </c>
      <c r="F345" t="s">
        <v>32151</v>
      </c>
      <c r="G345" t="str">
        <f t="shared" si="29"/>
        <v xml:space="preserve">Aeromonassalmonicida              Gammaproteobacteria11.82359.01217---7-                                                                </v>
      </c>
      <c r="H345" t="s">
        <v>1704</v>
      </c>
      <c r="I345" t="s">
        <v>15</v>
      </c>
      <c r="J345" t="s">
        <v>78</v>
      </c>
      <c r="K345" t="s">
        <v>79</v>
      </c>
      <c r="L345" t="s">
        <v>1735</v>
      </c>
      <c r="M345" t="s">
        <v>1736</v>
      </c>
      <c r="N345" t="s">
        <v>1737</v>
      </c>
      <c r="O345" s="1" t="s">
        <v>1738</v>
      </c>
      <c r="P345" t="s">
        <v>1739</v>
      </c>
      <c r="Q345">
        <v>7</v>
      </c>
      <c r="R345" t="s">
        <v>23</v>
      </c>
      <c r="S345" t="s">
        <v>23</v>
      </c>
      <c r="T345" t="s">
        <v>23</v>
      </c>
      <c r="U345">
        <v>7</v>
      </c>
      <c r="V345" t="s">
        <v>495</v>
      </c>
    </row>
    <row r="346" spans="1:22">
      <c r="A346">
        <v>6842919</v>
      </c>
      <c r="B346" t="str">
        <f t="shared" si="26"/>
        <v>pAsa2</v>
      </c>
      <c r="C346" t="str">
        <f t="shared" si="27"/>
        <v>NZ_CM003175.1</v>
      </c>
      <c r="D346" t="str">
        <f t="shared" si="28"/>
        <v>CM003175</v>
      </c>
      <c r="E346" t="str">
        <f t="shared" si="25"/>
        <v>Aeromonas</v>
      </c>
      <c r="F346" t="s">
        <v>32151</v>
      </c>
      <c r="G346" t="str">
        <f t="shared" si="29"/>
        <v xml:space="preserve">Aeromonassalmonicida              Gammaproteobacteria5.54552.15516---6-                                        </v>
      </c>
      <c r="H346" t="s">
        <v>1740</v>
      </c>
      <c r="I346" t="s">
        <v>15</v>
      </c>
      <c r="J346" t="s">
        <v>78</v>
      </c>
      <c r="K346" t="s">
        <v>79</v>
      </c>
      <c r="L346" t="s">
        <v>1741</v>
      </c>
      <c r="M346" t="s">
        <v>1742</v>
      </c>
      <c r="N346" t="s">
        <v>1743</v>
      </c>
      <c r="O346" s="1" t="s">
        <v>1744</v>
      </c>
      <c r="P346" t="s">
        <v>1745</v>
      </c>
      <c r="Q346">
        <v>6</v>
      </c>
      <c r="R346" t="s">
        <v>23</v>
      </c>
      <c r="S346" t="s">
        <v>23</v>
      </c>
      <c r="T346" t="s">
        <v>23</v>
      </c>
      <c r="U346">
        <v>6</v>
      </c>
      <c r="V346" t="s">
        <v>44</v>
      </c>
    </row>
    <row r="347" spans="1:22">
      <c r="A347">
        <v>6842823</v>
      </c>
      <c r="B347" t="str">
        <f t="shared" si="26"/>
        <v>pAsa1</v>
      </c>
      <c r="C347" t="str">
        <f t="shared" si="27"/>
        <v>NZ_CM003174.1</v>
      </c>
      <c r="D347" t="str">
        <f t="shared" si="28"/>
        <v>CM003174</v>
      </c>
      <c r="E347" t="str">
        <f t="shared" ref="E347:E410" si="30">MID(H347,1,FIND(" ",H347)-1)</f>
        <v>Aeromonas</v>
      </c>
      <c r="F347" t="s">
        <v>32151</v>
      </c>
      <c r="G347" t="str">
        <f t="shared" si="29"/>
        <v xml:space="preserve">Aeromonassalmonicida              Gammaproteobacteria5.21156.80299---9-                                        </v>
      </c>
      <c r="H347" t="s">
        <v>1740</v>
      </c>
      <c r="I347" t="s">
        <v>15</v>
      </c>
      <c r="J347" t="s">
        <v>78</v>
      </c>
      <c r="K347" t="s">
        <v>79</v>
      </c>
      <c r="L347" t="s">
        <v>1746</v>
      </c>
      <c r="M347" t="s">
        <v>1747</v>
      </c>
      <c r="N347" t="s">
        <v>1748</v>
      </c>
      <c r="O347" s="1" t="s">
        <v>1749</v>
      </c>
      <c r="P347" t="s">
        <v>1750</v>
      </c>
      <c r="Q347">
        <v>9</v>
      </c>
      <c r="R347" t="s">
        <v>23</v>
      </c>
      <c r="S347" t="s">
        <v>23</v>
      </c>
      <c r="T347" t="s">
        <v>23</v>
      </c>
      <c r="U347">
        <v>9</v>
      </c>
      <c r="V347" t="s">
        <v>44</v>
      </c>
    </row>
    <row r="348" spans="1:22">
      <c r="A348">
        <v>6842727</v>
      </c>
      <c r="B348" t="str">
        <f t="shared" si="26"/>
        <v>pAsa3</v>
      </c>
      <c r="C348" t="str">
        <f t="shared" si="27"/>
        <v>NZ_CM003176.1</v>
      </c>
      <c r="D348" t="str">
        <f t="shared" si="28"/>
        <v>CM003176</v>
      </c>
      <c r="E348" t="str">
        <f t="shared" si="30"/>
        <v>Aeromonas</v>
      </c>
      <c r="F348" t="s">
        <v>32151</v>
      </c>
      <c r="G348" t="str">
        <f t="shared" si="29"/>
        <v>Aeromonassalmonicida              Gammaproteobacteria5.91455.0228---91</v>
      </c>
      <c r="H348" t="s">
        <v>1740</v>
      </c>
      <c r="I348" t="s">
        <v>15</v>
      </c>
      <c r="J348" t="s">
        <v>78</v>
      </c>
      <c r="K348" t="s">
        <v>79</v>
      </c>
      <c r="L348" t="s">
        <v>1751</v>
      </c>
      <c r="M348" t="s">
        <v>1752</v>
      </c>
      <c r="N348" t="s">
        <v>1753</v>
      </c>
      <c r="O348" s="1" t="s">
        <v>1754</v>
      </c>
      <c r="P348" t="s">
        <v>1755</v>
      </c>
      <c r="Q348">
        <v>8</v>
      </c>
      <c r="R348" t="s">
        <v>23</v>
      </c>
      <c r="S348" t="s">
        <v>23</v>
      </c>
      <c r="T348" t="s">
        <v>23</v>
      </c>
      <c r="U348">
        <v>9</v>
      </c>
      <c r="V348">
        <v>1</v>
      </c>
    </row>
    <row r="349" spans="1:22">
      <c r="A349">
        <v>6842631</v>
      </c>
      <c r="B349" t="str">
        <f t="shared" si="26"/>
        <v>pAsa2</v>
      </c>
      <c r="C349" t="str">
        <f t="shared" si="27"/>
        <v>NC_004925.1</v>
      </c>
      <c r="D349" t="str">
        <f t="shared" si="28"/>
        <v>AY301064</v>
      </c>
      <c r="E349" t="str">
        <f t="shared" si="30"/>
        <v>Aeromonas</v>
      </c>
      <c r="F349" t="s">
        <v>32151</v>
      </c>
      <c r="G349" t="str">
        <f t="shared" si="29"/>
        <v xml:space="preserve">Aeromonassalmonicida              Gammaproteobacteria5.24752.20136--28-                                        </v>
      </c>
      <c r="H349" t="s">
        <v>1756</v>
      </c>
      <c r="I349" t="s">
        <v>15</v>
      </c>
      <c r="J349" t="s">
        <v>78</v>
      </c>
      <c r="K349" t="s">
        <v>79</v>
      </c>
      <c r="L349" t="s">
        <v>1741</v>
      </c>
      <c r="M349" t="s">
        <v>1757</v>
      </c>
      <c r="N349" t="s">
        <v>1758</v>
      </c>
      <c r="O349" s="1" t="s">
        <v>1759</v>
      </c>
      <c r="P349" t="s">
        <v>1760</v>
      </c>
      <c r="Q349">
        <v>6</v>
      </c>
      <c r="R349" t="s">
        <v>23</v>
      </c>
      <c r="S349" t="s">
        <v>23</v>
      </c>
      <c r="T349">
        <v>2</v>
      </c>
      <c r="U349">
        <v>8</v>
      </c>
      <c r="V349" t="s">
        <v>44</v>
      </c>
    </row>
    <row r="350" spans="1:22">
      <c r="A350">
        <v>6842535</v>
      </c>
      <c r="B350">
        <f t="shared" si="26"/>
        <v>5</v>
      </c>
      <c r="C350" t="str">
        <f t="shared" si="27"/>
        <v>NC_009350.1</v>
      </c>
      <c r="D350" t="str">
        <f t="shared" si="28"/>
        <v>CP000646</v>
      </c>
      <c r="E350" t="str">
        <f t="shared" si="30"/>
        <v>Aeromonas</v>
      </c>
      <c r="F350" t="s">
        <v>32151</v>
      </c>
      <c r="G350" t="str">
        <f t="shared" si="29"/>
        <v>Aeromonassalmonicida              Gammaproteobacteria155.09854.3315157---16811</v>
      </c>
      <c r="H350" t="s">
        <v>1756</v>
      </c>
      <c r="I350" t="s">
        <v>15</v>
      </c>
      <c r="J350" t="s">
        <v>78</v>
      </c>
      <c r="K350" t="s">
        <v>79</v>
      </c>
      <c r="L350">
        <v>5</v>
      </c>
      <c r="M350" t="s">
        <v>1761</v>
      </c>
      <c r="N350" t="s">
        <v>1762</v>
      </c>
      <c r="O350" s="1" t="s">
        <v>1763</v>
      </c>
      <c r="P350" t="s">
        <v>1764</v>
      </c>
      <c r="Q350">
        <v>157</v>
      </c>
      <c r="R350" t="s">
        <v>23</v>
      </c>
      <c r="S350" t="s">
        <v>23</v>
      </c>
      <c r="T350" t="s">
        <v>23</v>
      </c>
      <c r="U350">
        <v>168</v>
      </c>
      <c r="V350">
        <v>11</v>
      </c>
    </row>
    <row r="351" spans="1:22">
      <c r="A351">
        <v>6842439</v>
      </c>
      <c r="B351" t="str">
        <f t="shared" si="26"/>
        <v>pAsa1</v>
      </c>
      <c r="C351" t="str">
        <f t="shared" si="27"/>
        <v>NC_004923.1</v>
      </c>
      <c r="D351" t="str">
        <f t="shared" si="28"/>
        <v>AY301063</v>
      </c>
      <c r="E351" t="str">
        <f t="shared" si="30"/>
        <v>Aeromonas</v>
      </c>
      <c r="F351" t="s">
        <v>32151</v>
      </c>
      <c r="G351" t="str">
        <f t="shared" si="29"/>
        <v xml:space="preserve">Aeromonassalmonicida              Gammaproteobacteria5.42457.02439--110-                                        </v>
      </c>
      <c r="H351" t="s">
        <v>1756</v>
      </c>
      <c r="I351" t="s">
        <v>15</v>
      </c>
      <c r="J351" t="s">
        <v>78</v>
      </c>
      <c r="K351" t="s">
        <v>79</v>
      </c>
      <c r="L351" t="s">
        <v>1746</v>
      </c>
      <c r="M351" t="s">
        <v>1765</v>
      </c>
      <c r="N351" t="s">
        <v>1766</v>
      </c>
      <c r="O351" s="1" t="s">
        <v>1713</v>
      </c>
      <c r="P351" t="s">
        <v>1714</v>
      </c>
      <c r="Q351">
        <v>9</v>
      </c>
      <c r="R351" t="s">
        <v>23</v>
      </c>
      <c r="S351" t="s">
        <v>23</v>
      </c>
      <c r="T351">
        <v>1</v>
      </c>
      <c r="U351">
        <v>10</v>
      </c>
      <c r="V351" t="s">
        <v>44</v>
      </c>
    </row>
    <row r="352" spans="1:22">
      <c r="A352">
        <v>6842343</v>
      </c>
      <c r="B352" t="str">
        <f t="shared" si="26"/>
        <v>pAsa3</v>
      </c>
      <c r="C352" t="str">
        <f t="shared" si="27"/>
        <v>NC_004924.1</v>
      </c>
      <c r="D352" t="str">
        <f t="shared" si="28"/>
        <v>AY301065</v>
      </c>
      <c r="E352" t="str">
        <f t="shared" si="30"/>
        <v>Aeromonas</v>
      </c>
      <c r="F352" t="s">
        <v>32151</v>
      </c>
      <c r="G352" t="str">
        <f t="shared" si="29"/>
        <v xml:space="preserve">Aeromonassalmonicida              Gammaproteobacteria5.61654.52288--19-                                        </v>
      </c>
      <c r="H352" t="s">
        <v>1756</v>
      </c>
      <c r="I352" t="s">
        <v>15</v>
      </c>
      <c r="J352" t="s">
        <v>78</v>
      </c>
      <c r="K352" t="s">
        <v>79</v>
      </c>
      <c r="L352" t="s">
        <v>1751</v>
      </c>
      <c r="M352" t="s">
        <v>1767</v>
      </c>
      <c r="N352" t="s">
        <v>1768</v>
      </c>
      <c r="O352" s="1" t="s">
        <v>1769</v>
      </c>
      <c r="P352" t="s">
        <v>1770</v>
      </c>
      <c r="Q352">
        <v>8</v>
      </c>
      <c r="R352" t="s">
        <v>23</v>
      </c>
      <c r="S352" t="s">
        <v>23</v>
      </c>
      <c r="T352">
        <v>1</v>
      </c>
      <c r="U352">
        <v>9</v>
      </c>
      <c r="V352" t="s">
        <v>44</v>
      </c>
    </row>
    <row r="353" spans="1:22">
      <c r="A353">
        <v>6842247</v>
      </c>
      <c r="B353">
        <f t="shared" si="26"/>
        <v>4</v>
      </c>
      <c r="C353" t="str">
        <f t="shared" si="27"/>
        <v>NC_009349.1</v>
      </c>
      <c r="D353" t="str">
        <f t="shared" si="28"/>
        <v>CP000645</v>
      </c>
      <c r="E353" t="str">
        <f t="shared" si="30"/>
        <v>Aeromonas</v>
      </c>
      <c r="F353" t="s">
        <v>32151</v>
      </c>
      <c r="G353" t="str">
        <f t="shared" si="29"/>
        <v>Aeromonassalmonicida              Gammaproteobacteria166.74952.7979164---17511</v>
      </c>
      <c r="H353" t="s">
        <v>1756</v>
      </c>
      <c r="I353" t="s">
        <v>15</v>
      </c>
      <c r="J353" t="s">
        <v>78</v>
      </c>
      <c r="K353" t="s">
        <v>79</v>
      </c>
      <c r="L353">
        <v>4</v>
      </c>
      <c r="M353" t="s">
        <v>1771</v>
      </c>
      <c r="N353" t="s">
        <v>1772</v>
      </c>
      <c r="O353" s="1" t="s">
        <v>1773</v>
      </c>
      <c r="P353" t="s">
        <v>1774</v>
      </c>
      <c r="Q353">
        <v>164</v>
      </c>
      <c r="R353" t="s">
        <v>23</v>
      </c>
      <c r="S353" t="s">
        <v>23</v>
      </c>
      <c r="T353" t="s">
        <v>23</v>
      </c>
      <c r="U353">
        <v>175</v>
      </c>
      <c r="V353">
        <v>11</v>
      </c>
    </row>
    <row r="354" spans="1:22">
      <c r="A354">
        <v>6842151</v>
      </c>
      <c r="B354" t="str">
        <f t="shared" si="26"/>
        <v>pAQ2-1</v>
      </c>
      <c r="C354" t="str">
        <f t="shared" si="27"/>
        <v>NC_016611.1</v>
      </c>
      <c r="D354" t="str">
        <f t="shared" si="28"/>
        <v>JN315884</v>
      </c>
      <c r="E354" t="str">
        <f t="shared" si="30"/>
        <v>Aeromonas</v>
      </c>
      <c r="F354" t="s">
        <v>32152</v>
      </c>
      <c r="G354" t="str">
        <f t="shared" si="29"/>
        <v xml:space="preserve">Aeromonassobria                   Gammaproteobacteria4225351.60874---4-                                                                </v>
      </c>
      <c r="H354" t="s">
        <v>1775</v>
      </c>
      <c r="I354" t="s">
        <v>15</v>
      </c>
      <c r="J354" t="s">
        <v>78</v>
      </c>
      <c r="K354" t="s">
        <v>79</v>
      </c>
      <c r="L354" t="s">
        <v>1776</v>
      </c>
      <c r="M354" t="s">
        <v>1777</v>
      </c>
      <c r="N354" t="s">
        <v>1778</v>
      </c>
      <c r="O354" s="1">
        <v>42253</v>
      </c>
      <c r="P354" t="s">
        <v>1779</v>
      </c>
      <c r="Q354">
        <v>4</v>
      </c>
      <c r="R354" t="s">
        <v>23</v>
      </c>
      <c r="S354" t="s">
        <v>23</v>
      </c>
      <c r="T354" t="s">
        <v>23</v>
      </c>
      <c r="U354">
        <v>4</v>
      </c>
      <c r="V354" t="s">
        <v>495</v>
      </c>
    </row>
    <row r="355" spans="1:22">
      <c r="A355">
        <v>6842055</v>
      </c>
      <c r="B355" t="str">
        <f t="shared" si="26"/>
        <v>pVT745</v>
      </c>
      <c r="C355" t="str">
        <f t="shared" si="27"/>
        <v>NC_002579.1</v>
      </c>
      <c r="D355" t="str">
        <f t="shared" si="28"/>
        <v>AF302424</v>
      </c>
      <c r="E355" t="str">
        <f t="shared" si="30"/>
        <v>Aggregatibacter</v>
      </c>
      <c r="F355" t="s">
        <v>32153</v>
      </c>
      <c r="G355" t="str">
        <f t="shared" si="29"/>
        <v xml:space="preserve">Aggregatibacteractinomycetemcomitans    Gammaproteobacteria25.40739.024736---36-                                        </v>
      </c>
      <c r="H355" t="s">
        <v>1780</v>
      </c>
      <c r="I355" t="s">
        <v>15</v>
      </c>
      <c r="J355" t="s">
        <v>78</v>
      </c>
      <c r="K355" t="s">
        <v>79</v>
      </c>
      <c r="L355" t="s">
        <v>1781</v>
      </c>
      <c r="M355" t="s">
        <v>1782</v>
      </c>
      <c r="N355" t="s">
        <v>1783</v>
      </c>
      <c r="O355" s="1" t="s">
        <v>1784</v>
      </c>
      <c r="P355" t="s">
        <v>1785</v>
      </c>
      <c r="Q355">
        <v>36</v>
      </c>
      <c r="R355" t="s">
        <v>23</v>
      </c>
      <c r="S355" t="s">
        <v>23</v>
      </c>
      <c r="T355" t="s">
        <v>23</v>
      </c>
      <c r="U355">
        <v>36</v>
      </c>
      <c r="V355" t="s">
        <v>44</v>
      </c>
    </row>
    <row r="356" spans="1:22">
      <c r="A356">
        <v>6841959</v>
      </c>
      <c r="B356" t="str">
        <f t="shared" si="26"/>
        <v>pS23A</v>
      </c>
      <c r="C356" t="str">
        <f t="shared" si="27"/>
        <v>NC_021724.1</v>
      </c>
      <c r="D356" t="str">
        <f t="shared" si="28"/>
        <v>JX436327</v>
      </c>
      <c r="E356" t="str">
        <f t="shared" si="30"/>
        <v>Aggregatibacter</v>
      </c>
      <c r="F356" t="s">
        <v>32153</v>
      </c>
      <c r="G356" t="str">
        <f t="shared" si="29"/>
        <v xml:space="preserve">Aggregatibacteractinomycetemcomitans    Gammaproteobacteria24.10238.009340---40-                                        </v>
      </c>
      <c r="H356" t="s">
        <v>1786</v>
      </c>
      <c r="I356" t="s">
        <v>15</v>
      </c>
      <c r="J356" t="s">
        <v>78</v>
      </c>
      <c r="K356" t="s">
        <v>79</v>
      </c>
      <c r="L356" t="s">
        <v>1787</v>
      </c>
      <c r="M356" t="s">
        <v>1788</v>
      </c>
      <c r="N356" t="s">
        <v>1789</v>
      </c>
      <c r="O356" s="1" t="s">
        <v>1790</v>
      </c>
      <c r="P356" t="s">
        <v>1791</v>
      </c>
      <c r="Q356">
        <v>40</v>
      </c>
      <c r="R356" t="s">
        <v>23</v>
      </c>
      <c r="S356" t="s">
        <v>23</v>
      </c>
      <c r="T356" t="s">
        <v>23</v>
      </c>
      <c r="U356">
        <v>40</v>
      </c>
      <c r="V356" t="s">
        <v>44</v>
      </c>
    </row>
    <row r="357" spans="1:22">
      <c r="A357">
        <v>6841863</v>
      </c>
      <c r="B357" t="str">
        <f t="shared" si="26"/>
        <v>S57</v>
      </c>
      <c r="C357" t="str">
        <f t="shared" si="27"/>
        <v>-</v>
      </c>
      <c r="D357" t="str">
        <f t="shared" si="28"/>
        <v>GQ866235.1</v>
      </c>
      <c r="E357" t="str">
        <f t="shared" si="30"/>
        <v>Aggregatibacter</v>
      </c>
      <c r="F357" t="s">
        <v>32153</v>
      </c>
      <c r="G357" t="str">
        <f t="shared" si="29"/>
        <v xml:space="preserve">Aggregatibacteractinomycetemcomitans    Gammaproteobacteria23.88638.35342---42-                                                </v>
      </c>
      <c r="H357" t="s">
        <v>1792</v>
      </c>
      <c r="I357" t="s">
        <v>15</v>
      </c>
      <c r="J357" t="s">
        <v>78</v>
      </c>
      <c r="K357" t="s">
        <v>79</v>
      </c>
      <c r="L357" t="s">
        <v>1793</v>
      </c>
      <c r="M357" t="s">
        <v>23</v>
      </c>
      <c r="N357" t="s">
        <v>1794</v>
      </c>
      <c r="O357" s="1" t="s">
        <v>1795</v>
      </c>
      <c r="P357" t="s">
        <v>1796</v>
      </c>
      <c r="Q357">
        <v>42</v>
      </c>
      <c r="R357" t="s">
        <v>23</v>
      </c>
      <c r="S357" t="s">
        <v>23</v>
      </c>
      <c r="T357" t="s">
        <v>23</v>
      </c>
      <c r="U357">
        <v>42</v>
      </c>
      <c r="V357" t="s">
        <v>24</v>
      </c>
    </row>
    <row r="358" spans="1:22">
      <c r="A358">
        <v>6841767</v>
      </c>
      <c r="B358" t="str">
        <f t="shared" si="26"/>
        <v>S25</v>
      </c>
      <c r="C358" t="str">
        <f t="shared" si="27"/>
        <v>-</v>
      </c>
      <c r="D358" t="str">
        <f t="shared" si="28"/>
        <v>GQ866234.1</v>
      </c>
      <c r="E358" t="str">
        <f t="shared" si="30"/>
        <v>Aggregatibacter</v>
      </c>
      <c r="F358" t="s">
        <v>32153</v>
      </c>
      <c r="G358" t="str">
        <f t="shared" si="29"/>
        <v xml:space="preserve">Aggregatibacteractinomycetemcomitans    Gammaproteobacteria31.04533.290443---43-                                                </v>
      </c>
      <c r="H358" t="s">
        <v>1792</v>
      </c>
      <c r="I358" t="s">
        <v>15</v>
      </c>
      <c r="J358" t="s">
        <v>78</v>
      </c>
      <c r="K358" t="s">
        <v>79</v>
      </c>
      <c r="L358" t="s">
        <v>1797</v>
      </c>
      <c r="M358" t="s">
        <v>23</v>
      </c>
      <c r="N358" t="s">
        <v>1798</v>
      </c>
      <c r="O358" s="1" t="s">
        <v>1799</v>
      </c>
      <c r="P358" t="s">
        <v>1800</v>
      </c>
      <c r="Q358">
        <v>43</v>
      </c>
      <c r="R358" t="s">
        <v>23</v>
      </c>
      <c r="S358" t="s">
        <v>23</v>
      </c>
      <c r="T358" t="s">
        <v>23</v>
      </c>
      <c r="U358">
        <v>43</v>
      </c>
      <c r="V358" t="s">
        <v>24</v>
      </c>
    </row>
    <row r="359" spans="1:22">
      <c r="A359">
        <v>6841671</v>
      </c>
      <c r="B359" t="str">
        <f t="shared" si="26"/>
        <v>Ti</v>
      </c>
      <c r="C359" t="str">
        <f t="shared" si="27"/>
        <v>NC_003065.3</v>
      </c>
      <c r="D359" t="str">
        <f t="shared" si="28"/>
        <v>AE007871</v>
      </c>
      <c r="E359" t="str">
        <f t="shared" si="30"/>
        <v>Agrobacterium</v>
      </c>
      <c r="F359" t="s">
        <v>32154</v>
      </c>
      <c r="G359" t="str">
        <f t="shared" si="29"/>
        <v>Agrobacteriumfabrum                   Alphaproteobacteria214.23356.6696197---1992</v>
      </c>
      <c r="H359" t="s">
        <v>1801</v>
      </c>
      <c r="I359" t="s">
        <v>15</v>
      </c>
      <c r="J359" t="s">
        <v>78</v>
      </c>
      <c r="K359" t="s">
        <v>202</v>
      </c>
      <c r="L359" t="s">
        <v>1802</v>
      </c>
      <c r="M359" t="s">
        <v>1803</v>
      </c>
      <c r="N359" t="s">
        <v>1804</v>
      </c>
      <c r="O359" s="1" t="s">
        <v>1805</v>
      </c>
      <c r="P359" t="s">
        <v>1806</v>
      </c>
      <c r="Q359">
        <v>197</v>
      </c>
      <c r="R359" t="s">
        <v>23</v>
      </c>
      <c r="S359" t="s">
        <v>23</v>
      </c>
      <c r="T359" t="s">
        <v>23</v>
      </c>
      <c r="U359">
        <v>199</v>
      </c>
      <c r="V359">
        <v>2</v>
      </c>
    </row>
    <row r="360" spans="1:22">
      <c r="A360">
        <v>6841575</v>
      </c>
      <c r="B360" t="str">
        <f t="shared" si="26"/>
        <v>At</v>
      </c>
      <c r="C360" t="str">
        <f t="shared" si="27"/>
        <v>NC_003064.2</v>
      </c>
      <c r="D360" t="str">
        <f t="shared" si="28"/>
        <v>AE007872</v>
      </c>
      <c r="E360" t="str">
        <f t="shared" si="30"/>
        <v>Agrobacterium</v>
      </c>
      <c r="F360" t="s">
        <v>32154</v>
      </c>
      <c r="G360" t="str">
        <f t="shared" si="29"/>
        <v>Agrobacteriumfabrum                   Alphaproteobacteria542.86857.3316542---55715</v>
      </c>
      <c r="H360" t="s">
        <v>1801</v>
      </c>
      <c r="I360" t="s">
        <v>15</v>
      </c>
      <c r="J360" t="s">
        <v>78</v>
      </c>
      <c r="K360" t="s">
        <v>202</v>
      </c>
      <c r="L360" t="s">
        <v>1807</v>
      </c>
      <c r="M360" t="s">
        <v>1808</v>
      </c>
      <c r="N360" t="s">
        <v>1809</v>
      </c>
      <c r="O360" s="1" t="s">
        <v>1810</v>
      </c>
      <c r="P360" t="s">
        <v>1811</v>
      </c>
      <c r="Q360">
        <v>542</v>
      </c>
      <c r="R360" t="s">
        <v>23</v>
      </c>
      <c r="S360" t="s">
        <v>23</v>
      </c>
      <c r="T360" t="s">
        <v>23</v>
      </c>
      <c r="U360">
        <v>557</v>
      </c>
      <c r="V360">
        <v>15</v>
      </c>
    </row>
    <row r="361" spans="1:22">
      <c r="A361">
        <v>6841479</v>
      </c>
      <c r="B361" t="str">
        <f t="shared" si="26"/>
        <v>pAtK84c</v>
      </c>
      <c r="C361" t="str">
        <f t="shared" si="27"/>
        <v>NC_011987.1</v>
      </c>
      <c r="D361" t="str">
        <f t="shared" si="28"/>
        <v>CP000631</v>
      </c>
      <c r="E361" t="str">
        <f t="shared" si="30"/>
        <v>Agrobacterium</v>
      </c>
      <c r="F361" t="s">
        <v>32155</v>
      </c>
      <c r="G361" t="str">
        <f t="shared" si="29"/>
        <v>Agrobacteriumradiobacter              Alphaproteobacteria388.16957.0084338---35416</v>
      </c>
      <c r="H361" t="s">
        <v>1812</v>
      </c>
      <c r="I361" t="s">
        <v>15</v>
      </c>
      <c r="J361" t="s">
        <v>78</v>
      </c>
      <c r="K361" t="s">
        <v>202</v>
      </c>
      <c r="L361" t="s">
        <v>1813</v>
      </c>
      <c r="M361" t="s">
        <v>1814</v>
      </c>
      <c r="N361" t="s">
        <v>1815</v>
      </c>
      <c r="O361" s="1" t="s">
        <v>1816</v>
      </c>
      <c r="P361" t="s">
        <v>1817</v>
      </c>
      <c r="Q361">
        <v>338</v>
      </c>
      <c r="R361" t="s">
        <v>23</v>
      </c>
      <c r="S361" t="s">
        <v>23</v>
      </c>
      <c r="T361" t="s">
        <v>23</v>
      </c>
      <c r="U361">
        <v>354</v>
      </c>
      <c r="V361">
        <v>16</v>
      </c>
    </row>
    <row r="362" spans="1:22">
      <c r="A362">
        <v>6841383</v>
      </c>
      <c r="B362" t="str">
        <f t="shared" si="26"/>
        <v>pAtK84b</v>
      </c>
      <c r="C362" t="str">
        <f t="shared" si="27"/>
        <v>NC_011990.1</v>
      </c>
      <c r="D362" t="str">
        <f t="shared" si="28"/>
        <v>CP000630</v>
      </c>
      <c r="E362" t="str">
        <f t="shared" si="30"/>
        <v>Agrobacterium</v>
      </c>
      <c r="F362" t="s">
        <v>32155</v>
      </c>
      <c r="G362" t="str">
        <f t="shared" si="29"/>
        <v>Agrobacteriumradiobacter              Alphaproteobacteria184.66858.9918177---1792</v>
      </c>
      <c r="H362" t="s">
        <v>1812</v>
      </c>
      <c r="I362" t="s">
        <v>15</v>
      </c>
      <c r="J362" t="s">
        <v>78</v>
      </c>
      <c r="K362" t="s">
        <v>202</v>
      </c>
      <c r="L362" t="s">
        <v>1818</v>
      </c>
      <c r="M362" t="s">
        <v>1819</v>
      </c>
      <c r="N362" t="s">
        <v>1820</v>
      </c>
      <c r="O362" s="1" t="s">
        <v>1821</v>
      </c>
      <c r="P362" t="s">
        <v>1822</v>
      </c>
      <c r="Q362">
        <v>177</v>
      </c>
      <c r="R362" t="s">
        <v>23</v>
      </c>
      <c r="S362" t="s">
        <v>23</v>
      </c>
      <c r="T362" t="s">
        <v>23</v>
      </c>
      <c r="U362">
        <v>179</v>
      </c>
      <c r="V362">
        <v>2</v>
      </c>
    </row>
    <row r="363" spans="1:22">
      <c r="A363">
        <v>6841287</v>
      </c>
      <c r="B363" t="str">
        <f t="shared" si="26"/>
        <v>pAgK84</v>
      </c>
      <c r="C363" t="str">
        <f t="shared" si="27"/>
        <v>NC_011994.1</v>
      </c>
      <c r="D363" t="str">
        <f t="shared" si="28"/>
        <v>CP000632</v>
      </c>
      <c r="E363" t="str">
        <f t="shared" si="30"/>
        <v>Agrobacterium</v>
      </c>
      <c r="F363" t="s">
        <v>32155</v>
      </c>
      <c r="G363" t="str">
        <f t="shared" si="29"/>
        <v xml:space="preserve">Agrobacteriumradiobacter              Alphaproteobacteria44.4253.536739---39-                                                        </v>
      </c>
      <c r="H363" t="s">
        <v>1812</v>
      </c>
      <c r="I363" t="s">
        <v>15</v>
      </c>
      <c r="J363" t="s">
        <v>78</v>
      </c>
      <c r="K363" t="s">
        <v>202</v>
      </c>
      <c r="L363" t="s">
        <v>1823</v>
      </c>
      <c r="M363" t="s">
        <v>1824</v>
      </c>
      <c r="N363" t="s">
        <v>1825</v>
      </c>
      <c r="O363" s="1" t="s">
        <v>1826</v>
      </c>
      <c r="P363" t="s">
        <v>1827</v>
      </c>
      <c r="Q363">
        <v>39</v>
      </c>
      <c r="R363" t="s">
        <v>23</v>
      </c>
      <c r="S363" t="s">
        <v>23</v>
      </c>
      <c r="T363" t="s">
        <v>23</v>
      </c>
      <c r="U363">
        <v>39</v>
      </c>
      <c r="V363" t="s">
        <v>58</v>
      </c>
    </row>
    <row r="364" spans="1:22">
      <c r="A364">
        <v>6841191</v>
      </c>
      <c r="B364" t="str">
        <f t="shared" si="26"/>
        <v>pRi1724</v>
      </c>
      <c r="C364" t="str">
        <f t="shared" si="27"/>
        <v>NC_002575.1</v>
      </c>
      <c r="D364" t="str">
        <f t="shared" si="28"/>
        <v>AP002086</v>
      </c>
      <c r="E364" t="str">
        <f t="shared" si="30"/>
        <v>Agrobacterium</v>
      </c>
      <c r="F364" t="s">
        <v>32156</v>
      </c>
      <c r="G364" t="str">
        <f t="shared" si="29"/>
        <v xml:space="preserve">Agrobacteriumrhizogenes               Alphaproteobacteria217.59457.3164173---173-                                                </v>
      </c>
      <c r="H364" t="s">
        <v>1828</v>
      </c>
      <c r="I364" t="s">
        <v>15</v>
      </c>
      <c r="J364" t="s">
        <v>78</v>
      </c>
      <c r="K364" t="s">
        <v>202</v>
      </c>
      <c r="L364" t="s">
        <v>1829</v>
      </c>
      <c r="M364" t="s">
        <v>1830</v>
      </c>
      <c r="N364" t="s">
        <v>1831</v>
      </c>
      <c r="O364" s="1" t="s">
        <v>1832</v>
      </c>
      <c r="P364" t="s">
        <v>1833</v>
      </c>
      <c r="Q364">
        <v>173</v>
      </c>
      <c r="R364" t="s">
        <v>23</v>
      </c>
      <c r="S364" t="s">
        <v>23</v>
      </c>
      <c r="T364" t="s">
        <v>23</v>
      </c>
      <c r="U364">
        <v>173</v>
      </c>
      <c r="V364" t="s">
        <v>24</v>
      </c>
    </row>
    <row r="365" spans="1:22">
      <c r="A365">
        <v>6841095</v>
      </c>
      <c r="B365" t="str">
        <f t="shared" si="26"/>
        <v>pRi2659</v>
      </c>
      <c r="C365" t="str">
        <f t="shared" si="27"/>
        <v>NC_010841.1</v>
      </c>
      <c r="D365" t="str">
        <f t="shared" si="28"/>
        <v>EU186381</v>
      </c>
      <c r="E365" t="str">
        <f t="shared" si="30"/>
        <v>Agrobacterium</v>
      </c>
      <c r="F365" t="s">
        <v>32156</v>
      </c>
      <c r="G365" t="str">
        <f t="shared" si="29"/>
        <v xml:space="preserve">Agrobacteriumrhizogenes               Alphaproteobacteria185.46258.1176146---146-                                                        </v>
      </c>
      <c r="H365" t="s">
        <v>1834</v>
      </c>
      <c r="I365" t="s">
        <v>15</v>
      </c>
      <c r="J365" t="s">
        <v>78</v>
      </c>
      <c r="K365" t="s">
        <v>202</v>
      </c>
      <c r="L365" t="s">
        <v>1835</v>
      </c>
      <c r="M365" t="s">
        <v>1836</v>
      </c>
      <c r="N365" t="s">
        <v>1837</v>
      </c>
      <c r="O365" s="1" t="s">
        <v>1838</v>
      </c>
      <c r="P365" t="s">
        <v>1839</v>
      </c>
      <c r="Q365">
        <v>146</v>
      </c>
      <c r="R365" t="s">
        <v>23</v>
      </c>
      <c r="S365" t="s">
        <v>23</v>
      </c>
      <c r="T365" t="s">
        <v>23</v>
      </c>
      <c r="U365">
        <v>146</v>
      </c>
      <c r="V365" t="s">
        <v>58</v>
      </c>
    </row>
    <row r="366" spans="1:22">
      <c r="A366">
        <v>6840999</v>
      </c>
      <c r="B366" t="str">
        <f t="shared" si="26"/>
        <v>pAspH13-3a</v>
      </c>
      <c r="C366" t="str">
        <f t="shared" si="27"/>
        <v>NC_015184.1</v>
      </c>
      <c r="D366" t="str">
        <f t="shared" si="28"/>
        <v>CP002250</v>
      </c>
      <c r="E366" t="str">
        <f t="shared" si="30"/>
        <v>Agrobacterium</v>
      </c>
      <c r="F366" t="s">
        <v>32132</v>
      </c>
      <c r="G366" t="str">
        <f t="shared" si="29"/>
        <v>Agrobacteriumsp.                      Alphaproteobacteria601.55157.4184551---58635</v>
      </c>
      <c r="H366" t="s">
        <v>1840</v>
      </c>
      <c r="I366" t="s">
        <v>15</v>
      </c>
      <c r="J366" t="s">
        <v>78</v>
      </c>
      <c r="K366" t="s">
        <v>202</v>
      </c>
      <c r="L366" t="s">
        <v>1841</v>
      </c>
      <c r="M366" t="s">
        <v>1842</v>
      </c>
      <c r="N366" t="s">
        <v>1843</v>
      </c>
      <c r="O366" s="1" t="s">
        <v>1844</v>
      </c>
      <c r="P366" t="s">
        <v>1845</v>
      </c>
      <c r="Q366">
        <v>551</v>
      </c>
      <c r="R366" t="s">
        <v>23</v>
      </c>
      <c r="S366" t="s">
        <v>23</v>
      </c>
      <c r="T366" t="s">
        <v>23</v>
      </c>
      <c r="U366">
        <v>586</v>
      </c>
      <c r="V366">
        <v>35</v>
      </c>
    </row>
    <row r="367" spans="1:22">
      <c r="A367">
        <v>6840903</v>
      </c>
      <c r="B367" t="str">
        <f t="shared" si="26"/>
        <v>pAt</v>
      </c>
      <c r="C367" t="str">
        <f t="shared" si="27"/>
        <v>NZ_CP011248.1</v>
      </c>
      <c r="D367" t="str">
        <f t="shared" si="28"/>
        <v>CP011248</v>
      </c>
      <c r="E367" t="str">
        <f t="shared" si="30"/>
        <v>Agrobacterium</v>
      </c>
      <c r="F367" t="s">
        <v>32157</v>
      </c>
      <c r="G367" t="str">
        <f t="shared" si="29"/>
        <v>Agrobacteriumtumefaciens              Alphaproteobacteria544.75257.5715499---52425</v>
      </c>
      <c r="H367" t="s">
        <v>1846</v>
      </c>
      <c r="I367" t="s">
        <v>15</v>
      </c>
      <c r="J367" t="s">
        <v>78</v>
      </c>
      <c r="K367" t="s">
        <v>202</v>
      </c>
      <c r="L367" t="s">
        <v>1847</v>
      </c>
      <c r="M367" t="s">
        <v>1848</v>
      </c>
      <c r="N367" t="s">
        <v>1849</v>
      </c>
      <c r="O367" s="1" t="s">
        <v>1850</v>
      </c>
      <c r="P367" t="s">
        <v>1851</v>
      </c>
      <c r="Q367">
        <v>499</v>
      </c>
      <c r="R367" t="s">
        <v>23</v>
      </c>
      <c r="S367" t="s">
        <v>23</v>
      </c>
      <c r="T367" t="s">
        <v>23</v>
      </c>
      <c r="U367">
        <v>524</v>
      </c>
      <c r="V367">
        <v>25</v>
      </c>
    </row>
    <row r="368" spans="1:22">
      <c r="A368">
        <v>6840807</v>
      </c>
      <c r="B368" t="str">
        <f t="shared" si="26"/>
        <v>pTi</v>
      </c>
      <c r="C368" t="str">
        <f t="shared" si="27"/>
        <v>NZ_CP011249.1</v>
      </c>
      <c r="D368" t="str">
        <f t="shared" si="28"/>
        <v>CP011249</v>
      </c>
      <c r="E368" t="str">
        <f t="shared" si="30"/>
        <v>Agrobacterium</v>
      </c>
      <c r="F368" t="s">
        <v>32157</v>
      </c>
      <c r="G368" t="str">
        <f t="shared" si="29"/>
        <v>Agrobacteriumtumefaciens              Alphaproteobacteria194.26454.6524162---17715</v>
      </c>
      <c r="H368" t="s">
        <v>1846</v>
      </c>
      <c r="I368" t="s">
        <v>15</v>
      </c>
      <c r="J368" t="s">
        <v>78</v>
      </c>
      <c r="K368" t="s">
        <v>202</v>
      </c>
      <c r="L368" t="s">
        <v>1852</v>
      </c>
      <c r="M368" t="s">
        <v>1853</v>
      </c>
      <c r="N368" t="s">
        <v>1854</v>
      </c>
      <c r="O368" s="1" t="s">
        <v>1855</v>
      </c>
      <c r="P368" t="s">
        <v>1856</v>
      </c>
      <c r="Q368">
        <v>162</v>
      </c>
      <c r="R368" t="s">
        <v>23</v>
      </c>
      <c r="S368" t="s">
        <v>23</v>
      </c>
      <c r="T368" t="s">
        <v>23</v>
      </c>
      <c r="U368">
        <v>177</v>
      </c>
      <c r="V368">
        <v>15</v>
      </c>
    </row>
    <row r="369" spans="1:22">
      <c r="A369">
        <v>6840711</v>
      </c>
      <c r="B369" t="str">
        <f t="shared" si="26"/>
        <v>Ti plasmid pTiBo542</v>
      </c>
      <c r="C369" t="str">
        <f t="shared" si="27"/>
        <v>NC_010929.1</v>
      </c>
      <c r="D369" t="str">
        <f t="shared" si="28"/>
        <v>DQ058764</v>
      </c>
      <c r="E369" t="str">
        <f t="shared" si="30"/>
        <v>Agrobacterium</v>
      </c>
      <c r="F369" t="s">
        <v>32157</v>
      </c>
      <c r="G369" t="str">
        <f t="shared" si="29"/>
        <v xml:space="preserve">Agrobacteriumtumefaciens              Alphaproteobacteria244.97855.1245223---223-                                        </v>
      </c>
      <c r="H369" t="s">
        <v>1857</v>
      </c>
      <c r="I369" t="s">
        <v>15</v>
      </c>
      <c r="J369" t="s">
        <v>78</v>
      </c>
      <c r="K369" t="s">
        <v>202</v>
      </c>
      <c r="L369" t="s">
        <v>1858</v>
      </c>
      <c r="M369" t="s">
        <v>1859</v>
      </c>
      <c r="N369" t="s">
        <v>1860</v>
      </c>
      <c r="O369" s="1" t="s">
        <v>1861</v>
      </c>
      <c r="P369" t="s">
        <v>1862</v>
      </c>
      <c r="Q369">
        <v>223</v>
      </c>
      <c r="R369" t="s">
        <v>23</v>
      </c>
      <c r="S369" t="s">
        <v>23</v>
      </c>
      <c r="T369" t="s">
        <v>23</v>
      </c>
      <c r="U369">
        <v>223</v>
      </c>
      <c r="V369" t="s">
        <v>44</v>
      </c>
    </row>
    <row r="370" spans="1:22">
      <c r="A370">
        <v>6840615</v>
      </c>
      <c r="B370" t="str">
        <f t="shared" si="26"/>
        <v>pTi-SAKURA</v>
      </c>
      <c r="C370" t="str">
        <f t="shared" si="27"/>
        <v>NC_002147.1</v>
      </c>
      <c r="D370" t="str">
        <f t="shared" si="28"/>
        <v>AB016260</v>
      </c>
      <c r="E370" t="str">
        <f t="shared" si="30"/>
        <v>Agrobacterium</v>
      </c>
      <c r="F370" t="s">
        <v>32157</v>
      </c>
      <c r="G370" t="str">
        <f t="shared" si="29"/>
        <v xml:space="preserve">Agrobacteriumtumefaciens              Alphaproteobacteria206.47956.0018195---196-                                        </v>
      </c>
      <c r="H370" t="s">
        <v>1863</v>
      </c>
      <c r="I370" t="s">
        <v>15</v>
      </c>
      <c r="J370" t="s">
        <v>78</v>
      </c>
      <c r="K370" t="s">
        <v>202</v>
      </c>
      <c r="L370" t="s">
        <v>1864</v>
      </c>
      <c r="M370" t="s">
        <v>1865</v>
      </c>
      <c r="N370" t="s">
        <v>1866</v>
      </c>
      <c r="O370" s="1" t="s">
        <v>1867</v>
      </c>
      <c r="P370" t="s">
        <v>1868</v>
      </c>
      <c r="Q370">
        <v>195</v>
      </c>
      <c r="R370" t="s">
        <v>23</v>
      </c>
      <c r="S370" t="s">
        <v>23</v>
      </c>
      <c r="T370" t="s">
        <v>23</v>
      </c>
      <c r="U370">
        <v>196</v>
      </c>
      <c r="V370" t="s">
        <v>44</v>
      </c>
    </row>
    <row r="371" spans="1:22">
      <c r="A371">
        <v>6840519</v>
      </c>
      <c r="B371" t="str">
        <f t="shared" si="26"/>
        <v>Ti</v>
      </c>
      <c r="C371" t="str">
        <f t="shared" si="27"/>
        <v>NC_002377.1</v>
      </c>
      <c r="D371" t="str">
        <f t="shared" si="28"/>
        <v>AF242881</v>
      </c>
      <c r="E371" t="str">
        <f t="shared" si="30"/>
        <v>Agrobacterium</v>
      </c>
      <c r="F371" t="s">
        <v>32157</v>
      </c>
      <c r="G371" t="str">
        <f t="shared" si="29"/>
        <v xml:space="preserve">Agrobacteriumtumefaciens              Alphaproteobacteria194.1454.6235157---157-                                                        </v>
      </c>
      <c r="H371" t="s">
        <v>1869</v>
      </c>
      <c r="I371" t="s">
        <v>15</v>
      </c>
      <c r="J371" t="s">
        <v>78</v>
      </c>
      <c r="K371" t="s">
        <v>202</v>
      </c>
      <c r="L371" t="s">
        <v>1802</v>
      </c>
      <c r="M371" t="s">
        <v>1870</v>
      </c>
      <c r="N371" t="s">
        <v>1871</v>
      </c>
      <c r="O371" s="1" t="s">
        <v>1872</v>
      </c>
      <c r="P371" t="s">
        <v>1873</v>
      </c>
      <c r="Q371">
        <v>157</v>
      </c>
      <c r="R371" t="s">
        <v>23</v>
      </c>
      <c r="S371" t="s">
        <v>23</v>
      </c>
      <c r="T371" t="s">
        <v>23</v>
      </c>
      <c r="U371">
        <v>157</v>
      </c>
      <c r="V371" t="s">
        <v>58</v>
      </c>
    </row>
    <row r="372" spans="1:22">
      <c r="A372">
        <v>6840423</v>
      </c>
      <c r="B372" t="str">
        <f t="shared" si="26"/>
        <v>pAoF64/95</v>
      </c>
      <c r="C372" t="str">
        <f t="shared" si="27"/>
        <v>NC_019555.1</v>
      </c>
      <c r="D372" t="str">
        <f t="shared" si="28"/>
        <v>JX683454</v>
      </c>
      <c r="E372" t="str">
        <f t="shared" si="30"/>
        <v>Agrobacterium</v>
      </c>
      <c r="F372" t="s">
        <v>32157</v>
      </c>
      <c r="G372" t="str">
        <f t="shared" si="29"/>
        <v xml:space="preserve">Agrobacteriumtumefaciens              Alphaproteobacteria176.57458.8167178---178-                                        </v>
      </c>
      <c r="H372" t="s">
        <v>1874</v>
      </c>
      <c r="I372" t="s">
        <v>15</v>
      </c>
      <c r="J372" t="s">
        <v>78</v>
      </c>
      <c r="K372" t="s">
        <v>202</v>
      </c>
      <c r="L372" t="s">
        <v>1875</v>
      </c>
      <c r="M372" t="s">
        <v>1876</v>
      </c>
      <c r="N372" t="s">
        <v>1877</v>
      </c>
      <c r="O372" s="1" t="s">
        <v>1878</v>
      </c>
      <c r="P372" t="s">
        <v>1879</v>
      </c>
      <c r="Q372">
        <v>178</v>
      </c>
      <c r="R372" t="s">
        <v>23</v>
      </c>
      <c r="S372" t="s">
        <v>23</v>
      </c>
      <c r="T372" t="s">
        <v>23</v>
      </c>
      <c r="U372">
        <v>178</v>
      </c>
      <c r="V372" t="s">
        <v>44</v>
      </c>
    </row>
    <row r="373" spans="1:22">
      <c r="A373">
        <v>6840327</v>
      </c>
      <c r="B373" t="str">
        <f t="shared" si="26"/>
        <v>pAgK84</v>
      </c>
      <c r="C373" t="str">
        <f t="shared" si="27"/>
        <v>NC_006277.2</v>
      </c>
      <c r="D373" t="str">
        <f t="shared" si="28"/>
        <v>AY442931</v>
      </c>
      <c r="E373" t="str">
        <f t="shared" si="30"/>
        <v>Agrobacterium</v>
      </c>
      <c r="F373" t="s">
        <v>32157</v>
      </c>
      <c r="G373" t="str">
        <f t="shared" si="29"/>
        <v xml:space="preserve">Agrobacteriumtumefaciens              Alphaproteobacteria44.4253.536736---36-                                                        </v>
      </c>
      <c r="H373" t="s">
        <v>1880</v>
      </c>
      <c r="I373" t="s">
        <v>15</v>
      </c>
      <c r="J373" t="s">
        <v>78</v>
      </c>
      <c r="K373" t="s">
        <v>202</v>
      </c>
      <c r="L373" t="s">
        <v>1823</v>
      </c>
      <c r="M373" t="s">
        <v>1881</v>
      </c>
      <c r="N373" t="s">
        <v>1882</v>
      </c>
      <c r="O373" s="1" t="s">
        <v>1826</v>
      </c>
      <c r="P373" t="s">
        <v>1827</v>
      </c>
      <c r="Q373">
        <v>36</v>
      </c>
      <c r="R373" t="s">
        <v>23</v>
      </c>
      <c r="S373" t="s">
        <v>23</v>
      </c>
      <c r="T373" t="s">
        <v>23</v>
      </c>
      <c r="U373">
        <v>36</v>
      </c>
      <c r="V373" t="s">
        <v>58</v>
      </c>
    </row>
    <row r="374" spans="1:22">
      <c r="A374">
        <v>6840231</v>
      </c>
      <c r="B374" t="str">
        <f t="shared" si="26"/>
        <v>unnamed p2</v>
      </c>
      <c r="C374" t="str">
        <f t="shared" si="27"/>
        <v>NZ_AFSD01000008.1</v>
      </c>
      <c r="D374" t="str">
        <f t="shared" si="28"/>
        <v>AFSD01000008</v>
      </c>
      <c r="E374" t="str">
        <f t="shared" si="30"/>
        <v>Agrobacterium</v>
      </c>
      <c r="F374" t="s">
        <v>32157</v>
      </c>
      <c r="G374" t="str">
        <f t="shared" si="29"/>
        <v>Agrobacteriumtumefaciens              Alphaproteobacteria401.96959.5252340---35010</v>
      </c>
      <c r="H374" t="s">
        <v>1883</v>
      </c>
      <c r="I374" t="s">
        <v>15</v>
      </c>
      <c r="J374" t="s">
        <v>78</v>
      </c>
      <c r="K374" t="s">
        <v>202</v>
      </c>
      <c r="L374" t="s">
        <v>1884</v>
      </c>
      <c r="M374" t="s">
        <v>1885</v>
      </c>
      <c r="N374" t="s">
        <v>1886</v>
      </c>
      <c r="O374" s="1" t="s">
        <v>1887</v>
      </c>
      <c r="P374" t="s">
        <v>1888</v>
      </c>
      <c r="Q374">
        <v>340</v>
      </c>
      <c r="R374" t="s">
        <v>23</v>
      </c>
      <c r="S374" t="s">
        <v>23</v>
      </c>
      <c r="T374" t="s">
        <v>23</v>
      </c>
      <c r="U374">
        <v>350</v>
      </c>
      <c r="V374">
        <v>10</v>
      </c>
    </row>
    <row r="375" spans="1:22">
      <c r="A375">
        <v>6840135</v>
      </c>
      <c r="B375" t="str">
        <f t="shared" si="26"/>
        <v>unnamed p1</v>
      </c>
      <c r="C375" t="str">
        <f t="shared" si="27"/>
        <v>NZ_AFSD01000007.1</v>
      </c>
      <c r="D375" t="str">
        <f t="shared" si="28"/>
        <v>AFSD01000007</v>
      </c>
      <c r="E375" t="str">
        <f t="shared" si="30"/>
        <v>Agrobacterium</v>
      </c>
      <c r="F375" t="s">
        <v>32157</v>
      </c>
      <c r="G375" t="str">
        <f t="shared" si="29"/>
        <v>Agrobacteriumtumefaciens              Alphaproteobacteria105.06556.7144112-1-1174</v>
      </c>
      <c r="H375" t="s">
        <v>1883</v>
      </c>
      <c r="I375" t="s">
        <v>15</v>
      </c>
      <c r="J375" t="s">
        <v>78</v>
      </c>
      <c r="K375" t="s">
        <v>202</v>
      </c>
      <c r="L375" t="s">
        <v>1889</v>
      </c>
      <c r="M375" t="s">
        <v>1890</v>
      </c>
      <c r="N375" t="s">
        <v>1891</v>
      </c>
      <c r="O375" s="1" t="s">
        <v>1892</v>
      </c>
      <c r="P375" t="s">
        <v>1893</v>
      </c>
      <c r="Q375">
        <v>112</v>
      </c>
      <c r="R375" t="s">
        <v>23</v>
      </c>
      <c r="S375">
        <v>1</v>
      </c>
      <c r="T375" t="s">
        <v>23</v>
      </c>
      <c r="U375">
        <v>117</v>
      </c>
      <c r="V375">
        <v>4</v>
      </c>
    </row>
    <row r="376" spans="1:22">
      <c r="A376">
        <v>6840039</v>
      </c>
      <c r="B376" t="str">
        <f t="shared" si="26"/>
        <v>pAt</v>
      </c>
      <c r="C376" t="str">
        <f t="shared" si="27"/>
        <v>NZ_CP007227.1</v>
      </c>
      <c r="D376" t="str">
        <f t="shared" si="28"/>
        <v>CP007227</v>
      </c>
      <c r="E376" t="str">
        <f t="shared" si="30"/>
        <v>Agrobacterium</v>
      </c>
      <c r="F376" t="s">
        <v>32157</v>
      </c>
      <c r="G376" t="str">
        <f t="shared" si="29"/>
        <v>Agrobacteriumtumefaciens              Alphaproteobacteria556.48557.645508---53729</v>
      </c>
      <c r="H376" t="s">
        <v>1894</v>
      </c>
      <c r="I376" t="s">
        <v>15</v>
      </c>
      <c r="J376" t="s">
        <v>78</v>
      </c>
      <c r="K376" t="s">
        <v>202</v>
      </c>
      <c r="L376" t="s">
        <v>1847</v>
      </c>
      <c r="M376" t="s">
        <v>1895</v>
      </c>
      <c r="N376" t="s">
        <v>1896</v>
      </c>
      <c r="O376" s="1" t="s">
        <v>1897</v>
      </c>
      <c r="P376" t="s">
        <v>1898</v>
      </c>
      <c r="Q376">
        <v>508</v>
      </c>
      <c r="R376" t="s">
        <v>23</v>
      </c>
      <c r="S376" t="s">
        <v>23</v>
      </c>
      <c r="T376" t="s">
        <v>23</v>
      </c>
      <c r="U376">
        <v>537</v>
      </c>
      <c r="V376">
        <v>29</v>
      </c>
    </row>
    <row r="377" spans="1:22">
      <c r="A377">
        <v>6839943</v>
      </c>
      <c r="B377" t="str">
        <f t="shared" si="26"/>
        <v>pTi</v>
      </c>
      <c r="C377" t="str">
        <f t="shared" si="27"/>
        <v>NZ_CP007228.1</v>
      </c>
      <c r="D377" t="str">
        <f t="shared" si="28"/>
        <v>CP007228</v>
      </c>
      <c r="E377" t="str">
        <f t="shared" si="30"/>
        <v>Agrobacterium</v>
      </c>
      <c r="F377" t="s">
        <v>32157</v>
      </c>
      <c r="G377" t="str">
        <f t="shared" si="29"/>
        <v>Agrobacteriumtumefaciens              Alphaproteobacteria205.99755.0265175---19015</v>
      </c>
      <c r="H377" t="s">
        <v>1894</v>
      </c>
      <c r="I377" t="s">
        <v>15</v>
      </c>
      <c r="J377" t="s">
        <v>78</v>
      </c>
      <c r="K377" t="s">
        <v>202</v>
      </c>
      <c r="L377" t="s">
        <v>1852</v>
      </c>
      <c r="M377" t="s">
        <v>1899</v>
      </c>
      <c r="N377" t="s">
        <v>1900</v>
      </c>
      <c r="O377" s="1" t="s">
        <v>1901</v>
      </c>
      <c r="P377" t="s">
        <v>1902</v>
      </c>
      <c r="Q377">
        <v>175</v>
      </c>
      <c r="R377" t="s">
        <v>23</v>
      </c>
      <c r="S377" t="s">
        <v>23</v>
      </c>
      <c r="T377" t="s">
        <v>23</v>
      </c>
      <c r="U377">
        <v>190</v>
      </c>
      <c r="V377">
        <v>15</v>
      </c>
    </row>
    <row r="378" spans="1:22">
      <c r="A378">
        <v>6839847</v>
      </c>
      <c r="B378" t="str">
        <f t="shared" si="26"/>
        <v>pA</v>
      </c>
      <c r="C378" t="str">
        <f t="shared" si="27"/>
        <v>NZ_CM002260.1</v>
      </c>
      <c r="D378" t="str">
        <f t="shared" si="28"/>
        <v>CM002260</v>
      </c>
      <c r="E378" t="str">
        <f t="shared" si="30"/>
        <v>Agrobacterium</v>
      </c>
      <c r="F378" t="s">
        <v>32157</v>
      </c>
      <c r="G378" t="str">
        <f t="shared" si="29"/>
        <v>Agrobacteriumtumefaciens              Alphaproteobacteria661.82556.7399603---62926</v>
      </c>
      <c r="H378" t="s">
        <v>1903</v>
      </c>
      <c r="I378" t="s">
        <v>15</v>
      </c>
      <c r="J378" t="s">
        <v>78</v>
      </c>
      <c r="K378" t="s">
        <v>202</v>
      </c>
      <c r="L378" t="s">
        <v>1904</v>
      </c>
      <c r="M378" t="s">
        <v>1905</v>
      </c>
      <c r="N378" t="s">
        <v>1906</v>
      </c>
      <c r="O378" s="1" t="s">
        <v>1907</v>
      </c>
      <c r="P378" t="s">
        <v>1908</v>
      </c>
      <c r="Q378">
        <v>603</v>
      </c>
      <c r="R378" t="s">
        <v>23</v>
      </c>
      <c r="S378" t="s">
        <v>23</v>
      </c>
      <c r="T378" t="s">
        <v>23</v>
      </c>
      <c r="U378">
        <v>629</v>
      </c>
      <c r="V378">
        <v>26</v>
      </c>
    </row>
    <row r="379" spans="1:22">
      <c r="A379">
        <v>6839751</v>
      </c>
      <c r="B379" t="str">
        <f t="shared" si="26"/>
        <v>pAtS4b</v>
      </c>
      <c r="C379" t="str">
        <f t="shared" si="27"/>
        <v>NC_011991.1</v>
      </c>
      <c r="D379" t="str">
        <f t="shared" si="28"/>
        <v>CP000635</v>
      </c>
      <c r="E379" t="str">
        <f t="shared" si="30"/>
        <v>Agrobacterium</v>
      </c>
      <c r="F379" t="s">
        <v>32158</v>
      </c>
      <c r="G379" t="str">
        <f t="shared" si="29"/>
        <v>Agrobacteriumvitis                    Alphaproteobacteria130.43556.2311103---1118</v>
      </c>
      <c r="H379" t="s">
        <v>1909</v>
      </c>
      <c r="I379" t="s">
        <v>15</v>
      </c>
      <c r="J379" t="s">
        <v>78</v>
      </c>
      <c r="K379" t="s">
        <v>202</v>
      </c>
      <c r="L379" t="s">
        <v>1910</v>
      </c>
      <c r="M379" t="s">
        <v>1911</v>
      </c>
      <c r="N379" t="s">
        <v>1912</v>
      </c>
      <c r="O379" s="1" t="s">
        <v>1913</v>
      </c>
      <c r="P379" t="s">
        <v>1914</v>
      </c>
      <c r="Q379">
        <v>103</v>
      </c>
      <c r="R379" t="s">
        <v>23</v>
      </c>
      <c r="S379" t="s">
        <v>23</v>
      </c>
      <c r="T379" t="s">
        <v>23</v>
      </c>
      <c r="U379">
        <v>111</v>
      </c>
      <c r="V379">
        <v>8</v>
      </c>
    </row>
    <row r="380" spans="1:22">
      <c r="A380">
        <v>6839655</v>
      </c>
      <c r="B380" t="str">
        <f t="shared" si="26"/>
        <v>pAtS4e</v>
      </c>
      <c r="C380" t="str">
        <f t="shared" si="27"/>
        <v>NC_011981.1</v>
      </c>
      <c r="D380" t="str">
        <f t="shared" si="28"/>
        <v>CP000638</v>
      </c>
      <c r="E380" t="str">
        <f t="shared" si="30"/>
        <v>Agrobacterium</v>
      </c>
      <c r="F380" t="s">
        <v>32158</v>
      </c>
      <c r="G380" t="str">
        <f t="shared" si="29"/>
        <v>Agrobacteriumvitis                    Alphaproteobacteria631.77556.5652543---56017</v>
      </c>
      <c r="H380" t="s">
        <v>1909</v>
      </c>
      <c r="I380" t="s">
        <v>15</v>
      </c>
      <c r="J380" t="s">
        <v>78</v>
      </c>
      <c r="K380" t="s">
        <v>202</v>
      </c>
      <c r="L380" t="s">
        <v>1915</v>
      </c>
      <c r="M380" t="s">
        <v>1916</v>
      </c>
      <c r="N380" t="s">
        <v>1917</v>
      </c>
      <c r="O380" s="1" t="s">
        <v>1918</v>
      </c>
      <c r="P380" t="s">
        <v>1919</v>
      </c>
      <c r="Q380">
        <v>543</v>
      </c>
      <c r="R380" t="s">
        <v>23</v>
      </c>
      <c r="S380" t="s">
        <v>23</v>
      </c>
      <c r="T380" t="s">
        <v>23</v>
      </c>
      <c r="U380">
        <v>560</v>
      </c>
      <c r="V380">
        <v>17</v>
      </c>
    </row>
    <row r="381" spans="1:22">
      <c r="A381">
        <v>6839559</v>
      </c>
      <c r="B381" t="str">
        <f t="shared" si="26"/>
        <v>pTiS4</v>
      </c>
      <c r="C381" t="str">
        <f t="shared" si="27"/>
        <v>NC_011982.1</v>
      </c>
      <c r="D381" t="str">
        <f t="shared" si="28"/>
        <v>CP000637</v>
      </c>
      <c r="E381" t="str">
        <f t="shared" si="30"/>
        <v>Agrobacterium</v>
      </c>
      <c r="F381" t="s">
        <v>32158</v>
      </c>
      <c r="G381" t="str">
        <f t="shared" si="29"/>
        <v>Agrobacteriumvitis                    Alphaproteobacteria258.82456.6574214--124833</v>
      </c>
      <c r="H381" t="s">
        <v>1909</v>
      </c>
      <c r="I381" t="s">
        <v>15</v>
      </c>
      <c r="J381" t="s">
        <v>78</v>
      </c>
      <c r="K381" t="s">
        <v>202</v>
      </c>
      <c r="L381" t="s">
        <v>1920</v>
      </c>
      <c r="M381" t="s">
        <v>1921</v>
      </c>
      <c r="N381" t="s">
        <v>1922</v>
      </c>
      <c r="O381" s="1" t="s">
        <v>1923</v>
      </c>
      <c r="P381" t="s">
        <v>1924</v>
      </c>
      <c r="Q381">
        <v>214</v>
      </c>
      <c r="R381" t="s">
        <v>23</v>
      </c>
      <c r="S381" t="s">
        <v>23</v>
      </c>
      <c r="T381">
        <v>1</v>
      </c>
      <c r="U381">
        <v>248</v>
      </c>
      <c r="V381">
        <v>33</v>
      </c>
    </row>
    <row r="382" spans="1:22">
      <c r="A382">
        <v>6839463</v>
      </c>
      <c r="B382" t="str">
        <f t="shared" si="26"/>
        <v>pAtS4c</v>
      </c>
      <c r="C382" t="str">
        <f t="shared" si="27"/>
        <v>NC_011984.1</v>
      </c>
      <c r="D382" t="str">
        <f t="shared" si="28"/>
        <v>CP000636</v>
      </c>
      <c r="E382" t="str">
        <f t="shared" si="30"/>
        <v>Agrobacterium</v>
      </c>
      <c r="F382" t="s">
        <v>32158</v>
      </c>
      <c r="G382" t="str">
        <f t="shared" si="29"/>
        <v>Agrobacteriumvitis                    Alphaproteobacteria211.6258.6178167---19730</v>
      </c>
      <c r="H382" t="s">
        <v>1909</v>
      </c>
      <c r="I382" t="s">
        <v>15</v>
      </c>
      <c r="J382" t="s">
        <v>78</v>
      </c>
      <c r="K382" t="s">
        <v>202</v>
      </c>
      <c r="L382" t="s">
        <v>1925</v>
      </c>
      <c r="M382" t="s">
        <v>1926</v>
      </c>
      <c r="N382" t="s">
        <v>1927</v>
      </c>
      <c r="O382" s="1" t="s">
        <v>1928</v>
      </c>
      <c r="P382" t="s">
        <v>1929</v>
      </c>
      <c r="Q382">
        <v>167</v>
      </c>
      <c r="R382" t="s">
        <v>23</v>
      </c>
      <c r="S382" t="s">
        <v>23</v>
      </c>
      <c r="T382" t="s">
        <v>23</v>
      </c>
      <c r="U382">
        <v>197</v>
      </c>
      <c r="V382">
        <v>30</v>
      </c>
    </row>
    <row r="383" spans="1:22">
      <c r="A383">
        <v>6839367</v>
      </c>
      <c r="B383" t="str">
        <f t="shared" si="26"/>
        <v>pAtS4a</v>
      </c>
      <c r="C383" t="str">
        <f t="shared" si="27"/>
        <v>NC_011986.1</v>
      </c>
      <c r="D383" t="str">
        <f t="shared" si="28"/>
        <v>CP000639</v>
      </c>
      <c r="E383" t="str">
        <f t="shared" si="30"/>
        <v>Agrobacterium</v>
      </c>
      <c r="F383" t="s">
        <v>32158</v>
      </c>
      <c r="G383" t="str">
        <f t="shared" si="29"/>
        <v xml:space="preserve">Agrobacteriumvitis                    Alphaproteobacteria78.7356.761185---85-                                                                </v>
      </c>
      <c r="H383" t="s">
        <v>1909</v>
      </c>
      <c r="I383" t="s">
        <v>15</v>
      </c>
      <c r="J383" t="s">
        <v>78</v>
      </c>
      <c r="K383" t="s">
        <v>202</v>
      </c>
      <c r="L383" t="s">
        <v>1930</v>
      </c>
      <c r="M383" t="s">
        <v>1931</v>
      </c>
      <c r="N383" t="s">
        <v>1932</v>
      </c>
      <c r="O383" s="1" t="s">
        <v>1933</v>
      </c>
      <c r="P383" t="s">
        <v>1934</v>
      </c>
      <c r="Q383">
        <v>85</v>
      </c>
      <c r="R383" t="s">
        <v>23</v>
      </c>
      <c r="S383" t="s">
        <v>23</v>
      </c>
      <c r="T383" t="s">
        <v>23</v>
      </c>
      <c r="U383">
        <v>85</v>
      </c>
      <c r="V383" t="s">
        <v>495</v>
      </c>
    </row>
    <row r="384" spans="1:22">
      <c r="A384">
        <v>6839271</v>
      </c>
      <c r="B384" t="str">
        <f t="shared" si="26"/>
        <v>pALIDE01</v>
      </c>
      <c r="C384" t="str">
        <f t="shared" si="27"/>
        <v>NC_014908.1</v>
      </c>
      <c r="D384" t="str">
        <f t="shared" si="28"/>
        <v>CP002450</v>
      </c>
      <c r="E384" t="str">
        <f t="shared" si="30"/>
        <v>Alicycliphilus</v>
      </c>
      <c r="F384" t="s">
        <v>32123</v>
      </c>
      <c r="G384" t="str">
        <f t="shared" si="29"/>
        <v>Alicycliphilusdenitrificans            Betaproteobacteria119.71858.3003102---1086</v>
      </c>
      <c r="H384" t="s">
        <v>1935</v>
      </c>
      <c r="I384" t="s">
        <v>15</v>
      </c>
      <c r="J384" t="s">
        <v>78</v>
      </c>
      <c r="K384" t="s">
        <v>453</v>
      </c>
      <c r="L384" t="s">
        <v>1936</v>
      </c>
      <c r="M384" t="s">
        <v>1937</v>
      </c>
      <c r="N384" t="s">
        <v>1938</v>
      </c>
      <c r="O384" s="1" t="s">
        <v>1939</v>
      </c>
      <c r="P384" t="s">
        <v>1940</v>
      </c>
      <c r="Q384">
        <v>102</v>
      </c>
      <c r="R384" t="s">
        <v>23</v>
      </c>
      <c r="S384" t="s">
        <v>23</v>
      </c>
      <c r="T384" t="s">
        <v>23</v>
      </c>
      <c r="U384">
        <v>108</v>
      </c>
      <c r="V384">
        <v>6</v>
      </c>
    </row>
    <row r="385" spans="1:22">
      <c r="A385">
        <v>6839175</v>
      </c>
      <c r="B385" t="str">
        <f t="shared" si="26"/>
        <v>pALIDE02</v>
      </c>
      <c r="C385" t="str">
        <f t="shared" si="27"/>
        <v>NC_014911.1</v>
      </c>
      <c r="D385" t="str">
        <f t="shared" si="28"/>
        <v>CP002451</v>
      </c>
      <c r="E385" t="str">
        <f t="shared" si="30"/>
        <v>Alicycliphilus</v>
      </c>
      <c r="F385" t="s">
        <v>32123</v>
      </c>
      <c r="G385" t="str">
        <f t="shared" si="29"/>
        <v>Alicycliphilusdenitrificans            Betaproteobacteria78.98264.434983---852</v>
      </c>
      <c r="H385" t="s">
        <v>1935</v>
      </c>
      <c r="I385" t="s">
        <v>15</v>
      </c>
      <c r="J385" t="s">
        <v>78</v>
      </c>
      <c r="K385" t="s">
        <v>453</v>
      </c>
      <c r="L385" t="s">
        <v>1941</v>
      </c>
      <c r="M385" t="s">
        <v>1942</v>
      </c>
      <c r="N385" t="s">
        <v>1943</v>
      </c>
      <c r="O385" s="1" t="s">
        <v>1944</v>
      </c>
      <c r="P385" t="s">
        <v>1945</v>
      </c>
      <c r="Q385">
        <v>83</v>
      </c>
      <c r="R385" t="s">
        <v>23</v>
      </c>
      <c r="S385" t="s">
        <v>23</v>
      </c>
      <c r="T385" t="s">
        <v>23</v>
      </c>
      <c r="U385">
        <v>85</v>
      </c>
      <c r="V385">
        <v>2</v>
      </c>
    </row>
    <row r="386" spans="1:22">
      <c r="A386">
        <v>6839079</v>
      </c>
      <c r="B386" t="str">
        <f t="shared" si="26"/>
        <v>pALIDE201</v>
      </c>
      <c r="C386" t="str">
        <f t="shared" si="27"/>
        <v>NC_015423.1</v>
      </c>
      <c r="D386" t="str">
        <f t="shared" si="28"/>
        <v>CP002658</v>
      </c>
      <c r="E386" t="str">
        <f t="shared" si="30"/>
        <v>Alicycliphilus</v>
      </c>
      <c r="F386" t="s">
        <v>32123</v>
      </c>
      <c r="G386" t="str">
        <f t="shared" si="29"/>
        <v xml:space="preserve">Alicycliphilusdenitrificans            Betaproteobacteria75.48862.232487---87-                                        </v>
      </c>
      <c r="H386" t="s">
        <v>1946</v>
      </c>
      <c r="I386" t="s">
        <v>15</v>
      </c>
      <c r="J386" t="s">
        <v>78</v>
      </c>
      <c r="K386" t="s">
        <v>453</v>
      </c>
      <c r="L386" t="s">
        <v>1947</v>
      </c>
      <c r="M386" t="s">
        <v>1948</v>
      </c>
      <c r="N386" t="s">
        <v>1949</v>
      </c>
      <c r="O386" s="1" t="s">
        <v>1950</v>
      </c>
      <c r="P386" t="s">
        <v>1951</v>
      </c>
      <c r="Q386">
        <v>87</v>
      </c>
      <c r="R386" t="s">
        <v>23</v>
      </c>
      <c r="S386" t="s">
        <v>23</v>
      </c>
      <c r="T386" t="s">
        <v>23</v>
      </c>
      <c r="U386">
        <v>87</v>
      </c>
      <c r="V386" t="s">
        <v>44</v>
      </c>
    </row>
    <row r="387" spans="1:22">
      <c r="A387">
        <v>6838983</v>
      </c>
      <c r="B387" t="str">
        <f t="shared" ref="B387:B450" si="31">L387</f>
        <v>pAACI02</v>
      </c>
      <c r="C387" t="str">
        <f t="shared" ref="C387:C450" si="32">M387</f>
        <v>NC_013207.1</v>
      </c>
      <c r="D387" t="str">
        <f t="shared" ref="D387:D450" si="33">N387</f>
        <v>CP001729</v>
      </c>
      <c r="E387" t="str">
        <f t="shared" si="30"/>
        <v>Alicyclobacillus</v>
      </c>
      <c r="F387" t="s">
        <v>32159</v>
      </c>
      <c r="G387" t="str">
        <f t="shared" ref="G387:G450" si="34">CONCATENATE(E387,F387,K387,O387,P387,Q387,R387,S387,T387,U387,V387)</f>
        <v>Alicyclobacillusacidocaldarius           Bacilli87.29855.42479---878</v>
      </c>
      <c r="H387" t="s">
        <v>1952</v>
      </c>
      <c r="I387" t="s">
        <v>15</v>
      </c>
      <c r="J387" t="s">
        <v>46</v>
      </c>
      <c r="K387" t="s">
        <v>1953</v>
      </c>
      <c r="L387" t="s">
        <v>1954</v>
      </c>
      <c r="M387" t="s">
        <v>1955</v>
      </c>
      <c r="N387" t="s">
        <v>1956</v>
      </c>
      <c r="O387" s="1" t="s">
        <v>1957</v>
      </c>
      <c r="P387" t="s">
        <v>1958</v>
      </c>
      <c r="Q387">
        <v>79</v>
      </c>
      <c r="R387" t="s">
        <v>23</v>
      </c>
      <c r="S387" t="s">
        <v>23</v>
      </c>
      <c r="T387" t="s">
        <v>23</v>
      </c>
      <c r="U387">
        <v>87</v>
      </c>
      <c r="V387">
        <v>8</v>
      </c>
    </row>
    <row r="388" spans="1:22">
      <c r="A388">
        <v>6838887</v>
      </c>
      <c r="B388" t="str">
        <f t="shared" si="31"/>
        <v>pAACI03</v>
      </c>
      <c r="C388" t="str">
        <f t="shared" si="32"/>
        <v>NC_013208.1</v>
      </c>
      <c r="D388" t="str">
        <f t="shared" si="33"/>
        <v>CP001730</v>
      </c>
      <c r="E388" t="str">
        <f t="shared" si="30"/>
        <v>Alicyclobacillus</v>
      </c>
      <c r="F388" t="s">
        <v>32159</v>
      </c>
      <c r="G388" t="str">
        <f t="shared" si="34"/>
        <v xml:space="preserve">Alicyclobacillusacidocaldarius           Bacilli7.90754.34438---8-                                        </v>
      </c>
      <c r="H388" t="s">
        <v>1952</v>
      </c>
      <c r="I388" t="s">
        <v>15</v>
      </c>
      <c r="J388" t="s">
        <v>46</v>
      </c>
      <c r="K388" t="s">
        <v>1953</v>
      </c>
      <c r="L388" t="s">
        <v>1959</v>
      </c>
      <c r="M388" t="s">
        <v>1960</v>
      </c>
      <c r="N388" t="s">
        <v>1961</v>
      </c>
      <c r="O388" s="1" t="s">
        <v>1962</v>
      </c>
      <c r="P388" t="s">
        <v>1963</v>
      </c>
      <c r="Q388">
        <v>8</v>
      </c>
      <c r="R388" t="s">
        <v>23</v>
      </c>
      <c r="S388" t="s">
        <v>23</v>
      </c>
      <c r="T388" t="s">
        <v>23</v>
      </c>
      <c r="U388">
        <v>8</v>
      </c>
      <c r="V388" t="s">
        <v>44</v>
      </c>
    </row>
    <row r="389" spans="1:22">
      <c r="A389">
        <v>6838791</v>
      </c>
      <c r="B389" t="str">
        <f t="shared" si="31"/>
        <v>pAACI01</v>
      </c>
      <c r="C389" t="str">
        <f t="shared" si="32"/>
        <v>NC_013206.1</v>
      </c>
      <c r="D389" t="str">
        <f t="shared" si="33"/>
        <v>CP001728</v>
      </c>
      <c r="E389" t="str">
        <f t="shared" si="30"/>
        <v>Alicyclobacillus</v>
      </c>
      <c r="F389" t="s">
        <v>32159</v>
      </c>
      <c r="G389" t="str">
        <f t="shared" si="34"/>
        <v>Alicyclobacillusacidocaldarius           Bacilli91.72654.135182---831</v>
      </c>
      <c r="H389" t="s">
        <v>1952</v>
      </c>
      <c r="I389" t="s">
        <v>15</v>
      </c>
      <c r="J389" t="s">
        <v>46</v>
      </c>
      <c r="K389" t="s">
        <v>1953</v>
      </c>
      <c r="L389" t="s">
        <v>1964</v>
      </c>
      <c r="M389" t="s">
        <v>1965</v>
      </c>
      <c r="N389" t="s">
        <v>1966</v>
      </c>
      <c r="O389" s="1" t="s">
        <v>1967</v>
      </c>
      <c r="P389" t="s">
        <v>1968</v>
      </c>
      <c r="Q389">
        <v>82</v>
      </c>
      <c r="R389" t="s">
        <v>23</v>
      </c>
      <c r="S389" t="s">
        <v>23</v>
      </c>
      <c r="T389" t="s">
        <v>23</v>
      </c>
      <c r="U389">
        <v>83</v>
      </c>
      <c r="V389">
        <v>1</v>
      </c>
    </row>
    <row r="390" spans="1:22">
      <c r="A390">
        <v>6838695</v>
      </c>
      <c r="B390" t="str">
        <f t="shared" si="31"/>
        <v>unnamed</v>
      </c>
      <c r="C390" t="str">
        <f t="shared" si="32"/>
        <v>NZ_CM003503.1</v>
      </c>
      <c r="D390" t="str">
        <f t="shared" si="33"/>
        <v>CM003503</v>
      </c>
      <c r="E390" t="str">
        <f t="shared" si="30"/>
        <v>Aliiroseovarius</v>
      </c>
      <c r="F390" t="s">
        <v>32160</v>
      </c>
      <c r="G390" t="str">
        <f t="shared" si="34"/>
        <v>Aliiroseovariuscrassostreae             Alphaproteobacteria18.54858.345921---221</v>
      </c>
      <c r="H390" t="s">
        <v>1969</v>
      </c>
      <c r="I390" t="s">
        <v>15</v>
      </c>
      <c r="J390" t="s">
        <v>78</v>
      </c>
      <c r="K390" t="s">
        <v>202</v>
      </c>
      <c r="L390" t="s">
        <v>68</v>
      </c>
      <c r="M390" t="s">
        <v>1970</v>
      </c>
      <c r="N390" t="s">
        <v>1971</v>
      </c>
      <c r="O390" s="1" t="s">
        <v>1972</v>
      </c>
      <c r="P390" t="s">
        <v>1973</v>
      </c>
      <c r="Q390">
        <v>21</v>
      </c>
      <c r="R390" t="s">
        <v>23</v>
      </c>
      <c r="S390" t="s">
        <v>23</v>
      </c>
      <c r="T390" t="s">
        <v>23</v>
      </c>
      <c r="U390">
        <v>22</v>
      </c>
      <c r="V390">
        <v>1</v>
      </c>
    </row>
    <row r="391" spans="1:22">
      <c r="A391">
        <v>6838599</v>
      </c>
      <c r="B391" t="str">
        <f t="shared" si="31"/>
        <v>pES657-44</v>
      </c>
      <c r="C391" t="str">
        <f t="shared" si="32"/>
        <v>NC_016853.1</v>
      </c>
      <c r="D391" t="str">
        <f t="shared" si="33"/>
        <v>JQ031551</v>
      </c>
      <c r="E391" t="str">
        <f t="shared" si="30"/>
        <v>Aliivibrio</v>
      </c>
      <c r="F391" t="s">
        <v>32161</v>
      </c>
      <c r="G391" t="str">
        <f t="shared" si="34"/>
        <v xml:space="preserve">Aliivibriofischeri                 Gammaproteobacteria48.95138.095283---83-                                                </v>
      </c>
      <c r="H391" t="s">
        <v>1974</v>
      </c>
      <c r="I391" t="s">
        <v>15</v>
      </c>
      <c r="J391" t="s">
        <v>78</v>
      </c>
      <c r="K391" t="s">
        <v>79</v>
      </c>
      <c r="L391" t="s">
        <v>1975</v>
      </c>
      <c r="M391" t="s">
        <v>1976</v>
      </c>
      <c r="N391" t="s">
        <v>1977</v>
      </c>
      <c r="O391" s="1" t="s">
        <v>1978</v>
      </c>
      <c r="P391" t="s">
        <v>1979</v>
      </c>
      <c r="Q391">
        <v>83</v>
      </c>
      <c r="R391" t="s">
        <v>23</v>
      </c>
      <c r="S391" t="s">
        <v>23</v>
      </c>
      <c r="T391" t="s">
        <v>23</v>
      </c>
      <c r="U391">
        <v>83</v>
      </c>
      <c r="V391" t="s">
        <v>24</v>
      </c>
    </row>
    <row r="392" spans="1:22">
      <c r="A392">
        <v>6838503</v>
      </c>
      <c r="B392" t="str">
        <f t="shared" si="31"/>
        <v>pKB1A97-67</v>
      </c>
      <c r="C392" t="str">
        <f t="shared" si="32"/>
        <v>NC_016851.1</v>
      </c>
      <c r="D392" t="str">
        <f t="shared" si="33"/>
        <v>JQ031552</v>
      </c>
      <c r="E392" t="str">
        <f t="shared" si="30"/>
        <v>Aliivibrio</v>
      </c>
      <c r="F392" t="s">
        <v>32161</v>
      </c>
      <c r="G392" t="str">
        <f t="shared" si="34"/>
        <v xml:space="preserve">Aliivibriofischeri                 Gammaproteobacteria76.22141.691999---99-                                                </v>
      </c>
      <c r="H392" t="s">
        <v>1980</v>
      </c>
      <c r="I392" t="s">
        <v>15</v>
      </c>
      <c r="J392" t="s">
        <v>78</v>
      </c>
      <c r="K392" t="s">
        <v>79</v>
      </c>
      <c r="L392" t="s">
        <v>1981</v>
      </c>
      <c r="M392" t="s">
        <v>1982</v>
      </c>
      <c r="N392" t="s">
        <v>1983</v>
      </c>
      <c r="O392" s="1" t="s">
        <v>1984</v>
      </c>
      <c r="P392" t="s">
        <v>1985</v>
      </c>
      <c r="Q392">
        <v>99</v>
      </c>
      <c r="R392" t="s">
        <v>23</v>
      </c>
      <c r="S392" t="s">
        <v>23</v>
      </c>
      <c r="T392" t="s">
        <v>23</v>
      </c>
      <c r="U392">
        <v>99</v>
      </c>
      <c r="V392" t="s">
        <v>24</v>
      </c>
    </row>
    <row r="393" spans="1:22">
      <c r="A393">
        <v>6838407</v>
      </c>
      <c r="B393" t="str">
        <f t="shared" si="31"/>
        <v>pCG103-32</v>
      </c>
      <c r="C393" t="str">
        <f t="shared" si="32"/>
        <v>NC_016850.1</v>
      </c>
      <c r="D393" t="str">
        <f t="shared" si="33"/>
        <v>JQ031550</v>
      </c>
      <c r="E393" t="str">
        <f t="shared" si="30"/>
        <v>Aliivibrio</v>
      </c>
      <c r="F393" t="s">
        <v>32161</v>
      </c>
      <c r="G393" t="str">
        <f t="shared" si="34"/>
        <v xml:space="preserve">Aliivibriofischeri                 Gammaproteobacteria32.07337.224537---37-                                                </v>
      </c>
      <c r="H393" t="s">
        <v>1986</v>
      </c>
      <c r="I393" t="s">
        <v>15</v>
      </c>
      <c r="J393" t="s">
        <v>78</v>
      </c>
      <c r="K393" t="s">
        <v>79</v>
      </c>
      <c r="L393" t="s">
        <v>1987</v>
      </c>
      <c r="M393" t="s">
        <v>1988</v>
      </c>
      <c r="N393" t="s">
        <v>1989</v>
      </c>
      <c r="O393" s="1" t="s">
        <v>1990</v>
      </c>
      <c r="P393" t="s">
        <v>1991</v>
      </c>
      <c r="Q393">
        <v>37</v>
      </c>
      <c r="R393" t="s">
        <v>23</v>
      </c>
      <c r="S393" t="s">
        <v>23</v>
      </c>
      <c r="T393" t="s">
        <v>23</v>
      </c>
      <c r="U393">
        <v>37</v>
      </c>
      <c r="V393" t="s">
        <v>24</v>
      </c>
    </row>
    <row r="394" spans="1:22">
      <c r="A394">
        <v>6838311</v>
      </c>
      <c r="B394" t="str">
        <f t="shared" si="31"/>
        <v>pES213</v>
      </c>
      <c r="C394" t="str">
        <f t="shared" si="32"/>
        <v>NC_011403.1</v>
      </c>
      <c r="D394" t="str">
        <f t="shared" si="33"/>
        <v>AY465897</v>
      </c>
      <c r="E394" t="str">
        <f t="shared" si="30"/>
        <v>Aliivibrio</v>
      </c>
      <c r="F394" t="s">
        <v>32161</v>
      </c>
      <c r="G394" t="str">
        <f t="shared" si="34"/>
        <v xml:space="preserve">Aliivibriofischeri                 Gammaproteobacteria5.50137.92049---9-                                                        </v>
      </c>
      <c r="H394" t="s">
        <v>1992</v>
      </c>
      <c r="I394" t="s">
        <v>15</v>
      </c>
      <c r="J394" t="s">
        <v>78</v>
      </c>
      <c r="K394" t="s">
        <v>79</v>
      </c>
      <c r="L394" t="s">
        <v>1993</v>
      </c>
      <c r="M394" t="s">
        <v>1994</v>
      </c>
      <c r="N394" t="s">
        <v>1995</v>
      </c>
      <c r="O394" s="1" t="s">
        <v>1996</v>
      </c>
      <c r="P394" t="s">
        <v>1997</v>
      </c>
      <c r="Q394">
        <v>9</v>
      </c>
      <c r="R394" t="s">
        <v>23</v>
      </c>
      <c r="S394" t="s">
        <v>23</v>
      </c>
      <c r="T394" t="s">
        <v>23</v>
      </c>
      <c r="U394">
        <v>9</v>
      </c>
      <c r="V394" t="s">
        <v>58</v>
      </c>
    </row>
    <row r="395" spans="1:22">
      <c r="A395">
        <v>6838215</v>
      </c>
      <c r="B395" t="str">
        <f t="shared" si="31"/>
        <v>pVSAL43</v>
      </c>
      <c r="C395" t="str">
        <f t="shared" si="32"/>
        <v>NC_011316.1</v>
      </c>
      <c r="D395" t="str">
        <f t="shared" si="33"/>
        <v>FM178384</v>
      </c>
      <c r="E395" t="str">
        <f t="shared" si="30"/>
        <v>Aliivibrio</v>
      </c>
      <c r="F395" t="s">
        <v>32151</v>
      </c>
      <c r="G395" t="str">
        <f t="shared" si="34"/>
        <v xml:space="preserve">Aliivibriosalmonicida              Gammaproteobacteria4.32735.61363---3-                                                        </v>
      </c>
      <c r="H395" t="s">
        <v>1998</v>
      </c>
      <c r="I395" t="s">
        <v>15</v>
      </c>
      <c r="J395" t="s">
        <v>78</v>
      </c>
      <c r="K395" t="s">
        <v>79</v>
      </c>
      <c r="L395" t="s">
        <v>1999</v>
      </c>
      <c r="M395" t="s">
        <v>2000</v>
      </c>
      <c r="N395" t="s">
        <v>2001</v>
      </c>
      <c r="O395" s="1" t="s">
        <v>2002</v>
      </c>
      <c r="P395" t="s">
        <v>2003</v>
      </c>
      <c r="Q395">
        <v>3</v>
      </c>
      <c r="R395" t="s">
        <v>23</v>
      </c>
      <c r="S395" t="s">
        <v>23</v>
      </c>
      <c r="T395" t="s">
        <v>23</v>
      </c>
      <c r="U395">
        <v>3</v>
      </c>
      <c r="V395" t="s">
        <v>58</v>
      </c>
    </row>
    <row r="396" spans="1:22">
      <c r="A396">
        <v>6838119</v>
      </c>
      <c r="B396" t="str">
        <f t="shared" si="31"/>
        <v>pVSAL320</v>
      </c>
      <c r="C396" t="str">
        <f t="shared" si="32"/>
        <v>NC_011314.1</v>
      </c>
      <c r="D396" t="str">
        <f t="shared" si="33"/>
        <v>FM178382</v>
      </c>
      <c r="E396" t="str">
        <f t="shared" si="30"/>
        <v>Aliivibrio</v>
      </c>
      <c r="F396" t="s">
        <v>32151</v>
      </c>
      <c r="G396" t="str">
        <f t="shared" si="34"/>
        <v>Aliivibriosalmonicida              Gammaproteobacteria30.80737.28730---322</v>
      </c>
      <c r="H396" t="s">
        <v>1998</v>
      </c>
      <c r="I396" t="s">
        <v>15</v>
      </c>
      <c r="J396" t="s">
        <v>78</v>
      </c>
      <c r="K396" t="s">
        <v>79</v>
      </c>
      <c r="L396" t="s">
        <v>2004</v>
      </c>
      <c r="M396" t="s">
        <v>2005</v>
      </c>
      <c r="N396" t="s">
        <v>2006</v>
      </c>
      <c r="O396" s="1" t="s">
        <v>2007</v>
      </c>
      <c r="P396" t="s">
        <v>2008</v>
      </c>
      <c r="Q396">
        <v>30</v>
      </c>
      <c r="R396" t="s">
        <v>23</v>
      </c>
      <c r="S396" t="s">
        <v>23</v>
      </c>
      <c r="T396" t="s">
        <v>23</v>
      </c>
      <c r="U396">
        <v>32</v>
      </c>
      <c r="V396">
        <v>2</v>
      </c>
    </row>
    <row r="397" spans="1:22">
      <c r="A397">
        <v>6838023</v>
      </c>
      <c r="B397" t="str">
        <f t="shared" si="31"/>
        <v>pVSAL54</v>
      </c>
      <c r="C397" t="str">
        <f t="shared" si="32"/>
        <v>NC_011315.1</v>
      </c>
      <c r="D397" t="str">
        <f t="shared" si="33"/>
        <v>FM178383</v>
      </c>
      <c r="E397" t="str">
        <f t="shared" si="30"/>
        <v>Aliivibrio</v>
      </c>
      <c r="F397" t="s">
        <v>32151</v>
      </c>
      <c r="G397" t="str">
        <f t="shared" si="34"/>
        <v xml:space="preserve">Aliivibriosalmonicida              Gammaproteobacteria1327138.0973---3-                                                        </v>
      </c>
      <c r="H397" t="s">
        <v>1998</v>
      </c>
      <c r="I397" t="s">
        <v>15</v>
      </c>
      <c r="J397" t="s">
        <v>78</v>
      </c>
      <c r="K397" t="s">
        <v>79</v>
      </c>
      <c r="L397" t="s">
        <v>2009</v>
      </c>
      <c r="M397" t="s">
        <v>2010</v>
      </c>
      <c r="N397" t="s">
        <v>2011</v>
      </c>
      <c r="O397" s="1">
        <v>13271</v>
      </c>
      <c r="P397" t="s">
        <v>1538</v>
      </c>
      <c r="Q397">
        <v>3</v>
      </c>
      <c r="R397" t="s">
        <v>23</v>
      </c>
      <c r="S397" t="s">
        <v>23</v>
      </c>
      <c r="T397" t="s">
        <v>23</v>
      </c>
      <c r="U397">
        <v>3</v>
      </c>
      <c r="V397" t="s">
        <v>58</v>
      </c>
    </row>
    <row r="398" spans="1:22">
      <c r="A398">
        <v>6837927</v>
      </c>
      <c r="B398" t="str">
        <f t="shared" si="31"/>
        <v>pVSAL840</v>
      </c>
      <c r="C398" t="str">
        <f t="shared" si="32"/>
        <v>NC_011311.1</v>
      </c>
      <c r="D398" t="str">
        <f t="shared" si="33"/>
        <v>FM178381</v>
      </c>
      <c r="E398" t="str">
        <f t="shared" si="30"/>
        <v>Aliivibrio</v>
      </c>
      <c r="F398" t="s">
        <v>32151</v>
      </c>
      <c r="G398" t="str">
        <f t="shared" si="34"/>
        <v xml:space="preserve">Aliivibriosalmonicida              Gammaproteobacteria83.5440.070675---75-                                                </v>
      </c>
      <c r="H398" t="s">
        <v>1998</v>
      </c>
      <c r="I398" t="s">
        <v>15</v>
      </c>
      <c r="J398" t="s">
        <v>78</v>
      </c>
      <c r="K398" t="s">
        <v>79</v>
      </c>
      <c r="L398" t="s">
        <v>2012</v>
      </c>
      <c r="M398" t="s">
        <v>2013</v>
      </c>
      <c r="N398" t="s">
        <v>2014</v>
      </c>
      <c r="O398" s="1" t="s">
        <v>2015</v>
      </c>
      <c r="P398" t="s">
        <v>2016</v>
      </c>
      <c r="Q398">
        <v>75</v>
      </c>
      <c r="R398" t="s">
        <v>23</v>
      </c>
      <c r="S398" t="s">
        <v>23</v>
      </c>
      <c r="T398" t="s">
        <v>23</v>
      </c>
      <c r="U398">
        <v>75</v>
      </c>
      <c r="V398" t="s">
        <v>24</v>
      </c>
    </row>
    <row r="399" spans="1:22">
      <c r="A399">
        <v>6837831</v>
      </c>
      <c r="B399" t="str">
        <f t="shared" si="31"/>
        <v>pAWOD150</v>
      </c>
      <c r="C399" t="str">
        <f t="shared" si="32"/>
        <v>NZ_LN554849.1</v>
      </c>
      <c r="D399" t="str">
        <f t="shared" si="33"/>
        <v>LN554849</v>
      </c>
      <c r="E399" t="str">
        <f t="shared" si="30"/>
        <v>Aliivibrio</v>
      </c>
      <c r="F399" t="s">
        <v>32162</v>
      </c>
      <c r="G399" t="str">
        <f t="shared" si="34"/>
        <v>Aliivibriowodanis                  Gammaproteobacteria15.26636.224316---182</v>
      </c>
      <c r="H399" t="s">
        <v>2017</v>
      </c>
      <c r="I399" t="s">
        <v>15</v>
      </c>
      <c r="J399" t="s">
        <v>78</v>
      </c>
      <c r="K399" t="s">
        <v>79</v>
      </c>
      <c r="L399" t="s">
        <v>2018</v>
      </c>
      <c r="M399" t="s">
        <v>2019</v>
      </c>
      <c r="N399" t="s">
        <v>2020</v>
      </c>
      <c r="O399" s="1" t="s">
        <v>2021</v>
      </c>
      <c r="P399" t="s">
        <v>2022</v>
      </c>
      <c r="Q399">
        <v>16</v>
      </c>
      <c r="R399" t="s">
        <v>23</v>
      </c>
      <c r="S399" t="s">
        <v>23</v>
      </c>
      <c r="T399" t="s">
        <v>23</v>
      </c>
      <c r="U399">
        <v>18</v>
      </c>
      <c r="V399">
        <v>2</v>
      </c>
    </row>
    <row r="400" spans="1:22">
      <c r="A400">
        <v>6837735</v>
      </c>
      <c r="B400" t="str">
        <f t="shared" si="31"/>
        <v>pAWOD920</v>
      </c>
      <c r="C400" t="str">
        <f t="shared" si="32"/>
        <v>NZ_LN554848.1</v>
      </c>
      <c r="D400" t="str">
        <f t="shared" si="33"/>
        <v>LN554848</v>
      </c>
      <c r="E400" t="str">
        <f t="shared" si="30"/>
        <v>Aliivibrio</v>
      </c>
      <c r="F400" t="s">
        <v>32162</v>
      </c>
      <c r="G400" t="str">
        <f t="shared" si="34"/>
        <v>Aliivibriowodanis                  Gammaproteobacteria91.95138.331392---975</v>
      </c>
      <c r="H400" t="s">
        <v>2017</v>
      </c>
      <c r="I400" t="s">
        <v>15</v>
      </c>
      <c r="J400" t="s">
        <v>78</v>
      </c>
      <c r="K400" t="s">
        <v>79</v>
      </c>
      <c r="L400" t="s">
        <v>2023</v>
      </c>
      <c r="M400" t="s">
        <v>2024</v>
      </c>
      <c r="N400" t="s">
        <v>2025</v>
      </c>
      <c r="O400" s="1" t="s">
        <v>2026</v>
      </c>
      <c r="P400" t="s">
        <v>2027</v>
      </c>
      <c r="Q400">
        <v>92</v>
      </c>
      <c r="R400" t="s">
        <v>23</v>
      </c>
      <c r="S400" t="s">
        <v>23</v>
      </c>
      <c r="T400" t="s">
        <v>23</v>
      </c>
      <c r="U400">
        <v>97</v>
      </c>
      <c r="V400">
        <v>5</v>
      </c>
    </row>
    <row r="401" spans="1:22">
      <c r="A401">
        <v>6837639</v>
      </c>
      <c r="B401" t="str">
        <f t="shared" si="31"/>
        <v>pAWOD72</v>
      </c>
      <c r="C401" t="str">
        <f t="shared" si="32"/>
        <v>NZ_LN554850.1</v>
      </c>
      <c r="D401" t="str">
        <f t="shared" si="33"/>
        <v>LN554850</v>
      </c>
      <c r="E401" t="str">
        <f t="shared" si="30"/>
        <v>Aliivibrio</v>
      </c>
      <c r="F401" t="s">
        <v>32162</v>
      </c>
      <c r="G401" t="str">
        <f t="shared" si="34"/>
        <v xml:space="preserve">Aliivibriowodanis                  Gammaproteobacteria7.17734.86149---9-                                                                </v>
      </c>
      <c r="H401" t="s">
        <v>2017</v>
      </c>
      <c r="I401" t="s">
        <v>15</v>
      </c>
      <c r="J401" t="s">
        <v>78</v>
      </c>
      <c r="K401" t="s">
        <v>79</v>
      </c>
      <c r="L401" t="s">
        <v>2028</v>
      </c>
      <c r="M401" t="s">
        <v>2029</v>
      </c>
      <c r="N401" t="s">
        <v>2030</v>
      </c>
      <c r="O401" s="1" t="s">
        <v>2031</v>
      </c>
      <c r="P401" t="s">
        <v>2032</v>
      </c>
      <c r="Q401">
        <v>9</v>
      </c>
      <c r="R401" t="s">
        <v>23</v>
      </c>
      <c r="S401" t="s">
        <v>23</v>
      </c>
      <c r="T401" t="s">
        <v>23</v>
      </c>
      <c r="U401">
        <v>9</v>
      </c>
      <c r="V401" t="s">
        <v>495</v>
      </c>
    </row>
    <row r="402" spans="1:22">
      <c r="A402">
        <v>6837543</v>
      </c>
      <c r="B402" t="str">
        <f t="shared" si="31"/>
        <v>pAWOD19</v>
      </c>
      <c r="C402" t="str">
        <f t="shared" si="32"/>
        <v>NZ_LN554851.1</v>
      </c>
      <c r="D402" t="str">
        <f t="shared" si="33"/>
        <v>LN554851</v>
      </c>
      <c r="E402" t="str">
        <f t="shared" si="30"/>
        <v>Aliivibrio</v>
      </c>
      <c r="F402" t="s">
        <v>32162</v>
      </c>
      <c r="G402" t="str">
        <f t="shared" si="34"/>
        <v xml:space="preserve">Aliivibriowodanis                  Gammaproteobacteria2.06937.45773---3-                                                                </v>
      </c>
      <c r="H402" t="s">
        <v>2017</v>
      </c>
      <c r="I402" t="s">
        <v>15</v>
      </c>
      <c r="J402" t="s">
        <v>78</v>
      </c>
      <c r="K402" t="s">
        <v>79</v>
      </c>
      <c r="L402" t="s">
        <v>2033</v>
      </c>
      <c r="M402" t="s">
        <v>2034</v>
      </c>
      <c r="N402" t="s">
        <v>2035</v>
      </c>
      <c r="O402" s="1" t="s">
        <v>2036</v>
      </c>
      <c r="P402" t="s">
        <v>2037</v>
      </c>
      <c r="Q402">
        <v>3</v>
      </c>
      <c r="R402" t="s">
        <v>23</v>
      </c>
      <c r="S402" t="s">
        <v>23</v>
      </c>
      <c r="T402" t="s">
        <v>23</v>
      </c>
      <c r="U402">
        <v>3</v>
      </c>
      <c r="V402" t="s">
        <v>495</v>
      </c>
    </row>
    <row r="403" spans="1:22">
      <c r="A403">
        <v>6837447</v>
      </c>
      <c r="B403" t="str">
        <f t="shared" si="31"/>
        <v>pALVIN02</v>
      </c>
      <c r="C403" t="str">
        <f t="shared" si="32"/>
        <v>NC_013862.1</v>
      </c>
      <c r="D403" t="str">
        <f t="shared" si="33"/>
        <v>CP001898</v>
      </c>
      <c r="E403" t="str">
        <f t="shared" si="30"/>
        <v>Allochromatium</v>
      </c>
      <c r="F403" t="s">
        <v>32163</v>
      </c>
      <c r="G403" t="str">
        <f t="shared" si="34"/>
        <v xml:space="preserve">Allochromatiumvinosum                  Gammaproteobacteria39.92953.469938---38-                                                </v>
      </c>
      <c r="H403" t="s">
        <v>2038</v>
      </c>
      <c r="I403" t="s">
        <v>15</v>
      </c>
      <c r="J403" t="s">
        <v>78</v>
      </c>
      <c r="K403" t="s">
        <v>79</v>
      </c>
      <c r="L403" t="s">
        <v>2039</v>
      </c>
      <c r="M403" t="s">
        <v>2040</v>
      </c>
      <c r="N403" t="s">
        <v>2041</v>
      </c>
      <c r="O403" s="1" t="s">
        <v>2042</v>
      </c>
      <c r="P403" t="s">
        <v>2043</v>
      </c>
      <c r="Q403">
        <v>38</v>
      </c>
      <c r="R403" t="s">
        <v>23</v>
      </c>
      <c r="S403" t="s">
        <v>23</v>
      </c>
      <c r="T403" t="s">
        <v>23</v>
      </c>
      <c r="U403">
        <v>38</v>
      </c>
      <c r="V403" t="s">
        <v>24</v>
      </c>
    </row>
    <row r="404" spans="1:22">
      <c r="A404">
        <v>6837351</v>
      </c>
      <c r="B404" t="str">
        <f t="shared" si="31"/>
        <v>pALVIN01</v>
      </c>
      <c r="C404" t="str">
        <f t="shared" si="32"/>
        <v>NC_013852.1</v>
      </c>
      <c r="D404" t="str">
        <f t="shared" si="33"/>
        <v>CP001897</v>
      </c>
      <c r="E404" t="str">
        <f t="shared" si="30"/>
        <v>Allochromatium</v>
      </c>
      <c r="F404" t="s">
        <v>32163</v>
      </c>
      <c r="G404" t="str">
        <f t="shared" si="34"/>
        <v>Allochromatiumvinosum                  Gammaproteobacteria102.24261.9383112---1164</v>
      </c>
      <c r="H404" t="s">
        <v>2038</v>
      </c>
      <c r="I404" t="s">
        <v>15</v>
      </c>
      <c r="J404" t="s">
        <v>78</v>
      </c>
      <c r="K404" t="s">
        <v>79</v>
      </c>
      <c r="L404" t="s">
        <v>2044</v>
      </c>
      <c r="M404" t="s">
        <v>2045</v>
      </c>
      <c r="N404" t="s">
        <v>2046</v>
      </c>
      <c r="O404" s="1" t="s">
        <v>2047</v>
      </c>
      <c r="P404" t="s">
        <v>2048</v>
      </c>
      <c r="Q404">
        <v>112</v>
      </c>
      <c r="R404" t="s">
        <v>23</v>
      </c>
      <c r="S404" t="s">
        <v>23</v>
      </c>
      <c r="T404" t="s">
        <v>23</v>
      </c>
      <c r="U404">
        <v>116</v>
      </c>
      <c r="V404">
        <v>4</v>
      </c>
    </row>
    <row r="405" spans="1:22">
      <c r="A405">
        <v>6837255</v>
      </c>
      <c r="B405" t="str">
        <f t="shared" si="31"/>
        <v>pAP3.9</v>
      </c>
      <c r="C405" t="str">
        <f t="shared" si="32"/>
        <v>NC_010983.1</v>
      </c>
      <c r="D405" t="str">
        <f t="shared" si="33"/>
        <v>EU727537</v>
      </c>
      <c r="E405" t="str">
        <f t="shared" si="30"/>
        <v>alpha</v>
      </c>
      <c r="F405" t="s">
        <v>32164</v>
      </c>
      <c r="G405" t="str">
        <f t="shared" si="34"/>
        <v xml:space="preserve">alphaproteobacterium          Alphaproteobacteria3.86934.66013---3-                                </v>
      </c>
      <c r="H405" t="s">
        <v>2049</v>
      </c>
      <c r="I405" t="s">
        <v>15</v>
      </c>
      <c r="J405" t="s">
        <v>78</v>
      </c>
      <c r="K405" t="s">
        <v>202</v>
      </c>
      <c r="L405" t="s">
        <v>2050</v>
      </c>
      <c r="M405" t="s">
        <v>2051</v>
      </c>
      <c r="N405" t="s">
        <v>2052</v>
      </c>
      <c r="O405" s="1" t="s">
        <v>2053</v>
      </c>
      <c r="P405" t="s">
        <v>2054</v>
      </c>
      <c r="Q405">
        <v>3</v>
      </c>
      <c r="R405" t="s">
        <v>23</v>
      </c>
      <c r="S405" t="s">
        <v>23</v>
      </c>
      <c r="T405" t="s">
        <v>23</v>
      </c>
      <c r="U405">
        <v>3</v>
      </c>
      <c r="V405" t="s">
        <v>108</v>
      </c>
    </row>
    <row r="406" spans="1:22">
      <c r="A406">
        <v>6837159</v>
      </c>
      <c r="B406" t="str">
        <f t="shared" si="31"/>
        <v>unnamed</v>
      </c>
      <c r="C406" t="str">
        <f t="shared" si="32"/>
        <v>NZ_CP011453.2</v>
      </c>
      <c r="D406" t="str">
        <f t="shared" si="33"/>
        <v>CP011453</v>
      </c>
      <c r="E406" t="str">
        <f t="shared" si="30"/>
        <v>Altererythrobacter</v>
      </c>
      <c r="F406" t="s">
        <v>32165</v>
      </c>
      <c r="G406" t="str">
        <f t="shared" si="34"/>
        <v>Altererythrobacteratlanticus               Alphaproteobacteria88.81562.367858---635</v>
      </c>
      <c r="H406" t="s">
        <v>2055</v>
      </c>
      <c r="I406" t="s">
        <v>15</v>
      </c>
      <c r="J406" t="s">
        <v>78</v>
      </c>
      <c r="K406" t="s">
        <v>202</v>
      </c>
      <c r="L406" t="s">
        <v>68</v>
      </c>
      <c r="M406" t="s">
        <v>2056</v>
      </c>
      <c r="N406" t="s">
        <v>2057</v>
      </c>
      <c r="O406" s="1" t="s">
        <v>2058</v>
      </c>
      <c r="P406" t="s">
        <v>2059</v>
      </c>
      <c r="Q406">
        <v>58</v>
      </c>
      <c r="R406" t="s">
        <v>23</v>
      </c>
      <c r="S406" t="s">
        <v>23</v>
      </c>
      <c r="T406" t="s">
        <v>23</v>
      </c>
      <c r="U406">
        <v>63</v>
      </c>
      <c r="V406">
        <v>5</v>
      </c>
    </row>
    <row r="407" spans="1:22">
      <c r="A407">
        <v>6837063</v>
      </c>
      <c r="B407" t="str">
        <f t="shared" si="31"/>
        <v>pAMDE1-300</v>
      </c>
      <c r="C407" t="str">
        <f t="shared" si="32"/>
        <v>NC_019394.1</v>
      </c>
      <c r="D407" t="str">
        <f t="shared" si="33"/>
        <v>CP003918</v>
      </c>
      <c r="E407" t="str">
        <f t="shared" si="30"/>
        <v>Alteromonas</v>
      </c>
      <c r="F407" t="s">
        <v>32166</v>
      </c>
      <c r="G407" t="str">
        <f t="shared" si="34"/>
        <v>Alteromonasmacleodii                Gammaproteobacteria303.28241.4317275---2827</v>
      </c>
      <c r="H407" t="s">
        <v>2060</v>
      </c>
      <c r="I407" t="s">
        <v>15</v>
      </c>
      <c r="J407" t="s">
        <v>78</v>
      </c>
      <c r="K407" t="s">
        <v>79</v>
      </c>
      <c r="L407" t="s">
        <v>2061</v>
      </c>
      <c r="M407" t="s">
        <v>2062</v>
      </c>
      <c r="N407" t="s">
        <v>2063</v>
      </c>
      <c r="O407" s="1" t="s">
        <v>2064</v>
      </c>
      <c r="P407" t="s">
        <v>2065</v>
      </c>
      <c r="Q407">
        <v>275</v>
      </c>
      <c r="R407" t="s">
        <v>23</v>
      </c>
      <c r="S407" t="s">
        <v>23</v>
      </c>
      <c r="T407" t="s">
        <v>23</v>
      </c>
      <c r="U407">
        <v>282</v>
      </c>
      <c r="V407">
        <v>7</v>
      </c>
    </row>
    <row r="408" spans="1:22">
      <c r="A408">
        <v>6836967</v>
      </c>
      <c r="B408" t="str">
        <f t="shared" si="31"/>
        <v>pAMBAS45</v>
      </c>
      <c r="C408" t="str">
        <f t="shared" si="32"/>
        <v>NC_018680.1</v>
      </c>
      <c r="D408" t="str">
        <f t="shared" si="33"/>
        <v>CP003874</v>
      </c>
      <c r="E408" t="str">
        <f t="shared" si="30"/>
        <v>Alteromonas</v>
      </c>
      <c r="F408" t="s">
        <v>32166</v>
      </c>
      <c r="G408" t="str">
        <f t="shared" si="34"/>
        <v>Alteromonasmacleodii                Gammaproteobacteria45.40649.724753---541</v>
      </c>
      <c r="H408" t="s">
        <v>2066</v>
      </c>
      <c r="I408" t="s">
        <v>15</v>
      </c>
      <c r="J408" t="s">
        <v>78</v>
      </c>
      <c r="K408" t="s">
        <v>79</v>
      </c>
      <c r="L408" t="s">
        <v>2067</v>
      </c>
      <c r="M408" t="s">
        <v>2068</v>
      </c>
      <c r="N408" t="s">
        <v>2069</v>
      </c>
      <c r="O408" s="1" t="s">
        <v>2070</v>
      </c>
      <c r="P408" t="s">
        <v>2071</v>
      </c>
      <c r="Q408">
        <v>53</v>
      </c>
      <c r="R408" t="s">
        <v>23</v>
      </c>
      <c r="S408" t="s">
        <v>23</v>
      </c>
      <c r="T408" t="s">
        <v>23</v>
      </c>
      <c r="U408">
        <v>54</v>
      </c>
      <c r="V408">
        <v>1</v>
      </c>
    </row>
    <row r="409" spans="1:22">
      <c r="A409">
        <v>6836871</v>
      </c>
      <c r="B409" t="str">
        <f t="shared" si="31"/>
        <v>unnamed</v>
      </c>
      <c r="C409" t="str">
        <f t="shared" si="32"/>
        <v>-</v>
      </c>
      <c r="D409" t="str">
        <f t="shared" si="33"/>
        <v>CP004847.1</v>
      </c>
      <c r="E409" t="str">
        <f t="shared" si="30"/>
        <v>Alteromonas</v>
      </c>
      <c r="F409" t="s">
        <v>32166</v>
      </c>
      <c r="G409" t="str">
        <f t="shared" si="34"/>
        <v xml:space="preserve">Alteromonasmacleodii                Gammaproteobacteria200.84742.9227216---216-                                        </v>
      </c>
      <c r="H409" t="s">
        <v>2072</v>
      </c>
      <c r="I409" t="s">
        <v>15</v>
      </c>
      <c r="J409" t="s">
        <v>78</v>
      </c>
      <c r="K409" t="s">
        <v>79</v>
      </c>
      <c r="L409" t="s">
        <v>68</v>
      </c>
      <c r="M409" t="s">
        <v>23</v>
      </c>
      <c r="N409" t="s">
        <v>2073</v>
      </c>
      <c r="O409" s="1" t="s">
        <v>2074</v>
      </c>
      <c r="P409" t="s">
        <v>2075</v>
      </c>
      <c r="Q409">
        <v>216</v>
      </c>
      <c r="R409" t="s">
        <v>23</v>
      </c>
      <c r="S409" t="s">
        <v>23</v>
      </c>
      <c r="T409" t="s">
        <v>23</v>
      </c>
      <c r="U409">
        <v>216</v>
      </c>
      <c r="V409" t="s">
        <v>44</v>
      </c>
    </row>
    <row r="410" spans="1:22">
      <c r="A410">
        <v>6836775</v>
      </c>
      <c r="B410" t="str">
        <f t="shared" si="31"/>
        <v>unnamed</v>
      </c>
      <c r="C410" t="str">
        <f t="shared" si="32"/>
        <v>-</v>
      </c>
      <c r="D410" t="str">
        <f t="shared" si="33"/>
        <v>CP004850.1</v>
      </c>
      <c r="E410" t="str">
        <f t="shared" si="30"/>
        <v>Alteromonas</v>
      </c>
      <c r="F410" t="s">
        <v>32166</v>
      </c>
      <c r="G410" t="str">
        <f t="shared" si="34"/>
        <v xml:space="preserve">Alteromonasmacleodii                Gammaproteobacteria303.28241.4317282---282-                                                </v>
      </c>
      <c r="H410" t="s">
        <v>2076</v>
      </c>
      <c r="I410" t="s">
        <v>15</v>
      </c>
      <c r="J410" t="s">
        <v>78</v>
      </c>
      <c r="K410" t="s">
        <v>79</v>
      </c>
      <c r="L410" t="s">
        <v>68</v>
      </c>
      <c r="M410" t="s">
        <v>23</v>
      </c>
      <c r="N410" t="s">
        <v>2077</v>
      </c>
      <c r="O410" s="1" t="s">
        <v>2064</v>
      </c>
      <c r="P410" t="s">
        <v>2065</v>
      </c>
      <c r="Q410">
        <v>282</v>
      </c>
      <c r="R410" t="s">
        <v>23</v>
      </c>
      <c r="S410" t="s">
        <v>23</v>
      </c>
      <c r="T410" t="s">
        <v>23</v>
      </c>
      <c r="U410">
        <v>282</v>
      </c>
      <c r="V410" t="s">
        <v>24</v>
      </c>
    </row>
    <row r="411" spans="1:22">
      <c r="A411">
        <v>6836679</v>
      </c>
      <c r="B411" t="str">
        <f t="shared" si="31"/>
        <v>unnamed</v>
      </c>
      <c r="C411" t="str">
        <f t="shared" si="32"/>
        <v>NC_021718.1</v>
      </c>
      <c r="D411" t="str">
        <f t="shared" si="33"/>
        <v>CP004854</v>
      </c>
      <c r="E411" t="str">
        <f t="shared" ref="E411:E474" si="35">MID(H411,1,FIND(" ",H411)-1)</f>
        <v>Alteromonas</v>
      </c>
      <c r="F411" t="s">
        <v>32166</v>
      </c>
      <c r="G411" t="str">
        <f t="shared" si="34"/>
        <v>Alteromonasmacleodii                Gammaproteobacteria303.28241.4317276---2837</v>
      </c>
      <c r="H411" t="s">
        <v>2078</v>
      </c>
      <c r="I411" t="s">
        <v>15</v>
      </c>
      <c r="J411" t="s">
        <v>78</v>
      </c>
      <c r="K411" t="s">
        <v>79</v>
      </c>
      <c r="L411" t="s">
        <v>68</v>
      </c>
      <c r="M411" t="s">
        <v>2079</v>
      </c>
      <c r="N411" t="s">
        <v>2080</v>
      </c>
      <c r="O411" s="1" t="s">
        <v>2064</v>
      </c>
      <c r="P411" t="s">
        <v>2065</v>
      </c>
      <c r="Q411">
        <v>276</v>
      </c>
      <c r="R411" t="s">
        <v>23</v>
      </c>
      <c r="S411" t="s">
        <v>23</v>
      </c>
      <c r="T411" t="s">
        <v>23</v>
      </c>
      <c r="U411">
        <v>283</v>
      </c>
      <c r="V411">
        <v>7</v>
      </c>
    </row>
    <row r="412" spans="1:22">
      <c r="A412">
        <v>6836583</v>
      </c>
      <c r="B412" t="str">
        <f t="shared" si="31"/>
        <v>pADEG01</v>
      </c>
      <c r="C412" t="str">
        <f t="shared" si="32"/>
        <v>NC_013386.1</v>
      </c>
      <c r="D412" t="str">
        <f t="shared" si="33"/>
        <v>CP001786</v>
      </c>
      <c r="E412" t="str">
        <f t="shared" si="35"/>
        <v>Ammonifex</v>
      </c>
      <c r="F412" t="s">
        <v>32167</v>
      </c>
      <c r="G412" t="str">
        <f t="shared" si="34"/>
        <v>Ammonifexdegensii                 Clostridia27.8360.743828---291</v>
      </c>
      <c r="H412" t="s">
        <v>2081</v>
      </c>
      <c r="I412" t="s">
        <v>15</v>
      </c>
      <c r="J412" t="s">
        <v>46</v>
      </c>
      <c r="K412" t="s">
        <v>47</v>
      </c>
      <c r="L412" t="s">
        <v>2082</v>
      </c>
      <c r="M412" t="s">
        <v>2083</v>
      </c>
      <c r="N412" t="s">
        <v>2084</v>
      </c>
      <c r="O412" s="1" t="s">
        <v>2085</v>
      </c>
      <c r="P412" t="s">
        <v>2086</v>
      </c>
      <c r="Q412">
        <v>28</v>
      </c>
      <c r="R412" t="s">
        <v>23</v>
      </c>
      <c r="S412" t="s">
        <v>23</v>
      </c>
      <c r="T412" t="s">
        <v>23</v>
      </c>
      <c r="U412">
        <v>29</v>
      </c>
      <c r="V412">
        <v>1</v>
      </c>
    </row>
    <row r="413" spans="1:22">
      <c r="A413">
        <v>6836487</v>
      </c>
      <c r="B413" t="str">
        <f t="shared" si="31"/>
        <v>pA387</v>
      </c>
      <c r="C413" t="str">
        <f t="shared" si="32"/>
        <v>NC_010905.1</v>
      </c>
      <c r="D413" t="str">
        <f t="shared" si="33"/>
        <v>EF375609</v>
      </c>
      <c r="E413" t="str">
        <f t="shared" si="35"/>
        <v>Amycolatopsis</v>
      </c>
      <c r="F413" t="s">
        <v>32168</v>
      </c>
      <c r="G413" t="str">
        <f t="shared" si="34"/>
        <v xml:space="preserve">Amycolatopsisbenzoatilytica           Actinobacteria30.15771.741216---16-                                                        </v>
      </c>
      <c r="H413" t="s">
        <v>2087</v>
      </c>
      <c r="I413" t="s">
        <v>15</v>
      </c>
      <c r="J413" t="s">
        <v>2088</v>
      </c>
      <c r="K413" t="s">
        <v>2088</v>
      </c>
      <c r="L413" t="s">
        <v>2089</v>
      </c>
      <c r="M413" t="s">
        <v>2090</v>
      </c>
      <c r="N413" t="s">
        <v>2091</v>
      </c>
      <c r="O413" s="1" t="s">
        <v>2092</v>
      </c>
      <c r="P413" t="s">
        <v>2093</v>
      </c>
      <c r="Q413">
        <v>16</v>
      </c>
      <c r="R413" t="s">
        <v>23</v>
      </c>
      <c r="S413" t="s">
        <v>23</v>
      </c>
      <c r="T413" t="s">
        <v>23</v>
      </c>
      <c r="U413">
        <v>16</v>
      </c>
      <c r="V413" t="s">
        <v>58</v>
      </c>
    </row>
    <row r="414" spans="1:22">
      <c r="A414">
        <v>6836391</v>
      </c>
      <c r="B414" t="str">
        <f t="shared" si="31"/>
        <v>pAmyja1</v>
      </c>
      <c r="C414" t="str">
        <f t="shared" si="32"/>
        <v>NZ_CP008954.1</v>
      </c>
      <c r="D414" t="str">
        <f t="shared" si="33"/>
        <v>CP008954</v>
      </c>
      <c r="E414" t="str">
        <f t="shared" si="35"/>
        <v>Amycolatopsis</v>
      </c>
      <c r="F414" t="s">
        <v>32169</v>
      </c>
      <c r="G414" t="str">
        <f t="shared" si="34"/>
        <v>Amycolatopsisjaponica                 Actinobacteria92.53968.2296124---1262</v>
      </c>
      <c r="H414" t="s">
        <v>2094</v>
      </c>
      <c r="I414" t="s">
        <v>15</v>
      </c>
      <c r="J414" t="s">
        <v>2088</v>
      </c>
      <c r="K414" t="s">
        <v>2088</v>
      </c>
      <c r="L414" t="s">
        <v>2095</v>
      </c>
      <c r="M414" t="s">
        <v>2096</v>
      </c>
      <c r="N414" t="s">
        <v>2097</v>
      </c>
      <c r="O414" s="1" t="s">
        <v>2098</v>
      </c>
      <c r="P414" t="s">
        <v>2099</v>
      </c>
      <c r="Q414">
        <v>124</v>
      </c>
      <c r="R414" t="s">
        <v>23</v>
      </c>
      <c r="S414" t="s">
        <v>23</v>
      </c>
      <c r="T414" t="s">
        <v>23</v>
      </c>
      <c r="U414">
        <v>126</v>
      </c>
      <c r="V414">
        <v>2</v>
      </c>
    </row>
    <row r="415" spans="1:22">
      <c r="A415">
        <v>6836295</v>
      </c>
      <c r="B415" t="str">
        <f t="shared" si="31"/>
        <v>pMEA100</v>
      </c>
      <c r="C415" t="str">
        <f t="shared" si="32"/>
        <v>NC_010852.1</v>
      </c>
      <c r="D415" t="str">
        <f t="shared" si="33"/>
        <v>EU149765</v>
      </c>
      <c r="E415" t="str">
        <f t="shared" si="35"/>
        <v>Amycolatopsis</v>
      </c>
      <c r="F415" t="s">
        <v>32170</v>
      </c>
      <c r="G415" t="str">
        <f t="shared" si="34"/>
        <v xml:space="preserve">Amycolatopsismediterranei             Actinobacteria23.2968.441427---27-                                                                </v>
      </c>
      <c r="H415" t="s">
        <v>2100</v>
      </c>
      <c r="I415" t="s">
        <v>15</v>
      </c>
      <c r="J415" t="s">
        <v>2088</v>
      </c>
      <c r="K415" t="s">
        <v>2088</v>
      </c>
      <c r="L415" t="s">
        <v>2101</v>
      </c>
      <c r="M415" t="s">
        <v>2102</v>
      </c>
      <c r="N415" t="s">
        <v>2103</v>
      </c>
      <c r="O415" s="1" t="s">
        <v>2104</v>
      </c>
      <c r="P415" t="s">
        <v>2105</v>
      </c>
      <c r="Q415">
        <v>27</v>
      </c>
      <c r="R415" t="s">
        <v>23</v>
      </c>
      <c r="S415" t="s">
        <v>23</v>
      </c>
      <c r="T415" t="s">
        <v>23</v>
      </c>
      <c r="U415">
        <v>27</v>
      </c>
      <c r="V415" t="s">
        <v>495</v>
      </c>
    </row>
    <row r="416" spans="1:22">
      <c r="A416">
        <v>6836199</v>
      </c>
      <c r="B416" t="str">
        <f t="shared" si="31"/>
        <v>pXL100</v>
      </c>
      <c r="C416" t="str">
        <f t="shared" si="32"/>
        <v>NC_023497.1</v>
      </c>
      <c r="D416" t="str">
        <f t="shared" si="33"/>
        <v>CP003411</v>
      </c>
      <c r="E416" t="str">
        <f t="shared" si="35"/>
        <v>Amycolatopsis</v>
      </c>
      <c r="F416" t="s">
        <v>32171</v>
      </c>
      <c r="G416" t="str">
        <f t="shared" si="34"/>
        <v>Amycolatopsisorientalis               Actinobacteria33.49968.900644---462</v>
      </c>
      <c r="H416" t="s">
        <v>2106</v>
      </c>
      <c r="I416" t="s">
        <v>15</v>
      </c>
      <c r="J416" t="s">
        <v>2088</v>
      </c>
      <c r="K416" t="s">
        <v>2088</v>
      </c>
      <c r="L416" t="s">
        <v>2107</v>
      </c>
      <c r="M416" t="s">
        <v>2108</v>
      </c>
      <c r="N416" t="s">
        <v>2109</v>
      </c>
      <c r="O416" s="1" t="s">
        <v>2110</v>
      </c>
      <c r="P416" t="s">
        <v>2111</v>
      </c>
      <c r="Q416">
        <v>44</v>
      </c>
      <c r="R416" t="s">
        <v>23</v>
      </c>
      <c r="S416" t="s">
        <v>23</v>
      </c>
      <c r="T416" t="s">
        <v>23</v>
      </c>
      <c r="U416">
        <v>46</v>
      </c>
      <c r="V416">
        <v>2</v>
      </c>
    </row>
    <row r="417" spans="1:22">
      <c r="A417">
        <v>6836103</v>
      </c>
      <c r="B417" t="str">
        <f t="shared" si="31"/>
        <v>pAS9A-2</v>
      </c>
      <c r="C417" t="str">
        <f t="shared" si="32"/>
        <v>NC_015561.1</v>
      </c>
      <c r="D417" t="str">
        <f t="shared" si="33"/>
        <v>CP002788</v>
      </c>
      <c r="E417" t="str">
        <f t="shared" si="35"/>
        <v>Amycolicicoccus</v>
      </c>
      <c r="F417" t="s">
        <v>32172</v>
      </c>
      <c r="G417" t="str">
        <f t="shared" si="34"/>
        <v>Amycolicicoccussubflavus                Actinobacteria106.78461.857693---941</v>
      </c>
      <c r="H417" t="s">
        <v>2112</v>
      </c>
      <c r="I417" t="s">
        <v>15</v>
      </c>
      <c r="J417" t="s">
        <v>2088</v>
      </c>
      <c r="K417" t="s">
        <v>2088</v>
      </c>
      <c r="L417" t="s">
        <v>2113</v>
      </c>
      <c r="M417" t="s">
        <v>2114</v>
      </c>
      <c r="N417" t="s">
        <v>2115</v>
      </c>
      <c r="O417" s="1" t="s">
        <v>2116</v>
      </c>
      <c r="P417" t="s">
        <v>2117</v>
      </c>
      <c r="Q417">
        <v>93</v>
      </c>
      <c r="R417" t="s">
        <v>23</v>
      </c>
      <c r="S417" t="s">
        <v>23</v>
      </c>
      <c r="T417" t="s">
        <v>23</v>
      </c>
      <c r="U417">
        <v>94</v>
      </c>
      <c r="V417">
        <v>1</v>
      </c>
    </row>
    <row r="418" spans="1:22">
      <c r="A418">
        <v>6836007</v>
      </c>
      <c r="B418" t="str">
        <f t="shared" si="31"/>
        <v>pAS9A-1</v>
      </c>
      <c r="C418" t="str">
        <f t="shared" si="32"/>
        <v>NC_015560.1</v>
      </c>
      <c r="D418" t="str">
        <f t="shared" si="33"/>
        <v>CP002787</v>
      </c>
      <c r="E418" t="str">
        <f t="shared" si="35"/>
        <v>Amycolicicoccus</v>
      </c>
      <c r="F418" t="s">
        <v>32172</v>
      </c>
      <c r="G418" t="str">
        <f t="shared" si="34"/>
        <v xml:space="preserve">Amycolicicoccussubflavus                Actinobacteria17.89763.865520---20-                                                        </v>
      </c>
      <c r="H418" t="s">
        <v>2112</v>
      </c>
      <c r="I418" t="s">
        <v>15</v>
      </c>
      <c r="J418" t="s">
        <v>2088</v>
      </c>
      <c r="K418" t="s">
        <v>2088</v>
      </c>
      <c r="L418" t="s">
        <v>2118</v>
      </c>
      <c r="M418" t="s">
        <v>2119</v>
      </c>
      <c r="N418" t="s">
        <v>2120</v>
      </c>
      <c r="O418" s="1" t="s">
        <v>2121</v>
      </c>
      <c r="P418" t="s">
        <v>2122</v>
      </c>
      <c r="Q418">
        <v>20</v>
      </c>
      <c r="R418" t="s">
        <v>23</v>
      </c>
      <c r="S418" t="s">
        <v>23</v>
      </c>
      <c r="T418" t="s">
        <v>23</v>
      </c>
      <c r="U418">
        <v>20</v>
      </c>
      <c r="V418" t="s">
        <v>58</v>
      </c>
    </row>
    <row r="419" spans="1:22">
      <c r="A419">
        <v>6835911</v>
      </c>
      <c r="B419" t="str">
        <f t="shared" si="31"/>
        <v>pANACY.02</v>
      </c>
      <c r="C419" t="str">
        <f t="shared" si="32"/>
        <v>NC_020157.1</v>
      </c>
      <c r="D419" t="str">
        <f t="shared" si="33"/>
        <v>CP003661</v>
      </c>
      <c r="E419" t="str">
        <f t="shared" si="35"/>
        <v>Anabaena</v>
      </c>
      <c r="F419" t="s">
        <v>32173</v>
      </c>
      <c r="G419" t="str">
        <f t="shared" si="34"/>
        <v>Anabaenacylindrica               Nostocales177.68238.0781142---1442</v>
      </c>
      <c r="H419" t="s">
        <v>2123</v>
      </c>
      <c r="I419" t="s">
        <v>15</v>
      </c>
      <c r="J419" t="s">
        <v>26</v>
      </c>
      <c r="K419" t="s">
        <v>27</v>
      </c>
      <c r="L419" t="s">
        <v>2124</v>
      </c>
      <c r="M419" t="s">
        <v>2125</v>
      </c>
      <c r="N419" t="s">
        <v>2126</v>
      </c>
      <c r="O419" s="1" t="s">
        <v>2127</v>
      </c>
      <c r="P419" t="s">
        <v>2128</v>
      </c>
      <c r="Q419">
        <v>142</v>
      </c>
      <c r="R419" t="s">
        <v>23</v>
      </c>
      <c r="S419" t="s">
        <v>23</v>
      </c>
      <c r="T419" t="s">
        <v>23</v>
      </c>
      <c r="U419">
        <v>144</v>
      </c>
      <c r="V419">
        <v>2</v>
      </c>
    </row>
    <row r="420" spans="1:22">
      <c r="A420">
        <v>6835815</v>
      </c>
      <c r="B420" t="str">
        <f t="shared" si="31"/>
        <v>pANACY.04</v>
      </c>
      <c r="C420" t="str">
        <f t="shared" si="32"/>
        <v>NC_019774.1</v>
      </c>
      <c r="D420" t="str">
        <f t="shared" si="33"/>
        <v>CP003663</v>
      </c>
      <c r="E420" t="str">
        <f t="shared" si="35"/>
        <v>Anabaena</v>
      </c>
      <c r="F420" t="s">
        <v>32173</v>
      </c>
      <c r="G420" t="str">
        <f t="shared" si="34"/>
        <v>Anabaenacylindrica               Nostocales97.60640.093865---694</v>
      </c>
      <c r="H420" t="s">
        <v>2123</v>
      </c>
      <c r="I420" t="s">
        <v>15</v>
      </c>
      <c r="J420" t="s">
        <v>26</v>
      </c>
      <c r="K420" t="s">
        <v>27</v>
      </c>
      <c r="L420" t="s">
        <v>2129</v>
      </c>
      <c r="M420" t="s">
        <v>2130</v>
      </c>
      <c r="N420" t="s">
        <v>2131</v>
      </c>
      <c r="O420" s="1" t="s">
        <v>2132</v>
      </c>
      <c r="P420" t="s">
        <v>2133</v>
      </c>
      <c r="Q420">
        <v>65</v>
      </c>
      <c r="R420" t="s">
        <v>23</v>
      </c>
      <c r="S420" t="s">
        <v>23</v>
      </c>
      <c r="T420" t="s">
        <v>23</v>
      </c>
      <c r="U420">
        <v>69</v>
      </c>
      <c r="V420">
        <v>4</v>
      </c>
    </row>
    <row r="421" spans="1:22">
      <c r="A421">
        <v>6835719</v>
      </c>
      <c r="B421" t="str">
        <f t="shared" si="31"/>
        <v>pANACY.06</v>
      </c>
      <c r="C421" t="str">
        <f t="shared" si="32"/>
        <v>NC_019775.1</v>
      </c>
      <c r="D421" t="str">
        <f t="shared" si="33"/>
        <v>CP003665</v>
      </c>
      <c r="E421" t="str">
        <f t="shared" si="35"/>
        <v>Anabaena</v>
      </c>
      <c r="F421" t="s">
        <v>32173</v>
      </c>
      <c r="G421" t="str">
        <f t="shared" si="34"/>
        <v xml:space="preserve">Anabaenacylindrica               Nostocales22.82337.116124---24-                                                        </v>
      </c>
      <c r="H421" t="s">
        <v>2123</v>
      </c>
      <c r="I421" t="s">
        <v>15</v>
      </c>
      <c r="J421" t="s">
        <v>26</v>
      </c>
      <c r="K421" t="s">
        <v>27</v>
      </c>
      <c r="L421" t="s">
        <v>2134</v>
      </c>
      <c r="M421" t="s">
        <v>2135</v>
      </c>
      <c r="N421" t="s">
        <v>2136</v>
      </c>
      <c r="O421" s="1" t="s">
        <v>2137</v>
      </c>
      <c r="P421" t="s">
        <v>2138</v>
      </c>
      <c r="Q421">
        <v>24</v>
      </c>
      <c r="R421" t="s">
        <v>23</v>
      </c>
      <c r="S421" t="s">
        <v>23</v>
      </c>
      <c r="T421" t="s">
        <v>23</v>
      </c>
      <c r="U421">
        <v>24</v>
      </c>
      <c r="V421" t="s">
        <v>58</v>
      </c>
    </row>
    <row r="422" spans="1:22">
      <c r="A422">
        <v>6835623</v>
      </c>
      <c r="B422" t="str">
        <f t="shared" si="31"/>
        <v>pANACY.05</v>
      </c>
      <c r="C422" t="str">
        <f t="shared" si="32"/>
        <v>NC_020056.1</v>
      </c>
      <c r="D422" t="str">
        <f t="shared" si="33"/>
        <v>CP003664</v>
      </c>
      <c r="E422" t="str">
        <f t="shared" si="35"/>
        <v>Anabaena</v>
      </c>
      <c r="F422" t="s">
        <v>32173</v>
      </c>
      <c r="G422" t="str">
        <f t="shared" si="34"/>
        <v xml:space="preserve">Anabaenacylindrica               Nostocales20.63338.196118---18-                                                        </v>
      </c>
      <c r="H422" t="s">
        <v>2123</v>
      </c>
      <c r="I422" t="s">
        <v>15</v>
      </c>
      <c r="J422" t="s">
        <v>26</v>
      </c>
      <c r="K422" t="s">
        <v>27</v>
      </c>
      <c r="L422" t="s">
        <v>2139</v>
      </c>
      <c r="M422" t="s">
        <v>2140</v>
      </c>
      <c r="N422" t="s">
        <v>2141</v>
      </c>
      <c r="O422" s="1" t="s">
        <v>2142</v>
      </c>
      <c r="P422" t="s">
        <v>2143</v>
      </c>
      <c r="Q422">
        <v>18</v>
      </c>
      <c r="R422" t="s">
        <v>23</v>
      </c>
      <c r="S422" t="s">
        <v>23</v>
      </c>
      <c r="T422" t="s">
        <v>23</v>
      </c>
      <c r="U422">
        <v>18</v>
      </c>
      <c r="V422" t="s">
        <v>58</v>
      </c>
    </row>
    <row r="423" spans="1:22">
      <c r="A423">
        <v>6835527</v>
      </c>
      <c r="B423" t="str">
        <f t="shared" si="31"/>
        <v>pANACY.01</v>
      </c>
      <c r="C423" t="str">
        <f t="shared" si="32"/>
        <v>NC_019772.1</v>
      </c>
      <c r="D423" t="str">
        <f t="shared" si="33"/>
        <v>CP003660</v>
      </c>
      <c r="E423" t="str">
        <f t="shared" si="35"/>
        <v>Anabaena</v>
      </c>
      <c r="F423" t="s">
        <v>32173</v>
      </c>
      <c r="G423" t="str">
        <f t="shared" si="34"/>
        <v>Anabaenacylindrica               Nostocales219.92539.1024140---15313</v>
      </c>
      <c r="H423" t="s">
        <v>2123</v>
      </c>
      <c r="I423" t="s">
        <v>15</v>
      </c>
      <c r="J423" t="s">
        <v>26</v>
      </c>
      <c r="K423" t="s">
        <v>27</v>
      </c>
      <c r="L423" t="s">
        <v>2144</v>
      </c>
      <c r="M423" t="s">
        <v>2145</v>
      </c>
      <c r="N423" t="s">
        <v>2146</v>
      </c>
      <c r="O423" s="1" t="s">
        <v>2147</v>
      </c>
      <c r="P423" t="s">
        <v>2148</v>
      </c>
      <c r="Q423">
        <v>140</v>
      </c>
      <c r="R423" t="s">
        <v>23</v>
      </c>
      <c r="S423" t="s">
        <v>23</v>
      </c>
      <c r="T423" t="s">
        <v>23</v>
      </c>
      <c r="U423">
        <v>153</v>
      </c>
      <c r="V423">
        <v>13</v>
      </c>
    </row>
    <row r="424" spans="1:22">
      <c r="A424">
        <v>6835431</v>
      </c>
      <c r="B424" t="str">
        <f t="shared" si="31"/>
        <v>pANACY.03</v>
      </c>
      <c r="C424" t="str">
        <f t="shared" si="32"/>
        <v>NC_019773.1</v>
      </c>
      <c r="D424" t="str">
        <f t="shared" si="33"/>
        <v>CP003662</v>
      </c>
      <c r="E424" t="str">
        <f t="shared" si="35"/>
        <v>Anabaena</v>
      </c>
      <c r="F424" t="s">
        <v>32173</v>
      </c>
      <c r="G424" t="str">
        <f t="shared" si="34"/>
        <v>Anabaenacylindrica               Nostocales128.7838.3701125---1305</v>
      </c>
      <c r="H424" t="s">
        <v>2123</v>
      </c>
      <c r="I424" t="s">
        <v>15</v>
      </c>
      <c r="J424" t="s">
        <v>26</v>
      </c>
      <c r="K424" t="s">
        <v>27</v>
      </c>
      <c r="L424" t="s">
        <v>2149</v>
      </c>
      <c r="M424" t="s">
        <v>2150</v>
      </c>
      <c r="N424" t="s">
        <v>2151</v>
      </c>
      <c r="O424" s="1" t="s">
        <v>2152</v>
      </c>
      <c r="P424" t="s">
        <v>2153</v>
      </c>
      <c r="Q424">
        <v>125</v>
      </c>
      <c r="R424" t="s">
        <v>23</v>
      </c>
      <c r="S424" t="s">
        <v>23</v>
      </c>
      <c r="T424" t="s">
        <v>23</v>
      </c>
      <c r="U424">
        <v>130</v>
      </c>
      <c r="V424">
        <v>5</v>
      </c>
    </row>
    <row r="425" spans="1:22">
      <c r="A425">
        <v>6835335</v>
      </c>
      <c r="B425" t="str">
        <f t="shared" si="31"/>
        <v>pANA03</v>
      </c>
      <c r="C425" t="str">
        <f t="shared" si="32"/>
        <v>NC_019440.1</v>
      </c>
      <c r="D425" t="str">
        <f t="shared" si="33"/>
        <v>CP003288</v>
      </c>
      <c r="E425" t="str">
        <f t="shared" si="35"/>
        <v>Anabaena</v>
      </c>
      <c r="F425" t="s">
        <v>32132</v>
      </c>
      <c r="G425" t="str">
        <f t="shared" si="34"/>
        <v xml:space="preserve">Anabaenasp.                      Nostocales20.02537.418218---18-                                                                                </v>
      </c>
      <c r="H425" t="s">
        <v>2154</v>
      </c>
      <c r="I425" t="s">
        <v>15</v>
      </c>
      <c r="J425" t="s">
        <v>26</v>
      </c>
      <c r="K425" t="s">
        <v>27</v>
      </c>
      <c r="L425" t="s">
        <v>2155</v>
      </c>
      <c r="M425" t="s">
        <v>2156</v>
      </c>
      <c r="N425" t="s">
        <v>2157</v>
      </c>
      <c r="O425" s="1" t="s">
        <v>2158</v>
      </c>
      <c r="P425" t="s">
        <v>2159</v>
      </c>
      <c r="Q425">
        <v>18</v>
      </c>
      <c r="R425" t="s">
        <v>23</v>
      </c>
      <c r="S425" t="s">
        <v>23</v>
      </c>
      <c r="T425" t="s">
        <v>23</v>
      </c>
      <c r="U425">
        <v>18</v>
      </c>
      <c r="V425" t="s">
        <v>3129</v>
      </c>
    </row>
    <row r="426" spans="1:22">
      <c r="A426">
        <v>6835239</v>
      </c>
      <c r="B426" t="str">
        <f t="shared" si="31"/>
        <v>pANA02</v>
      </c>
      <c r="C426" t="str">
        <f t="shared" si="32"/>
        <v>NC_019429.1</v>
      </c>
      <c r="D426" t="str">
        <f t="shared" si="33"/>
        <v>CP003287</v>
      </c>
      <c r="E426" t="str">
        <f t="shared" si="35"/>
        <v>Anabaena</v>
      </c>
      <c r="F426" t="s">
        <v>32132</v>
      </c>
      <c r="G426" t="str">
        <f t="shared" si="34"/>
        <v xml:space="preserve">Anabaenasp.                      Nostocales56.03737.25452---52-                                                                                </v>
      </c>
      <c r="H426" t="s">
        <v>2154</v>
      </c>
      <c r="I426" t="s">
        <v>15</v>
      </c>
      <c r="J426" t="s">
        <v>26</v>
      </c>
      <c r="K426" t="s">
        <v>27</v>
      </c>
      <c r="L426" t="s">
        <v>2160</v>
      </c>
      <c r="M426" t="s">
        <v>2161</v>
      </c>
      <c r="N426" t="s">
        <v>2162</v>
      </c>
      <c r="O426" s="1" t="s">
        <v>2163</v>
      </c>
      <c r="P426" t="s">
        <v>2164</v>
      </c>
      <c r="Q426">
        <v>52</v>
      </c>
      <c r="R426" t="s">
        <v>23</v>
      </c>
      <c r="S426" t="s">
        <v>23</v>
      </c>
      <c r="T426" t="s">
        <v>23</v>
      </c>
      <c r="U426">
        <v>52</v>
      </c>
      <c r="V426" t="s">
        <v>3129</v>
      </c>
    </row>
    <row r="427" spans="1:22">
      <c r="A427">
        <v>6835143</v>
      </c>
      <c r="B427" t="str">
        <f t="shared" si="31"/>
        <v>pANA01</v>
      </c>
      <c r="C427" t="str">
        <f t="shared" si="32"/>
        <v>NC_019428.1</v>
      </c>
      <c r="D427" t="str">
        <f t="shared" si="33"/>
        <v>CP003286</v>
      </c>
      <c r="E427" t="str">
        <f t="shared" si="35"/>
        <v>Anabaena</v>
      </c>
      <c r="F427" t="s">
        <v>32132</v>
      </c>
      <c r="G427" t="str">
        <f t="shared" si="34"/>
        <v>Anabaenasp.                      Nostocales80.38437.231385---905</v>
      </c>
      <c r="H427" t="s">
        <v>2154</v>
      </c>
      <c r="I427" t="s">
        <v>15</v>
      </c>
      <c r="J427" t="s">
        <v>26</v>
      </c>
      <c r="K427" t="s">
        <v>27</v>
      </c>
      <c r="L427" t="s">
        <v>2165</v>
      </c>
      <c r="M427" t="s">
        <v>2166</v>
      </c>
      <c r="N427" t="s">
        <v>2167</v>
      </c>
      <c r="O427" s="1" t="s">
        <v>2168</v>
      </c>
      <c r="P427" t="s">
        <v>2169</v>
      </c>
      <c r="Q427">
        <v>85</v>
      </c>
      <c r="R427" t="s">
        <v>23</v>
      </c>
      <c r="S427" t="s">
        <v>23</v>
      </c>
      <c r="T427" t="s">
        <v>23</v>
      </c>
      <c r="U427">
        <v>90</v>
      </c>
      <c r="V427">
        <v>5</v>
      </c>
    </row>
    <row r="428" spans="1:22">
      <c r="A428">
        <v>6835047</v>
      </c>
      <c r="B428" t="str">
        <f t="shared" si="31"/>
        <v>unnamed</v>
      </c>
      <c r="C428" t="str">
        <f t="shared" si="32"/>
        <v>NZ_CP011457.1</v>
      </c>
      <c r="D428" t="str">
        <f t="shared" si="33"/>
        <v>CP011457</v>
      </c>
      <c r="E428" t="str">
        <f t="shared" si="35"/>
        <v>Anabaena</v>
      </c>
      <c r="F428" t="s">
        <v>32132</v>
      </c>
      <c r="G428" t="str">
        <f t="shared" si="34"/>
        <v>Anabaenasp.                      Nostocales76.59737.155584---895</v>
      </c>
      <c r="H428" t="s">
        <v>2170</v>
      </c>
      <c r="I428" t="s">
        <v>15</v>
      </c>
      <c r="J428" t="s">
        <v>26</v>
      </c>
      <c r="K428" t="s">
        <v>27</v>
      </c>
      <c r="L428" t="s">
        <v>68</v>
      </c>
      <c r="M428" t="s">
        <v>2171</v>
      </c>
      <c r="N428" t="s">
        <v>2172</v>
      </c>
      <c r="O428" s="1" t="s">
        <v>2173</v>
      </c>
      <c r="P428" t="s">
        <v>2174</v>
      </c>
      <c r="Q428">
        <v>84</v>
      </c>
      <c r="R428" t="s">
        <v>23</v>
      </c>
      <c r="S428" t="s">
        <v>23</v>
      </c>
      <c r="T428" t="s">
        <v>23</v>
      </c>
      <c r="U428">
        <v>89</v>
      </c>
      <c r="V428">
        <v>5</v>
      </c>
    </row>
    <row r="429" spans="1:22">
      <c r="A429">
        <v>6834951</v>
      </c>
      <c r="B429" t="str">
        <f t="shared" si="31"/>
        <v>D</v>
      </c>
      <c r="C429" t="str">
        <f t="shared" si="32"/>
        <v>NC_021575.1</v>
      </c>
      <c r="D429" t="str">
        <f t="shared" si="33"/>
        <v>KC733807</v>
      </c>
      <c r="E429" t="str">
        <f t="shared" si="35"/>
        <v>Anabaena</v>
      </c>
      <c r="F429" t="s">
        <v>32174</v>
      </c>
      <c r="G429" t="str">
        <f t="shared" si="34"/>
        <v xml:space="preserve">Anabaenavariabilis               Nostocales27.05139.458818---18-                                                                </v>
      </c>
      <c r="H429" t="s">
        <v>2175</v>
      </c>
      <c r="I429" t="s">
        <v>15</v>
      </c>
      <c r="J429" t="s">
        <v>26</v>
      </c>
      <c r="K429" t="s">
        <v>27</v>
      </c>
      <c r="L429" t="s">
        <v>2176</v>
      </c>
      <c r="M429" t="s">
        <v>2177</v>
      </c>
      <c r="N429" t="s">
        <v>2178</v>
      </c>
      <c r="O429" s="1" t="s">
        <v>2179</v>
      </c>
      <c r="P429" t="s">
        <v>2180</v>
      </c>
      <c r="Q429">
        <v>18</v>
      </c>
      <c r="R429" t="s">
        <v>23</v>
      </c>
      <c r="S429" t="s">
        <v>23</v>
      </c>
      <c r="T429" t="s">
        <v>23</v>
      </c>
      <c r="U429">
        <v>18</v>
      </c>
      <c r="V429" t="s">
        <v>495</v>
      </c>
    </row>
    <row r="430" spans="1:22">
      <c r="A430">
        <v>6834855</v>
      </c>
      <c r="B430" t="str">
        <f t="shared" si="31"/>
        <v>A</v>
      </c>
      <c r="C430" t="str">
        <f t="shared" si="32"/>
        <v>-</v>
      </c>
      <c r="D430" t="str">
        <f t="shared" si="33"/>
        <v>CP000119.1</v>
      </c>
      <c r="E430" t="str">
        <f t="shared" si="35"/>
        <v>Anabaena</v>
      </c>
      <c r="F430" t="s">
        <v>32174</v>
      </c>
      <c r="G430" t="str">
        <f t="shared" si="34"/>
        <v>Anabaenavariabilis               Nostocales366.35440.5332344---3506</v>
      </c>
      <c r="H430" t="s">
        <v>2175</v>
      </c>
      <c r="I430" t="s">
        <v>15</v>
      </c>
      <c r="J430" t="s">
        <v>26</v>
      </c>
      <c r="K430" t="s">
        <v>27</v>
      </c>
      <c r="L430" t="s">
        <v>2181</v>
      </c>
      <c r="M430" t="s">
        <v>23</v>
      </c>
      <c r="N430" t="s">
        <v>2182</v>
      </c>
      <c r="O430" s="1" t="s">
        <v>2183</v>
      </c>
      <c r="P430" t="s">
        <v>2184</v>
      </c>
      <c r="Q430">
        <v>344</v>
      </c>
      <c r="R430" t="s">
        <v>23</v>
      </c>
      <c r="S430" t="s">
        <v>23</v>
      </c>
      <c r="T430" t="s">
        <v>23</v>
      </c>
      <c r="U430">
        <v>350</v>
      </c>
      <c r="V430">
        <v>6</v>
      </c>
    </row>
    <row r="431" spans="1:22">
      <c r="A431">
        <v>6834759</v>
      </c>
      <c r="B431" t="str">
        <f t="shared" si="31"/>
        <v>C</v>
      </c>
      <c r="C431" t="str">
        <f t="shared" si="32"/>
        <v>-</v>
      </c>
      <c r="D431" t="str">
        <f t="shared" si="33"/>
        <v>CP000121.1</v>
      </c>
      <c r="E431" t="str">
        <f t="shared" si="35"/>
        <v>Anabaena</v>
      </c>
      <c r="F431" t="s">
        <v>32174</v>
      </c>
      <c r="G431" t="str">
        <f t="shared" si="34"/>
        <v>Anabaenavariabilis               Nostocales300.75841.9533243---2474</v>
      </c>
      <c r="H431" t="s">
        <v>2175</v>
      </c>
      <c r="I431" t="s">
        <v>15</v>
      </c>
      <c r="J431" t="s">
        <v>26</v>
      </c>
      <c r="K431" t="s">
        <v>27</v>
      </c>
      <c r="L431" t="s">
        <v>2185</v>
      </c>
      <c r="M431" t="s">
        <v>23</v>
      </c>
      <c r="N431" t="s">
        <v>2186</v>
      </c>
      <c r="O431" s="1" t="s">
        <v>2187</v>
      </c>
      <c r="P431" t="s">
        <v>2188</v>
      </c>
      <c r="Q431">
        <v>243</v>
      </c>
      <c r="R431" t="s">
        <v>23</v>
      </c>
      <c r="S431" t="s">
        <v>23</v>
      </c>
      <c r="T431" t="s">
        <v>23</v>
      </c>
      <c r="U431">
        <v>247</v>
      </c>
      <c r="V431">
        <v>4</v>
      </c>
    </row>
    <row r="432" spans="1:22">
      <c r="A432">
        <v>6834663</v>
      </c>
      <c r="B432" t="str">
        <f t="shared" si="31"/>
        <v>B</v>
      </c>
      <c r="C432" t="str">
        <f t="shared" si="32"/>
        <v>-</v>
      </c>
      <c r="D432" t="str">
        <f t="shared" si="33"/>
        <v>CP000120.1</v>
      </c>
      <c r="E432" t="str">
        <f t="shared" si="35"/>
        <v>Anabaena</v>
      </c>
      <c r="F432" t="s">
        <v>32174</v>
      </c>
      <c r="G432" t="str">
        <f t="shared" si="34"/>
        <v>Anabaenavariabilis               Nostocales35.76238.49931---321</v>
      </c>
      <c r="H432" t="s">
        <v>2175</v>
      </c>
      <c r="I432" t="s">
        <v>15</v>
      </c>
      <c r="J432" t="s">
        <v>26</v>
      </c>
      <c r="K432" t="s">
        <v>27</v>
      </c>
      <c r="L432" t="s">
        <v>2189</v>
      </c>
      <c r="M432" t="s">
        <v>23</v>
      </c>
      <c r="N432" t="s">
        <v>2190</v>
      </c>
      <c r="O432" s="1" t="s">
        <v>2191</v>
      </c>
      <c r="P432" t="s">
        <v>2192</v>
      </c>
      <c r="Q432">
        <v>31</v>
      </c>
      <c r="R432" t="s">
        <v>23</v>
      </c>
      <c r="S432" t="s">
        <v>23</v>
      </c>
      <c r="T432" t="s">
        <v>23</v>
      </c>
      <c r="U432">
        <v>32</v>
      </c>
      <c r="V432">
        <v>1</v>
      </c>
    </row>
    <row r="433" spans="1:22">
      <c r="A433">
        <v>6834567</v>
      </c>
      <c r="B433" t="str">
        <f t="shared" si="31"/>
        <v>pAPRE01</v>
      </c>
      <c r="C433" t="str">
        <f t="shared" si="32"/>
        <v>NC_013164.1</v>
      </c>
      <c r="D433" t="str">
        <f t="shared" si="33"/>
        <v>CP001709</v>
      </c>
      <c r="E433" t="str">
        <f t="shared" si="35"/>
        <v>Anaerococcus</v>
      </c>
      <c r="F433" t="s">
        <v>32175</v>
      </c>
      <c r="G433" t="str">
        <f t="shared" si="34"/>
        <v>Anaerococcusprevotii                 Tissierellia115.56628.634796---1004</v>
      </c>
      <c r="H433" t="s">
        <v>2193</v>
      </c>
      <c r="I433" t="s">
        <v>15</v>
      </c>
      <c r="J433" t="s">
        <v>46</v>
      </c>
      <c r="K433" t="s">
        <v>2194</v>
      </c>
      <c r="L433" t="s">
        <v>2195</v>
      </c>
      <c r="M433" t="s">
        <v>2196</v>
      </c>
      <c r="N433" t="s">
        <v>2197</v>
      </c>
      <c r="O433" s="1" t="s">
        <v>2198</v>
      </c>
      <c r="P433" t="s">
        <v>2199</v>
      </c>
      <c r="Q433">
        <v>96</v>
      </c>
      <c r="R433" t="s">
        <v>23</v>
      </c>
      <c r="S433" t="s">
        <v>23</v>
      </c>
      <c r="T433" t="s">
        <v>23</v>
      </c>
      <c r="U433">
        <v>100</v>
      </c>
      <c r="V433">
        <v>4</v>
      </c>
    </row>
    <row r="434" spans="1:22">
      <c r="A434">
        <v>6834471</v>
      </c>
      <c r="B434" t="str">
        <f t="shared" si="31"/>
        <v>ece1</v>
      </c>
      <c r="C434" t="str">
        <f t="shared" si="32"/>
        <v>NC_001880.1</v>
      </c>
      <c r="D434" t="str">
        <f t="shared" si="33"/>
        <v>AE000667</v>
      </c>
      <c r="E434" t="str">
        <f t="shared" si="35"/>
        <v>Aquifex</v>
      </c>
      <c r="F434" t="s">
        <v>32176</v>
      </c>
      <c r="G434" t="str">
        <f t="shared" si="34"/>
        <v xml:space="preserve">Aquifexaeolicus                 Aquificae39.45636.438129---29-                                                                        </v>
      </c>
      <c r="H434" t="s">
        <v>2200</v>
      </c>
      <c r="I434" t="s">
        <v>15</v>
      </c>
      <c r="J434" t="s">
        <v>2201</v>
      </c>
      <c r="K434" t="s">
        <v>2201</v>
      </c>
      <c r="L434" t="s">
        <v>2202</v>
      </c>
      <c r="M434" t="s">
        <v>2203</v>
      </c>
      <c r="N434" t="s">
        <v>2204</v>
      </c>
      <c r="O434" s="1" t="s">
        <v>2205</v>
      </c>
      <c r="P434" t="s">
        <v>2206</v>
      </c>
      <c r="Q434">
        <v>29</v>
      </c>
      <c r="R434" t="s">
        <v>23</v>
      </c>
      <c r="S434" t="s">
        <v>23</v>
      </c>
      <c r="T434" t="s">
        <v>23</v>
      </c>
      <c r="U434">
        <v>29</v>
      </c>
      <c r="V434" t="s">
        <v>3736</v>
      </c>
    </row>
    <row r="435" spans="1:22">
      <c r="A435">
        <v>6834375</v>
      </c>
      <c r="B435" t="str">
        <f t="shared" si="31"/>
        <v>pGS5</v>
      </c>
      <c r="C435" t="str">
        <f t="shared" si="32"/>
        <v>NC_012890.1</v>
      </c>
      <c r="D435" t="str">
        <f t="shared" si="33"/>
        <v>FJ707368</v>
      </c>
      <c r="E435" t="str">
        <f t="shared" si="35"/>
        <v>Archaeoglobus</v>
      </c>
      <c r="F435" t="s">
        <v>32177</v>
      </c>
      <c r="G435" t="str">
        <f t="shared" si="34"/>
        <v xml:space="preserve">Archaeoglobusprofundus                Archaeoglobi2.80239.86444---4-                                                                        </v>
      </c>
      <c r="H435" t="s">
        <v>2207</v>
      </c>
      <c r="I435" t="s">
        <v>481</v>
      </c>
      <c r="J435" t="s">
        <v>2208</v>
      </c>
      <c r="K435" t="s">
        <v>2209</v>
      </c>
      <c r="L435" t="s">
        <v>2210</v>
      </c>
      <c r="M435" t="s">
        <v>2211</v>
      </c>
      <c r="N435" t="s">
        <v>2212</v>
      </c>
      <c r="O435" s="1" t="s">
        <v>2213</v>
      </c>
      <c r="P435" t="s">
        <v>2214</v>
      </c>
      <c r="Q435">
        <v>4</v>
      </c>
      <c r="R435" t="s">
        <v>23</v>
      </c>
      <c r="S435" t="s">
        <v>23</v>
      </c>
      <c r="T435" t="s">
        <v>23</v>
      </c>
      <c r="U435">
        <v>4</v>
      </c>
      <c r="V435" t="s">
        <v>3736</v>
      </c>
    </row>
    <row r="436" spans="1:22">
      <c r="A436">
        <v>6834279</v>
      </c>
      <c r="B436" t="str">
        <f t="shared" si="31"/>
        <v>pArcpr01</v>
      </c>
      <c r="C436" t="str">
        <f t="shared" si="32"/>
        <v>NC_013742.1</v>
      </c>
      <c r="D436" t="str">
        <f t="shared" si="33"/>
        <v>CP001858</v>
      </c>
      <c r="E436" t="str">
        <f t="shared" si="35"/>
        <v>Archaeoglobus</v>
      </c>
      <c r="F436" t="s">
        <v>32177</v>
      </c>
      <c r="G436" t="str">
        <f t="shared" si="34"/>
        <v xml:space="preserve">Archaeoglobusprofundus                Archaeoglobi2.80139.84294---4-                                                        </v>
      </c>
      <c r="H436" t="s">
        <v>2215</v>
      </c>
      <c r="I436" t="s">
        <v>481</v>
      </c>
      <c r="J436" t="s">
        <v>2208</v>
      </c>
      <c r="K436" t="s">
        <v>2209</v>
      </c>
      <c r="L436" t="s">
        <v>2216</v>
      </c>
      <c r="M436" t="s">
        <v>2217</v>
      </c>
      <c r="N436" t="s">
        <v>2218</v>
      </c>
      <c r="O436" s="1" t="s">
        <v>2219</v>
      </c>
      <c r="P436" t="s">
        <v>2220</v>
      </c>
      <c r="Q436">
        <v>4</v>
      </c>
      <c r="R436" t="s">
        <v>23</v>
      </c>
      <c r="S436" t="s">
        <v>23</v>
      </c>
      <c r="T436" t="s">
        <v>23</v>
      </c>
      <c r="U436">
        <v>4</v>
      </c>
      <c r="V436" t="s">
        <v>58</v>
      </c>
    </row>
    <row r="437" spans="1:22">
      <c r="A437">
        <v>6834183</v>
      </c>
      <c r="B437" t="str">
        <f t="shared" si="31"/>
        <v>hyperthermophilic archaeal plasmid 1</v>
      </c>
      <c r="C437" t="str">
        <f t="shared" si="32"/>
        <v>NC_025027.1</v>
      </c>
      <c r="D437" t="str">
        <f t="shared" si="33"/>
        <v>GU722198</v>
      </c>
      <c r="E437" t="s">
        <v>23</v>
      </c>
      <c r="F437" s="2" t="s">
        <v>32978</v>
      </c>
      <c r="G437" t="str">
        <f t="shared" si="34"/>
        <v>-- archaeon enrichment culture clone 1(2010)33.79545.373659---</v>
      </c>
      <c r="H437" t="s">
        <v>2221</v>
      </c>
      <c r="I437" t="s">
        <v>481</v>
      </c>
      <c r="J437" t="s">
        <v>2222</v>
      </c>
      <c r="K437" t="s">
        <v>2221</v>
      </c>
      <c r="L437" t="s">
        <v>2223</v>
      </c>
      <c r="M437" t="s">
        <v>2224</v>
      </c>
      <c r="N437" t="s">
        <v>2225</v>
      </c>
      <c r="O437" s="1" t="s">
        <v>2226</v>
      </c>
      <c r="P437" t="s">
        <v>2227</v>
      </c>
      <c r="Q437">
        <v>59</v>
      </c>
      <c r="R437" t="s">
        <v>23</v>
      </c>
      <c r="S437" t="s">
        <v>23</v>
      </c>
      <c r="T437" t="s">
        <v>23</v>
      </c>
    </row>
    <row r="438" spans="1:22">
      <c r="A438">
        <v>6834087</v>
      </c>
      <c r="B438" t="str">
        <f t="shared" si="31"/>
        <v>AB-1166-LD</v>
      </c>
      <c r="C438" t="str">
        <f t="shared" si="32"/>
        <v>NC_025124.1</v>
      </c>
      <c r="D438" t="str">
        <f t="shared" si="33"/>
        <v>KF740632</v>
      </c>
      <c r="E438" t="str">
        <f t="shared" si="35"/>
        <v>Arcobacter</v>
      </c>
      <c r="F438" t="s">
        <v>32178</v>
      </c>
      <c r="G438" t="str">
        <f t="shared" si="34"/>
        <v xml:space="preserve">Arcobacterbutzleri                 delta/epsilon subdivisions4.84426.11489---9-                                        </v>
      </c>
      <c r="H438" t="s">
        <v>2228</v>
      </c>
      <c r="I438" t="s">
        <v>15</v>
      </c>
      <c r="J438" t="s">
        <v>78</v>
      </c>
      <c r="K438" t="s">
        <v>2229</v>
      </c>
      <c r="L438" t="s">
        <v>2230</v>
      </c>
      <c r="M438" t="s">
        <v>2231</v>
      </c>
      <c r="N438" t="s">
        <v>2232</v>
      </c>
      <c r="O438" s="1" t="s">
        <v>2233</v>
      </c>
      <c r="P438" t="s">
        <v>2234</v>
      </c>
      <c r="Q438">
        <v>9</v>
      </c>
      <c r="R438" t="s">
        <v>23</v>
      </c>
      <c r="S438" t="s">
        <v>23</v>
      </c>
      <c r="T438" t="s">
        <v>23</v>
      </c>
      <c r="U438">
        <v>9</v>
      </c>
      <c r="V438" t="s">
        <v>44</v>
      </c>
    </row>
    <row r="439" spans="1:22">
      <c r="A439">
        <v>6833991</v>
      </c>
      <c r="B439" t="str">
        <f t="shared" si="31"/>
        <v>AB-1163-LD</v>
      </c>
      <c r="C439" t="str">
        <f t="shared" si="32"/>
        <v>NC_025125.1</v>
      </c>
      <c r="D439" t="str">
        <f t="shared" si="33"/>
        <v>KF740633</v>
      </c>
      <c r="E439" t="str">
        <f t="shared" si="35"/>
        <v>Arcobacter</v>
      </c>
      <c r="F439" t="s">
        <v>32178</v>
      </c>
      <c r="G439" t="str">
        <f t="shared" si="34"/>
        <v xml:space="preserve">Arcobacterbutzleri                 delta/epsilon subdivisions5.15425.8446---6-                                        </v>
      </c>
      <c r="H439" t="s">
        <v>2235</v>
      </c>
      <c r="I439" t="s">
        <v>15</v>
      </c>
      <c r="J439" t="s">
        <v>78</v>
      </c>
      <c r="K439" t="s">
        <v>2229</v>
      </c>
      <c r="L439" t="s">
        <v>2236</v>
      </c>
      <c r="M439" t="s">
        <v>2237</v>
      </c>
      <c r="N439" t="s">
        <v>2238</v>
      </c>
      <c r="O439" s="1" t="s">
        <v>2239</v>
      </c>
      <c r="P439" t="s">
        <v>2240</v>
      </c>
      <c r="Q439">
        <v>6</v>
      </c>
      <c r="R439" t="s">
        <v>23</v>
      </c>
      <c r="S439" t="s">
        <v>23</v>
      </c>
      <c r="T439" t="s">
        <v>23</v>
      </c>
      <c r="U439">
        <v>6</v>
      </c>
      <c r="V439" t="s">
        <v>44</v>
      </c>
    </row>
    <row r="440" spans="1:22">
      <c r="A440">
        <v>6833895</v>
      </c>
      <c r="B440" t="str">
        <f t="shared" si="31"/>
        <v>AB-1119-LD</v>
      </c>
      <c r="C440" t="str">
        <f t="shared" si="32"/>
        <v>NC_025153.1</v>
      </c>
      <c r="D440" t="str">
        <f t="shared" si="33"/>
        <v>KF740630</v>
      </c>
      <c r="E440" t="str">
        <f t="shared" si="35"/>
        <v>Arcobacter</v>
      </c>
      <c r="F440" t="s">
        <v>32178</v>
      </c>
      <c r="G440" t="str">
        <f t="shared" si="34"/>
        <v xml:space="preserve">Arcobacterbutzleri                 delta/epsilon subdivisions27.47625.636935---35-                                        </v>
      </c>
      <c r="H440" t="s">
        <v>2241</v>
      </c>
      <c r="I440" t="s">
        <v>15</v>
      </c>
      <c r="J440" t="s">
        <v>78</v>
      </c>
      <c r="K440" t="s">
        <v>2229</v>
      </c>
      <c r="L440" t="s">
        <v>2242</v>
      </c>
      <c r="M440" t="s">
        <v>2243</v>
      </c>
      <c r="N440" t="s">
        <v>2244</v>
      </c>
      <c r="O440" s="1" t="s">
        <v>2245</v>
      </c>
      <c r="P440" t="s">
        <v>2246</v>
      </c>
      <c r="Q440">
        <v>35</v>
      </c>
      <c r="R440" t="s">
        <v>23</v>
      </c>
      <c r="S440" t="s">
        <v>23</v>
      </c>
      <c r="T440" t="s">
        <v>23</v>
      </c>
      <c r="U440">
        <v>35</v>
      </c>
      <c r="V440" t="s">
        <v>44</v>
      </c>
    </row>
    <row r="441" spans="1:22">
      <c r="A441">
        <v>6833799</v>
      </c>
      <c r="B441" t="str">
        <f t="shared" si="31"/>
        <v>unnamed</v>
      </c>
      <c r="C441" t="str">
        <f t="shared" si="32"/>
        <v>NC_012733.1</v>
      </c>
      <c r="D441" t="str">
        <f t="shared" si="33"/>
        <v>EU707943</v>
      </c>
      <c r="E441" t="str">
        <f t="shared" si="35"/>
        <v>Arcobacter</v>
      </c>
      <c r="F441" t="s">
        <v>32178</v>
      </c>
      <c r="G441" t="str">
        <f t="shared" si="34"/>
        <v xml:space="preserve">Arcobacterbutzleri                 delta/epsilon subdivisions3360426.82291---1-                                                </v>
      </c>
      <c r="H441" t="s">
        <v>2247</v>
      </c>
      <c r="I441" t="s">
        <v>15</v>
      </c>
      <c r="J441" t="s">
        <v>78</v>
      </c>
      <c r="K441" t="s">
        <v>2229</v>
      </c>
      <c r="L441" t="s">
        <v>68</v>
      </c>
      <c r="M441" t="s">
        <v>2248</v>
      </c>
      <c r="N441" t="s">
        <v>2249</v>
      </c>
      <c r="O441" s="1">
        <v>33604</v>
      </c>
      <c r="P441" t="s">
        <v>2250</v>
      </c>
      <c r="Q441">
        <v>1</v>
      </c>
      <c r="R441" t="s">
        <v>23</v>
      </c>
      <c r="S441" t="s">
        <v>23</v>
      </c>
      <c r="T441" t="s">
        <v>23</v>
      </c>
      <c r="U441">
        <v>1</v>
      </c>
      <c r="V441" t="s">
        <v>24</v>
      </c>
    </row>
    <row r="442" spans="1:22">
      <c r="A442">
        <v>6833703</v>
      </c>
      <c r="B442" t="str">
        <f t="shared" si="31"/>
        <v>AB-1167-LD</v>
      </c>
      <c r="C442" t="str">
        <f t="shared" si="32"/>
        <v>NC_025123.1</v>
      </c>
      <c r="D442" t="str">
        <f t="shared" si="33"/>
        <v>KF740631</v>
      </c>
      <c r="E442" t="str">
        <f t="shared" si="35"/>
        <v>Arcobacter</v>
      </c>
      <c r="F442" t="s">
        <v>32178</v>
      </c>
      <c r="G442" t="str">
        <f t="shared" si="34"/>
        <v xml:space="preserve">Arcobacterbutzleri                 delta/epsilon subdivisions4.90326.249211---11-                                        </v>
      </c>
      <c r="H442" t="s">
        <v>2251</v>
      </c>
      <c r="I442" t="s">
        <v>15</v>
      </c>
      <c r="J442" t="s">
        <v>78</v>
      </c>
      <c r="K442" t="s">
        <v>2229</v>
      </c>
      <c r="L442" t="s">
        <v>2252</v>
      </c>
      <c r="M442" t="s">
        <v>2253</v>
      </c>
      <c r="N442" t="s">
        <v>2254</v>
      </c>
      <c r="O442" s="1" t="s">
        <v>2255</v>
      </c>
      <c r="P442" t="s">
        <v>2256</v>
      </c>
      <c r="Q442">
        <v>11</v>
      </c>
      <c r="R442" t="s">
        <v>23</v>
      </c>
      <c r="S442" t="s">
        <v>23</v>
      </c>
      <c r="T442" t="s">
        <v>23</v>
      </c>
      <c r="U442">
        <v>11</v>
      </c>
      <c r="V442" t="s">
        <v>44</v>
      </c>
    </row>
    <row r="443" spans="1:22">
      <c r="A443">
        <v>6833607</v>
      </c>
      <c r="B443" t="str">
        <f t="shared" si="31"/>
        <v>pDWAN</v>
      </c>
      <c r="C443" t="str">
        <f t="shared" si="32"/>
        <v>NC_023902.1</v>
      </c>
      <c r="D443" t="str">
        <f t="shared" si="33"/>
        <v>KF955987</v>
      </c>
      <c r="E443" t="str">
        <f t="shared" si="35"/>
        <v>Arcobacter</v>
      </c>
      <c r="F443" t="s">
        <v>32178</v>
      </c>
      <c r="G443" t="str">
        <f t="shared" si="34"/>
        <v xml:space="preserve">Arcobacterbutzleri                 delta/epsilon subdivisions1.92127.12131---1-                                                </v>
      </c>
      <c r="H443" t="s">
        <v>2257</v>
      </c>
      <c r="I443" t="s">
        <v>15</v>
      </c>
      <c r="J443" t="s">
        <v>78</v>
      </c>
      <c r="K443" t="s">
        <v>2229</v>
      </c>
      <c r="L443" t="s">
        <v>2258</v>
      </c>
      <c r="M443" t="s">
        <v>2259</v>
      </c>
      <c r="N443" t="s">
        <v>2260</v>
      </c>
      <c r="O443" s="1" t="s">
        <v>2261</v>
      </c>
      <c r="P443" t="s">
        <v>2262</v>
      </c>
      <c r="Q443">
        <v>1</v>
      </c>
      <c r="R443" t="s">
        <v>23</v>
      </c>
      <c r="S443" t="s">
        <v>23</v>
      </c>
      <c r="T443" t="s">
        <v>23</v>
      </c>
      <c r="U443">
        <v>1</v>
      </c>
      <c r="V443" t="s">
        <v>24</v>
      </c>
    </row>
    <row r="444" spans="1:22">
      <c r="A444">
        <v>6833511</v>
      </c>
      <c r="B444" t="str">
        <f t="shared" si="31"/>
        <v>AC-6347-LD</v>
      </c>
      <c r="C444" t="str">
        <f t="shared" si="32"/>
        <v>NC_025126.1</v>
      </c>
      <c r="D444" t="str">
        <f t="shared" si="33"/>
        <v>KF740634</v>
      </c>
      <c r="E444" t="str">
        <f t="shared" si="35"/>
        <v>Arcobacter</v>
      </c>
      <c r="F444" t="s">
        <v>32179</v>
      </c>
      <c r="G444" t="str">
        <f t="shared" si="34"/>
        <v xml:space="preserve">Arcobactercryaerophilus            delta/epsilon subdivisions5.10425.39187---7-                                        </v>
      </c>
      <c r="H444" t="s">
        <v>2263</v>
      </c>
      <c r="I444" t="s">
        <v>15</v>
      </c>
      <c r="J444" t="s">
        <v>78</v>
      </c>
      <c r="K444" t="s">
        <v>2229</v>
      </c>
      <c r="L444" t="s">
        <v>2264</v>
      </c>
      <c r="M444" t="s">
        <v>2265</v>
      </c>
      <c r="N444" t="s">
        <v>2266</v>
      </c>
      <c r="O444" s="1" t="s">
        <v>2267</v>
      </c>
      <c r="P444" t="s">
        <v>2268</v>
      </c>
      <c r="Q444">
        <v>7</v>
      </c>
      <c r="R444" t="s">
        <v>23</v>
      </c>
      <c r="S444" t="s">
        <v>23</v>
      </c>
      <c r="T444" t="s">
        <v>23</v>
      </c>
      <c r="U444">
        <v>7</v>
      </c>
      <c r="V444" t="s">
        <v>44</v>
      </c>
    </row>
    <row r="445" spans="1:22">
      <c r="A445">
        <v>6833415</v>
      </c>
      <c r="B445" t="str">
        <f t="shared" si="31"/>
        <v>pABL</v>
      </c>
      <c r="C445" t="str">
        <f t="shared" si="32"/>
        <v>NC_017193.1</v>
      </c>
      <c r="D445" t="str">
        <f t="shared" si="33"/>
        <v>AP012049</v>
      </c>
      <c r="E445" t="str">
        <f t="shared" si="35"/>
        <v>Arcobacter</v>
      </c>
      <c r="F445" t="s">
        <v>32132</v>
      </c>
      <c r="G445" t="str">
        <f t="shared" si="34"/>
        <v xml:space="preserve">Arcobactersp.                      delta/epsilon subdivisions1.98946.60632---2-                                                        </v>
      </c>
      <c r="H445" t="s">
        <v>2269</v>
      </c>
      <c r="I445" t="s">
        <v>15</v>
      </c>
      <c r="J445" t="s">
        <v>78</v>
      </c>
      <c r="K445" t="s">
        <v>2229</v>
      </c>
      <c r="L445" t="s">
        <v>2270</v>
      </c>
      <c r="M445" t="s">
        <v>2271</v>
      </c>
      <c r="N445" t="s">
        <v>2272</v>
      </c>
      <c r="O445" s="1" t="s">
        <v>2273</v>
      </c>
      <c r="P445" t="s">
        <v>2274</v>
      </c>
      <c r="Q445">
        <v>2</v>
      </c>
      <c r="R445" t="s">
        <v>23</v>
      </c>
      <c r="S445" t="s">
        <v>23</v>
      </c>
      <c r="T445" t="s">
        <v>23</v>
      </c>
      <c r="U445">
        <v>2</v>
      </c>
      <c r="V445" t="s">
        <v>58</v>
      </c>
    </row>
    <row r="446" spans="1:22">
      <c r="A446">
        <v>6833319</v>
      </c>
      <c r="B446">
        <f t="shared" si="31"/>
        <v>1</v>
      </c>
      <c r="C446" t="str">
        <f t="shared" si="32"/>
        <v>NC_006823.1</v>
      </c>
      <c r="D446" t="str">
        <f t="shared" si="33"/>
        <v>CR555307</v>
      </c>
      <c r="E446" t="str">
        <f t="shared" si="35"/>
        <v>Aromatoleum</v>
      </c>
      <c r="F446" t="s">
        <v>32180</v>
      </c>
      <c r="G446" t="str">
        <f t="shared" si="34"/>
        <v>Aromatoleumaromaticum               Betaproteobacteria207.35557.633232---2342</v>
      </c>
      <c r="H446" t="s">
        <v>2275</v>
      </c>
      <c r="I446" t="s">
        <v>15</v>
      </c>
      <c r="J446" t="s">
        <v>78</v>
      </c>
      <c r="K446" t="s">
        <v>453</v>
      </c>
      <c r="L446">
        <v>1</v>
      </c>
      <c r="M446" t="s">
        <v>2276</v>
      </c>
      <c r="N446" t="s">
        <v>2277</v>
      </c>
      <c r="O446" s="1" t="s">
        <v>2278</v>
      </c>
      <c r="P446" t="s">
        <v>2279</v>
      </c>
      <c r="Q446">
        <v>232</v>
      </c>
      <c r="R446" t="s">
        <v>23</v>
      </c>
      <c r="S446" t="s">
        <v>23</v>
      </c>
      <c r="T446" t="s">
        <v>23</v>
      </c>
      <c r="U446">
        <v>234</v>
      </c>
      <c r="V446">
        <v>2</v>
      </c>
    </row>
    <row r="447" spans="1:22">
      <c r="A447">
        <v>6833223</v>
      </c>
      <c r="B447">
        <f t="shared" si="31"/>
        <v>2</v>
      </c>
      <c r="C447" t="str">
        <f t="shared" si="32"/>
        <v>NC_006824.1</v>
      </c>
      <c r="D447" t="str">
        <f t="shared" si="33"/>
        <v>CR555308</v>
      </c>
      <c r="E447" t="str">
        <f t="shared" si="35"/>
        <v>Aromatoleum</v>
      </c>
      <c r="F447" t="s">
        <v>32180</v>
      </c>
      <c r="G447" t="str">
        <f t="shared" si="34"/>
        <v>Aromatoleumaromaticum               Betaproteobacteria223.6763.1055188---20517</v>
      </c>
      <c r="H447" t="s">
        <v>2275</v>
      </c>
      <c r="I447" t="s">
        <v>15</v>
      </c>
      <c r="J447" t="s">
        <v>78</v>
      </c>
      <c r="K447" t="s">
        <v>453</v>
      </c>
      <c r="L447">
        <v>2</v>
      </c>
      <c r="M447" t="s">
        <v>2280</v>
      </c>
      <c r="N447" t="s">
        <v>2281</v>
      </c>
      <c r="O447" s="1" t="s">
        <v>2282</v>
      </c>
      <c r="P447" t="s">
        <v>2283</v>
      </c>
      <c r="Q447">
        <v>188</v>
      </c>
      <c r="R447" t="s">
        <v>23</v>
      </c>
      <c r="S447" t="s">
        <v>23</v>
      </c>
      <c r="T447" t="s">
        <v>23</v>
      </c>
      <c r="U447">
        <v>205</v>
      </c>
      <c r="V447">
        <v>17</v>
      </c>
    </row>
    <row r="448" spans="1:22">
      <c r="A448">
        <v>6833127</v>
      </c>
      <c r="B448" t="str">
        <f t="shared" si="31"/>
        <v>pRK01</v>
      </c>
      <c r="C448" t="str">
        <f t="shared" si="32"/>
        <v>-</v>
      </c>
      <c r="D448" t="str">
        <f t="shared" si="33"/>
        <v>CP013201.1</v>
      </c>
      <c r="E448" t="str">
        <f t="shared" si="35"/>
        <v>Arthrobacter</v>
      </c>
      <c r="F448" t="s">
        <v>32181</v>
      </c>
      <c r="G448" t="str">
        <f t="shared" si="34"/>
        <v xml:space="preserve">Arthrobacteralpinus                  Actinobacteria11.16955.636114---14-                                                                        </v>
      </c>
      <c r="H448" t="s">
        <v>2284</v>
      </c>
      <c r="I448" t="s">
        <v>15</v>
      </c>
      <c r="J448" t="s">
        <v>2088</v>
      </c>
      <c r="K448" t="s">
        <v>2088</v>
      </c>
      <c r="L448" t="s">
        <v>2285</v>
      </c>
      <c r="M448" t="s">
        <v>23</v>
      </c>
      <c r="N448" t="s">
        <v>2286</v>
      </c>
      <c r="O448" s="1" t="s">
        <v>2287</v>
      </c>
      <c r="P448" t="s">
        <v>2288</v>
      </c>
      <c r="Q448">
        <v>14</v>
      </c>
      <c r="R448" t="s">
        <v>23</v>
      </c>
      <c r="S448" t="s">
        <v>23</v>
      </c>
      <c r="T448" t="s">
        <v>23</v>
      </c>
      <c r="U448">
        <v>14</v>
      </c>
      <c r="V448" t="s">
        <v>3736</v>
      </c>
    </row>
    <row r="449" spans="1:22">
      <c r="A449">
        <v>6833031</v>
      </c>
      <c r="B449" t="str">
        <f t="shared" si="31"/>
        <v>KLBMP5180-plasmid</v>
      </c>
      <c r="C449" t="str">
        <f t="shared" si="32"/>
        <v>-</v>
      </c>
      <c r="D449" t="str">
        <f t="shared" si="33"/>
        <v>CP012751.1</v>
      </c>
      <c r="E449" t="str">
        <f t="shared" si="35"/>
        <v>Arthrobacter</v>
      </c>
      <c r="F449" t="s">
        <v>32182</v>
      </c>
      <c r="G449" t="str">
        <f t="shared" si="34"/>
        <v xml:space="preserve">Arthrobacterarilaitensis             Actinobacteria6.62653.69767---7-                                                </v>
      </c>
      <c r="H449" t="s">
        <v>2289</v>
      </c>
      <c r="I449" t="s">
        <v>15</v>
      </c>
      <c r="J449" t="s">
        <v>2088</v>
      </c>
      <c r="K449" t="s">
        <v>2088</v>
      </c>
      <c r="L449" t="s">
        <v>2290</v>
      </c>
      <c r="M449" t="s">
        <v>23</v>
      </c>
      <c r="N449" t="s">
        <v>2291</v>
      </c>
      <c r="O449" s="1" t="s">
        <v>2292</v>
      </c>
      <c r="P449" t="s">
        <v>2293</v>
      </c>
      <c r="Q449">
        <v>7</v>
      </c>
      <c r="R449" t="s">
        <v>23</v>
      </c>
      <c r="S449" t="s">
        <v>23</v>
      </c>
      <c r="T449" t="s">
        <v>23</v>
      </c>
      <c r="U449">
        <v>7</v>
      </c>
      <c r="V449" t="s">
        <v>24</v>
      </c>
    </row>
    <row r="450" spans="1:22">
      <c r="A450">
        <v>6832935</v>
      </c>
      <c r="B450" t="str">
        <f t="shared" si="31"/>
        <v>pRE117-2</v>
      </c>
      <c r="C450" t="str">
        <f t="shared" si="32"/>
        <v>NC_014548.1</v>
      </c>
      <c r="D450" t="str">
        <f t="shared" si="33"/>
        <v>FQ311476</v>
      </c>
      <c r="E450" t="str">
        <f t="shared" si="35"/>
        <v>Arthrobacter</v>
      </c>
      <c r="F450" t="s">
        <v>32182</v>
      </c>
      <c r="G450" t="str">
        <f t="shared" si="34"/>
        <v xml:space="preserve">Arthrobacterarilaitensis             Actinobacteria8.52855.534711---11-                                                        </v>
      </c>
      <c r="H450" t="s">
        <v>2294</v>
      </c>
      <c r="I450" t="s">
        <v>15</v>
      </c>
      <c r="J450" t="s">
        <v>2088</v>
      </c>
      <c r="K450" t="s">
        <v>2088</v>
      </c>
      <c r="L450" t="s">
        <v>2295</v>
      </c>
      <c r="M450" t="s">
        <v>2296</v>
      </c>
      <c r="N450" t="s">
        <v>2297</v>
      </c>
      <c r="O450" s="1" t="s">
        <v>2298</v>
      </c>
      <c r="P450" t="s">
        <v>2299</v>
      </c>
      <c r="Q450">
        <v>11</v>
      </c>
      <c r="R450" t="s">
        <v>23</v>
      </c>
      <c r="S450" t="s">
        <v>23</v>
      </c>
      <c r="T450" t="s">
        <v>23</v>
      </c>
      <c r="U450">
        <v>11</v>
      </c>
      <c r="V450" t="s">
        <v>58</v>
      </c>
    </row>
    <row r="451" spans="1:22">
      <c r="A451">
        <v>6832839</v>
      </c>
      <c r="B451" t="str">
        <f t="shared" ref="B451:B514" si="36">L451</f>
        <v>pRE117-1</v>
      </c>
      <c r="C451" t="str">
        <f t="shared" ref="C451:C514" si="37">M451</f>
        <v>NC_014549.1</v>
      </c>
      <c r="D451" t="str">
        <f t="shared" ref="D451:D514" si="38">N451</f>
        <v>FQ311475</v>
      </c>
      <c r="E451" t="str">
        <f t="shared" si="35"/>
        <v>Arthrobacter</v>
      </c>
      <c r="F451" t="s">
        <v>32182</v>
      </c>
      <c r="G451" t="str">
        <f t="shared" ref="G451:G514" si="39">CONCATENATE(E451,F451,K451,O451,P451,Q451,R451,S451,T451,U451,V451)</f>
        <v>Arthrobacterarilaitensis             Actinobacteria50.40758.775652---531</v>
      </c>
      <c r="H451" t="s">
        <v>2294</v>
      </c>
      <c r="I451" t="s">
        <v>15</v>
      </c>
      <c r="J451" t="s">
        <v>2088</v>
      </c>
      <c r="K451" t="s">
        <v>2088</v>
      </c>
      <c r="L451" t="s">
        <v>2300</v>
      </c>
      <c r="M451" t="s">
        <v>2301</v>
      </c>
      <c r="N451" t="s">
        <v>2302</v>
      </c>
      <c r="O451" s="1" t="s">
        <v>2303</v>
      </c>
      <c r="P451" t="s">
        <v>2304</v>
      </c>
      <c r="Q451">
        <v>52</v>
      </c>
      <c r="R451" t="s">
        <v>23</v>
      </c>
      <c r="S451" t="s">
        <v>23</v>
      </c>
      <c r="T451" t="s">
        <v>23</v>
      </c>
      <c r="U451">
        <v>53</v>
      </c>
      <c r="V451">
        <v>1</v>
      </c>
    </row>
    <row r="452" spans="1:22">
      <c r="A452">
        <v>6832743</v>
      </c>
      <c r="B452" t="str">
        <f t="shared" si="36"/>
        <v>TC2</v>
      </c>
      <c r="C452" t="str">
        <f t="shared" si="37"/>
        <v>NC_008713.1</v>
      </c>
      <c r="D452" t="str">
        <f t="shared" si="38"/>
        <v>CP000476</v>
      </c>
      <c r="E452" t="str">
        <f t="shared" si="35"/>
        <v>Arthrobacter</v>
      </c>
      <c r="F452" t="s">
        <v>32183</v>
      </c>
      <c r="G452" t="str">
        <f t="shared" si="39"/>
        <v>Arthrobacteraurescens                Actinobacteria300.72561.3467269---27910</v>
      </c>
      <c r="H452" t="s">
        <v>2305</v>
      </c>
      <c r="I452" t="s">
        <v>15</v>
      </c>
      <c r="J452" t="s">
        <v>2088</v>
      </c>
      <c r="K452" t="s">
        <v>2088</v>
      </c>
      <c r="L452" t="s">
        <v>2306</v>
      </c>
      <c r="M452" t="s">
        <v>2307</v>
      </c>
      <c r="N452" t="s">
        <v>2308</v>
      </c>
      <c r="O452" s="1" t="s">
        <v>2309</v>
      </c>
      <c r="P452" t="s">
        <v>2310</v>
      </c>
      <c r="Q452">
        <v>269</v>
      </c>
      <c r="R452" t="s">
        <v>23</v>
      </c>
      <c r="S452" t="s">
        <v>23</v>
      </c>
      <c r="T452" t="s">
        <v>23</v>
      </c>
      <c r="U452">
        <v>279</v>
      </c>
      <c r="V452">
        <v>10</v>
      </c>
    </row>
    <row r="453" spans="1:22">
      <c r="A453">
        <v>6832647</v>
      </c>
      <c r="B453" t="str">
        <f t="shared" si="36"/>
        <v>TC1</v>
      </c>
      <c r="C453" t="str">
        <f t="shared" si="37"/>
        <v>NC_008712.1</v>
      </c>
      <c r="D453" t="str">
        <f t="shared" si="38"/>
        <v>CP000475</v>
      </c>
      <c r="E453" t="str">
        <f t="shared" si="35"/>
        <v>Arthrobacter</v>
      </c>
      <c r="F453" t="s">
        <v>32183</v>
      </c>
      <c r="G453" t="str">
        <f t="shared" si="39"/>
        <v>Arthrobacteraurescens                Actinobacteria328.23764.639265---27712</v>
      </c>
      <c r="H453" t="s">
        <v>2305</v>
      </c>
      <c r="I453" t="s">
        <v>15</v>
      </c>
      <c r="J453" t="s">
        <v>2088</v>
      </c>
      <c r="K453" t="s">
        <v>2088</v>
      </c>
      <c r="L453" t="s">
        <v>2311</v>
      </c>
      <c r="M453" t="s">
        <v>2312</v>
      </c>
      <c r="N453" t="s">
        <v>2313</v>
      </c>
      <c r="O453" s="1" t="s">
        <v>2314</v>
      </c>
      <c r="P453" t="s">
        <v>2315</v>
      </c>
      <c r="Q453">
        <v>265</v>
      </c>
      <c r="R453" t="s">
        <v>23</v>
      </c>
      <c r="S453" t="s">
        <v>23</v>
      </c>
      <c r="T453" t="s">
        <v>23</v>
      </c>
      <c r="U453">
        <v>277</v>
      </c>
      <c r="V453">
        <v>12</v>
      </c>
    </row>
    <row r="454" spans="1:22">
      <c r="A454">
        <v>6832551</v>
      </c>
      <c r="B454" t="str">
        <f t="shared" si="36"/>
        <v>pACHL02</v>
      </c>
      <c r="C454" t="str">
        <f t="shared" si="37"/>
        <v>NC_011881.1</v>
      </c>
      <c r="D454" t="str">
        <f t="shared" si="38"/>
        <v>CP001343</v>
      </c>
      <c r="E454" t="str">
        <f t="shared" si="35"/>
        <v>Arthrobacter</v>
      </c>
      <c r="F454" t="s">
        <v>32184</v>
      </c>
      <c r="G454" t="str">
        <f t="shared" si="39"/>
        <v>Arthrobacterchlorophenolicus         Actinobacteria158.47561.3182146---1471</v>
      </c>
      <c r="H454" t="s">
        <v>2316</v>
      </c>
      <c r="I454" t="s">
        <v>15</v>
      </c>
      <c r="J454" t="s">
        <v>2088</v>
      </c>
      <c r="K454" t="s">
        <v>2088</v>
      </c>
      <c r="L454" t="s">
        <v>2317</v>
      </c>
      <c r="M454" t="s">
        <v>2318</v>
      </c>
      <c r="N454" t="s">
        <v>2319</v>
      </c>
      <c r="O454" s="1" t="s">
        <v>2320</v>
      </c>
      <c r="P454" t="s">
        <v>2321</v>
      </c>
      <c r="Q454">
        <v>146</v>
      </c>
      <c r="R454" t="s">
        <v>23</v>
      </c>
      <c r="S454" t="s">
        <v>23</v>
      </c>
      <c r="T454" t="s">
        <v>23</v>
      </c>
      <c r="U454">
        <v>147</v>
      </c>
      <c r="V454">
        <v>1</v>
      </c>
    </row>
    <row r="455" spans="1:22">
      <c r="A455">
        <v>6832455</v>
      </c>
      <c r="B455" t="str">
        <f t="shared" si="36"/>
        <v>pACHL01</v>
      </c>
      <c r="C455" t="str">
        <f t="shared" si="37"/>
        <v>NC_011879.1</v>
      </c>
      <c r="D455" t="str">
        <f t="shared" si="38"/>
        <v>CP001342</v>
      </c>
      <c r="E455" t="str">
        <f t="shared" si="35"/>
        <v>Arthrobacter</v>
      </c>
      <c r="F455" t="s">
        <v>32184</v>
      </c>
      <c r="G455" t="str">
        <f t="shared" si="39"/>
        <v>Arthrobacterchlorophenolicus         Actinobacteria426.85864.3729526-37-5641</v>
      </c>
      <c r="H455" t="s">
        <v>2316</v>
      </c>
      <c r="I455" t="s">
        <v>15</v>
      </c>
      <c r="J455" t="s">
        <v>2088</v>
      </c>
      <c r="K455" t="s">
        <v>2088</v>
      </c>
      <c r="L455" t="s">
        <v>2322</v>
      </c>
      <c r="M455" t="s">
        <v>2323</v>
      </c>
      <c r="N455" t="s">
        <v>2324</v>
      </c>
      <c r="O455" s="1" t="s">
        <v>2325</v>
      </c>
      <c r="P455" t="s">
        <v>2326</v>
      </c>
      <c r="Q455">
        <v>526</v>
      </c>
      <c r="R455" t="s">
        <v>23</v>
      </c>
      <c r="S455">
        <v>37</v>
      </c>
      <c r="T455" t="s">
        <v>23</v>
      </c>
      <c r="U455">
        <v>564</v>
      </c>
      <c r="V455">
        <v>1</v>
      </c>
    </row>
    <row r="456" spans="1:22">
      <c r="A456">
        <v>6832359</v>
      </c>
      <c r="B456" t="str">
        <f t="shared" si="36"/>
        <v>pAO1</v>
      </c>
      <c r="C456" t="str">
        <f t="shared" si="37"/>
        <v>NC_021229.1</v>
      </c>
      <c r="D456" t="str">
        <f t="shared" si="38"/>
        <v>AJ507836</v>
      </c>
      <c r="E456" t="str">
        <f t="shared" si="35"/>
        <v>Arthrobacter</v>
      </c>
      <c r="F456" t="s">
        <v>32185</v>
      </c>
      <c r="G456" t="str">
        <f t="shared" si="39"/>
        <v xml:space="preserve">Arthrobacternicotinovorans           Actinobacteria165.13759.6789164---164-                                                        </v>
      </c>
      <c r="H456" t="s">
        <v>2327</v>
      </c>
      <c r="I456" t="s">
        <v>15</v>
      </c>
      <c r="J456" t="s">
        <v>2088</v>
      </c>
      <c r="K456" t="s">
        <v>2088</v>
      </c>
      <c r="L456" t="s">
        <v>2328</v>
      </c>
      <c r="M456" t="s">
        <v>2329</v>
      </c>
      <c r="N456" t="s">
        <v>2330</v>
      </c>
      <c r="O456" s="1" t="s">
        <v>2331</v>
      </c>
      <c r="P456" t="s">
        <v>2332</v>
      </c>
      <c r="Q456">
        <v>164</v>
      </c>
      <c r="R456" t="s">
        <v>23</v>
      </c>
      <c r="S456" t="s">
        <v>23</v>
      </c>
      <c r="T456" t="s">
        <v>23</v>
      </c>
      <c r="U456">
        <v>164</v>
      </c>
      <c r="V456" t="s">
        <v>58</v>
      </c>
    </row>
    <row r="457" spans="1:22">
      <c r="A457">
        <v>6832263</v>
      </c>
      <c r="B457" t="str">
        <f t="shared" si="36"/>
        <v>pASPHE302</v>
      </c>
      <c r="C457" t="str">
        <f t="shared" si="37"/>
        <v>NC_015147.1</v>
      </c>
      <c r="D457" t="str">
        <f t="shared" si="38"/>
        <v>CP002381</v>
      </c>
      <c r="E457" t="str">
        <f t="shared" si="35"/>
        <v>Arthrobacter</v>
      </c>
      <c r="F457" t="s">
        <v>32186</v>
      </c>
      <c r="G457" t="str">
        <f t="shared" si="39"/>
        <v>Arthrobacterphenanthrenivorans       Actinobacteria94.45662.401592---942</v>
      </c>
      <c r="H457" t="s">
        <v>2333</v>
      </c>
      <c r="I457" t="s">
        <v>15</v>
      </c>
      <c r="J457" t="s">
        <v>2088</v>
      </c>
      <c r="K457" t="s">
        <v>2088</v>
      </c>
      <c r="L457" t="s">
        <v>2334</v>
      </c>
      <c r="M457" t="s">
        <v>2335</v>
      </c>
      <c r="N457" t="s">
        <v>2336</v>
      </c>
      <c r="O457" s="1" t="s">
        <v>2337</v>
      </c>
      <c r="P457" t="s">
        <v>2338</v>
      </c>
      <c r="Q457">
        <v>92</v>
      </c>
      <c r="R457" t="s">
        <v>23</v>
      </c>
      <c r="S457" t="s">
        <v>23</v>
      </c>
      <c r="T457" t="s">
        <v>23</v>
      </c>
      <c r="U457">
        <v>94</v>
      </c>
      <c r="V457">
        <v>2</v>
      </c>
    </row>
    <row r="458" spans="1:22">
      <c r="A458">
        <v>6832167</v>
      </c>
      <c r="B458" t="str">
        <f t="shared" si="36"/>
        <v>pASPHE301</v>
      </c>
      <c r="C458" t="str">
        <f t="shared" si="37"/>
        <v>NC_015146.1</v>
      </c>
      <c r="D458" t="str">
        <f t="shared" si="38"/>
        <v>CP002380</v>
      </c>
      <c r="E458" t="str">
        <f t="shared" si="35"/>
        <v>Arthrobacter</v>
      </c>
      <c r="F458" t="s">
        <v>32186</v>
      </c>
      <c r="G458" t="str">
        <f t="shared" si="39"/>
        <v>Arthrobacterphenanthrenivorans       Actinobacteria190.4561.9722177---19821</v>
      </c>
      <c r="H458" t="s">
        <v>2333</v>
      </c>
      <c r="I458" t="s">
        <v>15</v>
      </c>
      <c r="J458" t="s">
        <v>2088</v>
      </c>
      <c r="K458" t="s">
        <v>2088</v>
      </c>
      <c r="L458" t="s">
        <v>2339</v>
      </c>
      <c r="M458" t="s">
        <v>2340</v>
      </c>
      <c r="N458" t="s">
        <v>2341</v>
      </c>
      <c r="O458" s="1" t="s">
        <v>2342</v>
      </c>
      <c r="P458" t="s">
        <v>2343</v>
      </c>
      <c r="Q458">
        <v>177</v>
      </c>
      <c r="R458" t="s">
        <v>23</v>
      </c>
      <c r="S458" t="s">
        <v>23</v>
      </c>
      <c r="T458" t="s">
        <v>23</v>
      </c>
      <c r="U458">
        <v>198</v>
      </c>
      <c r="V458">
        <v>21</v>
      </c>
    </row>
    <row r="459" spans="1:22">
      <c r="A459">
        <v>6832071</v>
      </c>
      <c r="B459" t="str">
        <f t="shared" si="36"/>
        <v>pPRH</v>
      </c>
      <c r="C459" t="str">
        <f t="shared" si="37"/>
        <v>NC_016615.1</v>
      </c>
      <c r="D459" t="str">
        <f t="shared" si="38"/>
        <v>HQ624979</v>
      </c>
      <c r="E459" t="str">
        <f t="shared" si="35"/>
        <v>Arthrobacter</v>
      </c>
      <c r="F459" t="s">
        <v>32187</v>
      </c>
      <c r="G459" t="str">
        <f t="shared" si="39"/>
        <v xml:space="preserve">Arthrobacterrhombi                   Actinobacteria566.446---6-                                                                </v>
      </c>
      <c r="H459" t="s">
        <v>2344</v>
      </c>
      <c r="I459" t="s">
        <v>15</v>
      </c>
      <c r="J459" t="s">
        <v>2088</v>
      </c>
      <c r="K459" t="s">
        <v>2088</v>
      </c>
      <c r="L459" t="s">
        <v>2345</v>
      </c>
      <c r="M459" t="s">
        <v>2346</v>
      </c>
      <c r="N459" t="s">
        <v>2347</v>
      </c>
      <c r="O459" s="1">
        <v>5</v>
      </c>
      <c r="P459" t="s">
        <v>2348</v>
      </c>
      <c r="Q459">
        <v>6</v>
      </c>
      <c r="R459" t="s">
        <v>23</v>
      </c>
      <c r="S459" t="s">
        <v>23</v>
      </c>
      <c r="T459" t="s">
        <v>23</v>
      </c>
      <c r="U459">
        <v>6</v>
      </c>
      <c r="V459" t="s">
        <v>495</v>
      </c>
    </row>
    <row r="460" spans="1:22">
      <c r="A460">
        <v>6831975</v>
      </c>
      <c r="B460" t="str">
        <f t="shared" si="36"/>
        <v>p3132-53</v>
      </c>
      <c r="C460" t="str">
        <f t="shared" si="37"/>
        <v>NC_019326.1</v>
      </c>
      <c r="D460" t="str">
        <f t="shared" si="38"/>
        <v>JQ418520</v>
      </c>
      <c r="E460" t="str">
        <f t="shared" si="35"/>
        <v>Arthrobacter</v>
      </c>
      <c r="F460" t="s">
        <v>32132</v>
      </c>
      <c r="G460" t="str">
        <f t="shared" si="39"/>
        <v xml:space="preserve">Arthrobactersp.                      Actinobacteria47.82663.438352---52-                                                                </v>
      </c>
      <c r="H460" t="s">
        <v>2349</v>
      </c>
      <c r="I460" t="s">
        <v>15</v>
      </c>
      <c r="J460" t="s">
        <v>2088</v>
      </c>
      <c r="K460" t="s">
        <v>2088</v>
      </c>
      <c r="L460" t="s">
        <v>2350</v>
      </c>
      <c r="M460" t="s">
        <v>2351</v>
      </c>
      <c r="N460" t="s">
        <v>2352</v>
      </c>
      <c r="O460" s="1" t="s">
        <v>2353</v>
      </c>
      <c r="P460" t="s">
        <v>2354</v>
      </c>
      <c r="Q460">
        <v>52</v>
      </c>
      <c r="R460" t="s">
        <v>23</v>
      </c>
      <c r="S460" t="s">
        <v>23</v>
      </c>
      <c r="T460" t="s">
        <v>23</v>
      </c>
      <c r="U460">
        <v>52</v>
      </c>
      <c r="V460" t="s">
        <v>495</v>
      </c>
    </row>
    <row r="461" spans="1:22">
      <c r="A461">
        <v>6831879</v>
      </c>
      <c r="B461" t="str">
        <f t="shared" si="36"/>
        <v>pSI-1</v>
      </c>
      <c r="C461" t="str">
        <f t="shared" si="37"/>
        <v>NC_010494.1</v>
      </c>
      <c r="D461" t="str">
        <f t="shared" si="38"/>
        <v>EF495211</v>
      </c>
      <c r="E461" t="str">
        <f t="shared" si="35"/>
        <v>Arthrobacter</v>
      </c>
      <c r="F461" t="s">
        <v>32132</v>
      </c>
      <c r="G461" t="str">
        <f t="shared" si="39"/>
        <v>Arthrobactersp.                      Actinobacteria99.21361.992997---992</v>
      </c>
      <c r="H461" t="s">
        <v>2355</v>
      </c>
      <c r="I461" t="s">
        <v>15</v>
      </c>
      <c r="J461" t="s">
        <v>2088</v>
      </c>
      <c r="K461" t="s">
        <v>2088</v>
      </c>
      <c r="L461" t="s">
        <v>2356</v>
      </c>
      <c r="M461" t="s">
        <v>2357</v>
      </c>
      <c r="N461" t="s">
        <v>2358</v>
      </c>
      <c r="O461" s="1" t="s">
        <v>2359</v>
      </c>
      <c r="P461" t="s">
        <v>2360</v>
      </c>
      <c r="Q461">
        <v>97</v>
      </c>
      <c r="R461" t="s">
        <v>23</v>
      </c>
      <c r="S461" t="s">
        <v>23</v>
      </c>
      <c r="T461" t="s">
        <v>23</v>
      </c>
      <c r="U461">
        <v>99</v>
      </c>
      <c r="V461">
        <v>2</v>
      </c>
    </row>
    <row r="462" spans="1:22">
      <c r="A462">
        <v>6831783</v>
      </c>
      <c r="B462" t="str">
        <f t="shared" si="36"/>
        <v>pChr15</v>
      </c>
      <c r="C462" t="str">
        <f t="shared" si="37"/>
        <v>NC_010492.1</v>
      </c>
      <c r="D462" t="str">
        <f t="shared" si="38"/>
        <v>EF495212</v>
      </c>
      <c r="E462" t="str">
        <f t="shared" si="35"/>
        <v>Arthrobacter</v>
      </c>
      <c r="F462" t="s">
        <v>32132</v>
      </c>
      <c r="G462" t="str">
        <f t="shared" si="39"/>
        <v xml:space="preserve">Arthrobactersp.                      Actinobacteria49.63362.295263---63-                                                                        </v>
      </c>
      <c r="H462" t="s">
        <v>2361</v>
      </c>
      <c r="I462" t="s">
        <v>15</v>
      </c>
      <c r="J462" t="s">
        <v>2088</v>
      </c>
      <c r="K462" t="s">
        <v>2088</v>
      </c>
      <c r="L462" t="s">
        <v>2362</v>
      </c>
      <c r="M462" t="s">
        <v>2363</v>
      </c>
      <c r="N462" t="s">
        <v>2364</v>
      </c>
      <c r="O462" s="1" t="s">
        <v>2365</v>
      </c>
      <c r="P462" t="s">
        <v>2366</v>
      </c>
      <c r="Q462">
        <v>63</v>
      </c>
      <c r="R462" t="s">
        <v>23</v>
      </c>
      <c r="S462" t="s">
        <v>23</v>
      </c>
      <c r="T462" t="s">
        <v>23</v>
      </c>
      <c r="U462">
        <v>63</v>
      </c>
      <c r="V462" t="s">
        <v>3736</v>
      </c>
    </row>
    <row r="463" spans="1:22">
      <c r="A463">
        <v>6831687</v>
      </c>
      <c r="B463" t="str">
        <f t="shared" si="36"/>
        <v>unnamed1</v>
      </c>
      <c r="C463" t="str">
        <f t="shared" si="37"/>
        <v>NZ_CP012478.1</v>
      </c>
      <c r="D463" t="str">
        <f t="shared" si="38"/>
        <v>CP012478</v>
      </c>
      <c r="E463" t="str">
        <f t="shared" si="35"/>
        <v>Arthrobacter</v>
      </c>
      <c r="F463" t="s">
        <v>32132</v>
      </c>
      <c r="G463" t="str">
        <f t="shared" si="39"/>
        <v>Arthrobactersp.                      Actinobacteria152.17760.7963137---1425</v>
      </c>
      <c r="H463" t="s">
        <v>2367</v>
      </c>
      <c r="I463" t="s">
        <v>15</v>
      </c>
      <c r="J463" t="s">
        <v>2088</v>
      </c>
      <c r="K463" t="s">
        <v>2088</v>
      </c>
      <c r="L463" t="s">
        <v>2368</v>
      </c>
      <c r="M463" t="s">
        <v>2369</v>
      </c>
      <c r="N463" t="s">
        <v>2370</v>
      </c>
      <c r="O463" s="1" t="s">
        <v>2371</v>
      </c>
      <c r="P463" t="s">
        <v>2372</v>
      </c>
      <c r="Q463">
        <v>137</v>
      </c>
      <c r="R463" t="s">
        <v>23</v>
      </c>
      <c r="S463" t="s">
        <v>23</v>
      </c>
      <c r="T463" t="s">
        <v>23</v>
      </c>
      <c r="U463">
        <v>142</v>
      </c>
      <c r="V463">
        <v>5</v>
      </c>
    </row>
    <row r="464" spans="1:22">
      <c r="A464">
        <v>6831591</v>
      </c>
      <c r="B464" t="str">
        <f t="shared" si="36"/>
        <v>unnamed2</v>
      </c>
      <c r="C464" t="str">
        <f t="shared" si="37"/>
        <v>NZ_CP012477.1</v>
      </c>
      <c r="D464" t="str">
        <f t="shared" si="38"/>
        <v>CP012477</v>
      </c>
      <c r="E464" t="str">
        <f t="shared" si="35"/>
        <v>Arthrobacter</v>
      </c>
      <c r="F464" t="s">
        <v>32132</v>
      </c>
      <c r="G464" t="str">
        <f t="shared" si="39"/>
        <v>Arthrobactersp.                      Actinobacteria754.19264.79246041411-66435</v>
      </c>
      <c r="H464" t="s">
        <v>2367</v>
      </c>
      <c r="I464" t="s">
        <v>15</v>
      </c>
      <c r="J464" t="s">
        <v>2088</v>
      </c>
      <c r="K464" t="s">
        <v>2088</v>
      </c>
      <c r="L464" t="s">
        <v>2373</v>
      </c>
      <c r="M464" t="s">
        <v>2374</v>
      </c>
      <c r="N464" t="s">
        <v>2375</v>
      </c>
      <c r="O464" s="1" t="s">
        <v>2376</v>
      </c>
      <c r="P464" t="s">
        <v>2377</v>
      </c>
      <c r="Q464">
        <v>604</v>
      </c>
      <c r="R464">
        <v>14</v>
      </c>
      <c r="S464">
        <v>11</v>
      </c>
      <c r="T464" t="s">
        <v>23</v>
      </c>
      <c r="U464">
        <v>664</v>
      </c>
      <c r="V464">
        <v>35</v>
      </c>
    </row>
    <row r="465" spans="1:22">
      <c r="A465">
        <v>6831495</v>
      </c>
      <c r="B465">
        <f t="shared" si="36"/>
        <v>2</v>
      </c>
      <c r="C465" t="str">
        <f t="shared" si="37"/>
        <v>NC_008538.1</v>
      </c>
      <c r="D465" t="str">
        <f t="shared" si="38"/>
        <v>CP000456</v>
      </c>
      <c r="E465" t="str">
        <f t="shared" si="35"/>
        <v>Arthrobacter</v>
      </c>
      <c r="F465" t="s">
        <v>32132</v>
      </c>
      <c r="G465" t="str">
        <f t="shared" si="39"/>
        <v>Arthrobactersp.                      Actinobacteria115.50763.3208108---1102</v>
      </c>
      <c r="H465" t="s">
        <v>2378</v>
      </c>
      <c r="I465" t="s">
        <v>15</v>
      </c>
      <c r="J465" t="s">
        <v>2088</v>
      </c>
      <c r="K465" t="s">
        <v>2088</v>
      </c>
      <c r="L465">
        <v>2</v>
      </c>
      <c r="M465" t="s">
        <v>2379</v>
      </c>
      <c r="N465" t="s">
        <v>2380</v>
      </c>
      <c r="O465" s="1" t="s">
        <v>2381</v>
      </c>
      <c r="P465" t="s">
        <v>2382</v>
      </c>
      <c r="Q465">
        <v>108</v>
      </c>
      <c r="R465" t="s">
        <v>23</v>
      </c>
      <c r="S465" t="s">
        <v>23</v>
      </c>
      <c r="T465" t="s">
        <v>23</v>
      </c>
      <c r="U465">
        <v>110</v>
      </c>
      <c r="V465">
        <v>2</v>
      </c>
    </row>
    <row r="466" spans="1:22">
      <c r="A466">
        <v>6831399</v>
      </c>
      <c r="B466">
        <f t="shared" si="36"/>
        <v>1</v>
      </c>
      <c r="C466" t="str">
        <f t="shared" si="37"/>
        <v>NC_008537.1</v>
      </c>
      <c r="D466" t="str">
        <f t="shared" si="38"/>
        <v>CP000455</v>
      </c>
      <c r="E466" t="str">
        <f t="shared" si="35"/>
        <v>Arthrobacter</v>
      </c>
      <c r="F466" t="s">
        <v>32132</v>
      </c>
      <c r="G466" t="str">
        <f t="shared" si="39"/>
        <v>Arthrobactersp.                      Actinobacteria159.53865.029152---1586</v>
      </c>
      <c r="H466" t="s">
        <v>2378</v>
      </c>
      <c r="I466" t="s">
        <v>15</v>
      </c>
      <c r="J466" t="s">
        <v>2088</v>
      </c>
      <c r="K466" t="s">
        <v>2088</v>
      </c>
      <c r="L466">
        <v>1</v>
      </c>
      <c r="M466" t="s">
        <v>2383</v>
      </c>
      <c r="N466" t="s">
        <v>2384</v>
      </c>
      <c r="O466" s="1" t="s">
        <v>2385</v>
      </c>
      <c r="P466" t="s">
        <v>2386</v>
      </c>
      <c r="Q466">
        <v>152</v>
      </c>
      <c r="R466" t="s">
        <v>23</v>
      </c>
      <c r="S466" t="s">
        <v>23</v>
      </c>
      <c r="T466" t="s">
        <v>23</v>
      </c>
      <c r="U466">
        <v>158</v>
      </c>
      <c r="V466">
        <v>6</v>
      </c>
    </row>
    <row r="467" spans="1:22">
      <c r="A467">
        <v>6831303</v>
      </c>
      <c r="B467">
        <f t="shared" si="36"/>
        <v>3</v>
      </c>
      <c r="C467" t="str">
        <f t="shared" si="37"/>
        <v>NC_008539.1</v>
      </c>
      <c r="D467" t="str">
        <f t="shared" si="38"/>
        <v>CP000457</v>
      </c>
      <c r="E467" t="str">
        <f t="shared" si="35"/>
        <v>Arthrobacter</v>
      </c>
      <c r="F467" t="s">
        <v>32132</v>
      </c>
      <c r="G467" t="str">
        <f t="shared" si="39"/>
        <v>Arthrobactersp.                      Actinobacteria96.48864.673397---1003</v>
      </c>
      <c r="H467" t="s">
        <v>2378</v>
      </c>
      <c r="I467" t="s">
        <v>15</v>
      </c>
      <c r="J467" t="s">
        <v>2088</v>
      </c>
      <c r="K467" t="s">
        <v>2088</v>
      </c>
      <c r="L467">
        <v>3</v>
      </c>
      <c r="M467" t="s">
        <v>2387</v>
      </c>
      <c r="N467" t="s">
        <v>2388</v>
      </c>
      <c r="O467" s="1" t="s">
        <v>2389</v>
      </c>
      <c r="P467" t="s">
        <v>2390</v>
      </c>
      <c r="Q467">
        <v>97</v>
      </c>
      <c r="R467" t="s">
        <v>23</v>
      </c>
      <c r="S467" t="s">
        <v>23</v>
      </c>
      <c r="T467" t="s">
        <v>23</v>
      </c>
      <c r="U467">
        <v>100</v>
      </c>
      <c r="V467">
        <v>3</v>
      </c>
    </row>
    <row r="468" spans="1:22">
      <c r="A468">
        <v>6831207</v>
      </c>
      <c r="B468" t="str">
        <f t="shared" si="36"/>
        <v>pAG001</v>
      </c>
      <c r="C468" t="str">
        <f t="shared" si="37"/>
        <v>NZ_CP011006.1</v>
      </c>
      <c r="D468" t="str">
        <f t="shared" si="38"/>
        <v>CP011006</v>
      </c>
      <c r="E468" t="str">
        <f t="shared" si="35"/>
        <v>Arthrobacter</v>
      </c>
      <c r="F468" t="s">
        <v>32132</v>
      </c>
      <c r="G468" t="str">
        <f t="shared" si="39"/>
        <v xml:space="preserve">Arthrobactersp.                      Actinobacteria3.71655.32835---5-                                                                </v>
      </c>
      <c r="H468" t="s">
        <v>2391</v>
      </c>
      <c r="I468" t="s">
        <v>15</v>
      </c>
      <c r="J468" t="s">
        <v>2088</v>
      </c>
      <c r="K468" t="s">
        <v>2088</v>
      </c>
      <c r="L468" t="s">
        <v>2392</v>
      </c>
      <c r="M468" t="s">
        <v>2393</v>
      </c>
      <c r="N468" t="s">
        <v>2394</v>
      </c>
      <c r="O468" s="1" t="s">
        <v>2395</v>
      </c>
      <c r="P468" t="s">
        <v>2396</v>
      </c>
      <c r="Q468">
        <v>5</v>
      </c>
      <c r="R468" t="s">
        <v>23</v>
      </c>
      <c r="S468" t="s">
        <v>23</v>
      </c>
      <c r="T468" t="s">
        <v>23</v>
      </c>
      <c r="U468">
        <v>5</v>
      </c>
      <c r="V468" t="s">
        <v>495</v>
      </c>
    </row>
    <row r="469" spans="1:22">
      <c r="A469">
        <v>6831111</v>
      </c>
      <c r="B469" t="str">
        <f t="shared" si="36"/>
        <v>pJ337-114</v>
      </c>
      <c r="C469" t="str">
        <f t="shared" si="37"/>
        <v>NC_019338.1</v>
      </c>
      <c r="D469" t="str">
        <f t="shared" si="38"/>
        <v>JQ418527</v>
      </c>
      <c r="E469" t="str">
        <f t="shared" si="35"/>
        <v>Arthrobacter</v>
      </c>
      <c r="F469" t="s">
        <v>32132</v>
      </c>
      <c r="G469" t="str">
        <f t="shared" si="39"/>
        <v xml:space="preserve">Arthrobactersp.                      Actinobacteria88.00761.757698---98-                                                                </v>
      </c>
      <c r="H469" t="s">
        <v>2397</v>
      </c>
      <c r="I469" t="s">
        <v>15</v>
      </c>
      <c r="J469" t="s">
        <v>2088</v>
      </c>
      <c r="K469" t="s">
        <v>2088</v>
      </c>
      <c r="L469" t="s">
        <v>2398</v>
      </c>
      <c r="M469" t="s">
        <v>2399</v>
      </c>
      <c r="N469" t="s">
        <v>2400</v>
      </c>
      <c r="O469" s="1" t="s">
        <v>2401</v>
      </c>
      <c r="P469" t="s">
        <v>2402</v>
      </c>
      <c r="Q469">
        <v>98</v>
      </c>
      <c r="R469" t="s">
        <v>23</v>
      </c>
      <c r="S469" t="s">
        <v>23</v>
      </c>
      <c r="T469" t="s">
        <v>23</v>
      </c>
      <c r="U469">
        <v>98</v>
      </c>
      <c r="V469" t="s">
        <v>495</v>
      </c>
    </row>
    <row r="470" spans="1:22">
      <c r="A470">
        <v>6831015</v>
      </c>
      <c r="B470" t="str">
        <f t="shared" si="36"/>
        <v>pJ340-69</v>
      </c>
      <c r="C470" t="str">
        <f t="shared" si="37"/>
        <v>NC_019330.1</v>
      </c>
      <c r="D470" t="str">
        <f t="shared" si="38"/>
        <v>JQ418528</v>
      </c>
      <c r="E470" t="str">
        <f t="shared" si="35"/>
        <v>Arthrobacter</v>
      </c>
      <c r="F470" t="s">
        <v>32132</v>
      </c>
      <c r="G470" t="str">
        <f t="shared" si="39"/>
        <v xml:space="preserve">Arthrobactersp.                      Actinobacteria61.04461.126473---73-                                                                </v>
      </c>
      <c r="H470" t="s">
        <v>2403</v>
      </c>
      <c r="I470" t="s">
        <v>15</v>
      </c>
      <c r="J470" t="s">
        <v>2088</v>
      </c>
      <c r="K470" t="s">
        <v>2088</v>
      </c>
      <c r="L470" t="s">
        <v>2404</v>
      </c>
      <c r="M470" t="s">
        <v>2405</v>
      </c>
      <c r="N470" t="s">
        <v>2406</v>
      </c>
      <c r="O470" s="1" t="s">
        <v>2407</v>
      </c>
      <c r="P470" t="s">
        <v>2408</v>
      </c>
      <c r="Q470">
        <v>73</v>
      </c>
      <c r="R470" t="s">
        <v>23</v>
      </c>
      <c r="S470" t="s">
        <v>23</v>
      </c>
      <c r="T470" t="s">
        <v>23</v>
      </c>
      <c r="U470">
        <v>73</v>
      </c>
      <c r="V470" t="s">
        <v>495</v>
      </c>
    </row>
    <row r="471" spans="1:22">
      <c r="A471">
        <v>6830919</v>
      </c>
      <c r="B471" t="str">
        <f t="shared" si="36"/>
        <v>pJ340-114</v>
      </c>
      <c r="C471" t="str">
        <f t="shared" si="37"/>
        <v>NC_019331.1</v>
      </c>
      <c r="D471" t="str">
        <f t="shared" si="38"/>
        <v>JQ418529</v>
      </c>
      <c r="E471" t="str">
        <f t="shared" si="35"/>
        <v>Arthrobacter</v>
      </c>
      <c r="F471" t="s">
        <v>32132</v>
      </c>
      <c r="G471" t="str">
        <f t="shared" si="39"/>
        <v xml:space="preserve">Arthrobactersp.                      Actinobacteria98.08162.0191112---112-                                                                </v>
      </c>
      <c r="H471" t="s">
        <v>2403</v>
      </c>
      <c r="I471" t="s">
        <v>15</v>
      </c>
      <c r="J471" t="s">
        <v>2088</v>
      </c>
      <c r="K471" t="s">
        <v>2088</v>
      </c>
      <c r="L471" t="s">
        <v>2409</v>
      </c>
      <c r="M471" t="s">
        <v>2410</v>
      </c>
      <c r="N471" t="s">
        <v>2411</v>
      </c>
      <c r="O471" s="1" t="s">
        <v>2412</v>
      </c>
      <c r="P471" t="s">
        <v>2413</v>
      </c>
      <c r="Q471">
        <v>112</v>
      </c>
      <c r="R471" t="s">
        <v>23</v>
      </c>
      <c r="S471" t="s">
        <v>23</v>
      </c>
      <c r="T471" t="s">
        <v>23</v>
      </c>
      <c r="U471">
        <v>112</v>
      </c>
      <c r="V471" t="s">
        <v>495</v>
      </c>
    </row>
    <row r="472" spans="1:22">
      <c r="A472">
        <v>6830823</v>
      </c>
      <c r="B472" t="str">
        <f t="shared" si="36"/>
        <v>pJ349-116</v>
      </c>
      <c r="C472" t="str">
        <f t="shared" si="37"/>
        <v>NC_019339.1</v>
      </c>
      <c r="D472" t="str">
        <f t="shared" si="38"/>
        <v>JQ418530</v>
      </c>
      <c r="E472" t="str">
        <f t="shared" si="35"/>
        <v>Arthrobacter</v>
      </c>
      <c r="F472" t="s">
        <v>32132</v>
      </c>
      <c r="G472" t="str">
        <f t="shared" si="39"/>
        <v xml:space="preserve">Arthrobactersp.                      Actinobacteria103.12162.3481113---113-                                                                </v>
      </c>
      <c r="H472" t="s">
        <v>2414</v>
      </c>
      <c r="I472" t="s">
        <v>15</v>
      </c>
      <c r="J472" t="s">
        <v>2088</v>
      </c>
      <c r="K472" t="s">
        <v>2088</v>
      </c>
      <c r="L472" t="s">
        <v>2415</v>
      </c>
      <c r="M472" t="s">
        <v>2416</v>
      </c>
      <c r="N472" t="s">
        <v>2417</v>
      </c>
      <c r="O472" s="1" t="s">
        <v>2418</v>
      </c>
      <c r="P472" t="s">
        <v>2419</v>
      </c>
      <c r="Q472">
        <v>113</v>
      </c>
      <c r="R472" t="s">
        <v>23</v>
      </c>
      <c r="S472" t="s">
        <v>23</v>
      </c>
      <c r="T472" t="s">
        <v>23</v>
      </c>
      <c r="U472">
        <v>113</v>
      </c>
      <c r="V472" t="s">
        <v>495</v>
      </c>
    </row>
    <row r="473" spans="1:22">
      <c r="A473">
        <v>6830727</v>
      </c>
      <c r="B473" t="str">
        <f t="shared" si="36"/>
        <v>pJ353-116</v>
      </c>
      <c r="C473" t="str">
        <f t="shared" si="37"/>
        <v>NC_019332.1</v>
      </c>
      <c r="D473" t="str">
        <f t="shared" si="38"/>
        <v>JQ418531</v>
      </c>
      <c r="E473" t="str">
        <f t="shared" si="35"/>
        <v>Arthrobacter</v>
      </c>
      <c r="F473" t="s">
        <v>32132</v>
      </c>
      <c r="G473" t="str">
        <f t="shared" si="39"/>
        <v xml:space="preserve">Arthrobactersp.                      Actinobacteria90.04261.328104---104-                                                                </v>
      </c>
      <c r="H473" t="s">
        <v>2420</v>
      </c>
      <c r="I473" t="s">
        <v>15</v>
      </c>
      <c r="J473" t="s">
        <v>2088</v>
      </c>
      <c r="K473" t="s">
        <v>2088</v>
      </c>
      <c r="L473" t="s">
        <v>2421</v>
      </c>
      <c r="M473" t="s">
        <v>2422</v>
      </c>
      <c r="N473" t="s">
        <v>2423</v>
      </c>
      <c r="O473" s="1" t="s">
        <v>2424</v>
      </c>
      <c r="P473" t="s">
        <v>2425</v>
      </c>
      <c r="Q473">
        <v>104</v>
      </c>
      <c r="R473" t="s">
        <v>23</v>
      </c>
      <c r="S473" t="s">
        <v>23</v>
      </c>
      <c r="T473" t="s">
        <v>23</v>
      </c>
      <c r="U473">
        <v>104</v>
      </c>
      <c r="V473" t="s">
        <v>495</v>
      </c>
    </row>
    <row r="474" spans="1:22">
      <c r="A474">
        <v>6830631</v>
      </c>
      <c r="B474" t="str">
        <f t="shared" si="36"/>
        <v>pAL1</v>
      </c>
      <c r="C474" t="str">
        <f t="shared" si="37"/>
        <v>NC_009453.1</v>
      </c>
      <c r="D474" t="str">
        <f t="shared" si="38"/>
        <v>CP003205</v>
      </c>
      <c r="E474" t="str">
        <f t="shared" si="35"/>
        <v>Arthrobacter</v>
      </c>
      <c r="F474" t="s">
        <v>32132</v>
      </c>
      <c r="G474" t="str">
        <f t="shared" si="39"/>
        <v>Arthrobactersp.                      Actinobacteria112.99260.8751107---1114</v>
      </c>
      <c r="H474" t="s">
        <v>2426</v>
      </c>
      <c r="I474" t="s">
        <v>15</v>
      </c>
      <c r="J474" t="s">
        <v>2088</v>
      </c>
      <c r="K474" t="s">
        <v>2088</v>
      </c>
      <c r="L474" t="s">
        <v>2427</v>
      </c>
      <c r="M474" t="s">
        <v>2428</v>
      </c>
      <c r="N474" t="s">
        <v>2429</v>
      </c>
      <c r="O474" s="1" t="s">
        <v>2430</v>
      </c>
      <c r="P474" t="s">
        <v>2431</v>
      </c>
      <c r="Q474">
        <v>107</v>
      </c>
      <c r="R474" t="s">
        <v>23</v>
      </c>
      <c r="S474" t="s">
        <v>23</v>
      </c>
      <c r="T474" t="s">
        <v>23</v>
      </c>
      <c r="U474">
        <v>111</v>
      </c>
      <c r="V474">
        <v>4</v>
      </c>
    </row>
    <row r="475" spans="1:22">
      <c r="A475">
        <v>6830535</v>
      </c>
      <c r="B475" t="str">
        <f t="shared" si="36"/>
        <v>p232</v>
      </c>
      <c r="C475" t="str">
        <f t="shared" si="37"/>
        <v>NC_018532.1</v>
      </c>
      <c r="D475" t="str">
        <f t="shared" si="38"/>
        <v>CP003204</v>
      </c>
      <c r="E475" t="str">
        <f t="shared" ref="E475:E538" si="40">MID(H475,1,FIND(" ",H475)-1)</f>
        <v>Arthrobacter</v>
      </c>
      <c r="F475" t="s">
        <v>32132</v>
      </c>
      <c r="G475" t="str">
        <f t="shared" si="39"/>
        <v>Arthrobactersp.                      Actinobacteria231.55161.5147206---2104</v>
      </c>
      <c r="H475" t="s">
        <v>2426</v>
      </c>
      <c r="I475" t="s">
        <v>15</v>
      </c>
      <c r="J475" t="s">
        <v>2088</v>
      </c>
      <c r="K475" t="s">
        <v>2088</v>
      </c>
      <c r="L475" t="s">
        <v>2432</v>
      </c>
      <c r="M475" t="s">
        <v>2433</v>
      </c>
      <c r="N475" t="s">
        <v>2434</v>
      </c>
      <c r="O475" s="1" t="s">
        <v>2435</v>
      </c>
      <c r="P475" t="s">
        <v>2436</v>
      </c>
      <c r="Q475">
        <v>206</v>
      </c>
      <c r="R475" t="s">
        <v>23</v>
      </c>
      <c r="S475" t="s">
        <v>23</v>
      </c>
      <c r="T475" t="s">
        <v>23</v>
      </c>
      <c r="U475">
        <v>210</v>
      </c>
      <c r="V475">
        <v>4</v>
      </c>
    </row>
    <row r="476" spans="1:22">
      <c r="A476">
        <v>6830439</v>
      </c>
      <c r="B476" t="str">
        <f t="shared" si="36"/>
        <v>unnamed 1</v>
      </c>
      <c r="C476" t="str">
        <f t="shared" si="37"/>
        <v>-</v>
      </c>
      <c r="D476" t="str">
        <f t="shared" si="38"/>
        <v>CP013298.1</v>
      </c>
      <c r="E476" t="str">
        <f t="shared" si="40"/>
        <v>Arthrobacter</v>
      </c>
      <c r="F476" t="s">
        <v>32132</v>
      </c>
      <c r="G476" t="str">
        <f t="shared" si="39"/>
        <v>Arthrobactersp.                      Actinobacteria112.76357.812492-1-974</v>
      </c>
      <c r="H476" t="s">
        <v>2437</v>
      </c>
      <c r="I476" t="s">
        <v>15</v>
      </c>
      <c r="J476" t="s">
        <v>2088</v>
      </c>
      <c r="K476" t="s">
        <v>2088</v>
      </c>
      <c r="L476" t="s">
        <v>2438</v>
      </c>
      <c r="M476" t="s">
        <v>23</v>
      </c>
      <c r="N476" t="s">
        <v>2439</v>
      </c>
      <c r="O476" s="1" t="s">
        <v>2440</v>
      </c>
      <c r="P476" t="s">
        <v>2441</v>
      </c>
      <c r="Q476">
        <v>92</v>
      </c>
      <c r="R476" t="s">
        <v>23</v>
      </c>
      <c r="S476">
        <v>1</v>
      </c>
      <c r="T476" t="s">
        <v>23</v>
      </c>
      <c r="U476">
        <v>97</v>
      </c>
      <c r="V476">
        <v>4</v>
      </c>
    </row>
    <row r="477" spans="1:22">
      <c r="A477">
        <v>6830343</v>
      </c>
      <c r="B477" t="str">
        <f t="shared" si="36"/>
        <v>unnamed 2</v>
      </c>
      <c r="C477" t="str">
        <f t="shared" si="37"/>
        <v>-</v>
      </c>
      <c r="D477" t="str">
        <f t="shared" si="38"/>
        <v>CP013299.1</v>
      </c>
      <c r="E477" t="str">
        <f t="shared" si="40"/>
        <v>Arthrobacter</v>
      </c>
      <c r="F477" t="s">
        <v>32132</v>
      </c>
      <c r="G477" t="str">
        <f t="shared" si="39"/>
        <v>Arthrobactersp.                      Actinobacteria59.60458.962556---604</v>
      </c>
      <c r="H477" t="s">
        <v>2437</v>
      </c>
      <c r="I477" t="s">
        <v>15</v>
      </c>
      <c r="J477" t="s">
        <v>2088</v>
      </c>
      <c r="K477" t="s">
        <v>2088</v>
      </c>
      <c r="L477" t="s">
        <v>2442</v>
      </c>
      <c r="M477" t="s">
        <v>23</v>
      </c>
      <c r="N477" t="s">
        <v>2443</v>
      </c>
      <c r="O477" s="1" t="s">
        <v>2444</v>
      </c>
      <c r="P477" t="s">
        <v>2445</v>
      </c>
      <c r="Q477">
        <v>56</v>
      </c>
      <c r="R477" t="s">
        <v>23</v>
      </c>
      <c r="S477" t="s">
        <v>23</v>
      </c>
      <c r="T477" t="s">
        <v>23</v>
      </c>
      <c r="U477">
        <v>60</v>
      </c>
      <c r="V477">
        <v>4</v>
      </c>
    </row>
    <row r="478" spans="1:22">
      <c r="A478">
        <v>6830247</v>
      </c>
      <c r="B478" t="str">
        <f t="shared" si="36"/>
        <v>extrachromosomal DNA</v>
      </c>
      <c r="C478" t="str">
        <f t="shared" si="37"/>
        <v>NC_003353.1</v>
      </c>
      <c r="D478" t="str">
        <f t="shared" si="38"/>
        <v>AB064396</v>
      </c>
      <c r="E478" t="str">
        <f t="shared" si="40"/>
        <v>Aster</v>
      </c>
      <c r="F478" t="s">
        <v>32188</v>
      </c>
      <c r="G478" t="str">
        <f t="shared" si="39"/>
        <v xml:space="preserve">Asteryellows                  Mollicutes4.27823.93642---2-        </v>
      </c>
      <c r="H478" t="s">
        <v>2446</v>
      </c>
      <c r="I478" t="s">
        <v>15</v>
      </c>
      <c r="J478" t="s">
        <v>16</v>
      </c>
      <c r="K478" t="s">
        <v>17</v>
      </c>
      <c r="L478" t="s">
        <v>2447</v>
      </c>
      <c r="M478" t="s">
        <v>2448</v>
      </c>
      <c r="N478" t="s">
        <v>2449</v>
      </c>
      <c r="O478" s="1" t="s">
        <v>2450</v>
      </c>
      <c r="P478" t="s">
        <v>2451</v>
      </c>
      <c r="Q478">
        <v>2</v>
      </c>
      <c r="R478" t="s">
        <v>23</v>
      </c>
      <c r="S478" t="s">
        <v>23</v>
      </c>
      <c r="T478" t="s">
        <v>23</v>
      </c>
      <c r="U478">
        <v>2</v>
      </c>
      <c r="V478" t="s">
        <v>5248</v>
      </c>
    </row>
    <row r="479" spans="1:22">
      <c r="A479">
        <v>6830151</v>
      </c>
      <c r="B479" t="str">
        <f t="shared" si="36"/>
        <v>pAYWB-II</v>
      </c>
      <c r="C479" t="str">
        <f t="shared" si="37"/>
        <v>NC_007718.1</v>
      </c>
      <c r="D479" t="str">
        <f t="shared" si="38"/>
        <v>CP000063</v>
      </c>
      <c r="E479" t="str">
        <f t="shared" si="40"/>
        <v>Aster</v>
      </c>
      <c r="F479" t="s">
        <v>32188</v>
      </c>
      <c r="G479" t="str">
        <f t="shared" si="39"/>
        <v xml:space="preserve">Asteryellows                  Mollicutes4.00923.94614---4-                                        </v>
      </c>
      <c r="H479" t="s">
        <v>2452</v>
      </c>
      <c r="I479" t="s">
        <v>15</v>
      </c>
      <c r="J479" t="s">
        <v>16</v>
      </c>
      <c r="K479" t="s">
        <v>17</v>
      </c>
      <c r="L479" t="s">
        <v>2453</v>
      </c>
      <c r="M479" t="s">
        <v>2454</v>
      </c>
      <c r="N479" t="s">
        <v>2455</v>
      </c>
      <c r="O479" s="1" t="s">
        <v>2456</v>
      </c>
      <c r="P479" t="s">
        <v>2457</v>
      </c>
      <c r="Q479">
        <v>4</v>
      </c>
      <c r="R479" t="s">
        <v>23</v>
      </c>
      <c r="S479" t="s">
        <v>23</v>
      </c>
      <c r="T479" t="s">
        <v>23</v>
      </c>
      <c r="U479">
        <v>4</v>
      </c>
      <c r="V479" t="s">
        <v>44</v>
      </c>
    </row>
    <row r="480" spans="1:22">
      <c r="A480">
        <v>6830055</v>
      </c>
      <c r="B480" t="str">
        <f t="shared" si="36"/>
        <v>pAYWB-IV</v>
      </c>
      <c r="C480" t="str">
        <f t="shared" si="37"/>
        <v>NC_007720.1</v>
      </c>
      <c r="D480" t="str">
        <f t="shared" si="38"/>
        <v>CP000065</v>
      </c>
      <c r="E480" t="str">
        <f t="shared" si="40"/>
        <v>Aster</v>
      </c>
      <c r="F480" t="s">
        <v>32188</v>
      </c>
      <c r="G480" t="str">
        <f t="shared" si="39"/>
        <v xml:space="preserve">Asteryellows                  Mollicutes4.31624.35136---6-                                        </v>
      </c>
      <c r="H480" t="s">
        <v>2452</v>
      </c>
      <c r="I480" t="s">
        <v>15</v>
      </c>
      <c r="J480" t="s">
        <v>16</v>
      </c>
      <c r="K480" t="s">
        <v>17</v>
      </c>
      <c r="L480" t="s">
        <v>2458</v>
      </c>
      <c r="M480" t="s">
        <v>2459</v>
      </c>
      <c r="N480" t="s">
        <v>2460</v>
      </c>
      <c r="O480" s="1" t="s">
        <v>2461</v>
      </c>
      <c r="P480" t="s">
        <v>2462</v>
      </c>
      <c r="Q480">
        <v>6</v>
      </c>
      <c r="R480" t="s">
        <v>23</v>
      </c>
      <c r="S480" t="s">
        <v>23</v>
      </c>
      <c r="T480" t="s">
        <v>23</v>
      </c>
      <c r="U480">
        <v>6</v>
      </c>
      <c r="V480" t="s">
        <v>44</v>
      </c>
    </row>
    <row r="481" spans="1:22">
      <c r="A481">
        <v>6829959</v>
      </c>
      <c r="B481" t="str">
        <f t="shared" si="36"/>
        <v>pAYWB-I</v>
      </c>
      <c r="C481" t="str">
        <f t="shared" si="37"/>
        <v>NC_007717.1</v>
      </c>
      <c r="D481" t="str">
        <f t="shared" si="38"/>
        <v>CP000062</v>
      </c>
      <c r="E481" t="str">
        <f t="shared" si="40"/>
        <v>Aster</v>
      </c>
      <c r="F481" t="s">
        <v>32188</v>
      </c>
      <c r="G481" t="str">
        <f t="shared" si="39"/>
        <v xml:space="preserve">Asteryellows                  Mollicutes3.97225.60425---5-                                                </v>
      </c>
      <c r="H481" t="s">
        <v>2452</v>
      </c>
      <c r="I481" t="s">
        <v>15</v>
      </c>
      <c r="J481" t="s">
        <v>16</v>
      </c>
      <c r="K481" t="s">
        <v>17</v>
      </c>
      <c r="L481" t="s">
        <v>2463</v>
      </c>
      <c r="M481" t="s">
        <v>2464</v>
      </c>
      <c r="N481" t="s">
        <v>2465</v>
      </c>
      <c r="O481" s="1" t="s">
        <v>2466</v>
      </c>
      <c r="P481" t="s">
        <v>2467</v>
      </c>
      <c r="Q481">
        <v>5</v>
      </c>
      <c r="R481" t="s">
        <v>23</v>
      </c>
      <c r="S481" t="s">
        <v>23</v>
      </c>
      <c r="T481" t="s">
        <v>23</v>
      </c>
      <c r="U481">
        <v>5</v>
      </c>
      <c r="V481" t="s">
        <v>24</v>
      </c>
    </row>
    <row r="482" spans="1:22">
      <c r="A482">
        <v>6829863</v>
      </c>
      <c r="B482" t="str">
        <f t="shared" si="36"/>
        <v>pAYWB-III</v>
      </c>
      <c r="C482" t="str">
        <f t="shared" si="37"/>
        <v>NC_007719.1</v>
      </c>
      <c r="D482" t="str">
        <f t="shared" si="38"/>
        <v>CP000064</v>
      </c>
      <c r="E482" t="str">
        <f t="shared" si="40"/>
        <v>Aster</v>
      </c>
      <c r="F482" t="s">
        <v>32188</v>
      </c>
      <c r="G482" t="str">
        <f t="shared" si="39"/>
        <v xml:space="preserve">Asteryellows                  Mollicutes5.10421.76727---7-                                        </v>
      </c>
      <c r="H482" t="s">
        <v>2452</v>
      </c>
      <c r="I482" t="s">
        <v>15</v>
      </c>
      <c r="J482" t="s">
        <v>16</v>
      </c>
      <c r="K482" t="s">
        <v>17</v>
      </c>
      <c r="L482" t="s">
        <v>2468</v>
      </c>
      <c r="M482" t="s">
        <v>2469</v>
      </c>
      <c r="N482" t="s">
        <v>2470</v>
      </c>
      <c r="O482" s="1" t="s">
        <v>2267</v>
      </c>
      <c r="P482" t="s">
        <v>2471</v>
      </c>
      <c r="Q482">
        <v>7</v>
      </c>
      <c r="R482" t="s">
        <v>23</v>
      </c>
      <c r="S482" t="s">
        <v>23</v>
      </c>
      <c r="T482" t="s">
        <v>23</v>
      </c>
      <c r="U482">
        <v>7</v>
      </c>
      <c r="V482" t="s">
        <v>44</v>
      </c>
    </row>
    <row r="483" spans="1:22">
      <c r="A483">
        <v>6829767</v>
      </c>
      <c r="B483" t="str">
        <f t="shared" si="36"/>
        <v>pASTEX01</v>
      </c>
      <c r="C483" t="str">
        <f t="shared" si="37"/>
        <v>NC_014818.1</v>
      </c>
      <c r="D483" t="str">
        <f t="shared" si="38"/>
        <v>CP002397</v>
      </c>
      <c r="E483" t="str">
        <f t="shared" si="40"/>
        <v>Asticcacaulis</v>
      </c>
      <c r="F483" t="s">
        <v>32189</v>
      </c>
      <c r="G483" t="str">
        <f t="shared" si="39"/>
        <v xml:space="preserve">Asticcacaulisexcentricus              Alphaproteobacteria244.2659.8125178---178-                                        </v>
      </c>
      <c r="H483" t="s">
        <v>2472</v>
      </c>
      <c r="I483" t="s">
        <v>15</v>
      </c>
      <c r="J483" t="s">
        <v>78</v>
      </c>
      <c r="K483" t="s">
        <v>202</v>
      </c>
      <c r="L483" t="s">
        <v>2473</v>
      </c>
      <c r="M483" t="s">
        <v>2474</v>
      </c>
      <c r="N483" t="s">
        <v>2475</v>
      </c>
      <c r="O483" s="1" t="s">
        <v>2476</v>
      </c>
      <c r="P483" t="s">
        <v>2477</v>
      </c>
      <c r="Q483">
        <v>178</v>
      </c>
      <c r="R483" t="s">
        <v>23</v>
      </c>
      <c r="S483" t="s">
        <v>23</v>
      </c>
      <c r="T483" t="s">
        <v>23</v>
      </c>
      <c r="U483">
        <v>178</v>
      </c>
      <c r="V483" t="s">
        <v>44</v>
      </c>
    </row>
    <row r="484" spans="1:22">
      <c r="A484">
        <v>6829671</v>
      </c>
      <c r="B484" t="str">
        <f t="shared" si="36"/>
        <v>pASTEX02</v>
      </c>
      <c r="C484" t="str">
        <f t="shared" si="37"/>
        <v>NC_014819.1</v>
      </c>
      <c r="D484" t="str">
        <f t="shared" si="38"/>
        <v>CP002398</v>
      </c>
      <c r="E484" t="str">
        <f t="shared" si="40"/>
        <v>Asticcacaulis</v>
      </c>
      <c r="F484" t="s">
        <v>32189</v>
      </c>
      <c r="G484" t="str">
        <f t="shared" si="39"/>
        <v>Asticcacaulisexcentricus              Alphaproteobacteria160.34657.2581139---1445</v>
      </c>
      <c r="H484" t="s">
        <v>2472</v>
      </c>
      <c r="I484" t="s">
        <v>15</v>
      </c>
      <c r="J484" t="s">
        <v>78</v>
      </c>
      <c r="K484" t="s">
        <v>202</v>
      </c>
      <c r="L484" t="s">
        <v>2478</v>
      </c>
      <c r="M484" t="s">
        <v>2479</v>
      </c>
      <c r="N484" t="s">
        <v>2480</v>
      </c>
      <c r="O484" s="1" t="s">
        <v>2481</v>
      </c>
      <c r="P484" t="s">
        <v>2482</v>
      </c>
      <c r="Q484">
        <v>139</v>
      </c>
      <c r="R484" t="s">
        <v>23</v>
      </c>
      <c r="S484" t="s">
        <v>23</v>
      </c>
      <c r="T484" t="s">
        <v>23</v>
      </c>
      <c r="U484">
        <v>144</v>
      </c>
      <c r="V484">
        <v>5</v>
      </c>
    </row>
    <row r="485" spans="1:22">
      <c r="A485">
        <v>6829575</v>
      </c>
      <c r="B485" t="str">
        <f t="shared" si="36"/>
        <v>pAU20g</v>
      </c>
      <c r="C485" t="str">
        <f t="shared" si="37"/>
        <v>-</v>
      </c>
      <c r="D485" t="str">
        <f t="shared" si="38"/>
        <v>CP006374.1</v>
      </c>
      <c r="E485" t="str">
        <f t="shared" si="40"/>
        <v>Aureimonas</v>
      </c>
      <c r="F485" t="s">
        <v>32132</v>
      </c>
      <c r="G485" t="str">
        <f t="shared" si="39"/>
        <v xml:space="preserve">Aureimonassp.                      Alphaproteobacteria28.25861.182742---42-                                                                        </v>
      </c>
      <c r="H485" t="s">
        <v>2483</v>
      </c>
      <c r="I485" t="s">
        <v>15</v>
      </c>
      <c r="J485" t="s">
        <v>78</v>
      </c>
      <c r="K485" t="s">
        <v>202</v>
      </c>
      <c r="L485" t="s">
        <v>2484</v>
      </c>
      <c r="M485" t="s">
        <v>23</v>
      </c>
      <c r="N485" t="s">
        <v>2485</v>
      </c>
      <c r="O485" s="1" t="s">
        <v>2486</v>
      </c>
      <c r="P485" t="s">
        <v>2487</v>
      </c>
      <c r="Q485">
        <v>42</v>
      </c>
      <c r="R485" t="s">
        <v>23</v>
      </c>
      <c r="S485" t="s">
        <v>23</v>
      </c>
      <c r="T485" t="s">
        <v>23</v>
      </c>
      <c r="U485">
        <v>42</v>
      </c>
      <c r="V485" t="s">
        <v>3736</v>
      </c>
    </row>
    <row r="486" spans="1:22">
      <c r="A486">
        <v>6829479</v>
      </c>
      <c r="B486" t="str">
        <f t="shared" si="36"/>
        <v>pAU20c</v>
      </c>
      <c r="C486" t="str">
        <f t="shared" si="37"/>
        <v>-</v>
      </c>
      <c r="D486" t="str">
        <f t="shared" si="38"/>
        <v>CP006370.1</v>
      </c>
      <c r="E486" t="str">
        <f t="shared" si="40"/>
        <v>Aureimonas</v>
      </c>
      <c r="F486" t="s">
        <v>32132</v>
      </c>
      <c r="G486" t="str">
        <f t="shared" si="39"/>
        <v xml:space="preserve">Aureimonassp.                      Alphaproteobacteria311.48368.1058277---277-                                                                        </v>
      </c>
      <c r="H486" t="s">
        <v>2483</v>
      </c>
      <c r="I486" t="s">
        <v>15</v>
      </c>
      <c r="J486" t="s">
        <v>78</v>
      </c>
      <c r="K486" t="s">
        <v>202</v>
      </c>
      <c r="L486" t="s">
        <v>2488</v>
      </c>
      <c r="M486" t="s">
        <v>23</v>
      </c>
      <c r="N486" t="s">
        <v>2489</v>
      </c>
      <c r="O486" s="1" t="s">
        <v>2490</v>
      </c>
      <c r="P486" t="s">
        <v>2491</v>
      </c>
      <c r="Q486">
        <v>277</v>
      </c>
      <c r="R486" t="s">
        <v>23</v>
      </c>
      <c r="S486" t="s">
        <v>23</v>
      </c>
      <c r="T486" t="s">
        <v>23</v>
      </c>
      <c r="U486">
        <v>277</v>
      </c>
      <c r="V486" t="s">
        <v>3736</v>
      </c>
    </row>
    <row r="487" spans="1:22">
      <c r="A487">
        <v>6829383</v>
      </c>
      <c r="B487" t="str">
        <f t="shared" si="36"/>
        <v>pAU20e</v>
      </c>
      <c r="C487" t="str">
        <f t="shared" si="37"/>
        <v>-</v>
      </c>
      <c r="D487" t="str">
        <f t="shared" si="38"/>
        <v>CP006372.1</v>
      </c>
      <c r="E487" t="str">
        <f t="shared" si="40"/>
        <v>Aureimonas</v>
      </c>
      <c r="F487" t="s">
        <v>32132</v>
      </c>
      <c r="G487" t="str">
        <f t="shared" si="39"/>
        <v xml:space="preserve">Aureimonassp.                      Alphaproteobacteria57.2159.344554---54-                                                                        </v>
      </c>
      <c r="H487" t="s">
        <v>2483</v>
      </c>
      <c r="I487" t="s">
        <v>15</v>
      </c>
      <c r="J487" t="s">
        <v>78</v>
      </c>
      <c r="K487" t="s">
        <v>202</v>
      </c>
      <c r="L487" t="s">
        <v>2492</v>
      </c>
      <c r="M487" t="s">
        <v>23</v>
      </c>
      <c r="N487" t="s">
        <v>2493</v>
      </c>
      <c r="O487" s="1" t="s">
        <v>2494</v>
      </c>
      <c r="P487" t="s">
        <v>2495</v>
      </c>
      <c r="Q487">
        <v>54</v>
      </c>
      <c r="R487" t="s">
        <v>23</v>
      </c>
      <c r="S487" t="s">
        <v>23</v>
      </c>
      <c r="T487" t="s">
        <v>23</v>
      </c>
      <c r="U487">
        <v>54</v>
      </c>
      <c r="V487" t="s">
        <v>3736</v>
      </c>
    </row>
    <row r="488" spans="1:22">
      <c r="A488">
        <v>6829287</v>
      </c>
      <c r="B488" t="str">
        <f t="shared" si="36"/>
        <v>pAU20a</v>
      </c>
      <c r="C488" t="str">
        <f t="shared" si="37"/>
        <v>-</v>
      </c>
      <c r="D488" t="str">
        <f t="shared" si="38"/>
        <v>CP006368.1</v>
      </c>
      <c r="E488" t="str">
        <f t="shared" si="40"/>
        <v>Aureimonas</v>
      </c>
      <c r="F488" t="s">
        <v>32132</v>
      </c>
      <c r="G488" t="str">
        <f t="shared" si="39"/>
        <v xml:space="preserve">Aureimonassp.                      Alphaproteobacteria488.88867.8309425---425-                                                                        </v>
      </c>
      <c r="H488" t="s">
        <v>2483</v>
      </c>
      <c r="I488" t="s">
        <v>15</v>
      </c>
      <c r="J488" t="s">
        <v>78</v>
      </c>
      <c r="K488" t="s">
        <v>202</v>
      </c>
      <c r="L488" t="s">
        <v>2496</v>
      </c>
      <c r="M488" t="s">
        <v>23</v>
      </c>
      <c r="N488" t="s">
        <v>2497</v>
      </c>
      <c r="O488" s="1" t="s">
        <v>2498</v>
      </c>
      <c r="P488" t="s">
        <v>2499</v>
      </c>
      <c r="Q488">
        <v>425</v>
      </c>
      <c r="R488" t="s">
        <v>23</v>
      </c>
      <c r="S488" t="s">
        <v>23</v>
      </c>
      <c r="T488" t="s">
        <v>23</v>
      </c>
      <c r="U488">
        <v>425</v>
      </c>
      <c r="V488" t="s">
        <v>3736</v>
      </c>
    </row>
    <row r="489" spans="1:22">
      <c r="A489">
        <v>6829191</v>
      </c>
      <c r="B489" t="str">
        <f t="shared" si="36"/>
        <v>pAU20b</v>
      </c>
      <c r="C489" t="str">
        <f t="shared" si="37"/>
        <v>-</v>
      </c>
      <c r="D489" t="str">
        <f t="shared" si="38"/>
        <v>CP006369.1</v>
      </c>
      <c r="E489" t="str">
        <f t="shared" si="40"/>
        <v>Aureimonas</v>
      </c>
      <c r="F489" t="s">
        <v>32132</v>
      </c>
      <c r="G489" t="str">
        <f t="shared" si="39"/>
        <v xml:space="preserve">Aureimonassp.                      Alphaproteobacteria436.01767.0089405---405-                                                                        </v>
      </c>
      <c r="H489" t="s">
        <v>2483</v>
      </c>
      <c r="I489" t="s">
        <v>15</v>
      </c>
      <c r="J489" t="s">
        <v>78</v>
      </c>
      <c r="K489" t="s">
        <v>202</v>
      </c>
      <c r="L489" t="s">
        <v>2500</v>
      </c>
      <c r="M489" t="s">
        <v>23</v>
      </c>
      <c r="N489" t="s">
        <v>2501</v>
      </c>
      <c r="O489" s="1" t="s">
        <v>2502</v>
      </c>
      <c r="P489" t="s">
        <v>2503</v>
      </c>
      <c r="Q489">
        <v>405</v>
      </c>
      <c r="R489" t="s">
        <v>23</v>
      </c>
      <c r="S489" t="s">
        <v>23</v>
      </c>
      <c r="T489" t="s">
        <v>23</v>
      </c>
      <c r="U489">
        <v>405</v>
      </c>
      <c r="V489" t="s">
        <v>3736</v>
      </c>
    </row>
    <row r="490" spans="1:22">
      <c r="A490">
        <v>6829095</v>
      </c>
      <c r="B490" t="str">
        <f t="shared" si="36"/>
        <v>pAU20d</v>
      </c>
      <c r="C490" t="str">
        <f t="shared" si="37"/>
        <v>-</v>
      </c>
      <c r="D490" t="str">
        <f t="shared" si="38"/>
        <v>CP006371.1</v>
      </c>
      <c r="E490" t="str">
        <f t="shared" si="40"/>
        <v>Aureimonas</v>
      </c>
      <c r="F490" t="s">
        <v>32132</v>
      </c>
      <c r="G490" t="str">
        <f t="shared" si="39"/>
        <v xml:space="preserve">Aureimonassp.                      Alphaproteobacteria101.35561.03198---98-                                                                        </v>
      </c>
      <c r="H490" t="s">
        <v>2483</v>
      </c>
      <c r="I490" t="s">
        <v>15</v>
      </c>
      <c r="J490" t="s">
        <v>78</v>
      </c>
      <c r="K490" t="s">
        <v>202</v>
      </c>
      <c r="L490" t="s">
        <v>2504</v>
      </c>
      <c r="M490" t="s">
        <v>23</v>
      </c>
      <c r="N490" t="s">
        <v>2505</v>
      </c>
      <c r="O490" s="1" t="s">
        <v>2506</v>
      </c>
      <c r="P490" t="s">
        <v>2507</v>
      </c>
      <c r="Q490">
        <v>98</v>
      </c>
      <c r="R490" t="s">
        <v>23</v>
      </c>
      <c r="S490" t="s">
        <v>23</v>
      </c>
      <c r="T490" t="s">
        <v>23</v>
      </c>
      <c r="U490">
        <v>98</v>
      </c>
      <c r="V490" t="s">
        <v>3736</v>
      </c>
    </row>
    <row r="491" spans="1:22">
      <c r="A491">
        <v>6828999</v>
      </c>
      <c r="B491" t="str">
        <f t="shared" si="36"/>
        <v>pAU20f</v>
      </c>
      <c r="C491" t="str">
        <f t="shared" si="37"/>
        <v>-</v>
      </c>
      <c r="D491" t="str">
        <f t="shared" si="38"/>
        <v>CP006373.1</v>
      </c>
      <c r="E491" t="str">
        <f t="shared" si="40"/>
        <v>Aureimonas</v>
      </c>
      <c r="F491" t="s">
        <v>32132</v>
      </c>
      <c r="G491" t="str">
        <f t="shared" si="39"/>
        <v xml:space="preserve">Aureimonassp.                      Alphaproteobacteria35.46161.777732---32-                                                                        </v>
      </c>
      <c r="H491" t="s">
        <v>2483</v>
      </c>
      <c r="I491" t="s">
        <v>15</v>
      </c>
      <c r="J491" t="s">
        <v>78</v>
      </c>
      <c r="K491" t="s">
        <v>202</v>
      </c>
      <c r="L491" t="s">
        <v>2508</v>
      </c>
      <c r="M491" t="s">
        <v>23</v>
      </c>
      <c r="N491" t="s">
        <v>2509</v>
      </c>
      <c r="O491" s="1" t="s">
        <v>2510</v>
      </c>
      <c r="P491" t="s">
        <v>2511</v>
      </c>
      <c r="Q491">
        <v>32</v>
      </c>
      <c r="R491" t="s">
        <v>23</v>
      </c>
      <c r="S491" t="s">
        <v>23</v>
      </c>
      <c r="T491" t="s">
        <v>23</v>
      </c>
      <c r="U491">
        <v>32</v>
      </c>
      <c r="V491" t="s">
        <v>3736</v>
      </c>
    </row>
    <row r="492" spans="1:22">
      <c r="A492">
        <v>6828903</v>
      </c>
      <c r="B492" t="str">
        <f t="shared" si="36"/>
        <v>pAU20rrn</v>
      </c>
      <c r="C492" t="str">
        <f t="shared" si="37"/>
        <v>-</v>
      </c>
      <c r="D492" t="str">
        <f t="shared" si="38"/>
        <v>CP006375.1</v>
      </c>
      <c r="E492" t="str">
        <f t="shared" si="40"/>
        <v>Aureimonas</v>
      </c>
      <c r="F492" t="s">
        <v>32132</v>
      </c>
      <c r="G492" t="str">
        <f t="shared" si="39"/>
        <v xml:space="preserve">Aureimonassp.                      Alphaproteobacteria9.39358.0219332-8-                                                                </v>
      </c>
      <c r="H492" t="s">
        <v>2483</v>
      </c>
      <c r="I492" t="s">
        <v>15</v>
      </c>
      <c r="J492" t="s">
        <v>78</v>
      </c>
      <c r="K492" t="s">
        <v>202</v>
      </c>
      <c r="L492" t="s">
        <v>2512</v>
      </c>
      <c r="M492" t="s">
        <v>23</v>
      </c>
      <c r="N492" t="s">
        <v>2513</v>
      </c>
      <c r="O492" s="1" t="s">
        <v>2514</v>
      </c>
      <c r="P492" t="s">
        <v>2515</v>
      </c>
      <c r="Q492">
        <v>3</v>
      </c>
      <c r="R492">
        <v>3</v>
      </c>
      <c r="S492">
        <v>2</v>
      </c>
      <c r="T492" t="s">
        <v>23</v>
      </c>
      <c r="U492">
        <v>8</v>
      </c>
      <c r="V492" t="s">
        <v>495</v>
      </c>
    </row>
    <row r="493" spans="1:22">
      <c r="A493">
        <v>6828807</v>
      </c>
      <c r="B493" t="str">
        <f t="shared" si="36"/>
        <v>p250</v>
      </c>
      <c r="C493" t="str">
        <f t="shared" si="37"/>
        <v>NC_005245.1</v>
      </c>
      <c r="D493" t="str">
        <f t="shared" si="38"/>
        <v>AY300023</v>
      </c>
      <c r="E493" t="str">
        <f t="shared" si="40"/>
        <v>Avibacterium</v>
      </c>
      <c r="F493" t="s">
        <v>32190</v>
      </c>
      <c r="G493" t="str">
        <f t="shared" si="39"/>
        <v xml:space="preserve">Avibacteriumparagallinarum           Gammaproteobacteria6.28633.5037---7-                                                </v>
      </c>
      <c r="H493" t="s">
        <v>2516</v>
      </c>
      <c r="I493" t="s">
        <v>15</v>
      </c>
      <c r="J493" t="s">
        <v>78</v>
      </c>
      <c r="K493" t="s">
        <v>79</v>
      </c>
      <c r="L493" t="s">
        <v>2517</v>
      </c>
      <c r="M493" t="s">
        <v>2518</v>
      </c>
      <c r="N493" t="s">
        <v>2519</v>
      </c>
      <c r="O493" s="1" t="s">
        <v>2520</v>
      </c>
      <c r="P493" t="s">
        <v>2521</v>
      </c>
      <c r="Q493">
        <v>7</v>
      </c>
      <c r="R493" t="s">
        <v>23</v>
      </c>
      <c r="S493" t="s">
        <v>23</v>
      </c>
      <c r="T493" t="s">
        <v>23</v>
      </c>
      <c r="U493">
        <v>7</v>
      </c>
      <c r="V493" t="s">
        <v>24</v>
      </c>
    </row>
    <row r="494" spans="1:22">
      <c r="A494">
        <v>6828711</v>
      </c>
      <c r="B494" t="str">
        <f t="shared" si="36"/>
        <v>pYMH5</v>
      </c>
      <c r="C494" t="str">
        <f t="shared" si="37"/>
        <v>NC_010912.1</v>
      </c>
      <c r="D494" t="str">
        <f t="shared" si="38"/>
        <v>EF015636</v>
      </c>
      <c r="E494" t="str">
        <f t="shared" si="40"/>
        <v>Avibacterium</v>
      </c>
      <c r="F494" t="s">
        <v>32190</v>
      </c>
      <c r="G494" t="str">
        <f t="shared" si="39"/>
        <v>Avibacteriumparagallinarum           Gammaproteobacteria5.04750.78264---51</v>
      </c>
      <c r="H494" t="s">
        <v>2522</v>
      </c>
      <c r="I494" t="s">
        <v>15</v>
      </c>
      <c r="J494" t="s">
        <v>78</v>
      </c>
      <c r="K494" t="s">
        <v>79</v>
      </c>
      <c r="L494" t="s">
        <v>2523</v>
      </c>
      <c r="M494" t="s">
        <v>2524</v>
      </c>
      <c r="N494" t="s">
        <v>2525</v>
      </c>
      <c r="O494" s="1" t="s">
        <v>2526</v>
      </c>
      <c r="P494" t="s">
        <v>2527</v>
      </c>
      <c r="Q494">
        <v>4</v>
      </c>
      <c r="R494" t="s">
        <v>23</v>
      </c>
      <c r="S494" t="s">
        <v>23</v>
      </c>
      <c r="T494" t="s">
        <v>23</v>
      </c>
      <c r="U494">
        <v>5</v>
      </c>
      <c r="V494">
        <v>1</v>
      </c>
    </row>
    <row r="495" spans="1:22">
      <c r="A495">
        <v>6828615</v>
      </c>
      <c r="B495" t="str">
        <f t="shared" si="36"/>
        <v>pAZKH</v>
      </c>
      <c r="C495" t="str">
        <f t="shared" si="37"/>
        <v>NC_020548.1</v>
      </c>
      <c r="D495" t="str">
        <f t="shared" si="38"/>
        <v>AP012305</v>
      </c>
      <c r="E495" t="str">
        <f t="shared" si="40"/>
        <v>Azoarcus</v>
      </c>
      <c r="F495" t="s">
        <v>32132</v>
      </c>
      <c r="G495" t="str">
        <f t="shared" si="39"/>
        <v>Azoarcussp.                      Betaproteobacteria737.58964.5087632---64311</v>
      </c>
      <c r="H495" t="s">
        <v>2528</v>
      </c>
      <c r="I495" t="s">
        <v>15</v>
      </c>
      <c r="J495" t="s">
        <v>78</v>
      </c>
      <c r="K495" t="s">
        <v>453</v>
      </c>
      <c r="L495" t="s">
        <v>2529</v>
      </c>
      <c r="M495" t="s">
        <v>2530</v>
      </c>
      <c r="N495" t="s">
        <v>2531</v>
      </c>
      <c r="O495" s="1" t="s">
        <v>2532</v>
      </c>
      <c r="P495" t="s">
        <v>2533</v>
      </c>
      <c r="Q495">
        <v>632</v>
      </c>
      <c r="R495" t="s">
        <v>23</v>
      </c>
      <c r="S495" t="s">
        <v>23</v>
      </c>
      <c r="T495" t="s">
        <v>23</v>
      </c>
      <c r="U495">
        <v>643</v>
      </c>
      <c r="V495">
        <v>11</v>
      </c>
    </row>
    <row r="496" spans="1:22">
      <c r="A496">
        <v>6828519</v>
      </c>
      <c r="B496" t="str">
        <f t="shared" si="36"/>
        <v>AbAZ39_p5</v>
      </c>
      <c r="C496" t="str">
        <f t="shared" si="37"/>
        <v>NZ_CP007798.1</v>
      </c>
      <c r="D496" t="str">
        <f t="shared" si="38"/>
        <v>CP007798</v>
      </c>
      <c r="E496" t="str">
        <f t="shared" si="40"/>
        <v>Azospirillum</v>
      </c>
      <c r="F496" t="s">
        <v>32191</v>
      </c>
      <c r="G496" t="str">
        <f t="shared" si="39"/>
        <v>Azospirillumbrasilense               Alphaproteobacteria163.15965.6262105-1-1126</v>
      </c>
      <c r="H496" t="s">
        <v>2534</v>
      </c>
      <c r="I496" t="s">
        <v>15</v>
      </c>
      <c r="J496" t="s">
        <v>78</v>
      </c>
      <c r="K496" t="s">
        <v>202</v>
      </c>
      <c r="L496" t="s">
        <v>2535</v>
      </c>
      <c r="M496" t="s">
        <v>2536</v>
      </c>
      <c r="N496" t="s">
        <v>2537</v>
      </c>
      <c r="O496" s="1" t="s">
        <v>2538</v>
      </c>
      <c r="P496" t="s">
        <v>2539</v>
      </c>
      <c r="Q496">
        <v>105</v>
      </c>
      <c r="R496" t="s">
        <v>23</v>
      </c>
      <c r="S496">
        <v>1</v>
      </c>
      <c r="T496" t="s">
        <v>23</v>
      </c>
      <c r="U496">
        <v>112</v>
      </c>
      <c r="V496">
        <v>6</v>
      </c>
    </row>
    <row r="497" spans="1:22">
      <c r="A497">
        <v>6828423</v>
      </c>
      <c r="B497" t="str">
        <f t="shared" si="36"/>
        <v>AbAZ39_p2</v>
      </c>
      <c r="C497" t="str">
        <f t="shared" si="37"/>
        <v>NZ_CP007795.1</v>
      </c>
      <c r="D497" t="str">
        <f t="shared" si="38"/>
        <v>CP007795</v>
      </c>
      <c r="E497" t="str">
        <f t="shared" si="40"/>
        <v>Azospirillum</v>
      </c>
      <c r="F497" t="s">
        <v>32191</v>
      </c>
      <c r="G497" t="str">
        <f t="shared" si="39"/>
        <v>Azospirillumbrasilense               Alphaproteobacteria933.9668.585174434-76918</v>
      </c>
      <c r="H497" t="s">
        <v>2534</v>
      </c>
      <c r="I497" t="s">
        <v>15</v>
      </c>
      <c r="J497" t="s">
        <v>78</v>
      </c>
      <c r="K497" t="s">
        <v>202</v>
      </c>
      <c r="L497" t="s">
        <v>2540</v>
      </c>
      <c r="M497" t="s">
        <v>2541</v>
      </c>
      <c r="N497" t="s">
        <v>2542</v>
      </c>
      <c r="O497" s="1" t="s">
        <v>2543</v>
      </c>
      <c r="P497" t="s">
        <v>2544</v>
      </c>
      <c r="Q497">
        <v>744</v>
      </c>
      <c r="R497">
        <v>3</v>
      </c>
      <c r="S497">
        <v>4</v>
      </c>
      <c r="T497" t="s">
        <v>23</v>
      </c>
      <c r="U497">
        <v>769</v>
      </c>
      <c r="V497">
        <v>18</v>
      </c>
    </row>
    <row r="498" spans="1:22">
      <c r="A498">
        <v>6828327</v>
      </c>
      <c r="B498" t="str">
        <f t="shared" si="36"/>
        <v>AbAZ39_p1</v>
      </c>
      <c r="C498" t="str">
        <f t="shared" si="37"/>
        <v>NZ_CP007794.1</v>
      </c>
      <c r="D498" t="str">
        <f t="shared" si="38"/>
        <v>CP007794</v>
      </c>
      <c r="E498" t="str">
        <f t="shared" si="40"/>
        <v>Azospirillum</v>
      </c>
      <c r="F498" t="s">
        <v>32191</v>
      </c>
      <c r="G498" t="str">
        <f t="shared" si="39"/>
        <v>Azospirillumbrasilense               Alphaproteobacteria1901.7168.442816011126-167032</v>
      </c>
      <c r="H498" t="s">
        <v>2534</v>
      </c>
      <c r="I498" t="s">
        <v>15</v>
      </c>
      <c r="J498" t="s">
        <v>78</v>
      </c>
      <c r="K498" t="s">
        <v>202</v>
      </c>
      <c r="L498" t="s">
        <v>2545</v>
      </c>
      <c r="M498" t="s">
        <v>2546</v>
      </c>
      <c r="N498" t="s">
        <v>2547</v>
      </c>
      <c r="O498" s="1" t="s">
        <v>2548</v>
      </c>
      <c r="P498" t="s">
        <v>2549</v>
      </c>
      <c r="Q498">
        <v>1601</v>
      </c>
      <c r="R498">
        <v>11</v>
      </c>
      <c r="S498">
        <v>26</v>
      </c>
      <c r="T498" t="s">
        <v>23</v>
      </c>
      <c r="U498">
        <v>1670</v>
      </c>
      <c r="V498">
        <v>32</v>
      </c>
    </row>
    <row r="499" spans="1:22">
      <c r="A499">
        <v>6828231</v>
      </c>
      <c r="B499" t="str">
        <f t="shared" si="36"/>
        <v>AbAZ39_p3</v>
      </c>
      <c r="C499" t="str">
        <f t="shared" si="37"/>
        <v>NZ_CP007796.1</v>
      </c>
      <c r="D499" t="str">
        <f t="shared" si="38"/>
        <v>CP007796</v>
      </c>
      <c r="E499" t="str">
        <f t="shared" si="40"/>
        <v>Azospirillum</v>
      </c>
      <c r="F499" t="s">
        <v>32191</v>
      </c>
      <c r="G499" t="str">
        <f t="shared" si="39"/>
        <v>Azospirillumbrasilense               Alphaproteobacteria686.48769.5162532---54715</v>
      </c>
      <c r="H499" t="s">
        <v>2534</v>
      </c>
      <c r="I499" t="s">
        <v>15</v>
      </c>
      <c r="J499" t="s">
        <v>78</v>
      </c>
      <c r="K499" t="s">
        <v>202</v>
      </c>
      <c r="L499" t="s">
        <v>2550</v>
      </c>
      <c r="M499" t="s">
        <v>2551</v>
      </c>
      <c r="N499" t="s">
        <v>2552</v>
      </c>
      <c r="O499" s="1" t="s">
        <v>2553</v>
      </c>
      <c r="P499" t="s">
        <v>2554</v>
      </c>
      <c r="Q499">
        <v>532</v>
      </c>
      <c r="R499" t="s">
        <v>23</v>
      </c>
      <c r="S499" t="s">
        <v>23</v>
      </c>
      <c r="T499" t="s">
        <v>23</v>
      </c>
      <c r="U499">
        <v>547</v>
      </c>
      <c r="V499">
        <v>15</v>
      </c>
    </row>
    <row r="500" spans="1:22">
      <c r="A500">
        <v>6828135</v>
      </c>
      <c r="B500" t="str">
        <f t="shared" si="36"/>
        <v>AbAZ39_p4</v>
      </c>
      <c r="C500" t="str">
        <f t="shared" si="37"/>
        <v>NZ_CP007797.1</v>
      </c>
      <c r="D500" t="str">
        <f t="shared" si="38"/>
        <v>CP007797</v>
      </c>
      <c r="E500" t="str">
        <f t="shared" si="40"/>
        <v>Azospirillum</v>
      </c>
      <c r="F500" t="s">
        <v>32191</v>
      </c>
      <c r="G500" t="str">
        <f t="shared" si="39"/>
        <v>Azospirillumbrasilense               Alphaproteobacteria641.57369.209554612-58210</v>
      </c>
      <c r="H500" t="s">
        <v>2534</v>
      </c>
      <c r="I500" t="s">
        <v>15</v>
      </c>
      <c r="J500" t="s">
        <v>78</v>
      </c>
      <c r="K500" t="s">
        <v>202</v>
      </c>
      <c r="L500" t="s">
        <v>2555</v>
      </c>
      <c r="M500" t="s">
        <v>2556</v>
      </c>
      <c r="N500" t="s">
        <v>2557</v>
      </c>
      <c r="O500" s="1" t="s">
        <v>2558</v>
      </c>
      <c r="P500" t="s">
        <v>2559</v>
      </c>
      <c r="Q500">
        <v>554</v>
      </c>
      <c r="R500">
        <v>6</v>
      </c>
      <c r="S500">
        <v>12</v>
      </c>
      <c r="T500" t="s">
        <v>23</v>
      </c>
      <c r="U500">
        <v>582</v>
      </c>
      <c r="V500">
        <v>10</v>
      </c>
    </row>
    <row r="501" spans="1:22">
      <c r="A501">
        <v>6828039</v>
      </c>
      <c r="B501" t="str">
        <f t="shared" si="36"/>
        <v>ABSP7_p5</v>
      </c>
      <c r="C501" t="str">
        <f t="shared" si="37"/>
        <v>-</v>
      </c>
      <c r="D501" t="str">
        <f t="shared" si="38"/>
        <v>CP012919.1</v>
      </c>
      <c r="E501" t="str">
        <f t="shared" si="40"/>
        <v>Azospirillum</v>
      </c>
      <c r="F501" t="s">
        <v>32191</v>
      </c>
      <c r="G501" t="str">
        <f t="shared" si="39"/>
        <v>Azospirillumbrasilense               Alphaproteobacteria156.4867.4086110-1-1154</v>
      </c>
      <c r="H501" t="s">
        <v>2560</v>
      </c>
      <c r="I501" t="s">
        <v>15</v>
      </c>
      <c r="J501" t="s">
        <v>78</v>
      </c>
      <c r="K501" t="s">
        <v>202</v>
      </c>
      <c r="L501" t="s">
        <v>2561</v>
      </c>
      <c r="M501" t="s">
        <v>23</v>
      </c>
      <c r="N501" t="s">
        <v>2562</v>
      </c>
      <c r="O501" s="1" t="s">
        <v>2563</v>
      </c>
      <c r="P501" t="s">
        <v>2564</v>
      </c>
      <c r="Q501">
        <v>110</v>
      </c>
      <c r="R501" t="s">
        <v>23</v>
      </c>
      <c r="S501">
        <v>1</v>
      </c>
      <c r="T501" t="s">
        <v>23</v>
      </c>
      <c r="U501">
        <v>115</v>
      </c>
      <c r="V501">
        <v>4</v>
      </c>
    </row>
    <row r="502" spans="1:22">
      <c r="A502">
        <v>6827943</v>
      </c>
      <c r="B502" t="str">
        <f t="shared" si="36"/>
        <v>ABSP7_p4</v>
      </c>
      <c r="C502" t="str">
        <f t="shared" si="37"/>
        <v>-</v>
      </c>
      <c r="D502" t="str">
        <f t="shared" si="38"/>
        <v>CP012918.1</v>
      </c>
      <c r="E502" t="str">
        <f t="shared" si="40"/>
        <v>Azospirillum</v>
      </c>
      <c r="F502" t="s">
        <v>32191</v>
      </c>
      <c r="G502" t="str">
        <f t="shared" si="39"/>
        <v>Azospirillumbrasilense               Alphaproteobacteria206.71465.8417171---18110</v>
      </c>
      <c r="H502" t="s">
        <v>2560</v>
      </c>
      <c r="I502" t="s">
        <v>15</v>
      </c>
      <c r="J502" t="s">
        <v>78</v>
      </c>
      <c r="K502" t="s">
        <v>202</v>
      </c>
      <c r="L502" t="s">
        <v>2565</v>
      </c>
      <c r="M502" t="s">
        <v>23</v>
      </c>
      <c r="N502" t="s">
        <v>2566</v>
      </c>
      <c r="O502" s="1" t="s">
        <v>2567</v>
      </c>
      <c r="P502" t="s">
        <v>2568</v>
      </c>
      <c r="Q502">
        <v>171</v>
      </c>
      <c r="R502" t="s">
        <v>23</v>
      </c>
      <c r="S502" t="s">
        <v>23</v>
      </c>
      <c r="T502" t="s">
        <v>23</v>
      </c>
      <c r="U502">
        <v>181</v>
      </c>
      <c r="V502">
        <v>10</v>
      </c>
    </row>
    <row r="503" spans="1:22">
      <c r="A503">
        <v>6827847</v>
      </c>
      <c r="B503" t="str">
        <f t="shared" si="36"/>
        <v>ABSP7_p2</v>
      </c>
      <c r="C503" t="str">
        <f t="shared" si="37"/>
        <v>-</v>
      </c>
      <c r="D503" t="str">
        <f t="shared" si="38"/>
        <v>CP012916.1</v>
      </c>
      <c r="E503" t="str">
        <f t="shared" si="40"/>
        <v>Azospirillum</v>
      </c>
      <c r="F503" t="s">
        <v>32191</v>
      </c>
      <c r="G503" t="str">
        <f t="shared" si="39"/>
        <v>Azospirillumbrasilense               Alphaproteobacteria819.0268.610463167-6506</v>
      </c>
      <c r="H503" t="s">
        <v>2560</v>
      </c>
      <c r="I503" t="s">
        <v>15</v>
      </c>
      <c r="J503" t="s">
        <v>78</v>
      </c>
      <c r="K503" t="s">
        <v>202</v>
      </c>
      <c r="L503" t="s">
        <v>2569</v>
      </c>
      <c r="M503" t="s">
        <v>23</v>
      </c>
      <c r="N503" t="s">
        <v>2570</v>
      </c>
      <c r="O503" s="1" t="s">
        <v>2571</v>
      </c>
      <c r="P503" t="s">
        <v>2572</v>
      </c>
      <c r="Q503">
        <v>631</v>
      </c>
      <c r="R503">
        <v>6</v>
      </c>
      <c r="S503">
        <v>7</v>
      </c>
      <c r="T503" t="s">
        <v>23</v>
      </c>
      <c r="U503">
        <v>650</v>
      </c>
      <c r="V503">
        <v>6</v>
      </c>
    </row>
    <row r="504" spans="1:22">
      <c r="A504">
        <v>6827751</v>
      </c>
      <c r="B504" t="str">
        <f t="shared" si="36"/>
        <v>ABSP7_p3</v>
      </c>
      <c r="C504" t="str">
        <f t="shared" si="37"/>
        <v>-</v>
      </c>
      <c r="D504" t="str">
        <f t="shared" si="38"/>
        <v>CP012917.1</v>
      </c>
      <c r="E504" t="str">
        <f t="shared" si="40"/>
        <v>Azospirillum</v>
      </c>
      <c r="F504" t="s">
        <v>32191</v>
      </c>
      <c r="G504" t="str">
        <f t="shared" si="39"/>
        <v>Azospirillumbrasilense               Alphaproteobacteria645.06469.0307556915-5855</v>
      </c>
      <c r="H504" t="s">
        <v>2560</v>
      </c>
      <c r="I504" t="s">
        <v>15</v>
      </c>
      <c r="J504" t="s">
        <v>78</v>
      </c>
      <c r="K504" t="s">
        <v>202</v>
      </c>
      <c r="L504" t="s">
        <v>2573</v>
      </c>
      <c r="M504" t="s">
        <v>23</v>
      </c>
      <c r="N504" t="s">
        <v>2574</v>
      </c>
      <c r="O504" s="1" t="s">
        <v>2575</v>
      </c>
      <c r="P504" t="s">
        <v>2576</v>
      </c>
      <c r="Q504">
        <v>556</v>
      </c>
      <c r="R504">
        <v>9</v>
      </c>
      <c r="S504">
        <v>15</v>
      </c>
      <c r="T504" t="s">
        <v>23</v>
      </c>
      <c r="U504">
        <v>585</v>
      </c>
      <c r="V504">
        <v>5</v>
      </c>
    </row>
    <row r="505" spans="1:22">
      <c r="A505">
        <v>6827655</v>
      </c>
      <c r="B505" t="str">
        <f t="shared" si="36"/>
        <v>ABSP7_p1</v>
      </c>
      <c r="C505" t="str">
        <f t="shared" si="37"/>
        <v>-</v>
      </c>
      <c r="D505" t="str">
        <f t="shared" si="38"/>
        <v>CP012915.1</v>
      </c>
      <c r="E505" t="str">
        <f t="shared" si="40"/>
        <v>Azospirillum</v>
      </c>
      <c r="F505" t="s">
        <v>32191</v>
      </c>
      <c r="G505" t="str">
        <f t="shared" si="39"/>
        <v>Azospirillumbrasilense               Alphaproteobacteria1754.5268.50321512823-155613</v>
      </c>
      <c r="H505" t="s">
        <v>2560</v>
      </c>
      <c r="I505" t="s">
        <v>15</v>
      </c>
      <c r="J505" t="s">
        <v>78</v>
      </c>
      <c r="K505" t="s">
        <v>202</v>
      </c>
      <c r="L505" t="s">
        <v>2577</v>
      </c>
      <c r="M505" t="s">
        <v>23</v>
      </c>
      <c r="N505" t="s">
        <v>2578</v>
      </c>
      <c r="O505" s="1" t="s">
        <v>2579</v>
      </c>
      <c r="P505" t="s">
        <v>2580</v>
      </c>
      <c r="Q505">
        <v>1512</v>
      </c>
      <c r="R505">
        <v>8</v>
      </c>
      <c r="S505">
        <v>23</v>
      </c>
      <c r="T505" t="s">
        <v>23</v>
      </c>
      <c r="U505">
        <v>1556</v>
      </c>
      <c r="V505">
        <v>13</v>
      </c>
    </row>
    <row r="506" spans="1:22">
      <c r="A506">
        <v>6827559</v>
      </c>
      <c r="B506" t="str">
        <f t="shared" si="36"/>
        <v>AZOBR_p2</v>
      </c>
      <c r="C506" t="str">
        <f t="shared" si="37"/>
        <v>NC_016618.1</v>
      </c>
      <c r="D506" t="str">
        <f t="shared" si="38"/>
        <v>HE577329</v>
      </c>
      <c r="E506" t="str">
        <f t="shared" si="40"/>
        <v>Azospirillum</v>
      </c>
      <c r="F506" t="s">
        <v>32191</v>
      </c>
      <c r="G506" t="str">
        <f t="shared" si="39"/>
        <v>Azospirillumbrasilense               Alphaproteobacteria912.44968.323670722376854</v>
      </c>
      <c r="H506" t="s">
        <v>2581</v>
      </c>
      <c r="I506" t="s">
        <v>15</v>
      </c>
      <c r="J506" t="s">
        <v>78</v>
      </c>
      <c r="K506" t="s">
        <v>202</v>
      </c>
      <c r="L506" t="s">
        <v>2582</v>
      </c>
      <c r="M506" t="s">
        <v>2583</v>
      </c>
      <c r="N506" t="s">
        <v>2584</v>
      </c>
      <c r="O506" s="1" t="s">
        <v>2585</v>
      </c>
      <c r="P506" t="s">
        <v>2586</v>
      </c>
      <c r="Q506">
        <v>707</v>
      </c>
      <c r="R506">
        <v>2</v>
      </c>
      <c r="S506">
        <v>2</v>
      </c>
      <c r="T506">
        <v>3</v>
      </c>
      <c r="U506">
        <v>768</v>
      </c>
      <c r="V506">
        <v>54</v>
      </c>
    </row>
    <row r="507" spans="1:22">
      <c r="A507">
        <v>6827463</v>
      </c>
      <c r="B507" t="str">
        <f t="shared" si="36"/>
        <v>AZOBR_p6</v>
      </c>
      <c r="C507" t="str">
        <f t="shared" si="37"/>
        <v>NC_016597.1</v>
      </c>
      <c r="D507" t="str">
        <f t="shared" si="38"/>
        <v>HE577333</v>
      </c>
      <c r="E507" t="str">
        <f t="shared" si="40"/>
        <v>Azospirillum</v>
      </c>
      <c r="F507" t="s">
        <v>32191</v>
      </c>
      <c r="G507" t="str">
        <f t="shared" si="39"/>
        <v>Azospirillumbrasilense               Alphaproteobacteria167.36466.7593107-111112</v>
      </c>
      <c r="H507" t="s">
        <v>2581</v>
      </c>
      <c r="I507" t="s">
        <v>15</v>
      </c>
      <c r="J507" t="s">
        <v>78</v>
      </c>
      <c r="K507" t="s">
        <v>202</v>
      </c>
      <c r="L507" t="s">
        <v>2587</v>
      </c>
      <c r="M507" t="s">
        <v>2588</v>
      </c>
      <c r="N507" t="s">
        <v>2589</v>
      </c>
      <c r="O507" s="1" t="s">
        <v>2590</v>
      </c>
      <c r="P507" t="s">
        <v>2591</v>
      </c>
      <c r="Q507">
        <v>107</v>
      </c>
      <c r="R507" t="s">
        <v>23</v>
      </c>
      <c r="S507">
        <v>1</v>
      </c>
      <c r="T507">
        <v>1</v>
      </c>
      <c r="U507">
        <v>111</v>
      </c>
      <c r="V507">
        <v>2</v>
      </c>
    </row>
    <row r="508" spans="1:22">
      <c r="A508">
        <v>6827367</v>
      </c>
      <c r="B508" t="str">
        <f t="shared" si="36"/>
        <v>AZOBR_p3</v>
      </c>
      <c r="C508" t="str">
        <f t="shared" si="37"/>
        <v>NC_016595.1</v>
      </c>
      <c r="D508" t="str">
        <f t="shared" si="38"/>
        <v>HE577330</v>
      </c>
      <c r="E508" t="str">
        <f t="shared" si="40"/>
        <v>Azospirillum</v>
      </c>
      <c r="F508" t="s">
        <v>32191</v>
      </c>
      <c r="G508" t="str">
        <f t="shared" si="39"/>
        <v>Azospirillumbrasilense               Alphaproteobacteria778.79868.2181677---70629</v>
      </c>
      <c r="H508" t="s">
        <v>2581</v>
      </c>
      <c r="I508" t="s">
        <v>15</v>
      </c>
      <c r="J508" t="s">
        <v>78</v>
      </c>
      <c r="K508" t="s">
        <v>202</v>
      </c>
      <c r="L508" t="s">
        <v>2592</v>
      </c>
      <c r="M508" t="s">
        <v>2593</v>
      </c>
      <c r="N508" t="s">
        <v>2594</v>
      </c>
      <c r="O508" s="1" t="s">
        <v>2595</v>
      </c>
      <c r="P508" t="s">
        <v>2596</v>
      </c>
      <c r="Q508">
        <v>677</v>
      </c>
      <c r="R508" t="s">
        <v>23</v>
      </c>
      <c r="S508" t="s">
        <v>23</v>
      </c>
      <c r="T508" t="s">
        <v>23</v>
      </c>
      <c r="U508">
        <v>706</v>
      </c>
      <c r="V508">
        <v>29</v>
      </c>
    </row>
    <row r="509" spans="1:22">
      <c r="A509">
        <v>6827271</v>
      </c>
      <c r="B509" t="str">
        <f t="shared" si="36"/>
        <v>AZOBR_p5</v>
      </c>
      <c r="C509" t="str">
        <f t="shared" si="37"/>
        <v>NC_016619.1</v>
      </c>
      <c r="D509" t="str">
        <f t="shared" si="38"/>
        <v>HE577332</v>
      </c>
      <c r="E509" t="str">
        <f t="shared" si="40"/>
        <v>Azospirillum</v>
      </c>
      <c r="F509" t="s">
        <v>32191</v>
      </c>
      <c r="G509" t="str">
        <f t="shared" si="39"/>
        <v>Azospirillumbrasilense               Alphaproteobacteria191.82866.6342135---14611</v>
      </c>
      <c r="H509" t="s">
        <v>2581</v>
      </c>
      <c r="I509" t="s">
        <v>15</v>
      </c>
      <c r="J509" t="s">
        <v>78</v>
      </c>
      <c r="K509" t="s">
        <v>202</v>
      </c>
      <c r="L509" t="s">
        <v>2597</v>
      </c>
      <c r="M509" t="s">
        <v>2598</v>
      </c>
      <c r="N509" t="s">
        <v>2599</v>
      </c>
      <c r="O509" s="1" t="s">
        <v>2600</v>
      </c>
      <c r="P509" t="s">
        <v>2601</v>
      </c>
      <c r="Q509">
        <v>135</v>
      </c>
      <c r="R509" t="s">
        <v>23</v>
      </c>
      <c r="S509" t="s">
        <v>23</v>
      </c>
      <c r="T509" t="s">
        <v>23</v>
      </c>
      <c r="U509">
        <v>146</v>
      </c>
      <c r="V509">
        <v>11</v>
      </c>
    </row>
    <row r="510" spans="1:22">
      <c r="A510">
        <v>6827175</v>
      </c>
      <c r="B510" t="str">
        <f t="shared" si="36"/>
        <v>AZOBR_p1</v>
      </c>
      <c r="C510" t="str">
        <f t="shared" si="37"/>
        <v>NC_016594.1</v>
      </c>
      <c r="D510" t="str">
        <f t="shared" si="38"/>
        <v>HE577328</v>
      </c>
      <c r="E510" t="str">
        <f t="shared" si="40"/>
        <v>Azospirillum</v>
      </c>
      <c r="F510" t="s">
        <v>32191</v>
      </c>
      <c r="G510" t="str">
        <f t="shared" si="39"/>
        <v>Azospirillumbrasilense               Alphaproteobacteria1766.0368.6175142982531571106</v>
      </c>
      <c r="H510" t="s">
        <v>2581</v>
      </c>
      <c r="I510" t="s">
        <v>15</v>
      </c>
      <c r="J510" t="s">
        <v>78</v>
      </c>
      <c r="K510" t="s">
        <v>202</v>
      </c>
      <c r="L510" t="s">
        <v>2602</v>
      </c>
      <c r="M510" t="s">
        <v>2603</v>
      </c>
      <c r="N510" t="s">
        <v>2604</v>
      </c>
      <c r="O510" s="1" t="s">
        <v>2605</v>
      </c>
      <c r="P510" t="s">
        <v>2606</v>
      </c>
      <c r="Q510">
        <v>1429</v>
      </c>
      <c r="R510">
        <v>8</v>
      </c>
      <c r="S510">
        <v>25</v>
      </c>
      <c r="T510">
        <v>3</v>
      </c>
      <c r="U510">
        <v>1571</v>
      </c>
      <c r="V510">
        <v>106</v>
      </c>
    </row>
    <row r="511" spans="1:22">
      <c r="A511">
        <v>6827079</v>
      </c>
      <c r="B511" t="str">
        <f t="shared" si="36"/>
        <v>AZOBR_p4</v>
      </c>
      <c r="C511" t="str">
        <f t="shared" si="37"/>
        <v>NC_016596.1</v>
      </c>
      <c r="D511" t="str">
        <f t="shared" si="38"/>
        <v>HE577331</v>
      </c>
      <c r="E511" t="str">
        <f t="shared" si="40"/>
        <v>Azospirillum</v>
      </c>
      <c r="F511" t="s">
        <v>32191</v>
      </c>
      <c r="G511" t="str">
        <f t="shared" si="39"/>
        <v>Azospirillumbrasilense               Alphaproteobacteria690.33468.973955619360637</v>
      </c>
      <c r="H511" t="s">
        <v>2581</v>
      </c>
      <c r="I511" t="s">
        <v>15</v>
      </c>
      <c r="J511" t="s">
        <v>78</v>
      </c>
      <c r="K511" t="s">
        <v>202</v>
      </c>
      <c r="L511" t="s">
        <v>2607</v>
      </c>
      <c r="M511" t="s">
        <v>2608</v>
      </c>
      <c r="N511" t="s">
        <v>2609</v>
      </c>
      <c r="O511" s="1" t="s">
        <v>2610</v>
      </c>
      <c r="P511" t="s">
        <v>2611</v>
      </c>
      <c r="Q511">
        <v>556</v>
      </c>
      <c r="R511">
        <v>1</v>
      </c>
      <c r="S511">
        <v>9</v>
      </c>
      <c r="T511">
        <v>3</v>
      </c>
      <c r="U511">
        <v>606</v>
      </c>
      <c r="V511">
        <v>37</v>
      </c>
    </row>
    <row r="512" spans="1:22">
      <c r="A512">
        <v>6826983</v>
      </c>
      <c r="B512" t="str">
        <f t="shared" si="36"/>
        <v>AZO_p6</v>
      </c>
      <c r="C512" t="str">
        <f t="shared" si="37"/>
        <v>NC_016588.1</v>
      </c>
      <c r="D512" t="str">
        <f t="shared" si="38"/>
        <v>FQ311874</v>
      </c>
      <c r="E512" t="str">
        <f t="shared" si="40"/>
        <v>Azospirillum</v>
      </c>
      <c r="F512" t="s">
        <v>32192</v>
      </c>
      <c r="G512" t="str">
        <f t="shared" si="39"/>
        <v>Azospirillumlipoferum                Alphaproteobacteria295.74467.081223---2263</v>
      </c>
      <c r="H512" t="s">
        <v>2612</v>
      </c>
      <c r="I512" t="s">
        <v>15</v>
      </c>
      <c r="J512" t="s">
        <v>78</v>
      </c>
      <c r="K512" t="s">
        <v>202</v>
      </c>
      <c r="L512" t="s">
        <v>2613</v>
      </c>
      <c r="M512" t="s">
        <v>2614</v>
      </c>
      <c r="N512" t="s">
        <v>2615</v>
      </c>
      <c r="O512" s="1" t="s">
        <v>2616</v>
      </c>
      <c r="P512" t="s">
        <v>2617</v>
      </c>
      <c r="Q512">
        <v>223</v>
      </c>
      <c r="R512" t="s">
        <v>23</v>
      </c>
      <c r="S512" t="s">
        <v>23</v>
      </c>
      <c r="T512" t="s">
        <v>23</v>
      </c>
      <c r="U512">
        <v>226</v>
      </c>
      <c r="V512">
        <v>3</v>
      </c>
    </row>
    <row r="513" spans="1:22">
      <c r="A513">
        <v>6826887</v>
      </c>
      <c r="B513" t="str">
        <f t="shared" si="36"/>
        <v>AZO_p4</v>
      </c>
      <c r="C513" t="str">
        <f t="shared" si="37"/>
        <v>NC_016587.1</v>
      </c>
      <c r="D513" t="str">
        <f t="shared" si="38"/>
        <v>FQ311872</v>
      </c>
      <c r="E513" t="str">
        <f t="shared" si="40"/>
        <v>Azospirillum</v>
      </c>
      <c r="F513" t="s">
        <v>32192</v>
      </c>
      <c r="G513" t="str">
        <f t="shared" si="39"/>
        <v>Azospirillumlipoferum                Alphaproteobacteria645.25368.2997555-6-5665</v>
      </c>
      <c r="H513" t="s">
        <v>2612</v>
      </c>
      <c r="I513" t="s">
        <v>15</v>
      </c>
      <c r="J513" t="s">
        <v>78</v>
      </c>
      <c r="K513" t="s">
        <v>202</v>
      </c>
      <c r="L513" t="s">
        <v>2618</v>
      </c>
      <c r="M513" t="s">
        <v>2619</v>
      </c>
      <c r="N513" t="s">
        <v>2620</v>
      </c>
      <c r="O513" s="1" t="s">
        <v>2621</v>
      </c>
      <c r="P513" t="s">
        <v>2622</v>
      </c>
      <c r="Q513">
        <v>555</v>
      </c>
      <c r="R513" t="s">
        <v>23</v>
      </c>
      <c r="S513">
        <v>6</v>
      </c>
      <c r="T513" t="s">
        <v>23</v>
      </c>
      <c r="U513">
        <v>566</v>
      </c>
      <c r="V513">
        <v>5</v>
      </c>
    </row>
    <row r="514" spans="1:22">
      <c r="A514">
        <v>6826791</v>
      </c>
      <c r="B514" t="str">
        <f t="shared" si="36"/>
        <v>AZO_p3</v>
      </c>
      <c r="C514" t="str">
        <f t="shared" si="37"/>
        <v>NC_016623.1</v>
      </c>
      <c r="D514" t="str">
        <f t="shared" si="38"/>
        <v>FQ311871</v>
      </c>
      <c r="E514" t="str">
        <f t="shared" si="40"/>
        <v>Azospirillum</v>
      </c>
      <c r="F514" t="s">
        <v>32192</v>
      </c>
      <c r="G514" t="str">
        <f t="shared" si="39"/>
        <v>Azospirillumlipoferum                Alphaproteobacteria648.49167.821151532-5266</v>
      </c>
      <c r="H514" t="s">
        <v>2612</v>
      </c>
      <c r="I514" t="s">
        <v>15</v>
      </c>
      <c r="J514" t="s">
        <v>78</v>
      </c>
      <c r="K514" t="s">
        <v>202</v>
      </c>
      <c r="L514" t="s">
        <v>2623</v>
      </c>
      <c r="M514" t="s">
        <v>2624</v>
      </c>
      <c r="N514" t="s">
        <v>2625</v>
      </c>
      <c r="O514" s="1" t="s">
        <v>2626</v>
      </c>
      <c r="P514" t="s">
        <v>2627</v>
      </c>
      <c r="Q514">
        <v>515</v>
      </c>
      <c r="R514">
        <v>3</v>
      </c>
      <c r="S514">
        <v>2</v>
      </c>
      <c r="T514" t="s">
        <v>23</v>
      </c>
      <c r="U514">
        <v>526</v>
      </c>
      <c r="V514">
        <v>6</v>
      </c>
    </row>
    <row r="515" spans="1:22">
      <c r="A515">
        <v>6826695</v>
      </c>
      <c r="B515" t="str">
        <f t="shared" ref="B515:B578" si="41">L515</f>
        <v>AZO_p5</v>
      </c>
      <c r="C515" t="str">
        <f t="shared" ref="C515:C578" si="42">M515</f>
        <v>NC_016624.1</v>
      </c>
      <c r="D515" t="str">
        <f t="shared" ref="D515:D578" si="43">N515</f>
        <v>FQ311873</v>
      </c>
      <c r="E515" t="str">
        <f t="shared" si="40"/>
        <v>Azospirillum</v>
      </c>
      <c r="F515" t="s">
        <v>32192</v>
      </c>
      <c r="G515" t="str">
        <f t="shared" ref="G515:G578" si="44">CONCATENATE(E515,F515,K515,O515,P515,Q515,R515,S515,T515,U515,V515)</f>
        <v>Azospirillumlipoferum                Alphaproteobacteria478.03267.733338438-3983</v>
      </c>
      <c r="H515" t="s">
        <v>2612</v>
      </c>
      <c r="I515" t="s">
        <v>15</v>
      </c>
      <c r="J515" t="s">
        <v>78</v>
      </c>
      <c r="K515" t="s">
        <v>202</v>
      </c>
      <c r="L515" t="s">
        <v>2628</v>
      </c>
      <c r="M515" t="s">
        <v>2629</v>
      </c>
      <c r="N515" t="s">
        <v>2630</v>
      </c>
      <c r="O515" s="1" t="s">
        <v>2631</v>
      </c>
      <c r="P515" t="s">
        <v>2632</v>
      </c>
      <c r="Q515">
        <v>384</v>
      </c>
      <c r="R515">
        <v>3</v>
      </c>
      <c r="S515">
        <v>8</v>
      </c>
      <c r="T515" t="s">
        <v>23</v>
      </c>
      <c r="U515">
        <v>398</v>
      </c>
      <c r="V515">
        <v>3</v>
      </c>
    </row>
    <row r="516" spans="1:22">
      <c r="A516">
        <v>6826599</v>
      </c>
      <c r="B516" t="str">
        <f t="shared" si="41"/>
        <v>AZO_p1</v>
      </c>
      <c r="C516" t="str">
        <f t="shared" si="42"/>
        <v>NC_016585.1</v>
      </c>
      <c r="D516" t="str">
        <f t="shared" si="43"/>
        <v>FQ311869</v>
      </c>
      <c r="E516" t="str">
        <f t="shared" si="40"/>
        <v>Azospirillum</v>
      </c>
      <c r="F516" t="s">
        <v>32192</v>
      </c>
      <c r="G516" t="str">
        <f t="shared" si="44"/>
        <v>Azospirillumlipoferum                Alphaproteobacteria1040.4267.5707865812-8949</v>
      </c>
      <c r="H516" t="s">
        <v>2612</v>
      </c>
      <c r="I516" t="s">
        <v>15</v>
      </c>
      <c r="J516" t="s">
        <v>78</v>
      </c>
      <c r="K516" t="s">
        <v>202</v>
      </c>
      <c r="L516" t="s">
        <v>2633</v>
      </c>
      <c r="M516" t="s">
        <v>2634</v>
      </c>
      <c r="N516" t="s">
        <v>2635</v>
      </c>
      <c r="O516" s="1" t="s">
        <v>2636</v>
      </c>
      <c r="P516" t="s">
        <v>2637</v>
      </c>
      <c r="Q516">
        <v>865</v>
      </c>
      <c r="R516">
        <v>8</v>
      </c>
      <c r="S516">
        <v>12</v>
      </c>
      <c r="T516" t="s">
        <v>23</v>
      </c>
      <c r="U516">
        <v>894</v>
      </c>
      <c r="V516">
        <v>9</v>
      </c>
    </row>
    <row r="517" spans="1:22">
      <c r="A517">
        <v>6826503</v>
      </c>
      <c r="B517" t="str">
        <f t="shared" si="41"/>
        <v>AZO_p2</v>
      </c>
      <c r="C517" t="str">
        <f t="shared" si="42"/>
        <v>NC_016586.1</v>
      </c>
      <c r="D517" t="str">
        <f t="shared" si="43"/>
        <v>FQ311870</v>
      </c>
      <c r="E517" t="str">
        <f t="shared" si="40"/>
        <v>Azospirillum</v>
      </c>
      <c r="F517" t="s">
        <v>32192</v>
      </c>
      <c r="G517" t="str">
        <f t="shared" si="44"/>
        <v>Azospirillumlipoferum                Alphaproteobacteria750.12367.593761565-63610</v>
      </c>
      <c r="H517" t="s">
        <v>2612</v>
      </c>
      <c r="I517" t="s">
        <v>15</v>
      </c>
      <c r="J517" t="s">
        <v>78</v>
      </c>
      <c r="K517" t="s">
        <v>202</v>
      </c>
      <c r="L517" t="s">
        <v>2638</v>
      </c>
      <c r="M517" t="s">
        <v>2639</v>
      </c>
      <c r="N517" t="s">
        <v>2640</v>
      </c>
      <c r="O517" s="1" t="s">
        <v>2641</v>
      </c>
      <c r="P517" t="s">
        <v>2642</v>
      </c>
      <c r="Q517">
        <v>615</v>
      </c>
      <c r="R517">
        <v>6</v>
      </c>
      <c r="S517">
        <v>5</v>
      </c>
      <c r="T517" t="s">
        <v>23</v>
      </c>
      <c r="U517">
        <v>636</v>
      </c>
      <c r="V517">
        <v>10</v>
      </c>
    </row>
    <row r="518" spans="1:22">
      <c r="A518">
        <v>6826407</v>
      </c>
      <c r="B518" t="str">
        <f t="shared" si="41"/>
        <v>pAB510c</v>
      </c>
      <c r="C518" t="str">
        <f t="shared" si="42"/>
        <v>NC_013857.1</v>
      </c>
      <c r="D518" t="str">
        <f t="shared" si="43"/>
        <v>AP010949</v>
      </c>
      <c r="E518" t="str">
        <f t="shared" si="40"/>
        <v>Azospirillum</v>
      </c>
      <c r="F518" t="s">
        <v>32132</v>
      </c>
      <c r="G518" t="str">
        <f t="shared" si="44"/>
        <v>Azospirillumsp.                      Alphaproteobacteria681.72367.397852833-55218</v>
      </c>
      <c r="H518" t="s">
        <v>2643</v>
      </c>
      <c r="I518" t="s">
        <v>15</v>
      </c>
      <c r="J518" t="s">
        <v>78</v>
      </c>
      <c r="K518" t="s">
        <v>202</v>
      </c>
      <c r="L518" t="s">
        <v>2644</v>
      </c>
      <c r="M518" t="s">
        <v>2645</v>
      </c>
      <c r="N518" t="s">
        <v>2646</v>
      </c>
      <c r="O518" s="1" t="s">
        <v>2647</v>
      </c>
      <c r="P518" t="s">
        <v>2648</v>
      </c>
      <c r="Q518">
        <v>528</v>
      </c>
      <c r="R518">
        <v>3</v>
      </c>
      <c r="S518">
        <v>3</v>
      </c>
      <c r="T518" t="s">
        <v>23</v>
      </c>
      <c r="U518">
        <v>552</v>
      </c>
      <c r="V518">
        <v>18</v>
      </c>
    </row>
    <row r="519" spans="1:22">
      <c r="A519">
        <v>6826311</v>
      </c>
      <c r="B519" t="str">
        <f t="shared" si="41"/>
        <v>pAB510e</v>
      </c>
      <c r="C519" t="str">
        <f t="shared" si="42"/>
        <v>NC_013859.1</v>
      </c>
      <c r="D519" t="str">
        <f t="shared" si="43"/>
        <v>AP010951</v>
      </c>
      <c r="E519" t="str">
        <f t="shared" si="40"/>
        <v>Azospirillum</v>
      </c>
      <c r="F519" t="s">
        <v>32132</v>
      </c>
      <c r="G519" t="str">
        <f t="shared" si="44"/>
        <v>Azospirillumsp.                      Alphaproteobacteria537.29967.514442239-4417</v>
      </c>
      <c r="H519" t="s">
        <v>2643</v>
      </c>
      <c r="I519" t="s">
        <v>15</v>
      </c>
      <c r="J519" t="s">
        <v>78</v>
      </c>
      <c r="K519" t="s">
        <v>202</v>
      </c>
      <c r="L519" t="s">
        <v>2649</v>
      </c>
      <c r="M519" t="s">
        <v>2650</v>
      </c>
      <c r="N519" t="s">
        <v>2651</v>
      </c>
      <c r="O519" s="1" t="s">
        <v>2652</v>
      </c>
      <c r="P519" t="s">
        <v>2653</v>
      </c>
      <c r="Q519">
        <v>422</v>
      </c>
      <c r="R519">
        <v>3</v>
      </c>
      <c r="S519">
        <v>9</v>
      </c>
      <c r="T519" t="s">
        <v>23</v>
      </c>
      <c r="U519">
        <v>441</v>
      </c>
      <c r="V519">
        <v>7</v>
      </c>
    </row>
    <row r="520" spans="1:22">
      <c r="A520">
        <v>6826215</v>
      </c>
      <c r="B520" t="str">
        <f t="shared" si="41"/>
        <v>pAB510d</v>
      </c>
      <c r="C520" t="str">
        <f t="shared" si="42"/>
        <v>NC_013858.1</v>
      </c>
      <c r="D520" t="str">
        <f t="shared" si="43"/>
        <v>AP010950</v>
      </c>
      <c r="E520" t="str">
        <f t="shared" si="40"/>
        <v>Azospirillum</v>
      </c>
      <c r="F520" t="s">
        <v>32132</v>
      </c>
      <c r="G520" t="str">
        <f t="shared" si="44"/>
        <v>Azospirillumsp.                      Alphaproteobacteria628.83767.972531-6-5447</v>
      </c>
      <c r="H520" t="s">
        <v>2643</v>
      </c>
      <c r="I520" t="s">
        <v>15</v>
      </c>
      <c r="J520" t="s">
        <v>78</v>
      </c>
      <c r="K520" t="s">
        <v>202</v>
      </c>
      <c r="L520" t="s">
        <v>2654</v>
      </c>
      <c r="M520" t="s">
        <v>2655</v>
      </c>
      <c r="N520" t="s">
        <v>2656</v>
      </c>
      <c r="O520" s="1" t="s">
        <v>2657</v>
      </c>
      <c r="P520" t="s">
        <v>2658</v>
      </c>
      <c r="Q520">
        <v>531</v>
      </c>
      <c r="R520" t="s">
        <v>23</v>
      </c>
      <c r="S520">
        <v>6</v>
      </c>
      <c r="T520" t="s">
        <v>23</v>
      </c>
      <c r="U520">
        <v>544</v>
      </c>
      <c r="V520">
        <v>7</v>
      </c>
    </row>
    <row r="521" spans="1:22">
      <c r="A521">
        <v>6826119</v>
      </c>
      <c r="B521" t="str">
        <f t="shared" si="41"/>
        <v>pAB510f</v>
      </c>
      <c r="C521" t="str">
        <f t="shared" si="42"/>
        <v>NC_013860.1</v>
      </c>
      <c r="D521" t="str">
        <f t="shared" si="43"/>
        <v>AP010952</v>
      </c>
      <c r="E521" t="str">
        <f t="shared" si="40"/>
        <v>Azospirillum</v>
      </c>
      <c r="F521" t="s">
        <v>32132</v>
      </c>
      <c r="G521" t="str">
        <f t="shared" si="44"/>
        <v>Azospirillumsp.                      Alphaproteobacteria261.59665.8817179---19213</v>
      </c>
      <c r="H521" t="s">
        <v>2643</v>
      </c>
      <c r="I521" t="s">
        <v>15</v>
      </c>
      <c r="J521" t="s">
        <v>78</v>
      </c>
      <c r="K521" t="s">
        <v>202</v>
      </c>
      <c r="L521" t="s">
        <v>2659</v>
      </c>
      <c r="M521" t="s">
        <v>2660</v>
      </c>
      <c r="N521" t="s">
        <v>2661</v>
      </c>
      <c r="O521" s="1" t="s">
        <v>2662</v>
      </c>
      <c r="P521" t="s">
        <v>2663</v>
      </c>
      <c r="Q521">
        <v>179</v>
      </c>
      <c r="R521" t="s">
        <v>23</v>
      </c>
      <c r="S521" t="s">
        <v>23</v>
      </c>
      <c r="T521" t="s">
        <v>23</v>
      </c>
      <c r="U521">
        <v>192</v>
      </c>
      <c r="V521">
        <v>13</v>
      </c>
    </row>
    <row r="522" spans="1:22">
      <c r="A522">
        <v>6826023</v>
      </c>
      <c r="B522" t="str">
        <f t="shared" si="41"/>
        <v>pAB510b</v>
      </c>
      <c r="C522" t="str">
        <f t="shared" si="42"/>
        <v>NC_013856.1</v>
      </c>
      <c r="D522" t="str">
        <f t="shared" si="43"/>
        <v>AP010948</v>
      </c>
      <c r="E522" t="str">
        <f t="shared" si="40"/>
        <v>Azospirillum</v>
      </c>
      <c r="F522" t="s">
        <v>32132</v>
      </c>
      <c r="G522" t="str">
        <f t="shared" si="44"/>
        <v>Azospirillumsp.                      Alphaproteobacteria723.77967.464960732-64331</v>
      </c>
      <c r="H522" t="s">
        <v>2643</v>
      </c>
      <c r="I522" t="s">
        <v>15</v>
      </c>
      <c r="J522" t="s">
        <v>78</v>
      </c>
      <c r="K522" t="s">
        <v>202</v>
      </c>
      <c r="L522" t="s">
        <v>2664</v>
      </c>
      <c r="M522" t="s">
        <v>2665</v>
      </c>
      <c r="N522" t="s">
        <v>2666</v>
      </c>
      <c r="O522" s="1" t="s">
        <v>2667</v>
      </c>
      <c r="P522" t="s">
        <v>2668</v>
      </c>
      <c r="Q522">
        <v>607</v>
      </c>
      <c r="R522">
        <v>3</v>
      </c>
      <c r="S522">
        <v>2</v>
      </c>
      <c r="T522" t="s">
        <v>23</v>
      </c>
      <c r="U522">
        <v>643</v>
      </c>
      <c r="V522">
        <v>31</v>
      </c>
    </row>
    <row r="523" spans="1:22">
      <c r="A523">
        <v>6825927</v>
      </c>
      <c r="B523" t="str">
        <f t="shared" si="41"/>
        <v>pAB510a</v>
      </c>
      <c r="C523" t="str">
        <f t="shared" si="42"/>
        <v>NC_013855.1</v>
      </c>
      <c r="D523" t="str">
        <f t="shared" si="43"/>
        <v>AP010947</v>
      </c>
      <c r="E523" t="str">
        <f t="shared" si="40"/>
        <v>Azospirillum</v>
      </c>
      <c r="F523" t="s">
        <v>32132</v>
      </c>
      <c r="G523" t="str">
        <f t="shared" si="44"/>
        <v>Azospirillumsp.                      Alphaproteobacteria1455.1167.643911261114-117422</v>
      </c>
      <c r="H523" t="s">
        <v>2643</v>
      </c>
      <c r="I523" t="s">
        <v>15</v>
      </c>
      <c r="J523" t="s">
        <v>78</v>
      </c>
      <c r="K523" t="s">
        <v>202</v>
      </c>
      <c r="L523" t="s">
        <v>2669</v>
      </c>
      <c r="M523" t="s">
        <v>2670</v>
      </c>
      <c r="N523" t="s">
        <v>2671</v>
      </c>
      <c r="O523" s="1" t="s">
        <v>2672</v>
      </c>
      <c r="P523" t="s">
        <v>2673</v>
      </c>
      <c r="Q523">
        <v>1126</v>
      </c>
      <c r="R523">
        <v>11</v>
      </c>
      <c r="S523">
        <v>14</v>
      </c>
      <c r="T523" t="s">
        <v>23</v>
      </c>
      <c r="U523">
        <v>1174</v>
      </c>
      <c r="V523">
        <v>22</v>
      </c>
    </row>
    <row r="524" spans="1:22">
      <c r="A524">
        <v>6825831</v>
      </c>
      <c r="B524" t="str">
        <f t="shared" si="41"/>
        <v>pAcX50d</v>
      </c>
      <c r="C524" t="str">
        <f t="shared" si="42"/>
        <v>NZ_CP010419.1</v>
      </c>
      <c r="D524" t="str">
        <f t="shared" si="43"/>
        <v>CP010419</v>
      </c>
      <c r="E524" t="str">
        <f t="shared" si="40"/>
        <v>Azotobacter</v>
      </c>
      <c r="F524" t="s">
        <v>32193</v>
      </c>
      <c r="G524" t="str">
        <f t="shared" si="44"/>
        <v>Azotobacterchroococcum              Gammaproteobacteria69.31759.232255---627</v>
      </c>
      <c r="H524" t="s">
        <v>2674</v>
      </c>
      <c r="I524" t="s">
        <v>15</v>
      </c>
      <c r="J524" t="s">
        <v>78</v>
      </c>
      <c r="K524" t="s">
        <v>79</v>
      </c>
      <c r="L524" t="s">
        <v>2675</v>
      </c>
      <c r="M524" t="s">
        <v>2676</v>
      </c>
      <c r="N524" t="s">
        <v>2677</v>
      </c>
      <c r="O524" s="1" t="s">
        <v>2678</v>
      </c>
      <c r="P524" t="s">
        <v>2679</v>
      </c>
      <c r="Q524">
        <v>55</v>
      </c>
      <c r="R524" t="s">
        <v>23</v>
      </c>
      <c r="S524" t="s">
        <v>23</v>
      </c>
      <c r="T524" t="s">
        <v>23</v>
      </c>
      <c r="U524">
        <v>62</v>
      </c>
      <c r="V524">
        <v>7</v>
      </c>
    </row>
    <row r="525" spans="1:22">
      <c r="A525">
        <v>6825735</v>
      </c>
      <c r="B525" t="str">
        <f t="shared" si="41"/>
        <v>pAcX50b</v>
      </c>
      <c r="C525" t="str">
        <f t="shared" si="42"/>
        <v>NZ_CP010417.1</v>
      </c>
      <c r="D525" t="str">
        <f t="shared" si="43"/>
        <v>CP010417</v>
      </c>
      <c r="E525" t="str">
        <f t="shared" si="40"/>
        <v>Azotobacter</v>
      </c>
      <c r="F525" t="s">
        <v>32193</v>
      </c>
      <c r="G525" t="str">
        <f t="shared" si="44"/>
        <v xml:space="preserve">Azotobacterchroococcum              Gammaproteobacteria13.85255.342210---10-                                                </v>
      </c>
      <c r="H525" t="s">
        <v>2674</v>
      </c>
      <c r="I525" t="s">
        <v>15</v>
      </c>
      <c r="J525" t="s">
        <v>78</v>
      </c>
      <c r="K525" t="s">
        <v>79</v>
      </c>
      <c r="L525" t="s">
        <v>2680</v>
      </c>
      <c r="M525" t="s">
        <v>2681</v>
      </c>
      <c r="N525" t="s">
        <v>2682</v>
      </c>
      <c r="O525" s="1" t="s">
        <v>2683</v>
      </c>
      <c r="P525" t="s">
        <v>2684</v>
      </c>
      <c r="Q525">
        <v>10</v>
      </c>
      <c r="R525" t="s">
        <v>23</v>
      </c>
      <c r="S525" t="s">
        <v>23</v>
      </c>
      <c r="T525" t="s">
        <v>23</v>
      </c>
      <c r="U525">
        <v>10</v>
      </c>
      <c r="V525" t="s">
        <v>24</v>
      </c>
    </row>
    <row r="526" spans="1:22">
      <c r="A526">
        <v>6825639</v>
      </c>
      <c r="B526" t="str">
        <f t="shared" si="41"/>
        <v>pAcX50c</v>
      </c>
      <c r="C526" t="str">
        <f t="shared" si="42"/>
        <v>NZ_CP010418.1</v>
      </c>
      <c r="D526" t="str">
        <f t="shared" si="43"/>
        <v>CP010418</v>
      </c>
      <c r="E526" t="str">
        <f t="shared" si="40"/>
        <v>Azotobacter</v>
      </c>
      <c r="F526" t="s">
        <v>32193</v>
      </c>
      <c r="G526" t="str">
        <f t="shared" si="44"/>
        <v>Azotobacterchroococcum              Gammaproteobacteria62.78356.763849---512</v>
      </c>
      <c r="H526" t="s">
        <v>2674</v>
      </c>
      <c r="I526" t="s">
        <v>15</v>
      </c>
      <c r="J526" t="s">
        <v>78</v>
      </c>
      <c r="K526" t="s">
        <v>79</v>
      </c>
      <c r="L526" t="s">
        <v>2685</v>
      </c>
      <c r="M526" t="s">
        <v>2686</v>
      </c>
      <c r="N526" t="s">
        <v>2687</v>
      </c>
      <c r="O526" s="1" t="s">
        <v>2688</v>
      </c>
      <c r="P526" t="s">
        <v>2689</v>
      </c>
      <c r="Q526">
        <v>49</v>
      </c>
      <c r="R526" t="s">
        <v>23</v>
      </c>
      <c r="S526" t="s">
        <v>23</v>
      </c>
      <c r="T526" t="s">
        <v>23</v>
      </c>
      <c r="U526">
        <v>51</v>
      </c>
      <c r="V526">
        <v>2</v>
      </c>
    </row>
    <row r="527" spans="1:22">
      <c r="A527">
        <v>6825543</v>
      </c>
      <c r="B527" t="str">
        <f t="shared" si="41"/>
        <v>pAcX50a</v>
      </c>
      <c r="C527" t="str">
        <f t="shared" si="42"/>
        <v>NZ_CP010416.1</v>
      </c>
      <c r="D527" t="str">
        <f t="shared" si="43"/>
        <v>CP010416</v>
      </c>
      <c r="E527" t="str">
        <f t="shared" si="40"/>
        <v>Azotobacter</v>
      </c>
      <c r="F527" t="s">
        <v>32193</v>
      </c>
      <c r="G527" t="str">
        <f t="shared" si="44"/>
        <v xml:space="preserve">Azotobacterchroococcum              Gammaproteobacteria10.43557.35519---9-                                                </v>
      </c>
      <c r="H527" t="s">
        <v>2674</v>
      </c>
      <c r="I527" t="s">
        <v>15</v>
      </c>
      <c r="J527" t="s">
        <v>78</v>
      </c>
      <c r="K527" t="s">
        <v>79</v>
      </c>
      <c r="L527" t="s">
        <v>2690</v>
      </c>
      <c r="M527" t="s">
        <v>2691</v>
      </c>
      <c r="N527" t="s">
        <v>2692</v>
      </c>
      <c r="O527" s="1" t="s">
        <v>2693</v>
      </c>
      <c r="P527" t="s">
        <v>2694</v>
      </c>
      <c r="Q527">
        <v>9</v>
      </c>
      <c r="R527" t="s">
        <v>23</v>
      </c>
      <c r="S527" t="s">
        <v>23</v>
      </c>
      <c r="T527" t="s">
        <v>23</v>
      </c>
      <c r="U527">
        <v>9</v>
      </c>
      <c r="V527" t="s">
        <v>24</v>
      </c>
    </row>
    <row r="528" spans="1:22">
      <c r="A528">
        <v>6825447</v>
      </c>
      <c r="B528" t="str">
        <f t="shared" si="41"/>
        <v>pAcX50f</v>
      </c>
      <c r="C528" t="str">
        <f t="shared" si="42"/>
        <v>NZ_CP010421.1</v>
      </c>
      <c r="D528" t="str">
        <f t="shared" si="43"/>
        <v>CP010421</v>
      </c>
      <c r="E528" t="str">
        <f t="shared" si="40"/>
        <v>Azotobacter</v>
      </c>
      <c r="F528" t="s">
        <v>32193</v>
      </c>
      <c r="G528" t="str">
        <f t="shared" si="44"/>
        <v>Azotobacterchroococcum              Gammaproteobacteria311.72462.6715286---30519</v>
      </c>
      <c r="H528" t="s">
        <v>2674</v>
      </c>
      <c r="I528" t="s">
        <v>15</v>
      </c>
      <c r="J528" t="s">
        <v>78</v>
      </c>
      <c r="K528" t="s">
        <v>79</v>
      </c>
      <c r="L528" t="s">
        <v>2695</v>
      </c>
      <c r="M528" t="s">
        <v>2696</v>
      </c>
      <c r="N528" t="s">
        <v>2697</v>
      </c>
      <c r="O528" s="1" t="s">
        <v>2698</v>
      </c>
      <c r="P528" t="s">
        <v>2699</v>
      </c>
      <c r="Q528">
        <v>286</v>
      </c>
      <c r="R528" t="s">
        <v>23</v>
      </c>
      <c r="S528" t="s">
        <v>23</v>
      </c>
      <c r="T528" t="s">
        <v>23</v>
      </c>
      <c r="U528">
        <v>305</v>
      </c>
      <c r="V528">
        <v>19</v>
      </c>
    </row>
    <row r="529" spans="1:22">
      <c r="A529">
        <v>6825351</v>
      </c>
      <c r="B529" t="str">
        <f t="shared" si="41"/>
        <v>pAcX50e</v>
      </c>
      <c r="C529" t="str">
        <f t="shared" si="42"/>
        <v>NZ_CP010420.1</v>
      </c>
      <c r="D529" t="str">
        <f t="shared" si="43"/>
        <v>CP010420</v>
      </c>
      <c r="E529" t="str">
        <f t="shared" si="40"/>
        <v>Azotobacter</v>
      </c>
      <c r="F529" t="s">
        <v>32193</v>
      </c>
      <c r="G529" t="str">
        <f t="shared" si="44"/>
        <v>Azotobacterchroococcum              Gammaproteobacteria132.37261.8794108---12113</v>
      </c>
      <c r="H529" t="s">
        <v>2674</v>
      </c>
      <c r="I529" t="s">
        <v>15</v>
      </c>
      <c r="J529" t="s">
        <v>78</v>
      </c>
      <c r="K529" t="s">
        <v>79</v>
      </c>
      <c r="L529" t="s">
        <v>2700</v>
      </c>
      <c r="M529" t="s">
        <v>2701</v>
      </c>
      <c r="N529" t="s">
        <v>2702</v>
      </c>
      <c r="O529" s="1" t="s">
        <v>2703</v>
      </c>
      <c r="P529" t="s">
        <v>2704</v>
      </c>
      <c r="Q529">
        <v>108</v>
      </c>
      <c r="R529" t="s">
        <v>23</v>
      </c>
      <c r="S529" t="s">
        <v>23</v>
      </c>
      <c r="T529" t="s">
        <v>23</v>
      </c>
      <c r="U529">
        <v>121</v>
      </c>
      <c r="V529">
        <v>13</v>
      </c>
    </row>
    <row r="530" spans="1:22">
      <c r="A530">
        <v>6825255</v>
      </c>
      <c r="B530" t="str">
        <f t="shared" si="41"/>
        <v>pGIAK1</v>
      </c>
      <c r="C530" t="str">
        <f t="shared" si="42"/>
        <v>NC_022368.1</v>
      </c>
      <c r="D530" t="str">
        <f t="shared" si="43"/>
        <v>JX406743</v>
      </c>
      <c r="E530" t="str">
        <f t="shared" si="40"/>
        <v>Bacillaceae</v>
      </c>
      <c r="F530" t="s">
        <v>32194</v>
      </c>
      <c r="G530" t="str">
        <f t="shared" si="44"/>
        <v xml:space="preserve">Bacillaceaebacterium                Bacilli38.36237.505949---49-                                                                        </v>
      </c>
      <c r="H530" t="s">
        <v>2705</v>
      </c>
      <c r="I530" t="s">
        <v>15</v>
      </c>
      <c r="J530" t="s">
        <v>46</v>
      </c>
      <c r="K530" t="s">
        <v>1953</v>
      </c>
      <c r="L530" t="s">
        <v>2706</v>
      </c>
      <c r="M530" t="s">
        <v>2707</v>
      </c>
      <c r="N530" t="s">
        <v>2708</v>
      </c>
      <c r="O530" s="1" t="s">
        <v>2709</v>
      </c>
      <c r="P530" t="s">
        <v>2710</v>
      </c>
      <c r="Q530">
        <v>49</v>
      </c>
      <c r="R530" t="s">
        <v>23</v>
      </c>
      <c r="S530" t="s">
        <v>23</v>
      </c>
      <c r="T530" t="s">
        <v>23</v>
      </c>
      <c r="U530">
        <v>49</v>
      </c>
      <c r="V530" t="s">
        <v>3736</v>
      </c>
    </row>
    <row r="531" spans="1:22">
      <c r="A531">
        <v>6825159</v>
      </c>
      <c r="B531" t="str">
        <f t="shared" si="41"/>
        <v>pBSG3</v>
      </c>
      <c r="C531" t="str">
        <f t="shared" si="42"/>
        <v>NC_014104.1</v>
      </c>
      <c r="D531" t="str">
        <f t="shared" si="43"/>
        <v>GU937616</v>
      </c>
      <c r="E531" t="str">
        <f t="shared" si="40"/>
        <v>Bacillus</v>
      </c>
      <c r="F531" t="s">
        <v>32195</v>
      </c>
      <c r="G531" t="str">
        <f t="shared" si="44"/>
        <v xml:space="preserve">Bacillusamyloliquefaciens        Bacilli8.43940.32477---7-                                                                        </v>
      </c>
      <c r="H531" t="s">
        <v>2711</v>
      </c>
      <c r="I531" t="s">
        <v>15</v>
      </c>
      <c r="J531" t="s">
        <v>46</v>
      </c>
      <c r="K531" t="s">
        <v>1953</v>
      </c>
      <c r="L531" t="s">
        <v>2712</v>
      </c>
      <c r="M531" t="s">
        <v>2713</v>
      </c>
      <c r="N531" t="s">
        <v>2714</v>
      </c>
      <c r="O531" s="1" t="s">
        <v>2715</v>
      </c>
      <c r="P531" t="s">
        <v>2716</v>
      </c>
      <c r="Q531">
        <v>7</v>
      </c>
      <c r="R531" t="s">
        <v>23</v>
      </c>
      <c r="S531" t="s">
        <v>23</v>
      </c>
      <c r="T531" t="s">
        <v>23</v>
      </c>
      <c r="U531">
        <v>7</v>
      </c>
      <c r="V531" t="s">
        <v>3736</v>
      </c>
    </row>
    <row r="532" spans="1:22">
      <c r="A532">
        <v>6825063</v>
      </c>
      <c r="B532" t="str">
        <f t="shared" si="41"/>
        <v>pBA45-1</v>
      </c>
      <c r="C532" t="str">
        <f t="shared" si="42"/>
        <v>NC_020273.1</v>
      </c>
      <c r="D532" t="str">
        <f t="shared" si="43"/>
        <v>CP004119</v>
      </c>
      <c r="E532" t="str">
        <f t="shared" si="40"/>
        <v>Bacillus</v>
      </c>
      <c r="F532" t="s">
        <v>32195</v>
      </c>
      <c r="G532" t="str">
        <f t="shared" si="44"/>
        <v xml:space="preserve">Bacillusamyloliquefaciens        Bacilli8.00940.4678---8-                                                                </v>
      </c>
      <c r="H532" t="s">
        <v>2717</v>
      </c>
      <c r="I532" t="s">
        <v>15</v>
      </c>
      <c r="J532" t="s">
        <v>46</v>
      </c>
      <c r="K532" t="s">
        <v>1953</v>
      </c>
      <c r="L532" t="s">
        <v>2718</v>
      </c>
      <c r="M532" t="s">
        <v>2719</v>
      </c>
      <c r="N532" t="s">
        <v>2720</v>
      </c>
      <c r="O532" s="1" t="s">
        <v>2721</v>
      </c>
      <c r="P532" t="s">
        <v>2722</v>
      </c>
      <c r="Q532">
        <v>8</v>
      </c>
      <c r="R532" t="s">
        <v>23</v>
      </c>
      <c r="S532" t="s">
        <v>23</v>
      </c>
      <c r="T532" t="s">
        <v>23</v>
      </c>
      <c r="U532">
        <v>8</v>
      </c>
      <c r="V532" t="s">
        <v>495</v>
      </c>
    </row>
    <row r="533" spans="1:22">
      <c r="A533">
        <v>6824967</v>
      </c>
      <c r="B533" t="str">
        <f t="shared" si="41"/>
        <v>pMC1</v>
      </c>
      <c r="C533" t="str">
        <f t="shared" si="42"/>
        <v>NC_017189.1</v>
      </c>
      <c r="D533" t="str">
        <f t="shared" si="43"/>
        <v>CP002635</v>
      </c>
      <c r="E533" t="str">
        <f t="shared" si="40"/>
        <v>Bacillus</v>
      </c>
      <c r="F533" t="s">
        <v>32195</v>
      </c>
      <c r="G533" t="str">
        <f t="shared" si="44"/>
        <v xml:space="preserve">Bacillusamyloliquefaciens        Bacilli6.75841.95035---5-                                                                        </v>
      </c>
      <c r="H533" t="s">
        <v>2723</v>
      </c>
      <c r="I533" t="s">
        <v>15</v>
      </c>
      <c r="J533" t="s">
        <v>46</v>
      </c>
      <c r="K533" t="s">
        <v>1953</v>
      </c>
      <c r="L533" t="s">
        <v>2724</v>
      </c>
      <c r="M533" t="s">
        <v>2725</v>
      </c>
      <c r="N533" t="s">
        <v>2726</v>
      </c>
      <c r="O533" s="1" t="s">
        <v>2727</v>
      </c>
      <c r="P533" t="s">
        <v>2728</v>
      </c>
      <c r="Q533">
        <v>5</v>
      </c>
      <c r="R533" t="s">
        <v>23</v>
      </c>
      <c r="S533" t="s">
        <v>23</v>
      </c>
      <c r="T533" t="s">
        <v>23</v>
      </c>
      <c r="U533">
        <v>5</v>
      </c>
      <c r="V533" t="s">
        <v>3736</v>
      </c>
    </row>
    <row r="534" spans="1:22">
      <c r="A534">
        <v>6824871</v>
      </c>
      <c r="B534" t="str">
        <f t="shared" si="41"/>
        <v>pX01</v>
      </c>
      <c r="C534" t="str">
        <f t="shared" si="42"/>
        <v>NZ_CP008847.1</v>
      </c>
      <c r="D534" t="str">
        <f t="shared" si="43"/>
        <v>CP008847</v>
      </c>
      <c r="E534" t="str">
        <f t="shared" si="40"/>
        <v>Bacillus</v>
      </c>
      <c r="F534" t="s">
        <v>32196</v>
      </c>
      <c r="G534" t="str">
        <f t="shared" si="44"/>
        <v>Bacillusanthracis                Bacilli181.89432.5354159---17112</v>
      </c>
      <c r="H534" t="s">
        <v>2729</v>
      </c>
      <c r="I534" t="s">
        <v>15</v>
      </c>
      <c r="J534" t="s">
        <v>46</v>
      </c>
      <c r="K534" t="s">
        <v>1953</v>
      </c>
      <c r="L534" t="s">
        <v>2730</v>
      </c>
      <c r="M534" t="s">
        <v>2731</v>
      </c>
      <c r="N534" t="s">
        <v>2732</v>
      </c>
      <c r="O534" s="1" t="s">
        <v>2733</v>
      </c>
      <c r="P534" t="s">
        <v>2734</v>
      </c>
      <c r="Q534">
        <v>159</v>
      </c>
      <c r="R534" t="s">
        <v>23</v>
      </c>
      <c r="S534" t="s">
        <v>23</v>
      </c>
      <c r="T534" t="s">
        <v>23</v>
      </c>
      <c r="U534">
        <v>171</v>
      </c>
      <c r="V534">
        <v>12</v>
      </c>
    </row>
    <row r="535" spans="1:22">
      <c r="A535">
        <v>6824775</v>
      </c>
      <c r="B535" t="str">
        <f t="shared" si="41"/>
        <v>pX02</v>
      </c>
      <c r="C535" t="str">
        <f t="shared" si="42"/>
        <v>NZ_CP008848.1</v>
      </c>
      <c r="D535" t="str">
        <f t="shared" si="43"/>
        <v>CP008848</v>
      </c>
      <c r="E535" t="str">
        <f t="shared" si="40"/>
        <v>Bacillus</v>
      </c>
      <c r="F535" t="s">
        <v>32196</v>
      </c>
      <c r="G535" t="str">
        <f t="shared" si="44"/>
        <v>Bacillusanthracis                Bacilli94.73233.050186---937</v>
      </c>
      <c r="H535" t="s">
        <v>2729</v>
      </c>
      <c r="I535" t="s">
        <v>15</v>
      </c>
      <c r="J535" t="s">
        <v>46</v>
      </c>
      <c r="K535" t="s">
        <v>1953</v>
      </c>
      <c r="L535" t="s">
        <v>2735</v>
      </c>
      <c r="M535" t="s">
        <v>2736</v>
      </c>
      <c r="N535" t="s">
        <v>2737</v>
      </c>
      <c r="O535" s="1" t="s">
        <v>2738</v>
      </c>
      <c r="P535" t="s">
        <v>2739</v>
      </c>
      <c r="Q535">
        <v>86</v>
      </c>
      <c r="R535" t="s">
        <v>23</v>
      </c>
      <c r="S535" t="s">
        <v>23</v>
      </c>
      <c r="T535" t="s">
        <v>23</v>
      </c>
      <c r="U535">
        <v>93</v>
      </c>
      <c r="V535">
        <v>7</v>
      </c>
    </row>
    <row r="536" spans="1:22">
      <c r="A536">
        <v>6824679</v>
      </c>
      <c r="B536" t="str">
        <f t="shared" si="41"/>
        <v>unnamed</v>
      </c>
      <c r="C536" t="str">
        <f t="shared" si="42"/>
        <v>NZ_CP007617.1</v>
      </c>
      <c r="D536" t="str">
        <f t="shared" si="43"/>
        <v>CP007617</v>
      </c>
      <c r="E536" t="str">
        <f t="shared" si="40"/>
        <v>Bacillus</v>
      </c>
      <c r="F536" t="s">
        <v>32196</v>
      </c>
      <c r="G536" t="str">
        <f t="shared" si="44"/>
        <v>Bacillusanthracis                Bacilli94.75633.02986---926</v>
      </c>
      <c r="H536" t="s">
        <v>2740</v>
      </c>
      <c r="I536" t="s">
        <v>15</v>
      </c>
      <c r="J536" t="s">
        <v>46</v>
      </c>
      <c r="K536" t="s">
        <v>1953</v>
      </c>
      <c r="L536" t="s">
        <v>68</v>
      </c>
      <c r="M536" t="s">
        <v>2741</v>
      </c>
      <c r="N536" t="s">
        <v>2742</v>
      </c>
      <c r="O536" s="1" t="s">
        <v>2743</v>
      </c>
      <c r="P536" t="s">
        <v>2744</v>
      </c>
      <c r="Q536">
        <v>86</v>
      </c>
      <c r="R536" t="s">
        <v>23</v>
      </c>
      <c r="S536" t="s">
        <v>23</v>
      </c>
      <c r="T536" t="s">
        <v>23</v>
      </c>
      <c r="U536">
        <v>92</v>
      </c>
      <c r="V536">
        <v>6</v>
      </c>
    </row>
    <row r="537" spans="1:22">
      <c r="A537">
        <v>6824583</v>
      </c>
      <c r="B537" t="str">
        <f t="shared" si="41"/>
        <v>pXO2</v>
      </c>
      <c r="C537" t="str">
        <f t="shared" si="42"/>
        <v>NZ_CM002880.1</v>
      </c>
      <c r="D537" t="str">
        <f t="shared" si="43"/>
        <v>CM002880</v>
      </c>
      <c r="E537" t="str">
        <f t="shared" si="40"/>
        <v>Bacillus</v>
      </c>
      <c r="F537" t="s">
        <v>32196</v>
      </c>
      <c r="G537" t="str">
        <f t="shared" si="44"/>
        <v>Bacillusanthracis                Bacilli97.50233.179892---1008</v>
      </c>
      <c r="H537" t="s">
        <v>2745</v>
      </c>
      <c r="I537" t="s">
        <v>15</v>
      </c>
      <c r="J537" t="s">
        <v>46</v>
      </c>
      <c r="K537" t="s">
        <v>1953</v>
      </c>
      <c r="L537" t="s">
        <v>2746</v>
      </c>
      <c r="M537" t="s">
        <v>2747</v>
      </c>
      <c r="N537" t="s">
        <v>2748</v>
      </c>
      <c r="O537" s="1" t="s">
        <v>2749</v>
      </c>
      <c r="P537" t="s">
        <v>2750</v>
      </c>
      <c r="Q537">
        <v>92</v>
      </c>
      <c r="R537" t="s">
        <v>23</v>
      </c>
      <c r="S537" t="s">
        <v>23</v>
      </c>
      <c r="T537" t="s">
        <v>23</v>
      </c>
      <c r="U537">
        <v>100</v>
      </c>
      <c r="V537">
        <v>8</v>
      </c>
    </row>
    <row r="538" spans="1:22">
      <c r="A538">
        <v>6824487</v>
      </c>
      <c r="B538" t="str">
        <f t="shared" si="41"/>
        <v>unnamed_1</v>
      </c>
      <c r="C538" t="str">
        <f t="shared" si="42"/>
        <v>NZ_CP007702.1</v>
      </c>
      <c r="D538" t="str">
        <f t="shared" si="43"/>
        <v>CP007702</v>
      </c>
      <c r="E538" t="str">
        <f t="shared" si="40"/>
        <v>Bacillus</v>
      </c>
      <c r="F538" t="s">
        <v>32196</v>
      </c>
      <c r="G538" t="str">
        <f t="shared" si="44"/>
        <v>Bacillusanthracis                Bacilli95.21433.05489---945</v>
      </c>
      <c r="H538" t="s">
        <v>2751</v>
      </c>
      <c r="I538" t="s">
        <v>15</v>
      </c>
      <c r="J538" t="s">
        <v>46</v>
      </c>
      <c r="K538" t="s">
        <v>1953</v>
      </c>
      <c r="L538" t="s">
        <v>2752</v>
      </c>
      <c r="M538" t="s">
        <v>2753</v>
      </c>
      <c r="N538" t="s">
        <v>2754</v>
      </c>
      <c r="O538" s="1" t="s">
        <v>2755</v>
      </c>
      <c r="P538" t="s">
        <v>2756</v>
      </c>
      <c r="Q538">
        <v>89</v>
      </c>
      <c r="R538" t="s">
        <v>23</v>
      </c>
      <c r="S538" t="s">
        <v>23</v>
      </c>
      <c r="T538" t="s">
        <v>23</v>
      </c>
      <c r="U538">
        <v>94</v>
      </c>
      <c r="V538">
        <v>5</v>
      </c>
    </row>
    <row r="539" spans="1:22">
      <c r="A539">
        <v>6824391</v>
      </c>
      <c r="B539" t="str">
        <f t="shared" si="41"/>
        <v>unnamed_2</v>
      </c>
      <c r="C539" t="str">
        <f t="shared" si="42"/>
        <v>NZ_CP007703.1</v>
      </c>
      <c r="D539" t="str">
        <f t="shared" si="43"/>
        <v>CP007703</v>
      </c>
      <c r="E539" t="str">
        <f t="shared" ref="E539:E602" si="45">MID(H539,1,FIND(" ",H539)-1)</f>
        <v>Bacillus</v>
      </c>
      <c r="F539" t="s">
        <v>32196</v>
      </c>
      <c r="G539" t="str">
        <f t="shared" si="44"/>
        <v>Bacillusanthracis                Bacilli183.08832.6974155---17116</v>
      </c>
      <c r="H539" t="s">
        <v>2751</v>
      </c>
      <c r="I539" t="s">
        <v>15</v>
      </c>
      <c r="J539" t="s">
        <v>46</v>
      </c>
      <c r="K539" t="s">
        <v>1953</v>
      </c>
      <c r="L539" t="s">
        <v>2757</v>
      </c>
      <c r="M539" t="s">
        <v>2758</v>
      </c>
      <c r="N539" t="s">
        <v>2759</v>
      </c>
      <c r="O539" s="1" t="s">
        <v>2760</v>
      </c>
      <c r="P539" t="s">
        <v>2761</v>
      </c>
      <c r="Q539">
        <v>155</v>
      </c>
      <c r="R539" t="s">
        <v>23</v>
      </c>
      <c r="S539" t="s">
        <v>23</v>
      </c>
      <c r="T539" t="s">
        <v>23</v>
      </c>
      <c r="U539">
        <v>171</v>
      </c>
      <c r="V539">
        <v>16</v>
      </c>
    </row>
    <row r="540" spans="1:22">
      <c r="A540">
        <v>6824295</v>
      </c>
      <c r="B540" t="str">
        <f t="shared" si="41"/>
        <v>pXO2</v>
      </c>
      <c r="C540" t="str">
        <f t="shared" si="42"/>
        <v>NZ_CP010343.1</v>
      </c>
      <c r="D540" t="str">
        <f t="shared" si="43"/>
        <v>CP010343</v>
      </c>
      <c r="E540" t="str">
        <f t="shared" si="45"/>
        <v>Bacillus</v>
      </c>
      <c r="F540" t="s">
        <v>32196</v>
      </c>
      <c r="G540" t="str">
        <f t="shared" si="44"/>
        <v>Bacillusanthracis                Bacilli94.80933.047589---945</v>
      </c>
      <c r="H540" t="s">
        <v>2762</v>
      </c>
      <c r="I540" t="s">
        <v>15</v>
      </c>
      <c r="J540" t="s">
        <v>46</v>
      </c>
      <c r="K540" t="s">
        <v>1953</v>
      </c>
      <c r="L540" t="s">
        <v>2746</v>
      </c>
      <c r="M540" t="s">
        <v>2763</v>
      </c>
      <c r="N540" t="s">
        <v>2764</v>
      </c>
      <c r="O540" s="1" t="s">
        <v>2765</v>
      </c>
      <c r="P540" t="s">
        <v>2766</v>
      </c>
      <c r="Q540">
        <v>89</v>
      </c>
      <c r="R540" t="s">
        <v>23</v>
      </c>
      <c r="S540" t="s">
        <v>23</v>
      </c>
      <c r="T540" t="s">
        <v>23</v>
      </c>
      <c r="U540">
        <v>94</v>
      </c>
      <c r="V540">
        <v>5</v>
      </c>
    </row>
    <row r="541" spans="1:22">
      <c r="A541">
        <v>6824199</v>
      </c>
      <c r="B541" t="str">
        <f t="shared" si="41"/>
        <v>pXO1</v>
      </c>
      <c r="C541" t="str">
        <f t="shared" si="42"/>
        <v>NZ_CP010793.1</v>
      </c>
      <c r="D541" t="str">
        <f t="shared" si="43"/>
        <v>CP010793</v>
      </c>
      <c r="E541" t="str">
        <f t="shared" si="45"/>
        <v>Bacillus</v>
      </c>
      <c r="F541" t="s">
        <v>32196</v>
      </c>
      <c r="G541" t="str">
        <f t="shared" si="44"/>
        <v>Bacillusanthracis                Bacilli181.67732.5297159---17011</v>
      </c>
      <c r="H541" t="s">
        <v>2767</v>
      </c>
      <c r="I541" t="s">
        <v>15</v>
      </c>
      <c r="J541" t="s">
        <v>46</v>
      </c>
      <c r="K541" t="s">
        <v>1953</v>
      </c>
      <c r="L541" t="s">
        <v>2768</v>
      </c>
      <c r="M541" t="s">
        <v>2769</v>
      </c>
      <c r="N541" t="s">
        <v>2770</v>
      </c>
      <c r="O541" s="1" t="s">
        <v>2771</v>
      </c>
      <c r="P541" t="s">
        <v>2772</v>
      </c>
      <c r="Q541">
        <v>159</v>
      </c>
      <c r="R541" t="s">
        <v>23</v>
      </c>
      <c r="S541" t="s">
        <v>23</v>
      </c>
      <c r="T541" t="s">
        <v>23</v>
      </c>
      <c r="U541">
        <v>170</v>
      </c>
      <c r="V541">
        <v>11</v>
      </c>
    </row>
    <row r="542" spans="1:22">
      <c r="A542">
        <v>6824103</v>
      </c>
      <c r="B542" t="str">
        <f t="shared" si="41"/>
        <v>pXO2</v>
      </c>
      <c r="C542" t="str">
        <f t="shared" si="42"/>
        <v>NZ_CP010794.1</v>
      </c>
      <c r="D542" t="str">
        <f t="shared" si="43"/>
        <v>CP010794</v>
      </c>
      <c r="E542" t="str">
        <f t="shared" si="45"/>
        <v>Bacillus</v>
      </c>
      <c r="F542" t="s">
        <v>32196</v>
      </c>
      <c r="G542" t="str">
        <f t="shared" si="44"/>
        <v>Bacillusanthracis                Bacilli94.83833.066986---937</v>
      </c>
      <c r="H542" t="s">
        <v>2767</v>
      </c>
      <c r="I542" t="s">
        <v>15</v>
      </c>
      <c r="J542" t="s">
        <v>46</v>
      </c>
      <c r="K542" t="s">
        <v>1953</v>
      </c>
      <c r="L542" t="s">
        <v>2746</v>
      </c>
      <c r="M542" t="s">
        <v>2773</v>
      </c>
      <c r="N542" t="s">
        <v>2774</v>
      </c>
      <c r="O542" s="1" t="s">
        <v>2775</v>
      </c>
      <c r="P542" t="s">
        <v>2776</v>
      </c>
      <c r="Q542">
        <v>86</v>
      </c>
      <c r="R542" t="s">
        <v>23</v>
      </c>
      <c r="S542" t="s">
        <v>23</v>
      </c>
      <c r="T542" t="s">
        <v>23</v>
      </c>
      <c r="U542">
        <v>93</v>
      </c>
      <c r="V542">
        <v>7</v>
      </c>
    </row>
    <row r="543" spans="1:22">
      <c r="A543">
        <v>6824007</v>
      </c>
      <c r="B543" t="str">
        <f t="shared" si="41"/>
        <v>pXO2</v>
      </c>
      <c r="C543" t="str">
        <f t="shared" si="42"/>
        <v>NZ_CP010815.1</v>
      </c>
      <c r="D543" t="str">
        <f t="shared" si="43"/>
        <v>CP010815</v>
      </c>
      <c r="E543" t="str">
        <f t="shared" si="45"/>
        <v>Bacillus</v>
      </c>
      <c r="F543" t="s">
        <v>32196</v>
      </c>
      <c r="G543" t="str">
        <f t="shared" si="44"/>
        <v>Bacillusanthracis                Bacilli94.80333.045490---955</v>
      </c>
      <c r="H543" t="s">
        <v>2777</v>
      </c>
      <c r="I543" t="s">
        <v>15</v>
      </c>
      <c r="J543" t="s">
        <v>46</v>
      </c>
      <c r="K543" t="s">
        <v>1953</v>
      </c>
      <c r="L543" t="s">
        <v>2746</v>
      </c>
      <c r="M543" t="s">
        <v>2778</v>
      </c>
      <c r="N543" t="s">
        <v>2779</v>
      </c>
      <c r="O543" s="1" t="s">
        <v>2780</v>
      </c>
      <c r="P543" t="s">
        <v>2781</v>
      </c>
      <c r="Q543">
        <v>90</v>
      </c>
      <c r="R543" t="s">
        <v>23</v>
      </c>
      <c r="S543" t="s">
        <v>23</v>
      </c>
      <c r="T543" t="s">
        <v>23</v>
      </c>
      <c r="U543">
        <v>95</v>
      </c>
      <c r="V543">
        <v>5</v>
      </c>
    </row>
    <row r="544" spans="1:22">
      <c r="A544">
        <v>6823911</v>
      </c>
      <c r="B544" t="str">
        <f t="shared" si="41"/>
        <v>pXO1</v>
      </c>
      <c r="C544" t="str">
        <f t="shared" si="42"/>
        <v>NZ_CP010814.1</v>
      </c>
      <c r="D544" t="str">
        <f t="shared" si="43"/>
        <v>CP010814</v>
      </c>
      <c r="E544" t="str">
        <f t="shared" si="45"/>
        <v>Bacillus</v>
      </c>
      <c r="F544" t="s">
        <v>32196</v>
      </c>
      <c r="G544" t="str">
        <f t="shared" si="44"/>
        <v>Bacillusanthracis                Bacilli181.68232.5332160---17111</v>
      </c>
      <c r="H544" t="s">
        <v>2777</v>
      </c>
      <c r="I544" t="s">
        <v>15</v>
      </c>
      <c r="J544" t="s">
        <v>46</v>
      </c>
      <c r="K544" t="s">
        <v>1953</v>
      </c>
      <c r="L544" t="s">
        <v>2768</v>
      </c>
      <c r="M544" t="s">
        <v>2782</v>
      </c>
      <c r="N544" t="s">
        <v>2783</v>
      </c>
      <c r="O544" s="1" t="s">
        <v>2784</v>
      </c>
      <c r="P544" t="s">
        <v>2785</v>
      </c>
      <c r="Q544">
        <v>160</v>
      </c>
      <c r="R544" t="s">
        <v>23</v>
      </c>
      <c r="S544" t="s">
        <v>23</v>
      </c>
      <c r="T544" t="s">
        <v>23</v>
      </c>
      <c r="U544">
        <v>171</v>
      </c>
      <c r="V544">
        <v>11</v>
      </c>
    </row>
    <row r="545" spans="1:22">
      <c r="A545">
        <v>6823815</v>
      </c>
      <c r="B545">
        <f t="shared" si="41"/>
        <v>1</v>
      </c>
      <c r="C545" t="str">
        <f t="shared" si="42"/>
        <v>NZ_CP009324.1</v>
      </c>
      <c r="D545" t="str">
        <f t="shared" si="43"/>
        <v>CP009324</v>
      </c>
      <c r="E545" t="str">
        <f t="shared" si="45"/>
        <v>Bacillus</v>
      </c>
      <c r="F545" t="s">
        <v>32196</v>
      </c>
      <c r="G545" t="str">
        <f t="shared" si="44"/>
        <v>Bacillusanthracis                Bacilli181.75432.5319156---16812</v>
      </c>
      <c r="H545" t="s">
        <v>2786</v>
      </c>
      <c r="I545" t="s">
        <v>15</v>
      </c>
      <c r="J545" t="s">
        <v>46</v>
      </c>
      <c r="K545" t="s">
        <v>1953</v>
      </c>
      <c r="L545">
        <v>1</v>
      </c>
      <c r="M545" t="s">
        <v>2787</v>
      </c>
      <c r="N545" t="s">
        <v>2788</v>
      </c>
      <c r="O545" s="1" t="s">
        <v>2789</v>
      </c>
      <c r="P545" t="s">
        <v>2790</v>
      </c>
      <c r="Q545">
        <v>156</v>
      </c>
      <c r="R545" t="s">
        <v>23</v>
      </c>
      <c r="S545" t="s">
        <v>23</v>
      </c>
      <c r="T545" t="s">
        <v>23</v>
      </c>
      <c r="U545">
        <v>168</v>
      </c>
      <c r="V545">
        <v>12</v>
      </c>
    </row>
    <row r="546" spans="1:22">
      <c r="A546">
        <v>6823719</v>
      </c>
      <c r="B546">
        <f t="shared" si="41"/>
        <v>2</v>
      </c>
      <c r="C546" t="str">
        <f t="shared" si="42"/>
        <v>NZ_CP009326.1</v>
      </c>
      <c r="D546" t="str">
        <f t="shared" si="43"/>
        <v>CP009326</v>
      </c>
      <c r="E546" t="str">
        <f t="shared" si="45"/>
        <v>Bacillus</v>
      </c>
      <c r="F546" t="s">
        <v>32196</v>
      </c>
      <c r="G546" t="str">
        <f t="shared" si="44"/>
        <v>Bacillusanthracis                Bacilli94.89233.051388---946</v>
      </c>
      <c r="H546" t="s">
        <v>2791</v>
      </c>
      <c r="I546" t="s">
        <v>15</v>
      </c>
      <c r="J546" t="s">
        <v>46</v>
      </c>
      <c r="K546" t="s">
        <v>1953</v>
      </c>
      <c r="L546">
        <v>2</v>
      </c>
      <c r="M546" t="s">
        <v>2792</v>
      </c>
      <c r="N546" t="s">
        <v>2793</v>
      </c>
      <c r="O546" s="1" t="s">
        <v>2794</v>
      </c>
      <c r="P546" t="s">
        <v>2795</v>
      </c>
      <c r="Q546">
        <v>88</v>
      </c>
      <c r="R546" t="s">
        <v>23</v>
      </c>
      <c r="S546" t="s">
        <v>23</v>
      </c>
      <c r="T546" t="s">
        <v>23</v>
      </c>
      <c r="U546">
        <v>94</v>
      </c>
      <c r="V546">
        <v>6</v>
      </c>
    </row>
    <row r="547" spans="1:22">
      <c r="A547">
        <v>6823623</v>
      </c>
      <c r="B547">
        <f t="shared" si="41"/>
        <v>1</v>
      </c>
      <c r="C547" t="str">
        <f t="shared" si="42"/>
        <v>NZ_CP009327.1</v>
      </c>
      <c r="D547" t="str">
        <f t="shared" si="43"/>
        <v>CP009327</v>
      </c>
      <c r="E547" t="str">
        <f t="shared" si="45"/>
        <v>Bacillus</v>
      </c>
      <c r="F547" t="s">
        <v>32196</v>
      </c>
      <c r="G547" t="str">
        <f t="shared" si="44"/>
        <v>Bacillusanthracis                Bacilli181.76532.5343160---17111</v>
      </c>
      <c r="H547" t="s">
        <v>2791</v>
      </c>
      <c r="I547" t="s">
        <v>15</v>
      </c>
      <c r="J547" t="s">
        <v>46</v>
      </c>
      <c r="K547" t="s">
        <v>1953</v>
      </c>
      <c r="L547">
        <v>1</v>
      </c>
      <c r="M547" t="s">
        <v>2796</v>
      </c>
      <c r="N547" t="s">
        <v>2797</v>
      </c>
      <c r="O547" s="1" t="s">
        <v>2798</v>
      </c>
      <c r="P547" t="s">
        <v>2799</v>
      </c>
      <c r="Q547">
        <v>160</v>
      </c>
      <c r="R547" t="s">
        <v>23</v>
      </c>
      <c r="S547" t="s">
        <v>23</v>
      </c>
      <c r="T547" t="s">
        <v>23</v>
      </c>
      <c r="U547">
        <v>171</v>
      </c>
      <c r="V547">
        <v>11</v>
      </c>
    </row>
    <row r="548" spans="1:22">
      <c r="A548">
        <v>6823527</v>
      </c>
      <c r="B548">
        <f t="shared" si="41"/>
        <v>1</v>
      </c>
      <c r="C548" t="str">
        <f t="shared" si="42"/>
        <v>NZ_CP009330.1</v>
      </c>
      <c r="D548" t="str">
        <f t="shared" si="43"/>
        <v>CP009330</v>
      </c>
      <c r="E548" t="str">
        <f t="shared" si="45"/>
        <v>Bacillus</v>
      </c>
      <c r="F548" t="s">
        <v>32196</v>
      </c>
      <c r="G548" t="str">
        <f t="shared" si="44"/>
        <v>Bacillusanthracis                Bacilli181.4632.5372156---17216</v>
      </c>
      <c r="H548" t="s">
        <v>2800</v>
      </c>
      <c r="I548" t="s">
        <v>15</v>
      </c>
      <c r="J548" t="s">
        <v>46</v>
      </c>
      <c r="K548" t="s">
        <v>1953</v>
      </c>
      <c r="L548">
        <v>1</v>
      </c>
      <c r="M548" t="s">
        <v>2801</v>
      </c>
      <c r="N548" t="s">
        <v>2802</v>
      </c>
      <c r="O548" s="1" t="s">
        <v>2803</v>
      </c>
      <c r="P548" t="s">
        <v>2804</v>
      </c>
      <c r="Q548">
        <v>156</v>
      </c>
      <c r="R548" t="s">
        <v>23</v>
      </c>
      <c r="S548" t="s">
        <v>23</v>
      </c>
      <c r="T548" t="s">
        <v>23</v>
      </c>
      <c r="U548">
        <v>172</v>
      </c>
      <c r="V548">
        <v>16</v>
      </c>
    </row>
    <row r="549" spans="1:22">
      <c r="A549">
        <v>6823431</v>
      </c>
      <c r="B549">
        <f t="shared" si="41"/>
        <v>2</v>
      </c>
      <c r="C549" t="str">
        <f t="shared" si="42"/>
        <v>NZ_CP009329.1</v>
      </c>
      <c r="D549" t="str">
        <f t="shared" si="43"/>
        <v>CP009329</v>
      </c>
      <c r="E549" t="str">
        <f t="shared" si="45"/>
        <v>Bacillus</v>
      </c>
      <c r="F549" t="s">
        <v>32196</v>
      </c>
      <c r="G549" t="str">
        <f t="shared" si="44"/>
        <v>Bacillusanthracis                Bacilli94.80333.054987---947</v>
      </c>
      <c r="H549" t="s">
        <v>2800</v>
      </c>
      <c r="I549" t="s">
        <v>15</v>
      </c>
      <c r="J549" t="s">
        <v>46</v>
      </c>
      <c r="K549" t="s">
        <v>1953</v>
      </c>
      <c r="L549">
        <v>2</v>
      </c>
      <c r="M549" t="s">
        <v>2805</v>
      </c>
      <c r="N549" t="s">
        <v>2806</v>
      </c>
      <c r="O549" s="1" t="s">
        <v>2780</v>
      </c>
      <c r="P549" t="s">
        <v>2807</v>
      </c>
      <c r="Q549">
        <v>87</v>
      </c>
      <c r="R549" t="s">
        <v>23</v>
      </c>
      <c r="S549" t="s">
        <v>23</v>
      </c>
      <c r="T549" t="s">
        <v>23</v>
      </c>
      <c r="U549">
        <v>94</v>
      </c>
      <c r="V549">
        <v>7</v>
      </c>
    </row>
    <row r="550" spans="1:22">
      <c r="A550">
        <v>6823335</v>
      </c>
      <c r="B550">
        <f t="shared" si="41"/>
        <v>1</v>
      </c>
      <c r="C550" t="str">
        <f t="shared" si="42"/>
        <v>NZ_CP009340.1</v>
      </c>
      <c r="D550" t="str">
        <f t="shared" si="43"/>
        <v>CP009340</v>
      </c>
      <c r="E550" t="str">
        <f t="shared" si="45"/>
        <v>Bacillus</v>
      </c>
      <c r="F550" t="s">
        <v>32196</v>
      </c>
      <c r="G550" t="str">
        <f t="shared" si="44"/>
        <v>Bacillusanthracis                Bacilli181.36932.5149156---17014</v>
      </c>
      <c r="H550" t="s">
        <v>2808</v>
      </c>
      <c r="I550" t="s">
        <v>15</v>
      </c>
      <c r="J550" t="s">
        <v>46</v>
      </c>
      <c r="K550" t="s">
        <v>1953</v>
      </c>
      <c r="L550">
        <v>1</v>
      </c>
      <c r="M550" t="s">
        <v>2809</v>
      </c>
      <c r="N550" t="s">
        <v>2810</v>
      </c>
      <c r="O550" s="1" t="s">
        <v>2811</v>
      </c>
      <c r="P550" t="s">
        <v>2812</v>
      </c>
      <c r="Q550">
        <v>156</v>
      </c>
      <c r="R550" t="s">
        <v>23</v>
      </c>
      <c r="S550" t="s">
        <v>23</v>
      </c>
      <c r="T550" t="s">
        <v>23</v>
      </c>
      <c r="U550">
        <v>170</v>
      </c>
      <c r="V550">
        <v>14</v>
      </c>
    </row>
    <row r="551" spans="1:22">
      <c r="A551">
        <v>6823239</v>
      </c>
      <c r="B551">
        <f t="shared" si="41"/>
        <v>2</v>
      </c>
      <c r="C551" t="str">
        <f t="shared" si="42"/>
        <v>NZ_CP009339.1</v>
      </c>
      <c r="D551" t="str">
        <f t="shared" si="43"/>
        <v>CP009339</v>
      </c>
      <c r="E551" t="str">
        <f t="shared" si="45"/>
        <v>Bacillus</v>
      </c>
      <c r="F551" t="s">
        <v>32196</v>
      </c>
      <c r="G551" t="str">
        <f t="shared" si="44"/>
        <v>Bacillusanthracis                Bacilli94.79733.052788---946</v>
      </c>
      <c r="H551" t="s">
        <v>2808</v>
      </c>
      <c r="I551" t="s">
        <v>15</v>
      </c>
      <c r="J551" t="s">
        <v>46</v>
      </c>
      <c r="K551" t="s">
        <v>1953</v>
      </c>
      <c r="L551">
        <v>2</v>
      </c>
      <c r="M551" t="s">
        <v>2813</v>
      </c>
      <c r="N551" t="s">
        <v>2814</v>
      </c>
      <c r="O551" s="1" t="s">
        <v>2815</v>
      </c>
      <c r="P551" t="s">
        <v>2816</v>
      </c>
      <c r="Q551">
        <v>88</v>
      </c>
      <c r="R551" t="s">
        <v>23</v>
      </c>
      <c r="S551" t="s">
        <v>23</v>
      </c>
      <c r="T551" t="s">
        <v>23</v>
      </c>
      <c r="U551">
        <v>94</v>
      </c>
      <c r="V551">
        <v>6</v>
      </c>
    </row>
    <row r="552" spans="1:22">
      <c r="A552">
        <v>6823143</v>
      </c>
      <c r="B552" t="str">
        <f t="shared" si="41"/>
        <v>pXO1</v>
      </c>
      <c r="C552" t="str">
        <f t="shared" si="42"/>
        <v>NZ_CP009463.1</v>
      </c>
      <c r="D552" t="str">
        <f t="shared" si="43"/>
        <v>CP009463</v>
      </c>
      <c r="E552" t="str">
        <f t="shared" si="45"/>
        <v>Bacillus</v>
      </c>
      <c r="F552" t="s">
        <v>32196</v>
      </c>
      <c r="G552" t="str">
        <f t="shared" si="44"/>
        <v>Bacillusanthracis                Bacilli180.69332.5475155---16611</v>
      </c>
      <c r="H552" t="s">
        <v>2817</v>
      </c>
      <c r="I552" t="s">
        <v>15</v>
      </c>
      <c r="J552" t="s">
        <v>46</v>
      </c>
      <c r="K552" t="s">
        <v>1953</v>
      </c>
      <c r="L552" t="s">
        <v>2768</v>
      </c>
      <c r="M552" t="s">
        <v>2818</v>
      </c>
      <c r="N552" t="s">
        <v>2819</v>
      </c>
      <c r="O552" s="1" t="s">
        <v>2820</v>
      </c>
      <c r="P552" t="s">
        <v>2821</v>
      </c>
      <c r="Q552">
        <v>155</v>
      </c>
      <c r="R552" t="s">
        <v>23</v>
      </c>
      <c r="S552" t="s">
        <v>23</v>
      </c>
      <c r="T552" t="s">
        <v>23</v>
      </c>
      <c r="U552">
        <v>166</v>
      </c>
      <c r="V552">
        <v>11</v>
      </c>
    </row>
    <row r="553" spans="1:22">
      <c r="A553">
        <v>6823047</v>
      </c>
      <c r="B553" t="str">
        <f t="shared" si="41"/>
        <v>pXO2</v>
      </c>
      <c r="C553" t="str">
        <f t="shared" si="42"/>
        <v>NZ_CP009462.1</v>
      </c>
      <c r="D553" t="str">
        <f t="shared" si="43"/>
        <v>CP009462</v>
      </c>
      <c r="E553" t="str">
        <f t="shared" si="45"/>
        <v>Bacillus</v>
      </c>
      <c r="F553" t="s">
        <v>32196</v>
      </c>
      <c r="G553" t="str">
        <f t="shared" si="44"/>
        <v>Bacillusanthracis                Bacilli94.88433.051989---945</v>
      </c>
      <c r="H553" t="s">
        <v>2817</v>
      </c>
      <c r="I553" t="s">
        <v>15</v>
      </c>
      <c r="J553" t="s">
        <v>46</v>
      </c>
      <c r="K553" t="s">
        <v>1953</v>
      </c>
      <c r="L553" t="s">
        <v>2746</v>
      </c>
      <c r="M553" t="s">
        <v>2822</v>
      </c>
      <c r="N553" t="s">
        <v>2823</v>
      </c>
      <c r="O553" s="1" t="s">
        <v>2824</v>
      </c>
      <c r="P553" t="s">
        <v>2825</v>
      </c>
      <c r="Q553">
        <v>89</v>
      </c>
      <c r="R553" t="s">
        <v>23</v>
      </c>
      <c r="S553" t="s">
        <v>23</v>
      </c>
      <c r="T553" t="s">
        <v>23</v>
      </c>
      <c r="U553">
        <v>94</v>
      </c>
      <c r="V553">
        <v>5</v>
      </c>
    </row>
    <row r="554" spans="1:22">
      <c r="A554">
        <v>6822951</v>
      </c>
      <c r="B554" t="str">
        <f t="shared" si="41"/>
        <v>pXO2</v>
      </c>
      <c r="C554" t="str">
        <f t="shared" si="42"/>
        <v>NZ_CP009475.1</v>
      </c>
      <c r="D554" t="str">
        <f t="shared" si="43"/>
        <v>CP009475</v>
      </c>
      <c r="E554" t="str">
        <f t="shared" si="45"/>
        <v>Bacillus</v>
      </c>
      <c r="F554" t="s">
        <v>32196</v>
      </c>
      <c r="G554" t="str">
        <f t="shared" si="44"/>
        <v>Bacillusanthracis                Bacilli94.72133.047689---945</v>
      </c>
      <c r="H554" t="s">
        <v>2826</v>
      </c>
      <c r="I554" t="s">
        <v>15</v>
      </c>
      <c r="J554" t="s">
        <v>46</v>
      </c>
      <c r="K554" t="s">
        <v>1953</v>
      </c>
      <c r="L554" t="s">
        <v>2746</v>
      </c>
      <c r="M554" t="s">
        <v>2827</v>
      </c>
      <c r="N554" t="s">
        <v>2828</v>
      </c>
      <c r="O554" s="1" t="s">
        <v>2829</v>
      </c>
      <c r="P554" t="s">
        <v>2830</v>
      </c>
      <c r="Q554">
        <v>89</v>
      </c>
      <c r="R554" t="s">
        <v>23</v>
      </c>
      <c r="S554" t="s">
        <v>23</v>
      </c>
      <c r="T554" t="s">
        <v>23</v>
      </c>
      <c r="U554">
        <v>94</v>
      </c>
      <c r="V554">
        <v>5</v>
      </c>
    </row>
    <row r="555" spans="1:22">
      <c r="A555">
        <v>6822855</v>
      </c>
      <c r="B555" t="str">
        <f t="shared" si="41"/>
        <v>pXO2</v>
      </c>
      <c r="C555" t="str">
        <f t="shared" si="42"/>
        <v>NZ_CP009542.1</v>
      </c>
      <c r="D555" t="str">
        <f t="shared" si="43"/>
        <v>CP009542</v>
      </c>
      <c r="E555" t="str">
        <f t="shared" si="45"/>
        <v>Bacillus</v>
      </c>
      <c r="F555" t="s">
        <v>32196</v>
      </c>
      <c r="G555" t="str">
        <f t="shared" si="44"/>
        <v>Bacillusanthracis                Bacilli94.80733.056688---957</v>
      </c>
      <c r="H555" t="s">
        <v>2831</v>
      </c>
      <c r="I555" t="s">
        <v>15</v>
      </c>
      <c r="J555" t="s">
        <v>46</v>
      </c>
      <c r="K555" t="s">
        <v>1953</v>
      </c>
      <c r="L555" t="s">
        <v>2746</v>
      </c>
      <c r="M555" t="s">
        <v>2832</v>
      </c>
      <c r="N555" t="s">
        <v>2833</v>
      </c>
      <c r="O555" s="1" t="s">
        <v>2834</v>
      </c>
      <c r="P555" t="s">
        <v>2835</v>
      </c>
      <c r="Q555">
        <v>88</v>
      </c>
      <c r="R555" t="s">
        <v>23</v>
      </c>
      <c r="S555" t="s">
        <v>23</v>
      </c>
      <c r="T555" t="s">
        <v>23</v>
      </c>
      <c r="U555">
        <v>95</v>
      </c>
      <c r="V555">
        <v>7</v>
      </c>
    </row>
    <row r="556" spans="1:22">
      <c r="A556">
        <v>6822759</v>
      </c>
      <c r="B556" t="str">
        <f t="shared" si="41"/>
        <v>pXO1</v>
      </c>
      <c r="C556" t="str">
        <f t="shared" si="42"/>
        <v>NZ_CP009543.1</v>
      </c>
      <c r="D556" t="str">
        <f t="shared" si="43"/>
        <v>CP009543</v>
      </c>
      <c r="E556" t="str">
        <f t="shared" si="45"/>
        <v>Bacillus</v>
      </c>
      <c r="F556" t="s">
        <v>32196</v>
      </c>
      <c r="G556" t="str">
        <f t="shared" si="44"/>
        <v>Bacillusanthracis                Bacilli181.70732.521159---17112</v>
      </c>
      <c r="H556" t="s">
        <v>2831</v>
      </c>
      <c r="I556" t="s">
        <v>15</v>
      </c>
      <c r="J556" t="s">
        <v>46</v>
      </c>
      <c r="K556" t="s">
        <v>1953</v>
      </c>
      <c r="L556" t="s">
        <v>2768</v>
      </c>
      <c r="M556" t="s">
        <v>2836</v>
      </c>
      <c r="N556" t="s">
        <v>2837</v>
      </c>
      <c r="O556" s="1" t="s">
        <v>2838</v>
      </c>
      <c r="P556" t="s">
        <v>2839</v>
      </c>
      <c r="Q556">
        <v>159</v>
      </c>
      <c r="R556" t="s">
        <v>23</v>
      </c>
      <c r="S556" t="s">
        <v>23</v>
      </c>
      <c r="T556" t="s">
        <v>23</v>
      </c>
      <c r="U556">
        <v>171</v>
      </c>
      <c r="V556">
        <v>12</v>
      </c>
    </row>
    <row r="557" spans="1:22">
      <c r="A557">
        <v>6822663</v>
      </c>
      <c r="B557" t="str">
        <f t="shared" si="41"/>
        <v>pXO1</v>
      </c>
      <c r="C557" t="str">
        <f t="shared" si="42"/>
        <v>NZ_CP009699.1</v>
      </c>
      <c r="D557" t="str">
        <f t="shared" si="43"/>
        <v>CP009699</v>
      </c>
      <c r="E557" t="str">
        <f t="shared" si="45"/>
        <v>Bacillus</v>
      </c>
      <c r="F557" t="s">
        <v>32196</v>
      </c>
      <c r="G557" t="str">
        <f t="shared" si="44"/>
        <v>Bacillusanthracis                Bacilli181.89232.538156---16812</v>
      </c>
      <c r="H557" t="s">
        <v>2840</v>
      </c>
      <c r="I557" t="s">
        <v>15</v>
      </c>
      <c r="J557" t="s">
        <v>46</v>
      </c>
      <c r="K557" t="s">
        <v>1953</v>
      </c>
      <c r="L557" t="s">
        <v>2768</v>
      </c>
      <c r="M557" t="s">
        <v>2841</v>
      </c>
      <c r="N557" t="s">
        <v>2842</v>
      </c>
      <c r="O557" s="1" t="s">
        <v>2843</v>
      </c>
      <c r="P557" t="s">
        <v>2844</v>
      </c>
      <c r="Q557">
        <v>156</v>
      </c>
      <c r="R557" t="s">
        <v>23</v>
      </c>
      <c r="S557" t="s">
        <v>23</v>
      </c>
      <c r="T557" t="s">
        <v>23</v>
      </c>
      <c r="U557">
        <v>168</v>
      </c>
      <c r="V557">
        <v>12</v>
      </c>
    </row>
    <row r="558" spans="1:22">
      <c r="A558">
        <v>6822567</v>
      </c>
      <c r="B558" t="str">
        <f t="shared" si="41"/>
        <v>pXO2</v>
      </c>
      <c r="C558" t="str">
        <f t="shared" si="42"/>
        <v>NZ_CP009698.1</v>
      </c>
      <c r="D558" t="str">
        <f t="shared" si="43"/>
        <v>CP009698</v>
      </c>
      <c r="E558" t="str">
        <f t="shared" si="45"/>
        <v>Bacillus</v>
      </c>
      <c r="F558" t="s">
        <v>32196</v>
      </c>
      <c r="G558" t="str">
        <f t="shared" si="44"/>
        <v>Bacillusanthracis                Bacilli94.76733.044283---929</v>
      </c>
      <c r="H558" t="s">
        <v>2840</v>
      </c>
      <c r="I558" t="s">
        <v>15</v>
      </c>
      <c r="J558" t="s">
        <v>46</v>
      </c>
      <c r="K558" t="s">
        <v>1953</v>
      </c>
      <c r="L558" t="s">
        <v>2746</v>
      </c>
      <c r="M558" t="s">
        <v>2845</v>
      </c>
      <c r="N558" t="s">
        <v>2846</v>
      </c>
      <c r="O558" s="1" t="s">
        <v>2847</v>
      </c>
      <c r="P558" t="s">
        <v>2848</v>
      </c>
      <c r="Q558">
        <v>83</v>
      </c>
      <c r="R558" t="s">
        <v>23</v>
      </c>
      <c r="S558" t="s">
        <v>23</v>
      </c>
      <c r="T558" t="s">
        <v>23</v>
      </c>
      <c r="U558">
        <v>92</v>
      </c>
      <c r="V558">
        <v>9</v>
      </c>
    </row>
    <row r="559" spans="1:22">
      <c r="A559">
        <v>6822471</v>
      </c>
      <c r="B559" t="str">
        <f t="shared" si="41"/>
        <v>pXO1</v>
      </c>
      <c r="C559" t="str">
        <f t="shared" si="42"/>
        <v>NZ_CP009696.1</v>
      </c>
      <c r="D559" t="str">
        <f t="shared" si="43"/>
        <v>CP009696</v>
      </c>
      <c r="E559" t="str">
        <f t="shared" si="45"/>
        <v>Bacillus</v>
      </c>
      <c r="F559" t="s">
        <v>32196</v>
      </c>
      <c r="G559" t="str">
        <f t="shared" si="44"/>
        <v>Bacillusanthracis                Bacilli181.9232.539157---16912</v>
      </c>
      <c r="H559" t="s">
        <v>2849</v>
      </c>
      <c r="I559" t="s">
        <v>15</v>
      </c>
      <c r="J559" t="s">
        <v>46</v>
      </c>
      <c r="K559" t="s">
        <v>1953</v>
      </c>
      <c r="L559" t="s">
        <v>2768</v>
      </c>
      <c r="M559" t="s">
        <v>2850</v>
      </c>
      <c r="N559" t="s">
        <v>2851</v>
      </c>
      <c r="O559" s="1" t="s">
        <v>2852</v>
      </c>
      <c r="P559" t="s">
        <v>2853</v>
      </c>
      <c r="Q559">
        <v>157</v>
      </c>
      <c r="R559" t="s">
        <v>23</v>
      </c>
      <c r="S559" t="s">
        <v>23</v>
      </c>
      <c r="T559" t="s">
        <v>23</v>
      </c>
      <c r="U559">
        <v>169</v>
      </c>
      <c r="V559">
        <v>12</v>
      </c>
    </row>
    <row r="560" spans="1:22">
      <c r="A560">
        <v>6822375</v>
      </c>
      <c r="B560" t="str">
        <f t="shared" si="41"/>
        <v>pXO2</v>
      </c>
      <c r="C560" t="str">
        <f t="shared" si="42"/>
        <v>NZ_CP009695.1</v>
      </c>
      <c r="D560" t="str">
        <f t="shared" si="43"/>
        <v>CP009695</v>
      </c>
      <c r="E560" t="str">
        <f t="shared" si="45"/>
        <v>Bacillus</v>
      </c>
      <c r="F560" t="s">
        <v>32196</v>
      </c>
      <c r="G560" t="str">
        <f t="shared" si="44"/>
        <v>Bacillusanthracis                Bacilli94.7433.047384---928</v>
      </c>
      <c r="H560" t="s">
        <v>2849</v>
      </c>
      <c r="I560" t="s">
        <v>15</v>
      </c>
      <c r="J560" t="s">
        <v>46</v>
      </c>
      <c r="K560" t="s">
        <v>1953</v>
      </c>
      <c r="L560" t="s">
        <v>2746</v>
      </c>
      <c r="M560" t="s">
        <v>2854</v>
      </c>
      <c r="N560" t="s">
        <v>2855</v>
      </c>
      <c r="O560" s="1" t="s">
        <v>2856</v>
      </c>
      <c r="P560" t="s">
        <v>2857</v>
      </c>
      <c r="Q560">
        <v>84</v>
      </c>
      <c r="R560" t="s">
        <v>23</v>
      </c>
      <c r="S560" t="s">
        <v>23</v>
      </c>
      <c r="T560" t="s">
        <v>23</v>
      </c>
      <c r="U560">
        <v>92</v>
      </c>
      <c r="V560">
        <v>8</v>
      </c>
    </row>
    <row r="561" spans="1:22">
      <c r="A561">
        <v>6822279</v>
      </c>
      <c r="B561" t="str">
        <f t="shared" si="41"/>
        <v>pXO2</v>
      </c>
      <c r="C561" t="str">
        <f t="shared" si="42"/>
        <v>NZ_CP009900.1</v>
      </c>
      <c r="D561" t="str">
        <f t="shared" si="43"/>
        <v>CP009900</v>
      </c>
      <c r="E561" t="str">
        <f t="shared" si="45"/>
        <v>Bacillus</v>
      </c>
      <c r="F561" t="s">
        <v>32196</v>
      </c>
      <c r="G561" t="str">
        <f t="shared" si="44"/>
        <v>Bacillusanthracis                Bacilli94.74733.032281---9211</v>
      </c>
      <c r="H561" t="s">
        <v>2858</v>
      </c>
      <c r="I561" t="s">
        <v>15</v>
      </c>
      <c r="J561" t="s">
        <v>46</v>
      </c>
      <c r="K561" t="s">
        <v>1953</v>
      </c>
      <c r="L561" t="s">
        <v>2746</v>
      </c>
      <c r="M561" t="s">
        <v>2859</v>
      </c>
      <c r="N561" t="s">
        <v>2860</v>
      </c>
      <c r="O561" s="1" t="s">
        <v>2861</v>
      </c>
      <c r="P561" t="s">
        <v>2862</v>
      </c>
      <c r="Q561">
        <v>81</v>
      </c>
      <c r="R561" t="s">
        <v>23</v>
      </c>
      <c r="S561" t="s">
        <v>23</v>
      </c>
      <c r="T561" t="s">
        <v>23</v>
      </c>
      <c r="U561">
        <v>92</v>
      </c>
      <c r="V561">
        <v>11</v>
      </c>
    </row>
    <row r="562" spans="1:22">
      <c r="A562">
        <v>6822183</v>
      </c>
      <c r="B562" t="str">
        <f t="shared" si="41"/>
        <v>pXO1</v>
      </c>
      <c r="C562" t="str">
        <f t="shared" si="42"/>
        <v>NZ_CP009901.1</v>
      </c>
      <c r="D562" t="str">
        <f t="shared" si="43"/>
        <v>CP009901</v>
      </c>
      <c r="E562" t="str">
        <f t="shared" si="45"/>
        <v>Bacillus</v>
      </c>
      <c r="F562" t="s">
        <v>32196</v>
      </c>
      <c r="G562" t="str">
        <f t="shared" si="44"/>
        <v>Bacillusanthracis                Bacilli184.43632.5538159---17314</v>
      </c>
      <c r="H562" t="s">
        <v>2858</v>
      </c>
      <c r="I562" t="s">
        <v>15</v>
      </c>
      <c r="J562" t="s">
        <v>46</v>
      </c>
      <c r="K562" t="s">
        <v>1953</v>
      </c>
      <c r="L562" t="s">
        <v>2768</v>
      </c>
      <c r="M562" t="s">
        <v>2863</v>
      </c>
      <c r="N562" t="s">
        <v>2864</v>
      </c>
      <c r="O562" s="1" t="s">
        <v>2865</v>
      </c>
      <c r="P562" t="s">
        <v>2866</v>
      </c>
      <c r="Q562">
        <v>159</v>
      </c>
      <c r="R562" t="s">
        <v>23</v>
      </c>
      <c r="S562" t="s">
        <v>23</v>
      </c>
      <c r="T562" t="s">
        <v>23</v>
      </c>
      <c r="U562">
        <v>173</v>
      </c>
      <c r="V562">
        <v>14</v>
      </c>
    </row>
    <row r="563" spans="1:22">
      <c r="A563">
        <v>6822087</v>
      </c>
      <c r="B563" t="str">
        <f t="shared" si="41"/>
        <v>plasmid2</v>
      </c>
      <c r="C563" t="str">
        <f t="shared" si="42"/>
        <v>NZ_CP009979.1</v>
      </c>
      <c r="D563" t="str">
        <f t="shared" si="43"/>
        <v>CP009979</v>
      </c>
      <c r="E563" t="str">
        <f t="shared" si="45"/>
        <v>Bacillus</v>
      </c>
      <c r="F563" t="s">
        <v>32196</v>
      </c>
      <c r="G563" t="str">
        <f t="shared" si="44"/>
        <v>Bacillusanthracis                Bacilli94.83133.04389---945</v>
      </c>
      <c r="H563" t="s">
        <v>2867</v>
      </c>
      <c r="I563" t="s">
        <v>15</v>
      </c>
      <c r="J563" t="s">
        <v>46</v>
      </c>
      <c r="K563" t="s">
        <v>1953</v>
      </c>
      <c r="L563" t="s">
        <v>2868</v>
      </c>
      <c r="M563" t="s">
        <v>2869</v>
      </c>
      <c r="N563" t="s">
        <v>2870</v>
      </c>
      <c r="O563" s="1" t="s">
        <v>2871</v>
      </c>
      <c r="P563" t="s">
        <v>2872</v>
      </c>
      <c r="Q563">
        <v>89</v>
      </c>
      <c r="R563" t="s">
        <v>23</v>
      </c>
      <c r="S563" t="s">
        <v>23</v>
      </c>
      <c r="T563" t="s">
        <v>23</v>
      </c>
      <c r="U563">
        <v>94</v>
      </c>
      <c r="V563">
        <v>5</v>
      </c>
    </row>
    <row r="564" spans="1:22">
      <c r="A564">
        <v>6821991</v>
      </c>
      <c r="B564" t="str">
        <f t="shared" si="41"/>
        <v>plasmid1</v>
      </c>
      <c r="C564" t="str">
        <f t="shared" si="42"/>
        <v>NZ_CP009980.1</v>
      </c>
      <c r="D564" t="str">
        <f t="shared" si="43"/>
        <v>CP009980</v>
      </c>
      <c r="E564" t="str">
        <f t="shared" si="45"/>
        <v>Bacillus</v>
      </c>
      <c r="F564" t="s">
        <v>32196</v>
      </c>
      <c r="G564" t="str">
        <f t="shared" si="44"/>
        <v>Bacillusanthracis                Bacilli181.67432.5302157---16912</v>
      </c>
      <c r="H564" t="s">
        <v>2867</v>
      </c>
      <c r="I564" t="s">
        <v>15</v>
      </c>
      <c r="J564" t="s">
        <v>46</v>
      </c>
      <c r="K564" t="s">
        <v>1953</v>
      </c>
      <c r="L564" t="s">
        <v>2873</v>
      </c>
      <c r="M564" t="s">
        <v>2874</v>
      </c>
      <c r="N564" t="s">
        <v>2875</v>
      </c>
      <c r="O564" s="1" t="s">
        <v>2876</v>
      </c>
      <c r="P564" t="s">
        <v>2877</v>
      </c>
      <c r="Q564">
        <v>157</v>
      </c>
      <c r="R564" t="s">
        <v>23</v>
      </c>
      <c r="S564" t="s">
        <v>23</v>
      </c>
      <c r="T564" t="s">
        <v>23</v>
      </c>
      <c r="U564">
        <v>169</v>
      </c>
      <c r="V564">
        <v>12</v>
      </c>
    </row>
    <row r="565" spans="1:22">
      <c r="A565">
        <v>6821895</v>
      </c>
      <c r="B565">
        <f t="shared" si="41"/>
        <v>1</v>
      </c>
      <c r="C565" t="str">
        <f t="shared" si="42"/>
        <v>NZ_CP010321.1</v>
      </c>
      <c r="D565" t="str">
        <f t="shared" si="43"/>
        <v>CP010321</v>
      </c>
      <c r="E565" t="str">
        <f t="shared" si="45"/>
        <v>Bacillus</v>
      </c>
      <c r="F565" t="s">
        <v>32196</v>
      </c>
      <c r="G565" t="str">
        <f t="shared" si="44"/>
        <v>Bacillusanthracis                Bacilli181.74132.5353158---17113</v>
      </c>
      <c r="H565" t="s">
        <v>2878</v>
      </c>
      <c r="I565" t="s">
        <v>15</v>
      </c>
      <c r="J565" t="s">
        <v>46</v>
      </c>
      <c r="K565" t="s">
        <v>1953</v>
      </c>
      <c r="L565">
        <v>1</v>
      </c>
      <c r="M565" t="s">
        <v>2879</v>
      </c>
      <c r="N565" t="s">
        <v>2880</v>
      </c>
      <c r="O565" s="1" t="s">
        <v>2881</v>
      </c>
      <c r="P565" t="s">
        <v>2882</v>
      </c>
      <c r="Q565">
        <v>158</v>
      </c>
      <c r="R565" t="s">
        <v>23</v>
      </c>
      <c r="S565" t="s">
        <v>23</v>
      </c>
      <c r="T565" t="s">
        <v>23</v>
      </c>
      <c r="U565">
        <v>171</v>
      </c>
      <c r="V565">
        <v>13</v>
      </c>
    </row>
    <row r="566" spans="1:22">
      <c r="A566">
        <v>6821799</v>
      </c>
      <c r="B566">
        <f t="shared" si="41"/>
        <v>2</v>
      </c>
      <c r="C566" t="str">
        <f t="shared" si="42"/>
        <v>NZ_CP010320.1</v>
      </c>
      <c r="D566" t="str">
        <f t="shared" si="43"/>
        <v>CP010320</v>
      </c>
      <c r="E566" t="str">
        <f t="shared" si="45"/>
        <v>Bacillus</v>
      </c>
      <c r="F566" t="s">
        <v>32196</v>
      </c>
      <c r="G566" t="str">
        <f t="shared" si="44"/>
        <v>Bacillusanthracis                Bacilli94.8133.058788---946</v>
      </c>
      <c r="H566" t="s">
        <v>2878</v>
      </c>
      <c r="I566" t="s">
        <v>15</v>
      </c>
      <c r="J566" t="s">
        <v>46</v>
      </c>
      <c r="K566" t="s">
        <v>1953</v>
      </c>
      <c r="L566">
        <v>2</v>
      </c>
      <c r="M566" t="s">
        <v>2883</v>
      </c>
      <c r="N566" t="s">
        <v>2884</v>
      </c>
      <c r="O566" s="1" t="s">
        <v>2885</v>
      </c>
      <c r="P566" t="s">
        <v>2886</v>
      </c>
      <c r="Q566">
        <v>88</v>
      </c>
      <c r="R566" t="s">
        <v>23</v>
      </c>
      <c r="S566" t="s">
        <v>23</v>
      </c>
      <c r="T566" t="s">
        <v>23</v>
      </c>
      <c r="U566">
        <v>94</v>
      </c>
      <c r="V566">
        <v>6</v>
      </c>
    </row>
    <row r="567" spans="1:22">
      <c r="A567">
        <v>6821703</v>
      </c>
      <c r="B567" t="str">
        <f t="shared" si="41"/>
        <v>pXO2</v>
      </c>
      <c r="C567" t="str">
        <f t="shared" si="42"/>
        <v>NZ_CP010854.1</v>
      </c>
      <c r="D567" t="str">
        <f t="shared" si="43"/>
        <v>CP010854</v>
      </c>
      <c r="E567" t="str">
        <f t="shared" si="45"/>
        <v>Bacillus</v>
      </c>
      <c r="F567" t="s">
        <v>32196</v>
      </c>
      <c r="G567" t="str">
        <f t="shared" si="44"/>
        <v>Bacillusanthracis                Bacilli95.13533.048888---957</v>
      </c>
      <c r="H567" t="s">
        <v>2887</v>
      </c>
      <c r="I567" t="s">
        <v>15</v>
      </c>
      <c r="J567" t="s">
        <v>46</v>
      </c>
      <c r="K567" t="s">
        <v>1953</v>
      </c>
      <c r="L567" t="s">
        <v>2746</v>
      </c>
      <c r="M567" t="s">
        <v>2888</v>
      </c>
      <c r="N567" t="s">
        <v>2889</v>
      </c>
      <c r="O567" s="1" t="s">
        <v>2890</v>
      </c>
      <c r="P567" t="s">
        <v>2891</v>
      </c>
      <c r="Q567">
        <v>88</v>
      </c>
      <c r="R567" t="s">
        <v>23</v>
      </c>
      <c r="S567" t="s">
        <v>23</v>
      </c>
      <c r="T567" t="s">
        <v>23</v>
      </c>
      <c r="U567">
        <v>95</v>
      </c>
      <c r="V567">
        <v>7</v>
      </c>
    </row>
    <row r="568" spans="1:22">
      <c r="A568">
        <v>6821607</v>
      </c>
      <c r="B568" t="str">
        <f t="shared" si="41"/>
        <v>pXO1</v>
      </c>
      <c r="C568" t="str">
        <f t="shared" si="42"/>
        <v>NZ_CP010853.1</v>
      </c>
      <c r="D568" t="str">
        <f t="shared" si="43"/>
        <v>CP010853</v>
      </c>
      <c r="E568" t="str">
        <f t="shared" si="45"/>
        <v>Bacillus</v>
      </c>
      <c r="F568" t="s">
        <v>32196</v>
      </c>
      <c r="G568" t="str">
        <f t="shared" si="44"/>
        <v>Bacillusanthracis                Bacilli181.66332.5333160---17111</v>
      </c>
      <c r="H568" t="s">
        <v>2887</v>
      </c>
      <c r="I568" t="s">
        <v>15</v>
      </c>
      <c r="J568" t="s">
        <v>46</v>
      </c>
      <c r="K568" t="s">
        <v>1953</v>
      </c>
      <c r="L568" t="s">
        <v>2768</v>
      </c>
      <c r="M568" t="s">
        <v>2892</v>
      </c>
      <c r="N568" t="s">
        <v>2893</v>
      </c>
      <c r="O568" s="1" t="s">
        <v>2894</v>
      </c>
      <c r="P568" t="s">
        <v>2895</v>
      </c>
      <c r="Q568">
        <v>160</v>
      </c>
      <c r="R568" t="s">
        <v>23</v>
      </c>
      <c r="S568" t="s">
        <v>23</v>
      </c>
      <c r="T568" t="s">
        <v>23</v>
      </c>
      <c r="U568">
        <v>171</v>
      </c>
      <c r="V568">
        <v>11</v>
      </c>
    </row>
    <row r="569" spans="1:22">
      <c r="A569">
        <v>6821511</v>
      </c>
      <c r="B569" t="str">
        <f t="shared" si="41"/>
        <v>pXO1</v>
      </c>
      <c r="C569" t="str">
        <f t="shared" si="42"/>
        <v>NZ_CM003248.1</v>
      </c>
      <c r="D569" t="str">
        <f t="shared" si="43"/>
        <v>CM003248</v>
      </c>
      <c r="E569" t="str">
        <f t="shared" si="45"/>
        <v>Bacillus</v>
      </c>
      <c r="F569" t="s">
        <v>32196</v>
      </c>
      <c r="G569" t="str">
        <f t="shared" si="44"/>
        <v>Bacillusanthracis                Bacilli182.63832.5239159---17112</v>
      </c>
      <c r="H569" t="s">
        <v>2896</v>
      </c>
      <c r="I569" t="s">
        <v>15</v>
      </c>
      <c r="J569" t="s">
        <v>46</v>
      </c>
      <c r="K569" t="s">
        <v>1953</v>
      </c>
      <c r="L569" t="s">
        <v>2768</v>
      </c>
      <c r="M569" t="s">
        <v>2897</v>
      </c>
      <c r="N569" t="s">
        <v>2898</v>
      </c>
      <c r="O569" s="1" t="s">
        <v>2899</v>
      </c>
      <c r="P569" t="s">
        <v>2900</v>
      </c>
      <c r="Q569">
        <v>159</v>
      </c>
      <c r="R569" t="s">
        <v>23</v>
      </c>
      <c r="S569" t="s">
        <v>23</v>
      </c>
      <c r="T569" t="s">
        <v>23</v>
      </c>
      <c r="U569">
        <v>171</v>
      </c>
      <c r="V569">
        <v>12</v>
      </c>
    </row>
    <row r="570" spans="1:22">
      <c r="A570">
        <v>6821415</v>
      </c>
      <c r="B570" t="str">
        <f t="shared" si="41"/>
        <v>pXO2</v>
      </c>
      <c r="C570" t="str">
        <f t="shared" si="42"/>
        <v>NZ_CM003249.1</v>
      </c>
      <c r="D570" t="str">
        <f t="shared" si="43"/>
        <v>CM003249</v>
      </c>
      <c r="E570" t="str">
        <f t="shared" si="45"/>
        <v>Bacillus</v>
      </c>
      <c r="F570" t="s">
        <v>32196</v>
      </c>
      <c r="G570" t="str">
        <f t="shared" si="44"/>
        <v>Bacillusanthracis                Bacilli94.9433.057786---959</v>
      </c>
      <c r="H570" t="s">
        <v>2896</v>
      </c>
      <c r="I570" t="s">
        <v>15</v>
      </c>
      <c r="J570" t="s">
        <v>46</v>
      </c>
      <c r="K570" t="s">
        <v>1953</v>
      </c>
      <c r="L570" t="s">
        <v>2746</v>
      </c>
      <c r="M570" t="s">
        <v>2901</v>
      </c>
      <c r="N570" t="s">
        <v>2902</v>
      </c>
      <c r="O570" s="1" t="s">
        <v>2903</v>
      </c>
      <c r="P570" t="s">
        <v>2904</v>
      </c>
      <c r="Q570">
        <v>86</v>
      </c>
      <c r="R570" t="s">
        <v>23</v>
      </c>
      <c r="S570" t="s">
        <v>23</v>
      </c>
      <c r="T570" t="s">
        <v>23</v>
      </c>
      <c r="U570">
        <v>95</v>
      </c>
      <c r="V570">
        <v>9</v>
      </c>
    </row>
    <row r="571" spans="1:22">
      <c r="A571">
        <v>6821319</v>
      </c>
      <c r="B571" t="str">
        <f t="shared" si="41"/>
        <v>pXO2</v>
      </c>
      <c r="C571" t="str">
        <f t="shared" si="42"/>
        <v>NC_002146.1</v>
      </c>
      <c r="D571" t="str">
        <f t="shared" si="43"/>
        <v>AF188935</v>
      </c>
      <c r="E571" t="str">
        <f t="shared" si="45"/>
        <v>Bacillus</v>
      </c>
      <c r="F571" t="s">
        <v>32196</v>
      </c>
      <c r="G571" t="str">
        <f t="shared" si="44"/>
        <v xml:space="preserve">Bacillusanthracis                Bacilli96.23133.078784---84-                                                                                </v>
      </c>
      <c r="H571" t="s">
        <v>2777</v>
      </c>
      <c r="I571" t="s">
        <v>15</v>
      </c>
      <c r="J571" t="s">
        <v>46</v>
      </c>
      <c r="K571" t="s">
        <v>1953</v>
      </c>
      <c r="L571" t="s">
        <v>2746</v>
      </c>
      <c r="M571" t="s">
        <v>2905</v>
      </c>
      <c r="N571" t="s">
        <v>2906</v>
      </c>
      <c r="O571" s="1" t="s">
        <v>2907</v>
      </c>
      <c r="P571" t="s">
        <v>2908</v>
      </c>
      <c r="Q571">
        <v>84</v>
      </c>
      <c r="R571" t="s">
        <v>23</v>
      </c>
      <c r="S571" t="s">
        <v>23</v>
      </c>
      <c r="T571" t="s">
        <v>23</v>
      </c>
      <c r="U571">
        <v>84</v>
      </c>
      <c r="V571" t="s">
        <v>3129</v>
      </c>
    </row>
    <row r="572" spans="1:22">
      <c r="A572">
        <v>6821223</v>
      </c>
      <c r="B572" t="str">
        <f t="shared" si="41"/>
        <v>virulence plasmid PX01</v>
      </c>
      <c r="C572" t="str">
        <f t="shared" si="42"/>
        <v>NC_001496.1</v>
      </c>
      <c r="D572" t="str">
        <f t="shared" si="43"/>
        <v>AF065404</v>
      </c>
      <c r="E572" t="str">
        <f t="shared" si="45"/>
        <v>Bacillus</v>
      </c>
      <c r="F572" t="s">
        <v>32196</v>
      </c>
      <c r="G572" t="str">
        <f t="shared" si="44"/>
        <v xml:space="preserve">Bacillusanthracis                Bacilli181.65432.525142---142-                                                        </v>
      </c>
      <c r="H572" t="s">
        <v>2909</v>
      </c>
      <c r="I572" t="s">
        <v>15</v>
      </c>
      <c r="J572" t="s">
        <v>46</v>
      </c>
      <c r="K572" t="s">
        <v>1953</v>
      </c>
      <c r="L572" t="s">
        <v>2910</v>
      </c>
      <c r="M572" t="s">
        <v>2911</v>
      </c>
      <c r="N572" t="s">
        <v>2912</v>
      </c>
      <c r="O572" s="1" t="s">
        <v>2913</v>
      </c>
      <c r="P572" t="s">
        <v>2914</v>
      </c>
      <c r="Q572">
        <v>142</v>
      </c>
      <c r="R572" t="s">
        <v>23</v>
      </c>
      <c r="S572" t="s">
        <v>23</v>
      </c>
      <c r="T572" t="s">
        <v>23</v>
      </c>
      <c r="U572">
        <v>142</v>
      </c>
      <c r="V572" t="s">
        <v>58</v>
      </c>
    </row>
    <row r="573" spans="1:22">
      <c r="A573">
        <v>6821127</v>
      </c>
      <c r="B573" t="str">
        <f t="shared" si="41"/>
        <v>pXO1</v>
      </c>
      <c r="C573" t="str">
        <f t="shared" si="42"/>
        <v>NZ_CP012520.1</v>
      </c>
      <c r="D573" t="str">
        <f t="shared" si="43"/>
        <v>CP012520</v>
      </c>
      <c r="E573" t="str">
        <f t="shared" si="45"/>
        <v>Bacillus</v>
      </c>
      <c r="F573" t="s">
        <v>32196</v>
      </c>
      <c r="G573" t="str">
        <f t="shared" si="44"/>
        <v>Bacillusanthracis                Bacilli181.65832.5331160---17111</v>
      </c>
      <c r="H573" t="s">
        <v>2915</v>
      </c>
      <c r="I573" t="s">
        <v>15</v>
      </c>
      <c r="J573" t="s">
        <v>46</v>
      </c>
      <c r="K573" t="s">
        <v>1953</v>
      </c>
      <c r="L573" t="s">
        <v>2768</v>
      </c>
      <c r="M573" t="s">
        <v>2916</v>
      </c>
      <c r="N573" t="s">
        <v>2917</v>
      </c>
      <c r="O573" s="1" t="s">
        <v>2918</v>
      </c>
      <c r="P573" t="s">
        <v>2919</v>
      </c>
      <c r="Q573">
        <v>160</v>
      </c>
      <c r="R573" t="s">
        <v>23</v>
      </c>
      <c r="S573" t="s">
        <v>23</v>
      </c>
      <c r="T573" t="s">
        <v>23</v>
      </c>
      <c r="U573">
        <v>171</v>
      </c>
      <c r="V573">
        <v>11</v>
      </c>
    </row>
    <row r="574" spans="1:22">
      <c r="A574">
        <v>6821031</v>
      </c>
      <c r="B574" t="str">
        <f t="shared" si="41"/>
        <v>pXO2</v>
      </c>
      <c r="C574" t="str">
        <f t="shared" si="42"/>
        <v>NZ_CP012521.1</v>
      </c>
      <c r="D574" t="str">
        <f t="shared" si="43"/>
        <v>CP012521</v>
      </c>
      <c r="E574" t="str">
        <f t="shared" si="45"/>
        <v>Bacillus</v>
      </c>
      <c r="F574" t="s">
        <v>32196</v>
      </c>
      <c r="G574" t="str">
        <f t="shared" si="44"/>
        <v>Bacillusanthracis                Bacilli94.75233.045290---955</v>
      </c>
      <c r="H574" t="s">
        <v>2915</v>
      </c>
      <c r="I574" t="s">
        <v>15</v>
      </c>
      <c r="J574" t="s">
        <v>46</v>
      </c>
      <c r="K574" t="s">
        <v>1953</v>
      </c>
      <c r="L574" t="s">
        <v>2746</v>
      </c>
      <c r="M574" t="s">
        <v>2920</v>
      </c>
      <c r="N574" t="s">
        <v>2921</v>
      </c>
      <c r="O574" s="1" t="s">
        <v>2922</v>
      </c>
      <c r="P574" t="s">
        <v>2923</v>
      </c>
      <c r="Q574">
        <v>90</v>
      </c>
      <c r="R574" t="s">
        <v>23</v>
      </c>
      <c r="S574" t="s">
        <v>23</v>
      </c>
      <c r="T574" t="s">
        <v>23</v>
      </c>
      <c r="U574">
        <v>95</v>
      </c>
      <c r="V574">
        <v>5</v>
      </c>
    </row>
    <row r="575" spans="1:22">
      <c r="A575">
        <v>6820935</v>
      </c>
      <c r="B575" t="str">
        <f t="shared" si="41"/>
        <v>pXO1</v>
      </c>
      <c r="C575" t="str">
        <f t="shared" si="42"/>
        <v>-</v>
      </c>
      <c r="D575" t="str">
        <f t="shared" si="43"/>
        <v>CM003469.1</v>
      </c>
      <c r="E575" t="str">
        <f t="shared" si="45"/>
        <v>Bacillus</v>
      </c>
      <c r="F575" t="s">
        <v>32196</v>
      </c>
      <c r="G575" t="str">
        <f t="shared" si="44"/>
        <v>Bacillusanthracis                Bacilli181.62332.5383159---17011</v>
      </c>
      <c r="H575" t="s">
        <v>2924</v>
      </c>
      <c r="I575" t="s">
        <v>15</v>
      </c>
      <c r="J575" t="s">
        <v>46</v>
      </c>
      <c r="K575" t="s">
        <v>1953</v>
      </c>
      <c r="L575" t="s">
        <v>2768</v>
      </c>
      <c r="M575" t="s">
        <v>23</v>
      </c>
      <c r="N575" t="s">
        <v>2925</v>
      </c>
      <c r="O575" s="1" t="s">
        <v>2926</v>
      </c>
      <c r="P575" t="s">
        <v>2927</v>
      </c>
      <c r="Q575">
        <v>159</v>
      </c>
      <c r="R575" t="s">
        <v>23</v>
      </c>
      <c r="S575" t="s">
        <v>23</v>
      </c>
      <c r="T575" t="s">
        <v>23</v>
      </c>
      <c r="U575">
        <v>170</v>
      </c>
      <c r="V575">
        <v>11</v>
      </c>
    </row>
    <row r="576" spans="1:22">
      <c r="A576">
        <v>6820839</v>
      </c>
      <c r="B576" t="str">
        <f t="shared" si="41"/>
        <v>pXO2</v>
      </c>
      <c r="C576" t="str">
        <f t="shared" si="42"/>
        <v>-</v>
      </c>
      <c r="D576" t="str">
        <f t="shared" si="43"/>
        <v>CM003468.1</v>
      </c>
      <c r="E576" t="str">
        <f t="shared" si="45"/>
        <v>Bacillus</v>
      </c>
      <c r="F576" t="s">
        <v>32196</v>
      </c>
      <c r="G576" t="str">
        <f t="shared" si="44"/>
        <v>Bacillusanthracis                Bacilli94.76433.07989---978</v>
      </c>
      <c r="H576" t="s">
        <v>2928</v>
      </c>
      <c r="I576" t="s">
        <v>15</v>
      </c>
      <c r="J576" t="s">
        <v>46</v>
      </c>
      <c r="K576" t="s">
        <v>1953</v>
      </c>
      <c r="L576" t="s">
        <v>2746</v>
      </c>
      <c r="M576" t="s">
        <v>23</v>
      </c>
      <c r="N576" t="s">
        <v>2929</v>
      </c>
      <c r="O576" s="1" t="s">
        <v>2930</v>
      </c>
      <c r="P576" t="s">
        <v>2931</v>
      </c>
      <c r="Q576">
        <v>89</v>
      </c>
      <c r="R576" t="s">
        <v>23</v>
      </c>
      <c r="S576" t="s">
        <v>23</v>
      </c>
      <c r="T576" t="s">
        <v>23</v>
      </c>
      <c r="U576">
        <v>97</v>
      </c>
      <c r="V576">
        <v>8</v>
      </c>
    </row>
    <row r="577" spans="1:22">
      <c r="A577">
        <v>6820743</v>
      </c>
      <c r="B577" t="str">
        <f t="shared" si="41"/>
        <v>pXO1</v>
      </c>
      <c r="C577" t="str">
        <f t="shared" si="42"/>
        <v>-</v>
      </c>
      <c r="D577" t="str">
        <f t="shared" si="43"/>
        <v>CM003467.1</v>
      </c>
      <c r="E577" t="str">
        <f t="shared" si="45"/>
        <v>Bacillus</v>
      </c>
      <c r="F577" t="s">
        <v>32196</v>
      </c>
      <c r="G577" t="str">
        <f t="shared" si="44"/>
        <v>Bacillusanthracis                Bacilli181.36232.5222160---17111</v>
      </c>
      <c r="H577" t="s">
        <v>2928</v>
      </c>
      <c r="I577" t="s">
        <v>15</v>
      </c>
      <c r="J577" t="s">
        <v>46</v>
      </c>
      <c r="K577" t="s">
        <v>1953</v>
      </c>
      <c r="L577" t="s">
        <v>2768</v>
      </c>
      <c r="M577" t="s">
        <v>23</v>
      </c>
      <c r="N577" t="s">
        <v>2932</v>
      </c>
      <c r="O577" s="1" t="s">
        <v>2933</v>
      </c>
      <c r="P577" t="s">
        <v>2934</v>
      </c>
      <c r="Q577">
        <v>160</v>
      </c>
      <c r="R577" t="s">
        <v>23</v>
      </c>
      <c r="S577" t="s">
        <v>23</v>
      </c>
      <c r="T577" t="s">
        <v>23</v>
      </c>
      <c r="U577">
        <v>171</v>
      </c>
      <c r="V577">
        <v>11</v>
      </c>
    </row>
    <row r="578" spans="1:22">
      <c r="A578">
        <v>6820647</v>
      </c>
      <c r="B578" t="str">
        <f t="shared" si="41"/>
        <v>pXO2</v>
      </c>
      <c r="C578" t="str">
        <f t="shared" si="42"/>
        <v>NZ_CM002397.1</v>
      </c>
      <c r="D578" t="str">
        <f t="shared" si="43"/>
        <v>CM002397</v>
      </c>
      <c r="E578" t="str">
        <f t="shared" si="45"/>
        <v>Bacillus</v>
      </c>
      <c r="F578" t="s">
        <v>32196</v>
      </c>
      <c r="G578" t="str">
        <f t="shared" si="44"/>
        <v>Bacillusanthracis                Bacilli94.80533.055290---955</v>
      </c>
      <c r="H578" t="s">
        <v>2935</v>
      </c>
      <c r="I578" t="s">
        <v>15</v>
      </c>
      <c r="J578" t="s">
        <v>46</v>
      </c>
      <c r="K578" t="s">
        <v>1953</v>
      </c>
      <c r="L578" t="s">
        <v>2746</v>
      </c>
      <c r="M578" t="s">
        <v>2936</v>
      </c>
      <c r="N578" t="s">
        <v>2937</v>
      </c>
      <c r="O578" s="1" t="s">
        <v>2938</v>
      </c>
      <c r="P578" t="s">
        <v>2939</v>
      </c>
      <c r="Q578">
        <v>90</v>
      </c>
      <c r="R578" t="s">
        <v>23</v>
      </c>
      <c r="S578" t="s">
        <v>23</v>
      </c>
      <c r="T578" t="s">
        <v>23</v>
      </c>
      <c r="U578">
        <v>95</v>
      </c>
      <c r="V578">
        <v>5</v>
      </c>
    </row>
    <row r="579" spans="1:22">
      <c r="A579">
        <v>6820551</v>
      </c>
      <c r="B579" t="str">
        <f t="shared" ref="B579:B642" si="46">L579</f>
        <v>pXO1</v>
      </c>
      <c r="C579" t="str">
        <f t="shared" ref="C579:C642" si="47">M579</f>
        <v>NZ_CM002396.1</v>
      </c>
      <c r="D579" t="str">
        <f t="shared" ref="D579:D642" si="48">N579</f>
        <v>CM002396</v>
      </c>
      <c r="E579" t="str">
        <f t="shared" si="45"/>
        <v>Bacillus</v>
      </c>
      <c r="F579" t="s">
        <v>32196</v>
      </c>
      <c r="G579" t="str">
        <f t="shared" ref="G579:G642" si="49">CONCATENATE(E579,F579,K579,O579,P579,Q579,R579,S579,T579,U579,V579)</f>
        <v>Bacillusanthracis                Bacilli181.67332.5271159---17112</v>
      </c>
      <c r="H579" t="s">
        <v>2935</v>
      </c>
      <c r="I579" t="s">
        <v>15</v>
      </c>
      <c r="J579" t="s">
        <v>46</v>
      </c>
      <c r="K579" t="s">
        <v>1953</v>
      </c>
      <c r="L579" t="s">
        <v>2768</v>
      </c>
      <c r="M579" t="s">
        <v>2940</v>
      </c>
      <c r="N579" t="s">
        <v>2941</v>
      </c>
      <c r="O579" s="1" t="s">
        <v>2942</v>
      </c>
      <c r="P579" t="s">
        <v>2943</v>
      </c>
      <c r="Q579">
        <v>159</v>
      </c>
      <c r="R579" t="s">
        <v>23</v>
      </c>
      <c r="S579" t="s">
        <v>23</v>
      </c>
      <c r="T579" t="s">
        <v>23</v>
      </c>
      <c r="U579">
        <v>171</v>
      </c>
      <c r="V579">
        <v>12</v>
      </c>
    </row>
    <row r="580" spans="1:22">
      <c r="A580">
        <v>6820455</v>
      </c>
      <c r="B580" t="str">
        <f t="shared" si="46"/>
        <v>pXO1</v>
      </c>
      <c r="C580" t="str">
        <f t="shared" si="47"/>
        <v>NZ_CM002402.1</v>
      </c>
      <c r="D580" t="str">
        <f t="shared" si="48"/>
        <v>CM002402</v>
      </c>
      <c r="E580" t="str">
        <f t="shared" si="45"/>
        <v>Bacillus</v>
      </c>
      <c r="F580" t="s">
        <v>32196</v>
      </c>
      <c r="G580" t="str">
        <f t="shared" si="49"/>
        <v>Bacillusanthracis                Bacilli181.67332.5255159---17112</v>
      </c>
      <c r="H580" t="s">
        <v>2944</v>
      </c>
      <c r="I580" t="s">
        <v>15</v>
      </c>
      <c r="J580" t="s">
        <v>46</v>
      </c>
      <c r="K580" t="s">
        <v>1953</v>
      </c>
      <c r="L580" t="s">
        <v>2768</v>
      </c>
      <c r="M580" t="s">
        <v>2945</v>
      </c>
      <c r="N580" t="s">
        <v>2946</v>
      </c>
      <c r="O580" s="1" t="s">
        <v>2942</v>
      </c>
      <c r="P580" t="s">
        <v>2947</v>
      </c>
      <c r="Q580">
        <v>159</v>
      </c>
      <c r="R580" t="s">
        <v>23</v>
      </c>
      <c r="S580" t="s">
        <v>23</v>
      </c>
      <c r="T580" t="s">
        <v>23</v>
      </c>
      <c r="U580">
        <v>171</v>
      </c>
      <c r="V580">
        <v>12</v>
      </c>
    </row>
    <row r="581" spans="1:22">
      <c r="A581">
        <v>6820359</v>
      </c>
      <c r="B581" t="str">
        <f t="shared" si="46"/>
        <v>pXO2</v>
      </c>
      <c r="C581" t="str">
        <f t="shared" si="47"/>
        <v>NZ_CM002403.1</v>
      </c>
      <c r="D581" t="str">
        <f t="shared" si="48"/>
        <v>CM002403</v>
      </c>
      <c r="E581" t="str">
        <f t="shared" si="45"/>
        <v>Bacillus</v>
      </c>
      <c r="F581" t="s">
        <v>32196</v>
      </c>
      <c r="G581" t="str">
        <f t="shared" si="49"/>
        <v>Bacillusanthracis                Bacilli94.7833.054489---945</v>
      </c>
      <c r="H581" t="s">
        <v>2944</v>
      </c>
      <c r="I581" t="s">
        <v>15</v>
      </c>
      <c r="J581" t="s">
        <v>46</v>
      </c>
      <c r="K581" t="s">
        <v>1953</v>
      </c>
      <c r="L581" t="s">
        <v>2746</v>
      </c>
      <c r="M581" t="s">
        <v>2948</v>
      </c>
      <c r="N581" t="s">
        <v>2949</v>
      </c>
      <c r="O581" s="1" t="s">
        <v>2950</v>
      </c>
      <c r="P581" t="s">
        <v>2951</v>
      </c>
      <c r="Q581">
        <v>89</v>
      </c>
      <c r="R581" t="s">
        <v>23</v>
      </c>
      <c r="S581" t="s">
        <v>23</v>
      </c>
      <c r="T581" t="s">
        <v>23</v>
      </c>
      <c r="U581">
        <v>94</v>
      </c>
      <c r="V581">
        <v>5</v>
      </c>
    </row>
    <row r="582" spans="1:22">
      <c r="A582">
        <v>6820263</v>
      </c>
      <c r="B582" t="str">
        <f t="shared" si="46"/>
        <v>pXO2</v>
      </c>
      <c r="C582" t="str">
        <f t="shared" si="47"/>
        <v>NZ_CM002400.1</v>
      </c>
      <c r="D582" t="str">
        <f t="shared" si="48"/>
        <v>CM002400</v>
      </c>
      <c r="E582" t="str">
        <f t="shared" si="45"/>
        <v>Bacillus</v>
      </c>
      <c r="F582" t="s">
        <v>32196</v>
      </c>
      <c r="G582" t="str">
        <f t="shared" si="49"/>
        <v>Bacillusanthracis                Bacilli94.81533.045489---956</v>
      </c>
      <c r="H582" t="s">
        <v>2952</v>
      </c>
      <c r="I582" t="s">
        <v>15</v>
      </c>
      <c r="J582" t="s">
        <v>46</v>
      </c>
      <c r="K582" t="s">
        <v>1953</v>
      </c>
      <c r="L582" t="s">
        <v>2746</v>
      </c>
      <c r="M582" t="s">
        <v>2953</v>
      </c>
      <c r="N582" t="s">
        <v>2954</v>
      </c>
      <c r="O582" s="1" t="s">
        <v>2955</v>
      </c>
      <c r="P582" t="s">
        <v>2781</v>
      </c>
      <c r="Q582">
        <v>89</v>
      </c>
      <c r="R582" t="s">
        <v>23</v>
      </c>
      <c r="S582" t="s">
        <v>23</v>
      </c>
      <c r="T582" t="s">
        <v>23</v>
      </c>
      <c r="U582">
        <v>95</v>
      </c>
      <c r="V582">
        <v>6</v>
      </c>
    </row>
    <row r="583" spans="1:22">
      <c r="A583">
        <v>6820167</v>
      </c>
      <c r="B583" t="str">
        <f t="shared" si="46"/>
        <v>pXO1</v>
      </c>
      <c r="C583" t="str">
        <f t="shared" si="47"/>
        <v>NZ_CM002399.1</v>
      </c>
      <c r="D583" t="str">
        <f t="shared" si="48"/>
        <v>CM002399</v>
      </c>
      <c r="E583" t="str">
        <f t="shared" si="45"/>
        <v>Bacillus</v>
      </c>
      <c r="F583" t="s">
        <v>32196</v>
      </c>
      <c r="G583" t="str">
        <f t="shared" si="49"/>
        <v>Bacillusanthracis                Bacilli181.65632.5285158---17113</v>
      </c>
      <c r="H583" t="s">
        <v>2952</v>
      </c>
      <c r="I583" t="s">
        <v>15</v>
      </c>
      <c r="J583" t="s">
        <v>46</v>
      </c>
      <c r="K583" t="s">
        <v>1953</v>
      </c>
      <c r="L583" t="s">
        <v>2768</v>
      </c>
      <c r="M583" t="s">
        <v>2956</v>
      </c>
      <c r="N583" t="s">
        <v>2957</v>
      </c>
      <c r="O583" s="1" t="s">
        <v>2958</v>
      </c>
      <c r="P583" t="s">
        <v>2959</v>
      </c>
      <c r="Q583">
        <v>158</v>
      </c>
      <c r="R583" t="s">
        <v>23</v>
      </c>
      <c r="S583" t="s">
        <v>23</v>
      </c>
      <c r="T583" t="s">
        <v>23</v>
      </c>
      <c r="U583">
        <v>171</v>
      </c>
      <c r="V583">
        <v>13</v>
      </c>
    </row>
    <row r="584" spans="1:22">
      <c r="A584">
        <v>6820071</v>
      </c>
      <c r="B584" t="str">
        <f t="shared" si="46"/>
        <v>pXO1</v>
      </c>
      <c r="C584" t="str">
        <f t="shared" si="47"/>
        <v>NC_007322.2</v>
      </c>
      <c r="D584" t="str">
        <f t="shared" si="48"/>
        <v>AE017336</v>
      </c>
      <c r="E584" t="str">
        <f t="shared" si="45"/>
        <v>Bacillus</v>
      </c>
      <c r="F584" t="s">
        <v>32196</v>
      </c>
      <c r="G584" t="str">
        <f t="shared" si="49"/>
        <v>Bacillusanthracis                Bacilli181.67732.5297160---17111</v>
      </c>
      <c r="H584" t="s">
        <v>2960</v>
      </c>
      <c r="I584" t="s">
        <v>15</v>
      </c>
      <c r="J584" t="s">
        <v>46</v>
      </c>
      <c r="K584" t="s">
        <v>1953</v>
      </c>
      <c r="L584" t="s">
        <v>2768</v>
      </c>
      <c r="M584" t="s">
        <v>2961</v>
      </c>
      <c r="N584" t="s">
        <v>2962</v>
      </c>
      <c r="O584" s="1" t="s">
        <v>2771</v>
      </c>
      <c r="P584" t="s">
        <v>2772</v>
      </c>
      <c r="Q584">
        <v>160</v>
      </c>
      <c r="R584" t="s">
        <v>23</v>
      </c>
      <c r="S584" t="s">
        <v>23</v>
      </c>
      <c r="T584" t="s">
        <v>23</v>
      </c>
      <c r="U584">
        <v>171</v>
      </c>
      <c r="V584">
        <v>11</v>
      </c>
    </row>
    <row r="585" spans="1:22">
      <c r="A585">
        <v>6819975</v>
      </c>
      <c r="B585" t="str">
        <f t="shared" si="46"/>
        <v>pXO2</v>
      </c>
      <c r="C585" t="str">
        <f t="shared" si="47"/>
        <v>NC_007323.3</v>
      </c>
      <c r="D585" t="str">
        <f t="shared" si="48"/>
        <v>AE017335</v>
      </c>
      <c r="E585" t="str">
        <f t="shared" si="45"/>
        <v>Bacillus</v>
      </c>
      <c r="F585" t="s">
        <v>32196</v>
      </c>
      <c r="G585" t="str">
        <f t="shared" si="49"/>
        <v>Bacillusanthracis                Bacilli94.8333.043390---955</v>
      </c>
      <c r="H585" t="s">
        <v>2960</v>
      </c>
      <c r="I585" t="s">
        <v>15</v>
      </c>
      <c r="J585" t="s">
        <v>46</v>
      </c>
      <c r="K585" t="s">
        <v>1953</v>
      </c>
      <c r="L585" t="s">
        <v>2746</v>
      </c>
      <c r="M585" t="s">
        <v>2963</v>
      </c>
      <c r="N585" t="s">
        <v>2964</v>
      </c>
      <c r="O585" s="1" t="s">
        <v>2965</v>
      </c>
      <c r="P585" t="s">
        <v>2966</v>
      </c>
      <c r="Q585">
        <v>90</v>
      </c>
      <c r="R585" t="s">
        <v>23</v>
      </c>
      <c r="S585" t="s">
        <v>23</v>
      </c>
      <c r="T585" t="s">
        <v>23</v>
      </c>
      <c r="U585">
        <v>95</v>
      </c>
      <c r="V585">
        <v>5</v>
      </c>
    </row>
    <row r="586" spans="1:22">
      <c r="A586">
        <v>6819879</v>
      </c>
      <c r="B586" t="str">
        <f t="shared" si="46"/>
        <v>pXO1_95014</v>
      </c>
      <c r="C586" t="str">
        <f t="shared" si="47"/>
        <v>-</v>
      </c>
      <c r="D586" t="str">
        <f t="shared" si="48"/>
        <v>JANG01000027.1</v>
      </c>
      <c r="E586" t="str">
        <f t="shared" si="45"/>
        <v>Bacillus</v>
      </c>
      <c r="F586" t="s">
        <v>32196</v>
      </c>
      <c r="G586" t="str">
        <f t="shared" si="49"/>
        <v xml:space="preserve">Bacillusanthracis                Bacilli181.62832.5368204---204-                                                                        </v>
      </c>
      <c r="H586" t="s">
        <v>2967</v>
      </c>
      <c r="I586" t="s">
        <v>15</v>
      </c>
      <c r="J586" t="s">
        <v>46</v>
      </c>
      <c r="K586" t="s">
        <v>1953</v>
      </c>
      <c r="L586" t="s">
        <v>2968</v>
      </c>
      <c r="M586" t="s">
        <v>23</v>
      </c>
      <c r="N586" t="s">
        <v>2969</v>
      </c>
      <c r="O586" s="1" t="s">
        <v>2970</v>
      </c>
      <c r="P586" t="s">
        <v>2971</v>
      </c>
      <c r="Q586">
        <v>204</v>
      </c>
      <c r="R586" t="s">
        <v>23</v>
      </c>
      <c r="S586" t="s">
        <v>23</v>
      </c>
      <c r="T586" t="s">
        <v>23</v>
      </c>
      <c r="U586">
        <v>204</v>
      </c>
      <c r="V586" t="s">
        <v>3736</v>
      </c>
    </row>
    <row r="587" spans="1:22">
      <c r="A587">
        <v>6819783</v>
      </c>
      <c r="B587" t="str">
        <f t="shared" si="46"/>
        <v>pXO1</v>
      </c>
      <c r="C587" t="str">
        <f t="shared" si="47"/>
        <v>NC_012656.1</v>
      </c>
      <c r="D587" t="str">
        <f t="shared" si="48"/>
        <v>CP001599</v>
      </c>
      <c r="E587" t="str">
        <f t="shared" si="45"/>
        <v>Bacillus</v>
      </c>
      <c r="F587" t="s">
        <v>32196</v>
      </c>
      <c r="G587" t="str">
        <f t="shared" si="49"/>
        <v>Bacillusanthracis                Bacilli181.67732.5297160--217311</v>
      </c>
      <c r="H587" t="s">
        <v>2972</v>
      </c>
      <c r="I587" t="s">
        <v>15</v>
      </c>
      <c r="J587" t="s">
        <v>46</v>
      </c>
      <c r="K587" t="s">
        <v>1953</v>
      </c>
      <c r="L587" t="s">
        <v>2768</v>
      </c>
      <c r="M587" t="s">
        <v>2973</v>
      </c>
      <c r="N587" t="s">
        <v>2974</v>
      </c>
      <c r="O587" s="1" t="s">
        <v>2771</v>
      </c>
      <c r="P587" t="s">
        <v>2772</v>
      </c>
      <c r="Q587">
        <v>160</v>
      </c>
      <c r="R587" t="s">
        <v>23</v>
      </c>
      <c r="S587" t="s">
        <v>23</v>
      </c>
      <c r="T587">
        <v>2</v>
      </c>
      <c r="U587">
        <v>173</v>
      </c>
      <c r="V587">
        <v>11</v>
      </c>
    </row>
    <row r="588" spans="1:22">
      <c r="A588">
        <v>6819687</v>
      </c>
      <c r="B588" t="str">
        <f t="shared" si="46"/>
        <v>pXO2</v>
      </c>
      <c r="C588" t="str">
        <f t="shared" si="47"/>
        <v>NC_012655.1</v>
      </c>
      <c r="D588" t="str">
        <f t="shared" si="48"/>
        <v>CP001597</v>
      </c>
      <c r="E588" t="str">
        <f t="shared" si="45"/>
        <v>Bacillus</v>
      </c>
      <c r="F588" t="s">
        <v>32196</v>
      </c>
      <c r="G588" t="str">
        <f t="shared" si="49"/>
        <v>Bacillusanthracis                Bacilli94.8333.043390---955</v>
      </c>
      <c r="H588" t="s">
        <v>2972</v>
      </c>
      <c r="I588" t="s">
        <v>15</v>
      </c>
      <c r="J588" t="s">
        <v>46</v>
      </c>
      <c r="K588" t="s">
        <v>1953</v>
      </c>
      <c r="L588" t="s">
        <v>2746</v>
      </c>
      <c r="M588" t="s">
        <v>2975</v>
      </c>
      <c r="N588" t="s">
        <v>2976</v>
      </c>
      <c r="O588" s="1" t="s">
        <v>2965</v>
      </c>
      <c r="P588" t="s">
        <v>2966</v>
      </c>
      <c r="Q588">
        <v>90</v>
      </c>
      <c r="R588" t="s">
        <v>23</v>
      </c>
      <c r="S588" t="s">
        <v>23</v>
      </c>
      <c r="T588" t="s">
        <v>23</v>
      </c>
      <c r="U588">
        <v>95</v>
      </c>
      <c r="V588">
        <v>5</v>
      </c>
    </row>
    <row r="589" spans="1:22">
      <c r="A589">
        <v>6819591</v>
      </c>
      <c r="B589" t="str">
        <f t="shared" si="46"/>
        <v>pXO1</v>
      </c>
      <c r="C589" t="str">
        <f t="shared" si="47"/>
        <v>NZ_ABLB01000067.1</v>
      </c>
      <c r="D589" t="str">
        <f t="shared" si="48"/>
        <v>ABLB01000067</v>
      </c>
      <c r="E589" t="str">
        <f t="shared" si="45"/>
        <v>Bacillus</v>
      </c>
      <c r="F589" t="s">
        <v>32196</v>
      </c>
      <c r="G589" t="str">
        <f t="shared" si="49"/>
        <v>Bacillusanthracis                Bacilli181.19732.5193158---16911</v>
      </c>
      <c r="H589" t="s">
        <v>2977</v>
      </c>
      <c r="I589" t="s">
        <v>15</v>
      </c>
      <c r="J589" t="s">
        <v>46</v>
      </c>
      <c r="K589" t="s">
        <v>1953</v>
      </c>
      <c r="L589" t="s">
        <v>2768</v>
      </c>
      <c r="M589" t="s">
        <v>2978</v>
      </c>
      <c r="N589" t="s">
        <v>2979</v>
      </c>
      <c r="O589" s="1" t="s">
        <v>2980</v>
      </c>
      <c r="P589" t="s">
        <v>2981</v>
      </c>
      <c r="Q589">
        <v>158</v>
      </c>
      <c r="R589" t="s">
        <v>23</v>
      </c>
      <c r="S589" t="s">
        <v>23</v>
      </c>
      <c r="T589" t="s">
        <v>23</v>
      </c>
      <c r="U589">
        <v>169</v>
      </c>
      <c r="V589">
        <v>11</v>
      </c>
    </row>
    <row r="590" spans="1:22">
      <c r="A590">
        <v>6819495</v>
      </c>
      <c r="B590" t="str">
        <f t="shared" si="46"/>
        <v>pXO2</v>
      </c>
      <c r="C590" t="str">
        <f t="shared" si="47"/>
        <v>NZ_ABLB01000068.1</v>
      </c>
      <c r="D590" t="str">
        <f t="shared" si="48"/>
        <v>ABLB01000068</v>
      </c>
      <c r="E590" t="str">
        <f t="shared" si="45"/>
        <v>Bacillus</v>
      </c>
      <c r="F590" t="s">
        <v>32196</v>
      </c>
      <c r="G590" t="str">
        <f t="shared" si="49"/>
        <v>Bacillusanthracis                Bacilli94.833.046488---946</v>
      </c>
      <c r="H590" t="s">
        <v>2977</v>
      </c>
      <c r="I590" t="s">
        <v>15</v>
      </c>
      <c r="J590" t="s">
        <v>46</v>
      </c>
      <c r="K590" t="s">
        <v>1953</v>
      </c>
      <c r="L590" t="s">
        <v>2746</v>
      </c>
      <c r="M590" t="s">
        <v>2982</v>
      </c>
      <c r="N590" t="s">
        <v>2983</v>
      </c>
      <c r="O590" s="1" t="s">
        <v>2984</v>
      </c>
      <c r="P590" t="s">
        <v>2985</v>
      </c>
      <c r="Q590">
        <v>88</v>
      </c>
      <c r="R590" t="s">
        <v>23</v>
      </c>
      <c r="S590" t="s">
        <v>23</v>
      </c>
      <c r="T590" t="s">
        <v>23</v>
      </c>
      <c r="U590">
        <v>94</v>
      </c>
      <c r="V590">
        <v>6</v>
      </c>
    </row>
    <row r="591" spans="1:22">
      <c r="A591">
        <v>6819399</v>
      </c>
      <c r="B591" t="str">
        <f t="shared" si="46"/>
        <v>pXO1</v>
      </c>
      <c r="C591" t="str">
        <f t="shared" si="47"/>
        <v>NZ_CP001971.1</v>
      </c>
      <c r="D591" t="str">
        <f t="shared" si="48"/>
        <v>CP001971</v>
      </c>
      <c r="E591" t="str">
        <f t="shared" si="45"/>
        <v>Bacillus</v>
      </c>
      <c r="F591" t="s">
        <v>32196</v>
      </c>
      <c r="G591" t="str">
        <f t="shared" si="49"/>
        <v>Bacillusanthracis                Bacilli181.76432.5317158---17113</v>
      </c>
      <c r="H591" t="s">
        <v>2986</v>
      </c>
      <c r="I591" t="s">
        <v>15</v>
      </c>
      <c r="J591" t="s">
        <v>46</v>
      </c>
      <c r="K591" t="s">
        <v>1953</v>
      </c>
      <c r="L591" t="s">
        <v>2768</v>
      </c>
      <c r="M591" t="s">
        <v>2987</v>
      </c>
      <c r="N591" t="s">
        <v>2988</v>
      </c>
      <c r="O591" s="1" t="s">
        <v>2989</v>
      </c>
      <c r="P591" t="s">
        <v>2990</v>
      </c>
      <c r="Q591">
        <v>158</v>
      </c>
      <c r="R591" t="s">
        <v>23</v>
      </c>
      <c r="S591" t="s">
        <v>23</v>
      </c>
      <c r="T591" t="s">
        <v>23</v>
      </c>
      <c r="U591">
        <v>171</v>
      </c>
      <c r="V591">
        <v>13</v>
      </c>
    </row>
    <row r="592" spans="1:22">
      <c r="A592">
        <v>6819303</v>
      </c>
      <c r="B592" t="str">
        <f t="shared" si="46"/>
        <v>pXO2</v>
      </c>
      <c r="C592" t="str">
        <f t="shared" si="47"/>
        <v>NZ_CP001972.1</v>
      </c>
      <c r="D592" t="str">
        <f t="shared" si="48"/>
        <v>CP001972</v>
      </c>
      <c r="E592" t="str">
        <f t="shared" si="45"/>
        <v>Bacillus</v>
      </c>
      <c r="F592" t="s">
        <v>32196</v>
      </c>
      <c r="G592" t="str">
        <f t="shared" si="49"/>
        <v>Bacillusanthracis                Bacilli94.83933.045586---948</v>
      </c>
      <c r="H592" t="s">
        <v>2986</v>
      </c>
      <c r="I592" t="s">
        <v>15</v>
      </c>
      <c r="J592" t="s">
        <v>46</v>
      </c>
      <c r="K592" t="s">
        <v>1953</v>
      </c>
      <c r="L592" t="s">
        <v>2746</v>
      </c>
      <c r="M592" t="s">
        <v>2991</v>
      </c>
      <c r="N592" t="s">
        <v>2992</v>
      </c>
      <c r="O592" s="1" t="s">
        <v>2993</v>
      </c>
      <c r="P592" t="s">
        <v>2994</v>
      </c>
      <c r="Q592">
        <v>86</v>
      </c>
      <c r="R592" t="s">
        <v>23</v>
      </c>
      <c r="S592" t="s">
        <v>23</v>
      </c>
      <c r="T592" t="s">
        <v>23</v>
      </c>
      <c r="U592">
        <v>94</v>
      </c>
      <c r="V592">
        <v>8</v>
      </c>
    </row>
    <row r="593" spans="1:22">
      <c r="A593">
        <v>6819207</v>
      </c>
      <c r="B593" t="str">
        <f t="shared" si="46"/>
        <v>pXO1</v>
      </c>
      <c r="C593" t="str">
        <f t="shared" si="47"/>
        <v>NZ_CP001975.1</v>
      </c>
      <c r="D593" t="str">
        <f t="shared" si="48"/>
        <v>CP001975</v>
      </c>
      <c r="E593" t="str">
        <f t="shared" si="45"/>
        <v>Bacillus</v>
      </c>
      <c r="F593" t="s">
        <v>32196</v>
      </c>
      <c r="G593" t="str">
        <f t="shared" si="49"/>
        <v>Bacillusanthracis                Bacilli181.76332.5303161---17110</v>
      </c>
      <c r="H593" t="s">
        <v>2995</v>
      </c>
      <c r="I593" t="s">
        <v>15</v>
      </c>
      <c r="J593" t="s">
        <v>46</v>
      </c>
      <c r="K593" t="s">
        <v>1953</v>
      </c>
      <c r="L593" t="s">
        <v>2768</v>
      </c>
      <c r="M593" t="s">
        <v>2996</v>
      </c>
      <c r="N593" t="s">
        <v>2997</v>
      </c>
      <c r="O593" s="1" t="s">
        <v>2998</v>
      </c>
      <c r="P593" t="s">
        <v>2999</v>
      </c>
      <c r="Q593">
        <v>161</v>
      </c>
      <c r="R593" t="s">
        <v>23</v>
      </c>
      <c r="S593" t="s">
        <v>23</v>
      </c>
      <c r="T593" t="s">
        <v>23</v>
      </c>
      <c r="U593">
        <v>171</v>
      </c>
      <c r="V593">
        <v>10</v>
      </c>
    </row>
    <row r="594" spans="1:22">
      <c r="A594">
        <v>6819111</v>
      </c>
      <c r="B594" t="str">
        <f t="shared" si="46"/>
        <v>pXO1</v>
      </c>
      <c r="C594" t="str">
        <f t="shared" si="47"/>
        <v>-</v>
      </c>
      <c r="D594" t="str">
        <f t="shared" si="48"/>
        <v>AE011190.1</v>
      </c>
      <c r="E594" t="str">
        <f t="shared" si="45"/>
        <v>Bacillus</v>
      </c>
      <c r="F594" t="s">
        <v>32196</v>
      </c>
      <c r="G594" t="str">
        <f t="shared" si="49"/>
        <v>Bacillusanthracis                Bacilli181.67732.5297196--422121</v>
      </c>
      <c r="H594" t="s">
        <v>3000</v>
      </c>
      <c r="I594" t="s">
        <v>15</v>
      </c>
      <c r="J594" t="s">
        <v>46</v>
      </c>
      <c r="K594" t="s">
        <v>1953</v>
      </c>
      <c r="L594" t="s">
        <v>2768</v>
      </c>
      <c r="M594" t="s">
        <v>23</v>
      </c>
      <c r="N594" t="s">
        <v>3001</v>
      </c>
      <c r="O594" s="1" t="s">
        <v>2771</v>
      </c>
      <c r="P594" t="s">
        <v>2772</v>
      </c>
      <c r="Q594">
        <v>196</v>
      </c>
      <c r="R594" t="s">
        <v>23</v>
      </c>
      <c r="S594" t="s">
        <v>23</v>
      </c>
      <c r="T594">
        <v>4</v>
      </c>
      <c r="U594">
        <v>221</v>
      </c>
      <c r="V594">
        <v>21</v>
      </c>
    </row>
    <row r="595" spans="1:22">
      <c r="A595">
        <v>6819015</v>
      </c>
      <c r="B595" t="str">
        <f t="shared" si="46"/>
        <v>pXO2</v>
      </c>
      <c r="C595" t="str">
        <f t="shared" si="47"/>
        <v>-</v>
      </c>
      <c r="D595" t="str">
        <f t="shared" si="48"/>
        <v>AE011191.1</v>
      </c>
      <c r="E595" t="str">
        <f t="shared" si="45"/>
        <v>Bacillus</v>
      </c>
      <c r="F595" t="s">
        <v>32196</v>
      </c>
      <c r="G595" t="str">
        <f t="shared" si="49"/>
        <v>Bacillusanthracis                Bacilli94.82933.0437101---11312</v>
      </c>
      <c r="H595" t="s">
        <v>3000</v>
      </c>
      <c r="I595" t="s">
        <v>15</v>
      </c>
      <c r="J595" t="s">
        <v>46</v>
      </c>
      <c r="K595" t="s">
        <v>1953</v>
      </c>
      <c r="L595" t="s">
        <v>2746</v>
      </c>
      <c r="M595" t="s">
        <v>23</v>
      </c>
      <c r="N595" t="s">
        <v>3002</v>
      </c>
      <c r="O595" s="1" t="s">
        <v>3003</v>
      </c>
      <c r="P595" t="s">
        <v>3004</v>
      </c>
      <c r="Q595">
        <v>101</v>
      </c>
      <c r="R595" t="s">
        <v>23</v>
      </c>
      <c r="S595" t="s">
        <v>23</v>
      </c>
      <c r="T595" t="s">
        <v>23</v>
      </c>
      <c r="U595">
        <v>113</v>
      </c>
      <c r="V595">
        <v>12</v>
      </c>
    </row>
    <row r="596" spans="1:22">
      <c r="A596">
        <v>6818919</v>
      </c>
      <c r="B596" t="str">
        <f t="shared" si="46"/>
        <v>pXO2</v>
      </c>
      <c r="C596" t="str">
        <f t="shared" si="47"/>
        <v>NZ_AMDT01000056.1</v>
      </c>
      <c r="D596" t="str">
        <f t="shared" si="48"/>
        <v>AMDT01000056</v>
      </c>
      <c r="E596" t="str">
        <f t="shared" si="45"/>
        <v>Bacillus</v>
      </c>
      <c r="F596" t="s">
        <v>32196</v>
      </c>
      <c r="G596" t="str">
        <f t="shared" si="49"/>
        <v>Bacillusanthracis                Bacilli94.74133.042783---929</v>
      </c>
      <c r="H596" t="s">
        <v>3005</v>
      </c>
      <c r="I596" t="s">
        <v>15</v>
      </c>
      <c r="J596" t="s">
        <v>46</v>
      </c>
      <c r="K596" t="s">
        <v>1953</v>
      </c>
      <c r="L596" t="s">
        <v>2746</v>
      </c>
      <c r="M596" t="s">
        <v>3006</v>
      </c>
      <c r="N596" t="s">
        <v>3007</v>
      </c>
      <c r="O596" s="1" t="s">
        <v>3008</v>
      </c>
      <c r="P596" t="s">
        <v>3009</v>
      </c>
      <c r="Q596">
        <v>83</v>
      </c>
      <c r="R596" t="s">
        <v>23</v>
      </c>
      <c r="S596" t="s">
        <v>23</v>
      </c>
      <c r="T596" t="s">
        <v>23</v>
      </c>
      <c r="U596">
        <v>92</v>
      </c>
      <c r="V596">
        <v>9</v>
      </c>
    </row>
    <row r="597" spans="1:22">
      <c r="A597">
        <v>6818823</v>
      </c>
      <c r="B597" t="str">
        <f t="shared" si="46"/>
        <v>pX01</v>
      </c>
      <c r="C597" t="str">
        <f t="shared" si="47"/>
        <v>NC_012579.1</v>
      </c>
      <c r="D597" t="str">
        <f t="shared" si="48"/>
        <v>CP001216</v>
      </c>
      <c r="E597" t="str">
        <f t="shared" si="45"/>
        <v>Bacillus</v>
      </c>
      <c r="F597" t="s">
        <v>32196</v>
      </c>
      <c r="G597" t="str">
        <f t="shared" si="49"/>
        <v>Bacillusanthracis                Bacilli181.77332.5312161--217310</v>
      </c>
      <c r="H597" t="s">
        <v>3010</v>
      </c>
      <c r="I597" t="s">
        <v>15</v>
      </c>
      <c r="J597" t="s">
        <v>46</v>
      </c>
      <c r="K597" t="s">
        <v>1953</v>
      </c>
      <c r="L597" t="s">
        <v>2730</v>
      </c>
      <c r="M597" t="s">
        <v>3011</v>
      </c>
      <c r="N597" t="s">
        <v>3012</v>
      </c>
      <c r="O597" s="1" t="s">
        <v>3013</v>
      </c>
      <c r="P597" t="s">
        <v>3014</v>
      </c>
      <c r="Q597">
        <v>161</v>
      </c>
      <c r="R597" t="s">
        <v>23</v>
      </c>
      <c r="S597" t="s">
        <v>23</v>
      </c>
      <c r="T597">
        <v>2</v>
      </c>
      <c r="U597">
        <v>173</v>
      </c>
      <c r="V597">
        <v>10</v>
      </c>
    </row>
    <row r="598" spans="1:22">
      <c r="A598">
        <v>6818727</v>
      </c>
      <c r="B598" t="str">
        <f t="shared" si="46"/>
        <v>pX02</v>
      </c>
      <c r="C598" t="str">
        <f t="shared" si="47"/>
        <v>NC_012577.1</v>
      </c>
      <c r="D598" t="str">
        <f t="shared" si="48"/>
        <v>CP001214</v>
      </c>
      <c r="E598" t="str">
        <f t="shared" si="45"/>
        <v>Bacillus</v>
      </c>
      <c r="F598" t="s">
        <v>32196</v>
      </c>
      <c r="G598" t="str">
        <f t="shared" si="49"/>
        <v>Bacillusanthracis                Bacilli94.87533.05389---945</v>
      </c>
      <c r="H598" t="s">
        <v>3010</v>
      </c>
      <c r="I598" t="s">
        <v>15</v>
      </c>
      <c r="J598" t="s">
        <v>46</v>
      </c>
      <c r="K598" t="s">
        <v>1953</v>
      </c>
      <c r="L598" t="s">
        <v>2735</v>
      </c>
      <c r="M598" t="s">
        <v>3015</v>
      </c>
      <c r="N598" t="s">
        <v>3016</v>
      </c>
      <c r="O598" s="1" t="s">
        <v>3017</v>
      </c>
      <c r="P598" t="s">
        <v>3018</v>
      </c>
      <c r="Q598">
        <v>89</v>
      </c>
      <c r="R598" t="s">
        <v>23</v>
      </c>
      <c r="S598" t="s">
        <v>23</v>
      </c>
      <c r="T598" t="s">
        <v>23</v>
      </c>
      <c r="U598">
        <v>94</v>
      </c>
      <c r="V598">
        <v>5</v>
      </c>
    </row>
    <row r="599" spans="1:22">
      <c r="A599">
        <v>6818631</v>
      </c>
      <c r="B599" t="str">
        <f t="shared" si="46"/>
        <v>BAP1</v>
      </c>
      <c r="C599" t="str">
        <f t="shared" si="47"/>
        <v>NC_017726.1</v>
      </c>
      <c r="D599" t="str">
        <f t="shared" si="48"/>
        <v>CP002092</v>
      </c>
      <c r="E599" t="str">
        <f t="shared" si="45"/>
        <v>Bacillus</v>
      </c>
      <c r="F599" t="s">
        <v>32196</v>
      </c>
      <c r="G599" t="str">
        <f t="shared" si="49"/>
        <v>Bacillusanthracis                Bacilli181.732.5305157---17114</v>
      </c>
      <c r="H599" t="s">
        <v>3019</v>
      </c>
      <c r="I599" t="s">
        <v>15</v>
      </c>
      <c r="J599" t="s">
        <v>46</v>
      </c>
      <c r="K599" t="s">
        <v>1953</v>
      </c>
      <c r="L599" t="s">
        <v>3020</v>
      </c>
      <c r="M599" t="s">
        <v>3021</v>
      </c>
      <c r="N599" t="s">
        <v>3022</v>
      </c>
      <c r="O599" s="1" t="s">
        <v>3023</v>
      </c>
      <c r="P599" t="s">
        <v>3024</v>
      </c>
      <c r="Q599">
        <v>157</v>
      </c>
      <c r="R599" t="s">
        <v>23</v>
      </c>
      <c r="S599" t="s">
        <v>23</v>
      </c>
      <c r="T599" t="s">
        <v>23</v>
      </c>
      <c r="U599">
        <v>171</v>
      </c>
      <c r="V599">
        <v>14</v>
      </c>
    </row>
    <row r="600" spans="1:22">
      <c r="A600">
        <v>6818535</v>
      </c>
      <c r="B600" t="str">
        <f t="shared" si="46"/>
        <v>BAP2</v>
      </c>
      <c r="C600" t="str">
        <f t="shared" si="47"/>
        <v>NC_017727.1</v>
      </c>
      <c r="D600" t="str">
        <f t="shared" si="48"/>
        <v>CP002093</v>
      </c>
      <c r="E600" t="str">
        <f t="shared" si="45"/>
        <v>Bacillus</v>
      </c>
      <c r="F600" t="s">
        <v>32196</v>
      </c>
      <c r="G600" t="str">
        <f t="shared" si="49"/>
        <v>Bacillusanthracis                Bacilli94.82433.053988---946</v>
      </c>
      <c r="H600" t="s">
        <v>3019</v>
      </c>
      <c r="I600" t="s">
        <v>15</v>
      </c>
      <c r="J600" t="s">
        <v>46</v>
      </c>
      <c r="K600" t="s">
        <v>1953</v>
      </c>
      <c r="L600" t="s">
        <v>3025</v>
      </c>
      <c r="M600" t="s">
        <v>3026</v>
      </c>
      <c r="N600" t="s">
        <v>3027</v>
      </c>
      <c r="O600" s="1" t="s">
        <v>3028</v>
      </c>
      <c r="P600" t="s">
        <v>3029</v>
      </c>
      <c r="Q600">
        <v>88</v>
      </c>
      <c r="R600" t="s">
        <v>23</v>
      </c>
      <c r="S600" t="s">
        <v>23</v>
      </c>
      <c r="T600" t="s">
        <v>23</v>
      </c>
      <c r="U600">
        <v>94</v>
      </c>
      <c r="V600">
        <v>6</v>
      </c>
    </row>
    <row r="601" spans="1:22">
      <c r="A601">
        <v>6818439</v>
      </c>
      <c r="B601" t="str">
        <f t="shared" si="46"/>
        <v>pXO1</v>
      </c>
      <c r="C601" t="str">
        <f t="shared" si="47"/>
        <v>NZ_CP009540.1</v>
      </c>
      <c r="D601" t="str">
        <f t="shared" si="48"/>
        <v>CP009540</v>
      </c>
      <c r="E601" t="str">
        <f t="shared" si="45"/>
        <v>Bacillus</v>
      </c>
      <c r="F601" t="s">
        <v>32196</v>
      </c>
      <c r="G601" t="str">
        <f t="shared" si="49"/>
        <v>Bacillusanthracis                Bacilli181.62432.5309154---16814</v>
      </c>
      <c r="H601" t="s">
        <v>3030</v>
      </c>
      <c r="I601" t="s">
        <v>15</v>
      </c>
      <c r="J601" t="s">
        <v>46</v>
      </c>
      <c r="K601" t="s">
        <v>1953</v>
      </c>
      <c r="L601" t="s">
        <v>2768</v>
      </c>
      <c r="M601" t="s">
        <v>3031</v>
      </c>
      <c r="N601" t="s">
        <v>3032</v>
      </c>
      <c r="O601" s="1" t="s">
        <v>3033</v>
      </c>
      <c r="P601" t="s">
        <v>3034</v>
      </c>
      <c r="Q601">
        <v>154</v>
      </c>
      <c r="R601" t="s">
        <v>23</v>
      </c>
      <c r="S601" t="s">
        <v>23</v>
      </c>
      <c r="T601" t="s">
        <v>23</v>
      </c>
      <c r="U601">
        <v>168</v>
      </c>
      <c r="V601">
        <v>14</v>
      </c>
    </row>
    <row r="602" spans="1:22">
      <c r="A602">
        <v>6818343</v>
      </c>
      <c r="B602" t="str">
        <f t="shared" si="46"/>
        <v>pXO2</v>
      </c>
      <c r="C602" t="str">
        <f t="shared" si="47"/>
        <v>NZ_CP006744.1</v>
      </c>
      <c r="D602" t="str">
        <f t="shared" si="48"/>
        <v>CP006744</v>
      </c>
      <c r="E602" t="str">
        <f t="shared" si="45"/>
        <v>Bacillus</v>
      </c>
      <c r="F602" t="s">
        <v>32196</v>
      </c>
      <c r="G602" t="str">
        <f t="shared" si="49"/>
        <v>Bacillusanthracis                Bacilli94.75833.047382---9210</v>
      </c>
      <c r="H602" t="s">
        <v>3035</v>
      </c>
      <c r="I602" t="s">
        <v>15</v>
      </c>
      <c r="J602" t="s">
        <v>46</v>
      </c>
      <c r="K602" t="s">
        <v>1953</v>
      </c>
      <c r="L602" t="s">
        <v>2746</v>
      </c>
      <c r="M602" t="s">
        <v>3036</v>
      </c>
      <c r="N602" t="s">
        <v>3037</v>
      </c>
      <c r="O602" s="1" t="s">
        <v>3038</v>
      </c>
      <c r="P602" t="s">
        <v>2857</v>
      </c>
      <c r="Q602">
        <v>82</v>
      </c>
      <c r="R602" t="s">
        <v>23</v>
      </c>
      <c r="S602" t="s">
        <v>23</v>
      </c>
      <c r="T602" t="s">
        <v>23</v>
      </c>
      <c r="U602">
        <v>92</v>
      </c>
      <c r="V602">
        <v>10</v>
      </c>
    </row>
    <row r="603" spans="1:22">
      <c r="A603">
        <v>6818247</v>
      </c>
      <c r="B603" t="str">
        <f t="shared" si="46"/>
        <v>pXO1</v>
      </c>
      <c r="C603" t="str">
        <f t="shared" si="47"/>
        <v>NZ_CP006743.1</v>
      </c>
      <c r="D603" t="str">
        <f t="shared" si="48"/>
        <v>CP006743</v>
      </c>
      <c r="E603" t="str">
        <f t="shared" ref="E603:E666" si="50">MID(H603,1,FIND(" ",H603)-1)</f>
        <v>Bacillus</v>
      </c>
      <c r="F603" t="s">
        <v>32196</v>
      </c>
      <c r="G603" t="str">
        <f t="shared" si="49"/>
        <v>Bacillusanthracis                Bacilli181.79332.537158---16911</v>
      </c>
      <c r="H603" t="s">
        <v>3035</v>
      </c>
      <c r="I603" t="s">
        <v>15</v>
      </c>
      <c r="J603" t="s">
        <v>46</v>
      </c>
      <c r="K603" t="s">
        <v>1953</v>
      </c>
      <c r="L603" t="s">
        <v>2768</v>
      </c>
      <c r="M603" t="s">
        <v>3039</v>
      </c>
      <c r="N603" t="s">
        <v>3040</v>
      </c>
      <c r="O603" s="1" t="s">
        <v>3041</v>
      </c>
      <c r="P603" t="s">
        <v>3042</v>
      </c>
      <c r="Q603">
        <v>158</v>
      </c>
      <c r="R603" t="s">
        <v>23</v>
      </c>
      <c r="S603" t="s">
        <v>23</v>
      </c>
      <c r="T603" t="s">
        <v>23</v>
      </c>
      <c r="U603">
        <v>169</v>
      </c>
      <c r="V603">
        <v>11</v>
      </c>
    </row>
    <row r="604" spans="1:22">
      <c r="A604">
        <v>6818151</v>
      </c>
      <c r="B604" t="str">
        <f t="shared" si="46"/>
        <v>unnamed</v>
      </c>
      <c r="C604" t="str">
        <f t="shared" si="47"/>
        <v>NZ_CP009314.1</v>
      </c>
      <c r="D604" t="str">
        <f t="shared" si="48"/>
        <v>CP009314</v>
      </c>
      <c r="E604" t="str">
        <f t="shared" si="50"/>
        <v>Bacillus</v>
      </c>
      <c r="F604" t="s">
        <v>32196</v>
      </c>
      <c r="G604" t="str">
        <f t="shared" si="49"/>
        <v>Bacillusanthracis                Bacilli94.80733.056687---936</v>
      </c>
      <c r="H604" t="s">
        <v>3043</v>
      </c>
      <c r="I604" t="s">
        <v>15</v>
      </c>
      <c r="J604" t="s">
        <v>46</v>
      </c>
      <c r="K604" t="s">
        <v>1953</v>
      </c>
      <c r="L604" t="s">
        <v>68</v>
      </c>
      <c r="M604" t="s">
        <v>3044</v>
      </c>
      <c r="N604" t="s">
        <v>3045</v>
      </c>
      <c r="O604" s="1" t="s">
        <v>2834</v>
      </c>
      <c r="P604" t="s">
        <v>2835</v>
      </c>
      <c r="Q604">
        <v>87</v>
      </c>
      <c r="R604" t="s">
        <v>23</v>
      </c>
      <c r="S604" t="s">
        <v>23</v>
      </c>
      <c r="T604" t="s">
        <v>23</v>
      </c>
      <c r="U604">
        <v>93</v>
      </c>
      <c r="V604">
        <v>6</v>
      </c>
    </row>
    <row r="605" spans="1:22">
      <c r="A605">
        <v>6818055</v>
      </c>
      <c r="B605" t="str">
        <f t="shared" si="46"/>
        <v>unnamed</v>
      </c>
      <c r="C605" t="str">
        <f t="shared" si="47"/>
        <v>NZ_CP009316.1</v>
      </c>
      <c r="D605" t="str">
        <f t="shared" si="48"/>
        <v>CP009316</v>
      </c>
      <c r="E605" t="str">
        <f t="shared" si="50"/>
        <v>Bacillus</v>
      </c>
      <c r="F605" t="s">
        <v>32196</v>
      </c>
      <c r="G605" t="str">
        <f t="shared" si="49"/>
        <v>Bacillusanthracis                Bacilli181.7632.5286157---16912</v>
      </c>
      <c r="H605" t="s">
        <v>3043</v>
      </c>
      <c r="I605" t="s">
        <v>15</v>
      </c>
      <c r="J605" t="s">
        <v>46</v>
      </c>
      <c r="K605" t="s">
        <v>1953</v>
      </c>
      <c r="L605" t="s">
        <v>68</v>
      </c>
      <c r="M605" t="s">
        <v>3046</v>
      </c>
      <c r="N605" t="s">
        <v>3047</v>
      </c>
      <c r="O605" s="1" t="s">
        <v>3048</v>
      </c>
      <c r="P605" t="s">
        <v>3049</v>
      </c>
      <c r="Q605">
        <v>157</v>
      </c>
      <c r="R605" t="s">
        <v>23</v>
      </c>
      <c r="S605" t="s">
        <v>23</v>
      </c>
      <c r="T605" t="s">
        <v>23</v>
      </c>
      <c r="U605">
        <v>169</v>
      </c>
      <c r="V605">
        <v>12</v>
      </c>
    </row>
    <row r="606" spans="1:22">
      <c r="A606">
        <v>6817959</v>
      </c>
      <c r="B606" t="str">
        <f t="shared" si="46"/>
        <v>pXO1</v>
      </c>
      <c r="C606" t="str">
        <f t="shared" si="47"/>
        <v>NZ_CP009597.1</v>
      </c>
      <c r="D606" t="str">
        <f t="shared" si="48"/>
        <v>CP009597</v>
      </c>
      <c r="E606" t="str">
        <f t="shared" si="50"/>
        <v>Bacillus</v>
      </c>
      <c r="F606" t="s">
        <v>32196</v>
      </c>
      <c r="G606" t="str">
        <f t="shared" si="49"/>
        <v>Bacillusanthracis                Bacilli181.7132.5194159---17011</v>
      </c>
      <c r="H606" t="s">
        <v>3050</v>
      </c>
      <c r="I606" t="s">
        <v>15</v>
      </c>
      <c r="J606" t="s">
        <v>46</v>
      </c>
      <c r="K606" t="s">
        <v>1953</v>
      </c>
      <c r="L606" t="s">
        <v>2768</v>
      </c>
      <c r="M606" t="s">
        <v>3051</v>
      </c>
      <c r="N606" t="s">
        <v>3052</v>
      </c>
      <c r="O606" s="1" t="s">
        <v>3053</v>
      </c>
      <c r="P606" t="s">
        <v>3054</v>
      </c>
      <c r="Q606">
        <v>159</v>
      </c>
      <c r="R606" t="s">
        <v>23</v>
      </c>
      <c r="S606" t="s">
        <v>23</v>
      </c>
      <c r="T606" t="s">
        <v>23</v>
      </c>
      <c r="U606">
        <v>170</v>
      </c>
      <c r="V606">
        <v>11</v>
      </c>
    </row>
    <row r="607" spans="1:22">
      <c r="A607">
        <v>6817863</v>
      </c>
      <c r="B607" t="str">
        <f t="shared" si="46"/>
        <v>unnamed_1</v>
      </c>
      <c r="C607" t="str">
        <f t="shared" si="47"/>
        <v>NZ_CP007664.1</v>
      </c>
      <c r="D607" t="str">
        <f t="shared" si="48"/>
        <v>CP007664</v>
      </c>
      <c r="E607" t="str">
        <f t="shared" si="50"/>
        <v>Bacillus</v>
      </c>
      <c r="F607" t="s">
        <v>32196</v>
      </c>
      <c r="G607" t="str">
        <f t="shared" si="49"/>
        <v>Bacillusanthracis                Bacilli94.88933.052387---958</v>
      </c>
      <c r="H607" t="s">
        <v>3055</v>
      </c>
      <c r="I607" t="s">
        <v>15</v>
      </c>
      <c r="J607" t="s">
        <v>46</v>
      </c>
      <c r="K607" t="s">
        <v>1953</v>
      </c>
      <c r="L607" t="s">
        <v>2752</v>
      </c>
      <c r="M607" t="s">
        <v>3056</v>
      </c>
      <c r="N607" t="s">
        <v>3057</v>
      </c>
      <c r="O607" s="1" t="s">
        <v>3058</v>
      </c>
      <c r="P607" t="s">
        <v>3059</v>
      </c>
      <c r="Q607">
        <v>87</v>
      </c>
      <c r="R607" t="s">
        <v>23</v>
      </c>
      <c r="S607" t="s">
        <v>23</v>
      </c>
      <c r="T607" t="s">
        <v>23</v>
      </c>
      <c r="U607">
        <v>95</v>
      </c>
      <c r="V607">
        <v>8</v>
      </c>
    </row>
    <row r="608" spans="1:22">
      <c r="A608">
        <v>6817767</v>
      </c>
      <c r="B608" t="str">
        <f t="shared" si="46"/>
        <v>unnamed_2</v>
      </c>
      <c r="C608" t="str">
        <f t="shared" si="47"/>
        <v>NZ_CP007665.1</v>
      </c>
      <c r="D608" t="str">
        <f t="shared" si="48"/>
        <v>CP007665</v>
      </c>
      <c r="E608" t="str">
        <f t="shared" si="50"/>
        <v>Bacillus</v>
      </c>
      <c r="F608" t="s">
        <v>32196</v>
      </c>
      <c r="G608" t="str">
        <f t="shared" si="49"/>
        <v>Bacillusanthracis                Bacilli181.83132.5319154---17016</v>
      </c>
      <c r="H608" t="s">
        <v>3055</v>
      </c>
      <c r="I608" t="s">
        <v>15</v>
      </c>
      <c r="J608" t="s">
        <v>46</v>
      </c>
      <c r="K608" t="s">
        <v>1953</v>
      </c>
      <c r="L608" t="s">
        <v>2757</v>
      </c>
      <c r="M608" t="s">
        <v>3060</v>
      </c>
      <c r="N608" t="s">
        <v>3061</v>
      </c>
      <c r="O608" s="1" t="s">
        <v>3062</v>
      </c>
      <c r="P608" t="s">
        <v>2790</v>
      </c>
      <c r="Q608">
        <v>154</v>
      </c>
      <c r="R608" t="s">
        <v>23</v>
      </c>
      <c r="S608" t="s">
        <v>23</v>
      </c>
      <c r="T608" t="s">
        <v>23</v>
      </c>
      <c r="U608">
        <v>170</v>
      </c>
      <c r="V608">
        <v>16</v>
      </c>
    </row>
    <row r="609" spans="1:22">
      <c r="A609">
        <v>6817671</v>
      </c>
      <c r="B609" t="str">
        <f t="shared" si="46"/>
        <v>pBa1</v>
      </c>
      <c r="C609" t="str">
        <f t="shared" si="47"/>
        <v>NZ_CM003163.1</v>
      </c>
      <c r="D609" t="str">
        <f t="shared" si="48"/>
        <v>CM003163</v>
      </c>
      <c r="E609" t="str">
        <f t="shared" si="50"/>
        <v>Bacillus</v>
      </c>
      <c r="F609" t="s">
        <v>32197</v>
      </c>
      <c r="G609" t="str">
        <f t="shared" si="49"/>
        <v xml:space="preserve">Bacillusaryabhattai              Bacilli10.15435.060112---12-                                                                        </v>
      </c>
      <c r="H609" t="s">
        <v>3063</v>
      </c>
      <c r="I609" t="s">
        <v>15</v>
      </c>
      <c r="J609" t="s">
        <v>46</v>
      </c>
      <c r="K609" t="s">
        <v>1953</v>
      </c>
      <c r="L609" t="s">
        <v>3064</v>
      </c>
      <c r="M609" t="s">
        <v>3065</v>
      </c>
      <c r="N609" t="s">
        <v>3066</v>
      </c>
      <c r="O609" s="1" t="s">
        <v>3067</v>
      </c>
      <c r="P609" t="s">
        <v>3068</v>
      </c>
      <c r="Q609">
        <v>12</v>
      </c>
      <c r="R609" t="s">
        <v>23</v>
      </c>
      <c r="S609" t="s">
        <v>23</v>
      </c>
      <c r="T609" t="s">
        <v>23</v>
      </c>
      <c r="U609">
        <v>12</v>
      </c>
      <c r="V609" t="s">
        <v>3736</v>
      </c>
    </row>
    <row r="610" spans="1:22">
      <c r="A610">
        <v>6817575</v>
      </c>
      <c r="B610" t="str">
        <f t="shared" si="46"/>
        <v>pBb</v>
      </c>
      <c r="C610" t="str">
        <f t="shared" si="47"/>
        <v>NZ_CP007513.1</v>
      </c>
      <c r="D610" t="str">
        <f t="shared" si="48"/>
        <v>CP007513</v>
      </c>
      <c r="E610" t="str">
        <f t="shared" si="50"/>
        <v>Bacillus</v>
      </c>
      <c r="F610" t="s">
        <v>32198</v>
      </c>
      <c r="G610" t="str">
        <f t="shared" si="49"/>
        <v>Bacillusbombysepticus            Bacilli577.80932.0149409-1-45545</v>
      </c>
      <c r="H610" t="s">
        <v>3069</v>
      </c>
      <c r="I610" t="s">
        <v>15</v>
      </c>
      <c r="J610" t="s">
        <v>46</v>
      </c>
      <c r="K610" t="s">
        <v>1953</v>
      </c>
      <c r="L610" t="s">
        <v>3070</v>
      </c>
      <c r="M610" t="s">
        <v>3071</v>
      </c>
      <c r="N610" t="s">
        <v>3072</v>
      </c>
      <c r="O610" s="1" t="s">
        <v>3073</v>
      </c>
      <c r="P610" t="s">
        <v>3074</v>
      </c>
      <c r="Q610">
        <v>409</v>
      </c>
      <c r="R610" t="s">
        <v>23</v>
      </c>
      <c r="S610">
        <v>1</v>
      </c>
      <c r="T610" t="s">
        <v>23</v>
      </c>
      <c r="U610">
        <v>455</v>
      </c>
      <c r="V610">
        <v>45</v>
      </c>
    </row>
    <row r="611" spans="1:22">
      <c r="A611">
        <v>6817479</v>
      </c>
      <c r="B611" t="str">
        <f t="shared" si="46"/>
        <v>pBCX01</v>
      </c>
      <c r="C611" t="str">
        <f t="shared" si="47"/>
        <v>NZ_CP009940.1</v>
      </c>
      <c r="D611" t="str">
        <f t="shared" si="48"/>
        <v>CP009940</v>
      </c>
      <c r="E611" t="str">
        <f t="shared" si="50"/>
        <v>Bacillus</v>
      </c>
      <c r="F611" t="s">
        <v>32199</v>
      </c>
      <c r="G611" t="str">
        <f t="shared" si="49"/>
        <v>Bacilluscereus                   Bacilli209.38131.7211152---17624</v>
      </c>
      <c r="H611" t="s">
        <v>3075</v>
      </c>
      <c r="I611" t="s">
        <v>15</v>
      </c>
      <c r="J611" t="s">
        <v>46</v>
      </c>
      <c r="K611" t="s">
        <v>1953</v>
      </c>
      <c r="L611" t="s">
        <v>3076</v>
      </c>
      <c r="M611" t="s">
        <v>3077</v>
      </c>
      <c r="N611" t="s">
        <v>3078</v>
      </c>
      <c r="O611" s="1" t="s">
        <v>3079</v>
      </c>
      <c r="P611" t="s">
        <v>3080</v>
      </c>
      <c r="Q611">
        <v>152</v>
      </c>
      <c r="R611" t="s">
        <v>23</v>
      </c>
      <c r="S611" t="s">
        <v>23</v>
      </c>
      <c r="T611" t="s">
        <v>23</v>
      </c>
      <c r="U611">
        <v>176</v>
      </c>
      <c r="V611">
        <v>24</v>
      </c>
    </row>
    <row r="612" spans="1:22">
      <c r="A612">
        <v>6817383</v>
      </c>
      <c r="B612" t="str">
        <f t="shared" si="46"/>
        <v>pBCN</v>
      </c>
      <c r="C612" t="str">
        <f t="shared" si="47"/>
        <v>NZ_CP009939.1</v>
      </c>
      <c r="D612" t="str">
        <f t="shared" si="48"/>
        <v>CP009939</v>
      </c>
      <c r="E612" t="str">
        <f t="shared" si="50"/>
        <v>Bacillus</v>
      </c>
      <c r="F612" t="s">
        <v>32199</v>
      </c>
      <c r="G612" t="str">
        <f t="shared" si="49"/>
        <v>Bacilluscereus                   Bacilli52.16636.479770---711</v>
      </c>
      <c r="H612" t="s">
        <v>3075</v>
      </c>
      <c r="I612" t="s">
        <v>15</v>
      </c>
      <c r="J612" t="s">
        <v>46</v>
      </c>
      <c r="K612" t="s">
        <v>1953</v>
      </c>
      <c r="L612" t="s">
        <v>3081</v>
      </c>
      <c r="M612" t="s">
        <v>3082</v>
      </c>
      <c r="N612" t="s">
        <v>3083</v>
      </c>
      <c r="O612" s="1" t="s">
        <v>3084</v>
      </c>
      <c r="P612" t="s">
        <v>3085</v>
      </c>
      <c r="Q612">
        <v>70</v>
      </c>
      <c r="R612" t="s">
        <v>23</v>
      </c>
      <c r="S612" t="s">
        <v>23</v>
      </c>
      <c r="T612" t="s">
        <v>23</v>
      </c>
      <c r="U612">
        <v>71</v>
      </c>
      <c r="V612">
        <v>1</v>
      </c>
    </row>
    <row r="613" spans="1:22">
      <c r="A613">
        <v>6817287</v>
      </c>
      <c r="B613" t="str">
        <f t="shared" si="46"/>
        <v>unnamed</v>
      </c>
      <c r="C613" t="str">
        <f t="shared" si="47"/>
        <v>NZ_CP009368.1</v>
      </c>
      <c r="D613" t="str">
        <f t="shared" si="48"/>
        <v>CP009368</v>
      </c>
      <c r="E613" t="str">
        <f t="shared" si="50"/>
        <v>Bacillus</v>
      </c>
      <c r="F613" t="s">
        <v>32199</v>
      </c>
      <c r="G613" t="str">
        <f t="shared" si="49"/>
        <v>Bacilluscereus                   Bacilli402.60532.5629279---31233</v>
      </c>
      <c r="H613" t="s">
        <v>3086</v>
      </c>
      <c r="I613" t="s">
        <v>15</v>
      </c>
      <c r="J613" t="s">
        <v>46</v>
      </c>
      <c r="K613" t="s">
        <v>1953</v>
      </c>
      <c r="L613" t="s">
        <v>68</v>
      </c>
      <c r="M613" t="s">
        <v>3087</v>
      </c>
      <c r="N613" t="s">
        <v>3088</v>
      </c>
      <c r="O613" s="1" t="s">
        <v>3089</v>
      </c>
      <c r="P613" t="s">
        <v>3090</v>
      </c>
      <c r="Q613">
        <v>279</v>
      </c>
      <c r="R613" t="s">
        <v>23</v>
      </c>
      <c r="S613" t="s">
        <v>23</v>
      </c>
      <c r="T613" t="s">
        <v>23</v>
      </c>
      <c r="U613">
        <v>312</v>
      </c>
      <c r="V613">
        <v>33</v>
      </c>
    </row>
    <row r="614" spans="1:22">
      <c r="A614">
        <v>6817191</v>
      </c>
      <c r="B614" t="str">
        <f t="shared" si="46"/>
        <v>pBFC_3</v>
      </c>
      <c r="C614" t="str">
        <f t="shared" si="47"/>
        <v>NZ_CP009595.1</v>
      </c>
      <c r="D614" t="str">
        <f t="shared" si="48"/>
        <v>CP009595</v>
      </c>
      <c r="E614" t="str">
        <f t="shared" si="50"/>
        <v>Bacillus</v>
      </c>
      <c r="F614" t="s">
        <v>32199</v>
      </c>
      <c r="G614" t="str">
        <f t="shared" si="49"/>
        <v>Bacilluscereus                   Bacilli312.47832.7005263---27714</v>
      </c>
      <c r="H614" t="s">
        <v>3091</v>
      </c>
      <c r="I614" t="s">
        <v>15</v>
      </c>
      <c r="J614" t="s">
        <v>46</v>
      </c>
      <c r="K614" t="s">
        <v>1953</v>
      </c>
      <c r="L614" t="s">
        <v>3092</v>
      </c>
      <c r="M614" t="s">
        <v>3093</v>
      </c>
      <c r="N614" t="s">
        <v>3094</v>
      </c>
      <c r="O614" s="1" t="s">
        <v>3095</v>
      </c>
      <c r="P614" t="s">
        <v>3096</v>
      </c>
      <c r="Q614">
        <v>263</v>
      </c>
      <c r="R614" t="s">
        <v>23</v>
      </c>
      <c r="S614" t="s">
        <v>23</v>
      </c>
      <c r="T614" t="s">
        <v>23</v>
      </c>
      <c r="U614">
        <v>277</v>
      </c>
      <c r="V614">
        <v>14</v>
      </c>
    </row>
    <row r="615" spans="1:22">
      <c r="A615">
        <v>6817095</v>
      </c>
      <c r="B615" t="str">
        <f t="shared" si="46"/>
        <v>pBFC_2</v>
      </c>
      <c r="C615" t="str">
        <f t="shared" si="47"/>
        <v>NZ_CP009594.1</v>
      </c>
      <c r="D615" t="str">
        <f t="shared" si="48"/>
        <v>CP009594</v>
      </c>
      <c r="E615" t="str">
        <f t="shared" si="50"/>
        <v>Bacillus</v>
      </c>
      <c r="F615" t="s">
        <v>32199</v>
      </c>
      <c r="G615" t="str">
        <f t="shared" si="49"/>
        <v>Bacilluscereus                   Bacilli51.53136.57871---721</v>
      </c>
      <c r="H615" t="s">
        <v>3091</v>
      </c>
      <c r="I615" t="s">
        <v>15</v>
      </c>
      <c r="J615" t="s">
        <v>46</v>
      </c>
      <c r="K615" t="s">
        <v>1953</v>
      </c>
      <c r="L615" t="s">
        <v>3097</v>
      </c>
      <c r="M615" t="s">
        <v>3098</v>
      </c>
      <c r="N615" t="s">
        <v>3099</v>
      </c>
      <c r="O615" s="1" t="s">
        <v>3100</v>
      </c>
      <c r="P615" t="s">
        <v>3101</v>
      </c>
      <c r="Q615">
        <v>71</v>
      </c>
      <c r="R615" t="s">
        <v>23</v>
      </c>
      <c r="S615" t="s">
        <v>23</v>
      </c>
      <c r="T615" t="s">
        <v>23</v>
      </c>
      <c r="U615">
        <v>72</v>
      </c>
      <c r="V615">
        <v>1</v>
      </c>
    </row>
    <row r="616" spans="1:22">
      <c r="A616">
        <v>6816999</v>
      </c>
      <c r="B616" t="str">
        <f t="shared" si="46"/>
        <v>pBFC_1</v>
      </c>
      <c r="C616" t="str">
        <f t="shared" si="47"/>
        <v>NZ_CP009593.1</v>
      </c>
      <c r="D616" t="str">
        <f t="shared" si="48"/>
        <v>CP009593</v>
      </c>
      <c r="E616" t="str">
        <f t="shared" si="50"/>
        <v>Bacillus</v>
      </c>
      <c r="F616" t="s">
        <v>32199</v>
      </c>
      <c r="G616" t="str">
        <f t="shared" si="49"/>
        <v xml:space="preserve">Bacilluscereus                   Bacilli4207035.712310---10-                                                                                </v>
      </c>
      <c r="H616" t="s">
        <v>3091</v>
      </c>
      <c r="I616" t="s">
        <v>15</v>
      </c>
      <c r="J616" t="s">
        <v>46</v>
      </c>
      <c r="K616" t="s">
        <v>1953</v>
      </c>
      <c r="L616" t="s">
        <v>3102</v>
      </c>
      <c r="M616" t="s">
        <v>3103</v>
      </c>
      <c r="N616" t="s">
        <v>3104</v>
      </c>
      <c r="O616" s="1">
        <v>42070</v>
      </c>
      <c r="P616" t="s">
        <v>3105</v>
      </c>
      <c r="Q616">
        <v>10</v>
      </c>
      <c r="R616" t="s">
        <v>23</v>
      </c>
      <c r="S616" t="s">
        <v>23</v>
      </c>
      <c r="T616" t="s">
        <v>23</v>
      </c>
      <c r="U616">
        <v>10</v>
      </c>
      <c r="V616" t="s">
        <v>3129</v>
      </c>
    </row>
    <row r="617" spans="1:22">
      <c r="A617">
        <v>6816903</v>
      </c>
      <c r="B617" t="str">
        <f t="shared" si="46"/>
        <v>pBFR_1</v>
      </c>
      <c r="C617" t="str">
        <f t="shared" si="47"/>
        <v>NZ_CP009604.1</v>
      </c>
      <c r="D617" t="str">
        <f t="shared" si="48"/>
        <v>CP009604</v>
      </c>
      <c r="E617" t="str">
        <f t="shared" si="50"/>
        <v>Bacillus</v>
      </c>
      <c r="F617" t="s">
        <v>32199</v>
      </c>
      <c r="G617" t="str">
        <f t="shared" si="49"/>
        <v xml:space="preserve">Bacilluscereus                   Bacilli4207035.712310---10-                                                                                </v>
      </c>
      <c r="H617" t="s">
        <v>3106</v>
      </c>
      <c r="I617" t="s">
        <v>15</v>
      </c>
      <c r="J617" t="s">
        <v>46</v>
      </c>
      <c r="K617" t="s">
        <v>1953</v>
      </c>
      <c r="L617" t="s">
        <v>3107</v>
      </c>
      <c r="M617" t="s">
        <v>3108</v>
      </c>
      <c r="N617" t="s">
        <v>3109</v>
      </c>
      <c r="O617" s="1">
        <v>42070</v>
      </c>
      <c r="P617" t="s">
        <v>3105</v>
      </c>
      <c r="Q617">
        <v>10</v>
      </c>
      <c r="R617" t="s">
        <v>23</v>
      </c>
      <c r="S617" t="s">
        <v>23</v>
      </c>
      <c r="T617" t="s">
        <v>23</v>
      </c>
      <c r="U617">
        <v>10</v>
      </c>
      <c r="V617" t="s">
        <v>3129</v>
      </c>
    </row>
    <row r="618" spans="1:22">
      <c r="A618">
        <v>6816807</v>
      </c>
      <c r="B618" t="str">
        <f t="shared" si="46"/>
        <v>pBFR_3</v>
      </c>
      <c r="C618" t="str">
        <f t="shared" si="47"/>
        <v>NZ_CP009603.1</v>
      </c>
      <c r="D618" t="str">
        <f t="shared" si="48"/>
        <v>CP009603</v>
      </c>
      <c r="E618" t="str">
        <f t="shared" si="50"/>
        <v>Bacillus</v>
      </c>
      <c r="F618" t="s">
        <v>32199</v>
      </c>
      <c r="G618" t="str">
        <f t="shared" si="49"/>
        <v>Bacilluscereus                   Bacilli51.51236.577971---721</v>
      </c>
      <c r="H618" t="s">
        <v>3106</v>
      </c>
      <c r="I618" t="s">
        <v>15</v>
      </c>
      <c r="J618" t="s">
        <v>46</v>
      </c>
      <c r="K618" t="s">
        <v>1953</v>
      </c>
      <c r="L618" t="s">
        <v>3110</v>
      </c>
      <c r="M618" t="s">
        <v>3111</v>
      </c>
      <c r="N618" t="s">
        <v>3112</v>
      </c>
      <c r="O618" s="1" t="s">
        <v>3113</v>
      </c>
      <c r="P618" t="s">
        <v>3114</v>
      </c>
      <c r="Q618">
        <v>71</v>
      </c>
      <c r="R618" t="s">
        <v>23</v>
      </c>
      <c r="S618" t="s">
        <v>23</v>
      </c>
      <c r="T618" t="s">
        <v>23</v>
      </c>
      <c r="U618">
        <v>72</v>
      </c>
      <c r="V618">
        <v>1</v>
      </c>
    </row>
    <row r="619" spans="1:22">
      <c r="A619">
        <v>6816711</v>
      </c>
      <c r="B619" t="str">
        <f t="shared" si="46"/>
        <v>pBFR_2</v>
      </c>
      <c r="C619" t="str">
        <f t="shared" si="47"/>
        <v>NZ_CP009606.1</v>
      </c>
      <c r="D619" t="str">
        <f t="shared" si="48"/>
        <v>CP009606</v>
      </c>
      <c r="E619" t="str">
        <f t="shared" si="50"/>
        <v>Bacillus</v>
      </c>
      <c r="F619" t="s">
        <v>32199</v>
      </c>
      <c r="G619" t="str">
        <f t="shared" si="49"/>
        <v>Bacilluscereus                   Bacilli312.47832.7005263---27714</v>
      </c>
      <c r="H619" t="s">
        <v>3106</v>
      </c>
      <c r="I619" t="s">
        <v>15</v>
      </c>
      <c r="J619" t="s">
        <v>46</v>
      </c>
      <c r="K619" t="s">
        <v>1953</v>
      </c>
      <c r="L619" t="s">
        <v>3115</v>
      </c>
      <c r="M619" t="s">
        <v>3116</v>
      </c>
      <c r="N619" t="s">
        <v>3117</v>
      </c>
      <c r="O619" s="1" t="s">
        <v>3095</v>
      </c>
      <c r="P619" t="s">
        <v>3096</v>
      </c>
      <c r="Q619">
        <v>263</v>
      </c>
      <c r="R619" t="s">
        <v>23</v>
      </c>
      <c r="S619" t="s">
        <v>23</v>
      </c>
      <c r="T619" t="s">
        <v>23</v>
      </c>
      <c r="U619">
        <v>277</v>
      </c>
      <c r="V619">
        <v>14</v>
      </c>
    </row>
    <row r="620" spans="1:22">
      <c r="A620">
        <v>6816615</v>
      </c>
      <c r="B620" t="str">
        <f t="shared" si="46"/>
        <v>pBCXO1</v>
      </c>
      <c r="C620" t="str">
        <f t="shared" si="47"/>
        <v>NC_010934.1</v>
      </c>
      <c r="D620" t="str">
        <f t="shared" si="48"/>
        <v>DQ889680</v>
      </c>
      <c r="E620" t="str">
        <f t="shared" si="50"/>
        <v>Bacillus</v>
      </c>
      <c r="F620" t="s">
        <v>32199</v>
      </c>
      <c r="G620" t="str">
        <f t="shared" si="49"/>
        <v xml:space="preserve">Bacilluscereus                   Bacilli190.86132.6342------                                                                                </v>
      </c>
      <c r="H620" t="s">
        <v>3118</v>
      </c>
      <c r="I620" t="s">
        <v>15</v>
      </c>
      <c r="J620" t="s">
        <v>46</v>
      </c>
      <c r="K620" t="s">
        <v>1953</v>
      </c>
      <c r="L620" t="s">
        <v>3119</v>
      </c>
      <c r="M620" t="s">
        <v>3120</v>
      </c>
      <c r="N620" t="s">
        <v>3121</v>
      </c>
      <c r="O620" s="1" t="s">
        <v>3122</v>
      </c>
      <c r="P620" t="s">
        <v>3123</v>
      </c>
      <c r="Q620" t="s">
        <v>23</v>
      </c>
      <c r="R620" t="s">
        <v>23</v>
      </c>
      <c r="S620" t="s">
        <v>23</v>
      </c>
      <c r="T620" t="s">
        <v>23</v>
      </c>
      <c r="U620" t="s">
        <v>23</v>
      </c>
      <c r="V620" t="s">
        <v>3129</v>
      </c>
    </row>
    <row r="621" spans="1:22">
      <c r="A621">
        <v>6816519</v>
      </c>
      <c r="B621" t="str">
        <f t="shared" si="46"/>
        <v>pBC16</v>
      </c>
      <c r="C621" t="str">
        <f t="shared" si="47"/>
        <v>NC_001705.1</v>
      </c>
      <c r="D621" t="str">
        <f t="shared" si="48"/>
        <v>U32369</v>
      </c>
      <c r="E621" t="str">
        <f t="shared" si="50"/>
        <v>Bacillus</v>
      </c>
      <c r="F621" t="s">
        <v>32199</v>
      </c>
      <c r="G621" t="str">
        <f t="shared" si="49"/>
        <v xml:space="preserve">Bacilluscereus                   Bacilli2310234.21173---3-                                                                                                </v>
      </c>
      <c r="H621" t="s">
        <v>3124</v>
      </c>
      <c r="I621" t="s">
        <v>15</v>
      </c>
      <c r="J621" t="s">
        <v>46</v>
      </c>
      <c r="K621" t="s">
        <v>1953</v>
      </c>
      <c r="L621" t="s">
        <v>3125</v>
      </c>
      <c r="M621" t="s">
        <v>3126</v>
      </c>
      <c r="N621" t="s">
        <v>3127</v>
      </c>
      <c r="O621" s="1">
        <v>23102</v>
      </c>
      <c r="P621" t="s">
        <v>3128</v>
      </c>
      <c r="Q621">
        <v>3</v>
      </c>
      <c r="R621" t="s">
        <v>23</v>
      </c>
      <c r="S621" t="s">
        <v>23</v>
      </c>
      <c r="T621" t="s">
        <v>23</v>
      </c>
      <c r="U621">
        <v>3</v>
      </c>
      <c r="V621" t="s">
        <v>32115</v>
      </c>
    </row>
    <row r="622" spans="1:22">
      <c r="A622">
        <v>6816423</v>
      </c>
      <c r="B622" t="str">
        <f t="shared" si="46"/>
        <v>pBC210</v>
      </c>
      <c r="C622" t="str">
        <f t="shared" si="47"/>
        <v>NC_010933.1</v>
      </c>
      <c r="D622" t="str">
        <f t="shared" si="48"/>
        <v>DQ889679</v>
      </c>
      <c r="E622" t="str">
        <f t="shared" si="50"/>
        <v>Bacillus</v>
      </c>
      <c r="F622" t="s">
        <v>32199</v>
      </c>
      <c r="G622" t="str">
        <f t="shared" si="49"/>
        <v xml:space="preserve">Bacilluscereus                   Bacilli209.38531.72------                                                                                </v>
      </c>
      <c r="H622" t="s">
        <v>3118</v>
      </c>
      <c r="I622" t="s">
        <v>15</v>
      </c>
      <c r="J622" t="s">
        <v>46</v>
      </c>
      <c r="K622" t="s">
        <v>1953</v>
      </c>
      <c r="L622" t="s">
        <v>3130</v>
      </c>
      <c r="M622" t="s">
        <v>3131</v>
      </c>
      <c r="N622" t="s">
        <v>3132</v>
      </c>
      <c r="O622" s="1" t="s">
        <v>3133</v>
      </c>
      <c r="P622" t="s">
        <v>3134</v>
      </c>
      <c r="Q622" t="s">
        <v>23</v>
      </c>
      <c r="R622" t="s">
        <v>23</v>
      </c>
      <c r="S622" t="s">
        <v>23</v>
      </c>
      <c r="T622" t="s">
        <v>23</v>
      </c>
      <c r="U622" t="s">
        <v>23</v>
      </c>
      <c r="V622" t="s">
        <v>3129</v>
      </c>
    </row>
    <row r="623" spans="1:22">
      <c r="A623">
        <v>6816327</v>
      </c>
      <c r="B623" t="str">
        <f t="shared" si="46"/>
        <v>pLVP1401</v>
      </c>
      <c r="C623" t="str">
        <f t="shared" si="47"/>
        <v>NC_014757.1</v>
      </c>
      <c r="D623" t="str">
        <f t="shared" si="48"/>
        <v>FR675941</v>
      </c>
      <c r="E623" t="str">
        <f t="shared" si="50"/>
        <v>Bacillus</v>
      </c>
      <c r="F623" t="s">
        <v>32199</v>
      </c>
      <c r="G623" t="str">
        <f t="shared" si="49"/>
        <v xml:space="preserve">Bacilluscereus                   Bacilli56.14931.149365---65-                                                                        </v>
      </c>
      <c r="H623" t="s">
        <v>3135</v>
      </c>
      <c r="I623" t="s">
        <v>15</v>
      </c>
      <c r="J623" t="s">
        <v>46</v>
      </c>
      <c r="K623" t="s">
        <v>1953</v>
      </c>
      <c r="L623" t="s">
        <v>3136</v>
      </c>
      <c r="M623" t="s">
        <v>3137</v>
      </c>
      <c r="N623" t="s">
        <v>3138</v>
      </c>
      <c r="O623" s="1" t="s">
        <v>3139</v>
      </c>
      <c r="P623" t="s">
        <v>3140</v>
      </c>
      <c r="Q623">
        <v>65</v>
      </c>
      <c r="R623" t="s">
        <v>23</v>
      </c>
      <c r="S623" t="s">
        <v>23</v>
      </c>
      <c r="T623" t="s">
        <v>23</v>
      </c>
      <c r="U623">
        <v>65</v>
      </c>
      <c r="V623" t="s">
        <v>3736</v>
      </c>
    </row>
    <row r="624" spans="1:22">
      <c r="A624">
        <v>6816231</v>
      </c>
      <c r="B624" t="str">
        <f t="shared" si="46"/>
        <v>pBC-Tim</v>
      </c>
      <c r="C624" t="str">
        <f t="shared" si="47"/>
        <v>NC_025012.1</v>
      </c>
      <c r="D624" t="str">
        <f t="shared" si="48"/>
        <v>AB083655</v>
      </c>
      <c r="E624" t="str">
        <f t="shared" si="50"/>
        <v>Bacillus</v>
      </c>
      <c r="F624" t="s">
        <v>32199</v>
      </c>
      <c r="G624" t="str">
        <f t="shared" si="49"/>
        <v xml:space="preserve">Bacilluscereus                   Bacilli8.98328.00856---6-                                                                                </v>
      </c>
      <c r="H624" t="s">
        <v>3141</v>
      </c>
      <c r="I624" t="s">
        <v>15</v>
      </c>
      <c r="J624" t="s">
        <v>46</v>
      </c>
      <c r="K624" t="s">
        <v>1953</v>
      </c>
      <c r="L624" t="s">
        <v>3142</v>
      </c>
      <c r="M624" t="s">
        <v>3143</v>
      </c>
      <c r="N624" t="s">
        <v>3144</v>
      </c>
      <c r="O624" s="1" t="s">
        <v>3145</v>
      </c>
      <c r="P624" t="s">
        <v>3146</v>
      </c>
      <c r="Q624">
        <v>6</v>
      </c>
      <c r="R624" t="s">
        <v>23</v>
      </c>
      <c r="S624" t="s">
        <v>23</v>
      </c>
      <c r="T624" t="s">
        <v>23</v>
      </c>
      <c r="U624">
        <v>6</v>
      </c>
      <c r="V624" t="s">
        <v>3129</v>
      </c>
    </row>
    <row r="625" spans="1:22">
      <c r="A625">
        <v>6816135</v>
      </c>
      <c r="B625" t="str">
        <f t="shared" si="46"/>
        <v>pCER270</v>
      </c>
      <c r="C625" t="str">
        <f t="shared" si="47"/>
        <v>NC_010924.1</v>
      </c>
      <c r="D625" t="str">
        <f t="shared" si="48"/>
        <v>DQ889676</v>
      </c>
      <c r="E625" t="str">
        <f t="shared" si="50"/>
        <v>Bacillus</v>
      </c>
      <c r="F625" t="s">
        <v>32199</v>
      </c>
      <c r="G625" t="str">
        <f t="shared" si="49"/>
        <v>Bacilluscereus                   Bacilli270.08234.1574235---25015</v>
      </c>
      <c r="H625" t="s">
        <v>3147</v>
      </c>
      <c r="I625" t="s">
        <v>15</v>
      </c>
      <c r="J625" t="s">
        <v>46</v>
      </c>
      <c r="K625" t="s">
        <v>1953</v>
      </c>
      <c r="L625" t="s">
        <v>3148</v>
      </c>
      <c r="M625" t="s">
        <v>3149</v>
      </c>
      <c r="N625" t="s">
        <v>3150</v>
      </c>
      <c r="O625" s="1" t="s">
        <v>3151</v>
      </c>
      <c r="P625" t="s">
        <v>3152</v>
      </c>
      <c r="Q625">
        <v>235</v>
      </c>
      <c r="R625" t="s">
        <v>23</v>
      </c>
      <c r="S625" t="s">
        <v>23</v>
      </c>
      <c r="T625" t="s">
        <v>23</v>
      </c>
      <c r="U625">
        <v>250</v>
      </c>
      <c r="V625">
        <v>15</v>
      </c>
    </row>
    <row r="626" spans="1:22">
      <c r="A626">
        <v>6816039</v>
      </c>
      <c r="B626" t="str">
        <f t="shared" si="46"/>
        <v>plasmid-32</v>
      </c>
      <c r="C626" t="str">
        <f t="shared" si="47"/>
        <v>NZ_CP012485.1</v>
      </c>
      <c r="D626" t="str">
        <f t="shared" si="48"/>
        <v>CP012485</v>
      </c>
      <c r="E626" t="str">
        <f t="shared" si="50"/>
        <v>Bacillus</v>
      </c>
      <c r="F626" t="s">
        <v>32199</v>
      </c>
      <c r="G626" t="str">
        <f t="shared" si="49"/>
        <v>Bacilluscereus                   Bacilli11.74428.95112---142</v>
      </c>
      <c r="H626" t="s">
        <v>3153</v>
      </c>
      <c r="I626" t="s">
        <v>15</v>
      </c>
      <c r="J626" t="s">
        <v>46</v>
      </c>
      <c r="K626" t="s">
        <v>1953</v>
      </c>
      <c r="L626" t="s">
        <v>3154</v>
      </c>
      <c r="M626" t="s">
        <v>3155</v>
      </c>
      <c r="N626" t="s">
        <v>3156</v>
      </c>
      <c r="O626" s="1" t="s">
        <v>3157</v>
      </c>
      <c r="P626" t="s">
        <v>3158</v>
      </c>
      <c r="Q626">
        <v>12</v>
      </c>
      <c r="R626" t="s">
        <v>23</v>
      </c>
      <c r="S626" t="s">
        <v>23</v>
      </c>
      <c r="T626" t="s">
        <v>23</v>
      </c>
      <c r="U626">
        <v>14</v>
      </c>
      <c r="V626">
        <v>2</v>
      </c>
    </row>
    <row r="627" spans="1:22">
      <c r="A627">
        <v>6815943</v>
      </c>
      <c r="B627" t="str">
        <f t="shared" si="46"/>
        <v>plasmid-37</v>
      </c>
      <c r="C627" t="str">
        <f t="shared" si="47"/>
        <v>NZ_CP012486.1</v>
      </c>
      <c r="D627" t="str">
        <f t="shared" si="48"/>
        <v>CP012486</v>
      </c>
      <c r="E627" t="str">
        <f t="shared" si="50"/>
        <v>Bacillus</v>
      </c>
      <c r="F627" t="s">
        <v>32199</v>
      </c>
      <c r="G627" t="str">
        <f t="shared" si="49"/>
        <v>Bacilluscereus                   Bacilli7.70335.71349---101</v>
      </c>
      <c r="H627" t="s">
        <v>3153</v>
      </c>
      <c r="I627" t="s">
        <v>15</v>
      </c>
      <c r="J627" t="s">
        <v>46</v>
      </c>
      <c r="K627" t="s">
        <v>1953</v>
      </c>
      <c r="L627" t="s">
        <v>3159</v>
      </c>
      <c r="M627" t="s">
        <v>3160</v>
      </c>
      <c r="N627" t="s">
        <v>3161</v>
      </c>
      <c r="O627" s="1" t="s">
        <v>3162</v>
      </c>
      <c r="P627" t="s">
        <v>3163</v>
      </c>
      <c r="Q627">
        <v>9</v>
      </c>
      <c r="R627" t="s">
        <v>23</v>
      </c>
      <c r="S627" t="s">
        <v>23</v>
      </c>
      <c r="T627" t="s">
        <v>23</v>
      </c>
      <c r="U627">
        <v>10</v>
      </c>
      <c r="V627">
        <v>1</v>
      </c>
    </row>
    <row r="628" spans="1:22">
      <c r="A628">
        <v>6815847</v>
      </c>
      <c r="B628" t="str">
        <f t="shared" si="46"/>
        <v>plasmid-35-36</v>
      </c>
      <c r="C628" t="str">
        <f t="shared" si="47"/>
        <v>NZ_CP012484.1</v>
      </c>
      <c r="D628" t="str">
        <f t="shared" si="48"/>
        <v>CP012484</v>
      </c>
      <c r="E628" t="str">
        <f t="shared" si="50"/>
        <v>Bacillus</v>
      </c>
      <c r="F628" t="s">
        <v>32199</v>
      </c>
      <c r="G628" t="str">
        <f t="shared" si="49"/>
        <v>Bacilluscereus                   Bacilli9.03229.79418---91</v>
      </c>
      <c r="H628" t="s">
        <v>3153</v>
      </c>
      <c r="I628" t="s">
        <v>15</v>
      </c>
      <c r="J628" t="s">
        <v>46</v>
      </c>
      <c r="K628" t="s">
        <v>1953</v>
      </c>
      <c r="L628" t="s">
        <v>3164</v>
      </c>
      <c r="M628" t="s">
        <v>3165</v>
      </c>
      <c r="N628" t="s">
        <v>3166</v>
      </c>
      <c r="O628" s="1" t="s">
        <v>3167</v>
      </c>
      <c r="P628" t="s">
        <v>3168</v>
      </c>
      <c r="Q628">
        <v>8</v>
      </c>
      <c r="R628" t="s">
        <v>23</v>
      </c>
      <c r="S628" t="s">
        <v>23</v>
      </c>
      <c r="T628" t="s">
        <v>23</v>
      </c>
      <c r="U628">
        <v>9</v>
      </c>
      <c r="V628">
        <v>1</v>
      </c>
    </row>
    <row r="629" spans="1:22">
      <c r="A629">
        <v>6815751</v>
      </c>
      <c r="B629" t="str">
        <f t="shared" si="46"/>
        <v>p03BB102_179</v>
      </c>
      <c r="C629" t="str">
        <f t="shared" si="47"/>
        <v>NC_012473.1</v>
      </c>
      <c r="D629" t="str">
        <f t="shared" si="48"/>
        <v>CP001406</v>
      </c>
      <c r="E629" t="str">
        <f t="shared" si="50"/>
        <v>Bacillus</v>
      </c>
      <c r="F629" t="s">
        <v>32199</v>
      </c>
      <c r="G629" t="str">
        <f t="shared" si="49"/>
        <v>Bacilluscereus                   Bacilli179.6832.1689152---16513</v>
      </c>
      <c r="H629" t="s">
        <v>3169</v>
      </c>
      <c r="I629" t="s">
        <v>15</v>
      </c>
      <c r="J629" t="s">
        <v>46</v>
      </c>
      <c r="K629" t="s">
        <v>1953</v>
      </c>
      <c r="L629" t="s">
        <v>3170</v>
      </c>
      <c r="M629" t="s">
        <v>3171</v>
      </c>
      <c r="N629" t="s">
        <v>3172</v>
      </c>
      <c r="O629" s="1" t="s">
        <v>3173</v>
      </c>
      <c r="P629" t="s">
        <v>3174</v>
      </c>
      <c r="Q629">
        <v>152</v>
      </c>
      <c r="R629" t="s">
        <v>23</v>
      </c>
      <c r="S629" t="s">
        <v>23</v>
      </c>
      <c r="T629" t="s">
        <v>23</v>
      </c>
      <c r="U629">
        <v>165</v>
      </c>
      <c r="V629">
        <v>13</v>
      </c>
    </row>
    <row r="630" spans="1:22">
      <c r="A630">
        <v>6815655</v>
      </c>
      <c r="B630" t="str">
        <f t="shared" si="46"/>
        <v>unnamed</v>
      </c>
      <c r="C630" t="str">
        <f t="shared" si="47"/>
        <v>NZ_CP009317.1</v>
      </c>
      <c r="D630" t="str">
        <f t="shared" si="48"/>
        <v>CP009317</v>
      </c>
      <c r="E630" t="str">
        <f t="shared" si="50"/>
        <v>Bacillus</v>
      </c>
      <c r="F630" t="s">
        <v>32199</v>
      </c>
      <c r="G630" t="str">
        <f t="shared" si="49"/>
        <v>Bacilluscereus                   Bacilli179.6832.1689151---16413</v>
      </c>
      <c r="H630" t="s">
        <v>3169</v>
      </c>
      <c r="I630" t="s">
        <v>15</v>
      </c>
      <c r="J630" t="s">
        <v>46</v>
      </c>
      <c r="K630" t="s">
        <v>1953</v>
      </c>
      <c r="L630" t="s">
        <v>68</v>
      </c>
      <c r="M630" t="s">
        <v>3175</v>
      </c>
      <c r="N630" t="s">
        <v>3176</v>
      </c>
      <c r="O630" s="1" t="s">
        <v>3173</v>
      </c>
      <c r="P630" t="s">
        <v>3174</v>
      </c>
      <c r="Q630">
        <v>151</v>
      </c>
      <c r="R630" t="s">
        <v>23</v>
      </c>
      <c r="S630" t="s">
        <v>23</v>
      </c>
      <c r="T630" t="s">
        <v>23</v>
      </c>
      <c r="U630">
        <v>164</v>
      </c>
      <c r="V630">
        <v>13</v>
      </c>
    </row>
    <row r="631" spans="1:22">
      <c r="A631">
        <v>6815559</v>
      </c>
      <c r="B631" t="str">
        <f t="shared" si="46"/>
        <v>pBFI_6</v>
      </c>
      <c r="C631" t="str">
        <f t="shared" si="47"/>
        <v>NZ_CP009635.1</v>
      </c>
      <c r="D631" t="str">
        <f t="shared" si="48"/>
        <v>CP009635</v>
      </c>
      <c r="E631" t="str">
        <f t="shared" si="50"/>
        <v>Bacillus</v>
      </c>
      <c r="F631" t="s">
        <v>32199</v>
      </c>
      <c r="G631" t="str">
        <f t="shared" si="49"/>
        <v xml:space="preserve">Bacilluscereus                   Bacilli9.79731.79546---6-                                                                                </v>
      </c>
      <c r="H631" t="s">
        <v>3177</v>
      </c>
      <c r="I631" t="s">
        <v>15</v>
      </c>
      <c r="J631" t="s">
        <v>46</v>
      </c>
      <c r="K631" t="s">
        <v>1953</v>
      </c>
      <c r="L631" t="s">
        <v>3178</v>
      </c>
      <c r="M631" t="s">
        <v>3179</v>
      </c>
      <c r="N631" t="s">
        <v>3180</v>
      </c>
      <c r="O631" s="1" t="s">
        <v>3181</v>
      </c>
      <c r="P631" t="s">
        <v>3182</v>
      </c>
      <c r="Q631">
        <v>6</v>
      </c>
      <c r="R631" t="s">
        <v>23</v>
      </c>
      <c r="S631" t="s">
        <v>23</v>
      </c>
      <c r="T631" t="s">
        <v>23</v>
      </c>
      <c r="U631">
        <v>6</v>
      </c>
      <c r="V631" t="s">
        <v>3129</v>
      </c>
    </row>
    <row r="632" spans="1:22">
      <c r="A632">
        <v>6815463</v>
      </c>
      <c r="B632" t="str">
        <f t="shared" si="46"/>
        <v>pBFI_1</v>
      </c>
      <c r="C632" t="str">
        <f t="shared" si="47"/>
        <v>NZ_CP009639.1</v>
      </c>
      <c r="D632" t="str">
        <f t="shared" si="48"/>
        <v>CP009639</v>
      </c>
      <c r="E632" t="str">
        <f t="shared" si="50"/>
        <v>Bacillus</v>
      </c>
      <c r="F632" t="s">
        <v>32199</v>
      </c>
      <c r="G632" t="str">
        <f t="shared" si="49"/>
        <v>Bacilluscereus                   Bacilli281.95730.7717295---30712</v>
      </c>
      <c r="H632" t="s">
        <v>3177</v>
      </c>
      <c r="I632" t="s">
        <v>15</v>
      </c>
      <c r="J632" t="s">
        <v>46</v>
      </c>
      <c r="K632" t="s">
        <v>1953</v>
      </c>
      <c r="L632" t="s">
        <v>3183</v>
      </c>
      <c r="M632" t="s">
        <v>3184</v>
      </c>
      <c r="N632" t="s">
        <v>3185</v>
      </c>
      <c r="O632" s="1" t="s">
        <v>3186</v>
      </c>
      <c r="P632" t="s">
        <v>3187</v>
      </c>
      <c r="Q632">
        <v>295</v>
      </c>
      <c r="R632" t="s">
        <v>23</v>
      </c>
      <c r="S632" t="s">
        <v>23</v>
      </c>
      <c r="T632" t="s">
        <v>23</v>
      </c>
      <c r="U632">
        <v>307</v>
      </c>
      <c r="V632">
        <v>12</v>
      </c>
    </row>
    <row r="633" spans="1:22">
      <c r="A633">
        <v>6815367</v>
      </c>
      <c r="B633" t="str">
        <f t="shared" si="46"/>
        <v>pBFI_2</v>
      </c>
      <c r="C633" t="str">
        <f t="shared" si="47"/>
        <v>NZ_CP009636.1</v>
      </c>
      <c r="D633" t="str">
        <f t="shared" si="48"/>
        <v>CP009636</v>
      </c>
      <c r="E633" t="str">
        <f t="shared" si="50"/>
        <v>Bacillus</v>
      </c>
      <c r="F633" t="s">
        <v>32199</v>
      </c>
      <c r="G633" t="str">
        <f t="shared" si="49"/>
        <v>Bacilluscereus                   Bacilli238.93331.9006187-1-19810</v>
      </c>
      <c r="H633" t="s">
        <v>3177</v>
      </c>
      <c r="I633" t="s">
        <v>15</v>
      </c>
      <c r="J633" t="s">
        <v>46</v>
      </c>
      <c r="K633" t="s">
        <v>1953</v>
      </c>
      <c r="L633" t="s">
        <v>3188</v>
      </c>
      <c r="M633" t="s">
        <v>3189</v>
      </c>
      <c r="N633" t="s">
        <v>3190</v>
      </c>
      <c r="O633" s="1" t="s">
        <v>3191</v>
      </c>
      <c r="P633" t="s">
        <v>3192</v>
      </c>
      <c r="Q633">
        <v>187</v>
      </c>
      <c r="R633" t="s">
        <v>23</v>
      </c>
      <c r="S633">
        <v>1</v>
      </c>
      <c r="T633" t="s">
        <v>23</v>
      </c>
      <c r="U633">
        <v>198</v>
      </c>
      <c r="V633">
        <v>10</v>
      </c>
    </row>
    <row r="634" spans="1:22">
      <c r="A634">
        <v>6815271</v>
      </c>
      <c r="B634" t="str">
        <f t="shared" si="46"/>
        <v>pBFI_3</v>
      </c>
      <c r="C634" t="str">
        <f t="shared" si="47"/>
        <v>NZ_CP009640.1</v>
      </c>
      <c r="D634" t="str">
        <f t="shared" si="48"/>
        <v>CP009640</v>
      </c>
      <c r="E634" t="str">
        <f t="shared" si="50"/>
        <v>Bacillus</v>
      </c>
      <c r="F634" t="s">
        <v>32199</v>
      </c>
      <c r="G634" t="str">
        <f t="shared" si="49"/>
        <v>Bacilluscereus                   Bacilli85.87932.507491---932</v>
      </c>
      <c r="H634" t="s">
        <v>3177</v>
      </c>
      <c r="I634" t="s">
        <v>15</v>
      </c>
      <c r="J634" t="s">
        <v>46</v>
      </c>
      <c r="K634" t="s">
        <v>1953</v>
      </c>
      <c r="L634" t="s">
        <v>3193</v>
      </c>
      <c r="M634" t="s">
        <v>3194</v>
      </c>
      <c r="N634" t="s">
        <v>3195</v>
      </c>
      <c r="O634" s="1" t="s">
        <v>3196</v>
      </c>
      <c r="P634" t="s">
        <v>3197</v>
      </c>
      <c r="Q634">
        <v>91</v>
      </c>
      <c r="R634" t="s">
        <v>23</v>
      </c>
      <c r="S634" t="s">
        <v>23</v>
      </c>
      <c r="T634" t="s">
        <v>23</v>
      </c>
      <c r="U634">
        <v>93</v>
      </c>
      <c r="V634">
        <v>2</v>
      </c>
    </row>
    <row r="635" spans="1:22">
      <c r="A635">
        <v>6815175</v>
      </c>
      <c r="B635" t="str">
        <f t="shared" si="46"/>
        <v>pBFI_5</v>
      </c>
      <c r="C635" t="str">
        <f t="shared" si="47"/>
        <v>NZ_CP009637.1</v>
      </c>
      <c r="D635" t="str">
        <f t="shared" si="48"/>
        <v>CP009637</v>
      </c>
      <c r="E635" t="str">
        <f t="shared" si="50"/>
        <v>Bacillus</v>
      </c>
      <c r="F635" t="s">
        <v>32199</v>
      </c>
      <c r="G635" t="str">
        <f t="shared" si="49"/>
        <v xml:space="preserve">Bacilluscereus                   Bacilli42.4736.084358---58-                                                                                </v>
      </c>
      <c r="H635" t="s">
        <v>3177</v>
      </c>
      <c r="I635" t="s">
        <v>15</v>
      </c>
      <c r="J635" t="s">
        <v>46</v>
      </c>
      <c r="K635" t="s">
        <v>1953</v>
      </c>
      <c r="L635" t="s">
        <v>3198</v>
      </c>
      <c r="M635" t="s">
        <v>3199</v>
      </c>
      <c r="N635" t="s">
        <v>3200</v>
      </c>
      <c r="O635" s="1" t="s">
        <v>3201</v>
      </c>
      <c r="P635" t="s">
        <v>3202</v>
      </c>
      <c r="Q635">
        <v>58</v>
      </c>
      <c r="R635" t="s">
        <v>23</v>
      </c>
      <c r="S635" t="s">
        <v>23</v>
      </c>
      <c r="T635" t="s">
        <v>23</v>
      </c>
      <c r="U635">
        <v>58</v>
      </c>
      <c r="V635" t="s">
        <v>3129</v>
      </c>
    </row>
    <row r="636" spans="1:22">
      <c r="A636">
        <v>6815079</v>
      </c>
      <c r="B636" t="str">
        <f t="shared" si="46"/>
        <v>pBFI_7</v>
      </c>
      <c r="C636" t="str">
        <f t="shared" si="47"/>
        <v>NZ_CP009634.1</v>
      </c>
      <c r="D636" t="str">
        <f t="shared" si="48"/>
        <v>CP009634</v>
      </c>
      <c r="E636" t="str">
        <f t="shared" si="50"/>
        <v>Bacillus</v>
      </c>
      <c r="F636" t="s">
        <v>32199</v>
      </c>
      <c r="G636" t="str">
        <f t="shared" si="49"/>
        <v xml:space="preserve">Bacilluscereus                   Bacilli4.89832.95227---7-                                                                                </v>
      </c>
      <c r="H636" t="s">
        <v>3177</v>
      </c>
      <c r="I636" t="s">
        <v>15</v>
      </c>
      <c r="J636" t="s">
        <v>46</v>
      </c>
      <c r="K636" t="s">
        <v>1953</v>
      </c>
      <c r="L636" t="s">
        <v>3203</v>
      </c>
      <c r="M636" t="s">
        <v>3204</v>
      </c>
      <c r="N636" t="s">
        <v>3205</v>
      </c>
      <c r="O636" s="1" t="s">
        <v>3206</v>
      </c>
      <c r="P636" t="s">
        <v>3207</v>
      </c>
      <c r="Q636">
        <v>7</v>
      </c>
      <c r="R636" t="s">
        <v>23</v>
      </c>
      <c r="S636" t="s">
        <v>23</v>
      </c>
      <c r="T636" t="s">
        <v>23</v>
      </c>
      <c r="U636">
        <v>7</v>
      </c>
      <c r="V636" t="s">
        <v>3129</v>
      </c>
    </row>
    <row r="637" spans="1:22">
      <c r="A637">
        <v>6814983</v>
      </c>
      <c r="B637" t="str">
        <f t="shared" si="46"/>
        <v>pBFI_4</v>
      </c>
      <c r="C637" t="str">
        <f t="shared" si="47"/>
        <v>NZ_CP009638.1</v>
      </c>
      <c r="D637" t="str">
        <f t="shared" si="48"/>
        <v>CP009638</v>
      </c>
      <c r="E637" t="str">
        <f t="shared" si="50"/>
        <v>Bacillus</v>
      </c>
      <c r="F637" t="s">
        <v>32199</v>
      </c>
      <c r="G637" t="str">
        <f t="shared" si="49"/>
        <v>Bacilluscereus                   Bacilli61.86235.45874---762</v>
      </c>
      <c r="H637" t="s">
        <v>3177</v>
      </c>
      <c r="I637" t="s">
        <v>15</v>
      </c>
      <c r="J637" t="s">
        <v>46</v>
      </c>
      <c r="K637" t="s">
        <v>1953</v>
      </c>
      <c r="L637" t="s">
        <v>3208</v>
      </c>
      <c r="M637" t="s">
        <v>3209</v>
      </c>
      <c r="N637" t="s">
        <v>3210</v>
      </c>
      <c r="O637" s="1" t="s">
        <v>3211</v>
      </c>
      <c r="P637" t="s">
        <v>3212</v>
      </c>
      <c r="Q637">
        <v>74</v>
      </c>
      <c r="R637" t="s">
        <v>23</v>
      </c>
      <c r="S637" t="s">
        <v>23</v>
      </c>
      <c r="T637" t="s">
        <v>23</v>
      </c>
      <c r="U637">
        <v>76</v>
      </c>
      <c r="V637">
        <v>2</v>
      </c>
    </row>
    <row r="638" spans="1:22">
      <c r="A638">
        <v>6814887</v>
      </c>
      <c r="B638" t="str">
        <f t="shared" si="46"/>
        <v>pAH187_270</v>
      </c>
      <c r="C638" t="str">
        <f t="shared" si="47"/>
        <v>NC_011655.1</v>
      </c>
      <c r="D638" t="str">
        <f t="shared" si="48"/>
        <v>CP001179</v>
      </c>
      <c r="E638" t="str">
        <f t="shared" si="50"/>
        <v>Bacillus</v>
      </c>
      <c r="F638" t="s">
        <v>32199</v>
      </c>
      <c r="G638" t="str">
        <f t="shared" si="49"/>
        <v>Bacilluscereus                   Bacilli270.08234.1574224--423911</v>
      </c>
      <c r="H638" t="s">
        <v>3147</v>
      </c>
      <c r="I638" t="s">
        <v>15</v>
      </c>
      <c r="J638" t="s">
        <v>46</v>
      </c>
      <c r="K638" t="s">
        <v>1953</v>
      </c>
      <c r="L638" t="s">
        <v>3213</v>
      </c>
      <c r="M638" t="s">
        <v>3214</v>
      </c>
      <c r="N638" t="s">
        <v>3215</v>
      </c>
      <c r="O638" s="1" t="s">
        <v>3151</v>
      </c>
      <c r="P638" t="s">
        <v>3152</v>
      </c>
      <c r="Q638">
        <v>224</v>
      </c>
      <c r="R638" t="s">
        <v>23</v>
      </c>
      <c r="S638" t="s">
        <v>23</v>
      </c>
      <c r="T638">
        <v>4</v>
      </c>
      <c r="U638">
        <v>239</v>
      </c>
      <c r="V638">
        <v>11</v>
      </c>
    </row>
    <row r="639" spans="1:22">
      <c r="A639">
        <v>6814791</v>
      </c>
      <c r="B639" t="str">
        <f t="shared" si="46"/>
        <v>pAH187_12</v>
      </c>
      <c r="C639" t="str">
        <f t="shared" si="47"/>
        <v>NC_011654.1</v>
      </c>
      <c r="D639" t="str">
        <f t="shared" si="48"/>
        <v>CP001178</v>
      </c>
      <c r="E639" t="str">
        <f t="shared" si="50"/>
        <v>Bacillus</v>
      </c>
      <c r="F639" t="s">
        <v>32199</v>
      </c>
      <c r="G639" t="str">
        <f t="shared" si="49"/>
        <v xml:space="preserve">Bacilluscereus                   Bacilli12.48131.063219---19-                                                                        </v>
      </c>
      <c r="H639" t="s">
        <v>3147</v>
      </c>
      <c r="I639" t="s">
        <v>15</v>
      </c>
      <c r="J639" t="s">
        <v>46</v>
      </c>
      <c r="K639" t="s">
        <v>1953</v>
      </c>
      <c r="L639" t="s">
        <v>3216</v>
      </c>
      <c r="M639" t="s">
        <v>3217</v>
      </c>
      <c r="N639" t="s">
        <v>3218</v>
      </c>
      <c r="O639" s="1" t="s">
        <v>3219</v>
      </c>
      <c r="P639" t="s">
        <v>3220</v>
      </c>
      <c r="Q639">
        <v>19</v>
      </c>
      <c r="R639" t="s">
        <v>23</v>
      </c>
      <c r="S639" t="s">
        <v>23</v>
      </c>
      <c r="T639" t="s">
        <v>23</v>
      </c>
      <c r="U639">
        <v>19</v>
      </c>
      <c r="V639" t="s">
        <v>3736</v>
      </c>
    </row>
    <row r="640" spans="1:22">
      <c r="A640">
        <v>6814695</v>
      </c>
      <c r="B640" t="str">
        <f t="shared" si="46"/>
        <v>pAH187_3</v>
      </c>
      <c r="C640" t="str">
        <f t="shared" si="47"/>
        <v>NC_011657.1</v>
      </c>
      <c r="D640" t="str">
        <f t="shared" si="48"/>
        <v>CP001181</v>
      </c>
      <c r="E640" t="str">
        <f t="shared" si="50"/>
        <v>Bacillus</v>
      </c>
      <c r="F640" t="s">
        <v>32199</v>
      </c>
      <c r="G640" t="str">
        <f t="shared" si="49"/>
        <v xml:space="preserve">Bacilluscereus                   Bacilli3.09134.90782---2-                                                                        </v>
      </c>
      <c r="H640" t="s">
        <v>3147</v>
      </c>
      <c r="I640" t="s">
        <v>15</v>
      </c>
      <c r="J640" t="s">
        <v>46</v>
      </c>
      <c r="K640" t="s">
        <v>1953</v>
      </c>
      <c r="L640" t="s">
        <v>3221</v>
      </c>
      <c r="M640" t="s">
        <v>3222</v>
      </c>
      <c r="N640" t="s">
        <v>3223</v>
      </c>
      <c r="O640" s="1" t="s">
        <v>3224</v>
      </c>
      <c r="P640" t="s">
        <v>3225</v>
      </c>
      <c r="Q640">
        <v>2</v>
      </c>
      <c r="R640" t="s">
        <v>23</v>
      </c>
      <c r="S640" t="s">
        <v>23</v>
      </c>
      <c r="T640" t="s">
        <v>23</v>
      </c>
      <c r="U640">
        <v>2</v>
      </c>
      <c r="V640" t="s">
        <v>3736</v>
      </c>
    </row>
    <row r="641" spans="1:22">
      <c r="A641">
        <v>6814599</v>
      </c>
      <c r="B641" t="str">
        <f t="shared" si="46"/>
        <v>pAH187_45</v>
      </c>
      <c r="C641" t="str">
        <f t="shared" si="47"/>
        <v>NC_011656.1</v>
      </c>
      <c r="D641" t="str">
        <f t="shared" si="48"/>
        <v>CP001180</v>
      </c>
      <c r="E641" t="str">
        <f t="shared" si="50"/>
        <v>Bacillus</v>
      </c>
      <c r="F641" t="s">
        <v>32199</v>
      </c>
      <c r="G641" t="str">
        <f t="shared" si="49"/>
        <v>Bacilluscereus                   Bacilli45.17335.45754---551</v>
      </c>
      <c r="H641" t="s">
        <v>3147</v>
      </c>
      <c r="I641" t="s">
        <v>15</v>
      </c>
      <c r="J641" t="s">
        <v>46</v>
      </c>
      <c r="K641" t="s">
        <v>1953</v>
      </c>
      <c r="L641" t="s">
        <v>3226</v>
      </c>
      <c r="M641" t="s">
        <v>3227</v>
      </c>
      <c r="N641" t="s">
        <v>3228</v>
      </c>
      <c r="O641" s="1" t="s">
        <v>3229</v>
      </c>
      <c r="P641" t="s">
        <v>3230</v>
      </c>
      <c r="Q641">
        <v>54</v>
      </c>
      <c r="R641" t="s">
        <v>23</v>
      </c>
      <c r="S641" t="s">
        <v>23</v>
      </c>
      <c r="T641" t="s">
        <v>23</v>
      </c>
      <c r="U641">
        <v>55</v>
      </c>
      <c r="V641">
        <v>1</v>
      </c>
    </row>
    <row r="642" spans="1:22">
      <c r="A642">
        <v>6814503</v>
      </c>
      <c r="B642" t="str">
        <f t="shared" si="46"/>
        <v>pAH820_3</v>
      </c>
      <c r="C642" t="str">
        <f t="shared" si="47"/>
        <v>NC_011776.1</v>
      </c>
      <c r="D642" t="str">
        <f t="shared" si="48"/>
        <v>CP001284</v>
      </c>
      <c r="E642" t="str">
        <f t="shared" si="50"/>
        <v>Bacillus</v>
      </c>
      <c r="F642" t="s">
        <v>32199</v>
      </c>
      <c r="G642" t="str">
        <f t="shared" si="49"/>
        <v xml:space="preserve">Bacilluscereus                   Bacilli3.09134.94012---2-                                                                        </v>
      </c>
      <c r="H642" t="s">
        <v>3231</v>
      </c>
      <c r="I642" t="s">
        <v>15</v>
      </c>
      <c r="J642" t="s">
        <v>46</v>
      </c>
      <c r="K642" t="s">
        <v>1953</v>
      </c>
      <c r="L642" t="s">
        <v>3232</v>
      </c>
      <c r="M642" t="s">
        <v>3233</v>
      </c>
      <c r="N642" t="s">
        <v>3234</v>
      </c>
      <c r="O642" s="1" t="s">
        <v>3224</v>
      </c>
      <c r="P642" t="s">
        <v>3235</v>
      </c>
      <c r="Q642">
        <v>2</v>
      </c>
      <c r="R642" t="s">
        <v>23</v>
      </c>
      <c r="S642" t="s">
        <v>23</v>
      </c>
      <c r="T642" t="s">
        <v>23</v>
      </c>
      <c r="U642">
        <v>2</v>
      </c>
      <c r="V642" t="s">
        <v>3736</v>
      </c>
    </row>
    <row r="643" spans="1:22">
      <c r="A643">
        <v>6814407</v>
      </c>
      <c r="B643" t="str">
        <f t="shared" ref="B643:B706" si="51">L643</f>
        <v>pAH820_272</v>
      </c>
      <c r="C643" t="str">
        <f t="shared" ref="C643:C706" si="52">M643</f>
        <v>NC_011777.1</v>
      </c>
      <c r="D643" t="str">
        <f t="shared" ref="D643:D706" si="53">N643</f>
        <v>CP001285</v>
      </c>
      <c r="E643" t="str">
        <f t="shared" si="50"/>
        <v>Bacillus</v>
      </c>
      <c r="F643" t="s">
        <v>32199</v>
      </c>
      <c r="G643" t="str">
        <f t="shared" ref="G643:G706" si="54">CONCATENATE(E643,F643,K643,O643,P643,Q643,R643,S643,T643,U643,V643)</f>
        <v>Bacilluscereus                   Bacilli272.14533.6394260---27515</v>
      </c>
      <c r="H643" t="s">
        <v>3231</v>
      </c>
      <c r="I643" t="s">
        <v>15</v>
      </c>
      <c r="J643" t="s">
        <v>46</v>
      </c>
      <c r="K643" t="s">
        <v>1953</v>
      </c>
      <c r="L643" t="s">
        <v>3236</v>
      </c>
      <c r="M643" t="s">
        <v>3237</v>
      </c>
      <c r="N643" t="s">
        <v>3238</v>
      </c>
      <c r="O643" s="1" t="s">
        <v>3239</v>
      </c>
      <c r="P643" t="s">
        <v>3240</v>
      </c>
      <c r="Q643">
        <v>260</v>
      </c>
      <c r="R643" t="s">
        <v>23</v>
      </c>
      <c r="S643" t="s">
        <v>23</v>
      </c>
      <c r="T643" t="s">
        <v>23</v>
      </c>
      <c r="U643">
        <v>275</v>
      </c>
      <c r="V643">
        <v>15</v>
      </c>
    </row>
    <row r="644" spans="1:22">
      <c r="A644">
        <v>6814311</v>
      </c>
      <c r="B644" t="str">
        <f t="shared" si="51"/>
        <v>pAH820_10</v>
      </c>
      <c r="C644" t="str">
        <f t="shared" si="52"/>
        <v>NC_011771.1</v>
      </c>
      <c r="D644" t="str">
        <f t="shared" si="53"/>
        <v>CP001286</v>
      </c>
      <c r="E644" t="str">
        <f t="shared" si="50"/>
        <v>Bacillus</v>
      </c>
      <c r="F644" t="s">
        <v>32199</v>
      </c>
      <c r="G644" t="str">
        <f t="shared" si="54"/>
        <v>Bacilluscereus                   Bacilli10.91533.614310---133</v>
      </c>
      <c r="H644" t="s">
        <v>3231</v>
      </c>
      <c r="I644" t="s">
        <v>15</v>
      </c>
      <c r="J644" t="s">
        <v>46</v>
      </c>
      <c r="K644" t="s">
        <v>1953</v>
      </c>
      <c r="L644" t="s">
        <v>3241</v>
      </c>
      <c r="M644" t="s">
        <v>3242</v>
      </c>
      <c r="N644" t="s">
        <v>3243</v>
      </c>
      <c r="O644" s="1" t="s">
        <v>3244</v>
      </c>
      <c r="P644" t="s">
        <v>3245</v>
      </c>
      <c r="Q644">
        <v>10</v>
      </c>
      <c r="R644" t="s">
        <v>23</v>
      </c>
      <c r="S644" t="s">
        <v>23</v>
      </c>
      <c r="T644" t="s">
        <v>23</v>
      </c>
      <c r="U644">
        <v>13</v>
      </c>
      <c r="V644">
        <v>3</v>
      </c>
    </row>
    <row r="645" spans="1:22">
      <c r="A645">
        <v>6814215</v>
      </c>
      <c r="B645" t="str">
        <f t="shared" si="51"/>
        <v>pBc10987</v>
      </c>
      <c r="C645" t="str">
        <f t="shared" si="52"/>
        <v>NC_005707.1</v>
      </c>
      <c r="D645" t="str">
        <f t="shared" si="53"/>
        <v>AE017195</v>
      </c>
      <c r="E645" t="str">
        <f t="shared" si="50"/>
        <v>Bacillus</v>
      </c>
      <c r="F645" t="s">
        <v>32199</v>
      </c>
      <c r="G645" t="str">
        <f t="shared" si="54"/>
        <v>Bacilluscereus                   Bacilli208.36933.4426198---2068</v>
      </c>
      <c r="H645" t="s">
        <v>3246</v>
      </c>
      <c r="I645" t="s">
        <v>15</v>
      </c>
      <c r="J645" t="s">
        <v>46</v>
      </c>
      <c r="K645" t="s">
        <v>1953</v>
      </c>
      <c r="L645" t="s">
        <v>3247</v>
      </c>
      <c r="M645" t="s">
        <v>3248</v>
      </c>
      <c r="N645" t="s">
        <v>3249</v>
      </c>
      <c r="O645" s="1" t="s">
        <v>3250</v>
      </c>
      <c r="P645" t="s">
        <v>3251</v>
      </c>
      <c r="Q645">
        <v>198</v>
      </c>
      <c r="R645" t="s">
        <v>23</v>
      </c>
      <c r="S645" t="s">
        <v>23</v>
      </c>
      <c r="T645" t="s">
        <v>23</v>
      </c>
      <c r="U645">
        <v>206</v>
      </c>
      <c r="V645">
        <v>8</v>
      </c>
    </row>
    <row r="646" spans="1:22">
      <c r="A646">
        <v>6814119</v>
      </c>
      <c r="B646" t="str">
        <f t="shared" si="51"/>
        <v>pBClin15</v>
      </c>
      <c r="C646" t="str">
        <f t="shared" si="52"/>
        <v>NC_004721.2</v>
      </c>
      <c r="D646" t="str">
        <f t="shared" si="53"/>
        <v>AE016878</v>
      </c>
      <c r="E646" t="str">
        <f t="shared" si="50"/>
        <v>Bacillus</v>
      </c>
      <c r="F646" t="s">
        <v>32199</v>
      </c>
      <c r="G646" t="str">
        <f t="shared" si="54"/>
        <v xml:space="preserve">Bacilluscereus                   Bacilli15.27438.025421---21-                                                                </v>
      </c>
      <c r="H646" t="s">
        <v>3252</v>
      </c>
      <c r="I646" t="s">
        <v>15</v>
      </c>
      <c r="J646" t="s">
        <v>46</v>
      </c>
      <c r="K646" t="s">
        <v>1953</v>
      </c>
      <c r="L646" t="s">
        <v>3253</v>
      </c>
      <c r="M646" t="s">
        <v>3254</v>
      </c>
      <c r="N646" t="s">
        <v>3255</v>
      </c>
      <c r="O646" s="1" t="s">
        <v>3256</v>
      </c>
      <c r="P646" t="s">
        <v>3257</v>
      </c>
      <c r="Q646">
        <v>21</v>
      </c>
      <c r="R646" t="s">
        <v>23</v>
      </c>
      <c r="S646" t="s">
        <v>23</v>
      </c>
      <c r="T646" t="s">
        <v>23</v>
      </c>
      <c r="U646">
        <v>21</v>
      </c>
      <c r="V646" t="s">
        <v>495</v>
      </c>
    </row>
    <row r="647" spans="1:22">
      <c r="A647">
        <v>6814023</v>
      </c>
      <c r="B647" t="str">
        <f t="shared" si="51"/>
        <v>pBGM</v>
      </c>
      <c r="C647" t="str">
        <f t="shared" si="52"/>
        <v>NZ_CP009627.1</v>
      </c>
      <c r="D647" t="str">
        <f t="shared" si="53"/>
        <v>CP009627</v>
      </c>
      <c r="E647" t="str">
        <f t="shared" si="50"/>
        <v>Bacillus</v>
      </c>
      <c r="F647" t="s">
        <v>32199</v>
      </c>
      <c r="G647" t="str">
        <f t="shared" si="54"/>
        <v>Bacilluscereus                   Bacilli36.80230.745631-1-331</v>
      </c>
      <c r="H647" t="s">
        <v>3258</v>
      </c>
      <c r="I647" t="s">
        <v>15</v>
      </c>
      <c r="J647" t="s">
        <v>46</v>
      </c>
      <c r="K647" t="s">
        <v>1953</v>
      </c>
      <c r="L647" t="s">
        <v>3259</v>
      </c>
      <c r="M647" t="s">
        <v>3260</v>
      </c>
      <c r="N647" t="s">
        <v>3261</v>
      </c>
      <c r="O647" s="1" t="s">
        <v>3262</v>
      </c>
      <c r="P647" t="s">
        <v>3263</v>
      </c>
      <c r="Q647">
        <v>31</v>
      </c>
      <c r="R647" t="s">
        <v>23</v>
      </c>
      <c r="S647">
        <v>1</v>
      </c>
      <c r="T647" t="s">
        <v>23</v>
      </c>
      <c r="U647">
        <v>33</v>
      </c>
      <c r="V647">
        <v>1</v>
      </c>
    </row>
    <row r="648" spans="1:22">
      <c r="A648">
        <v>6813927</v>
      </c>
      <c r="B648" t="str">
        <f t="shared" si="51"/>
        <v>pCI-XO2</v>
      </c>
      <c r="C648" t="str">
        <f t="shared" si="52"/>
        <v>NC_014332.1</v>
      </c>
      <c r="D648" t="str">
        <f t="shared" si="53"/>
        <v>CP001748</v>
      </c>
      <c r="E648" t="str">
        <f t="shared" si="50"/>
        <v>Bacillus</v>
      </c>
      <c r="F648" t="s">
        <v>32199</v>
      </c>
      <c r="G648" t="str">
        <f t="shared" si="54"/>
        <v>Bacilluscereus                   Bacilli94.46933.090286--1947</v>
      </c>
      <c r="H648" t="s">
        <v>3264</v>
      </c>
      <c r="I648" t="s">
        <v>15</v>
      </c>
      <c r="J648" t="s">
        <v>46</v>
      </c>
      <c r="K648" t="s">
        <v>1953</v>
      </c>
      <c r="L648" t="s">
        <v>3265</v>
      </c>
      <c r="M648" t="s">
        <v>3266</v>
      </c>
      <c r="N648" t="s">
        <v>3267</v>
      </c>
      <c r="O648" s="1" t="s">
        <v>3268</v>
      </c>
      <c r="P648" t="s">
        <v>3269</v>
      </c>
      <c r="Q648">
        <v>86</v>
      </c>
      <c r="R648" t="s">
        <v>23</v>
      </c>
      <c r="S648" t="s">
        <v>23</v>
      </c>
      <c r="T648">
        <v>1</v>
      </c>
      <c r="U648">
        <v>94</v>
      </c>
      <c r="V648">
        <v>7</v>
      </c>
    </row>
    <row r="649" spans="1:22">
      <c r="A649">
        <v>6813831</v>
      </c>
      <c r="B649" t="str">
        <f t="shared" si="51"/>
        <v>pBAslCI14</v>
      </c>
      <c r="C649" t="str">
        <f t="shared" si="52"/>
        <v>NC_014333.1</v>
      </c>
      <c r="D649" t="str">
        <f t="shared" si="53"/>
        <v>CP001749</v>
      </c>
      <c r="E649" t="str">
        <f t="shared" si="50"/>
        <v>Bacillus</v>
      </c>
      <c r="F649" t="s">
        <v>32199</v>
      </c>
      <c r="G649" t="str">
        <f t="shared" si="54"/>
        <v xml:space="preserve">Bacilluscereus                   Bacilli14.21937.90716--218-                                                </v>
      </c>
      <c r="H649" t="s">
        <v>3264</v>
      </c>
      <c r="I649" t="s">
        <v>15</v>
      </c>
      <c r="J649" t="s">
        <v>46</v>
      </c>
      <c r="K649" t="s">
        <v>1953</v>
      </c>
      <c r="L649" t="s">
        <v>3270</v>
      </c>
      <c r="M649" t="s">
        <v>3271</v>
      </c>
      <c r="N649" t="s">
        <v>3272</v>
      </c>
      <c r="O649" s="1" t="s">
        <v>3273</v>
      </c>
      <c r="P649" t="s">
        <v>3274</v>
      </c>
      <c r="Q649">
        <v>16</v>
      </c>
      <c r="R649" t="s">
        <v>23</v>
      </c>
      <c r="S649" t="s">
        <v>23</v>
      </c>
      <c r="T649">
        <v>2</v>
      </c>
      <c r="U649">
        <v>18</v>
      </c>
      <c r="V649" t="s">
        <v>24</v>
      </c>
    </row>
    <row r="650" spans="1:22">
      <c r="A650">
        <v>6813735</v>
      </c>
      <c r="B650" t="str">
        <f t="shared" si="51"/>
        <v>pCI-XO1</v>
      </c>
      <c r="C650" t="str">
        <f t="shared" si="52"/>
        <v>NC_014331.1</v>
      </c>
      <c r="D650" t="str">
        <f t="shared" si="53"/>
        <v>CP001747</v>
      </c>
      <c r="E650" t="str">
        <f t="shared" si="50"/>
        <v>Bacillus</v>
      </c>
      <c r="F650" t="s">
        <v>32199</v>
      </c>
      <c r="G650" t="str">
        <f t="shared" si="54"/>
        <v>Bacilluscereus                   Bacilli181.90732.5386160--317310</v>
      </c>
      <c r="H650" t="s">
        <v>3264</v>
      </c>
      <c r="I650" t="s">
        <v>15</v>
      </c>
      <c r="J650" t="s">
        <v>46</v>
      </c>
      <c r="K650" t="s">
        <v>1953</v>
      </c>
      <c r="L650" t="s">
        <v>3275</v>
      </c>
      <c r="M650" t="s">
        <v>3276</v>
      </c>
      <c r="N650" t="s">
        <v>3277</v>
      </c>
      <c r="O650" s="1" t="s">
        <v>3278</v>
      </c>
      <c r="P650" t="s">
        <v>3279</v>
      </c>
      <c r="Q650">
        <v>160</v>
      </c>
      <c r="R650" t="s">
        <v>23</v>
      </c>
      <c r="S650" t="s">
        <v>23</v>
      </c>
      <c r="T650">
        <v>3</v>
      </c>
      <c r="U650">
        <v>173</v>
      </c>
      <c r="V650">
        <v>10</v>
      </c>
    </row>
    <row r="651" spans="1:22">
      <c r="A651">
        <v>6813639</v>
      </c>
      <c r="B651" t="str">
        <f t="shared" si="51"/>
        <v>unnamed</v>
      </c>
      <c r="C651" t="str">
        <f t="shared" si="52"/>
        <v>NZ_CP009299.1</v>
      </c>
      <c r="D651" t="str">
        <f t="shared" si="53"/>
        <v>CP009299</v>
      </c>
      <c r="E651" t="str">
        <f t="shared" si="50"/>
        <v>Bacillus</v>
      </c>
      <c r="F651" t="s">
        <v>32199</v>
      </c>
      <c r="G651" t="str">
        <f t="shared" si="54"/>
        <v>Bacilluscereus                   Bacilli210.67333.1737203---2129</v>
      </c>
      <c r="H651" t="s">
        <v>3280</v>
      </c>
      <c r="I651" t="s">
        <v>15</v>
      </c>
      <c r="J651" t="s">
        <v>46</v>
      </c>
      <c r="K651" t="s">
        <v>1953</v>
      </c>
      <c r="L651" t="s">
        <v>68</v>
      </c>
      <c r="M651" t="s">
        <v>3281</v>
      </c>
      <c r="N651" t="s">
        <v>3282</v>
      </c>
      <c r="O651" s="1" t="s">
        <v>3283</v>
      </c>
      <c r="P651" t="s">
        <v>3284</v>
      </c>
      <c r="Q651">
        <v>203</v>
      </c>
      <c r="R651" t="s">
        <v>23</v>
      </c>
      <c r="S651" t="s">
        <v>23</v>
      </c>
      <c r="T651" t="s">
        <v>23</v>
      </c>
      <c r="U651">
        <v>212</v>
      </c>
      <c r="V651">
        <v>9</v>
      </c>
    </row>
    <row r="652" spans="1:22">
      <c r="A652">
        <v>6813543</v>
      </c>
      <c r="B652" t="str">
        <f t="shared" si="51"/>
        <v>pE33L9</v>
      </c>
      <c r="C652" t="str">
        <f t="shared" si="52"/>
        <v>NC_007107.1</v>
      </c>
      <c r="D652" t="str">
        <f t="shared" si="53"/>
        <v>CP000044</v>
      </c>
      <c r="E652" t="str">
        <f t="shared" si="50"/>
        <v>Bacillus</v>
      </c>
      <c r="F652" t="s">
        <v>32199</v>
      </c>
      <c r="G652" t="str">
        <f t="shared" si="54"/>
        <v xml:space="preserve">Bacilluscereus                   Bacilli4224831.00559---9-                                                                                </v>
      </c>
      <c r="H652" t="s">
        <v>3285</v>
      </c>
      <c r="I652" t="s">
        <v>15</v>
      </c>
      <c r="J652" t="s">
        <v>46</v>
      </c>
      <c r="K652" t="s">
        <v>1953</v>
      </c>
      <c r="L652" t="s">
        <v>3286</v>
      </c>
      <c r="M652" t="s">
        <v>3287</v>
      </c>
      <c r="N652" t="s">
        <v>3288</v>
      </c>
      <c r="O652" s="1">
        <v>42248</v>
      </c>
      <c r="P652" t="s">
        <v>3289</v>
      </c>
      <c r="Q652">
        <v>9</v>
      </c>
      <c r="R652" t="s">
        <v>23</v>
      </c>
      <c r="S652" t="s">
        <v>23</v>
      </c>
      <c r="T652" t="s">
        <v>23</v>
      </c>
      <c r="U652">
        <v>9</v>
      </c>
      <c r="V652" t="s">
        <v>3129</v>
      </c>
    </row>
    <row r="653" spans="1:22">
      <c r="A653">
        <v>6813447</v>
      </c>
      <c r="B653" t="str">
        <f t="shared" si="51"/>
        <v>pE33L466</v>
      </c>
      <c r="C653" t="str">
        <f t="shared" si="52"/>
        <v>NC_007103.1</v>
      </c>
      <c r="D653" t="str">
        <f t="shared" si="53"/>
        <v>CP000040</v>
      </c>
      <c r="E653" t="str">
        <f t="shared" si="50"/>
        <v>Bacillus</v>
      </c>
      <c r="F653" t="s">
        <v>32199</v>
      </c>
      <c r="G653" t="str">
        <f t="shared" si="54"/>
        <v>Bacilluscereus                   Bacilli466.3733.1222376---43963</v>
      </c>
      <c r="H653" t="s">
        <v>3285</v>
      </c>
      <c r="I653" t="s">
        <v>15</v>
      </c>
      <c r="J653" t="s">
        <v>46</v>
      </c>
      <c r="K653" t="s">
        <v>1953</v>
      </c>
      <c r="L653" t="s">
        <v>3290</v>
      </c>
      <c r="M653" t="s">
        <v>3291</v>
      </c>
      <c r="N653" t="s">
        <v>3292</v>
      </c>
      <c r="O653" s="1" t="s">
        <v>3293</v>
      </c>
      <c r="P653" t="s">
        <v>3294</v>
      </c>
      <c r="Q653">
        <v>376</v>
      </c>
      <c r="R653" t="s">
        <v>23</v>
      </c>
      <c r="S653" t="s">
        <v>23</v>
      </c>
      <c r="T653" t="s">
        <v>23</v>
      </c>
      <c r="U653">
        <v>439</v>
      </c>
      <c r="V653">
        <v>63</v>
      </c>
    </row>
    <row r="654" spans="1:22">
      <c r="A654">
        <v>6813351</v>
      </c>
      <c r="B654" t="str">
        <f t="shared" si="51"/>
        <v>pE33L54</v>
      </c>
      <c r="C654" t="str">
        <f t="shared" si="52"/>
        <v>NC_007105.1</v>
      </c>
      <c r="D654" t="str">
        <f t="shared" si="53"/>
        <v>CP000042</v>
      </c>
      <c r="E654" t="str">
        <f t="shared" si="50"/>
        <v>Bacillus</v>
      </c>
      <c r="F654" t="s">
        <v>32199</v>
      </c>
      <c r="G654" t="str">
        <f t="shared" si="54"/>
        <v>Bacilluscereus                   Bacilli53.50131.945243---5411</v>
      </c>
      <c r="H654" t="s">
        <v>3285</v>
      </c>
      <c r="I654" t="s">
        <v>15</v>
      </c>
      <c r="J654" t="s">
        <v>46</v>
      </c>
      <c r="K654" t="s">
        <v>1953</v>
      </c>
      <c r="L654" t="s">
        <v>3295</v>
      </c>
      <c r="M654" t="s">
        <v>3296</v>
      </c>
      <c r="N654" t="s">
        <v>3297</v>
      </c>
      <c r="O654" s="1" t="s">
        <v>3298</v>
      </c>
      <c r="P654" t="s">
        <v>3299</v>
      </c>
      <c r="Q654">
        <v>43</v>
      </c>
      <c r="R654" t="s">
        <v>23</v>
      </c>
      <c r="S654" t="s">
        <v>23</v>
      </c>
      <c r="T654" t="s">
        <v>23</v>
      </c>
      <c r="U654">
        <v>54</v>
      </c>
      <c r="V654">
        <v>11</v>
      </c>
    </row>
    <row r="655" spans="1:22">
      <c r="A655">
        <v>6813255</v>
      </c>
      <c r="B655" t="str">
        <f t="shared" si="51"/>
        <v>pE33L8</v>
      </c>
      <c r="C655" t="str">
        <f t="shared" si="52"/>
        <v>NC_007106.1</v>
      </c>
      <c r="D655" t="str">
        <f t="shared" si="53"/>
        <v>CP000043</v>
      </c>
      <c r="E655" t="str">
        <f t="shared" si="50"/>
        <v>Bacillus</v>
      </c>
      <c r="F655" t="s">
        <v>32199</v>
      </c>
      <c r="G655" t="str">
        <f t="shared" si="54"/>
        <v xml:space="preserve">Bacilluscereus                   Bacilli8.19131.90098---8-                                                                                </v>
      </c>
      <c r="H655" t="s">
        <v>3285</v>
      </c>
      <c r="I655" t="s">
        <v>15</v>
      </c>
      <c r="J655" t="s">
        <v>46</v>
      </c>
      <c r="K655" t="s">
        <v>1953</v>
      </c>
      <c r="L655" t="s">
        <v>3300</v>
      </c>
      <c r="M655" t="s">
        <v>3301</v>
      </c>
      <c r="N655" t="s">
        <v>3302</v>
      </c>
      <c r="O655" s="1" t="s">
        <v>3303</v>
      </c>
      <c r="P655" t="s">
        <v>3304</v>
      </c>
      <c r="Q655">
        <v>8</v>
      </c>
      <c r="R655" t="s">
        <v>23</v>
      </c>
      <c r="S655" t="s">
        <v>23</v>
      </c>
      <c r="T655" t="s">
        <v>23</v>
      </c>
      <c r="U655">
        <v>8</v>
      </c>
      <c r="V655" t="s">
        <v>3129</v>
      </c>
    </row>
    <row r="656" spans="1:22">
      <c r="A656">
        <v>6813159</v>
      </c>
      <c r="B656" t="str">
        <f t="shared" si="51"/>
        <v>pE33L5</v>
      </c>
      <c r="C656" t="str">
        <f t="shared" si="52"/>
        <v>NC_007104.1</v>
      </c>
      <c r="D656" t="str">
        <f t="shared" si="53"/>
        <v>CP000041</v>
      </c>
      <c r="E656" t="str">
        <f t="shared" si="50"/>
        <v>Bacillus</v>
      </c>
      <c r="F656" t="s">
        <v>32199</v>
      </c>
      <c r="G656" t="str">
        <f t="shared" si="54"/>
        <v xml:space="preserve">Bacilluscereus                   Bacilli5.10830.89276---6-                                                                                </v>
      </c>
      <c r="H656" t="s">
        <v>3285</v>
      </c>
      <c r="I656" t="s">
        <v>15</v>
      </c>
      <c r="J656" t="s">
        <v>46</v>
      </c>
      <c r="K656" t="s">
        <v>1953</v>
      </c>
      <c r="L656" t="s">
        <v>3305</v>
      </c>
      <c r="M656" t="s">
        <v>3306</v>
      </c>
      <c r="N656" t="s">
        <v>3307</v>
      </c>
      <c r="O656" s="1" t="s">
        <v>3308</v>
      </c>
      <c r="P656" t="s">
        <v>3309</v>
      </c>
      <c r="Q656">
        <v>6</v>
      </c>
      <c r="R656" t="s">
        <v>23</v>
      </c>
      <c r="S656" t="s">
        <v>23</v>
      </c>
      <c r="T656" t="s">
        <v>23</v>
      </c>
      <c r="U656">
        <v>6</v>
      </c>
      <c r="V656" t="s">
        <v>3129</v>
      </c>
    </row>
    <row r="657" spans="1:22">
      <c r="A657">
        <v>6813063</v>
      </c>
      <c r="B657" t="str">
        <f t="shared" si="51"/>
        <v>pBCO_4</v>
      </c>
      <c r="C657" t="str">
        <f t="shared" si="52"/>
        <v>NZ_CP009970.1</v>
      </c>
      <c r="D657" t="str">
        <f t="shared" si="53"/>
        <v>CP009970</v>
      </c>
      <c r="E657" t="str">
        <f t="shared" si="50"/>
        <v>Bacillus</v>
      </c>
      <c r="F657" t="s">
        <v>32199</v>
      </c>
      <c r="G657" t="str">
        <f t="shared" si="54"/>
        <v xml:space="preserve">Bacilluscereus                   Bacilli7.86331.5028---8-                                                                                </v>
      </c>
      <c r="H657" t="s">
        <v>3285</v>
      </c>
      <c r="I657" t="s">
        <v>15</v>
      </c>
      <c r="J657" t="s">
        <v>46</v>
      </c>
      <c r="K657" t="s">
        <v>1953</v>
      </c>
      <c r="L657" t="s">
        <v>3310</v>
      </c>
      <c r="M657" t="s">
        <v>3311</v>
      </c>
      <c r="N657" t="s">
        <v>3312</v>
      </c>
      <c r="O657" s="1" t="s">
        <v>3313</v>
      </c>
      <c r="P657" t="s">
        <v>3314</v>
      </c>
      <c r="Q657">
        <v>8</v>
      </c>
      <c r="R657" t="s">
        <v>23</v>
      </c>
      <c r="S657" t="s">
        <v>23</v>
      </c>
      <c r="T657" t="s">
        <v>23</v>
      </c>
      <c r="U657">
        <v>8</v>
      </c>
      <c r="V657" t="s">
        <v>3129</v>
      </c>
    </row>
    <row r="658" spans="1:22">
      <c r="A658">
        <v>6812967</v>
      </c>
      <c r="B658" t="str">
        <f t="shared" si="51"/>
        <v>pBCO_5</v>
      </c>
      <c r="C658" t="str">
        <f t="shared" si="52"/>
        <v>NZ_CP009965.1</v>
      </c>
      <c r="D658" t="str">
        <f t="shared" si="53"/>
        <v>CP009965</v>
      </c>
      <c r="E658" t="str">
        <f t="shared" si="50"/>
        <v>Bacillus</v>
      </c>
      <c r="F658" t="s">
        <v>32199</v>
      </c>
      <c r="G658" t="str">
        <f t="shared" si="54"/>
        <v xml:space="preserve">Bacilluscereus                   Bacilli4.98330.82485---5-                                                                                </v>
      </c>
      <c r="H658" t="s">
        <v>3285</v>
      </c>
      <c r="I658" t="s">
        <v>15</v>
      </c>
      <c r="J658" t="s">
        <v>46</v>
      </c>
      <c r="K658" t="s">
        <v>1953</v>
      </c>
      <c r="L658" t="s">
        <v>3315</v>
      </c>
      <c r="M658" t="s">
        <v>3316</v>
      </c>
      <c r="N658" t="s">
        <v>3317</v>
      </c>
      <c r="O658" s="1" t="s">
        <v>3318</v>
      </c>
      <c r="P658" t="s">
        <v>3319</v>
      </c>
      <c r="Q658">
        <v>5</v>
      </c>
      <c r="R658" t="s">
        <v>23</v>
      </c>
      <c r="S658" t="s">
        <v>23</v>
      </c>
      <c r="T658" t="s">
        <v>23</v>
      </c>
      <c r="U658">
        <v>5</v>
      </c>
      <c r="V658" t="s">
        <v>3129</v>
      </c>
    </row>
    <row r="659" spans="1:22">
      <c r="A659">
        <v>6812871</v>
      </c>
      <c r="B659" t="str">
        <f t="shared" si="51"/>
        <v>pBCO_2</v>
      </c>
      <c r="C659" t="str">
        <f t="shared" si="52"/>
        <v>NZ_CP009966.1</v>
      </c>
      <c r="D659" t="str">
        <f t="shared" si="53"/>
        <v>CP009966</v>
      </c>
      <c r="E659" t="str">
        <f t="shared" si="50"/>
        <v>Bacillus</v>
      </c>
      <c r="F659" t="s">
        <v>32199</v>
      </c>
      <c r="G659" t="str">
        <f t="shared" si="54"/>
        <v>Bacilluscereus                   Bacilli53.50131.945243---5411</v>
      </c>
      <c r="H659" t="s">
        <v>3285</v>
      </c>
      <c r="I659" t="s">
        <v>15</v>
      </c>
      <c r="J659" t="s">
        <v>46</v>
      </c>
      <c r="K659" t="s">
        <v>1953</v>
      </c>
      <c r="L659" t="s">
        <v>3320</v>
      </c>
      <c r="M659" t="s">
        <v>3321</v>
      </c>
      <c r="N659" t="s">
        <v>3322</v>
      </c>
      <c r="O659" s="1" t="s">
        <v>3298</v>
      </c>
      <c r="P659" t="s">
        <v>3299</v>
      </c>
      <c r="Q659">
        <v>43</v>
      </c>
      <c r="R659" t="s">
        <v>23</v>
      </c>
      <c r="S659" t="s">
        <v>23</v>
      </c>
      <c r="T659" t="s">
        <v>23</v>
      </c>
      <c r="U659">
        <v>54</v>
      </c>
      <c r="V659">
        <v>11</v>
      </c>
    </row>
    <row r="660" spans="1:22">
      <c r="A660">
        <v>6812775</v>
      </c>
      <c r="B660" t="str">
        <f t="shared" si="51"/>
        <v>pBCO_1</v>
      </c>
      <c r="C660" t="str">
        <f t="shared" si="52"/>
        <v>NZ_CP009967.1</v>
      </c>
      <c r="D660" t="str">
        <f t="shared" si="53"/>
        <v>CP009967</v>
      </c>
      <c r="E660" t="str">
        <f t="shared" si="50"/>
        <v>Bacillus</v>
      </c>
      <c r="F660" t="s">
        <v>32199</v>
      </c>
      <c r="G660" t="str">
        <f t="shared" si="54"/>
        <v>Bacilluscereus                   Bacilli465.9733.1208373---44168</v>
      </c>
      <c r="H660" t="s">
        <v>3285</v>
      </c>
      <c r="I660" t="s">
        <v>15</v>
      </c>
      <c r="J660" t="s">
        <v>46</v>
      </c>
      <c r="K660" t="s">
        <v>1953</v>
      </c>
      <c r="L660" t="s">
        <v>3323</v>
      </c>
      <c r="M660" t="s">
        <v>3324</v>
      </c>
      <c r="N660" t="s">
        <v>3325</v>
      </c>
      <c r="O660" s="1" t="s">
        <v>3326</v>
      </c>
      <c r="P660" t="s">
        <v>3327</v>
      </c>
      <c r="Q660">
        <v>373</v>
      </c>
      <c r="R660" t="s">
        <v>23</v>
      </c>
      <c r="S660" t="s">
        <v>23</v>
      </c>
      <c r="T660" t="s">
        <v>23</v>
      </c>
      <c r="U660">
        <v>441</v>
      </c>
      <c r="V660">
        <v>68</v>
      </c>
    </row>
    <row r="661" spans="1:22">
      <c r="A661">
        <v>6812679</v>
      </c>
      <c r="B661" t="str">
        <f t="shared" si="51"/>
        <v>pBCO_3</v>
      </c>
      <c r="C661" t="str">
        <f t="shared" si="52"/>
        <v>NZ_CP009969.1</v>
      </c>
      <c r="D661" t="str">
        <f t="shared" si="53"/>
        <v>CP009969</v>
      </c>
      <c r="E661" t="str">
        <f t="shared" si="50"/>
        <v>Bacillus</v>
      </c>
      <c r="F661" t="s">
        <v>32199</v>
      </c>
      <c r="G661" t="str">
        <f t="shared" si="54"/>
        <v xml:space="preserve">Bacilluscereus                   Bacilli9.14631.00819---9-                                                                                </v>
      </c>
      <c r="H661" t="s">
        <v>3285</v>
      </c>
      <c r="I661" t="s">
        <v>15</v>
      </c>
      <c r="J661" t="s">
        <v>46</v>
      </c>
      <c r="K661" t="s">
        <v>1953</v>
      </c>
      <c r="L661" t="s">
        <v>3328</v>
      </c>
      <c r="M661" t="s">
        <v>3329</v>
      </c>
      <c r="N661" t="s">
        <v>3330</v>
      </c>
      <c r="O661" s="1" t="s">
        <v>3331</v>
      </c>
      <c r="P661" t="s">
        <v>3332</v>
      </c>
      <c r="Q661">
        <v>9</v>
      </c>
      <c r="R661" t="s">
        <v>23</v>
      </c>
      <c r="S661" t="s">
        <v>23</v>
      </c>
      <c r="T661" t="s">
        <v>23</v>
      </c>
      <c r="U661">
        <v>9</v>
      </c>
      <c r="V661" t="s">
        <v>3129</v>
      </c>
    </row>
    <row r="662" spans="1:22">
      <c r="A662">
        <v>6812583</v>
      </c>
      <c r="B662" t="str">
        <f t="shared" si="51"/>
        <v>pF837_55</v>
      </c>
      <c r="C662" t="str">
        <f t="shared" si="52"/>
        <v>NC_016794.1</v>
      </c>
      <c r="D662" t="str">
        <f t="shared" si="53"/>
        <v>CP003188</v>
      </c>
      <c r="E662" t="str">
        <f t="shared" si="50"/>
        <v>Bacillus</v>
      </c>
      <c r="F662" t="s">
        <v>32199</v>
      </c>
      <c r="G662" t="str">
        <f t="shared" si="54"/>
        <v>Bacilluscereus                   Bacilli55.30436.189163---663</v>
      </c>
      <c r="H662" t="s">
        <v>3333</v>
      </c>
      <c r="I662" t="s">
        <v>15</v>
      </c>
      <c r="J662" t="s">
        <v>46</v>
      </c>
      <c r="K662" t="s">
        <v>1953</v>
      </c>
      <c r="L662" t="s">
        <v>3334</v>
      </c>
      <c r="M662" t="s">
        <v>3335</v>
      </c>
      <c r="N662" t="s">
        <v>3336</v>
      </c>
      <c r="O662" s="1" t="s">
        <v>3337</v>
      </c>
      <c r="P662" t="s">
        <v>3338</v>
      </c>
      <c r="Q662">
        <v>63</v>
      </c>
      <c r="R662" t="s">
        <v>23</v>
      </c>
      <c r="S662" t="s">
        <v>23</v>
      </c>
      <c r="T662" t="s">
        <v>23</v>
      </c>
      <c r="U662">
        <v>66</v>
      </c>
      <c r="V662">
        <v>3</v>
      </c>
    </row>
    <row r="663" spans="1:22">
      <c r="A663">
        <v>6812487</v>
      </c>
      <c r="B663" t="str">
        <f t="shared" si="51"/>
        <v>pF837_10</v>
      </c>
      <c r="C663" t="str">
        <f t="shared" si="52"/>
        <v>NC_016780.1</v>
      </c>
      <c r="D663" t="str">
        <f t="shared" si="53"/>
        <v>CP003189</v>
      </c>
      <c r="E663" t="str">
        <f t="shared" si="50"/>
        <v>Bacillus</v>
      </c>
      <c r="F663" t="s">
        <v>32199</v>
      </c>
      <c r="G663" t="str">
        <f t="shared" si="54"/>
        <v>Bacilluscereus                   Bacilli10.28831.08488---91</v>
      </c>
      <c r="H663" t="s">
        <v>3333</v>
      </c>
      <c r="I663" t="s">
        <v>15</v>
      </c>
      <c r="J663" t="s">
        <v>46</v>
      </c>
      <c r="K663" t="s">
        <v>1953</v>
      </c>
      <c r="L663" t="s">
        <v>3339</v>
      </c>
      <c r="M663" t="s">
        <v>3340</v>
      </c>
      <c r="N663" t="s">
        <v>3341</v>
      </c>
      <c r="O663" s="1" t="s">
        <v>3342</v>
      </c>
      <c r="P663" t="s">
        <v>3343</v>
      </c>
      <c r="Q663">
        <v>8</v>
      </c>
      <c r="R663" t="s">
        <v>23</v>
      </c>
      <c r="S663" t="s">
        <v>23</v>
      </c>
      <c r="T663" t="s">
        <v>23</v>
      </c>
      <c r="U663">
        <v>9</v>
      </c>
      <c r="V663">
        <v>1</v>
      </c>
    </row>
    <row r="664" spans="1:22">
      <c r="A664">
        <v>6812391</v>
      </c>
      <c r="B664" t="str">
        <f t="shared" si="51"/>
        <v>p02</v>
      </c>
      <c r="C664" t="str">
        <f t="shared" si="52"/>
        <v>NC_018493.1</v>
      </c>
      <c r="D664" t="str">
        <f t="shared" si="53"/>
        <v>CP003749</v>
      </c>
      <c r="E664" t="str">
        <f t="shared" si="50"/>
        <v>Bacillus</v>
      </c>
      <c r="F664" t="s">
        <v>32199</v>
      </c>
      <c r="G664" t="str">
        <f t="shared" si="54"/>
        <v xml:space="preserve">Bacilluscereus                   Bacilli40.99332.517742---42-                                                                                </v>
      </c>
      <c r="H664" t="s">
        <v>3344</v>
      </c>
      <c r="I664" t="s">
        <v>15</v>
      </c>
      <c r="J664" t="s">
        <v>46</v>
      </c>
      <c r="K664" t="s">
        <v>1953</v>
      </c>
      <c r="L664" t="s">
        <v>3345</v>
      </c>
      <c r="M664" t="s">
        <v>3346</v>
      </c>
      <c r="N664" t="s">
        <v>3347</v>
      </c>
      <c r="O664" s="1" t="s">
        <v>3348</v>
      </c>
      <c r="P664" t="s">
        <v>3349</v>
      </c>
      <c r="Q664">
        <v>42</v>
      </c>
      <c r="R664" t="s">
        <v>23</v>
      </c>
      <c r="S664" t="s">
        <v>23</v>
      </c>
      <c r="T664" t="s">
        <v>23</v>
      </c>
      <c r="U664">
        <v>42</v>
      </c>
      <c r="V664" t="s">
        <v>3129</v>
      </c>
    </row>
    <row r="665" spans="1:22">
      <c r="A665">
        <v>6812295</v>
      </c>
      <c r="B665" t="str">
        <f t="shared" si="51"/>
        <v>p01</v>
      </c>
      <c r="C665" t="str">
        <f t="shared" si="52"/>
        <v>NC_018492.1</v>
      </c>
      <c r="D665" t="str">
        <f t="shared" si="53"/>
        <v>CP003748</v>
      </c>
      <c r="E665" t="str">
        <f t="shared" si="50"/>
        <v>Bacillus</v>
      </c>
      <c r="F665" t="s">
        <v>32199</v>
      </c>
      <c r="G665" t="str">
        <f t="shared" si="54"/>
        <v>Bacilluscereus                   Bacilli218.78633.4135198---2024</v>
      </c>
      <c r="H665" t="s">
        <v>3344</v>
      </c>
      <c r="I665" t="s">
        <v>15</v>
      </c>
      <c r="J665" t="s">
        <v>46</v>
      </c>
      <c r="K665" t="s">
        <v>1953</v>
      </c>
      <c r="L665" t="s">
        <v>3350</v>
      </c>
      <c r="M665" t="s">
        <v>3351</v>
      </c>
      <c r="N665" t="s">
        <v>3352</v>
      </c>
      <c r="O665" s="1" t="s">
        <v>3353</v>
      </c>
      <c r="P665" t="s">
        <v>3354</v>
      </c>
      <c r="Q665">
        <v>198</v>
      </c>
      <c r="R665" t="s">
        <v>23</v>
      </c>
      <c r="S665" t="s">
        <v>23</v>
      </c>
      <c r="T665" t="s">
        <v>23</v>
      </c>
      <c r="U665">
        <v>202</v>
      </c>
      <c r="V665">
        <v>4</v>
      </c>
    </row>
    <row r="666" spans="1:22">
      <c r="A666">
        <v>6812199</v>
      </c>
      <c r="B666" t="str">
        <f t="shared" si="51"/>
        <v>p03</v>
      </c>
      <c r="C666" t="str">
        <f t="shared" si="52"/>
        <v>NC_018499.1</v>
      </c>
      <c r="D666" t="str">
        <f t="shared" si="53"/>
        <v>CP003750</v>
      </c>
      <c r="E666" t="str">
        <f t="shared" si="50"/>
        <v>Bacillus</v>
      </c>
      <c r="F666" t="s">
        <v>32199</v>
      </c>
      <c r="G666" t="str">
        <f t="shared" si="54"/>
        <v>Bacilluscereus                   Bacilli36.27330.719830-1-321</v>
      </c>
      <c r="H666" t="s">
        <v>3344</v>
      </c>
      <c r="I666" t="s">
        <v>15</v>
      </c>
      <c r="J666" t="s">
        <v>46</v>
      </c>
      <c r="K666" t="s">
        <v>1953</v>
      </c>
      <c r="L666" t="s">
        <v>3355</v>
      </c>
      <c r="M666" t="s">
        <v>3356</v>
      </c>
      <c r="N666" t="s">
        <v>3357</v>
      </c>
      <c r="O666" s="1" t="s">
        <v>3358</v>
      </c>
      <c r="P666" t="s">
        <v>3359</v>
      </c>
      <c r="Q666">
        <v>30</v>
      </c>
      <c r="R666" t="s">
        <v>23</v>
      </c>
      <c r="S666">
        <v>1</v>
      </c>
      <c r="T666" t="s">
        <v>23</v>
      </c>
      <c r="U666">
        <v>32</v>
      </c>
      <c r="V666">
        <v>1</v>
      </c>
    </row>
    <row r="667" spans="1:22">
      <c r="A667">
        <v>6812103</v>
      </c>
      <c r="B667" t="str">
        <f t="shared" si="51"/>
        <v>p04</v>
      </c>
      <c r="C667" t="str">
        <f t="shared" si="52"/>
        <v>NC_018494.1</v>
      </c>
      <c r="D667" t="str">
        <f t="shared" si="53"/>
        <v>CP003751</v>
      </c>
      <c r="E667" t="str">
        <f t="shared" ref="E667:E730" si="55">MID(H667,1,FIND(" ",H667)-1)</f>
        <v>Bacillus</v>
      </c>
      <c r="F667" t="s">
        <v>32199</v>
      </c>
      <c r="G667" t="str">
        <f t="shared" si="54"/>
        <v xml:space="preserve">Bacilluscereus                   Bacilli3.09134.90782---2-                                                                                </v>
      </c>
      <c r="H667" t="s">
        <v>3344</v>
      </c>
      <c r="I667" t="s">
        <v>15</v>
      </c>
      <c r="J667" t="s">
        <v>46</v>
      </c>
      <c r="K667" t="s">
        <v>1953</v>
      </c>
      <c r="L667" t="s">
        <v>3360</v>
      </c>
      <c r="M667" t="s">
        <v>3361</v>
      </c>
      <c r="N667" t="s">
        <v>3362</v>
      </c>
      <c r="O667" s="1" t="s">
        <v>3224</v>
      </c>
      <c r="P667" t="s">
        <v>3225</v>
      </c>
      <c r="Q667">
        <v>2</v>
      </c>
      <c r="R667" t="s">
        <v>23</v>
      </c>
      <c r="S667" t="s">
        <v>23</v>
      </c>
      <c r="T667" t="s">
        <v>23</v>
      </c>
      <c r="U667">
        <v>2</v>
      </c>
      <c r="V667" t="s">
        <v>3129</v>
      </c>
    </row>
    <row r="668" spans="1:22">
      <c r="A668">
        <v>6812007</v>
      </c>
      <c r="B668" t="str">
        <f t="shared" si="51"/>
        <v>pBFH_1</v>
      </c>
      <c r="C668" t="str">
        <f t="shared" si="52"/>
        <v>NZ_CP009589.1</v>
      </c>
      <c r="D668" t="str">
        <f t="shared" si="53"/>
        <v>CP009589</v>
      </c>
      <c r="E668" t="str">
        <f t="shared" si="55"/>
        <v>Bacillus</v>
      </c>
      <c r="F668" t="s">
        <v>32199</v>
      </c>
      <c r="G668" t="str">
        <f t="shared" si="54"/>
        <v>Bacilluscereus                   Bacilli52.16636.479770---711</v>
      </c>
      <c r="H668" t="s">
        <v>3118</v>
      </c>
      <c r="I668" t="s">
        <v>15</v>
      </c>
      <c r="J668" t="s">
        <v>46</v>
      </c>
      <c r="K668" t="s">
        <v>1953</v>
      </c>
      <c r="L668" t="s">
        <v>3363</v>
      </c>
      <c r="M668" t="s">
        <v>3364</v>
      </c>
      <c r="N668" t="s">
        <v>3365</v>
      </c>
      <c r="O668" s="1" t="s">
        <v>3084</v>
      </c>
      <c r="P668" t="s">
        <v>3085</v>
      </c>
      <c r="Q668">
        <v>70</v>
      </c>
      <c r="R668" t="s">
        <v>23</v>
      </c>
      <c r="S668" t="s">
        <v>23</v>
      </c>
      <c r="T668" t="s">
        <v>23</v>
      </c>
      <c r="U668">
        <v>71</v>
      </c>
      <c r="V668">
        <v>1</v>
      </c>
    </row>
    <row r="669" spans="1:22">
      <c r="A669">
        <v>6811911</v>
      </c>
      <c r="B669" t="str">
        <f t="shared" si="51"/>
        <v>pBC210</v>
      </c>
      <c r="C669" t="str">
        <f t="shared" si="52"/>
        <v>NZ_CP009591.1</v>
      </c>
      <c r="D669" t="str">
        <f t="shared" si="53"/>
        <v>CP009591</v>
      </c>
      <c r="E669" t="str">
        <f t="shared" si="55"/>
        <v>Bacillus</v>
      </c>
      <c r="F669" t="s">
        <v>32199</v>
      </c>
      <c r="G669" t="str">
        <f t="shared" si="54"/>
        <v>Bacilluscereus                   Bacilli209.25531.7245153---17623</v>
      </c>
      <c r="H669" t="s">
        <v>3118</v>
      </c>
      <c r="I669" t="s">
        <v>15</v>
      </c>
      <c r="J669" t="s">
        <v>46</v>
      </c>
      <c r="K669" t="s">
        <v>1953</v>
      </c>
      <c r="L669" t="s">
        <v>3130</v>
      </c>
      <c r="M669" t="s">
        <v>3366</v>
      </c>
      <c r="N669" t="s">
        <v>3367</v>
      </c>
      <c r="O669" s="1" t="s">
        <v>3368</v>
      </c>
      <c r="P669" t="s">
        <v>3369</v>
      </c>
      <c r="Q669">
        <v>153</v>
      </c>
      <c r="R669" t="s">
        <v>23</v>
      </c>
      <c r="S669" t="s">
        <v>23</v>
      </c>
      <c r="T669" t="s">
        <v>23</v>
      </c>
      <c r="U669">
        <v>176</v>
      </c>
      <c r="V669">
        <v>23</v>
      </c>
    </row>
    <row r="670" spans="1:22">
      <c r="A670">
        <v>6811815</v>
      </c>
      <c r="B670" t="str">
        <f t="shared" si="51"/>
        <v>pBCX01</v>
      </c>
      <c r="C670" t="str">
        <f t="shared" si="52"/>
        <v>NZ_CP009592.1</v>
      </c>
      <c r="D670" t="str">
        <f t="shared" si="53"/>
        <v>CP009592</v>
      </c>
      <c r="E670" t="str">
        <f t="shared" si="55"/>
        <v>Bacillus</v>
      </c>
      <c r="F670" t="s">
        <v>32199</v>
      </c>
      <c r="G670" t="str">
        <f t="shared" si="54"/>
        <v>Bacilluscereus                   Bacilli190.8632.6333160---17212</v>
      </c>
      <c r="H670" t="s">
        <v>3118</v>
      </c>
      <c r="I670" t="s">
        <v>15</v>
      </c>
      <c r="J670" t="s">
        <v>46</v>
      </c>
      <c r="K670" t="s">
        <v>1953</v>
      </c>
      <c r="L670" t="s">
        <v>3076</v>
      </c>
      <c r="M670" t="s">
        <v>3370</v>
      </c>
      <c r="N670" t="s">
        <v>3371</v>
      </c>
      <c r="O670" s="1" t="s">
        <v>3372</v>
      </c>
      <c r="P670" t="s">
        <v>3373</v>
      </c>
      <c r="Q670">
        <v>160</v>
      </c>
      <c r="R670" t="s">
        <v>23</v>
      </c>
      <c r="S670" t="s">
        <v>23</v>
      </c>
      <c r="T670" t="s">
        <v>23</v>
      </c>
      <c r="U670">
        <v>172</v>
      </c>
      <c r="V670">
        <v>12</v>
      </c>
    </row>
    <row r="671" spans="1:22">
      <c r="A671">
        <v>6811719</v>
      </c>
      <c r="B671" t="str">
        <f t="shared" si="51"/>
        <v>pG9842_209</v>
      </c>
      <c r="C671" t="str">
        <f t="shared" si="52"/>
        <v>NC_011775.1</v>
      </c>
      <c r="D671" t="str">
        <f t="shared" si="53"/>
        <v>CP001187</v>
      </c>
      <c r="E671" t="str">
        <f t="shared" si="55"/>
        <v>Bacillus</v>
      </c>
      <c r="F671" t="s">
        <v>32199</v>
      </c>
      <c r="G671" t="str">
        <f t="shared" si="54"/>
        <v>Bacilluscereus                   Bacilli209.48830.0313226---2304</v>
      </c>
      <c r="H671" t="s">
        <v>3374</v>
      </c>
      <c r="I671" t="s">
        <v>15</v>
      </c>
      <c r="J671" t="s">
        <v>46</v>
      </c>
      <c r="K671" t="s">
        <v>1953</v>
      </c>
      <c r="L671" t="s">
        <v>3375</v>
      </c>
      <c r="M671" t="s">
        <v>3376</v>
      </c>
      <c r="N671" t="s">
        <v>3377</v>
      </c>
      <c r="O671" s="1" t="s">
        <v>3378</v>
      </c>
      <c r="P671" t="s">
        <v>3379</v>
      </c>
      <c r="Q671">
        <v>226</v>
      </c>
      <c r="R671" t="s">
        <v>23</v>
      </c>
      <c r="S671" t="s">
        <v>23</v>
      </c>
      <c r="T671" t="s">
        <v>23</v>
      </c>
      <c r="U671">
        <v>230</v>
      </c>
      <c r="V671">
        <v>4</v>
      </c>
    </row>
    <row r="672" spans="1:22">
      <c r="A672">
        <v>6811623</v>
      </c>
      <c r="B672" t="str">
        <f t="shared" si="51"/>
        <v>pG9842_140</v>
      </c>
      <c r="C672" t="str">
        <f t="shared" si="52"/>
        <v>NC_011774.1</v>
      </c>
      <c r="D672" t="str">
        <f t="shared" si="53"/>
        <v>CP001188</v>
      </c>
      <c r="E672" t="str">
        <f t="shared" si="55"/>
        <v>Bacillus</v>
      </c>
      <c r="F672" t="s">
        <v>32199</v>
      </c>
      <c r="G672" t="str">
        <f t="shared" si="54"/>
        <v>Bacilluscereus                   Bacilli140.00132.9005107-2-1101</v>
      </c>
      <c r="H672" t="s">
        <v>3374</v>
      </c>
      <c r="I672" t="s">
        <v>15</v>
      </c>
      <c r="J672" t="s">
        <v>46</v>
      </c>
      <c r="K672" t="s">
        <v>1953</v>
      </c>
      <c r="L672" t="s">
        <v>3380</v>
      </c>
      <c r="M672" t="s">
        <v>3381</v>
      </c>
      <c r="N672" t="s">
        <v>3382</v>
      </c>
      <c r="O672" s="1" t="s">
        <v>3383</v>
      </c>
      <c r="P672" t="s">
        <v>3384</v>
      </c>
      <c r="Q672">
        <v>107</v>
      </c>
      <c r="R672" t="s">
        <v>23</v>
      </c>
      <c r="S672">
        <v>2</v>
      </c>
      <c r="T672" t="s">
        <v>23</v>
      </c>
      <c r="U672">
        <v>110</v>
      </c>
      <c r="V672">
        <v>1</v>
      </c>
    </row>
    <row r="673" spans="1:22">
      <c r="A673">
        <v>6811527</v>
      </c>
      <c r="B673" t="str">
        <f t="shared" si="51"/>
        <v>pH308197_258</v>
      </c>
      <c r="C673" t="str">
        <f t="shared" si="52"/>
        <v>NC_011339.1</v>
      </c>
      <c r="D673" t="str">
        <f t="shared" si="53"/>
        <v>CP001166</v>
      </c>
      <c r="E673" t="str">
        <f t="shared" si="55"/>
        <v>Bacillus</v>
      </c>
      <c r="F673" t="s">
        <v>32199</v>
      </c>
      <c r="G673" t="str">
        <f t="shared" si="54"/>
        <v>Bacilluscereus                   Bacilli258.48434.1398213---22411</v>
      </c>
      <c r="H673" t="s">
        <v>3385</v>
      </c>
      <c r="I673" t="s">
        <v>15</v>
      </c>
      <c r="J673" t="s">
        <v>46</v>
      </c>
      <c r="K673" t="s">
        <v>1953</v>
      </c>
      <c r="L673" t="s">
        <v>3386</v>
      </c>
      <c r="M673" t="s">
        <v>3387</v>
      </c>
      <c r="N673" t="s">
        <v>3388</v>
      </c>
      <c r="O673" s="1" t="s">
        <v>3389</v>
      </c>
      <c r="P673" t="s">
        <v>3390</v>
      </c>
      <c r="Q673">
        <v>213</v>
      </c>
      <c r="R673" t="s">
        <v>23</v>
      </c>
      <c r="S673" t="s">
        <v>23</v>
      </c>
      <c r="T673" t="s">
        <v>23</v>
      </c>
      <c r="U673">
        <v>224</v>
      </c>
      <c r="V673">
        <v>11</v>
      </c>
    </row>
    <row r="674" spans="1:22">
      <c r="A674">
        <v>6811431</v>
      </c>
      <c r="B674" t="str">
        <f t="shared" si="51"/>
        <v>pH308197_73</v>
      </c>
      <c r="C674" t="str">
        <f t="shared" si="52"/>
        <v>NC_011337.1</v>
      </c>
      <c r="D674" t="str">
        <f t="shared" si="53"/>
        <v>CP001170</v>
      </c>
      <c r="E674" t="str">
        <f t="shared" si="55"/>
        <v>Bacillus</v>
      </c>
      <c r="F674" t="s">
        <v>32199</v>
      </c>
      <c r="G674" t="str">
        <f t="shared" si="54"/>
        <v>Bacilluscereus                   Bacilli72.79230.183388---902</v>
      </c>
      <c r="H674" t="s">
        <v>3385</v>
      </c>
      <c r="I674" t="s">
        <v>15</v>
      </c>
      <c r="J674" t="s">
        <v>46</v>
      </c>
      <c r="K674" t="s">
        <v>1953</v>
      </c>
      <c r="L674" t="s">
        <v>3391</v>
      </c>
      <c r="M674" t="s">
        <v>3392</v>
      </c>
      <c r="N674" t="s">
        <v>3393</v>
      </c>
      <c r="O674" s="1" t="s">
        <v>3394</v>
      </c>
      <c r="P674" t="s">
        <v>3395</v>
      </c>
      <c r="Q674">
        <v>88</v>
      </c>
      <c r="R674" t="s">
        <v>23</v>
      </c>
      <c r="S674" t="s">
        <v>23</v>
      </c>
      <c r="T674" t="s">
        <v>23</v>
      </c>
      <c r="U674">
        <v>90</v>
      </c>
      <c r="V674">
        <v>2</v>
      </c>
    </row>
    <row r="675" spans="1:22">
      <c r="A675">
        <v>6811335</v>
      </c>
      <c r="B675" t="str">
        <f t="shared" si="51"/>
        <v>pH308197_3</v>
      </c>
      <c r="C675" t="str">
        <f t="shared" si="52"/>
        <v>NC_011338.1</v>
      </c>
      <c r="D675" t="str">
        <f t="shared" si="53"/>
        <v>CP001171</v>
      </c>
      <c r="E675" t="str">
        <f t="shared" si="55"/>
        <v>Bacillus</v>
      </c>
      <c r="F675" t="s">
        <v>32199</v>
      </c>
      <c r="G675" t="str">
        <f t="shared" si="54"/>
        <v xml:space="preserve">Bacilluscereus                   Bacilli3.42434.57942---2-                                                                </v>
      </c>
      <c r="H675" t="s">
        <v>3385</v>
      </c>
      <c r="I675" t="s">
        <v>15</v>
      </c>
      <c r="J675" t="s">
        <v>46</v>
      </c>
      <c r="K675" t="s">
        <v>1953</v>
      </c>
      <c r="L675" t="s">
        <v>3396</v>
      </c>
      <c r="M675" t="s">
        <v>3397</v>
      </c>
      <c r="N675" t="s">
        <v>3398</v>
      </c>
      <c r="O675" s="1" t="s">
        <v>3399</v>
      </c>
      <c r="P675" t="s">
        <v>3400</v>
      </c>
      <c r="Q675">
        <v>2</v>
      </c>
      <c r="R675" t="s">
        <v>23</v>
      </c>
      <c r="S675" t="s">
        <v>23</v>
      </c>
      <c r="T675" t="s">
        <v>23</v>
      </c>
      <c r="U675">
        <v>2</v>
      </c>
      <c r="V675" t="s">
        <v>495</v>
      </c>
    </row>
    <row r="676" spans="1:22">
      <c r="A676">
        <v>6811239</v>
      </c>
      <c r="B676" t="str">
        <f t="shared" si="51"/>
        <v>pH308197_10</v>
      </c>
      <c r="C676" t="str">
        <f t="shared" si="52"/>
        <v>NC_011341.1</v>
      </c>
      <c r="D676" t="str">
        <f t="shared" si="53"/>
        <v>CP001168</v>
      </c>
      <c r="E676" t="str">
        <f t="shared" si="55"/>
        <v>Bacillus</v>
      </c>
      <c r="F676" t="s">
        <v>32199</v>
      </c>
      <c r="G676" t="str">
        <f t="shared" si="54"/>
        <v>Bacilluscereus                   Bacilli10.07730.147910---111</v>
      </c>
      <c r="H676" t="s">
        <v>3385</v>
      </c>
      <c r="I676" t="s">
        <v>15</v>
      </c>
      <c r="J676" t="s">
        <v>46</v>
      </c>
      <c r="K676" t="s">
        <v>1953</v>
      </c>
      <c r="L676" t="s">
        <v>3401</v>
      </c>
      <c r="M676" t="s">
        <v>3402</v>
      </c>
      <c r="N676" t="s">
        <v>3403</v>
      </c>
      <c r="O676" s="1" t="s">
        <v>3404</v>
      </c>
      <c r="P676" t="s">
        <v>3405</v>
      </c>
      <c r="Q676">
        <v>10</v>
      </c>
      <c r="R676" t="s">
        <v>23</v>
      </c>
      <c r="S676" t="s">
        <v>23</v>
      </c>
      <c r="T676" t="s">
        <v>23</v>
      </c>
      <c r="U676">
        <v>11</v>
      </c>
      <c r="V676">
        <v>1</v>
      </c>
    </row>
    <row r="677" spans="1:22">
      <c r="A677">
        <v>6811143</v>
      </c>
      <c r="B677" t="str">
        <f t="shared" si="51"/>
        <v>pH308197_11</v>
      </c>
      <c r="C677" t="str">
        <f t="shared" si="52"/>
        <v>NC_011340.1</v>
      </c>
      <c r="D677" t="str">
        <f t="shared" si="53"/>
        <v>CP001167</v>
      </c>
      <c r="E677" t="str">
        <f t="shared" si="55"/>
        <v>Bacillus</v>
      </c>
      <c r="F677" t="s">
        <v>32199</v>
      </c>
      <c r="G677" t="str">
        <f t="shared" si="54"/>
        <v xml:space="preserve">Bacilluscereus                   Bacilli11.56732.947214---14-                                                                </v>
      </c>
      <c r="H677" t="s">
        <v>3385</v>
      </c>
      <c r="I677" t="s">
        <v>15</v>
      </c>
      <c r="J677" t="s">
        <v>46</v>
      </c>
      <c r="K677" t="s">
        <v>1953</v>
      </c>
      <c r="L677" t="s">
        <v>3406</v>
      </c>
      <c r="M677" t="s">
        <v>3407</v>
      </c>
      <c r="N677" t="s">
        <v>3408</v>
      </c>
      <c r="O677" s="1" t="s">
        <v>3409</v>
      </c>
      <c r="P677" t="s">
        <v>3410</v>
      </c>
      <c r="Q677">
        <v>14</v>
      </c>
      <c r="R677" t="s">
        <v>23</v>
      </c>
      <c r="S677" t="s">
        <v>23</v>
      </c>
      <c r="T677" t="s">
        <v>23</v>
      </c>
      <c r="U677">
        <v>14</v>
      </c>
      <c r="V677" t="s">
        <v>495</v>
      </c>
    </row>
    <row r="678" spans="1:22">
      <c r="A678">
        <v>6811047</v>
      </c>
      <c r="B678" t="str">
        <f t="shared" si="51"/>
        <v>pH308197_29</v>
      </c>
      <c r="C678" t="str">
        <f t="shared" si="52"/>
        <v>NC_011342.1</v>
      </c>
      <c r="D678" t="str">
        <f t="shared" si="53"/>
        <v>CP001169</v>
      </c>
      <c r="E678" t="str">
        <f t="shared" si="55"/>
        <v>Bacillus</v>
      </c>
      <c r="F678" t="s">
        <v>32199</v>
      </c>
      <c r="G678" t="str">
        <f t="shared" si="54"/>
        <v xml:space="preserve">Bacilluscereus                   Bacilli29.18932.334134---34-                                                                </v>
      </c>
      <c r="H678" t="s">
        <v>3385</v>
      </c>
      <c r="I678" t="s">
        <v>15</v>
      </c>
      <c r="J678" t="s">
        <v>46</v>
      </c>
      <c r="K678" t="s">
        <v>1953</v>
      </c>
      <c r="L678" t="s">
        <v>3411</v>
      </c>
      <c r="M678" t="s">
        <v>3412</v>
      </c>
      <c r="N678" t="s">
        <v>3413</v>
      </c>
      <c r="O678" s="1" t="s">
        <v>3414</v>
      </c>
      <c r="P678" t="s">
        <v>3415</v>
      </c>
      <c r="Q678">
        <v>34</v>
      </c>
      <c r="R678" t="s">
        <v>23</v>
      </c>
      <c r="S678" t="s">
        <v>23</v>
      </c>
      <c r="T678" t="s">
        <v>23</v>
      </c>
      <c r="U678">
        <v>34</v>
      </c>
      <c r="V678" t="s">
        <v>495</v>
      </c>
    </row>
    <row r="679" spans="1:22">
      <c r="A679">
        <v>6810951</v>
      </c>
      <c r="B679" t="str">
        <f t="shared" si="51"/>
        <v>pNC2</v>
      </c>
      <c r="C679" t="str">
        <f t="shared" si="52"/>
        <v>NC_016773.1</v>
      </c>
      <c r="D679" t="str">
        <f t="shared" si="53"/>
        <v>AP007212</v>
      </c>
      <c r="E679" t="str">
        <f t="shared" si="55"/>
        <v>Bacillus</v>
      </c>
      <c r="F679" t="s">
        <v>32199</v>
      </c>
      <c r="G679" t="str">
        <f t="shared" si="54"/>
        <v>Bacilluscereus                   Bacilli5.43634.14287---81</v>
      </c>
      <c r="H679" t="s">
        <v>3416</v>
      </c>
      <c r="I679" t="s">
        <v>15</v>
      </c>
      <c r="J679" t="s">
        <v>46</v>
      </c>
      <c r="K679" t="s">
        <v>1953</v>
      </c>
      <c r="L679" t="s">
        <v>3417</v>
      </c>
      <c r="M679" t="s">
        <v>3418</v>
      </c>
      <c r="N679" t="s">
        <v>3419</v>
      </c>
      <c r="O679" s="1" t="s">
        <v>3420</v>
      </c>
      <c r="P679" t="s">
        <v>3421</v>
      </c>
      <c r="Q679">
        <v>7</v>
      </c>
      <c r="R679" t="s">
        <v>23</v>
      </c>
      <c r="S679" t="s">
        <v>23</v>
      </c>
      <c r="T679" t="s">
        <v>23</v>
      </c>
      <c r="U679">
        <v>8</v>
      </c>
      <c r="V679">
        <v>1</v>
      </c>
    </row>
    <row r="680" spans="1:22">
      <c r="A680">
        <v>6810855</v>
      </c>
      <c r="B680" t="str">
        <f t="shared" si="51"/>
        <v>pNC1</v>
      </c>
      <c r="C680" t="str">
        <f t="shared" si="52"/>
        <v>NC_016772.1</v>
      </c>
      <c r="D680" t="str">
        <f t="shared" si="53"/>
        <v>AP007211</v>
      </c>
      <c r="E680" t="str">
        <f t="shared" si="55"/>
        <v>Bacillus</v>
      </c>
      <c r="F680" t="s">
        <v>32199</v>
      </c>
      <c r="G680" t="str">
        <f t="shared" si="54"/>
        <v>Bacilluscereus                   Bacilli47.97236.535966---671</v>
      </c>
      <c r="H680" t="s">
        <v>3416</v>
      </c>
      <c r="I680" t="s">
        <v>15</v>
      </c>
      <c r="J680" t="s">
        <v>46</v>
      </c>
      <c r="K680" t="s">
        <v>1953</v>
      </c>
      <c r="L680" t="s">
        <v>3422</v>
      </c>
      <c r="M680" t="s">
        <v>3423</v>
      </c>
      <c r="N680" t="s">
        <v>3424</v>
      </c>
      <c r="O680" s="1" t="s">
        <v>3425</v>
      </c>
      <c r="P680" t="s">
        <v>3426</v>
      </c>
      <c r="Q680">
        <v>66</v>
      </c>
      <c r="R680" t="s">
        <v>23</v>
      </c>
      <c r="S680" t="s">
        <v>23</v>
      </c>
      <c r="T680" t="s">
        <v>23</v>
      </c>
      <c r="U680">
        <v>67</v>
      </c>
      <c r="V680">
        <v>1</v>
      </c>
    </row>
    <row r="681" spans="1:22">
      <c r="A681">
        <v>6810759</v>
      </c>
      <c r="B681" t="str">
        <f t="shared" si="51"/>
        <v>pNCcld</v>
      </c>
      <c r="C681" t="str">
        <f t="shared" si="52"/>
        <v>NC_016792.1</v>
      </c>
      <c r="D681" t="str">
        <f t="shared" si="53"/>
        <v>AP007210</v>
      </c>
      <c r="E681" t="str">
        <f t="shared" si="55"/>
        <v>Bacillus</v>
      </c>
      <c r="F681" t="s">
        <v>32199</v>
      </c>
      <c r="G681" t="str">
        <f t="shared" si="54"/>
        <v>Bacilluscereus                   Bacilli270.08234.1578224---23511</v>
      </c>
      <c r="H681" t="s">
        <v>3416</v>
      </c>
      <c r="I681" t="s">
        <v>15</v>
      </c>
      <c r="J681" t="s">
        <v>46</v>
      </c>
      <c r="K681" t="s">
        <v>1953</v>
      </c>
      <c r="L681" t="s">
        <v>3427</v>
      </c>
      <c r="M681" t="s">
        <v>3428</v>
      </c>
      <c r="N681" t="s">
        <v>3429</v>
      </c>
      <c r="O681" s="1" t="s">
        <v>3151</v>
      </c>
      <c r="P681" t="s">
        <v>3430</v>
      </c>
      <c r="Q681">
        <v>224</v>
      </c>
      <c r="R681" t="s">
        <v>23</v>
      </c>
      <c r="S681" t="s">
        <v>23</v>
      </c>
      <c r="T681" t="s">
        <v>23</v>
      </c>
      <c r="U681">
        <v>235</v>
      </c>
      <c r="V681">
        <v>11</v>
      </c>
    </row>
    <row r="682" spans="1:22">
      <c r="A682">
        <v>6810663</v>
      </c>
      <c r="B682" t="str">
        <f t="shared" si="51"/>
        <v>pNC4</v>
      </c>
      <c r="C682" t="str">
        <f t="shared" si="52"/>
        <v>NC_016774.1</v>
      </c>
      <c r="D682" t="str">
        <f t="shared" si="53"/>
        <v>AP007214</v>
      </c>
      <c r="E682" t="str">
        <f t="shared" si="55"/>
        <v>Bacillus</v>
      </c>
      <c r="F682" t="s">
        <v>32199</v>
      </c>
      <c r="G682" t="str">
        <f t="shared" si="54"/>
        <v xml:space="preserve">Bacilluscereus                   Bacilli3.09134.90782---2-                                                                                </v>
      </c>
      <c r="H682" t="s">
        <v>3416</v>
      </c>
      <c r="I682" t="s">
        <v>15</v>
      </c>
      <c r="J682" t="s">
        <v>46</v>
      </c>
      <c r="K682" t="s">
        <v>1953</v>
      </c>
      <c r="L682" t="s">
        <v>3431</v>
      </c>
      <c r="M682" t="s">
        <v>3432</v>
      </c>
      <c r="N682" t="s">
        <v>3433</v>
      </c>
      <c r="O682" s="1" t="s">
        <v>3224</v>
      </c>
      <c r="P682" t="s">
        <v>3225</v>
      </c>
      <c r="Q682">
        <v>2</v>
      </c>
      <c r="R682" t="s">
        <v>23</v>
      </c>
      <c r="S682" t="s">
        <v>23</v>
      </c>
      <c r="T682" t="s">
        <v>23</v>
      </c>
      <c r="U682">
        <v>2</v>
      </c>
      <c r="V682" t="s">
        <v>3129</v>
      </c>
    </row>
    <row r="683" spans="1:22">
      <c r="A683">
        <v>6810567</v>
      </c>
      <c r="B683" t="str">
        <f t="shared" si="51"/>
        <v>pNC3</v>
      </c>
      <c r="C683" t="str">
        <f t="shared" si="52"/>
        <v>NC_016793.1</v>
      </c>
      <c r="D683" t="str">
        <f t="shared" si="53"/>
        <v>AP007213</v>
      </c>
      <c r="E683" t="str">
        <f t="shared" si="55"/>
        <v>Bacillus</v>
      </c>
      <c r="F683" t="s">
        <v>32199</v>
      </c>
      <c r="G683" t="str">
        <f t="shared" si="54"/>
        <v xml:space="preserve">Bacilluscereus                   Bacilli3.86934.66016---6-                                                                                </v>
      </c>
      <c r="H683" t="s">
        <v>3416</v>
      </c>
      <c r="I683" t="s">
        <v>15</v>
      </c>
      <c r="J683" t="s">
        <v>46</v>
      </c>
      <c r="K683" t="s">
        <v>1953</v>
      </c>
      <c r="L683" t="s">
        <v>3434</v>
      </c>
      <c r="M683" t="s">
        <v>3435</v>
      </c>
      <c r="N683" t="s">
        <v>3436</v>
      </c>
      <c r="O683" s="1" t="s">
        <v>2053</v>
      </c>
      <c r="P683" t="s">
        <v>2054</v>
      </c>
      <c r="Q683">
        <v>6</v>
      </c>
      <c r="R683" t="s">
        <v>23</v>
      </c>
      <c r="S683" t="s">
        <v>23</v>
      </c>
      <c r="T683" t="s">
        <v>23</v>
      </c>
      <c r="U683">
        <v>6</v>
      </c>
      <c r="V683" t="s">
        <v>3129</v>
      </c>
    </row>
    <row r="684" spans="1:22">
      <c r="A684">
        <v>6810471</v>
      </c>
      <c r="B684" t="str">
        <f t="shared" si="51"/>
        <v>pBc239</v>
      </c>
      <c r="C684" t="str">
        <f t="shared" si="52"/>
        <v>NC_011973.1</v>
      </c>
      <c r="D684" t="str">
        <f t="shared" si="53"/>
        <v>CP000228</v>
      </c>
      <c r="E684" t="str">
        <f t="shared" si="55"/>
        <v>Bacillus</v>
      </c>
      <c r="F684" t="s">
        <v>32199</v>
      </c>
      <c r="G684" t="str">
        <f t="shared" si="54"/>
        <v>Bacilluscereus                   Bacilli239.24633.4948206---2159</v>
      </c>
      <c r="H684" t="s">
        <v>3437</v>
      </c>
      <c r="I684" t="s">
        <v>15</v>
      </c>
      <c r="J684" t="s">
        <v>46</v>
      </c>
      <c r="K684" t="s">
        <v>1953</v>
      </c>
      <c r="L684" t="s">
        <v>3438</v>
      </c>
      <c r="M684" t="s">
        <v>3439</v>
      </c>
      <c r="N684" t="s">
        <v>3440</v>
      </c>
      <c r="O684" s="1" t="s">
        <v>3441</v>
      </c>
      <c r="P684" t="s">
        <v>3442</v>
      </c>
      <c r="Q684">
        <v>206</v>
      </c>
      <c r="R684" t="s">
        <v>23</v>
      </c>
      <c r="S684" t="s">
        <v>23</v>
      </c>
      <c r="T684" t="s">
        <v>23</v>
      </c>
      <c r="U684">
        <v>215</v>
      </c>
      <c r="V684">
        <v>9</v>
      </c>
    </row>
    <row r="685" spans="1:22">
      <c r="A685">
        <v>6810375</v>
      </c>
      <c r="B685" t="str">
        <f t="shared" si="51"/>
        <v>pBc53</v>
      </c>
      <c r="C685" t="str">
        <f t="shared" si="52"/>
        <v>NC_011971.1</v>
      </c>
      <c r="D685" t="str">
        <f t="shared" si="53"/>
        <v>CP000229</v>
      </c>
      <c r="E685" t="str">
        <f t="shared" si="55"/>
        <v>Bacillus</v>
      </c>
      <c r="F685" t="s">
        <v>32199</v>
      </c>
      <c r="G685" t="str">
        <f t="shared" si="54"/>
        <v>Bacilluscereus                   Bacilli52.76635.083266---671</v>
      </c>
      <c r="H685" t="s">
        <v>3437</v>
      </c>
      <c r="I685" t="s">
        <v>15</v>
      </c>
      <c r="J685" t="s">
        <v>46</v>
      </c>
      <c r="K685" t="s">
        <v>1953</v>
      </c>
      <c r="L685" t="s">
        <v>3443</v>
      </c>
      <c r="M685" t="s">
        <v>3444</v>
      </c>
      <c r="N685" t="s">
        <v>3445</v>
      </c>
      <c r="O685" s="1" t="s">
        <v>3446</v>
      </c>
      <c r="P685" t="s">
        <v>3447</v>
      </c>
      <c r="Q685">
        <v>66</v>
      </c>
      <c r="R685" t="s">
        <v>23</v>
      </c>
      <c r="S685" t="s">
        <v>23</v>
      </c>
      <c r="T685" t="s">
        <v>23</v>
      </c>
      <c r="U685">
        <v>67</v>
      </c>
      <c r="V685">
        <v>1</v>
      </c>
    </row>
    <row r="686" spans="1:22">
      <c r="A686">
        <v>6810279</v>
      </c>
      <c r="B686" t="str">
        <f t="shared" si="51"/>
        <v>unnamed</v>
      </c>
      <c r="C686" t="str">
        <f t="shared" si="52"/>
        <v>NZ_CP012476.1</v>
      </c>
      <c r="D686" t="str">
        <f t="shared" si="53"/>
        <v>CP012476</v>
      </c>
      <c r="E686" t="str">
        <f t="shared" si="55"/>
        <v>Bacillus</v>
      </c>
      <c r="F686" t="s">
        <v>32200</v>
      </c>
      <c r="G686" t="str">
        <f t="shared" si="54"/>
        <v>Bacillusclausii                  Bacilli31.47539.91132---353</v>
      </c>
      <c r="H686" t="s">
        <v>3448</v>
      </c>
      <c r="I686" t="s">
        <v>15</v>
      </c>
      <c r="J686" t="s">
        <v>46</v>
      </c>
      <c r="K686" t="s">
        <v>1953</v>
      </c>
      <c r="L686" t="s">
        <v>68</v>
      </c>
      <c r="M686" t="s">
        <v>3449</v>
      </c>
      <c r="N686" t="s">
        <v>3450</v>
      </c>
      <c r="O686" s="1" t="s">
        <v>3451</v>
      </c>
      <c r="P686" t="s">
        <v>3452</v>
      </c>
      <c r="Q686">
        <v>32</v>
      </c>
      <c r="R686" t="s">
        <v>23</v>
      </c>
      <c r="S686" t="s">
        <v>23</v>
      </c>
      <c r="T686" t="s">
        <v>23</v>
      </c>
      <c r="U686">
        <v>35</v>
      </c>
      <c r="V686">
        <v>3</v>
      </c>
    </row>
    <row r="687" spans="1:22">
      <c r="A687">
        <v>6810183</v>
      </c>
      <c r="B687" t="str">
        <f t="shared" si="51"/>
        <v>pMSR0</v>
      </c>
      <c r="C687" t="str">
        <f t="shared" si="52"/>
        <v>NC_010853.1</v>
      </c>
      <c r="D687" t="str">
        <f t="shared" si="53"/>
        <v>EF015591</v>
      </c>
      <c r="E687" t="str">
        <f t="shared" si="55"/>
        <v>Bacillus</v>
      </c>
      <c r="F687" t="s">
        <v>32201</v>
      </c>
      <c r="G687" t="str">
        <f t="shared" si="54"/>
        <v xml:space="preserve">Bacilluscoagulans                Bacilli6.82336.94869---9-                                                                        </v>
      </c>
      <c r="H687" t="s">
        <v>3453</v>
      </c>
      <c r="I687" t="s">
        <v>15</v>
      </c>
      <c r="J687" t="s">
        <v>46</v>
      </c>
      <c r="K687" t="s">
        <v>1953</v>
      </c>
      <c r="L687" t="s">
        <v>3454</v>
      </c>
      <c r="M687" t="s">
        <v>3455</v>
      </c>
      <c r="N687" t="s">
        <v>3456</v>
      </c>
      <c r="O687" s="1" t="s">
        <v>3457</v>
      </c>
      <c r="P687" t="s">
        <v>3458</v>
      </c>
      <c r="Q687">
        <v>9</v>
      </c>
      <c r="R687" t="s">
        <v>23</v>
      </c>
      <c r="S687" t="s">
        <v>23</v>
      </c>
      <c r="T687" t="s">
        <v>23</v>
      </c>
      <c r="U687">
        <v>9</v>
      </c>
      <c r="V687" t="s">
        <v>3736</v>
      </c>
    </row>
    <row r="688" spans="1:22">
      <c r="A688">
        <v>6810087</v>
      </c>
      <c r="B688" t="str">
        <f t="shared" si="51"/>
        <v>pBC9801</v>
      </c>
      <c r="C688" t="str">
        <f t="shared" si="52"/>
        <v>NC_009673.1</v>
      </c>
      <c r="D688" t="str">
        <f t="shared" si="53"/>
        <v>CP000765</v>
      </c>
      <c r="E688" t="str">
        <f t="shared" si="55"/>
        <v>Bacillus</v>
      </c>
      <c r="F688" t="s">
        <v>32202</v>
      </c>
      <c r="G688" t="str">
        <f t="shared" si="54"/>
        <v>Bacilluscytotoxicus              Bacilli7.13530.25939---101</v>
      </c>
      <c r="H688" t="s">
        <v>3459</v>
      </c>
      <c r="I688" t="s">
        <v>15</v>
      </c>
      <c r="J688" t="s">
        <v>46</v>
      </c>
      <c r="K688" t="s">
        <v>1953</v>
      </c>
      <c r="L688" t="s">
        <v>3460</v>
      </c>
      <c r="M688" t="s">
        <v>3461</v>
      </c>
      <c r="N688" t="s">
        <v>3462</v>
      </c>
      <c r="O688" s="1" t="s">
        <v>3463</v>
      </c>
      <c r="P688" t="s">
        <v>3464</v>
      </c>
      <c r="Q688">
        <v>9</v>
      </c>
      <c r="R688" t="s">
        <v>23</v>
      </c>
      <c r="S688" t="s">
        <v>23</v>
      </c>
      <c r="T688" t="s">
        <v>23</v>
      </c>
      <c r="U688">
        <v>10</v>
      </c>
      <c r="V688">
        <v>1</v>
      </c>
    </row>
    <row r="689" spans="1:22">
      <c r="A689">
        <v>6809991</v>
      </c>
      <c r="B689" t="str">
        <f t="shared" si="51"/>
        <v>pET3xa-barn36</v>
      </c>
      <c r="C689" t="str">
        <f t="shared" si="52"/>
        <v>NC_025174.1</v>
      </c>
      <c r="D689" t="str">
        <f t="shared" si="53"/>
        <v>AJ006407</v>
      </c>
      <c r="E689" t="str">
        <f t="shared" si="55"/>
        <v>Bacillus</v>
      </c>
      <c r="F689" t="s">
        <v>32203</v>
      </c>
      <c r="G689" t="str">
        <f t="shared" si="54"/>
        <v xml:space="preserve">Bacillusintermedius              Bacilli4.75352.97711---1-                                                                        </v>
      </c>
      <c r="H689" t="s">
        <v>3465</v>
      </c>
      <c r="I689" t="s">
        <v>15</v>
      </c>
      <c r="J689" t="s">
        <v>46</v>
      </c>
      <c r="K689" t="s">
        <v>1953</v>
      </c>
      <c r="L689" t="s">
        <v>3466</v>
      </c>
      <c r="M689" t="s">
        <v>3467</v>
      </c>
      <c r="N689" t="s">
        <v>3468</v>
      </c>
      <c r="O689" s="1" t="s">
        <v>3469</v>
      </c>
      <c r="P689" t="s">
        <v>3470</v>
      </c>
      <c r="Q689">
        <v>1</v>
      </c>
      <c r="R689" t="s">
        <v>23</v>
      </c>
      <c r="S689" t="s">
        <v>23</v>
      </c>
      <c r="T689" t="s">
        <v>23</v>
      </c>
      <c r="U689">
        <v>1</v>
      </c>
      <c r="V689" t="s">
        <v>3736</v>
      </c>
    </row>
    <row r="690" spans="1:22">
      <c r="A690">
        <v>6809895</v>
      </c>
      <c r="B690" t="str">
        <f t="shared" si="51"/>
        <v>pFL7</v>
      </c>
      <c r="C690" t="str">
        <f t="shared" si="52"/>
        <v>NC_005308.1</v>
      </c>
      <c r="D690" t="str">
        <f t="shared" si="53"/>
        <v>AJ577855</v>
      </c>
      <c r="E690" t="str">
        <f t="shared" si="55"/>
        <v>Bacillus</v>
      </c>
      <c r="F690" t="s">
        <v>32204</v>
      </c>
      <c r="G690" t="str">
        <f t="shared" si="54"/>
        <v xml:space="preserve">Bacilluslicheniformis            Bacilli7.85343.58848---8-                                                                        </v>
      </c>
      <c r="H690" t="s">
        <v>3471</v>
      </c>
      <c r="I690" t="s">
        <v>15</v>
      </c>
      <c r="J690" t="s">
        <v>46</v>
      </c>
      <c r="K690" t="s">
        <v>1953</v>
      </c>
      <c r="L690" t="s">
        <v>3472</v>
      </c>
      <c r="M690" t="s">
        <v>3473</v>
      </c>
      <c r="N690" t="s">
        <v>3474</v>
      </c>
      <c r="O690" s="1" t="s">
        <v>3475</v>
      </c>
      <c r="P690" t="s">
        <v>3476</v>
      </c>
      <c r="Q690">
        <v>8</v>
      </c>
      <c r="R690" t="s">
        <v>23</v>
      </c>
      <c r="S690" t="s">
        <v>23</v>
      </c>
      <c r="T690" t="s">
        <v>23</v>
      </c>
      <c r="U690">
        <v>8</v>
      </c>
      <c r="V690" t="s">
        <v>3736</v>
      </c>
    </row>
    <row r="691" spans="1:22">
      <c r="A691">
        <v>6809799</v>
      </c>
      <c r="B691" t="str">
        <f t="shared" si="51"/>
        <v>pBL63.1</v>
      </c>
      <c r="C691" t="str">
        <f t="shared" si="52"/>
        <v>NC_006959.1</v>
      </c>
      <c r="D691" t="str">
        <f t="shared" si="53"/>
        <v>AJ748844</v>
      </c>
      <c r="E691" t="str">
        <f t="shared" si="55"/>
        <v>Bacillus</v>
      </c>
      <c r="F691" t="s">
        <v>32204</v>
      </c>
      <c r="G691" t="str">
        <f t="shared" si="54"/>
        <v xml:space="preserve">Bacilluslicheniformis            Bacilli3.64934.99592---2-                                                                        </v>
      </c>
      <c r="H691" t="s">
        <v>3477</v>
      </c>
      <c r="I691" t="s">
        <v>15</v>
      </c>
      <c r="J691" t="s">
        <v>46</v>
      </c>
      <c r="K691" t="s">
        <v>1953</v>
      </c>
      <c r="L691" t="s">
        <v>3478</v>
      </c>
      <c r="M691" t="s">
        <v>3479</v>
      </c>
      <c r="N691" t="s">
        <v>3480</v>
      </c>
      <c r="O691" s="1" t="s">
        <v>3481</v>
      </c>
      <c r="P691" t="s">
        <v>3482</v>
      </c>
      <c r="Q691">
        <v>2</v>
      </c>
      <c r="R691" t="s">
        <v>23</v>
      </c>
      <c r="S691" t="s">
        <v>23</v>
      </c>
      <c r="T691" t="s">
        <v>23</v>
      </c>
      <c r="U691">
        <v>2</v>
      </c>
      <c r="V691" t="s">
        <v>3736</v>
      </c>
    </row>
    <row r="692" spans="1:22">
      <c r="A692">
        <v>6809703</v>
      </c>
      <c r="B692" t="str">
        <f t="shared" si="51"/>
        <v>pFL5</v>
      </c>
      <c r="C692" t="str">
        <f t="shared" si="52"/>
        <v>NC_005311.1</v>
      </c>
      <c r="D692" t="str">
        <f t="shared" si="53"/>
        <v>AJ577854</v>
      </c>
      <c r="E692" t="str">
        <f t="shared" si="55"/>
        <v>Bacillus</v>
      </c>
      <c r="F692" t="s">
        <v>32204</v>
      </c>
      <c r="G692" t="str">
        <f t="shared" si="54"/>
        <v xml:space="preserve">Bacilluslicheniformis            Bacilli4224840.972711---11-                                                                        </v>
      </c>
      <c r="H692" t="s">
        <v>3483</v>
      </c>
      <c r="I692" t="s">
        <v>15</v>
      </c>
      <c r="J692" t="s">
        <v>46</v>
      </c>
      <c r="K692" t="s">
        <v>1953</v>
      </c>
      <c r="L692" t="s">
        <v>3484</v>
      </c>
      <c r="M692" t="s">
        <v>3485</v>
      </c>
      <c r="N692" t="s">
        <v>3486</v>
      </c>
      <c r="O692" s="1">
        <v>42248</v>
      </c>
      <c r="P692" t="s">
        <v>3487</v>
      </c>
      <c r="Q692">
        <v>11</v>
      </c>
      <c r="R692" t="s">
        <v>23</v>
      </c>
      <c r="S692" t="s">
        <v>23</v>
      </c>
      <c r="T692" t="s">
        <v>23</v>
      </c>
      <c r="U692">
        <v>11</v>
      </c>
      <c r="V692" t="s">
        <v>3736</v>
      </c>
    </row>
    <row r="693" spans="1:22">
      <c r="A693">
        <v>6809607</v>
      </c>
      <c r="B693" t="str">
        <f t="shared" si="51"/>
        <v>pFL7</v>
      </c>
      <c r="C693" t="str">
        <f t="shared" si="52"/>
        <v>NC_011396.1</v>
      </c>
      <c r="D693" t="str">
        <f t="shared" si="53"/>
        <v>AJ495760</v>
      </c>
      <c r="E693" t="str">
        <f t="shared" si="55"/>
        <v>Bacillus</v>
      </c>
      <c r="F693" t="s">
        <v>32204</v>
      </c>
      <c r="G693" t="str">
        <f t="shared" si="54"/>
        <v xml:space="preserve">Bacilluslicheniformis            Bacilli1.66142.38411---1-                                                                        </v>
      </c>
      <c r="H693" t="s">
        <v>3471</v>
      </c>
      <c r="I693" t="s">
        <v>15</v>
      </c>
      <c r="J693" t="s">
        <v>46</v>
      </c>
      <c r="K693" t="s">
        <v>1953</v>
      </c>
      <c r="L693" t="s">
        <v>3472</v>
      </c>
      <c r="M693" t="s">
        <v>3488</v>
      </c>
      <c r="N693" t="s">
        <v>3489</v>
      </c>
      <c r="O693" s="1" t="s">
        <v>3490</v>
      </c>
      <c r="P693" t="s">
        <v>3491</v>
      </c>
      <c r="Q693">
        <v>1</v>
      </c>
      <c r="R693" t="s">
        <v>23</v>
      </c>
      <c r="S693" t="s">
        <v>23</v>
      </c>
      <c r="T693" t="s">
        <v>23</v>
      </c>
      <c r="U693">
        <v>1</v>
      </c>
      <c r="V693" t="s">
        <v>3736</v>
      </c>
    </row>
    <row r="694" spans="1:22">
      <c r="A694">
        <v>6809511</v>
      </c>
      <c r="B694" t="str">
        <f t="shared" si="51"/>
        <v>pBMV_5</v>
      </c>
      <c r="C694" t="str">
        <f t="shared" si="52"/>
        <v>NZ_CP009916.1</v>
      </c>
      <c r="D694" t="str">
        <f t="shared" si="53"/>
        <v>CP009916</v>
      </c>
      <c r="E694" t="str">
        <f t="shared" si="55"/>
        <v>Bacillus</v>
      </c>
      <c r="F694" t="s">
        <v>32205</v>
      </c>
      <c r="G694" t="str">
        <f t="shared" si="54"/>
        <v xml:space="preserve">Bacillusmegaterium               Bacilli3.76735.97033---3-                                                        </v>
      </c>
      <c r="H694" t="s">
        <v>3492</v>
      </c>
      <c r="I694" t="s">
        <v>15</v>
      </c>
      <c r="J694" t="s">
        <v>46</v>
      </c>
      <c r="K694" t="s">
        <v>1953</v>
      </c>
      <c r="L694" t="s">
        <v>3493</v>
      </c>
      <c r="M694" t="s">
        <v>3494</v>
      </c>
      <c r="N694" t="s">
        <v>3495</v>
      </c>
      <c r="O694" s="1" t="s">
        <v>3496</v>
      </c>
      <c r="P694" t="s">
        <v>3497</v>
      </c>
      <c r="Q694">
        <v>3</v>
      </c>
      <c r="R694" t="s">
        <v>23</v>
      </c>
      <c r="S694" t="s">
        <v>23</v>
      </c>
      <c r="T694" t="s">
        <v>23</v>
      </c>
      <c r="U694">
        <v>3</v>
      </c>
      <c r="V694" t="s">
        <v>58</v>
      </c>
    </row>
    <row r="695" spans="1:22">
      <c r="A695">
        <v>6809415</v>
      </c>
      <c r="B695" t="str">
        <f t="shared" si="51"/>
        <v>pBMV_3</v>
      </c>
      <c r="C695" t="str">
        <f t="shared" si="52"/>
        <v>NZ_CP009915.1</v>
      </c>
      <c r="D695" t="str">
        <f t="shared" si="53"/>
        <v>CP009915</v>
      </c>
      <c r="E695" t="str">
        <f t="shared" si="55"/>
        <v>Bacillus</v>
      </c>
      <c r="F695" t="s">
        <v>32205</v>
      </c>
      <c r="G695" t="str">
        <f t="shared" si="54"/>
        <v xml:space="preserve">Bacillusmegaterium               Bacilli11.06535.10179---9-                                                        </v>
      </c>
      <c r="H695" t="s">
        <v>3492</v>
      </c>
      <c r="I695" t="s">
        <v>15</v>
      </c>
      <c r="J695" t="s">
        <v>46</v>
      </c>
      <c r="K695" t="s">
        <v>1953</v>
      </c>
      <c r="L695" t="s">
        <v>3498</v>
      </c>
      <c r="M695" t="s">
        <v>3499</v>
      </c>
      <c r="N695" t="s">
        <v>3500</v>
      </c>
      <c r="O695" s="1" t="s">
        <v>3501</v>
      </c>
      <c r="P695" t="s">
        <v>3502</v>
      </c>
      <c r="Q695">
        <v>9</v>
      </c>
      <c r="R695" t="s">
        <v>23</v>
      </c>
      <c r="S695" t="s">
        <v>23</v>
      </c>
      <c r="T695" t="s">
        <v>23</v>
      </c>
      <c r="U695">
        <v>9</v>
      </c>
      <c r="V695" t="s">
        <v>58</v>
      </c>
    </row>
    <row r="696" spans="1:22">
      <c r="A696">
        <v>6809319</v>
      </c>
      <c r="B696" t="str">
        <f t="shared" si="51"/>
        <v>pBMV_4</v>
      </c>
      <c r="C696" t="str">
        <f t="shared" si="52"/>
        <v>NZ_CP009918.1</v>
      </c>
      <c r="D696" t="str">
        <f t="shared" si="53"/>
        <v>CP009918</v>
      </c>
      <c r="E696" t="str">
        <f t="shared" si="55"/>
        <v>Bacillus</v>
      </c>
      <c r="F696" t="s">
        <v>32205</v>
      </c>
      <c r="G696" t="str">
        <f t="shared" si="54"/>
        <v xml:space="preserve">Bacillusmegaterium               Bacilli2255533.581512---12-                                                        </v>
      </c>
      <c r="H696" t="s">
        <v>3492</v>
      </c>
      <c r="I696" t="s">
        <v>15</v>
      </c>
      <c r="J696" t="s">
        <v>46</v>
      </c>
      <c r="K696" t="s">
        <v>1953</v>
      </c>
      <c r="L696" t="s">
        <v>3503</v>
      </c>
      <c r="M696" t="s">
        <v>3504</v>
      </c>
      <c r="N696" t="s">
        <v>3505</v>
      </c>
      <c r="O696" s="1">
        <v>22555</v>
      </c>
      <c r="P696" t="s">
        <v>3506</v>
      </c>
      <c r="Q696">
        <v>12</v>
      </c>
      <c r="R696" t="s">
        <v>23</v>
      </c>
      <c r="S696" t="s">
        <v>23</v>
      </c>
      <c r="T696" t="s">
        <v>23</v>
      </c>
      <c r="U696">
        <v>12</v>
      </c>
      <c r="V696" t="s">
        <v>58</v>
      </c>
    </row>
    <row r="697" spans="1:22">
      <c r="A697">
        <v>6809223</v>
      </c>
      <c r="B697" t="str">
        <f t="shared" si="51"/>
        <v>pBMV_2</v>
      </c>
      <c r="C697" t="str">
        <f t="shared" si="52"/>
        <v>NZ_CP009921.1</v>
      </c>
      <c r="D697" t="str">
        <f t="shared" si="53"/>
        <v>CP009921</v>
      </c>
      <c r="E697" t="str">
        <f t="shared" si="55"/>
        <v>Bacillus</v>
      </c>
      <c r="F697" t="s">
        <v>32205</v>
      </c>
      <c r="G697" t="str">
        <f t="shared" si="54"/>
        <v>Bacillusmegaterium               Bacilli301.26434.5395299-1-31313</v>
      </c>
      <c r="H697" t="s">
        <v>3492</v>
      </c>
      <c r="I697" t="s">
        <v>15</v>
      </c>
      <c r="J697" t="s">
        <v>46</v>
      </c>
      <c r="K697" t="s">
        <v>1953</v>
      </c>
      <c r="L697" t="s">
        <v>3507</v>
      </c>
      <c r="M697" t="s">
        <v>3508</v>
      </c>
      <c r="N697" t="s">
        <v>3509</v>
      </c>
      <c r="O697" s="1" t="s">
        <v>3510</v>
      </c>
      <c r="P697" t="s">
        <v>3511</v>
      </c>
      <c r="Q697">
        <v>299</v>
      </c>
      <c r="R697" t="s">
        <v>23</v>
      </c>
      <c r="S697">
        <v>1</v>
      </c>
      <c r="T697" t="s">
        <v>23</v>
      </c>
      <c r="U697">
        <v>313</v>
      </c>
      <c r="V697">
        <v>13</v>
      </c>
    </row>
    <row r="698" spans="1:22">
      <c r="A698">
        <v>6809127</v>
      </c>
      <c r="B698" t="str">
        <f t="shared" si="51"/>
        <v>pBMV_1</v>
      </c>
      <c r="C698" t="str">
        <f t="shared" si="52"/>
        <v>NZ_CP009919.1</v>
      </c>
      <c r="D698" t="str">
        <f t="shared" si="53"/>
        <v>CP009919</v>
      </c>
      <c r="E698" t="str">
        <f t="shared" si="55"/>
        <v>Bacillus</v>
      </c>
      <c r="F698" t="s">
        <v>32205</v>
      </c>
      <c r="G698" t="str">
        <f t="shared" si="54"/>
        <v>Bacillusmegaterium               Bacilli74.77234.654758---613</v>
      </c>
      <c r="H698" t="s">
        <v>3492</v>
      </c>
      <c r="I698" t="s">
        <v>15</v>
      </c>
      <c r="J698" t="s">
        <v>46</v>
      </c>
      <c r="K698" t="s">
        <v>1953</v>
      </c>
      <c r="L698" t="s">
        <v>3512</v>
      </c>
      <c r="M698" t="s">
        <v>3513</v>
      </c>
      <c r="N698" t="s">
        <v>3514</v>
      </c>
      <c r="O698" s="1" t="s">
        <v>3515</v>
      </c>
      <c r="P698" t="s">
        <v>3516</v>
      </c>
      <c r="Q698">
        <v>58</v>
      </c>
      <c r="R698" t="s">
        <v>23</v>
      </c>
      <c r="S698" t="s">
        <v>23</v>
      </c>
      <c r="T698" t="s">
        <v>23</v>
      </c>
      <c r="U698">
        <v>61</v>
      </c>
      <c r="V698">
        <v>3</v>
      </c>
    </row>
    <row r="699" spans="1:22">
      <c r="A699">
        <v>6809031</v>
      </c>
      <c r="B699" t="str">
        <f t="shared" si="51"/>
        <v>pBMV_6</v>
      </c>
      <c r="C699" t="str">
        <f t="shared" si="52"/>
        <v>NZ_CP009917.1</v>
      </c>
      <c r="D699" t="str">
        <f t="shared" si="53"/>
        <v>CP009917</v>
      </c>
      <c r="E699" t="str">
        <f t="shared" si="55"/>
        <v>Bacillus</v>
      </c>
      <c r="F699" t="s">
        <v>32205</v>
      </c>
      <c r="G699" t="str">
        <f t="shared" si="54"/>
        <v xml:space="preserve">Bacillusmegaterium               Bacilli2.04835.44921---1-                                                        </v>
      </c>
      <c r="H699" t="s">
        <v>3492</v>
      </c>
      <c r="I699" t="s">
        <v>15</v>
      </c>
      <c r="J699" t="s">
        <v>46</v>
      </c>
      <c r="K699" t="s">
        <v>1953</v>
      </c>
      <c r="L699" t="s">
        <v>3517</v>
      </c>
      <c r="M699" t="s">
        <v>3518</v>
      </c>
      <c r="N699" t="s">
        <v>3519</v>
      </c>
      <c r="O699" s="1" t="s">
        <v>3520</v>
      </c>
      <c r="P699" t="s">
        <v>3521</v>
      </c>
      <c r="Q699">
        <v>1</v>
      </c>
      <c r="R699" t="s">
        <v>23</v>
      </c>
      <c r="S699" t="s">
        <v>23</v>
      </c>
      <c r="T699" t="s">
        <v>23</v>
      </c>
      <c r="U699">
        <v>1</v>
      </c>
      <c r="V699" t="s">
        <v>58</v>
      </c>
    </row>
    <row r="700" spans="1:22">
      <c r="A700">
        <v>6808935</v>
      </c>
      <c r="B700" t="str">
        <f t="shared" si="51"/>
        <v>p1</v>
      </c>
      <c r="C700" t="str">
        <f t="shared" si="52"/>
        <v>NZ_CP010587.1</v>
      </c>
      <c r="D700" t="str">
        <f t="shared" si="53"/>
        <v>CP010587</v>
      </c>
      <c r="E700" t="str">
        <f t="shared" si="55"/>
        <v>Bacillus</v>
      </c>
      <c r="F700" t="s">
        <v>32205</v>
      </c>
      <c r="G700" t="str">
        <f t="shared" si="54"/>
        <v>Bacillusmegaterium               Bacilli76.2636.420155317-805</v>
      </c>
      <c r="H700" t="s">
        <v>3522</v>
      </c>
      <c r="I700" t="s">
        <v>15</v>
      </c>
      <c r="J700" t="s">
        <v>46</v>
      </c>
      <c r="K700" t="s">
        <v>1953</v>
      </c>
      <c r="L700" t="s">
        <v>3523</v>
      </c>
      <c r="M700" t="s">
        <v>3524</v>
      </c>
      <c r="N700" t="s">
        <v>3525</v>
      </c>
      <c r="O700" s="1" t="s">
        <v>3526</v>
      </c>
      <c r="P700" t="s">
        <v>3527</v>
      </c>
      <c r="Q700">
        <v>55</v>
      </c>
      <c r="R700">
        <v>3</v>
      </c>
      <c r="S700">
        <v>17</v>
      </c>
      <c r="T700" t="s">
        <v>23</v>
      </c>
      <c r="U700">
        <v>80</v>
      </c>
      <c r="V700">
        <v>5</v>
      </c>
    </row>
    <row r="701" spans="1:22">
      <c r="A701">
        <v>6808839</v>
      </c>
      <c r="B701" t="str">
        <f t="shared" si="51"/>
        <v>pBM500</v>
      </c>
      <c r="C701" t="str">
        <f t="shared" si="52"/>
        <v>NC_014025.1</v>
      </c>
      <c r="D701" t="str">
        <f t="shared" si="53"/>
        <v>CP001988</v>
      </c>
      <c r="E701" t="str">
        <f t="shared" si="55"/>
        <v>Bacillus</v>
      </c>
      <c r="F701" t="s">
        <v>32205</v>
      </c>
      <c r="G701" t="str">
        <f t="shared" si="54"/>
        <v xml:space="preserve">Bacillusmegaterium               Bacilli66.98533.910668---68-                                                                        </v>
      </c>
      <c r="H701" t="s">
        <v>3528</v>
      </c>
      <c r="I701" t="s">
        <v>15</v>
      </c>
      <c r="J701" t="s">
        <v>46</v>
      </c>
      <c r="K701" t="s">
        <v>1953</v>
      </c>
      <c r="L701" t="s">
        <v>3529</v>
      </c>
      <c r="M701" t="s">
        <v>3530</v>
      </c>
      <c r="N701" t="s">
        <v>3531</v>
      </c>
      <c r="O701" s="1" t="s">
        <v>3532</v>
      </c>
      <c r="P701" t="s">
        <v>3533</v>
      </c>
      <c r="Q701">
        <v>68</v>
      </c>
      <c r="R701" t="s">
        <v>23</v>
      </c>
      <c r="S701" t="s">
        <v>23</v>
      </c>
      <c r="T701" t="s">
        <v>23</v>
      </c>
      <c r="U701">
        <v>68</v>
      </c>
      <c r="V701" t="s">
        <v>3736</v>
      </c>
    </row>
    <row r="702" spans="1:22">
      <c r="A702">
        <v>6808743</v>
      </c>
      <c r="B702" t="str">
        <f t="shared" si="51"/>
        <v>pBM600</v>
      </c>
      <c r="C702" t="str">
        <f t="shared" si="52"/>
        <v>NC_014031.1</v>
      </c>
      <c r="D702" t="str">
        <f t="shared" si="53"/>
        <v>CP001989</v>
      </c>
      <c r="E702" t="str">
        <f t="shared" si="55"/>
        <v>Bacillus</v>
      </c>
      <c r="F702" t="s">
        <v>32205</v>
      </c>
      <c r="G702" t="str">
        <f t="shared" si="54"/>
        <v>Bacillusmegaterium               Bacilli99.69432.971982---853</v>
      </c>
      <c r="H702" t="s">
        <v>3528</v>
      </c>
      <c r="I702" t="s">
        <v>15</v>
      </c>
      <c r="J702" t="s">
        <v>46</v>
      </c>
      <c r="K702" t="s">
        <v>1953</v>
      </c>
      <c r="L702" t="s">
        <v>3534</v>
      </c>
      <c r="M702" t="s">
        <v>3535</v>
      </c>
      <c r="N702" t="s">
        <v>3536</v>
      </c>
      <c r="O702" s="1" t="s">
        <v>3537</v>
      </c>
      <c r="P702" t="s">
        <v>3538</v>
      </c>
      <c r="Q702">
        <v>82</v>
      </c>
      <c r="R702" t="s">
        <v>23</v>
      </c>
      <c r="S702" t="s">
        <v>23</v>
      </c>
      <c r="T702" t="s">
        <v>23</v>
      </c>
      <c r="U702">
        <v>85</v>
      </c>
      <c r="V702">
        <v>3</v>
      </c>
    </row>
    <row r="703" spans="1:22">
      <c r="A703">
        <v>6808647</v>
      </c>
      <c r="B703" t="str">
        <f t="shared" si="51"/>
        <v>pBM700</v>
      </c>
      <c r="C703" t="str">
        <f t="shared" si="52"/>
        <v>NC_014023.1</v>
      </c>
      <c r="D703" t="str">
        <f t="shared" si="53"/>
        <v>CP001990</v>
      </c>
      <c r="E703" t="str">
        <f t="shared" si="55"/>
        <v>Bacillus</v>
      </c>
      <c r="F703" t="s">
        <v>32205</v>
      </c>
      <c r="G703" t="str">
        <f t="shared" si="54"/>
        <v>Bacillusmegaterium               Bacilli164.40633.4854153-1-1584</v>
      </c>
      <c r="H703" t="s">
        <v>3528</v>
      </c>
      <c r="I703" t="s">
        <v>15</v>
      </c>
      <c r="J703" t="s">
        <v>46</v>
      </c>
      <c r="K703" t="s">
        <v>1953</v>
      </c>
      <c r="L703" t="s">
        <v>3539</v>
      </c>
      <c r="M703" t="s">
        <v>3540</v>
      </c>
      <c r="N703" t="s">
        <v>3541</v>
      </c>
      <c r="O703" s="1" t="s">
        <v>3542</v>
      </c>
      <c r="P703" t="s">
        <v>3543</v>
      </c>
      <c r="Q703">
        <v>153</v>
      </c>
      <c r="R703" t="s">
        <v>23</v>
      </c>
      <c r="S703">
        <v>1</v>
      </c>
      <c r="T703" t="s">
        <v>23</v>
      </c>
      <c r="U703">
        <v>158</v>
      </c>
      <c r="V703">
        <v>4</v>
      </c>
    </row>
    <row r="704" spans="1:22">
      <c r="A704">
        <v>6808551</v>
      </c>
      <c r="B704" t="str">
        <f t="shared" si="51"/>
        <v>pBM100</v>
      </c>
      <c r="C704" t="str">
        <f t="shared" si="52"/>
        <v>NC_010008.2</v>
      </c>
      <c r="D704" t="str">
        <f t="shared" si="53"/>
        <v>CP001984</v>
      </c>
      <c r="E704" t="str">
        <f t="shared" si="55"/>
        <v>Bacillus</v>
      </c>
      <c r="F704" t="s">
        <v>32205</v>
      </c>
      <c r="G704" t="str">
        <f t="shared" si="54"/>
        <v>Bacillusmegaterium               Bacilli5.42834.83796---71</v>
      </c>
      <c r="H704" t="s">
        <v>3528</v>
      </c>
      <c r="I704" t="s">
        <v>15</v>
      </c>
      <c r="J704" t="s">
        <v>46</v>
      </c>
      <c r="K704" t="s">
        <v>1953</v>
      </c>
      <c r="L704" t="s">
        <v>3544</v>
      </c>
      <c r="M704" t="s">
        <v>3545</v>
      </c>
      <c r="N704" t="s">
        <v>3546</v>
      </c>
      <c r="O704" s="1" t="s">
        <v>3547</v>
      </c>
      <c r="P704" t="s">
        <v>3548</v>
      </c>
      <c r="Q704">
        <v>6</v>
      </c>
      <c r="R704" t="s">
        <v>23</v>
      </c>
      <c r="S704" t="s">
        <v>23</v>
      </c>
      <c r="T704" t="s">
        <v>23</v>
      </c>
      <c r="U704">
        <v>7</v>
      </c>
      <c r="V704">
        <v>1</v>
      </c>
    </row>
    <row r="705" spans="1:22">
      <c r="A705">
        <v>6808455</v>
      </c>
      <c r="B705" t="str">
        <f t="shared" si="51"/>
        <v>pBM300</v>
      </c>
      <c r="C705" t="str">
        <f t="shared" si="52"/>
        <v>NC_010010.2</v>
      </c>
      <c r="D705" t="str">
        <f t="shared" si="53"/>
        <v>CP001986</v>
      </c>
      <c r="E705" t="str">
        <f t="shared" si="55"/>
        <v>Bacillus</v>
      </c>
      <c r="F705" t="s">
        <v>32205</v>
      </c>
      <c r="G705" t="str">
        <f t="shared" si="54"/>
        <v>Bacillusmegaterium               Bacilli26.58735.498622---231</v>
      </c>
      <c r="H705" t="s">
        <v>3528</v>
      </c>
      <c r="I705" t="s">
        <v>15</v>
      </c>
      <c r="J705" t="s">
        <v>46</v>
      </c>
      <c r="K705" t="s">
        <v>1953</v>
      </c>
      <c r="L705" t="s">
        <v>3549</v>
      </c>
      <c r="M705" t="s">
        <v>3550</v>
      </c>
      <c r="N705" t="s">
        <v>3551</v>
      </c>
      <c r="O705" s="1" t="s">
        <v>3552</v>
      </c>
      <c r="P705" t="s">
        <v>3553</v>
      </c>
      <c r="Q705">
        <v>22</v>
      </c>
      <c r="R705" t="s">
        <v>23</v>
      </c>
      <c r="S705" t="s">
        <v>23</v>
      </c>
      <c r="T705" t="s">
        <v>23</v>
      </c>
      <c r="U705">
        <v>23</v>
      </c>
      <c r="V705">
        <v>1</v>
      </c>
    </row>
    <row r="706" spans="1:22">
      <c r="A706">
        <v>6808359</v>
      </c>
      <c r="B706" t="str">
        <f t="shared" si="51"/>
        <v>pBM200</v>
      </c>
      <c r="C706" t="str">
        <f t="shared" si="52"/>
        <v>NC_010009.2</v>
      </c>
      <c r="D706" t="str">
        <f t="shared" si="53"/>
        <v>CP001985</v>
      </c>
      <c r="E706" t="str">
        <f t="shared" si="55"/>
        <v>Bacillus</v>
      </c>
      <c r="F706" t="s">
        <v>32205</v>
      </c>
      <c r="G706" t="str">
        <f t="shared" si="54"/>
        <v xml:space="preserve">Bacillusmegaterium               Bacilli9.09834.50218---8-                                                                        </v>
      </c>
      <c r="H706" t="s">
        <v>3528</v>
      </c>
      <c r="I706" t="s">
        <v>15</v>
      </c>
      <c r="J706" t="s">
        <v>46</v>
      </c>
      <c r="K706" t="s">
        <v>1953</v>
      </c>
      <c r="L706" t="s">
        <v>3554</v>
      </c>
      <c r="M706" t="s">
        <v>3555</v>
      </c>
      <c r="N706" t="s">
        <v>3556</v>
      </c>
      <c r="O706" s="1" t="s">
        <v>3557</v>
      </c>
      <c r="P706" t="s">
        <v>3558</v>
      </c>
      <c r="Q706">
        <v>8</v>
      </c>
      <c r="R706" t="s">
        <v>23</v>
      </c>
      <c r="S706" t="s">
        <v>23</v>
      </c>
      <c r="T706" t="s">
        <v>23</v>
      </c>
      <c r="U706">
        <v>8</v>
      </c>
      <c r="V706" t="s">
        <v>3736</v>
      </c>
    </row>
    <row r="707" spans="1:22">
      <c r="A707">
        <v>6808263</v>
      </c>
      <c r="B707" t="str">
        <f t="shared" ref="B707:B770" si="56">L707</f>
        <v>pBM400</v>
      </c>
      <c r="C707" t="str">
        <f t="shared" ref="C707:C770" si="57">M707</f>
        <v>NC_004604.2</v>
      </c>
      <c r="D707" t="str">
        <f t="shared" ref="D707:D770" si="58">N707</f>
        <v>CP001987</v>
      </c>
      <c r="E707" t="str">
        <f t="shared" si="55"/>
        <v>Bacillus</v>
      </c>
      <c r="F707" t="s">
        <v>32205</v>
      </c>
      <c r="G707" t="str">
        <f t="shared" ref="G707:G770" si="59">CONCATENATE(E707,F707,K707,O707,P707,Q707,R707,S707,T707,U707,V707)</f>
        <v>Bacillusmegaterium               Bacilli53.86536.470846318-681</v>
      </c>
      <c r="H707" t="s">
        <v>3528</v>
      </c>
      <c r="I707" t="s">
        <v>15</v>
      </c>
      <c r="J707" t="s">
        <v>46</v>
      </c>
      <c r="K707" t="s">
        <v>1953</v>
      </c>
      <c r="L707" t="s">
        <v>3559</v>
      </c>
      <c r="M707" t="s">
        <v>3560</v>
      </c>
      <c r="N707" t="s">
        <v>3561</v>
      </c>
      <c r="O707" s="1" t="s">
        <v>3562</v>
      </c>
      <c r="P707" t="s">
        <v>3563</v>
      </c>
      <c r="Q707">
        <v>46</v>
      </c>
      <c r="R707">
        <v>3</v>
      </c>
      <c r="S707">
        <v>18</v>
      </c>
      <c r="T707" t="s">
        <v>23</v>
      </c>
      <c r="U707">
        <v>68</v>
      </c>
      <c r="V707">
        <v>1</v>
      </c>
    </row>
    <row r="708" spans="1:22">
      <c r="A708">
        <v>6808167</v>
      </c>
      <c r="B708" t="str">
        <f t="shared" si="56"/>
        <v>WSH-002_p1</v>
      </c>
      <c r="C708" t="str">
        <f t="shared" si="57"/>
        <v>NC_017139.1</v>
      </c>
      <c r="D708" t="str">
        <f t="shared" si="58"/>
        <v>CP003018</v>
      </c>
      <c r="E708" t="str">
        <f t="shared" si="55"/>
        <v>Bacillus</v>
      </c>
      <c r="F708" t="s">
        <v>32205</v>
      </c>
      <c r="G708" t="str">
        <f t="shared" si="59"/>
        <v>Bacillusmegaterium               Bacilli74.61335.999158317-802</v>
      </c>
      <c r="H708" t="s">
        <v>3564</v>
      </c>
      <c r="I708" t="s">
        <v>15</v>
      </c>
      <c r="J708" t="s">
        <v>46</v>
      </c>
      <c r="K708" t="s">
        <v>1953</v>
      </c>
      <c r="L708" t="s">
        <v>3565</v>
      </c>
      <c r="M708" t="s">
        <v>3566</v>
      </c>
      <c r="N708" t="s">
        <v>3567</v>
      </c>
      <c r="O708" s="1" t="s">
        <v>3568</v>
      </c>
      <c r="P708" t="s">
        <v>3569</v>
      </c>
      <c r="Q708">
        <v>58</v>
      </c>
      <c r="R708">
        <v>3</v>
      </c>
      <c r="S708">
        <v>17</v>
      </c>
      <c r="T708" t="s">
        <v>23</v>
      </c>
      <c r="U708">
        <v>80</v>
      </c>
      <c r="V708">
        <v>2</v>
      </c>
    </row>
    <row r="709" spans="1:22">
      <c r="A709">
        <v>6808071</v>
      </c>
      <c r="B709" t="str">
        <f t="shared" si="56"/>
        <v>WSH-002_p2</v>
      </c>
      <c r="C709" t="str">
        <f t="shared" si="57"/>
        <v>NC_017140.1</v>
      </c>
      <c r="D709" t="str">
        <f t="shared" si="58"/>
        <v>CP003019</v>
      </c>
      <c r="E709" t="str">
        <f t="shared" si="55"/>
        <v>Bacillus</v>
      </c>
      <c r="F709" t="s">
        <v>32205</v>
      </c>
      <c r="G709" t="str">
        <f t="shared" si="59"/>
        <v>Bacillusmegaterium               Bacilli9.69932.21989---101</v>
      </c>
      <c r="H709" t="s">
        <v>3564</v>
      </c>
      <c r="I709" t="s">
        <v>15</v>
      </c>
      <c r="J709" t="s">
        <v>46</v>
      </c>
      <c r="K709" t="s">
        <v>1953</v>
      </c>
      <c r="L709" t="s">
        <v>3570</v>
      </c>
      <c r="M709" t="s">
        <v>3571</v>
      </c>
      <c r="N709" t="s">
        <v>3572</v>
      </c>
      <c r="O709" s="1" t="s">
        <v>3573</v>
      </c>
      <c r="P709" t="s">
        <v>3574</v>
      </c>
      <c r="Q709">
        <v>9</v>
      </c>
      <c r="R709" t="s">
        <v>23</v>
      </c>
      <c r="S709" t="s">
        <v>23</v>
      </c>
      <c r="T709" t="s">
        <v>23</v>
      </c>
      <c r="U709">
        <v>10</v>
      </c>
      <c r="V709">
        <v>1</v>
      </c>
    </row>
    <row r="710" spans="1:22">
      <c r="A710">
        <v>6807975</v>
      </c>
      <c r="B710" t="str">
        <f t="shared" si="56"/>
        <v>WSH-002_p3</v>
      </c>
      <c r="C710" t="str">
        <f t="shared" si="57"/>
        <v>NC_017141.1</v>
      </c>
      <c r="D710" t="str">
        <f t="shared" si="58"/>
        <v>CP003020</v>
      </c>
      <c r="E710" t="str">
        <f t="shared" si="55"/>
        <v>Bacillus</v>
      </c>
      <c r="F710" t="s">
        <v>32205</v>
      </c>
      <c r="G710" t="str">
        <f t="shared" si="59"/>
        <v xml:space="preserve">Bacillusmegaterium               Bacilli7.00633.21449---9-                                                                </v>
      </c>
      <c r="H710" t="s">
        <v>3564</v>
      </c>
      <c r="I710" t="s">
        <v>15</v>
      </c>
      <c r="J710" t="s">
        <v>46</v>
      </c>
      <c r="K710" t="s">
        <v>1953</v>
      </c>
      <c r="L710" t="s">
        <v>3575</v>
      </c>
      <c r="M710" t="s">
        <v>3576</v>
      </c>
      <c r="N710" t="s">
        <v>3577</v>
      </c>
      <c r="O710" s="1" t="s">
        <v>3578</v>
      </c>
      <c r="P710" t="s">
        <v>3579</v>
      </c>
      <c r="Q710">
        <v>9</v>
      </c>
      <c r="R710" t="s">
        <v>23</v>
      </c>
      <c r="S710" t="s">
        <v>23</v>
      </c>
      <c r="T710" t="s">
        <v>23</v>
      </c>
      <c r="U710">
        <v>9</v>
      </c>
      <c r="V710" t="s">
        <v>495</v>
      </c>
    </row>
    <row r="711" spans="1:22">
      <c r="A711">
        <v>6807879</v>
      </c>
      <c r="B711" t="str">
        <f t="shared" si="56"/>
        <v>pBM19</v>
      </c>
      <c r="C711" t="str">
        <f t="shared" si="57"/>
        <v>NC_005328.1</v>
      </c>
      <c r="D711" t="str">
        <f t="shared" si="58"/>
        <v>AY386314</v>
      </c>
      <c r="E711" t="str">
        <f t="shared" si="55"/>
        <v>Bacillus</v>
      </c>
      <c r="F711" t="s">
        <v>32206</v>
      </c>
      <c r="G711" t="str">
        <f t="shared" si="59"/>
        <v xml:space="preserve">Bacillusmethanolicus             Bacilli19.16736.693315---15-                                                                        </v>
      </c>
      <c r="H711" t="s">
        <v>3580</v>
      </c>
      <c r="I711" t="s">
        <v>15</v>
      </c>
      <c r="J711" t="s">
        <v>46</v>
      </c>
      <c r="K711" t="s">
        <v>1953</v>
      </c>
      <c r="L711" t="s">
        <v>3581</v>
      </c>
      <c r="M711" t="s">
        <v>3582</v>
      </c>
      <c r="N711" t="s">
        <v>3583</v>
      </c>
      <c r="O711" s="1" t="s">
        <v>3584</v>
      </c>
      <c r="P711" t="s">
        <v>3585</v>
      </c>
      <c r="Q711">
        <v>15</v>
      </c>
      <c r="R711" t="s">
        <v>23</v>
      </c>
      <c r="S711" t="s">
        <v>23</v>
      </c>
      <c r="T711" t="s">
        <v>23</v>
      </c>
      <c r="U711">
        <v>15</v>
      </c>
      <c r="V711" t="s">
        <v>3736</v>
      </c>
    </row>
    <row r="712" spans="1:22">
      <c r="A712">
        <v>6807783</v>
      </c>
      <c r="B712" t="str">
        <f t="shared" si="56"/>
        <v>pBM69</v>
      </c>
      <c r="C712" t="str">
        <f t="shared" si="57"/>
        <v>NZ_ADWW01000012.1</v>
      </c>
      <c r="D712" t="str">
        <f t="shared" si="58"/>
        <v>ADWW01000012</v>
      </c>
      <c r="E712" t="str">
        <f t="shared" si="55"/>
        <v>Bacillus</v>
      </c>
      <c r="F712" t="s">
        <v>32206</v>
      </c>
      <c r="G712" t="str">
        <f t="shared" si="59"/>
        <v>Bacillusmethanolicus             Bacilli68.99735.804563---707</v>
      </c>
      <c r="H712" t="s">
        <v>3580</v>
      </c>
      <c r="I712" t="s">
        <v>15</v>
      </c>
      <c r="J712" t="s">
        <v>46</v>
      </c>
      <c r="K712" t="s">
        <v>1953</v>
      </c>
      <c r="L712" t="s">
        <v>3586</v>
      </c>
      <c r="M712" t="s">
        <v>3587</v>
      </c>
      <c r="N712" t="s">
        <v>3588</v>
      </c>
      <c r="O712" s="1" t="s">
        <v>3589</v>
      </c>
      <c r="P712" t="s">
        <v>3590</v>
      </c>
      <c r="Q712">
        <v>63</v>
      </c>
      <c r="R712" t="s">
        <v>23</v>
      </c>
      <c r="S712" t="s">
        <v>23</v>
      </c>
      <c r="T712" t="s">
        <v>23</v>
      </c>
      <c r="U712">
        <v>70</v>
      </c>
      <c r="V712">
        <v>7</v>
      </c>
    </row>
    <row r="713" spans="1:22">
      <c r="A713">
        <v>6807687</v>
      </c>
      <c r="B713" t="str">
        <f t="shared" si="56"/>
        <v>pBM19</v>
      </c>
      <c r="C713" t="str">
        <f t="shared" si="57"/>
        <v>NZ_ADWW01000011.1</v>
      </c>
      <c r="D713" t="str">
        <f t="shared" si="58"/>
        <v>ADWW01000011</v>
      </c>
      <c r="E713" t="str">
        <f t="shared" si="55"/>
        <v>Bacillus</v>
      </c>
      <c r="F713" t="s">
        <v>32206</v>
      </c>
      <c r="G713" t="str">
        <f t="shared" si="59"/>
        <v>Bacillusmethanolicus             Bacilli19.16936.684216---171</v>
      </c>
      <c r="H713" t="s">
        <v>3580</v>
      </c>
      <c r="I713" t="s">
        <v>15</v>
      </c>
      <c r="J713" t="s">
        <v>46</v>
      </c>
      <c r="K713" t="s">
        <v>1953</v>
      </c>
      <c r="L713" t="s">
        <v>3581</v>
      </c>
      <c r="M713" t="s">
        <v>3591</v>
      </c>
      <c r="N713" t="s">
        <v>3592</v>
      </c>
      <c r="O713" s="1" t="s">
        <v>3593</v>
      </c>
      <c r="P713" t="s">
        <v>3594</v>
      </c>
      <c r="Q713">
        <v>16</v>
      </c>
      <c r="R713" t="s">
        <v>23</v>
      </c>
      <c r="S713" t="s">
        <v>23</v>
      </c>
      <c r="T713" t="s">
        <v>23</v>
      </c>
      <c r="U713">
        <v>17</v>
      </c>
      <c r="V713">
        <v>1</v>
      </c>
    </row>
    <row r="714" spans="1:22">
      <c r="A714">
        <v>6807591</v>
      </c>
      <c r="B714" t="str">
        <f t="shared" si="56"/>
        <v>pBM19</v>
      </c>
      <c r="C714" t="str">
        <f t="shared" si="57"/>
        <v>NZ_CP007741.1</v>
      </c>
      <c r="D714" t="str">
        <f t="shared" si="58"/>
        <v>CP007741</v>
      </c>
      <c r="E714" t="str">
        <f t="shared" si="55"/>
        <v>Bacillus</v>
      </c>
      <c r="F714" t="s">
        <v>32206</v>
      </c>
      <c r="G714" t="str">
        <f t="shared" si="59"/>
        <v>Bacillusmethanolicus             Bacilli19.17436.685116---171</v>
      </c>
      <c r="H714" t="s">
        <v>3580</v>
      </c>
      <c r="I714" t="s">
        <v>15</v>
      </c>
      <c r="J714" t="s">
        <v>46</v>
      </c>
      <c r="K714" t="s">
        <v>1953</v>
      </c>
      <c r="L714" t="s">
        <v>3581</v>
      </c>
      <c r="M714" t="s">
        <v>3595</v>
      </c>
      <c r="N714" t="s">
        <v>3596</v>
      </c>
      <c r="O714" s="1" t="s">
        <v>3597</v>
      </c>
      <c r="P714" t="s">
        <v>3598</v>
      </c>
      <c r="Q714">
        <v>16</v>
      </c>
      <c r="R714" t="s">
        <v>23</v>
      </c>
      <c r="S714" t="s">
        <v>23</v>
      </c>
      <c r="T714" t="s">
        <v>23</v>
      </c>
      <c r="U714">
        <v>17</v>
      </c>
      <c r="V714">
        <v>1</v>
      </c>
    </row>
    <row r="715" spans="1:22">
      <c r="A715">
        <v>6807495</v>
      </c>
      <c r="B715" t="str">
        <f t="shared" si="56"/>
        <v>pBM69</v>
      </c>
      <c r="C715" t="str">
        <f t="shared" si="57"/>
        <v>NZ_CP007740.1</v>
      </c>
      <c r="D715" t="str">
        <f t="shared" si="58"/>
        <v>CP007740</v>
      </c>
      <c r="E715" t="str">
        <f t="shared" si="55"/>
        <v>Bacillus</v>
      </c>
      <c r="F715" t="s">
        <v>32206</v>
      </c>
      <c r="G715" t="str">
        <f t="shared" si="59"/>
        <v>Bacillusmethanolicus             Bacilli68.99935.804965---727</v>
      </c>
      <c r="H715" t="s">
        <v>3580</v>
      </c>
      <c r="I715" t="s">
        <v>15</v>
      </c>
      <c r="J715" t="s">
        <v>46</v>
      </c>
      <c r="K715" t="s">
        <v>1953</v>
      </c>
      <c r="L715" t="s">
        <v>3586</v>
      </c>
      <c r="M715" t="s">
        <v>3599</v>
      </c>
      <c r="N715" t="s">
        <v>3600</v>
      </c>
      <c r="O715" s="1" t="s">
        <v>3601</v>
      </c>
      <c r="P715" t="s">
        <v>3602</v>
      </c>
      <c r="Q715">
        <v>65</v>
      </c>
      <c r="R715" t="s">
        <v>23</v>
      </c>
      <c r="S715" t="s">
        <v>23</v>
      </c>
      <c r="T715" t="s">
        <v>23</v>
      </c>
      <c r="U715">
        <v>72</v>
      </c>
      <c r="V715">
        <v>7</v>
      </c>
    </row>
    <row r="716" spans="1:22">
      <c r="A716">
        <v>6807399</v>
      </c>
      <c r="B716" t="str">
        <f t="shared" si="56"/>
        <v>pBM20</v>
      </c>
      <c r="C716" t="str">
        <f t="shared" si="57"/>
        <v>NZ_AFEU01000007.1</v>
      </c>
      <c r="D716" t="str">
        <f t="shared" si="58"/>
        <v>AFEU01000007</v>
      </c>
      <c r="E716" t="str">
        <f t="shared" si="55"/>
        <v>Bacillus</v>
      </c>
      <c r="F716" t="s">
        <v>32206</v>
      </c>
      <c r="G716" t="str">
        <f t="shared" si="59"/>
        <v>Bacillusmethanolicus             Bacilli20.18736.592916---182</v>
      </c>
      <c r="H716" t="s">
        <v>3603</v>
      </c>
      <c r="I716" t="s">
        <v>15</v>
      </c>
      <c r="J716" t="s">
        <v>46</v>
      </c>
      <c r="K716" t="s">
        <v>1953</v>
      </c>
      <c r="L716" t="s">
        <v>3604</v>
      </c>
      <c r="M716" t="s">
        <v>3605</v>
      </c>
      <c r="N716" t="s">
        <v>3606</v>
      </c>
      <c r="O716" s="1" t="s">
        <v>3607</v>
      </c>
      <c r="P716" t="s">
        <v>3608</v>
      </c>
      <c r="Q716">
        <v>16</v>
      </c>
      <c r="R716" t="s">
        <v>23</v>
      </c>
      <c r="S716" t="s">
        <v>23</v>
      </c>
      <c r="T716" t="s">
        <v>23</v>
      </c>
      <c r="U716">
        <v>18</v>
      </c>
      <c r="V716">
        <v>2</v>
      </c>
    </row>
    <row r="717" spans="1:22">
      <c r="A717">
        <v>6807303</v>
      </c>
      <c r="B717" t="str">
        <f t="shared" si="56"/>
        <v>pBMJS25R</v>
      </c>
      <c r="C717" t="str">
        <f t="shared" si="57"/>
        <v>NZ_CP009680.1</v>
      </c>
      <c r="D717" t="str">
        <f t="shared" si="58"/>
        <v>CP009680</v>
      </c>
      <c r="E717" t="str">
        <f t="shared" si="55"/>
        <v>Bacillus</v>
      </c>
      <c r="F717" t="s">
        <v>32207</v>
      </c>
      <c r="G717" t="str">
        <f t="shared" si="59"/>
        <v xml:space="preserve">Bacillusmethylotrophicus         Bacilli8.43840.31767---7-                                                                </v>
      </c>
      <c r="H717" t="s">
        <v>3609</v>
      </c>
      <c r="I717" t="s">
        <v>15</v>
      </c>
      <c r="J717" t="s">
        <v>46</v>
      </c>
      <c r="K717" t="s">
        <v>1953</v>
      </c>
      <c r="L717" t="s">
        <v>3610</v>
      </c>
      <c r="M717" t="s">
        <v>3611</v>
      </c>
      <c r="N717" t="s">
        <v>3612</v>
      </c>
      <c r="O717" s="1" t="s">
        <v>3613</v>
      </c>
      <c r="P717" t="s">
        <v>3614</v>
      </c>
      <c r="Q717">
        <v>7</v>
      </c>
      <c r="R717" t="s">
        <v>23</v>
      </c>
      <c r="S717" t="s">
        <v>23</v>
      </c>
      <c r="T717" t="s">
        <v>23</v>
      </c>
      <c r="U717">
        <v>7</v>
      </c>
      <c r="V717" t="s">
        <v>495</v>
      </c>
    </row>
    <row r="718" spans="1:22">
      <c r="A718">
        <v>6807207</v>
      </c>
      <c r="B718" t="str">
        <f t="shared" si="56"/>
        <v>II</v>
      </c>
      <c r="C718" t="str">
        <f t="shared" si="57"/>
        <v>NC_022531.1</v>
      </c>
      <c r="D718" t="str">
        <f t="shared" si="58"/>
        <v>HG514500</v>
      </c>
      <c r="E718" t="str">
        <f t="shared" si="55"/>
        <v>Bacillus</v>
      </c>
      <c r="F718" t="s">
        <v>32207</v>
      </c>
      <c r="G718" t="str">
        <f t="shared" si="59"/>
        <v xml:space="preserve">Bacillusmethylotrophicus         Bacilli8.43840.31767---7-                                                                </v>
      </c>
      <c r="H718" t="s">
        <v>3615</v>
      </c>
      <c r="I718" t="s">
        <v>15</v>
      </c>
      <c r="J718" t="s">
        <v>46</v>
      </c>
      <c r="K718" t="s">
        <v>1953</v>
      </c>
      <c r="L718" t="s">
        <v>677</v>
      </c>
      <c r="M718" t="s">
        <v>3616</v>
      </c>
      <c r="N718" t="s">
        <v>3617</v>
      </c>
      <c r="O718" s="1" t="s">
        <v>3613</v>
      </c>
      <c r="P718" t="s">
        <v>3614</v>
      </c>
      <c r="Q718">
        <v>7</v>
      </c>
      <c r="R718" t="s">
        <v>23</v>
      </c>
      <c r="S718" t="s">
        <v>23</v>
      </c>
      <c r="T718" t="s">
        <v>23</v>
      </c>
      <c r="U718">
        <v>7</v>
      </c>
      <c r="V718" t="s">
        <v>495</v>
      </c>
    </row>
    <row r="719" spans="1:22">
      <c r="A719">
        <v>6807111</v>
      </c>
      <c r="B719" t="str">
        <f t="shared" si="56"/>
        <v>unnamed_2</v>
      </c>
      <c r="C719" t="str">
        <f t="shared" si="57"/>
        <v>NZ_CP007622.1</v>
      </c>
      <c r="D719" t="str">
        <f t="shared" si="58"/>
        <v>CP007622</v>
      </c>
      <c r="E719" t="str">
        <f t="shared" si="55"/>
        <v>Bacillus</v>
      </c>
      <c r="F719" t="s">
        <v>32208</v>
      </c>
      <c r="G719" t="str">
        <f t="shared" si="59"/>
        <v>Bacillusmycoides                 Bacilli3369533.04885---61</v>
      </c>
      <c r="H719" t="s">
        <v>3618</v>
      </c>
      <c r="I719" t="s">
        <v>15</v>
      </c>
      <c r="J719" t="s">
        <v>46</v>
      </c>
      <c r="K719" t="s">
        <v>1953</v>
      </c>
      <c r="L719" t="s">
        <v>2757</v>
      </c>
      <c r="M719" t="s">
        <v>3619</v>
      </c>
      <c r="N719" t="s">
        <v>3620</v>
      </c>
      <c r="O719" s="1">
        <v>33695</v>
      </c>
      <c r="P719" t="s">
        <v>2891</v>
      </c>
      <c r="Q719">
        <v>5</v>
      </c>
      <c r="R719" t="s">
        <v>23</v>
      </c>
      <c r="S719" t="s">
        <v>23</v>
      </c>
      <c r="T719" t="s">
        <v>23</v>
      </c>
      <c r="U719">
        <v>6</v>
      </c>
      <c r="V719">
        <v>1</v>
      </c>
    </row>
    <row r="720" spans="1:22">
      <c r="A720">
        <v>6807015</v>
      </c>
      <c r="B720" t="str">
        <f t="shared" si="56"/>
        <v>unnamed_3</v>
      </c>
      <c r="C720" t="str">
        <f t="shared" si="57"/>
        <v>NZ_CP007623.1</v>
      </c>
      <c r="D720" t="str">
        <f t="shared" si="58"/>
        <v>CP007623</v>
      </c>
      <c r="E720" t="str">
        <f t="shared" si="55"/>
        <v>Bacillus</v>
      </c>
      <c r="F720" t="s">
        <v>32208</v>
      </c>
      <c r="G720" t="str">
        <f t="shared" si="59"/>
        <v>Bacillusmycoides                 Bacilli11.90332.487610---122</v>
      </c>
      <c r="H720" t="s">
        <v>3618</v>
      </c>
      <c r="I720" t="s">
        <v>15</v>
      </c>
      <c r="J720" t="s">
        <v>46</v>
      </c>
      <c r="K720" t="s">
        <v>1953</v>
      </c>
      <c r="L720" t="s">
        <v>3621</v>
      </c>
      <c r="M720" t="s">
        <v>3622</v>
      </c>
      <c r="N720" t="s">
        <v>3623</v>
      </c>
      <c r="O720" s="1" t="s">
        <v>3624</v>
      </c>
      <c r="P720" t="s">
        <v>3625</v>
      </c>
      <c r="Q720">
        <v>10</v>
      </c>
      <c r="R720" t="s">
        <v>23</v>
      </c>
      <c r="S720" t="s">
        <v>23</v>
      </c>
      <c r="T720" t="s">
        <v>23</v>
      </c>
      <c r="U720">
        <v>12</v>
      </c>
      <c r="V720">
        <v>2</v>
      </c>
    </row>
    <row r="721" spans="1:22">
      <c r="A721">
        <v>6806919</v>
      </c>
      <c r="B721" t="str">
        <f t="shared" si="56"/>
        <v>unnamed_5</v>
      </c>
      <c r="C721" t="str">
        <f t="shared" si="57"/>
        <v>NZ_CP007625.1</v>
      </c>
      <c r="D721" t="str">
        <f t="shared" si="58"/>
        <v>CP007625</v>
      </c>
      <c r="E721" t="str">
        <f t="shared" si="55"/>
        <v>Bacillus</v>
      </c>
      <c r="F721" t="s">
        <v>32208</v>
      </c>
      <c r="G721" t="str">
        <f t="shared" si="59"/>
        <v>Bacillusmycoides                 Bacilli285.16333.3553256---28630</v>
      </c>
      <c r="H721" t="s">
        <v>3618</v>
      </c>
      <c r="I721" t="s">
        <v>15</v>
      </c>
      <c r="J721" t="s">
        <v>46</v>
      </c>
      <c r="K721" t="s">
        <v>1953</v>
      </c>
      <c r="L721" t="s">
        <v>3626</v>
      </c>
      <c r="M721" t="s">
        <v>3627</v>
      </c>
      <c r="N721" t="s">
        <v>3628</v>
      </c>
      <c r="O721" s="1" t="s">
        <v>3629</v>
      </c>
      <c r="P721" t="s">
        <v>3630</v>
      </c>
      <c r="Q721">
        <v>256</v>
      </c>
      <c r="R721" t="s">
        <v>23</v>
      </c>
      <c r="S721" t="s">
        <v>23</v>
      </c>
      <c r="T721" t="s">
        <v>23</v>
      </c>
      <c r="U721">
        <v>286</v>
      </c>
      <c r="V721">
        <v>30</v>
      </c>
    </row>
    <row r="722" spans="1:22">
      <c r="A722">
        <v>6806823</v>
      </c>
      <c r="B722" t="str">
        <f t="shared" si="56"/>
        <v>unnamed_1</v>
      </c>
      <c r="C722" t="str">
        <f t="shared" si="57"/>
        <v>NZ_CP007621.1</v>
      </c>
      <c r="D722" t="str">
        <f t="shared" si="58"/>
        <v>CP007621</v>
      </c>
      <c r="E722" t="str">
        <f t="shared" si="55"/>
        <v>Bacillus</v>
      </c>
      <c r="F722" t="s">
        <v>32208</v>
      </c>
      <c r="G722" t="str">
        <f t="shared" si="59"/>
        <v>Bacillusmycoides                 Bacilli4.60233.74625---61</v>
      </c>
      <c r="H722" t="s">
        <v>3618</v>
      </c>
      <c r="I722" t="s">
        <v>15</v>
      </c>
      <c r="J722" t="s">
        <v>46</v>
      </c>
      <c r="K722" t="s">
        <v>1953</v>
      </c>
      <c r="L722" t="s">
        <v>2752</v>
      </c>
      <c r="M722" t="s">
        <v>3631</v>
      </c>
      <c r="N722" t="s">
        <v>3632</v>
      </c>
      <c r="O722" s="1" t="s">
        <v>3633</v>
      </c>
      <c r="P722" t="s">
        <v>3634</v>
      </c>
      <c r="Q722">
        <v>5</v>
      </c>
      <c r="R722" t="s">
        <v>23</v>
      </c>
      <c r="S722" t="s">
        <v>23</v>
      </c>
      <c r="T722" t="s">
        <v>23</v>
      </c>
      <c r="U722">
        <v>6</v>
      </c>
      <c r="V722">
        <v>1</v>
      </c>
    </row>
    <row r="723" spans="1:22">
      <c r="A723">
        <v>6806727</v>
      </c>
      <c r="B723" t="str">
        <f t="shared" si="56"/>
        <v>unnamed_4</v>
      </c>
      <c r="C723" t="str">
        <f t="shared" si="57"/>
        <v>NZ_CP007624.1</v>
      </c>
      <c r="D723" t="str">
        <f t="shared" si="58"/>
        <v>CP007624</v>
      </c>
      <c r="E723" t="str">
        <f t="shared" si="55"/>
        <v>Bacillus</v>
      </c>
      <c r="F723" t="s">
        <v>32208</v>
      </c>
      <c r="G723" t="str">
        <f t="shared" si="59"/>
        <v>Bacillusmycoides                 Bacilli140.6933.9925109-4-12714</v>
      </c>
      <c r="H723" t="s">
        <v>3618</v>
      </c>
      <c r="I723" t="s">
        <v>15</v>
      </c>
      <c r="J723" t="s">
        <v>46</v>
      </c>
      <c r="K723" t="s">
        <v>1953</v>
      </c>
      <c r="L723" t="s">
        <v>3635</v>
      </c>
      <c r="M723" t="s">
        <v>3636</v>
      </c>
      <c r="N723" t="s">
        <v>3637</v>
      </c>
      <c r="O723" s="1" t="s">
        <v>3638</v>
      </c>
      <c r="P723" t="s">
        <v>3639</v>
      </c>
      <c r="Q723">
        <v>109</v>
      </c>
      <c r="R723" t="s">
        <v>23</v>
      </c>
      <c r="S723">
        <v>4</v>
      </c>
      <c r="T723" t="s">
        <v>23</v>
      </c>
      <c r="U723">
        <v>127</v>
      </c>
      <c r="V723">
        <v>14</v>
      </c>
    </row>
    <row r="724" spans="1:22">
      <c r="A724">
        <v>6806631</v>
      </c>
      <c r="B724" t="str">
        <f t="shared" si="56"/>
        <v>pBMX_2</v>
      </c>
      <c r="C724" t="str">
        <f t="shared" si="57"/>
        <v>NZ_CP009690.1</v>
      </c>
      <c r="D724" t="str">
        <f t="shared" si="58"/>
        <v>CP009690</v>
      </c>
      <c r="E724" t="str">
        <f t="shared" si="55"/>
        <v>Bacillus</v>
      </c>
      <c r="F724" t="s">
        <v>32208</v>
      </c>
      <c r="G724" t="str">
        <f t="shared" si="59"/>
        <v>Bacillusmycoides                 Bacilli10.36131.396612---131</v>
      </c>
      <c r="H724" t="s">
        <v>3640</v>
      </c>
      <c r="I724" t="s">
        <v>15</v>
      </c>
      <c r="J724" t="s">
        <v>46</v>
      </c>
      <c r="K724" t="s">
        <v>1953</v>
      </c>
      <c r="L724" t="s">
        <v>3641</v>
      </c>
      <c r="M724" t="s">
        <v>3642</v>
      </c>
      <c r="N724" t="s">
        <v>3643</v>
      </c>
      <c r="O724" s="1" t="s">
        <v>3644</v>
      </c>
      <c r="P724" t="s">
        <v>3645</v>
      </c>
      <c r="Q724">
        <v>12</v>
      </c>
      <c r="R724" t="s">
        <v>23</v>
      </c>
      <c r="S724" t="s">
        <v>23</v>
      </c>
      <c r="T724" t="s">
        <v>23</v>
      </c>
      <c r="U724">
        <v>13</v>
      </c>
      <c r="V724">
        <v>1</v>
      </c>
    </row>
    <row r="725" spans="1:22">
      <c r="A725">
        <v>6806535</v>
      </c>
      <c r="B725" t="str">
        <f t="shared" si="56"/>
        <v>pBMX_1</v>
      </c>
      <c r="C725" t="str">
        <f t="shared" si="57"/>
        <v>NZ_CP009691.1</v>
      </c>
      <c r="D725" t="str">
        <f t="shared" si="58"/>
        <v>CP009691</v>
      </c>
      <c r="E725" t="str">
        <f t="shared" si="55"/>
        <v>Bacillus</v>
      </c>
      <c r="F725" t="s">
        <v>32208</v>
      </c>
      <c r="G725" t="str">
        <f t="shared" si="59"/>
        <v>Bacillusmycoides                 Bacilli360.88933.9248318---35436</v>
      </c>
      <c r="H725" t="s">
        <v>3640</v>
      </c>
      <c r="I725" t="s">
        <v>15</v>
      </c>
      <c r="J725" t="s">
        <v>46</v>
      </c>
      <c r="K725" t="s">
        <v>1953</v>
      </c>
      <c r="L725" t="s">
        <v>3646</v>
      </c>
      <c r="M725" t="s">
        <v>3647</v>
      </c>
      <c r="N725" t="s">
        <v>3648</v>
      </c>
      <c r="O725" s="1" t="s">
        <v>3649</v>
      </c>
      <c r="P725" t="s">
        <v>3650</v>
      </c>
      <c r="Q725">
        <v>318</v>
      </c>
      <c r="R725" t="s">
        <v>23</v>
      </c>
      <c r="S725" t="s">
        <v>23</v>
      </c>
      <c r="T725" t="s">
        <v>23</v>
      </c>
      <c r="U725">
        <v>354</v>
      </c>
      <c r="V725">
        <v>36</v>
      </c>
    </row>
    <row r="726" spans="1:22">
      <c r="A726">
        <v>6806439</v>
      </c>
      <c r="B726" t="str">
        <f t="shared" si="56"/>
        <v>pBMX_3</v>
      </c>
      <c r="C726" t="str">
        <f t="shared" si="57"/>
        <v>NZ_CP009689.1</v>
      </c>
      <c r="D726" t="str">
        <f t="shared" si="58"/>
        <v>CP009689</v>
      </c>
      <c r="E726" t="str">
        <f t="shared" si="55"/>
        <v>Bacillus</v>
      </c>
      <c r="F726" t="s">
        <v>32208</v>
      </c>
      <c r="G726" t="str">
        <f t="shared" si="59"/>
        <v xml:space="preserve">Bacillusmycoides                 Bacilli9.93532.642212---12-                                                                        </v>
      </c>
      <c r="H726" t="s">
        <v>3640</v>
      </c>
      <c r="I726" t="s">
        <v>15</v>
      </c>
      <c r="J726" t="s">
        <v>46</v>
      </c>
      <c r="K726" t="s">
        <v>1953</v>
      </c>
      <c r="L726" t="s">
        <v>3651</v>
      </c>
      <c r="M726" t="s">
        <v>3652</v>
      </c>
      <c r="N726" t="s">
        <v>3653</v>
      </c>
      <c r="O726" s="1" t="s">
        <v>3654</v>
      </c>
      <c r="P726" t="s">
        <v>3655</v>
      </c>
      <c r="Q726">
        <v>12</v>
      </c>
      <c r="R726" t="s">
        <v>23</v>
      </c>
      <c r="S726" t="s">
        <v>23</v>
      </c>
      <c r="T726" t="s">
        <v>23</v>
      </c>
      <c r="U726">
        <v>12</v>
      </c>
      <c r="V726" t="s">
        <v>3736</v>
      </c>
    </row>
    <row r="727" spans="1:22">
      <c r="A727">
        <v>6806343</v>
      </c>
      <c r="B727" t="str">
        <f t="shared" si="56"/>
        <v>pDx14.2</v>
      </c>
      <c r="C727" t="str">
        <f t="shared" si="57"/>
        <v>NC_006870.1</v>
      </c>
      <c r="D727" t="str">
        <f t="shared" si="58"/>
        <v>AJ871638</v>
      </c>
      <c r="E727" t="str">
        <f t="shared" si="55"/>
        <v>Bacillus</v>
      </c>
      <c r="F727" t="s">
        <v>32208</v>
      </c>
      <c r="G727" t="str">
        <f t="shared" si="59"/>
        <v xml:space="preserve">Bacillusmycoides                 Bacilli14.21829.483814---14-                                                                                </v>
      </c>
      <c r="H727" t="s">
        <v>3656</v>
      </c>
      <c r="I727" t="s">
        <v>15</v>
      </c>
      <c r="J727" t="s">
        <v>46</v>
      </c>
      <c r="K727" t="s">
        <v>1953</v>
      </c>
      <c r="L727" t="s">
        <v>3657</v>
      </c>
      <c r="M727" t="s">
        <v>3658</v>
      </c>
      <c r="N727" t="s">
        <v>3659</v>
      </c>
      <c r="O727" s="1" t="s">
        <v>3660</v>
      </c>
      <c r="P727" t="s">
        <v>3661</v>
      </c>
      <c r="Q727">
        <v>14</v>
      </c>
      <c r="R727" t="s">
        <v>23</v>
      </c>
      <c r="S727" t="s">
        <v>23</v>
      </c>
      <c r="T727" t="s">
        <v>23</v>
      </c>
      <c r="U727">
        <v>14</v>
      </c>
      <c r="V727" t="s">
        <v>3129</v>
      </c>
    </row>
    <row r="728" spans="1:22">
      <c r="A728">
        <v>6806247</v>
      </c>
      <c r="B728" t="str">
        <f t="shared" si="56"/>
        <v>pBMY1</v>
      </c>
      <c r="C728" t="str">
        <f t="shared" si="57"/>
        <v>NC_005703.1</v>
      </c>
      <c r="D728" t="str">
        <f t="shared" si="58"/>
        <v>AJ243967</v>
      </c>
      <c r="E728" t="str">
        <f t="shared" si="55"/>
        <v>Bacillus</v>
      </c>
      <c r="F728" t="s">
        <v>32208</v>
      </c>
      <c r="G728" t="str">
        <f t="shared" si="59"/>
        <v xml:space="preserve">Bacillusmycoides                 Bacilli3.47635.35671---1-                                                                                </v>
      </c>
      <c r="H728" t="s">
        <v>3662</v>
      </c>
      <c r="I728" t="s">
        <v>15</v>
      </c>
      <c r="J728" t="s">
        <v>46</v>
      </c>
      <c r="K728" t="s">
        <v>1953</v>
      </c>
      <c r="L728" t="s">
        <v>3663</v>
      </c>
      <c r="M728" t="s">
        <v>3664</v>
      </c>
      <c r="N728" t="s">
        <v>3665</v>
      </c>
      <c r="O728" s="1" t="s">
        <v>3666</v>
      </c>
      <c r="P728" t="s">
        <v>3667</v>
      </c>
      <c r="Q728">
        <v>1</v>
      </c>
      <c r="R728" t="s">
        <v>23</v>
      </c>
      <c r="S728" t="s">
        <v>23</v>
      </c>
      <c r="T728" t="s">
        <v>23</v>
      </c>
      <c r="U728">
        <v>1</v>
      </c>
      <c r="V728" t="s">
        <v>3129</v>
      </c>
    </row>
    <row r="729" spans="1:22">
      <c r="A729">
        <v>6806151</v>
      </c>
      <c r="B729" t="str">
        <f t="shared" si="56"/>
        <v>pSin9.7</v>
      </c>
      <c r="C729" t="str">
        <f t="shared" si="57"/>
        <v>NC_006869.1</v>
      </c>
      <c r="D729" t="str">
        <f t="shared" si="58"/>
        <v>AJ871637</v>
      </c>
      <c r="E729" t="str">
        <f t="shared" si="55"/>
        <v>Bacillus</v>
      </c>
      <c r="F729" t="s">
        <v>32208</v>
      </c>
      <c r="G729" t="str">
        <f t="shared" si="59"/>
        <v xml:space="preserve">Bacillusmycoides                 Bacilli9.69832.39847---7-                                                                                </v>
      </c>
      <c r="H729" t="s">
        <v>3656</v>
      </c>
      <c r="I729" t="s">
        <v>15</v>
      </c>
      <c r="J729" t="s">
        <v>46</v>
      </c>
      <c r="K729" t="s">
        <v>1953</v>
      </c>
      <c r="L729" t="s">
        <v>3668</v>
      </c>
      <c r="M729" t="s">
        <v>3669</v>
      </c>
      <c r="N729" t="s">
        <v>3670</v>
      </c>
      <c r="O729" s="1" t="s">
        <v>3671</v>
      </c>
      <c r="P729" t="s">
        <v>3672</v>
      </c>
      <c r="Q729">
        <v>7</v>
      </c>
      <c r="R729" t="s">
        <v>23</v>
      </c>
      <c r="S729" t="s">
        <v>23</v>
      </c>
      <c r="T729" t="s">
        <v>23</v>
      </c>
      <c r="U729">
        <v>7</v>
      </c>
      <c r="V729" t="s">
        <v>3129</v>
      </c>
    </row>
    <row r="730" spans="1:22">
      <c r="A730">
        <v>6806055</v>
      </c>
      <c r="B730" t="str">
        <f t="shared" si="56"/>
        <v>pBMYdx</v>
      </c>
      <c r="C730" t="str">
        <f t="shared" si="57"/>
        <v>NC_005704.1</v>
      </c>
      <c r="D730" t="str">
        <f t="shared" si="58"/>
        <v>AJ272266</v>
      </c>
      <c r="E730" t="str">
        <f t="shared" si="55"/>
        <v>Bacillus</v>
      </c>
      <c r="F730" t="s">
        <v>32208</v>
      </c>
      <c r="G730" t="str">
        <f t="shared" si="59"/>
        <v xml:space="preserve">Bacillusmycoides                 Bacilli3.37735.35682---2-                                                                                </v>
      </c>
      <c r="H730" t="s">
        <v>3673</v>
      </c>
      <c r="I730" t="s">
        <v>15</v>
      </c>
      <c r="J730" t="s">
        <v>46</v>
      </c>
      <c r="K730" t="s">
        <v>1953</v>
      </c>
      <c r="L730" t="s">
        <v>3674</v>
      </c>
      <c r="M730" t="s">
        <v>3675</v>
      </c>
      <c r="N730" t="s">
        <v>3676</v>
      </c>
      <c r="O730" s="1" t="s">
        <v>3677</v>
      </c>
      <c r="P730" t="s">
        <v>3678</v>
      </c>
      <c r="Q730">
        <v>2</v>
      </c>
      <c r="R730" t="s">
        <v>23</v>
      </c>
      <c r="S730" t="s">
        <v>23</v>
      </c>
      <c r="T730" t="s">
        <v>23</v>
      </c>
      <c r="U730">
        <v>2</v>
      </c>
      <c r="V730" t="s">
        <v>3129</v>
      </c>
    </row>
    <row r="731" spans="1:22">
      <c r="A731">
        <v>6805959</v>
      </c>
      <c r="B731" t="str">
        <f t="shared" si="56"/>
        <v>pFL7</v>
      </c>
      <c r="C731" t="str">
        <f t="shared" si="57"/>
        <v>NZ_AZSK01000037.1</v>
      </c>
      <c r="D731" t="str">
        <f t="shared" si="58"/>
        <v>AZSK01000037</v>
      </c>
      <c r="E731" t="str">
        <f t="shared" ref="E731:E794" si="60">MID(H731,1,FIND(" ",H731)-1)</f>
        <v>Bacillus</v>
      </c>
      <c r="F731" t="s">
        <v>32209</v>
      </c>
      <c r="G731" t="str">
        <f t="shared" si="59"/>
        <v xml:space="preserve">Bacillusparalicheniformis        Bacilli7.93243.44438---8-                                                                </v>
      </c>
      <c r="H731" t="s">
        <v>3679</v>
      </c>
      <c r="I731" t="s">
        <v>15</v>
      </c>
      <c r="J731" t="s">
        <v>46</v>
      </c>
      <c r="K731" t="s">
        <v>1953</v>
      </c>
      <c r="L731" t="s">
        <v>3472</v>
      </c>
      <c r="M731" t="s">
        <v>3680</v>
      </c>
      <c r="N731" t="s">
        <v>3681</v>
      </c>
      <c r="O731" s="1" t="s">
        <v>3682</v>
      </c>
      <c r="P731" t="s">
        <v>3683</v>
      </c>
      <c r="Q731">
        <v>8</v>
      </c>
      <c r="R731" t="s">
        <v>23</v>
      </c>
      <c r="S731" t="s">
        <v>23</v>
      </c>
      <c r="T731" t="s">
        <v>23</v>
      </c>
      <c r="U731">
        <v>8</v>
      </c>
      <c r="V731" t="s">
        <v>495</v>
      </c>
    </row>
    <row r="732" spans="1:22">
      <c r="A732">
        <v>6805863</v>
      </c>
      <c r="B732" t="str">
        <f t="shared" si="56"/>
        <v>pBpOF4-02</v>
      </c>
      <c r="C732" t="str">
        <f t="shared" si="57"/>
        <v>NC_013793.1</v>
      </c>
      <c r="D732" t="str">
        <f t="shared" si="58"/>
        <v>CP001880</v>
      </c>
      <c r="E732" t="str">
        <f t="shared" si="60"/>
        <v>Bacillus</v>
      </c>
      <c r="F732" t="s">
        <v>32210</v>
      </c>
      <c r="G732" t="str">
        <f t="shared" si="59"/>
        <v>Bacilluspseudofirmus             Bacilli105.02935.455102-2-1051</v>
      </c>
      <c r="H732" t="s">
        <v>3684</v>
      </c>
      <c r="I732" t="s">
        <v>15</v>
      </c>
      <c r="J732" t="s">
        <v>46</v>
      </c>
      <c r="K732" t="s">
        <v>1953</v>
      </c>
      <c r="L732" t="s">
        <v>3685</v>
      </c>
      <c r="M732" t="s">
        <v>3686</v>
      </c>
      <c r="N732" t="s">
        <v>3687</v>
      </c>
      <c r="O732" s="1" t="s">
        <v>3688</v>
      </c>
      <c r="P732" t="s">
        <v>3689</v>
      </c>
      <c r="Q732">
        <v>102</v>
      </c>
      <c r="R732" t="s">
        <v>23</v>
      </c>
      <c r="S732">
        <v>2</v>
      </c>
      <c r="T732" t="s">
        <v>23</v>
      </c>
      <c r="U732">
        <v>105</v>
      </c>
      <c r="V732">
        <v>1</v>
      </c>
    </row>
    <row r="733" spans="1:22">
      <c r="A733">
        <v>6805767</v>
      </c>
      <c r="B733" t="str">
        <f t="shared" si="56"/>
        <v>pBpOF4-01</v>
      </c>
      <c r="C733" t="str">
        <f t="shared" si="57"/>
        <v>NC_013792.1</v>
      </c>
      <c r="D733" t="str">
        <f t="shared" si="58"/>
        <v>CP001879</v>
      </c>
      <c r="E733" t="str">
        <f t="shared" si="60"/>
        <v>Bacillus</v>
      </c>
      <c r="F733" t="s">
        <v>32210</v>
      </c>
      <c r="G733" t="str">
        <f t="shared" si="59"/>
        <v>Bacilluspseudofirmus             Bacilli285.22235.979258---2657</v>
      </c>
      <c r="H733" t="s">
        <v>3684</v>
      </c>
      <c r="I733" t="s">
        <v>15</v>
      </c>
      <c r="J733" t="s">
        <v>46</v>
      </c>
      <c r="K733" t="s">
        <v>1953</v>
      </c>
      <c r="L733" t="s">
        <v>3690</v>
      </c>
      <c r="M733" t="s">
        <v>3691</v>
      </c>
      <c r="N733" t="s">
        <v>3692</v>
      </c>
      <c r="O733" s="1" t="s">
        <v>3693</v>
      </c>
      <c r="P733" t="s">
        <v>3694</v>
      </c>
      <c r="Q733">
        <v>258</v>
      </c>
      <c r="R733" t="s">
        <v>23</v>
      </c>
      <c r="S733" t="s">
        <v>23</v>
      </c>
      <c r="T733" t="s">
        <v>23</v>
      </c>
      <c r="U733">
        <v>265</v>
      </c>
      <c r="V733">
        <v>7</v>
      </c>
    </row>
    <row r="734" spans="1:22">
      <c r="A734">
        <v>6805671</v>
      </c>
      <c r="B734" t="str">
        <f t="shared" si="56"/>
        <v>pGR8</v>
      </c>
      <c r="C734" t="str">
        <f t="shared" si="57"/>
        <v>NZ_CP009109.1</v>
      </c>
      <c r="D734" t="str">
        <f t="shared" si="58"/>
        <v>CP009109</v>
      </c>
      <c r="E734" t="str">
        <f t="shared" si="60"/>
        <v>Bacillus</v>
      </c>
      <c r="F734" t="s">
        <v>32211</v>
      </c>
      <c r="G734" t="str">
        <f t="shared" si="59"/>
        <v xml:space="preserve">Bacilluspumilus                  Bacilli6.93536.84217---7-                                                                                </v>
      </c>
      <c r="H734" t="s">
        <v>3695</v>
      </c>
      <c r="I734" t="s">
        <v>15</v>
      </c>
      <c r="J734" t="s">
        <v>46</v>
      </c>
      <c r="K734" t="s">
        <v>1953</v>
      </c>
      <c r="L734" t="s">
        <v>3696</v>
      </c>
      <c r="M734" t="s">
        <v>3697</v>
      </c>
      <c r="N734" t="s">
        <v>3698</v>
      </c>
      <c r="O734" s="1" t="s">
        <v>3699</v>
      </c>
      <c r="P734" t="s">
        <v>3700</v>
      </c>
      <c r="Q734">
        <v>7</v>
      </c>
      <c r="R734" t="s">
        <v>23</v>
      </c>
      <c r="S734" t="s">
        <v>23</v>
      </c>
      <c r="T734" t="s">
        <v>23</v>
      </c>
      <c r="U734">
        <v>7</v>
      </c>
      <c r="V734" t="s">
        <v>3129</v>
      </c>
    </row>
    <row r="735" spans="1:22">
      <c r="A735">
        <v>6805575</v>
      </c>
      <c r="B735" t="str">
        <f t="shared" si="56"/>
        <v>pPZZ84</v>
      </c>
      <c r="C735" t="str">
        <f t="shared" si="57"/>
        <v>NC_013534.1</v>
      </c>
      <c r="D735" t="str">
        <f t="shared" si="58"/>
        <v>GU144016</v>
      </c>
      <c r="E735" t="str">
        <f t="shared" si="60"/>
        <v>Bacillus</v>
      </c>
      <c r="F735" t="s">
        <v>32211</v>
      </c>
      <c r="G735" t="str">
        <f t="shared" si="59"/>
        <v xml:space="preserve">Bacilluspumilus                  Bacilli6.81736.79047---7-                                                                                </v>
      </c>
      <c r="H735" t="s">
        <v>3701</v>
      </c>
      <c r="I735" t="s">
        <v>15</v>
      </c>
      <c r="J735" t="s">
        <v>46</v>
      </c>
      <c r="K735" t="s">
        <v>1953</v>
      </c>
      <c r="L735" t="s">
        <v>3702</v>
      </c>
      <c r="M735" t="s">
        <v>3703</v>
      </c>
      <c r="N735" t="s">
        <v>3704</v>
      </c>
      <c r="O735" s="1" t="s">
        <v>3705</v>
      </c>
      <c r="P735" t="s">
        <v>3706</v>
      </c>
      <c r="Q735">
        <v>7</v>
      </c>
      <c r="R735" t="s">
        <v>23</v>
      </c>
      <c r="S735" t="s">
        <v>23</v>
      </c>
      <c r="T735" t="s">
        <v>23</v>
      </c>
      <c r="U735">
        <v>7</v>
      </c>
      <c r="V735" t="s">
        <v>3129</v>
      </c>
    </row>
    <row r="736" spans="1:22">
      <c r="A736">
        <v>6805479</v>
      </c>
      <c r="B736" t="str">
        <f t="shared" si="56"/>
        <v>pPL10</v>
      </c>
      <c r="C736" t="str">
        <f t="shared" si="57"/>
        <v>NC_001858.1</v>
      </c>
      <c r="D736" t="str">
        <f t="shared" si="58"/>
        <v>AF036712</v>
      </c>
      <c r="E736" t="str">
        <f t="shared" si="60"/>
        <v>Bacillus</v>
      </c>
      <c r="F736" t="s">
        <v>32211</v>
      </c>
      <c r="G736" t="str">
        <f t="shared" si="59"/>
        <v xml:space="preserve">Bacilluspumilus                  Bacilli7.02836.8816---6-                                                                        </v>
      </c>
      <c r="H736" t="s">
        <v>3707</v>
      </c>
      <c r="I736" t="s">
        <v>15</v>
      </c>
      <c r="J736" t="s">
        <v>46</v>
      </c>
      <c r="K736" t="s">
        <v>1953</v>
      </c>
      <c r="L736" t="s">
        <v>3708</v>
      </c>
      <c r="M736" t="s">
        <v>3709</v>
      </c>
      <c r="N736" t="s">
        <v>3710</v>
      </c>
      <c r="O736" s="1" t="s">
        <v>3711</v>
      </c>
      <c r="P736" t="s">
        <v>3712</v>
      </c>
      <c r="Q736">
        <v>6</v>
      </c>
      <c r="R736" t="s">
        <v>23</v>
      </c>
      <c r="S736" t="s">
        <v>23</v>
      </c>
      <c r="T736" t="s">
        <v>23</v>
      </c>
      <c r="U736">
        <v>6</v>
      </c>
      <c r="V736" t="s">
        <v>3736</v>
      </c>
    </row>
    <row r="737" spans="1:22">
      <c r="A737">
        <v>6805383</v>
      </c>
      <c r="B737" t="str">
        <f t="shared" si="56"/>
        <v>pPL7065</v>
      </c>
      <c r="C737" t="str">
        <f t="shared" si="57"/>
        <v>NC_004932.1</v>
      </c>
      <c r="D737" t="str">
        <f t="shared" si="58"/>
        <v>AY230134</v>
      </c>
      <c r="E737" t="str">
        <f t="shared" si="60"/>
        <v>Bacillus</v>
      </c>
      <c r="F737" t="s">
        <v>32211</v>
      </c>
      <c r="G737" t="str">
        <f t="shared" si="59"/>
        <v xml:space="preserve">Bacilluspumilus                  Bacilli7.60736.76886---6-                                                                        </v>
      </c>
      <c r="H737" t="s">
        <v>3713</v>
      </c>
      <c r="I737" t="s">
        <v>15</v>
      </c>
      <c r="J737" t="s">
        <v>46</v>
      </c>
      <c r="K737" t="s">
        <v>1953</v>
      </c>
      <c r="L737" t="s">
        <v>3714</v>
      </c>
      <c r="M737" t="s">
        <v>3715</v>
      </c>
      <c r="N737" t="s">
        <v>3716</v>
      </c>
      <c r="O737" s="1" t="s">
        <v>3717</v>
      </c>
      <c r="P737" t="s">
        <v>3718</v>
      </c>
      <c r="Q737">
        <v>6</v>
      </c>
      <c r="R737" t="s">
        <v>23</v>
      </c>
      <c r="S737" t="s">
        <v>23</v>
      </c>
      <c r="T737" t="s">
        <v>23</v>
      </c>
      <c r="U737">
        <v>6</v>
      </c>
      <c r="V737" t="s">
        <v>3736</v>
      </c>
    </row>
    <row r="738" spans="1:22">
      <c r="A738">
        <v>6805287</v>
      </c>
      <c r="B738" t="str">
        <f t="shared" si="56"/>
        <v>pBA64</v>
      </c>
      <c r="C738" t="str">
        <f t="shared" si="57"/>
        <v>NC_025135.1</v>
      </c>
      <c r="D738" t="str">
        <f t="shared" si="58"/>
        <v>JX134061</v>
      </c>
      <c r="E738" t="str">
        <f t="shared" si="60"/>
        <v>Bacillus</v>
      </c>
      <c r="F738" t="s">
        <v>32212</v>
      </c>
      <c r="G738" t="str">
        <f t="shared" si="59"/>
        <v xml:space="preserve">Bacillussafensis                 Bacilli3518637.43295---5-                                                                        </v>
      </c>
      <c r="H738" t="s">
        <v>3719</v>
      </c>
      <c r="I738" t="s">
        <v>15</v>
      </c>
      <c r="J738" t="s">
        <v>46</v>
      </c>
      <c r="K738" t="s">
        <v>1953</v>
      </c>
      <c r="L738" t="s">
        <v>3720</v>
      </c>
      <c r="M738" t="s">
        <v>3721</v>
      </c>
      <c r="N738" t="s">
        <v>3722</v>
      </c>
      <c r="O738" s="1">
        <v>35186</v>
      </c>
      <c r="P738" t="s">
        <v>3723</v>
      </c>
      <c r="Q738">
        <v>5</v>
      </c>
      <c r="R738" t="s">
        <v>23</v>
      </c>
      <c r="S738" t="s">
        <v>23</v>
      </c>
      <c r="T738" t="s">
        <v>23</v>
      </c>
      <c r="U738">
        <v>5</v>
      </c>
      <c r="V738" t="s">
        <v>3736</v>
      </c>
    </row>
    <row r="739" spans="1:22">
      <c r="A739">
        <v>6805191</v>
      </c>
      <c r="B739" t="str">
        <f t="shared" si="56"/>
        <v>pDSM4216</v>
      </c>
      <c r="C739" t="str">
        <f t="shared" si="57"/>
        <v>NZ_CP012025.1</v>
      </c>
      <c r="D739" t="str">
        <f t="shared" si="58"/>
        <v>CP012025</v>
      </c>
      <c r="E739" t="str">
        <f t="shared" si="60"/>
        <v>Bacillus</v>
      </c>
      <c r="F739" t="s">
        <v>32213</v>
      </c>
      <c r="G739" t="str">
        <f t="shared" si="59"/>
        <v xml:space="preserve">Bacillussmithii                  Bacilli12.51435.903816---16-                                                                </v>
      </c>
      <c r="H739" t="s">
        <v>3724</v>
      </c>
      <c r="I739" t="s">
        <v>15</v>
      </c>
      <c r="J739" t="s">
        <v>46</v>
      </c>
      <c r="K739" t="s">
        <v>1953</v>
      </c>
      <c r="L739" t="s">
        <v>3725</v>
      </c>
      <c r="M739" t="s">
        <v>3726</v>
      </c>
      <c r="N739" t="s">
        <v>3727</v>
      </c>
      <c r="O739" s="1" t="s">
        <v>3728</v>
      </c>
      <c r="P739" t="s">
        <v>3729</v>
      </c>
      <c r="Q739">
        <v>16</v>
      </c>
      <c r="R739" t="s">
        <v>23</v>
      </c>
      <c r="S739" t="s">
        <v>23</v>
      </c>
      <c r="T739" t="s">
        <v>23</v>
      </c>
      <c r="U739">
        <v>16</v>
      </c>
      <c r="V739" t="s">
        <v>495</v>
      </c>
    </row>
    <row r="740" spans="1:22">
      <c r="A740">
        <v>6805095</v>
      </c>
      <c r="B740" t="str">
        <f t="shared" si="56"/>
        <v>pBHS24</v>
      </c>
      <c r="C740" t="str">
        <f t="shared" si="57"/>
        <v>NC_019230.1</v>
      </c>
      <c r="D740" t="str">
        <f t="shared" si="58"/>
        <v>HM235948</v>
      </c>
      <c r="E740" t="str">
        <f t="shared" si="60"/>
        <v>Bacillus</v>
      </c>
      <c r="F740" t="s">
        <v>32132</v>
      </c>
      <c r="G740" t="str">
        <f t="shared" si="59"/>
        <v xml:space="preserve">Bacillussp.                      Bacilli5.03136.75214---4-                                                                                        </v>
      </c>
      <c r="H740" t="s">
        <v>3730</v>
      </c>
      <c r="I740" t="s">
        <v>15</v>
      </c>
      <c r="J740" t="s">
        <v>46</v>
      </c>
      <c r="K740" t="s">
        <v>1953</v>
      </c>
      <c r="L740" t="s">
        <v>3731</v>
      </c>
      <c r="M740" t="s">
        <v>3732</v>
      </c>
      <c r="N740" t="s">
        <v>3733</v>
      </c>
      <c r="O740" s="1" t="s">
        <v>3734</v>
      </c>
      <c r="P740" t="s">
        <v>3735</v>
      </c>
      <c r="Q740">
        <v>4</v>
      </c>
      <c r="R740" t="s">
        <v>23</v>
      </c>
      <c r="S740" t="s">
        <v>23</v>
      </c>
      <c r="T740" t="s">
        <v>23</v>
      </c>
      <c r="U740">
        <v>4</v>
      </c>
      <c r="V740" t="s">
        <v>32116</v>
      </c>
    </row>
    <row r="741" spans="1:22">
      <c r="A741">
        <v>6804999</v>
      </c>
      <c r="B741" t="str">
        <f t="shared" si="56"/>
        <v>pA01</v>
      </c>
      <c r="C741" t="str">
        <f t="shared" si="57"/>
        <v>NC_002675.1</v>
      </c>
      <c r="D741" t="str">
        <f t="shared" si="58"/>
        <v>AB040121</v>
      </c>
      <c r="E741" t="str">
        <f t="shared" si="60"/>
        <v>Bacillus</v>
      </c>
      <c r="F741" t="s">
        <v>32132</v>
      </c>
      <c r="G741" t="str">
        <f t="shared" si="59"/>
        <v xml:space="preserve">Bacillussp.                      Bacilli3.32539.42862---2-                                                                                </v>
      </c>
      <c r="H741" t="s">
        <v>3737</v>
      </c>
      <c r="I741" t="s">
        <v>15</v>
      </c>
      <c r="J741" t="s">
        <v>46</v>
      </c>
      <c r="K741" t="s">
        <v>1953</v>
      </c>
      <c r="L741" t="s">
        <v>3738</v>
      </c>
      <c r="M741" t="s">
        <v>3739</v>
      </c>
      <c r="N741" t="s">
        <v>3740</v>
      </c>
      <c r="O741" s="1" t="s">
        <v>3741</v>
      </c>
      <c r="P741" t="s">
        <v>3742</v>
      </c>
      <c r="Q741">
        <v>2</v>
      </c>
      <c r="R741" t="s">
        <v>23</v>
      </c>
      <c r="S741" t="s">
        <v>23</v>
      </c>
      <c r="T741" t="s">
        <v>23</v>
      </c>
      <c r="U741">
        <v>2</v>
      </c>
      <c r="V741" t="s">
        <v>3129</v>
      </c>
    </row>
    <row r="742" spans="1:22">
      <c r="A742">
        <v>6804903</v>
      </c>
      <c r="B742" t="str">
        <f t="shared" si="56"/>
        <v>pBS-01</v>
      </c>
      <c r="C742" t="str">
        <f t="shared" si="57"/>
        <v>NC_013963.1</v>
      </c>
      <c r="D742" t="str">
        <f t="shared" si="58"/>
        <v>GU591497</v>
      </c>
      <c r="E742" t="str">
        <f t="shared" si="60"/>
        <v>Bacillus</v>
      </c>
      <c r="F742" t="s">
        <v>32132</v>
      </c>
      <c r="G742" t="str">
        <f t="shared" si="59"/>
        <v xml:space="preserve">Bacillussp.                      Bacilli16.49233.42834---4-                                                                                </v>
      </c>
      <c r="H742" t="s">
        <v>3743</v>
      </c>
      <c r="I742" t="s">
        <v>15</v>
      </c>
      <c r="J742" t="s">
        <v>46</v>
      </c>
      <c r="K742" t="s">
        <v>1953</v>
      </c>
      <c r="L742" t="s">
        <v>3744</v>
      </c>
      <c r="M742" t="s">
        <v>3745</v>
      </c>
      <c r="N742" t="s">
        <v>3746</v>
      </c>
      <c r="O742" s="1" t="s">
        <v>3747</v>
      </c>
      <c r="P742" t="s">
        <v>3748</v>
      </c>
      <c r="Q742">
        <v>4</v>
      </c>
      <c r="R742" t="s">
        <v>23</v>
      </c>
      <c r="S742" t="s">
        <v>23</v>
      </c>
      <c r="T742" t="s">
        <v>23</v>
      </c>
      <c r="U742">
        <v>4</v>
      </c>
      <c r="V742" t="s">
        <v>3129</v>
      </c>
    </row>
    <row r="743" spans="1:22">
      <c r="A743">
        <v>6804807</v>
      </c>
      <c r="B743" t="str">
        <f t="shared" si="56"/>
        <v>pBS-02</v>
      </c>
      <c r="C743" t="str">
        <f t="shared" si="57"/>
        <v>NC_014557.1</v>
      </c>
      <c r="D743" t="str">
        <f t="shared" si="58"/>
        <v>HQ128580</v>
      </c>
      <c r="E743" t="str">
        <f t="shared" si="60"/>
        <v>Bacillus</v>
      </c>
      <c r="F743" t="s">
        <v>32132</v>
      </c>
      <c r="G743" t="str">
        <f t="shared" si="59"/>
        <v xml:space="preserve">Bacillussp.                      Bacilli16.54331.83827---7-                                                                                </v>
      </c>
      <c r="H743" t="s">
        <v>3749</v>
      </c>
      <c r="I743" t="s">
        <v>15</v>
      </c>
      <c r="J743" t="s">
        <v>46</v>
      </c>
      <c r="K743" t="s">
        <v>1953</v>
      </c>
      <c r="L743" t="s">
        <v>3750</v>
      </c>
      <c r="M743" t="s">
        <v>3751</v>
      </c>
      <c r="N743" t="s">
        <v>3752</v>
      </c>
      <c r="O743" s="1" t="s">
        <v>3753</v>
      </c>
      <c r="P743" t="s">
        <v>3754</v>
      </c>
      <c r="Q743">
        <v>7</v>
      </c>
      <c r="R743" t="s">
        <v>23</v>
      </c>
      <c r="S743" t="s">
        <v>23</v>
      </c>
      <c r="T743" t="s">
        <v>23</v>
      </c>
      <c r="U743">
        <v>7</v>
      </c>
      <c r="V743" t="s">
        <v>3129</v>
      </c>
    </row>
    <row r="744" spans="1:22">
      <c r="A744">
        <v>6804711</v>
      </c>
      <c r="B744" t="str">
        <f t="shared" si="56"/>
        <v>pDMV2</v>
      </c>
      <c r="C744" t="str">
        <f t="shared" si="57"/>
        <v>NC_019282.1</v>
      </c>
      <c r="D744" t="str">
        <f t="shared" si="58"/>
        <v>JN980137</v>
      </c>
      <c r="E744" t="str">
        <f t="shared" si="60"/>
        <v>Bacillus</v>
      </c>
      <c r="F744" t="s">
        <v>32132</v>
      </c>
      <c r="G744" t="str">
        <f t="shared" si="59"/>
        <v xml:space="preserve">Bacillussp.                      Bacilli5.03136.7724---4-                                                                                </v>
      </c>
      <c r="H744" t="s">
        <v>3755</v>
      </c>
      <c r="I744" t="s">
        <v>15</v>
      </c>
      <c r="J744" t="s">
        <v>46</v>
      </c>
      <c r="K744" t="s">
        <v>1953</v>
      </c>
      <c r="L744" t="s">
        <v>3756</v>
      </c>
      <c r="M744" t="s">
        <v>3757</v>
      </c>
      <c r="N744" t="s">
        <v>3758</v>
      </c>
      <c r="O744" s="1" t="s">
        <v>3734</v>
      </c>
      <c r="P744" t="s">
        <v>3759</v>
      </c>
      <c r="Q744">
        <v>4</v>
      </c>
      <c r="R744" t="s">
        <v>23</v>
      </c>
      <c r="S744" t="s">
        <v>23</v>
      </c>
      <c r="T744" t="s">
        <v>23</v>
      </c>
      <c r="U744">
        <v>4</v>
      </c>
      <c r="V744" t="s">
        <v>3129</v>
      </c>
    </row>
    <row r="745" spans="1:22">
      <c r="A745">
        <v>6804615</v>
      </c>
      <c r="B745" t="str">
        <f t="shared" si="56"/>
        <v>pJAM1</v>
      </c>
      <c r="C745" t="str">
        <f t="shared" si="57"/>
        <v>NC_014617.1</v>
      </c>
      <c r="D745" t="str">
        <f t="shared" si="58"/>
        <v>AB125215</v>
      </c>
      <c r="E745" t="str">
        <f t="shared" si="60"/>
        <v>Bacillus</v>
      </c>
      <c r="F745" t="s">
        <v>32132</v>
      </c>
      <c r="G745" t="str">
        <f t="shared" si="59"/>
        <v xml:space="preserve">Bacillussp.                      Bacilli4.89232.31811---1-                                                                                </v>
      </c>
      <c r="H745" t="s">
        <v>3760</v>
      </c>
      <c r="I745" t="s">
        <v>15</v>
      </c>
      <c r="J745" t="s">
        <v>46</v>
      </c>
      <c r="K745" t="s">
        <v>1953</v>
      </c>
      <c r="L745" t="s">
        <v>3761</v>
      </c>
      <c r="M745" t="s">
        <v>3762</v>
      </c>
      <c r="N745" t="s">
        <v>3763</v>
      </c>
      <c r="O745" s="1" t="s">
        <v>3764</v>
      </c>
      <c r="P745" t="s">
        <v>3765</v>
      </c>
      <c r="Q745">
        <v>1</v>
      </c>
      <c r="R745" t="s">
        <v>23</v>
      </c>
      <c r="S745" t="s">
        <v>23</v>
      </c>
      <c r="T745" t="s">
        <v>23</v>
      </c>
      <c r="U745">
        <v>1</v>
      </c>
      <c r="V745" t="s">
        <v>3129</v>
      </c>
    </row>
    <row r="746" spans="1:22">
      <c r="A746">
        <v>6804519</v>
      </c>
      <c r="B746" t="str">
        <f t="shared" si="56"/>
        <v>pBUYP1</v>
      </c>
      <c r="C746" t="str">
        <f t="shared" si="57"/>
        <v>NZ_CP010015.1</v>
      </c>
      <c r="D746" t="str">
        <f t="shared" si="58"/>
        <v>CP010015</v>
      </c>
      <c r="E746" t="str">
        <f t="shared" si="60"/>
        <v>Bacillus</v>
      </c>
      <c r="F746" t="s">
        <v>32132</v>
      </c>
      <c r="G746" t="str">
        <f t="shared" si="59"/>
        <v xml:space="preserve">Bacillussp.                      Bacilli83.18635.088893-2-95-                                                                                </v>
      </c>
      <c r="H746" t="s">
        <v>3766</v>
      </c>
      <c r="I746" t="s">
        <v>15</v>
      </c>
      <c r="J746" t="s">
        <v>46</v>
      </c>
      <c r="K746" t="s">
        <v>1953</v>
      </c>
      <c r="L746" t="s">
        <v>3767</v>
      </c>
      <c r="M746" t="s">
        <v>3768</v>
      </c>
      <c r="N746" t="s">
        <v>3769</v>
      </c>
      <c r="O746" s="1" t="s">
        <v>3770</v>
      </c>
      <c r="P746" t="s">
        <v>3771</v>
      </c>
      <c r="Q746">
        <v>93</v>
      </c>
      <c r="R746" t="s">
        <v>23</v>
      </c>
      <c r="S746">
        <v>2</v>
      </c>
      <c r="T746" t="s">
        <v>23</v>
      </c>
      <c r="U746">
        <v>95</v>
      </c>
      <c r="V746" t="s">
        <v>3129</v>
      </c>
    </row>
    <row r="747" spans="1:22">
      <c r="A747">
        <v>6804423</v>
      </c>
      <c r="B747" t="str">
        <f t="shared" si="56"/>
        <v>pBSt1</v>
      </c>
      <c r="C747" t="str">
        <f t="shared" si="57"/>
        <v>NZ_APAS01000019.1</v>
      </c>
      <c r="D747" t="str">
        <f t="shared" si="58"/>
        <v>APAS01000019</v>
      </c>
      <c r="E747" t="str">
        <f t="shared" si="60"/>
        <v>Bacillus</v>
      </c>
      <c r="F747" t="s">
        <v>32214</v>
      </c>
      <c r="G747" t="str">
        <f t="shared" si="59"/>
        <v xml:space="preserve">Bacillusstratosphericus          Bacilli7.67134.78037---7-                                                        </v>
      </c>
      <c r="H747" t="s">
        <v>3772</v>
      </c>
      <c r="I747" t="s">
        <v>15</v>
      </c>
      <c r="J747" t="s">
        <v>46</v>
      </c>
      <c r="K747" t="s">
        <v>1953</v>
      </c>
      <c r="L747" t="s">
        <v>3773</v>
      </c>
      <c r="M747" t="s">
        <v>3774</v>
      </c>
      <c r="N747" t="s">
        <v>3775</v>
      </c>
      <c r="O747" s="1" t="s">
        <v>3776</v>
      </c>
      <c r="P747" t="s">
        <v>3777</v>
      </c>
      <c r="Q747">
        <v>7</v>
      </c>
      <c r="R747" t="s">
        <v>23</v>
      </c>
      <c r="S747" t="s">
        <v>23</v>
      </c>
      <c r="T747" t="s">
        <v>23</v>
      </c>
      <c r="U747">
        <v>7</v>
      </c>
      <c r="V747" t="s">
        <v>58</v>
      </c>
    </row>
    <row r="748" spans="1:22">
      <c r="A748">
        <v>6804327</v>
      </c>
      <c r="B748" t="str">
        <f t="shared" si="56"/>
        <v>pTA1040</v>
      </c>
      <c r="C748" t="str">
        <f t="shared" si="57"/>
        <v>NC_001764.1</v>
      </c>
      <c r="D748" t="str">
        <f t="shared" si="58"/>
        <v>U32378</v>
      </c>
      <c r="E748" t="str">
        <f t="shared" si="60"/>
        <v>Bacillus</v>
      </c>
      <c r="F748" t="s">
        <v>32215</v>
      </c>
      <c r="G748" t="str">
        <f t="shared" si="59"/>
        <v xml:space="preserve">Bacillussubtilis                 Bacilli7.83736.90197---7-                                                                                </v>
      </c>
      <c r="H748" t="s">
        <v>3778</v>
      </c>
      <c r="I748" t="s">
        <v>15</v>
      </c>
      <c r="J748" t="s">
        <v>46</v>
      </c>
      <c r="K748" t="s">
        <v>1953</v>
      </c>
      <c r="L748" t="s">
        <v>3779</v>
      </c>
      <c r="M748" t="s">
        <v>3780</v>
      </c>
      <c r="N748" t="s">
        <v>3781</v>
      </c>
      <c r="O748" s="1" t="s">
        <v>3782</v>
      </c>
      <c r="P748" t="s">
        <v>3783</v>
      </c>
      <c r="Q748">
        <v>7</v>
      </c>
      <c r="R748" t="s">
        <v>23</v>
      </c>
      <c r="S748" t="s">
        <v>23</v>
      </c>
      <c r="T748" t="s">
        <v>23</v>
      </c>
      <c r="U748">
        <v>7</v>
      </c>
      <c r="V748" t="s">
        <v>3129</v>
      </c>
    </row>
    <row r="749" spans="1:22">
      <c r="A749">
        <v>6804231</v>
      </c>
      <c r="B749" t="str">
        <f t="shared" si="56"/>
        <v>pBS32</v>
      </c>
      <c r="C749" t="str">
        <f t="shared" si="57"/>
        <v>NC_021809.1</v>
      </c>
      <c r="D749" t="str">
        <f t="shared" si="58"/>
        <v>KF365913</v>
      </c>
      <c r="E749" t="str">
        <f t="shared" si="60"/>
        <v>Bacillus</v>
      </c>
      <c r="F749" t="s">
        <v>32215</v>
      </c>
      <c r="G749" t="str">
        <f t="shared" si="59"/>
        <v xml:space="preserve">Bacillussubtilis                 Bacilli84.21535.1149102---102-                                                                        </v>
      </c>
      <c r="H749" t="s">
        <v>3784</v>
      </c>
      <c r="I749" t="s">
        <v>15</v>
      </c>
      <c r="J749" t="s">
        <v>46</v>
      </c>
      <c r="K749" t="s">
        <v>1953</v>
      </c>
      <c r="L749" t="s">
        <v>3785</v>
      </c>
      <c r="M749" t="s">
        <v>3786</v>
      </c>
      <c r="N749" t="s">
        <v>3787</v>
      </c>
      <c r="O749" s="1" t="s">
        <v>3788</v>
      </c>
      <c r="P749" t="s">
        <v>3789</v>
      </c>
      <c r="Q749">
        <v>102</v>
      </c>
      <c r="R749" t="s">
        <v>23</v>
      </c>
      <c r="S749" t="s">
        <v>23</v>
      </c>
      <c r="T749" t="s">
        <v>23</v>
      </c>
      <c r="U749">
        <v>102</v>
      </c>
      <c r="V749" t="s">
        <v>3736</v>
      </c>
    </row>
    <row r="750" spans="1:22">
      <c r="A750">
        <v>6804135</v>
      </c>
      <c r="B750" t="str">
        <f t="shared" si="56"/>
        <v>pIM13</v>
      </c>
      <c r="C750" t="str">
        <f t="shared" si="57"/>
        <v>NC_001376.1</v>
      </c>
      <c r="D750" t="str">
        <f t="shared" si="58"/>
        <v>M13761</v>
      </c>
      <c r="E750" t="str">
        <f t="shared" si="60"/>
        <v>Bacillus</v>
      </c>
      <c r="F750" t="s">
        <v>32215</v>
      </c>
      <c r="G750" t="str">
        <f t="shared" si="59"/>
        <v xml:space="preserve">Bacillussubtilis                 Bacilli2.24631.16652---2-                                                                                        </v>
      </c>
      <c r="H750" t="s">
        <v>3790</v>
      </c>
      <c r="I750" t="s">
        <v>15</v>
      </c>
      <c r="J750" t="s">
        <v>46</v>
      </c>
      <c r="K750" t="s">
        <v>1953</v>
      </c>
      <c r="L750" t="s">
        <v>3791</v>
      </c>
      <c r="M750" t="s">
        <v>3792</v>
      </c>
      <c r="N750" t="s">
        <v>3793</v>
      </c>
      <c r="O750" s="1" t="s">
        <v>3794</v>
      </c>
      <c r="P750" t="s">
        <v>3795</v>
      </c>
      <c r="Q750">
        <v>2</v>
      </c>
      <c r="R750" t="s">
        <v>23</v>
      </c>
      <c r="S750" t="s">
        <v>23</v>
      </c>
      <c r="T750" t="s">
        <v>23</v>
      </c>
      <c r="U750">
        <v>2</v>
      </c>
      <c r="V750" t="s">
        <v>32116</v>
      </c>
    </row>
    <row r="751" spans="1:22">
      <c r="A751">
        <v>6804039</v>
      </c>
      <c r="B751" t="str">
        <f t="shared" si="56"/>
        <v>pLS20</v>
      </c>
      <c r="C751" t="str">
        <f t="shared" si="57"/>
        <v>NC_015148.1</v>
      </c>
      <c r="D751" t="str">
        <f t="shared" si="58"/>
        <v>AB615352</v>
      </c>
      <c r="E751" t="str">
        <f t="shared" si="60"/>
        <v>Bacillus</v>
      </c>
      <c r="F751" t="s">
        <v>32215</v>
      </c>
      <c r="G751" t="str">
        <f t="shared" si="59"/>
        <v xml:space="preserve">Bacillussubtilis                 Bacilli65.77437.7657108---108-                                                                        </v>
      </c>
      <c r="H751" t="s">
        <v>3796</v>
      </c>
      <c r="I751" t="s">
        <v>15</v>
      </c>
      <c r="J751" t="s">
        <v>46</v>
      </c>
      <c r="K751" t="s">
        <v>1953</v>
      </c>
      <c r="L751" t="s">
        <v>3797</v>
      </c>
      <c r="M751" t="s">
        <v>3798</v>
      </c>
      <c r="N751" t="s">
        <v>3799</v>
      </c>
      <c r="O751" s="1" t="s">
        <v>3800</v>
      </c>
      <c r="P751" t="s">
        <v>3801</v>
      </c>
      <c r="Q751">
        <v>108</v>
      </c>
      <c r="R751" t="s">
        <v>23</v>
      </c>
      <c r="S751" t="s">
        <v>23</v>
      </c>
      <c r="T751" t="s">
        <v>23</v>
      </c>
      <c r="U751">
        <v>108</v>
      </c>
      <c r="V751" t="s">
        <v>3736</v>
      </c>
    </row>
    <row r="752" spans="1:22">
      <c r="A752">
        <v>6803943</v>
      </c>
      <c r="B752" t="str">
        <f t="shared" si="56"/>
        <v>pLS30</v>
      </c>
      <c r="C752" t="str">
        <f t="shared" si="57"/>
        <v>NC_007956.1</v>
      </c>
      <c r="D752" t="str">
        <f t="shared" si="58"/>
        <v>AB243053</v>
      </c>
      <c r="E752" t="str">
        <f t="shared" si="60"/>
        <v>Bacillus</v>
      </c>
      <c r="F752" t="s">
        <v>32215</v>
      </c>
      <c r="G752" t="str">
        <f t="shared" si="59"/>
        <v xml:space="preserve">Bacillussubtilis                 Bacilli2243339.30415---5-                                                                                </v>
      </c>
      <c r="H752" t="s">
        <v>3790</v>
      </c>
      <c r="I752" t="s">
        <v>15</v>
      </c>
      <c r="J752" t="s">
        <v>46</v>
      </c>
      <c r="K752" t="s">
        <v>1953</v>
      </c>
      <c r="L752" t="s">
        <v>3802</v>
      </c>
      <c r="M752" t="s">
        <v>3803</v>
      </c>
      <c r="N752" t="s">
        <v>3804</v>
      </c>
      <c r="O752" s="1">
        <v>22433</v>
      </c>
      <c r="P752" t="s">
        <v>3805</v>
      </c>
      <c r="Q752">
        <v>5</v>
      </c>
      <c r="R752" t="s">
        <v>23</v>
      </c>
      <c r="S752" t="s">
        <v>23</v>
      </c>
      <c r="T752" t="s">
        <v>23</v>
      </c>
      <c r="U752">
        <v>5</v>
      </c>
      <c r="V752" t="s">
        <v>3129</v>
      </c>
    </row>
    <row r="753" spans="1:22">
      <c r="A753">
        <v>6803847</v>
      </c>
      <c r="B753" t="str">
        <f t="shared" si="56"/>
        <v>pPL1</v>
      </c>
      <c r="C753" t="str">
        <f t="shared" si="57"/>
        <v>NC_013537.1</v>
      </c>
      <c r="D753" t="str">
        <f t="shared" si="58"/>
        <v>DQ140187</v>
      </c>
      <c r="E753" t="str">
        <f t="shared" si="60"/>
        <v>Bacillus</v>
      </c>
      <c r="F753" t="s">
        <v>32215</v>
      </c>
      <c r="G753" t="str">
        <f t="shared" si="59"/>
        <v xml:space="preserve">Bacillussubtilis                 Bacilli6.70439.99115---5-                                                                        </v>
      </c>
      <c r="H753" t="s">
        <v>3806</v>
      </c>
      <c r="I753" t="s">
        <v>15</v>
      </c>
      <c r="J753" t="s">
        <v>46</v>
      </c>
      <c r="K753" t="s">
        <v>1953</v>
      </c>
      <c r="L753" t="s">
        <v>3807</v>
      </c>
      <c r="M753" t="s">
        <v>3808</v>
      </c>
      <c r="N753" t="s">
        <v>3809</v>
      </c>
      <c r="O753" s="1" t="s">
        <v>3810</v>
      </c>
      <c r="P753" t="s">
        <v>3811</v>
      </c>
      <c r="Q753">
        <v>5</v>
      </c>
      <c r="R753" t="s">
        <v>23</v>
      </c>
      <c r="S753" t="s">
        <v>23</v>
      </c>
      <c r="T753" t="s">
        <v>23</v>
      </c>
      <c r="U753">
        <v>5</v>
      </c>
      <c r="V753" t="s">
        <v>3736</v>
      </c>
    </row>
    <row r="754" spans="1:22">
      <c r="A754">
        <v>6803751</v>
      </c>
      <c r="B754" t="str">
        <f t="shared" si="56"/>
        <v>p1414</v>
      </c>
      <c r="C754" t="str">
        <f t="shared" si="57"/>
        <v>NC_002075.1</v>
      </c>
      <c r="D754" t="str">
        <f t="shared" si="58"/>
        <v>AF091592</v>
      </c>
      <c r="E754" t="str">
        <f t="shared" si="60"/>
        <v>Bacillus</v>
      </c>
      <c r="F754" t="s">
        <v>32215</v>
      </c>
      <c r="G754" t="str">
        <f t="shared" si="59"/>
        <v xml:space="preserve">Bacillussubtilis                 Bacilli7.94938.306713---13-                                                                                </v>
      </c>
      <c r="H754" t="s">
        <v>3790</v>
      </c>
      <c r="I754" t="s">
        <v>15</v>
      </c>
      <c r="J754" t="s">
        <v>46</v>
      </c>
      <c r="K754" t="s">
        <v>1953</v>
      </c>
      <c r="L754" t="s">
        <v>3812</v>
      </c>
      <c r="M754" t="s">
        <v>3813</v>
      </c>
      <c r="N754" t="s">
        <v>3814</v>
      </c>
      <c r="O754" s="1" t="s">
        <v>3815</v>
      </c>
      <c r="P754" t="s">
        <v>3816</v>
      </c>
      <c r="Q754">
        <v>13</v>
      </c>
      <c r="R754" t="s">
        <v>23</v>
      </c>
      <c r="S754" t="s">
        <v>23</v>
      </c>
      <c r="T754" t="s">
        <v>23</v>
      </c>
      <c r="U754">
        <v>13</v>
      </c>
      <c r="V754" t="s">
        <v>3129</v>
      </c>
    </row>
    <row r="755" spans="1:22">
      <c r="A755">
        <v>6803655</v>
      </c>
      <c r="B755" t="str">
        <f t="shared" si="56"/>
        <v>pBS608</v>
      </c>
      <c r="C755" t="str">
        <f t="shared" si="57"/>
        <v>NC_006825.1</v>
      </c>
      <c r="D755" t="str">
        <f t="shared" si="58"/>
        <v>AY836798</v>
      </c>
      <c r="E755" t="str">
        <f t="shared" si="60"/>
        <v>Bacillus</v>
      </c>
      <c r="F755" t="s">
        <v>32215</v>
      </c>
      <c r="G755" t="str">
        <f t="shared" si="59"/>
        <v xml:space="preserve">Bacillussubtilis                 Bacilli6.61139.26797---7-                                                                                </v>
      </c>
      <c r="H755" t="s">
        <v>3790</v>
      </c>
      <c r="I755" t="s">
        <v>15</v>
      </c>
      <c r="J755" t="s">
        <v>46</v>
      </c>
      <c r="K755" t="s">
        <v>1953</v>
      </c>
      <c r="L755" t="s">
        <v>3817</v>
      </c>
      <c r="M755" t="s">
        <v>3818</v>
      </c>
      <c r="N755" t="s">
        <v>3819</v>
      </c>
      <c r="O755" s="1" t="s">
        <v>3820</v>
      </c>
      <c r="P755" t="s">
        <v>3821</v>
      </c>
      <c r="Q755">
        <v>7</v>
      </c>
      <c r="R755" t="s">
        <v>23</v>
      </c>
      <c r="S755" t="s">
        <v>23</v>
      </c>
      <c r="T755" t="s">
        <v>23</v>
      </c>
      <c r="U755">
        <v>7</v>
      </c>
      <c r="V755" t="s">
        <v>3129</v>
      </c>
    </row>
    <row r="756" spans="1:22">
      <c r="A756">
        <v>6803559</v>
      </c>
      <c r="B756" t="str">
        <f t="shared" si="56"/>
        <v>pTA1015</v>
      </c>
      <c r="C756" t="str">
        <f t="shared" si="57"/>
        <v>NC_001765.1</v>
      </c>
      <c r="D756" t="str">
        <f t="shared" si="58"/>
        <v>U32379</v>
      </c>
      <c r="E756" t="str">
        <f t="shared" si="60"/>
        <v>Bacillus</v>
      </c>
      <c r="F756" t="s">
        <v>32215</v>
      </c>
      <c r="G756" t="str">
        <f t="shared" si="59"/>
        <v xml:space="preserve">Bacillussubtilis                 Bacilli5.80740.69235---5-                                                                                </v>
      </c>
      <c r="H756" t="s">
        <v>3822</v>
      </c>
      <c r="I756" t="s">
        <v>15</v>
      </c>
      <c r="J756" t="s">
        <v>46</v>
      </c>
      <c r="K756" t="s">
        <v>1953</v>
      </c>
      <c r="L756" t="s">
        <v>3823</v>
      </c>
      <c r="M756" t="s">
        <v>3824</v>
      </c>
      <c r="N756" t="s">
        <v>3825</v>
      </c>
      <c r="O756" s="1" t="s">
        <v>3826</v>
      </c>
      <c r="P756" t="s">
        <v>3827</v>
      </c>
      <c r="Q756">
        <v>5</v>
      </c>
      <c r="R756" t="s">
        <v>23</v>
      </c>
      <c r="S756" t="s">
        <v>23</v>
      </c>
      <c r="T756" t="s">
        <v>23</v>
      </c>
      <c r="U756">
        <v>5</v>
      </c>
      <c r="V756" t="s">
        <v>3129</v>
      </c>
    </row>
    <row r="757" spans="1:22">
      <c r="A757">
        <v>6803463</v>
      </c>
      <c r="B757" t="str">
        <f t="shared" si="56"/>
        <v>pLS32</v>
      </c>
      <c r="C757" t="str">
        <f t="shared" si="57"/>
        <v>NC_015149.1</v>
      </c>
      <c r="D757" t="str">
        <f t="shared" si="58"/>
        <v>AB615353</v>
      </c>
      <c r="E757" t="str">
        <f t="shared" si="60"/>
        <v>Bacillus</v>
      </c>
      <c r="F757" t="s">
        <v>32215</v>
      </c>
      <c r="G757" t="str">
        <f t="shared" si="59"/>
        <v xml:space="preserve">Bacillussubtilis                 Bacilli85.60335.1378104-2-106-                                                                        </v>
      </c>
      <c r="H757" t="s">
        <v>3828</v>
      </c>
      <c r="I757" t="s">
        <v>15</v>
      </c>
      <c r="J757" t="s">
        <v>46</v>
      </c>
      <c r="K757" t="s">
        <v>1953</v>
      </c>
      <c r="L757" t="s">
        <v>3829</v>
      </c>
      <c r="M757" t="s">
        <v>3830</v>
      </c>
      <c r="N757" t="s">
        <v>3831</v>
      </c>
      <c r="O757" s="1" t="s">
        <v>3832</v>
      </c>
      <c r="P757" t="s">
        <v>3833</v>
      </c>
      <c r="Q757">
        <v>104</v>
      </c>
      <c r="R757" t="s">
        <v>23</v>
      </c>
      <c r="S757">
        <v>2</v>
      </c>
      <c r="T757" t="s">
        <v>23</v>
      </c>
      <c r="U757">
        <v>106</v>
      </c>
      <c r="V757" t="s">
        <v>3736</v>
      </c>
    </row>
    <row r="758" spans="1:22">
      <c r="A758">
        <v>6803367</v>
      </c>
      <c r="B758" t="str">
        <f t="shared" si="56"/>
        <v>pTA1060</v>
      </c>
      <c r="C758" t="str">
        <f t="shared" si="57"/>
        <v>NC_001766.1</v>
      </c>
      <c r="D758" t="str">
        <f t="shared" si="58"/>
        <v>U32380</v>
      </c>
      <c r="E758" t="str">
        <f t="shared" si="60"/>
        <v>Bacillus</v>
      </c>
      <c r="F758" t="s">
        <v>32215</v>
      </c>
      <c r="G758" t="str">
        <f t="shared" si="59"/>
        <v xml:space="preserve">Bacillussubtilis                 Bacilli8.73738.0688---8-                                                                                </v>
      </c>
      <c r="H758" t="s">
        <v>3834</v>
      </c>
      <c r="I758" t="s">
        <v>15</v>
      </c>
      <c r="J758" t="s">
        <v>46</v>
      </c>
      <c r="K758" t="s">
        <v>1953</v>
      </c>
      <c r="L758" t="s">
        <v>3835</v>
      </c>
      <c r="M758" t="s">
        <v>3836</v>
      </c>
      <c r="N758" t="s">
        <v>3837</v>
      </c>
      <c r="O758" s="1" t="s">
        <v>3838</v>
      </c>
      <c r="P758" t="s">
        <v>3839</v>
      </c>
      <c r="Q758">
        <v>8</v>
      </c>
      <c r="R758" t="s">
        <v>23</v>
      </c>
      <c r="S758" t="s">
        <v>23</v>
      </c>
      <c r="T758" t="s">
        <v>23</v>
      </c>
      <c r="U758">
        <v>8</v>
      </c>
      <c r="V758" t="s">
        <v>3129</v>
      </c>
    </row>
    <row r="759" spans="1:22">
      <c r="A759">
        <v>6803271</v>
      </c>
      <c r="B759" t="str">
        <f t="shared" si="56"/>
        <v>pSU01</v>
      </c>
      <c r="C759" t="str">
        <f t="shared" si="57"/>
        <v>NZ_ANIP01000001.1</v>
      </c>
      <c r="D759" t="str">
        <f t="shared" si="58"/>
        <v>ANIP01000001</v>
      </c>
      <c r="E759" t="str">
        <f t="shared" si="60"/>
        <v>Bacillus</v>
      </c>
      <c r="F759" t="s">
        <v>32215</v>
      </c>
      <c r="G759" t="str">
        <f t="shared" si="59"/>
        <v xml:space="preserve">Bacillussubtilis                 Bacilli6.60939.29495---5-                                                                        </v>
      </c>
      <c r="H759" t="s">
        <v>3840</v>
      </c>
      <c r="I759" t="s">
        <v>15</v>
      </c>
      <c r="J759" t="s">
        <v>46</v>
      </c>
      <c r="K759" t="s">
        <v>1953</v>
      </c>
      <c r="L759" t="s">
        <v>3841</v>
      </c>
      <c r="M759" t="s">
        <v>3842</v>
      </c>
      <c r="N759" t="s">
        <v>3843</v>
      </c>
      <c r="O759" s="1" t="s">
        <v>3844</v>
      </c>
      <c r="P759" t="s">
        <v>3845</v>
      </c>
      <c r="Q759">
        <v>5</v>
      </c>
      <c r="R759" t="s">
        <v>23</v>
      </c>
      <c r="S759" t="s">
        <v>23</v>
      </c>
      <c r="T759" t="s">
        <v>23</v>
      </c>
      <c r="U759">
        <v>5</v>
      </c>
      <c r="V759" t="s">
        <v>3736</v>
      </c>
    </row>
    <row r="760" spans="1:22">
      <c r="A760">
        <v>6803175</v>
      </c>
      <c r="B760" t="str">
        <f t="shared" si="56"/>
        <v>pBEST195S</v>
      </c>
      <c r="C760" t="str">
        <f t="shared" si="57"/>
        <v>NC_017194.1</v>
      </c>
      <c r="D760" t="str">
        <f t="shared" si="58"/>
        <v>AP011542</v>
      </c>
      <c r="E760" t="str">
        <f t="shared" si="60"/>
        <v>Bacillus</v>
      </c>
      <c r="F760" t="s">
        <v>32215</v>
      </c>
      <c r="G760" t="str">
        <f t="shared" si="59"/>
        <v xml:space="preserve">Bacillussubtilis                 Bacilli5.83840.75035---5-                                                        </v>
      </c>
      <c r="H760" t="s">
        <v>3846</v>
      </c>
      <c r="I760" t="s">
        <v>15</v>
      </c>
      <c r="J760" t="s">
        <v>46</v>
      </c>
      <c r="K760" t="s">
        <v>1953</v>
      </c>
      <c r="L760" t="s">
        <v>3847</v>
      </c>
      <c r="M760" t="s">
        <v>3848</v>
      </c>
      <c r="N760" t="s">
        <v>3849</v>
      </c>
      <c r="O760" s="1" t="s">
        <v>3850</v>
      </c>
      <c r="P760" t="s">
        <v>3851</v>
      </c>
      <c r="Q760">
        <v>5</v>
      </c>
      <c r="R760" t="s">
        <v>23</v>
      </c>
      <c r="S760" t="s">
        <v>23</v>
      </c>
      <c r="T760" t="s">
        <v>23</v>
      </c>
      <c r="U760">
        <v>5</v>
      </c>
      <c r="V760" t="s">
        <v>58</v>
      </c>
    </row>
    <row r="761" spans="1:22">
      <c r="A761">
        <v>6803079</v>
      </c>
      <c r="B761">
        <f t="shared" si="56"/>
        <v>4</v>
      </c>
      <c r="C761" t="str">
        <f t="shared" si="57"/>
        <v>NZ_CP009333.1</v>
      </c>
      <c r="D761" t="str">
        <f t="shared" si="58"/>
        <v>CP009333</v>
      </c>
      <c r="E761" t="str">
        <f t="shared" si="60"/>
        <v>Bacillus</v>
      </c>
      <c r="F761" t="s">
        <v>32216</v>
      </c>
      <c r="G761" t="str">
        <f t="shared" si="59"/>
        <v xml:space="preserve">Bacillusthuringiensis            Bacilli69.77332.549879---79-                                                                        </v>
      </c>
      <c r="H761" t="s">
        <v>3852</v>
      </c>
      <c r="I761" t="s">
        <v>15</v>
      </c>
      <c r="J761" t="s">
        <v>46</v>
      </c>
      <c r="K761" t="s">
        <v>1953</v>
      </c>
      <c r="L761">
        <v>4</v>
      </c>
      <c r="M761" t="s">
        <v>3853</v>
      </c>
      <c r="N761" t="s">
        <v>3854</v>
      </c>
      <c r="O761" s="1" t="s">
        <v>3855</v>
      </c>
      <c r="P761" t="s">
        <v>3856</v>
      </c>
      <c r="Q761">
        <v>79</v>
      </c>
      <c r="R761" t="s">
        <v>23</v>
      </c>
      <c r="S761" t="s">
        <v>23</v>
      </c>
      <c r="T761" t="s">
        <v>23</v>
      </c>
      <c r="U761">
        <v>79</v>
      </c>
      <c r="V761" t="s">
        <v>3736</v>
      </c>
    </row>
    <row r="762" spans="1:22">
      <c r="A762">
        <v>6802983</v>
      </c>
      <c r="B762">
        <f t="shared" si="56"/>
        <v>3</v>
      </c>
      <c r="C762" t="str">
        <f t="shared" si="57"/>
        <v>NZ_CP009332.1</v>
      </c>
      <c r="D762" t="str">
        <f t="shared" si="58"/>
        <v>CP009332</v>
      </c>
      <c r="E762" t="str">
        <f t="shared" si="60"/>
        <v>Bacillus</v>
      </c>
      <c r="F762" t="s">
        <v>32216</v>
      </c>
      <c r="G762" t="str">
        <f t="shared" si="59"/>
        <v>Bacillusthuringiensis            Bacilli82.3433.909487---881</v>
      </c>
      <c r="H762" t="s">
        <v>3852</v>
      </c>
      <c r="I762" t="s">
        <v>15</v>
      </c>
      <c r="J762" t="s">
        <v>46</v>
      </c>
      <c r="K762" t="s">
        <v>1953</v>
      </c>
      <c r="L762">
        <v>3</v>
      </c>
      <c r="M762" t="s">
        <v>3857</v>
      </c>
      <c r="N762" t="s">
        <v>3858</v>
      </c>
      <c r="O762" s="1" t="s">
        <v>3859</v>
      </c>
      <c r="P762" t="s">
        <v>3860</v>
      </c>
      <c r="Q762">
        <v>87</v>
      </c>
      <c r="R762" t="s">
        <v>23</v>
      </c>
      <c r="S762" t="s">
        <v>23</v>
      </c>
      <c r="T762" t="s">
        <v>23</v>
      </c>
      <c r="U762">
        <v>88</v>
      </c>
      <c r="V762">
        <v>1</v>
      </c>
    </row>
    <row r="763" spans="1:22">
      <c r="A763">
        <v>6802887</v>
      </c>
      <c r="B763">
        <f t="shared" si="56"/>
        <v>2</v>
      </c>
      <c r="C763" t="str">
        <f t="shared" si="57"/>
        <v>NZ_CP009334.1</v>
      </c>
      <c r="D763" t="str">
        <f t="shared" si="58"/>
        <v>CP009334</v>
      </c>
      <c r="E763" t="str">
        <f t="shared" si="60"/>
        <v>Bacillus</v>
      </c>
      <c r="F763" t="s">
        <v>32216</v>
      </c>
      <c r="G763" t="str">
        <f t="shared" si="59"/>
        <v>Bacillusthuringiensis            Bacilli349.60133.3517433---4341</v>
      </c>
      <c r="H763" t="s">
        <v>3852</v>
      </c>
      <c r="I763" t="s">
        <v>15</v>
      </c>
      <c r="J763" t="s">
        <v>46</v>
      </c>
      <c r="K763" t="s">
        <v>1953</v>
      </c>
      <c r="L763">
        <v>2</v>
      </c>
      <c r="M763" t="s">
        <v>3861</v>
      </c>
      <c r="N763" t="s">
        <v>3862</v>
      </c>
      <c r="O763" s="1" t="s">
        <v>3863</v>
      </c>
      <c r="P763" t="s">
        <v>3864</v>
      </c>
      <c r="Q763">
        <v>433</v>
      </c>
      <c r="R763" t="s">
        <v>23</v>
      </c>
      <c r="S763" t="s">
        <v>23</v>
      </c>
      <c r="T763" t="s">
        <v>23</v>
      </c>
      <c r="U763">
        <v>434</v>
      </c>
      <c r="V763">
        <v>1</v>
      </c>
    </row>
    <row r="764" spans="1:22">
      <c r="A764">
        <v>6802791</v>
      </c>
      <c r="B764">
        <f t="shared" si="56"/>
        <v>1</v>
      </c>
      <c r="C764" t="str">
        <f t="shared" si="57"/>
        <v>NZ_CP009336.1</v>
      </c>
      <c r="D764" t="str">
        <f t="shared" si="58"/>
        <v>CP009336</v>
      </c>
      <c r="E764" t="str">
        <f t="shared" si="60"/>
        <v>Bacillus</v>
      </c>
      <c r="F764" t="s">
        <v>32216</v>
      </c>
      <c r="G764" t="str">
        <f t="shared" si="59"/>
        <v>Bacillusthuringiensis            Bacilli358.96532.533197---21518</v>
      </c>
      <c r="H764" t="s">
        <v>3852</v>
      </c>
      <c r="I764" t="s">
        <v>15</v>
      </c>
      <c r="J764" t="s">
        <v>46</v>
      </c>
      <c r="K764" t="s">
        <v>1953</v>
      </c>
      <c r="L764">
        <v>1</v>
      </c>
      <c r="M764" t="s">
        <v>3865</v>
      </c>
      <c r="N764" t="s">
        <v>3866</v>
      </c>
      <c r="O764" s="1" t="s">
        <v>3867</v>
      </c>
      <c r="P764" t="s">
        <v>3868</v>
      </c>
      <c r="Q764">
        <v>197</v>
      </c>
      <c r="R764" t="s">
        <v>23</v>
      </c>
      <c r="S764" t="s">
        <v>23</v>
      </c>
      <c r="T764" t="s">
        <v>23</v>
      </c>
      <c r="U764">
        <v>215</v>
      </c>
      <c r="V764">
        <v>18</v>
      </c>
    </row>
    <row r="765" spans="1:22">
      <c r="A765">
        <v>6802695</v>
      </c>
      <c r="B765" t="str">
        <f t="shared" si="56"/>
        <v>pBFQ</v>
      </c>
      <c r="C765" t="str">
        <f t="shared" si="57"/>
        <v>NZ_CP009599.1</v>
      </c>
      <c r="D765" t="str">
        <f t="shared" si="58"/>
        <v>CP009599</v>
      </c>
      <c r="E765" t="str">
        <f t="shared" si="60"/>
        <v>Bacillus</v>
      </c>
      <c r="F765" t="s">
        <v>32216</v>
      </c>
      <c r="G765" t="str">
        <f t="shared" si="59"/>
        <v>Bacillusthuringiensis            Bacilli55.93936.151971---721</v>
      </c>
      <c r="H765" t="s">
        <v>3869</v>
      </c>
      <c r="I765" t="s">
        <v>15</v>
      </c>
      <c r="J765" t="s">
        <v>46</v>
      </c>
      <c r="K765" t="s">
        <v>1953</v>
      </c>
      <c r="L765" t="s">
        <v>3870</v>
      </c>
      <c r="M765" t="s">
        <v>3871</v>
      </c>
      <c r="N765" t="s">
        <v>3872</v>
      </c>
      <c r="O765" s="1" t="s">
        <v>3873</v>
      </c>
      <c r="P765" t="s">
        <v>3874</v>
      </c>
      <c r="Q765">
        <v>71</v>
      </c>
      <c r="R765" t="s">
        <v>23</v>
      </c>
      <c r="S765" t="s">
        <v>23</v>
      </c>
      <c r="T765" t="s">
        <v>23</v>
      </c>
      <c r="U765">
        <v>72</v>
      </c>
      <c r="V765">
        <v>1</v>
      </c>
    </row>
    <row r="766" spans="1:22">
      <c r="A766">
        <v>6802599</v>
      </c>
      <c r="B766" t="str">
        <f t="shared" si="56"/>
        <v>pBGN_2</v>
      </c>
      <c r="C766" t="str">
        <f t="shared" si="57"/>
        <v>NZ_CP009718.1</v>
      </c>
      <c r="D766" t="str">
        <f t="shared" si="58"/>
        <v>CP009718</v>
      </c>
      <c r="E766" t="str">
        <f t="shared" si="60"/>
        <v>Bacillus</v>
      </c>
      <c r="F766" t="s">
        <v>32216</v>
      </c>
      <c r="G766" t="str">
        <f t="shared" si="59"/>
        <v>Bacillusthuringiensis            Bacilli56.20334.962571---721</v>
      </c>
      <c r="H766" t="s">
        <v>3875</v>
      </c>
      <c r="I766" t="s">
        <v>15</v>
      </c>
      <c r="J766" t="s">
        <v>46</v>
      </c>
      <c r="K766" t="s">
        <v>1953</v>
      </c>
      <c r="L766" t="s">
        <v>3876</v>
      </c>
      <c r="M766" t="s">
        <v>3877</v>
      </c>
      <c r="N766" t="s">
        <v>3878</v>
      </c>
      <c r="O766" s="1" t="s">
        <v>3879</v>
      </c>
      <c r="P766" t="s">
        <v>3880</v>
      </c>
      <c r="Q766">
        <v>71</v>
      </c>
      <c r="R766" t="s">
        <v>23</v>
      </c>
      <c r="S766" t="s">
        <v>23</v>
      </c>
      <c r="T766" t="s">
        <v>23</v>
      </c>
      <c r="U766">
        <v>72</v>
      </c>
      <c r="V766">
        <v>1</v>
      </c>
    </row>
    <row r="767" spans="1:22">
      <c r="A767">
        <v>6802503</v>
      </c>
      <c r="B767" t="str">
        <f t="shared" si="56"/>
        <v>pBGN_3</v>
      </c>
      <c r="C767" t="str">
        <f t="shared" si="57"/>
        <v>NZ_CP009717.1</v>
      </c>
      <c r="D767" t="str">
        <f t="shared" si="58"/>
        <v>CP009717</v>
      </c>
      <c r="E767" t="str">
        <f t="shared" si="60"/>
        <v>Bacillus</v>
      </c>
      <c r="F767" t="s">
        <v>32216</v>
      </c>
      <c r="G767" t="str">
        <f t="shared" si="59"/>
        <v xml:space="preserve">Bacillusthuringiensis            Bacilli7.24336.25578---8-                                                                        </v>
      </c>
      <c r="H767" t="s">
        <v>3875</v>
      </c>
      <c r="I767" t="s">
        <v>15</v>
      </c>
      <c r="J767" t="s">
        <v>46</v>
      </c>
      <c r="K767" t="s">
        <v>1953</v>
      </c>
      <c r="L767" t="s">
        <v>3881</v>
      </c>
      <c r="M767" t="s">
        <v>3882</v>
      </c>
      <c r="N767" t="s">
        <v>3883</v>
      </c>
      <c r="O767" s="1" t="s">
        <v>3884</v>
      </c>
      <c r="P767" t="s">
        <v>3885</v>
      </c>
      <c r="Q767">
        <v>8</v>
      </c>
      <c r="R767" t="s">
        <v>23</v>
      </c>
      <c r="S767" t="s">
        <v>23</v>
      </c>
      <c r="T767" t="s">
        <v>23</v>
      </c>
      <c r="U767">
        <v>8</v>
      </c>
      <c r="V767" t="s">
        <v>3736</v>
      </c>
    </row>
    <row r="768" spans="1:22">
      <c r="A768">
        <v>6802407</v>
      </c>
      <c r="B768" t="str">
        <f t="shared" si="56"/>
        <v>pBGN_1</v>
      </c>
      <c r="C768" t="str">
        <f t="shared" si="57"/>
        <v>NZ_CP009719.1</v>
      </c>
      <c r="D768" t="str">
        <f t="shared" si="58"/>
        <v>CP009719</v>
      </c>
      <c r="E768" t="str">
        <f t="shared" si="60"/>
        <v>Bacillus</v>
      </c>
      <c r="F768" t="s">
        <v>32216</v>
      </c>
      <c r="G768" t="str">
        <f t="shared" si="59"/>
        <v>Bacillusthuringiensis            Bacilli14.64830.215714---162</v>
      </c>
      <c r="H768" t="s">
        <v>3875</v>
      </c>
      <c r="I768" t="s">
        <v>15</v>
      </c>
      <c r="J768" t="s">
        <v>46</v>
      </c>
      <c r="K768" t="s">
        <v>1953</v>
      </c>
      <c r="L768" t="s">
        <v>3886</v>
      </c>
      <c r="M768" t="s">
        <v>3887</v>
      </c>
      <c r="N768" t="s">
        <v>3888</v>
      </c>
      <c r="O768" s="1" t="s">
        <v>3889</v>
      </c>
      <c r="P768" t="s">
        <v>3890</v>
      </c>
      <c r="Q768">
        <v>14</v>
      </c>
      <c r="R768" t="s">
        <v>23</v>
      </c>
      <c r="S768" t="s">
        <v>23</v>
      </c>
      <c r="T768" t="s">
        <v>23</v>
      </c>
      <c r="U768">
        <v>16</v>
      </c>
      <c r="V768">
        <v>2</v>
      </c>
    </row>
    <row r="769" spans="1:22">
      <c r="A769">
        <v>6802311</v>
      </c>
      <c r="B769" t="str">
        <f t="shared" si="56"/>
        <v>unnamed</v>
      </c>
      <c r="C769" t="str">
        <f t="shared" si="57"/>
        <v>NZ_CP010087.1</v>
      </c>
      <c r="D769" t="str">
        <f t="shared" si="58"/>
        <v>CP010087</v>
      </c>
      <c r="E769" t="str">
        <f t="shared" si="60"/>
        <v>Bacillus</v>
      </c>
      <c r="F769" t="s">
        <v>32216</v>
      </c>
      <c r="G769" t="str">
        <f t="shared" si="59"/>
        <v xml:space="preserve">Bacillusthuringiensis            Bacilli76.84832.612483---83-                                                                        </v>
      </c>
      <c r="H769" t="s">
        <v>3891</v>
      </c>
      <c r="I769" t="s">
        <v>15</v>
      </c>
      <c r="J769" t="s">
        <v>46</v>
      </c>
      <c r="K769" t="s">
        <v>1953</v>
      </c>
      <c r="L769" t="s">
        <v>68</v>
      </c>
      <c r="M769" t="s">
        <v>3892</v>
      </c>
      <c r="N769" t="s">
        <v>3893</v>
      </c>
      <c r="O769" s="1" t="s">
        <v>3894</v>
      </c>
      <c r="P769" t="s">
        <v>3895</v>
      </c>
      <c r="Q769">
        <v>83</v>
      </c>
      <c r="R769" t="s">
        <v>23</v>
      </c>
      <c r="S769" t="s">
        <v>23</v>
      </c>
      <c r="T769" t="s">
        <v>23</v>
      </c>
      <c r="U769">
        <v>83</v>
      </c>
      <c r="V769" t="s">
        <v>3736</v>
      </c>
    </row>
    <row r="770" spans="1:22">
      <c r="A770">
        <v>6802215</v>
      </c>
      <c r="B770" t="str">
        <f t="shared" si="56"/>
        <v>pYC10</v>
      </c>
      <c r="C770" t="str">
        <f t="shared" si="57"/>
        <v>NZ_CP011355.1</v>
      </c>
      <c r="D770" t="str">
        <f t="shared" si="58"/>
        <v>CP011355</v>
      </c>
      <c r="E770" t="str">
        <f t="shared" si="60"/>
        <v>Bacillus</v>
      </c>
      <c r="F770" t="s">
        <v>32216</v>
      </c>
      <c r="G770" t="str">
        <f t="shared" si="59"/>
        <v xml:space="preserve">Bacillusthuringiensis            Bacilli14.89438.357720---20-                                                                        </v>
      </c>
      <c r="H770" t="s">
        <v>3896</v>
      </c>
      <c r="I770" t="s">
        <v>15</v>
      </c>
      <c r="J770" t="s">
        <v>46</v>
      </c>
      <c r="K770" t="s">
        <v>1953</v>
      </c>
      <c r="L770" t="s">
        <v>3897</v>
      </c>
      <c r="M770" t="s">
        <v>3898</v>
      </c>
      <c r="N770" t="s">
        <v>3899</v>
      </c>
      <c r="O770" s="1" t="s">
        <v>3900</v>
      </c>
      <c r="P770" t="s">
        <v>3901</v>
      </c>
      <c r="Q770">
        <v>20</v>
      </c>
      <c r="R770" t="s">
        <v>23</v>
      </c>
      <c r="S770" t="s">
        <v>23</v>
      </c>
      <c r="T770" t="s">
        <v>23</v>
      </c>
      <c r="U770">
        <v>20</v>
      </c>
      <c r="V770" t="s">
        <v>3736</v>
      </c>
    </row>
    <row r="771" spans="1:22">
      <c r="A771">
        <v>6802119</v>
      </c>
      <c r="B771" t="str">
        <f t="shared" ref="B771:B834" si="61">L771</f>
        <v>pYC3</v>
      </c>
      <c r="C771" t="str">
        <f t="shared" ref="C771:C834" si="62">M771</f>
        <v>NZ_CP011351.1</v>
      </c>
      <c r="D771" t="str">
        <f t="shared" ref="D771:D834" si="63">N771</f>
        <v>CP011351</v>
      </c>
      <c r="E771" t="str">
        <f t="shared" si="60"/>
        <v>Bacillus</v>
      </c>
      <c r="F771" t="s">
        <v>32216</v>
      </c>
      <c r="G771" t="str">
        <f t="shared" ref="G771:G834" si="64">CONCATENATE(E771,F771,K771,O771,P771,Q771,R771,S771,T771,U771,V771)</f>
        <v>Bacillusthuringiensis            Bacilli80.70433.496578---824</v>
      </c>
      <c r="H771" t="s">
        <v>3896</v>
      </c>
      <c r="I771" t="s">
        <v>15</v>
      </c>
      <c r="J771" t="s">
        <v>46</v>
      </c>
      <c r="K771" t="s">
        <v>1953</v>
      </c>
      <c r="L771" t="s">
        <v>3902</v>
      </c>
      <c r="M771" t="s">
        <v>3903</v>
      </c>
      <c r="N771" t="s">
        <v>3904</v>
      </c>
      <c r="O771" s="1" t="s">
        <v>3905</v>
      </c>
      <c r="P771" t="s">
        <v>3906</v>
      </c>
      <c r="Q771">
        <v>78</v>
      </c>
      <c r="R771" t="s">
        <v>23</v>
      </c>
      <c r="S771" t="s">
        <v>23</v>
      </c>
      <c r="T771" t="s">
        <v>23</v>
      </c>
      <c r="U771">
        <v>82</v>
      </c>
      <c r="V771">
        <v>4</v>
      </c>
    </row>
    <row r="772" spans="1:22">
      <c r="A772">
        <v>6802023</v>
      </c>
      <c r="B772" t="str">
        <f t="shared" si="61"/>
        <v>pYC2226</v>
      </c>
      <c r="C772" t="str">
        <f t="shared" si="62"/>
        <v>NZ_CP011358.1</v>
      </c>
      <c r="D772" t="str">
        <f t="shared" si="63"/>
        <v>CP011358</v>
      </c>
      <c r="E772" t="str">
        <f t="shared" si="60"/>
        <v>Bacillus</v>
      </c>
      <c r="F772" t="s">
        <v>32216</v>
      </c>
      <c r="G772" t="str">
        <f t="shared" si="64"/>
        <v>Bacillusthuringiensis            Bacilli82.332.183582---897</v>
      </c>
      <c r="H772" t="s">
        <v>3896</v>
      </c>
      <c r="I772" t="s">
        <v>15</v>
      </c>
      <c r="J772" t="s">
        <v>46</v>
      </c>
      <c r="K772" t="s">
        <v>1953</v>
      </c>
      <c r="L772" t="s">
        <v>3907</v>
      </c>
      <c r="M772" t="s">
        <v>3908</v>
      </c>
      <c r="N772" t="s">
        <v>3909</v>
      </c>
      <c r="O772" s="1" t="s">
        <v>3910</v>
      </c>
      <c r="P772" t="s">
        <v>3911</v>
      </c>
      <c r="Q772">
        <v>82</v>
      </c>
      <c r="R772" t="s">
        <v>23</v>
      </c>
      <c r="S772" t="s">
        <v>23</v>
      </c>
      <c r="T772" t="s">
        <v>23</v>
      </c>
      <c r="U772">
        <v>89</v>
      </c>
      <c r="V772">
        <v>7</v>
      </c>
    </row>
    <row r="773" spans="1:22">
      <c r="A773">
        <v>6801927</v>
      </c>
      <c r="B773" t="str">
        <f t="shared" si="61"/>
        <v>pYC6</v>
      </c>
      <c r="C773" t="str">
        <f t="shared" si="62"/>
        <v>NZ_CP011354.1</v>
      </c>
      <c r="D773" t="str">
        <f t="shared" si="63"/>
        <v>CP011354</v>
      </c>
      <c r="E773" t="str">
        <f t="shared" si="60"/>
        <v>Bacillus</v>
      </c>
      <c r="F773" t="s">
        <v>32216</v>
      </c>
      <c r="G773" t="str">
        <f t="shared" si="64"/>
        <v xml:space="preserve">Bacillusthuringiensis            Bacilli8.51130.79549---9-                                                                        </v>
      </c>
      <c r="H773" t="s">
        <v>3896</v>
      </c>
      <c r="I773" t="s">
        <v>15</v>
      </c>
      <c r="J773" t="s">
        <v>46</v>
      </c>
      <c r="K773" t="s">
        <v>1953</v>
      </c>
      <c r="L773" t="s">
        <v>3912</v>
      </c>
      <c r="M773" t="s">
        <v>3913</v>
      </c>
      <c r="N773" t="s">
        <v>3914</v>
      </c>
      <c r="O773" s="1" t="s">
        <v>3915</v>
      </c>
      <c r="P773" t="s">
        <v>3916</v>
      </c>
      <c r="Q773">
        <v>9</v>
      </c>
      <c r="R773" t="s">
        <v>23</v>
      </c>
      <c r="S773" t="s">
        <v>23</v>
      </c>
      <c r="T773" t="s">
        <v>23</v>
      </c>
      <c r="U773">
        <v>9</v>
      </c>
      <c r="V773" t="s">
        <v>3736</v>
      </c>
    </row>
    <row r="774" spans="1:22">
      <c r="A774">
        <v>6801831</v>
      </c>
      <c r="B774" t="str">
        <f t="shared" si="61"/>
        <v>pYC11</v>
      </c>
      <c r="C774" t="str">
        <f t="shared" si="62"/>
        <v>NZ_CP011356.1</v>
      </c>
      <c r="D774" t="str">
        <f t="shared" si="63"/>
        <v>CP011356</v>
      </c>
      <c r="E774" t="str">
        <f t="shared" si="60"/>
        <v>Bacillus</v>
      </c>
      <c r="F774" t="s">
        <v>32216</v>
      </c>
      <c r="G774" t="str">
        <f t="shared" si="64"/>
        <v>Bacillusthuringiensis            Bacilli7.12929.26087---92</v>
      </c>
      <c r="H774" t="s">
        <v>3896</v>
      </c>
      <c r="I774" t="s">
        <v>15</v>
      </c>
      <c r="J774" t="s">
        <v>46</v>
      </c>
      <c r="K774" t="s">
        <v>1953</v>
      </c>
      <c r="L774" t="s">
        <v>3917</v>
      </c>
      <c r="M774" t="s">
        <v>3918</v>
      </c>
      <c r="N774" t="s">
        <v>3919</v>
      </c>
      <c r="O774" s="1" t="s">
        <v>3920</v>
      </c>
      <c r="P774" t="s">
        <v>3921</v>
      </c>
      <c r="Q774">
        <v>7</v>
      </c>
      <c r="R774" t="s">
        <v>23</v>
      </c>
      <c r="S774" t="s">
        <v>23</v>
      </c>
      <c r="T774" t="s">
        <v>23</v>
      </c>
      <c r="U774">
        <v>9</v>
      </c>
      <c r="V774">
        <v>2</v>
      </c>
    </row>
    <row r="775" spans="1:22">
      <c r="A775">
        <v>6801735</v>
      </c>
      <c r="B775" t="str">
        <f t="shared" si="61"/>
        <v>pYC4</v>
      </c>
      <c r="C775" t="str">
        <f t="shared" si="62"/>
        <v>NZ_CP011352.1</v>
      </c>
      <c r="D775" t="str">
        <f t="shared" si="63"/>
        <v>CP011352</v>
      </c>
      <c r="E775" t="str">
        <f t="shared" si="60"/>
        <v>Bacillus</v>
      </c>
      <c r="F775" t="s">
        <v>32216</v>
      </c>
      <c r="G775" t="str">
        <f t="shared" si="64"/>
        <v xml:space="preserve">Bacillusthuringiensis            Bacilli46.63435.435566---66-                                                                        </v>
      </c>
      <c r="H775" t="s">
        <v>3896</v>
      </c>
      <c r="I775" t="s">
        <v>15</v>
      </c>
      <c r="J775" t="s">
        <v>46</v>
      </c>
      <c r="K775" t="s">
        <v>1953</v>
      </c>
      <c r="L775" t="s">
        <v>3922</v>
      </c>
      <c r="M775" t="s">
        <v>3923</v>
      </c>
      <c r="N775" t="s">
        <v>3924</v>
      </c>
      <c r="O775" s="1" t="s">
        <v>3925</v>
      </c>
      <c r="P775" t="s">
        <v>3926</v>
      </c>
      <c r="Q775">
        <v>66</v>
      </c>
      <c r="R775" t="s">
        <v>23</v>
      </c>
      <c r="S775" t="s">
        <v>23</v>
      </c>
      <c r="T775" t="s">
        <v>23</v>
      </c>
      <c r="U775">
        <v>66</v>
      </c>
      <c r="V775" t="s">
        <v>3736</v>
      </c>
    </row>
    <row r="776" spans="1:22">
      <c r="A776">
        <v>6801639</v>
      </c>
      <c r="B776" t="str">
        <f t="shared" si="61"/>
        <v>pYC1</v>
      </c>
      <c r="C776" t="str">
        <f t="shared" si="62"/>
        <v>NZ_CP011350.1</v>
      </c>
      <c r="D776" t="str">
        <f t="shared" si="63"/>
        <v>CP011350</v>
      </c>
      <c r="E776" t="str">
        <f t="shared" si="60"/>
        <v>Bacillus</v>
      </c>
      <c r="F776" t="s">
        <v>32216</v>
      </c>
      <c r="G776" t="str">
        <f t="shared" si="64"/>
        <v>Bacillusthuringiensis            Bacilli761.37432.8616582-1-62946</v>
      </c>
      <c r="H776" t="s">
        <v>3896</v>
      </c>
      <c r="I776" t="s">
        <v>15</v>
      </c>
      <c r="J776" t="s">
        <v>46</v>
      </c>
      <c r="K776" t="s">
        <v>1953</v>
      </c>
      <c r="L776" t="s">
        <v>3927</v>
      </c>
      <c r="M776" t="s">
        <v>3928</v>
      </c>
      <c r="N776" t="s">
        <v>3929</v>
      </c>
      <c r="O776" s="1" t="s">
        <v>3930</v>
      </c>
      <c r="P776" t="s">
        <v>3931</v>
      </c>
      <c r="Q776">
        <v>582</v>
      </c>
      <c r="R776" t="s">
        <v>23</v>
      </c>
      <c r="S776">
        <v>1</v>
      </c>
      <c r="T776" t="s">
        <v>23</v>
      </c>
      <c r="U776">
        <v>629</v>
      </c>
      <c r="V776">
        <v>46</v>
      </c>
    </row>
    <row r="777" spans="1:22">
      <c r="A777">
        <v>6801543</v>
      </c>
      <c r="B777" t="str">
        <f t="shared" si="61"/>
        <v>pYC5</v>
      </c>
      <c r="C777" t="str">
        <f t="shared" si="62"/>
        <v>NZ_CP011353.1</v>
      </c>
      <c r="D777" t="str">
        <f t="shared" si="63"/>
        <v>CP011353</v>
      </c>
      <c r="E777" t="str">
        <f t="shared" si="60"/>
        <v>Bacillus</v>
      </c>
      <c r="F777" t="s">
        <v>32216</v>
      </c>
      <c r="G777" t="str">
        <f t="shared" si="64"/>
        <v xml:space="preserve">Bacillusthuringiensis            Bacilli17.06331.295811---11-                                                                        </v>
      </c>
      <c r="H777" t="s">
        <v>3896</v>
      </c>
      <c r="I777" t="s">
        <v>15</v>
      </c>
      <c r="J777" t="s">
        <v>46</v>
      </c>
      <c r="K777" t="s">
        <v>1953</v>
      </c>
      <c r="L777" t="s">
        <v>3932</v>
      </c>
      <c r="M777" t="s">
        <v>3933</v>
      </c>
      <c r="N777" t="s">
        <v>3934</v>
      </c>
      <c r="O777" s="1" t="s">
        <v>3935</v>
      </c>
      <c r="P777" t="s">
        <v>3936</v>
      </c>
      <c r="Q777">
        <v>11</v>
      </c>
      <c r="R777" t="s">
        <v>23</v>
      </c>
      <c r="S777" t="s">
        <v>23</v>
      </c>
      <c r="T777" t="s">
        <v>23</v>
      </c>
      <c r="U777">
        <v>11</v>
      </c>
      <c r="V777" t="s">
        <v>3736</v>
      </c>
    </row>
    <row r="778" spans="1:22">
      <c r="A778">
        <v>6801447</v>
      </c>
      <c r="B778" t="str">
        <f t="shared" si="61"/>
        <v>pYC20</v>
      </c>
      <c r="C778" t="str">
        <f t="shared" si="62"/>
        <v>NZ_CP011357.1</v>
      </c>
      <c r="D778" t="str">
        <f t="shared" si="63"/>
        <v>CP011357</v>
      </c>
      <c r="E778" t="str">
        <f t="shared" si="60"/>
        <v>Bacillus</v>
      </c>
      <c r="F778" t="s">
        <v>32216</v>
      </c>
      <c r="G778" t="str">
        <f t="shared" si="64"/>
        <v>Bacillusthuringiensis            Bacilli90.51931.066490---10010</v>
      </c>
      <c r="H778" t="s">
        <v>3896</v>
      </c>
      <c r="I778" t="s">
        <v>15</v>
      </c>
      <c r="J778" t="s">
        <v>46</v>
      </c>
      <c r="K778" t="s">
        <v>1953</v>
      </c>
      <c r="L778" t="s">
        <v>3937</v>
      </c>
      <c r="M778" t="s">
        <v>3938</v>
      </c>
      <c r="N778" t="s">
        <v>3939</v>
      </c>
      <c r="O778" s="1" t="s">
        <v>3940</v>
      </c>
      <c r="P778" t="s">
        <v>3941</v>
      </c>
      <c r="Q778">
        <v>90</v>
      </c>
      <c r="R778" t="s">
        <v>23</v>
      </c>
      <c r="S778" t="s">
        <v>23</v>
      </c>
      <c r="T778" t="s">
        <v>23</v>
      </c>
      <c r="U778">
        <v>100</v>
      </c>
      <c r="V778">
        <v>10</v>
      </c>
    </row>
    <row r="779" spans="1:22">
      <c r="A779">
        <v>6801351</v>
      </c>
      <c r="B779" t="str">
        <f t="shared" si="61"/>
        <v>pHS18-3</v>
      </c>
      <c r="C779" t="str">
        <f t="shared" si="62"/>
        <v>NZ_CP012102.1</v>
      </c>
      <c r="D779" t="str">
        <f t="shared" si="63"/>
        <v>CP012102</v>
      </c>
      <c r="E779" t="str">
        <f t="shared" si="60"/>
        <v>Bacillus</v>
      </c>
      <c r="F779" t="s">
        <v>32216</v>
      </c>
      <c r="G779" t="str">
        <f t="shared" si="64"/>
        <v>Bacillusthuringiensis            Bacilli92.08531.059382---919</v>
      </c>
      <c r="H779" t="s">
        <v>3942</v>
      </c>
      <c r="I779" t="s">
        <v>15</v>
      </c>
      <c r="J779" t="s">
        <v>46</v>
      </c>
      <c r="K779" t="s">
        <v>1953</v>
      </c>
      <c r="L779" t="s">
        <v>3943</v>
      </c>
      <c r="M779" t="s">
        <v>3944</v>
      </c>
      <c r="N779" t="s">
        <v>3945</v>
      </c>
      <c r="O779" s="1" t="s">
        <v>3946</v>
      </c>
      <c r="P779" t="s">
        <v>3947</v>
      </c>
      <c r="Q779">
        <v>82</v>
      </c>
      <c r="R779" t="s">
        <v>23</v>
      </c>
      <c r="S779" t="s">
        <v>23</v>
      </c>
      <c r="T779" t="s">
        <v>23</v>
      </c>
      <c r="U779">
        <v>91</v>
      </c>
      <c r="V779">
        <v>9</v>
      </c>
    </row>
    <row r="780" spans="1:22">
      <c r="A780">
        <v>6801255</v>
      </c>
      <c r="B780" t="str">
        <f t="shared" si="61"/>
        <v>pHS18-5</v>
      </c>
      <c r="C780" t="str">
        <f t="shared" si="62"/>
        <v>NZ_CP012104.1</v>
      </c>
      <c r="D780" t="str">
        <f t="shared" si="63"/>
        <v>CP012104</v>
      </c>
      <c r="E780" t="str">
        <f t="shared" si="60"/>
        <v>Bacillus</v>
      </c>
      <c r="F780" t="s">
        <v>32216</v>
      </c>
      <c r="G780" t="str">
        <f t="shared" si="64"/>
        <v>Bacillusthuringiensis            Bacilli42.72636.181755---616</v>
      </c>
      <c r="H780" t="s">
        <v>3942</v>
      </c>
      <c r="I780" t="s">
        <v>15</v>
      </c>
      <c r="J780" t="s">
        <v>46</v>
      </c>
      <c r="K780" t="s">
        <v>1953</v>
      </c>
      <c r="L780" t="s">
        <v>3948</v>
      </c>
      <c r="M780" t="s">
        <v>3949</v>
      </c>
      <c r="N780" t="s">
        <v>3950</v>
      </c>
      <c r="O780" s="1" t="s">
        <v>3951</v>
      </c>
      <c r="P780" t="s">
        <v>3952</v>
      </c>
      <c r="Q780">
        <v>55</v>
      </c>
      <c r="R780" t="s">
        <v>23</v>
      </c>
      <c r="S780" t="s">
        <v>23</v>
      </c>
      <c r="T780" t="s">
        <v>23</v>
      </c>
      <c r="U780">
        <v>61</v>
      </c>
      <c r="V780">
        <v>6</v>
      </c>
    </row>
    <row r="781" spans="1:22">
      <c r="A781">
        <v>6801159</v>
      </c>
      <c r="B781" t="str">
        <f t="shared" si="61"/>
        <v>pHS18-4</v>
      </c>
      <c r="C781" t="str">
        <f t="shared" si="62"/>
        <v>NZ_CP012103.1</v>
      </c>
      <c r="D781" t="str">
        <f t="shared" si="63"/>
        <v>CP012103</v>
      </c>
      <c r="E781" t="str">
        <f t="shared" si="60"/>
        <v>Bacillus</v>
      </c>
      <c r="F781" t="s">
        <v>32216</v>
      </c>
      <c r="G781" t="str">
        <f t="shared" si="64"/>
        <v>Bacillusthuringiensis            Bacilli94.69533.541479---878</v>
      </c>
      <c r="H781" t="s">
        <v>3942</v>
      </c>
      <c r="I781" t="s">
        <v>15</v>
      </c>
      <c r="J781" t="s">
        <v>46</v>
      </c>
      <c r="K781" t="s">
        <v>1953</v>
      </c>
      <c r="L781" t="s">
        <v>3953</v>
      </c>
      <c r="M781" t="s">
        <v>3954</v>
      </c>
      <c r="N781" t="s">
        <v>3955</v>
      </c>
      <c r="O781" s="1" t="s">
        <v>3956</v>
      </c>
      <c r="P781" t="s">
        <v>3957</v>
      </c>
      <c r="Q781">
        <v>79</v>
      </c>
      <c r="R781" t="s">
        <v>23</v>
      </c>
      <c r="S781" t="s">
        <v>23</v>
      </c>
      <c r="T781" t="s">
        <v>23</v>
      </c>
      <c r="U781">
        <v>87</v>
      </c>
      <c r="V781">
        <v>8</v>
      </c>
    </row>
    <row r="782" spans="1:22">
      <c r="A782">
        <v>6801063</v>
      </c>
      <c r="B782" t="str">
        <f t="shared" si="61"/>
        <v>pHS18-6</v>
      </c>
      <c r="C782" t="str">
        <f t="shared" si="62"/>
        <v>NZ_CP012105.1</v>
      </c>
      <c r="D782" t="str">
        <f t="shared" si="63"/>
        <v>CP012105</v>
      </c>
      <c r="E782" t="str">
        <f t="shared" si="60"/>
        <v>Bacillus</v>
      </c>
      <c r="F782" t="s">
        <v>32216</v>
      </c>
      <c r="G782" t="str">
        <f t="shared" si="64"/>
        <v>Bacillusthuringiensis            Bacilli14.33636.167711---121</v>
      </c>
      <c r="H782" t="s">
        <v>3942</v>
      </c>
      <c r="I782" t="s">
        <v>15</v>
      </c>
      <c r="J782" t="s">
        <v>46</v>
      </c>
      <c r="K782" t="s">
        <v>1953</v>
      </c>
      <c r="L782" t="s">
        <v>3958</v>
      </c>
      <c r="M782" t="s">
        <v>3959</v>
      </c>
      <c r="N782" t="s">
        <v>3960</v>
      </c>
      <c r="O782" s="1" t="s">
        <v>3961</v>
      </c>
      <c r="P782" t="s">
        <v>3962</v>
      </c>
      <c r="Q782">
        <v>11</v>
      </c>
      <c r="R782" t="s">
        <v>23</v>
      </c>
      <c r="S782" t="s">
        <v>23</v>
      </c>
      <c r="T782" t="s">
        <v>23</v>
      </c>
      <c r="U782">
        <v>12</v>
      </c>
      <c r="V782">
        <v>1</v>
      </c>
    </row>
    <row r="783" spans="1:22">
      <c r="A783">
        <v>6800967</v>
      </c>
      <c r="B783" t="str">
        <f t="shared" si="61"/>
        <v>pHS18-8</v>
      </c>
      <c r="C783" t="str">
        <f t="shared" si="62"/>
        <v>NZ_CP012107.1</v>
      </c>
      <c r="D783" t="str">
        <f t="shared" si="63"/>
        <v>CP012107</v>
      </c>
      <c r="E783" t="str">
        <f t="shared" si="60"/>
        <v>Bacillus</v>
      </c>
      <c r="F783" t="s">
        <v>32216</v>
      </c>
      <c r="G783" t="str">
        <f t="shared" si="64"/>
        <v>Bacillusthuringiensis            Bacilli8.28728.49046---71</v>
      </c>
      <c r="H783" t="s">
        <v>3942</v>
      </c>
      <c r="I783" t="s">
        <v>15</v>
      </c>
      <c r="J783" t="s">
        <v>46</v>
      </c>
      <c r="K783" t="s">
        <v>1953</v>
      </c>
      <c r="L783" t="s">
        <v>3963</v>
      </c>
      <c r="M783" t="s">
        <v>3964</v>
      </c>
      <c r="N783" t="s">
        <v>3965</v>
      </c>
      <c r="O783" s="1" t="s">
        <v>3966</v>
      </c>
      <c r="P783" t="s">
        <v>3967</v>
      </c>
      <c r="Q783">
        <v>6</v>
      </c>
      <c r="R783" t="s">
        <v>23</v>
      </c>
      <c r="S783" t="s">
        <v>23</v>
      </c>
      <c r="T783" t="s">
        <v>23</v>
      </c>
      <c r="U783">
        <v>7</v>
      </c>
      <c r="V783">
        <v>1</v>
      </c>
    </row>
    <row r="784" spans="1:22">
      <c r="A784">
        <v>6800871</v>
      </c>
      <c r="B784" t="str">
        <f t="shared" si="61"/>
        <v>pHS18-7</v>
      </c>
      <c r="C784" t="str">
        <f t="shared" si="62"/>
        <v>NZ_CP012106.1</v>
      </c>
      <c r="D784" t="str">
        <f t="shared" si="63"/>
        <v>CP012106</v>
      </c>
      <c r="E784" t="str">
        <f t="shared" si="60"/>
        <v>Bacillus</v>
      </c>
      <c r="F784" t="s">
        <v>32216</v>
      </c>
      <c r="G784" t="str">
        <f t="shared" si="64"/>
        <v xml:space="preserve">Bacillusthuringiensis            Bacilli4.66937.07437---7-                                                                        </v>
      </c>
      <c r="H784" t="s">
        <v>3942</v>
      </c>
      <c r="I784" t="s">
        <v>15</v>
      </c>
      <c r="J784" t="s">
        <v>46</v>
      </c>
      <c r="K784" t="s">
        <v>1953</v>
      </c>
      <c r="L784" t="s">
        <v>3968</v>
      </c>
      <c r="M784" t="s">
        <v>3969</v>
      </c>
      <c r="N784" t="s">
        <v>3970</v>
      </c>
      <c r="O784" s="1" t="s">
        <v>3971</v>
      </c>
      <c r="P784" t="s">
        <v>3972</v>
      </c>
      <c r="Q784">
        <v>7</v>
      </c>
      <c r="R784" t="s">
        <v>23</v>
      </c>
      <c r="S784" t="s">
        <v>23</v>
      </c>
      <c r="T784" t="s">
        <v>23</v>
      </c>
      <c r="U784">
        <v>7</v>
      </c>
      <c r="V784" t="s">
        <v>3736</v>
      </c>
    </row>
    <row r="785" spans="1:22">
      <c r="A785">
        <v>6800775</v>
      </c>
      <c r="B785" t="str">
        <f t="shared" si="61"/>
        <v>pHS18-9</v>
      </c>
      <c r="C785" t="str">
        <f t="shared" si="62"/>
        <v>NZ_CP012108.1</v>
      </c>
      <c r="D785" t="str">
        <f t="shared" si="63"/>
        <v>CP012108</v>
      </c>
      <c r="E785" t="str">
        <f t="shared" si="60"/>
        <v>Bacillus</v>
      </c>
      <c r="F785" t="s">
        <v>32216</v>
      </c>
      <c r="G785" t="str">
        <f t="shared" si="64"/>
        <v>Bacillusthuringiensis            Bacilli7.38632.29084---51</v>
      </c>
      <c r="H785" t="s">
        <v>3942</v>
      </c>
      <c r="I785" t="s">
        <v>15</v>
      </c>
      <c r="J785" t="s">
        <v>46</v>
      </c>
      <c r="K785" t="s">
        <v>1953</v>
      </c>
      <c r="L785" t="s">
        <v>3973</v>
      </c>
      <c r="M785" t="s">
        <v>3974</v>
      </c>
      <c r="N785" t="s">
        <v>3975</v>
      </c>
      <c r="O785" s="1" t="s">
        <v>3976</v>
      </c>
      <c r="P785" t="s">
        <v>3977</v>
      </c>
      <c r="Q785">
        <v>4</v>
      </c>
      <c r="R785" t="s">
        <v>23</v>
      </c>
      <c r="S785" t="s">
        <v>23</v>
      </c>
      <c r="T785" t="s">
        <v>23</v>
      </c>
      <c r="U785">
        <v>5</v>
      </c>
      <c r="V785">
        <v>1</v>
      </c>
    </row>
    <row r="786" spans="1:22">
      <c r="A786">
        <v>6800679</v>
      </c>
      <c r="B786" t="str">
        <f t="shared" si="61"/>
        <v>pHS18-2</v>
      </c>
      <c r="C786" t="str">
        <f t="shared" si="62"/>
        <v>NZ_CP012101.1</v>
      </c>
      <c r="D786" t="str">
        <f t="shared" si="63"/>
        <v>CP012101</v>
      </c>
      <c r="E786" t="str">
        <f t="shared" si="60"/>
        <v>Bacillus</v>
      </c>
      <c r="F786" t="s">
        <v>32216</v>
      </c>
      <c r="G786" t="str">
        <f t="shared" si="64"/>
        <v>Bacillusthuringiensis            Bacilli337.57933.2461237---30467</v>
      </c>
      <c r="H786" t="s">
        <v>3942</v>
      </c>
      <c r="I786" t="s">
        <v>15</v>
      </c>
      <c r="J786" t="s">
        <v>46</v>
      </c>
      <c r="K786" t="s">
        <v>1953</v>
      </c>
      <c r="L786" t="s">
        <v>3978</v>
      </c>
      <c r="M786" t="s">
        <v>3979</v>
      </c>
      <c r="N786" t="s">
        <v>3980</v>
      </c>
      <c r="O786" s="1" t="s">
        <v>3981</v>
      </c>
      <c r="P786" t="s">
        <v>3982</v>
      </c>
      <c r="Q786">
        <v>237</v>
      </c>
      <c r="R786" t="s">
        <v>23</v>
      </c>
      <c r="S786" t="s">
        <v>23</v>
      </c>
      <c r="T786" t="s">
        <v>23</v>
      </c>
      <c r="U786">
        <v>304</v>
      </c>
      <c r="V786">
        <v>67</v>
      </c>
    </row>
    <row r="787" spans="1:22">
      <c r="A787">
        <v>6800583</v>
      </c>
      <c r="B787" t="str">
        <f t="shared" si="61"/>
        <v>pHS18-1</v>
      </c>
      <c r="C787" t="str">
        <f t="shared" si="62"/>
        <v>NZ_CP012100.1</v>
      </c>
      <c r="D787" t="str">
        <f t="shared" si="63"/>
        <v>CP012100</v>
      </c>
      <c r="E787" t="str">
        <f t="shared" si="60"/>
        <v>Bacillus</v>
      </c>
      <c r="F787" t="s">
        <v>32216</v>
      </c>
      <c r="G787" t="str">
        <f t="shared" si="64"/>
        <v>Bacillusthuringiensis            Bacilli509.1732.7101418---45133</v>
      </c>
      <c r="H787" t="s">
        <v>3942</v>
      </c>
      <c r="I787" t="s">
        <v>15</v>
      </c>
      <c r="J787" t="s">
        <v>46</v>
      </c>
      <c r="K787" t="s">
        <v>1953</v>
      </c>
      <c r="L787" t="s">
        <v>3983</v>
      </c>
      <c r="M787" t="s">
        <v>3984</v>
      </c>
      <c r="N787" t="s">
        <v>3985</v>
      </c>
      <c r="O787" s="1" t="s">
        <v>3986</v>
      </c>
      <c r="P787" t="s">
        <v>3987</v>
      </c>
      <c r="Q787">
        <v>418</v>
      </c>
      <c r="R787" t="s">
        <v>23</v>
      </c>
      <c r="S787" t="s">
        <v>23</v>
      </c>
      <c r="T787" t="s">
        <v>23</v>
      </c>
      <c r="U787">
        <v>451</v>
      </c>
      <c r="V787">
        <v>33</v>
      </c>
    </row>
    <row r="788" spans="1:22">
      <c r="A788">
        <v>6800487</v>
      </c>
      <c r="B788" t="str">
        <f t="shared" si="61"/>
        <v>pBMB2062</v>
      </c>
      <c r="C788" t="str">
        <f t="shared" si="62"/>
        <v>NC_002108.1</v>
      </c>
      <c r="D788" t="str">
        <f t="shared" si="63"/>
        <v>AF050161</v>
      </c>
      <c r="E788" t="str">
        <f t="shared" si="60"/>
        <v>Bacillus</v>
      </c>
      <c r="F788" t="s">
        <v>32216</v>
      </c>
      <c r="G788" t="str">
        <f t="shared" si="64"/>
        <v xml:space="preserve">Bacillusthuringiensis            Bacilli2.06234.82062---2-                                                                </v>
      </c>
      <c r="H788" t="s">
        <v>3988</v>
      </c>
      <c r="I788" t="s">
        <v>15</v>
      </c>
      <c r="J788" t="s">
        <v>46</v>
      </c>
      <c r="K788" t="s">
        <v>1953</v>
      </c>
      <c r="L788" t="s">
        <v>3989</v>
      </c>
      <c r="M788" t="s">
        <v>3990</v>
      </c>
      <c r="N788" t="s">
        <v>3991</v>
      </c>
      <c r="O788" s="1" t="s">
        <v>3992</v>
      </c>
      <c r="P788" t="s">
        <v>3993</v>
      </c>
      <c r="Q788">
        <v>2</v>
      </c>
      <c r="R788" t="s">
        <v>23</v>
      </c>
      <c r="S788" t="s">
        <v>23</v>
      </c>
      <c r="T788" t="s">
        <v>23</v>
      </c>
      <c r="U788">
        <v>2</v>
      </c>
      <c r="V788" t="s">
        <v>495</v>
      </c>
    </row>
    <row r="789" spans="1:22">
      <c r="A789">
        <v>6800391</v>
      </c>
      <c r="B789" t="str">
        <f t="shared" si="61"/>
        <v>pBMB9741</v>
      </c>
      <c r="C789" t="str">
        <f t="shared" si="62"/>
        <v>NC_001272.2</v>
      </c>
      <c r="D789" t="str">
        <f t="shared" si="63"/>
        <v>AF202532</v>
      </c>
      <c r="E789" t="str">
        <f t="shared" si="60"/>
        <v>Bacillus</v>
      </c>
      <c r="F789" t="s">
        <v>32216</v>
      </c>
      <c r="G789" t="str">
        <f t="shared" si="64"/>
        <v xml:space="preserve">Bacillusthuringiensis            Bacilli6.57832.36552---2-                                                                </v>
      </c>
      <c r="H789" t="s">
        <v>3988</v>
      </c>
      <c r="I789" t="s">
        <v>15</v>
      </c>
      <c r="J789" t="s">
        <v>46</v>
      </c>
      <c r="K789" t="s">
        <v>1953</v>
      </c>
      <c r="L789" t="s">
        <v>3994</v>
      </c>
      <c r="M789" t="s">
        <v>3995</v>
      </c>
      <c r="N789" t="s">
        <v>3996</v>
      </c>
      <c r="O789" s="1" t="s">
        <v>3997</v>
      </c>
      <c r="P789" t="s">
        <v>3998</v>
      </c>
      <c r="Q789">
        <v>2</v>
      </c>
      <c r="R789" t="s">
        <v>23</v>
      </c>
      <c r="S789" t="s">
        <v>23</v>
      </c>
      <c r="T789" t="s">
        <v>23</v>
      </c>
      <c r="U789">
        <v>2</v>
      </c>
      <c r="V789" t="s">
        <v>495</v>
      </c>
    </row>
    <row r="790" spans="1:22">
      <c r="A790">
        <v>6800295</v>
      </c>
      <c r="B790" t="str">
        <f t="shared" si="61"/>
        <v>pBt1-3</v>
      </c>
      <c r="C790" t="str">
        <f t="shared" si="62"/>
        <v>NC_020884.1</v>
      </c>
      <c r="D790" t="str">
        <f t="shared" si="63"/>
        <v>JQ696952</v>
      </c>
      <c r="E790" t="str">
        <f t="shared" si="60"/>
        <v>Bacillus</v>
      </c>
      <c r="F790" t="s">
        <v>32216</v>
      </c>
      <c r="G790" t="str">
        <f t="shared" si="64"/>
        <v xml:space="preserve">Bacillusthuringiensis            Bacilli11.36331.488219---19-                                                                        </v>
      </c>
      <c r="H790" t="s">
        <v>3999</v>
      </c>
      <c r="I790" t="s">
        <v>15</v>
      </c>
      <c r="J790" t="s">
        <v>46</v>
      </c>
      <c r="K790" t="s">
        <v>1953</v>
      </c>
      <c r="L790" t="s">
        <v>4000</v>
      </c>
      <c r="M790" t="s">
        <v>4001</v>
      </c>
      <c r="N790" t="s">
        <v>4002</v>
      </c>
      <c r="O790" s="1" t="s">
        <v>4003</v>
      </c>
      <c r="P790" t="s">
        <v>4004</v>
      </c>
      <c r="Q790">
        <v>19</v>
      </c>
      <c r="R790" t="s">
        <v>23</v>
      </c>
      <c r="S790" t="s">
        <v>23</v>
      </c>
      <c r="T790" t="s">
        <v>23</v>
      </c>
      <c r="U790">
        <v>19</v>
      </c>
      <c r="V790" t="s">
        <v>3736</v>
      </c>
    </row>
    <row r="791" spans="1:22">
      <c r="A791">
        <v>6800199</v>
      </c>
      <c r="B791" t="str">
        <f t="shared" si="61"/>
        <v>pBMB2062-32</v>
      </c>
      <c r="C791" t="str">
        <f t="shared" si="62"/>
        <v>NC_017197.1</v>
      </c>
      <c r="D791" t="str">
        <f t="shared" si="63"/>
        <v>DQ185142</v>
      </c>
      <c r="E791" t="str">
        <f t="shared" si="60"/>
        <v>Bacillus</v>
      </c>
      <c r="F791" t="s">
        <v>32216</v>
      </c>
      <c r="G791" t="str">
        <f t="shared" si="64"/>
        <v xml:space="preserve">Bacillusthuringiensis            Bacilli2.06234.82062---2-                                                                </v>
      </c>
      <c r="H791" t="s">
        <v>4005</v>
      </c>
      <c r="I791" t="s">
        <v>15</v>
      </c>
      <c r="J791" t="s">
        <v>46</v>
      </c>
      <c r="K791" t="s">
        <v>1953</v>
      </c>
      <c r="L791" t="s">
        <v>4006</v>
      </c>
      <c r="M791" t="s">
        <v>4007</v>
      </c>
      <c r="N791" t="s">
        <v>4008</v>
      </c>
      <c r="O791" s="1" t="s">
        <v>3992</v>
      </c>
      <c r="P791" t="s">
        <v>3993</v>
      </c>
      <c r="Q791">
        <v>2</v>
      </c>
      <c r="R791" t="s">
        <v>23</v>
      </c>
      <c r="S791" t="s">
        <v>23</v>
      </c>
      <c r="T791" t="s">
        <v>23</v>
      </c>
      <c r="U791">
        <v>2</v>
      </c>
      <c r="V791" t="s">
        <v>495</v>
      </c>
    </row>
    <row r="792" spans="1:22">
      <c r="A792">
        <v>6800103</v>
      </c>
      <c r="B792" t="str">
        <f t="shared" si="61"/>
        <v>pBMB2062-4ac</v>
      </c>
      <c r="C792" t="str">
        <f t="shared" si="62"/>
        <v>NC_017213.1</v>
      </c>
      <c r="D792" t="str">
        <f t="shared" si="63"/>
        <v>DQ185143</v>
      </c>
      <c r="E792" t="str">
        <f t="shared" si="60"/>
        <v>Bacillus</v>
      </c>
      <c r="F792" t="s">
        <v>32216</v>
      </c>
      <c r="G792" t="str">
        <f t="shared" si="64"/>
        <v xml:space="preserve">Bacillusthuringiensis            Bacilli2.06134.83752---2-                                                                </v>
      </c>
      <c r="H792" t="s">
        <v>4009</v>
      </c>
      <c r="I792" t="s">
        <v>15</v>
      </c>
      <c r="J792" t="s">
        <v>46</v>
      </c>
      <c r="K792" t="s">
        <v>1953</v>
      </c>
      <c r="L792" t="s">
        <v>4010</v>
      </c>
      <c r="M792" t="s">
        <v>4011</v>
      </c>
      <c r="N792" t="s">
        <v>4012</v>
      </c>
      <c r="O792" s="1" t="s">
        <v>4013</v>
      </c>
      <c r="P792" t="s">
        <v>4014</v>
      </c>
      <c r="Q792">
        <v>2</v>
      </c>
      <c r="R792" t="s">
        <v>23</v>
      </c>
      <c r="S792" t="s">
        <v>23</v>
      </c>
      <c r="T792" t="s">
        <v>23</v>
      </c>
      <c r="U792">
        <v>2</v>
      </c>
      <c r="V792" t="s">
        <v>495</v>
      </c>
    </row>
    <row r="793" spans="1:22">
      <c r="A793">
        <v>6800007</v>
      </c>
      <c r="B793" t="str">
        <f t="shared" si="61"/>
        <v>pTX14-2</v>
      </c>
      <c r="C793" t="str">
        <f t="shared" si="62"/>
        <v>NC_004334.1</v>
      </c>
      <c r="D793" t="str">
        <f t="shared" si="63"/>
        <v>AY138808</v>
      </c>
      <c r="E793" t="str">
        <f t="shared" si="60"/>
        <v>Bacillus</v>
      </c>
      <c r="F793" t="s">
        <v>32216</v>
      </c>
      <c r="G793" t="str">
        <f t="shared" si="64"/>
        <v xml:space="preserve">Bacillusthuringiensis            Bacilli6.82936.03753---3-                                                                        </v>
      </c>
      <c r="H793" t="s">
        <v>4015</v>
      </c>
      <c r="I793" t="s">
        <v>15</v>
      </c>
      <c r="J793" t="s">
        <v>46</v>
      </c>
      <c r="K793" t="s">
        <v>1953</v>
      </c>
      <c r="L793" t="s">
        <v>4016</v>
      </c>
      <c r="M793" t="s">
        <v>4017</v>
      </c>
      <c r="N793" t="s">
        <v>4018</v>
      </c>
      <c r="O793" s="1" t="s">
        <v>4019</v>
      </c>
      <c r="P793" t="s">
        <v>4020</v>
      </c>
      <c r="Q793">
        <v>3</v>
      </c>
      <c r="R793" t="s">
        <v>23</v>
      </c>
      <c r="S793" t="s">
        <v>23</v>
      </c>
      <c r="T793" t="s">
        <v>23</v>
      </c>
      <c r="U793">
        <v>3</v>
      </c>
      <c r="V793" t="s">
        <v>3736</v>
      </c>
    </row>
    <row r="794" spans="1:22">
      <c r="A794">
        <v>6799911</v>
      </c>
      <c r="B794" t="str">
        <f t="shared" si="61"/>
        <v>pDAN-involved</v>
      </c>
      <c r="C794" t="str">
        <f t="shared" si="62"/>
        <v>NC_007203.1</v>
      </c>
      <c r="D794" t="str">
        <f t="shared" si="63"/>
        <v>AY126018</v>
      </c>
      <c r="E794" t="str">
        <f t="shared" si="60"/>
        <v>Bacillus</v>
      </c>
      <c r="F794" t="s">
        <v>32216</v>
      </c>
      <c r="G794" t="str">
        <f t="shared" si="64"/>
        <v xml:space="preserve">Bacillusthuringiensis            Bacilli6.90932.117512---12-                                                                </v>
      </c>
      <c r="H794" t="s">
        <v>4021</v>
      </c>
      <c r="I794" t="s">
        <v>15</v>
      </c>
      <c r="J794" t="s">
        <v>46</v>
      </c>
      <c r="K794" t="s">
        <v>1953</v>
      </c>
      <c r="L794" t="s">
        <v>4022</v>
      </c>
      <c r="M794" t="s">
        <v>4023</v>
      </c>
      <c r="N794" t="s">
        <v>4024</v>
      </c>
      <c r="O794" s="1" t="s">
        <v>4025</v>
      </c>
      <c r="P794" t="s">
        <v>4026</v>
      </c>
      <c r="Q794">
        <v>12</v>
      </c>
      <c r="R794" t="s">
        <v>23</v>
      </c>
      <c r="S794" t="s">
        <v>23</v>
      </c>
      <c r="T794" t="s">
        <v>23</v>
      </c>
      <c r="U794">
        <v>12</v>
      </c>
      <c r="V794" t="s">
        <v>495</v>
      </c>
    </row>
    <row r="795" spans="1:22">
      <c r="A795">
        <v>6799815</v>
      </c>
      <c r="B795" t="str">
        <f t="shared" si="61"/>
        <v>-</v>
      </c>
      <c r="C795" t="str">
        <f t="shared" si="62"/>
        <v>NC_007202.1</v>
      </c>
      <c r="D795" t="str">
        <f t="shared" si="63"/>
        <v>S49203</v>
      </c>
      <c r="E795" t="str">
        <f t="shared" ref="E795:E858" si="65">MID(H795,1,FIND(" ",H795)-1)</f>
        <v>Bacillus</v>
      </c>
      <c r="F795" t="s">
        <v>32216</v>
      </c>
      <c r="G795" t="str">
        <f t="shared" si="64"/>
        <v xml:space="preserve">Bacillusthuringiensis            Bacilli2.05834.88821---1-                                                                                        </v>
      </c>
      <c r="H795" t="s">
        <v>4027</v>
      </c>
      <c r="I795" t="s">
        <v>15</v>
      </c>
      <c r="J795" t="s">
        <v>46</v>
      </c>
      <c r="K795" t="s">
        <v>1953</v>
      </c>
      <c r="L795" t="s">
        <v>23</v>
      </c>
      <c r="M795" t="s">
        <v>4028</v>
      </c>
      <c r="N795" t="s">
        <v>4029</v>
      </c>
      <c r="O795" s="1" t="s">
        <v>4030</v>
      </c>
      <c r="P795" t="s">
        <v>4031</v>
      </c>
      <c r="Q795">
        <v>1</v>
      </c>
      <c r="R795" t="s">
        <v>23</v>
      </c>
      <c r="S795" t="s">
        <v>23</v>
      </c>
      <c r="T795" t="s">
        <v>23</v>
      </c>
      <c r="U795">
        <v>1</v>
      </c>
      <c r="V795" t="s">
        <v>32116</v>
      </c>
    </row>
    <row r="796" spans="1:22">
      <c r="A796">
        <v>6799719</v>
      </c>
      <c r="B796" t="str">
        <f t="shared" si="61"/>
        <v>pUIBI-1</v>
      </c>
      <c r="C796" t="str">
        <f t="shared" si="62"/>
        <v>NC_004059.1</v>
      </c>
      <c r="D796" t="str">
        <f t="shared" si="63"/>
        <v>AF516904</v>
      </c>
      <c r="E796" t="str">
        <f t="shared" si="65"/>
        <v>Bacillus</v>
      </c>
      <c r="F796" t="s">
        <v>32216</v>
      </c>
      <c r="G796" t="str">
        <f t="shared" si="64"/>
        <v xml:space="preserve">Bacillusthuringiensis            Bacilli4.67132.19874---4-                                                                        </v>
      </c>
      <c r="H796" t="s">
        <v>4032</v>
      </c>
      <c r="I796" t="s">
        <v>15</v>
      </c>
      <c r="J796" t="s">
        <v>46</v>
      </c>
      <c r="K796" t="s">
        <v>1953</v>
      </c>
      <c r="L796" t="s">
        <v>4033</v>
      </c>
      <c r="M796" t="s">
        <v>4034</v>
      </c>
      <c r="N796" t="s">
        <v>4035</v>
      </c>
      <c r="O796" s="1" t="s">
        <v>4036</v>
      </c>
      <c r="P796" t="s">
        <v>4037</v>
      </c>
      <c r="Q796">
        <v>4</v>
      </c>
      <c r="R796" t="s">
        <v>23</v>
      </c>
      <c r="S796" t="s">
        <v>23</v>
      </c>
      <c r="T796" t="s">
        <v>23</v>
      </c>
      <c r="U796">
        <v>4</v>
      </c>
      <c r="V796" t="s">
        <v>3736</v>
      </c>
    </row>
    <row r="797" spans="1:22">
      <c r="A797">
        <v>6799623</v>
      </c>
      <c r="B797" t="str">
        <f t="shared" si="61"/>
        <v>pBMB2062-2</v>
      </c>
      <c r="C797" t="str">
        <f t="shared" si="62"/>
        <v>NC_019228.1</v>
      </c>
      <c r="D797" t="str">
        <f t="shared" si="63"/>
        <v>DQ185140</v>
      </c>
      <c r="E797" t="str">
        <f t="shared" si="65"/>
        <v>Bacillus</v>
      </c>
      <c r="F797" t="s">
        <v>32216</v>
      </c>
      <c r="G797" t="str">
        <f t="shared" si="64"/>
        <v xml:space="preserve">Bacillusthuringiensis            Bacilli2.06234.86912---2-                                                                </v>
      </c>
      <c r="H797" t="s">
        <v>4038</v>
      </c>
      <c r="I797" t="s">
        <v>15</v>
      </c>
      <c r="J797" t="s">
        <v>46</v>
      </c>
      <c r="K797" t="s">
        <v>1953</v>
      </c>
      <c r="L797" t="s">
        <v>4039</v>
      </c>
      <c r="M797" t="s">
        <v>4040</v>
      </c>
      <c r="N797" t="s">
        <v>4041</v>
      </c>
      <c r="O797" s="1" t="s">
        <v>3992</v>
      </c>
      <c r="P797" t="s">
        <v>4042</v>
      </c>
      <c r="Q797">
        <v>2</v>
      </c>
      <c r="R797" t="s">
        <v>23</v>
      </c>
      <c r="S797" t="s">
        <v>23</v>
      </c>
      <c r="T797" t="s">
        <v>23</v>
      </c>
      <c r="U797">
        <v>2</v>
      </c>
      <c r="V797" t="s">
        <v>495</v>
      </c>
    </row>
    <row r="798" spans="1:22">
      <c r="A798">
        <v>6799527</v>
      </c>
      <c r="B798" t="str">
        <f t="shared" si="61"/>
        <v>pGI3</v>
      </c>
      <c r="C798" t="str">
        <f t="shared" si="62"/>
        <v>NC_005567.1</v>
      </c>
      <c r="D798" t="str">
        <f t="shared" si="63"/>
        <v>Y11173</v>
      </c>
      <c r="E798" t="str">
        <f t="shared" si="65"/>
        <v>Bacillus</v>
      </c>
      <c r="F798" t="s">
        <v>32216</v>
      </c>
      <c r="G798" t="str">
        <f t="shared" si="64"/>
        <v xml:space="preserve">Bacillusthuringiensis            Bacilli11.36531.658611---11-                                                                                        </v>
      </c>
      <c r="H798" t="s">
        <v>4027</v>
      </c>
      <c r="I798" t="s">
        <v>15</v>
      </c>
      <c r="J798" t="s">
        <v>46</v>
      </c>
      <c r="K798" t="s">
        <v>1953</v>
      </c>
      <c r="L798" t="s">
        <v>4043</v>
      </c>
      <c r="M798" t="s">
        <v>4044</v>
      </c>
      <c r="N798" t="s">
        <v>4045</v>
      </c>
      <c r="O798" s="1" t="s">
        <v>4046</v>
      </c>
      <c r="P798" t="s">
        <v>4047</v>
      </c>
      <c r="Q798">
        <v>11</v>
      </c>
      <c r="R798" t="s">
        <v>23</v>
      </c>
      <c r="S798" t="s">
        <v>23</v>
      </c>
      <c r="T798" t="s">
        <v>23</v>
      </c>
      <c r="U798">
        <v>11</v>
      </c>
      <c r="V798" t="s">
        <v>32116</v>
      </c>
    </row>
    <row r="799" spans="1:22">
      <c r="A799">
        <v>6799431</v>
      </c>
      <c r="B799" t="str">
        <f t="shared" si="61"/>
        <v>pBtoxis</v>
      </c>
      <c r="C799" t="str">
        <f t="shared" si="62"/>
        <v>NC_010076.1</v>
      </c>
      <c r="D799" t="str">
        <f t="shared" si="63"/>
        <v>AL731825</v>
      </c>
      <c r="E799" t="str">
        <f t="shared" si="65"/>
        <v>Bacillus</v>
      </c>
      <c r="F799" t="s">
        <v>32216</v>
      </c>
      <c r="G799" t="str">
        <f t="shared" si="64"/>
        <v>Bacillusthuringiensis            Bacilli127.92332.4156113---12411</v>
      </c>
      <c r="H799" t="s">
        <v>4027</v>
      </c>
      <c r="I799" t="s">
        <v>15</v>
      </c>
      <c r="J799" t="s">
        <v>46</v>
      </c>
      <c r="K799" t="s">
        <v>1953</v>
      </c>
      <c r="L799" t="s">
        <v>4048</v>
      </c>
      <c r="M799" t="s">
        <v>4049</v>
      </c>
      <c r="N799" t="s">
        <v>4050</v>
      </c>
      <c r="O799" s="1" t="s">
        <v>4051</v>
      </c>
      <c r="P799" t="s">
        <v>4052</v>
      </c>
      <c r="Q799">
        <v>113</v>
      </c>
      <c r="R799" t="s">
        <v>23</v>
      </c>
      <c r="S799" t="s">
        <v>23</v>
      </c>
      <c r="T799" t="s">
        <v>23</v>
      </c>
      <c r="U799">
        <v>124</v>
      </c>
      <c r="V799">
        <v>11</v>
      </c>
    </row>
    <row r="800" spans="1:22">
      <c r="A800">
        <v>6799335</v>
      </c>
      <c r="B800" t="str">
        <f t="shared" si="61"/>
        <v>pGI1</v>
      </c>
      <c r="C800" t="str">
        <f t="shared" si="62"/>
        <v>NC_004335.1</v>
      </c>
      <c r="D800" t="str">
        <f t="shared" si="63"/>
        <v>AY138809</v>
      </c>
      <c r="E800" t="str">
        <f t="shared" si="65"/>
        <v>Bacillus</v>
      </c>
      <c r="F800" t="s">
        <v>32216</v>
      </c>
      <c r="G800" t="str">
        <f t="shared" si="64"/>
        <v xml:space="preserve">Bacillusthuringiensis            Bacilli8.25432.43285---5-                                                                        </v>
      </c>
      <c r="H800" t="s">
        <v>4053</v>
      </c>
      <c r="I800" t="s">
        <v>15</v>
      </c>
      <c r="J800" t="s">
        <v>46</v>
      </c>
      <c r="K800" t="s">
        <v>1953</v>
      </c>
      <c r="L800" t="s">
        <v>4054</v>
      </c>
      <c r="M800" t="s">
        <v>4055</v>
      </c>
      <c r="N800" t="s">
        <v>4056</v>
      </c>
      <c r="O800" s="1" t="s">
        <v>4057</v>
      </c>
      <c r="P800" t="s">
        <v>4058</v>
      </c>
      <c r="Q800">
        <v>5</v>
      </c>
      <c r="R800" t="s">
        <v>23</v>
      </c>
      <c r="S800" t="s">
        <v>23</v>
      </c>
      <c r="T800" t="s">
        <v>23</v>
      </c>
      <c r="U800">
        <v>5</v>
      </c>
      <c r="V800" t="s">
        <v>3736</v>
      </c>
    </row>
    <row r="801" spans="1:22">
      <c r="A801">
        <v>6799239</v>
      </c>
      <c r="B801" t="str">
        <f t="shared" si="61"/>
        <v>pFR12</v>
      </c>
      <c r="C801" t="str">
        <f t="shared" si="62"/>
        <v>NC_010281.1</v>
      </c>
      <c r="D801" t="str">
        <f t="shared" si="63"/>
        <v>EU362917</v>
      </c>
      <c r="E801" t="str">
        <f t="shared" si="65"/>
        <v>Bacillus</v>
      </c>
      <c r="F801" t="s">
        <v>32216</v>
      </c>
      <c r="G801" t="str">
        <f t="shared" si="64"/>
        <v xml:space="preserve">Bacillusthuringiensis            Bacilli12.09531.211211---11-                                                                </v>
      </c>
      <c r="H801" t="s">
        <v>4059</v>
      </c>
      <c r="I801" t="s">
        <v>15</v>
      </c>
      <c r="J801" t="s">
        <v>46</v>
      </c>
      <c r="K801" t="s">
        <v>1953</v>
      </c>
      <c r="L801" t="s">
        <v>4060</v>
      </c>
      <c r="M801" t="s">
        <v>4061</v>
      </c>
      <c r="N801" t="s">
        <v>4062</v>
      </c>
      <c r="O801" s="1" t="s">
        <v>4063</v>
      </c>
      <c r="P801" t="s">
        <v>4064</v>
      </c>
      <c r="Q801">
        <v>11</v>
      </c>
      <c r="R801" t="s">
        <v>23</v>
      </c>
      <c r="S801" t="s">
        <v>23</v>
      </c>
      <c r="T801" t="s">
        <v>23</v>
      </c>
      <c r="U801">
        <v>11</v>
      </c>
      <c r="V801" t="s">
        <v>495</v>
      </c>
    </row>
    <row r="802" spans="1:22">
      <c r="A802">
        <v>6799143</v>
      </c>
      <c r="B802" t="str">
        <f t="shared" si="61"/>
        <v>pTX14-3</v>
      </c>
      <c r="C802" t="str">
        <f t="shared" si="62"/>
        <v>NC_001446.1</v>
      </c>
      <c r="D802" t="str">
        <f t="shared" si="63"/>
        <v>X56204</v>
      </c>
      <c r="E802" t="str">
        <f t="shared" si="65"/>
        <v>Bacillus</v>
      </c>
      <c r="F802" t="s">
        <v>32216</v>
      </c>
      <c r="G802" t="str">
        <f t="shared" si="64"/>
        <v xml:space="preserve">Bacillusthuringiensis            Bacilli7.64935.1682---2-                                                        </v>
      </c>
      <c r="H802" t="s">
        <v>4065</v>
      </c>
      <c r="I802" t="s">
        <v>15</v>
      </c>
      <c r="J802" t="s">
        <v>46</v>
      </c>
      <c r="K802" t="s">
        <v>1953</v>
      </c>
      <c r="L802" t="s">
        <v>4066</v>
      </c>
      <c r="M802" t="s">
        <v>4067</v>
      </c>
      <c r="N802" t="s">
        <v>4068</v>
      </c>
      <c r="O802" s="1" t="s">
        <v>4069</v>
      </c>
      <c r="P802" t="s">
        <v>4070</v>
      </c>
      <c r="Q802">
        <v>2</v>
      </c>
      <c r="R802" t="s">
        <v>23</v>
      </c>
      <c r="S802" t="s">
        <v>23</v>
      </c>
      <c r="T802" t="s">
        <v>23</v>
      </c>
      <c r="U802">
        <v>2</v>
      </c>
      <c r="V802" t="s">
        <v>58</v>
      </c>
    </row>
    <row r="803" spans="1:22">
      <c r="A803">
        <v>6799047</v>
      </c>
      <c r="B803" t="str">
        <f t="shared" si="61"/>
        <v>pBMB175</v>
      </c>
      <c r="C803" t="str">
        <f t="shared" si="62"/>
        <v>NC_010895.1</v>
      </c>
      <c r="D803" t="str">
        <f t="shared" si="63"/>
        <v>DQ364061</v>
      </c>
      <c r="E803" t="str">
        <f t="shared" si="65"/>
        <v>Bacillus</v>
      </c>
      <c r="F803" t="s">
        <v>32216</v>
      </c>
      <c r="G803" t="str">
        <f t="shared" si="64"/>
        <v xml:space="preserve">Bacillusthuringiensis            Bacilli14.84131.028913---13-                                                                                </v>
      </c>
      <c r="H803" t="s">
        <v>4027</v>
      </c>
      <c r="I803" t="s">
        <v>15</v>
      </c>
      <c r="J803" t="s">
        <v>46</v>
      </c>
      <c r="K803" t="s">
        <v>1953</v>
      </c>
      <c r="L803" t="s">
        <v>4071</v>
      </c>
      <c r="M803" t="s">
        <v>4072</v>
      </c>
      <c r="N803" t="s">
        <v>4073</v>
      </c>
      <c r="O803" s="1" t="s">
        <v>4074</v>
      </c>
      <c r="P803" t="s">
        <v>4075</v>
      </c>
      <c r="Q803">
        <v>13</v>
      </c>
      <c r="R803" t="s">
        <v>23</v>
      </c>
      <c r="S803" t="s">
        <v>23</v>
      </c>
      <c r="T803" t="s">
        <v>23</v>
      </c>
      <c r="U803">
        <v>13</v>
      </c>
      <c r="V803" t="s">
        <v>3129</v>
      </c>
    </row>
    <row r="804" spans="1:22">
      <c r="A804">
        <v>6798951</v>
      </c>
      <c r="B804" t="str">
        <f t="shared" si="61"/>
        <v>pFR12.5</v>
      </c>
      <c r="C804" t="str">
        <f t="shared" si="62"/>
        <v>NC_010282.1</v>
      </c>
      <c r="D804" t="str">
        <f t="shared" si="63"/>
        <v>EU362918</v>
      </c>
      <c r="E804" t="str">
        <f t="shared" si="65"/>
        <v>Bacillus</v>
      </c>
      <c r="F804" t="s">
        <v>32216</v>
      </c>
      <c r="G804" t="str">
        <f t="shared" si="64"/>
        <v xml:space="preserve">Bacillusthuringiensis            Bacilli12.45929.440614---14-                                                                </v>
      </c>
      <c r="H804" t="s">
        <v>4059</v>
      </c>
      <c r="I804" t="s">
        <v>15</v>
      </c>
      <c r="J804" t="s">
        <v>46</v>
      </c>
      <c r="K804" t="s">
        <v>1953</v>
      </c>
      <c r="L804" t="s">
        <v>4076</v>
      </c>
      <c r="M804" t="s">
        <v>4077</v>
      </c>
      <c r="N804" t="s">
        <v>4078</v>
      </c>
      <c r="O804" s="1" t="s">
        <v>4079</v>
      </c>
      <c r="P804" t="s">
        <v>4080</v>
      </c>
      <c r="Q804">
        <v>14</v>
      </c>
      <c r="R804" t="s">
        <v>23</v>
      </c>
      <c r="S804" t="s">
        <v>23</v>
      </c>
      <c r="T804" t="s">
        <v>23</v>
      </c>
      <c r="U804">
        <v>14</v>
      </c>
      <c r="V804" t="s">
        <v>495</v>
      </c>
    </row>
    <row r="805" spans="1:22">
      <c r="A805">
        <v>6798855</v>
      </c>
      <c r="B805" t="str">
        <f t="shared" si="61"/>
        <v>pBMB67</v>
      </c>
      <c r="C805" t="str">
        <f t="shared" si="62"/>
        <v>NC_009841.1</v>
      </c>
      <c r="D805" t="str">
        <f t="shared" si="63"/>
        <v>DQ363750</v>
      </c>
      <c r="E805" t="str">
        <f t="shared" si="65"/>
        <v>Bacillus</v>
      </c>
      <c r="F805" t="s">
        <v>32216</v>
      </c>
      <c r="G805" t="str">
        <f t="shared" si="64"/>
        <v xml:space="preserve">Bacillusthuringiensis            Bacilli67.15932.433573---73-                                                                                </v>
      </c>
      <c r="H805" t="s">
        <v>4027</v>
      </c>
      <c r="I805" t="s">
        <v>15</v>
      </c>
      <c r="J805" t="s">
        <v>46</v>
      </c>
      <c r="K805" t="s">
        <v>1953</v>
      </c>
      <c r="L805" t="s">
        <v>4081</v>
      </c>
      <c r="M805" t="s">
        <v>4082</v>
      </c>
      <c r="N805" t="s">
        <v>4083</v>
      </c>
      <c r="O805" s="1" t="s">
        <v>4084</v>
      </c>
      <c r="P805" t="s">
        <v>4085</v>
      </c>
      <c r="Q805">
        <v>73</v>
      </c>
      <c r="R805" t="s">
        <v>23</v>
      </c>
      <c r="S805" t="s">
        <v>23</v>
      </c>
      <c r="T805" t="s">
        <v>23</v>
      </c>
      <c r="U805">
        <v>73</v>
      </c>
      <c r="V805" t="s">
        <v>3129</v>
      </c>
    </row>
    <row r="806" spans="1:22">
      <c r="A806">
        <v>6798759</v>
      </c>
      <c r="B806" t="str">
        <f t="shared" si="61"/>
        <v>pBMB2062-56</v>
      </c>
      <c r="C806" t="str">
        <f t="shared" si="62"/>
        <v>NC_019227.1</v>
      </c>
      <c r="D806" t="str">
        <f t="shared" si="63"/>
        <v>DQ185139</v>
      </c>
      <c r="E806" t="str">
        <f t="shared" si="65"/>
        <v>Bacillus</v>
      </c>
      <c r="F806" t="s">
        <v>32216</v>
      </c>
      <c r="G806" t="str">
        <f t="shared" si="64"/>
        <v xml:space="preserve">Bacillusthuringiensis            Bacilli2.06234.86912---2-                                                                </v>
      </c>
      <c r="H806" t="s">
        <v>4086</v>
      </c>
      <c r="I806" t="s">
        <v>15</v>
      </c>
      <c r="J806" t="s">
        <v>46</v>
      </c>
      <c r="K806" t="s">
        <v>1953</v>
      </c>
      <c r="L806" t="s">
        <v>4087</v>
      </c>
      <c r="M806" t="s">
        <v>4088</v>
      </c>
      <c r="N806" t="s">
        <v>4089</v>
      </c>
      <c r="O806" s="1" t="s">
        <v>3992</v>
      </c>
      <c r="P806" t="s">
        <v>4042</v>
      </c>
      <c r="Q806">
        <v>2</v>
      </c>
      <c r="R806" t="s">
        <v>23</v>
      </c>
      <c r="S806" t="s">
        <v>23</v>
      </c>
      <c r="T806" t="s">
        <v>23</v>
      </c>
      <c r="U806">
        <v>2</v>
      </c>
      <c r="V806" t="s">
        <v>495</v>
      </c>
    </row>
    <row r="807" spans="1:22">
      <c r="A807">
        <v>6798663</v>
      </c>
      <c r="B807" t="str">
        <f t="shared" si="61"/>
        <v>pTX14-1</v>
      </c>
      <c r="C807" t="str">
        <f t="shared" si="62"/>
        <v>NC_002091.1</v>
      </c>
      <c r="D807" t="str">
        <f t="shared" si="63"/>
        <v>U67921</v>
      </c>
      <c r="E807" t="str">
        <f t="shared" si="65"/>
        <v>Bacillus</v>
      </c>
      <c r="F807" t="s">
        <v>32216</v>
      </c>
      <c r="G807" t="str">
        <f t="shared" si="64"/>
        <v xml:space="preserve">Bacillusthuringiensis            Bacilli5.41536.3253---3-                                                                                        </v>
      </c>
      <c r="H807" t="s">
        <v>4027</v>
      </c>
      <c r="I807" t="s">
        <v>15</v>
      </c>
      <c r="J807" t="s">
        <v>46</v>
      </c>
      <c r="K807" t="s">
        <v>1953</v>
      </c>
      <c r="L807" t="s">
        <v>4090</v>
      </c>
      <c r="M807" t="s">
        <v>4091</v>
      </c>
      <c r="N807" t="s">
        <v>4092</v>
      </c>
      <c r="O807" s="1" t="s">
        <v>152</v>
      </c>
      <c r="P807" t="s">
        <v>4093</v>
      </c>
      <c r="Q807">
        <v>3</v>
      </c>
      <c r="R807" t="s">
        <v>23</v>
      </c>
      <c r="S807" t="s">
        <v>23</v>
      </c>
      <c r="T807" t="s">
        <v>23</v>
      </c>
      <c r="U807">
        <v>3</v>
      </c>
      <c r="V807" t="s">
        <v>32116</v>
      </c>
    </row>
    <row r="808" spans="1:22">
      <c r="A808">
        <v>6798567</v>
      </c>
      <c r="B808" t="str">
        <f t="shared" si="61"/>
        <v>pFR55</v>
      </c>
      <c r="C808" t="str">
        <f t="shared" si="62"/>
        <v>NC_010283.1</v>
      </c>
      <c r="D808" t="str">
        <f t="shared" si="63"/>
        <v>EU362919</v>
      </c>
      <c r="E808" t="str">
        <f t="shared" si="65"/>
        <v>Bacillus</v>
      </c>
      <c r="F808" t="s">
        <v>32216</v>
      </c>
      <c r="G808" t="str">
        <f t="shared" si="64"/>
        <v xml:space="preserve">Bacillusthuringiensis            Bacilli55.71233.700169---69-                                                                </v>
      </c>
      <c r="H808" t="s">
        <v>4059</v>
      </c>
      <c r="I808" t="s">
        <v>15</v>
      </c>
      <c r="J808" t="s">
        <v>46</v>
      </c>
      <c r="K808" t="s">
        <v>1953</v>
      </c>
      <c r="L808" t="s">
        <v>4094</v>
      </c>
      <c r="M808" t="s">
        <v>4095</v>
      </c>
      <c r="N808" t="s">
        <v>4096</v>
      </c>
      <c r="O808" s="1" t="s">
        <v>4097</v>
      </c>
      <c r="P808" t="s">
        <v>4098</v>
      </c>
      <c r="Q808">
        <v>69</v>
      </c>
      <c r="R808" t="s">
        <v>23</v>
      </c>
      <c r="S808" t="s">
        <v>23</v>
      </c>
      <c r="T808" t="s">
        <v>23</v>
      </c>
      <c r="U808">
        <v>69</v>
      </c>
      <c r="V808" t="s">
        <v>495</v>
      </c>
    </row>
    <row r="809" spans="1:22">
      <c r="A809">
        <v>6798471</v>
      </c>
      <c r="B809" t="str">
        <f t="shared" si="61"/>
        <v>pBMB7635</v>
      </c>
      <c r="C809" t="str">
        <f t="shared" si="62"/>
        <v>NC_011796.1</v>
      </c>
      <c r="D809" t="str">
        <f t="shared" si="63"/>
        <v>EU130936</v>
      </c>
      <c r="E809" t="str">
        <f t="shared" si="65"/>
        <v>Bacillus</v>
      </c>
      <c r="F809" t="s">
        <v>32216</v>
      </c>
      <c r="G809" t="str">
        <f t="shared" si="64"/>
        <v xml:space="preserve">Bacillusthuringiensis            Bacilli7.63532.20699---9-                                                                </v>
      </c>
      <c r="H809" t="s">
        <v>3988</v>
      </c>
      <c r="I809" t="s">
        <v>15</v>
      </c>
      <c r="J809" t="s">
        <v>46</v>
      </c>
      <c r="K809" t="s">
        <v>1953</v>
      </c>
      <c r="L809" t="s">
        <v>4099</v>
      </c>
      <c r="M809" t="s">
        <v>4100</v>
      </c>
      <c r="N809" t="s">
        <v>4101</v>
      </c>
      <c r="O809" s="1" t="s">
        <v>4102</v>
      </c>
      <c r="P809" t="s">
        <v>4103</v>
      </c>
      <c r="Q809">
        <v>9</v>
      </c>
      <c r="R809" t="s">
        <v>23</v>
      </c>
      <c r="S809" t="s">
        <v>23</v>
      </c>
      <c r="T809" t="s">
        <v>23</v>
      </c>
      <c r="U809">
        <v>9</v>
      </c>
      <c r="V809" t="s">
        <v>495</v>
      </c>
    </row>
    <row r="810" spans="1:22">
      <c r="A810">
        <v>6798375</v>
      </c>
      <c r="B810" t="str">
        <f t="shared" si="61"/>
        <v>pK1S1</v>
      </c>
      <c r="C810" t="str">
        <f t="shared" si="62"/>
        <v>NC_009034.1</v>
      </c>
      <c r="D810" t="str">
        <f t="shared" si="63"/>
        <v>EF406356</v>
      </c>
      <c r="E810" t="str">
        <f t="shared" si="65"/>
        <v>Bacillus</v>
      </c>
      <c r="F810" t="s">
        <v>32216</v>
      </c>
      <c r="G810" t="str">
        <f t="shared" si="64"/>
        <v xml:space="preserve">Bacillusthuringiensis            Bacilli5.47532.84027---7-                                                                        </v>
      </c>
      <c r="H810" t="s">
        <v>4104</v>
      </c>
      <c r="I810" t="s">
        <v>15</v>
      </c>
      <c r="J810" t="s">
        <v>46</v>
      </c>
      <c r="K810" t="s">
        <v>1953</v>
      </c>
      <c r="L810" t="s">
        <v>4105</v>
      </c>
      <c r="M810" t="s">
        <v>4106</v>
      </c>
      <c r="N810" t="s">
        <v>4107</v>
      </c>
      <c r="O810" s="1" t="s">
        <v>4108</v>
      </c>
      <c r="P810" t="s">
        <v>4109</v>
      </c>
      <c r="Q810">
        <v>7</v>
      </c>
      <c r="R810" t="s">
        <v>23</v>
      </c>
      <c r="S810" t="s">
        <v>23</v>
      </c>
      <c r="T810" t="s">
        <v>23</v>
      </c>
      <c r="U810">
        <v>7</v>
      </c>
      <c r="V810" t="s">
        <v>3736</v>
      </c>
    </row>
    <row r="811" spans="1:22">
      <c r="A811">
        <v>6798279</v>
      </c>
      <c r="B811" t="str">
        <f t="shared" si="61"/>
        <v>pBMBt1</v>
      </c>
      <c r="C811" t="str">
        <f t="shared" si="62"/>
        <v>NC_006821.1</v>
      </c>
      <c r="D811" t="str">
        <f t="shared" si="63"/>
        <v>AY822042</v>
      </c>
      <c r="E811" t="str">
        <f t="shared" si="65"/>
        <v>Bacillus</v>
      </c>
      <c r="F811" t="s">
        <v>32216</v>
      </c>
      <c r="G811" t="str">
        <f t="shared" si="64"/>
        <v xml:space="preserve">Bacillusthuringiensis            Bacilli4219132.43283---3-                                                                </v>
      </c>
      <c r="H811" t="s">
        <v>4110</v>
      </c>
      <c r="I811" t="s">
        <v>15</v>
      </c>
      <c r="J811" t="s">
        <v>46</v>
      </c>
      <c r="K811" t="s">
        <v>1953</v>
      </c>
      <c r="L811" t="s">
        <v>4111</v>
      </c>
      <c r="M811" t="s">
        <v>4112</v>
      </c>
      <c r="N811" t="s">
        <v>4113</v>
      </c>
      <c r="O811" s="1">
        <v>42191</v>
      </c>
      <c r="P811" t="s">
        <v>4058</v>
      </c>
      <c r="Q811">
        <v>3</v>
      </c>
      <c r="R811" t="s">
        <v>23</v>
      </c>
      <c r="S811" t="s">
        <v>23</v>
      </c>
      <c r="T811" t="s">
        <v>23</v>
      </c>
      <c r="U811">
        <v>3</v>
      </c>
      <c r="V811" t="s">
        <v>495</v>
      </c>
    </row>
    <row r="812" spans="1:22">
      <c r="A812">
        <v>6798183</v>
      </c>
      <c r="B812" t="str">
        <f t="shared" si="61"/>
        <v>unnamed</v>
      </c>
      <c r="C812" t="str">
        <f t="shared" si="62"/>
        <v>-</v>
      </c>
      <c r="D812" t="str">
        <f t="shared" si="63"/>
        <v>CP013001.1</v>
      </c>
      <c r="E812" t="str">
        <f t="shared" si="65"/>
        <v>Bacillus</v>
      </c>
      <c r="F812" t="s">
        <v>32216</v>
      </c>
      <c r="G812" t="str">
        <f t="shared" si="64"/>
        <v>Bacillusthuringiensis            Bacilli393.6230.9519313---35340</v>
      </c>
      <c r="H812" t="s">
        <v>4114</v>
      </c>
      <c r="I812" t="s">
        <v>15</v>
      </c>
      <c r="J812" t="s">
        <v>46</v>
      </c>
      <c r="K812" t="s">
        <v>1953</v>
      </c>
      <c r="L812" t="s">
        <v>68</v>
      </c>
      <c r="M812" t="s">
        <v>23</v>
      </c>
      <c r="N812" t="s">
        <v>4115</v>
      </c>
      <c r="O812" s="1" t="s">
        <v>4116</v>
      </c>
      <c r="P812" t="s">
        <v>4117</v>
      </c>
      <c r="Q812">
        <v>313</v>
      </c>
      <c r="R812" t="s">
        <v>23</v>
      </c>
      <c r="S812" t="s">
        <v>23</v>
      </c>
      <c r="T812" t="s">
        <v>23</v>
      </c>
      <c r="U812">
        <v>353</v>
      </c>
      <c r="V812">
        <v>40</v>
      </c>
    </row>
    <row r="813" spans="1:22">
      <c r="A813">
        <v>6798087</v>
      </c>
      <c r="B813" t="str">
        <f t="shared" si="61"/>
        <v>pYWC2-8-1</v>
      </c>
      <c r="C813" t="str">
        <f t="shared" si="62"/>
        <v>-</v>
      </c>
      <c r="D813" t="str">
        <f t="shared" si="63"/>
        <v>CP013056.1</v>
      </c>
      <c r="E813" t="str">
        <f t="shared" si="65"/>
        <v>Bacillus</v>
      </c>
      <c r="F813" t="s">
        <v>32216</v>
      </c>
      <c r="G813" t="str">
        <f t="shared" si="64"/>
        <v>Bacillusthuringiensis            Bacilli250.70633.4886217---22912</v>
      </c>
      <c r="H813" t="s">
        <v>4118</v>
      </c>
      <c r="I813" t="s">
        <v>15</v>
      </c>
      <c r="J813" t="s">
        <v>46</v>
      </c>
      <c r="K813" t="s">
        <v>1953</v>
      </c>
      <c r="L813" t="s">
        <v>4119</v>
      </c>
      <c r="M813" t="s">
        <v>23</v>
      </c>
      <c r="N813" t="s">
        <v>4120</v>
      </c>
      <c r="O813" s="1" t="s">
        <v>4121</v>
      </c>
      <c r="P813" t="s">
        <v>4122</v>
      </c>
      <c r="Q813">
        <v>217</v>
      </c>
      <c r="R813" t="s">
        <v>23</v>
      </c>
      <c r="S813" t="s">
        <v>23</v>
      </c>
      <c r="T813" t="s">
        <v>23</v>
      </c>
      <c r="U813">
        <v>229</v>
      </c>
      <c r="V813">
        <v>12</v>
      </c>
    </row>
    <row r="814" spans="1:22">
      <c r="A814">
        <v>6797991</v>
      </c>
      <c r="B814" t="str">
        <f t="shared" si="61"/>
        <v>pYWC2-8-5</v>
      </c>
      <c r="C814" t="str">
        <f t="shared" si="62"/>
        <v>-</v>
      </c>
      <c r="D814" t="str">
        <f t="shared" si="63"/>
        <v>CP013060.1</v>
      </c>
      <c r="E814" t="str">
        <f t="shared" si="65"/>
        <v>Bacillus</v>
      </c>
      <c r="F814" t="s">
        <v>32216</v>
      </c>
      <c r="G814" t="str">
        <f t="shared" si="64"/>
        <v xml:space="preserve">Bacillusthuringiensis            Bacilli46.63435.435566---66-                                                                        </v>
      </c>
      <c r="H814" t="s">
        <v>4118</v>
      </c>
      <c r="I814" t="s">
        <v>15</v>
      </c>
      <c r="J814" t="s">
        <v>46</v>
      </c>
      <c r="K814" t="s">
        <v>1953</v>
      </c>
      <c r="L814" t="s">
        <v>4123</v>
      </c>
      <c r="M814" t="s">
        <v>23</v>
      </c>
      <c r="N814" t="s">
        <v>4124</v>
      </c>
      <c r="O814" s="1" t="s">
        <v>3925</v>
      </c>
      <c r="P814" t="s">
        <v>3926</v>
      </c>
      <c r="Q814">
        <v>66</v>
      </c>
      <c r="R814" t="s">
        <v>23</v>
      </c>
      <c r="S814" t="s">
        <v>23</v>
      </c>
      <c r="T814" t="s">
        <v>23</v>
      </c>
      <c r="U814">
        <v>66</v>
      </c>
      <c r="V814" t="s">
        <v>3736</v>
      </c>
    </row>
    <row r="815" spans="1:22">
      <c r="A815">
        <v>6797895</v>
      </c>
      <c r="B815" t="str">
        <f t="shared" si="61"/>
        <v>pYWC2-8-4</v>
      </c>
      <c r="C815" t="str">
        <f t="shared" si="62"/>
        <v>-</v>
      </c>
      <c r="D815" t="str">
        <f t="shared" si="63"/>
        <v>CP013059.1</v>
      </c>
      <c r="E815" t="str">
        <f t="shared" si="65"/>
        <v>Bacillus</v>
      </c>
      <c r="F815" t="s">
        <v>32216</v>
      </c>
      <c r="G815" t="str">
        <f t="shared" si="64"/>
        <v>Bacillusthuringiensis            Bacilli80.69933.498679---823</v>
      </c>
      <c r="H815" t="s">
        <v>4118</v>
      </c>
      <c r="I815" t="s">
        <v>15</v>
      </c>
      <c r="J815" t="s">
        <v>46</v>
      </c>
      <c r="K815" t="s">
        <v>1953</v>
      </c>
      <c r="L815" t="s">
        <v>4125</v>
      </c>
      <c r="M815" t="s">
        <v>23</v>
      </c>
      <c r="N815" t="s">
        <v>4126</v>
      </c>
      <c r="O815" s="1" t="s">
        <v>4127</v>
      </c>
      <c r="P815" t="s">
        <v>4128</v>
      </c>
      <c r="Q815">
        <v>79</v>
      </c>
      <c r="R815" t="s">
        <v>23</v>
      </c>
      <c r="S815" t="s">
        <v>23</v>
      </c>
      <c r="T815" t="s">
        <v>23</v>
      </c>
      <c r="U815">
        <v>82</v>
      </c>
      <c r="V815">
        <v>3</v>
      </c>
    </row>
    <row r="816" spans="1:22">
      <c r="A816">
        <v>6797799</v>
      </c>
      <c r="B816" t="str">
        <f t="shared" si="61"/>
        <v>pYWC2-8-3</v>
      </c>
      <c r="C816" t="str">
        <f t="shared" si="62"/>
        <v>-</v>
      </c>
      <c r="D816" t="str">
        <f t="shared" si="63"/>
        <v>CP013058.1</v>
      </c>
      <c r="E816" t="str">
        <f t="shared" si="65"/>
        <v>Bacillus</v>
      </c>
      <c r="F816" t="s">
        <v>32216</v>
      </c>
      <c r="G816" t="str">
        <f t="shared" si="64"/>
        <v>Bacillusthuringiensis            Bacilli82.53130.984792---931</v>
      </c>
      <c r="H816" t="s">
        <v>4118</v>
      </c>
      <c r="I816" t="s">
        <v>15</v>
      </c>
      <c r="J816" t="s">
        <v>46</v>
      </c>
      <c r="K816" t="s">
        <v>1953</v>
      </c>
      <c r="L816" t="s">
        <v>4129</v>
      </c>
      <c r="M816" t="s">
        <v>23</v>
      </c>
      <c r="N816" t="s">
        <v>4130</v>
      </c>
      <c r="O816" s="1" t="s">
        <v>4131</v>
      </c>
      <c r="P816" t="s">
        <v>4132</v>
      </c>
      <c r="Q816">
        <v>92</v>
      </c>
      <c r="R816" t="s">
        <v>23</v>
      </c>
      <c r="S816" t="s">
        <v>23</v>
      </c>
      <c r="T816" t="s">
        <v>23</v>
      </c>
      <c r="U816">
        <v>93</v>
      </c>
      <c r="V816">
        <v>1</v>
      </c>
    </row>
    <row r="817" spans="1:22">
      <c r="A817">
        <v>6797703</v>
      </c>
      <c r="B817" t="str">
        <f t="shared" si="61"/>
        <v>pYWC2-8-2</v>
      </c>
      <c r="C817" t="str">
        <f t="shared" si="62"/>
        <v>-</v>
      </c>
      <c r="D817" t="str">
        <f t="shared" si="63"/>
        <v>CP013057.1</v>
      </c>
      <c r="E817" t="str">
        <f t="shared" si="65"/>
        <v>Bacillus</v>
      </c>
      <c r="F817" t="s">
        <v>32216</v>
      </c>
      <c r="G817" t="str">
        <f t="shared" si="64"/>
        <v>Bacillusthuringiensis            Bacilli84.49132.216486---915</v>
      </c>
      <c r="H817" t="s">
        <v>4118</v>
      </c>
      <c r="I817" t="s">
        <v>15</v>
      </c>
      <c r="J817" t="s">
        <v>46</v>
      </c>
      <c r="K817" t="s">
        <v>1953</v>
      </c>
      <c r="L817" t="s">
        <v>4133</v>
      </c>
      <c r="M817" t="s">
        <v>23</v>
      </c>
      <c r="N817" t="s">
        <v>4134</v>
      </c>
      <c r="O817" s="1" t="s">
        <v>4135</v>
      </c>
      <c r="P817" t="s">
        <v>4136</v>
      </c>
      <c r="Q817">
        <v>86</v>
      </c>
      <c r="R817" t="s">
        <v>23</v>
      </c>
      <c r="S817" t="s">
        <v>23</v>
      </c>
      <c r="T817" t="s">
        <v>23</v>
      </c>
      <c r="U817">
        <v>91</v>
      </c>
      <c r="V817">
        <v>5</v>
      </c>
    </row>
    <row r="818" spans="1:22">
      <c r="A818">
        <v>6797607</v>
      </c>
      <c r="B818" t="str">
        <f t="shared" si="61"/>
        <v>pYWC2-8-6</v>
      </c>
      <c r="C818" t="str">
        <f t="shared" si="62"/>
        <v>-</v>
      </c>
      <c r="D818" t="str">
        <f t="shared" si="63"/>
        <v>CP013061.1</v>
      </c>
      <c r="E818" t="str">
        <f t="shared" si="65"/>
        <v>Bacillus</v>
      </c>
      <c r="F818" t="s">
        <v>32216</v>
      </c>
      <c r="G818" t="str">
        <f t="shared" si="64"/>
        <v xml:space="preserve">Bacillusthuringiensis            Bacilli8.51230.79189---9-                                                                        </v>
      </c>
      <c r="H818" t="s">
        <v>4118</v>
      </c>
      <c r="I818" t="s">
        <v>15</v>
      </c>
      <c r="J818" t="s">
        <v>46</v>
      </c>
      <c r="K818" t="s">
        <v>1953</v>
      </c>
      <c r="L818" t="s">
        <v>4137</v>
      </c>
      <c r="M818" t="s">
        <v>23</v>
      </c>
      <c r="N818" t="s">
        <v>4138</v>
      </c>
      <c r="O818" s="1" t="s">
        <v>4139</v>
      </c>
      <c r="P818" t="s">
        <v>4140</v>
      </c>
      <c r="Q818">
        <v>9</v>
      </c>
      <c r="R818" t="s">
        <v>23</v>
      </c>
      <c r="S818" t="s">
        <v>23</v>
      </c>
      <c r="T818" t="s">
        <v>23</v>
      </c>
      <c r="U818">
        <v>9</v>
      </c>
      <c r="V818" t="s">
        <v>3736</v>
      </c>
    </row>
    <row r="819" spans="1:22">
      <c r="A819">
        <v>6797511</v>
      </c>
      <c r="B819" t="str">
        <f t="shared" si="61"/>
        <v>unnamed</v>
      </c>
      <c r="C819" t="str">
        <f t="shared" si="62"/>
        <v>-</v>
      </c>
      <c r="D819" t="str">
        <f t="shared" si="63"/>
        <v>CP013273.1</v>
      </c>
      <c r="E819" t="str">
        <f t="shared" si="65"/>
        <v>Bacillus</v>
      </c>
      <c r="F819" t="s">
        <v>32216</v>
      </c>
      <c r="G819" t="str">
        <f t="shared" si="64"/>
        <v>Bacillusthuringiensis            Bacilli25.529037---436</v>
      </c>
      <c r="H819" t="s">
        <v>4027</v>
      </c>
      <c r="I819" t="s">
        <v>15</v>
      </c>
      <c r="J819" t="s">
        <v>46</v>
      </c>
      <c r="K819" t="s">
        <v>1953</v>
      </c>
      <c r="L819" t="s">
        <v>68</v>
      </c>
      <c r="M819" t="s">
        <v>23</v>
      </c>
      <c r="N819" t="s">
        <v>4141</v>
      </c>
      <c r="O819" s="1" t="s">
        <v>4142</v>
      </c>
      <c r="P819">
        <v>0</v>
      </c>
      <c r="Q819">
        <v>37</v>
      </c>
      <c r="R819" t="s">
        <v>23</v>
      </c>
      <c r="S819" t="s">
        <v>23</v>
      </c>
      <c r="T819" t="s">
        <v>23</v>
      </c>
      <c r="U819">
        <v>43</v>
      </c>
      <c r="V819">
        <v>6</v>
      </c>
    </row>
    <row r="820" spans="1:22">
      <c r="A820">
        <v>6797415</v>
      </c>
      <c r="B820" t="str">
        <f t="shared" si="61"/>
        <v>pBMB171</v>
      </c>
      <c r="C820" t="str">
        <f t="shared" si="62"/>
        <v>NC_014172.1</v>
      </c>
      <c r="D820" t="str">
        <f t="shared" si="63"/>
        <v>CP001904</v>
      </c>
      <c r="E820" t="str">
        <f t="shared" si="65"/>
        <v>Bacillus</v>
      </c>
      <c r="F820" t="s">
        <v>32216</v>
      </c>
      <c r="G820" t="str">
        <f t="shared" si="64"/>
        <v>Bacillusthuringiensis            Bacilli312.96333.2701240---26828</v>
      </c>
      <c r="H820" t="s">
        <v>4143</v>
      </c>
      <c r="I820" t="s">
        <v>15</v>
      </c>
      <c r="J820" t="s">
        <v>46</v>
      </c>
      <c r="K820" t="s">
        <v>1953</v>
      </c>
      <c r="L820" t="s">
        <v>4144</v>
      </c>
      <c r="M820" t="s">
        <v>4145</v>
      </c>
      <c r="N820" t="s">
        <v>4146</v>
      </c>
      <c r="O820" s="1" t="s">
        <v>4147</v>
      </c>
      <c r="P820" t="s">
        <v>4148</v>
      </c>
      <c r="Q820">
        <v>240</v>
      </c>
      <c r="R820" t="s">
        <v>23</v>
      </c>
      <c r="S820" t="s">
        <v>23</v>
      </c>
      <c r="T820" t="s">
        <v>23</v>
      </c>
      <c r="U820">
        <v>268</v>
      </c>
      <c r="V820">
        <v>28</v>
      </c>
    </row>
    <row r="821" spans="1:22">
      <c r="A821">
        <v>6797319</v>
      </c>
      <c r="B821" t="str">
        <f t="shared" si="61"/>
        <v>BTB_8p</v>
      </c>
      <c r="C821" t="str">
        <f t="shared" si="62"/>
        <v>NC_018881.1</v>
      </c>
      <c r="D821" t="str">
        <f t="shared" si="63"/>
        <v>CP003893</v>
      </c>
      <c r="E821" t="str">
        <f t="shared" si="65"/>
        <v>Bacillus</v>
      </c>
      <c r="F821" t="s">
        <v>32216</v>
      </c>
      <c r="G821" t="str">
        <f t="shared" si="64"/>
        <v xml:space="preserve">Bacillusthuringiensis            Bacilli4550529.74519---9-                                                                        </v>
      </c>
      <c r="H821" t="s">
        <v>4149</v>
      </c>
      <c r="I821" t="s">
        <v>15</v>
      </c>
      <c r="J821" t="s">
        <v>46</v>
      </c>
      <c r="K821" t="s">
        <v>1953</v>
      </c>
      <c r="L821" t="s">
        <v>4150</v>
      </c>
      <c r="M821" t="s">
        <v>4151</v>
      </c>
      <c r="N821" t="s">
        <v>4152</v>
      </c>
      <c r="O821" s="1">
        <v>45505</v>
      </c>
      <c r="P821" t="s">
        <v>4153</v>
      </c>
      <c r="Q821">
        <v>9</v>
      </c>
      <c r="R821" t="s">
        <v>23</v>
      </c>
      <c r="S821" t="s">
        <v>23</v>
      </c>
      <c r="T821" t="s">
        <v>23</v>
      </c>
      <c r="U821">
        <v>9</v>
      </c>
      <c r="V821" t="s">
        <v>3736</v>
      </c>
    </row>
    <row r="822" spans="1:22">
      <c r="A822">
        <v>6797223</v>
      </c>
      <c r="B822" t="str">
        <f t="shared" si="61"/>
        <v>BTB_7p</v>
      </c>
      <c r="C822" t="str">
        <f t="shared" si="62"/>
        <v>NC_018882.1</v>
      </c>
      <c r="D822" t="str">
        <f t="shared" si="63"/>
        <v>CP003894</v>
      </c>
      <c r="E822" t="str">
        <f t="shared" si="65"/>
        <v>Bacillus</v>
      </c>
      <c r="F822" t="s">
        <v>32216</v>
      </c>
      <c r="G822" t="str">
        <f t="shared" si="64"/>
        <v xml:space="preserve">Bacillusthuringiensis            Bacilli7.63532.20699---9-                                                                        </v>
      </c>
      <c r="H822" t="s">
        <v>4149</v>
      </c>
      <c r="I822" t="s">
        <v>15</v>
      </c>
      <c r="J822" t="s">
        <v>46</v>
      </c>
      <c r="K822" t="s">
        <v>1953</v>
      </c>
      <c r="L822" t="s">
        <v>4154</v>
      </c>
      <c r="M822" t="s">
        <v>4155</v>
      </c>
      <c r="N822" t="s">
        <v>4156</v>
      </c>
      <c r="O822" s="1" t="s">
        <v>4102</v>
      </c>
      <c r="P822" t="s">
        <v>4103</v>
      </c>
      <c r="Q822">
        <v>9</v>
      </c>
      <c r="R822" t="s">
        <v>23</v>
      </c>
      <c r="S822" t="s">
        <v>23</v>
      </c>
      <c r="T822" t="s">
        <v>23</v>
      </c>
      <c r="U822">
        <v>9</v>
      </c>
      <c r="V822" t="s">
        <v>3736</v>
      </c>
    </row>
    <row r="823" spans="1:22">
      <c r="A823">
        <v>6797127</v>
      </c>
      <c r="B823" t="str">
        <f t="shared" si="61"/>
        <v>BTB_78p</v>
      </c>
      <c r="C823" t="str">
        <f t="shared" si="62"/>
        <v>NC_018879.1</v>
      </c>
      <c r="D823" t="str">
        <f t="shared" si="63"/>
        <v>CP003891</v>
      </c>
      <c r="E823" t="str">
        <f t="shared" si="65"/>
        <v>Bacillus</v>
      </c>
      <c r="F823" t="s">
        <v>32216</v>
      </c>
      <c r="G823" t="str">
        <f t="shared" si="64"/>
        <v xml:space="preserve">Bacillusthuringiensis            Bacilli77.89532.285886---86-                                                                        </v>
      </c>
      <c r="H823" t="s">
        <v>4149</v>
      </c>
      <c r="I823" t="s">
        <v>15</v>
      </c>
      <c r="J823" t="s">
        <v>46</v>
      </c>
      <c r="K823" t="s">
        <v>1953</v>
      </c>
      <c r="L823" t="s">
        <v>4157</v>
      </c>
      <c r="M823" t="s">
        <v>4158</v>
      </c>
      <c r="N823" t="s">
        <v>4159</v>
      </c>
      <c r="O823" s="1" t="s">
        <v>4160</v>
      </c>
      <c r="P823" t="s">
        <v>4161</v>
      </c>
      <c r="Q823">
        <v>86</v>
      </c>
      <c r="R823" t="s">
        <v>23</v>
      </c>
      <c r="S823" t="s">
        <v>23</v>
      </c>
      <c r="T823" t="s">
        <v>23</v>
      </c>
      <c r="U823">
        <v>86</v>
      </c>
      <c r="V823" t="s">
        <v>3736</v>
      </c>
    </row>
    <row r="824" spans="1:22">
      <c r="A824">
        <v>6797031</v>
      </c>
      <c r="B824" t="str">
        <f t="shared" si="61"/>
        <v>BTB_2p</v>
      </c>
      <c r="C824" t="str">
        <f t="shared" si="62"/>
        <v>NC_018885.1</v>
      </c>
      <c r="D824" t="str">
        <f t="shared" si="63"/>
        <v>CP003897</v>
      </c>
      <c r="E824" t="str">
        <f t="shared" si="65"/>
        <v>Bacillus</v>
      </c>
      <c r="F824" t="s">
        <v>32216</v>
      </c>
      <c r="G824" t="str">
        <f t="shared" si="64"/>
        <v xml:space="preserve">Bacillusthuringiensis            Bacilli2.06234.82063---3-                                                                        </v>
      </c>
      <c r="H824" t="s">
        <v>4149</v>
      </c>
      <c r="I824" t="s">
        <v>15</v>
      </c>
      <c r="J824" t="s">
        <v>46</v>
      </c>
      <c r="K824" t="s">
        <v>1953</v>
      </c>
      <c r="L824" t="s">
        <v>4162</v>
      </c>
      <c r="M824" t="s">
        <v>4163</v>
      </c>
      <c r="N824" t="s">
        <v>4164</v>
      </c>
      <c r="O824" s="1" t="s">
        <v>3992</v>
      </c>
      <c r="P824" t="s">
        <v>3993</v>
      </c>
      <c r="Q824">
        <v>3</v>
      </c>
      <c r="R824" t="s">
        <v>23</v>
      </c>
      <c r="S824" t="s">
        <v>23</v>
      </c>
      <c r="T824" t="s">
        <v>23</v>
      </c>
      <c r="U824">
        <v>3</v>
      </c>
      <c r="V824" t="s">
        <v>3736</v>
      </c>
    </row>
    <row r="825" spans="1:22">
      <c r="A825">
        <v>6796935</v>
      </c>
      <c r="B825" t="str">
        <f t="shared" si="61"/>
        <v>BTB_502p</v>
      </c>
      <c r="C825" t="str">
        <f t="shared" si="62"/>
        <v>NC_018878.1</v>
      </c>
      <c r="D825" t="str">
        <f t="shared" si="63"/>
        <v>CP003890</v>
      </c>
      <c r="E825" t="str">
        <f t="shared" si="65"/>
        <v>Bacillus</v>
      </c>
      <c r="F825" t="s">
        <v>32216</v>
      </c>
      <c r="G825" t="str">
        <f t="shared" si="64"/>
        <v xml:space="preserve">Bacillusthuringiensis            Bacilli501.91131.5183681-31-712-                                                                </v>
      </c>
      <c r="H825" t="s">
        <v>4149</v>
      </c>
      <c r="I825" t="s">
        <v>15</v>
      </c>
      <c r="J825" t="s">
        <v>46</v>
      </c>
      <c r="K825" t="s">
        <v>1953</v>
      </c>
      <c r="L825" t="s">
        <v>4165</v>
      </c>
      <c r="M825" t="s">
        <v>4166</v>
      </c>
      <c r="N825" t="s">
        <v>4167</v>
      </c>
      <c r="O825" s="1" t="s">
        <v>4168</v>
      </c>
      <c r="P825" t="s">
        <v>4169</v>
      </c>
      <c r="Q825">
        <v>681</v>
      </c>
      <c r="R825" t="s">
        <v>23</v>
      </c>
      <c r="S825">
        <v>31</v>
      </c>
      <c r="T825" t="s">
        <v>23</v>
      </c>
      <c r="U825">
        <v>712</v>
      </c>
      <c r="V825" t="s">
        <v>495</v>
      </c>
    </row>
    <row r="826" spans="1:22">
      <c r="A826">
        <v>6796839</v>
      </c>
      <c r="B826" t="str">
        <f t="shared" si="61"/>
        <v>BTB_9p</v>
      </c>
      <c r="C826" t="str">
        <f t="shared" si="62"/>
        <v>NC_018886.1</v>
      </c>
      <c r="D826" t="str">
        <f t="shared" si="63"/>
        <v>CP003898</v>
      </c>
      <c r="E826" t="str">
        <f t="shared" si="65"/>
        <v>Bacillus</v>
      </c>
      <c r="F826" t="s">
        <v>32216</v>
      </c>
      <c r="G826" t="str">
        <f t="shared" si="64"/>
        <v xml:space="preserve">Bacillusthuringiensis            Bacilli8.51330.78829---9-                                                                        </v>
      </c>
      <c r="H826" t="s">
        <v>4149</v>
      </c>
      <c r="I826" t="s">
        <v>15</v>
      </c>
      <c r="J826" t="s">
        <v>46</v>
      </c>
      <c r="K826" t="s">
        <v>1953</v>
      </c>
      <c r="L826" t="s">
        <v>4170</v>
      </c>
      <c r="M826" t="s">
        <v>4171</v>
      </c>
      <c r="N826" t="s">
        <v>4172</v>
      </c>
      <c r="O826" s="1" t="s">
        <v>4173</v>
      </c>
      <c r="P826" t="s">
        <v>4174</v>
      </c>
      <c r="Q826">
        <v>9</v>
      </c>
      <c r="R826" t="s">
        <v>23</v>
      </c>
      <c r="S826" t="s">
        <v>23</v>
      </c>
      <c r="T826" t="s">
        <v>23</v>
      </c>
      <c r="U826">
        <v>9</v>
      </c>
      <c r="V826" t="s">
        <v>3736</v>
      </c>
    </row>
    <row r="827" spans="1:22">
      <c r="A827">
        <v>6796743</v>
      </c>
      <c r="B827" t="str">
        <f t="shared" si="61"/>
        <v>BTB_15p</v>
      </c>
      <c r="C827" t="str">
        <f t="shared" si="62"/>
        <v>NC_018880.1</v>
      </c>
      <c r="D827" t="str">
        <f t="shared" si="63"/>
        <v>CP003892</v>
      </c>
      <c r="E827" t="str">
        <f t="shared" si="65"/>
        <v>Bacillus</v>
      </c>
      <c r="F827" t="s">
        <v>32216</v>
      </c>
      <c r="G827" t="str">
        <f t="shared" si="64"/>
        <v xml:space="preserve">Bacillusthuringiensis            Bacilli15.18935.650814---14-                                                                        </v>
      </c>
      <c r="H827" t="s">
        <v>4149</v>
      </c>
      <c r="I827" t="s">
        <v>15</v>
      </c>
      <c r="J827" t="s">
        <v>46</v>
      </c>
      <c r="K827" t="s">
        <v>1953</v>
      </c>
      <c r="L827" t="s">
        <v>4175</v>
      </c>
      <c r="M827" t="s">
        <v>4176</v>
      </c>
      <c r="N827" t="s">
        <v>4177</v>
      </c>
      <c r="O827" s="1" t="s">
        <v>4178</v>
      </c>
      <c r="P827" t="s">
        <v>4179</v>
      </c>
      <c r="Q827">
        <v>14</v>
      </c>
      <c r="R827" t="s">
        <v>23</v>
      </c>
      <c r="S827" t="s">
        <v>23</v>
      </c>
      <c r="T827" t="s">
        <v>23</v>
      </c>
      <c r="U827">
        <v>14</v>
      </c>
      <c r="V827" t="s">
        <v>3736</v>
      </c>
    </row>
    <row r="828" spans="1:22">
      <c r="A828">
        <v>6796647</v>
      </c>
      <c r="B828" t="str">
        <f t="shared" si="61"/>
        <v>BTB_5p</v>
      </c>
      <c r="C828" t="str">
        <f t="shared" si="62"/>
        <v>NC_018884.1</v>
      </c>
      <c r="D828" t="str">
        <f t="shared" si="63"/>
        <v>CP003896</v>
      </c>
      <c r="E828" t="str">
        <f t="shared" si="65"/>
        <v>Bacillus</v>
      </c>
      <c r="F828" t="s">
        <v>32216</v>
      </c>
      <c r="G828" t="str">
        <f t="shared" si="64"/>
        <v xml:space="preserve">Bacillusthuringiensis            Bacilli5.51831.62385---5-                                                                        </v>
      </c>
      <c r="H828" t="s">
        <v>4149</v>
      </c>
      <c r="I828" t="s">
        <v>15</v>
      </c>
      <c r="J828" t="s">
        <v>46</v>
      </c>
      <c r="K828" t="s">
        <v>1953</v>
      </c>
      <c r="L828" t="s">
        <v>4180</v>
      </c>
      <c r="M828" t="s">
        <v>4181</v>
      </c>
      <c r="N828" t="s">
        <v>4182</v>
      </c>
      <c r="O828" s="1" t="s">
        <v>4183</v>
      </c>
      <c r="P828" t="s">
        <v>4184</v>
      </c>
      <c r="Q828">
        <v>5</v>
      </c>
      <c r="R828" t="s">
        <v>23</v>
      </c>
      <c r="S828" t="s">
        <v>23</v>
      </c>
      <c r="T828" t="s">
        <v>23</v>
      </c>
      <c r="U828">
        <v>5</v>
      </c>
      <c r="V828" t="s">
        <v>3736</v>
      </c>
    </row>
    <row r="829" spans="1:22">
      <c r="A829">
        <v>6796551</v>
      </c>
      <c r="B829" t="str">
        <f t="shared" si="61"/>
        <v>BTB_6p</v>
      </c>
      <c r="C829" t="str">
        <f t="shared" si="62"/>
        <v>NC_018883.1</v>
      </c>
      <c r="D829" t="str">
        <f t="shared" si="63"/>
        <v>CP003895</v>
      </c>
      <c r="E829" t="str">
        <f t="shared" si="65"/>
        <v>Bacillus</v>
      </c>
      <c r="F829" t="s">
        <v>32216</v>
      </c>
      <c r="G829" t="str">
        <f t="shared" si="64"/>
        <v xml:space="preserve">Bacillusthuringiensis            Bacilli3229531.75877---7-                                                                        </v>
      </c>
      <c r="H829" t="s">
        <v>4149</v>
      </c>
      <c r="I829" t="s">
        <v>15</v>
      </c>
      <c r="J829" t="s">
        <v>46</v>
      </c>
      <c r="K829" t="s">
        <v>1953</v>
      </c>
      <c r="L829" t="s">
        <v>4185</v>
      </c>
      <c r="M829" t="s">
        <v>4186</v>
      </c>
      <c r="N829" t="s">
        <v>4187</v>
      </c>
      <c r="O829" s="1">
        <v>32295</v>
      </c>
      <c r="P829" t="s">
        <v>4188</v>
      </c>
      <c r="Q829">
        <v>7</v>
      </c>
      <c r="R829" t="s">
        <v>23</v>
      </c>
      <c r="S829" t="s">
        <v>23</v>
      </c>
      <c r="T829" t="s">
        <v>23</v>
      </c>
      <c r="U829">
        <v>7</v>
      </c>
      <c r="V829" t="s">
        <v>3736</v>
      </c>
    </row>
    <row r="830" spans="1:22">
      <c r="A830">
        <v>6796455</v>
      </c>
      <c r="B830" t="str">
        <f t="shared" si="61"/>
        <v>p06</v>
      </c>
      <c r="C830" t="str">
        <f t="shared" si="62"/>
        <v>NC_018489.1</v>
      </c>
      <c r="D830" t="str">
        <f t="shared" si="63"/>
        <v>CP003758</v>
      </c>
      <c r="E830" t="str">
        <f t="shared" si="65"/>
        <v>Bacillus</v>
      </c>
      <c r="F830" t="s">
        <v>32216</v>
      </c>
      <c r="G830" t="str">
        <f t="shared" si="64"/>
        <v xml:space="preserve">Bacillusthuringiensis            Bacilli14.05635.230514---14-                                                                        </v>
      </c>
      <c r="H830" t="s">
        <v>4189</v>
      </c>
      <c r="I830" t="s">
        <v>15</v>
      </c>
      <c r="J830" t="s">
        <v>46</v>
      </c>
      <c r="K830" t="s">
        <v>1953</v>
      </c>
      <c r="L830" t="s">
        <v>4190</v>
      </c>
      <c r="M830" t="s">
        <v>4191</v>
      </c>
      <c r="N830" t="s">
        <v>4192</v>
      </c>
      <c r="O830" s="1" t="s">
        <v>4193</v>
      </c>
      <c r="P830" t="s">
        <v>4194</v>
      </c>
      <c r="Q830">
        <v>14</v>
      </c>
      <c r="R830" t="s">
        <v>23</v>
      </c>
      <c r="S830" t="s">
        <v>23</v>
      </c>
      <c r="T830" t="s">
        <v>23</v>
      </c>
      <c r="U830">
        <v>14</v>
      </c>
      <c r="V830" t="s">
        <v>3736</v>
      </c>
    </row>
    <row r="831" spans="1:22">
      <c r="A831">
        <v>6796359</v>
      </c>
      <c r="B831" t="str">
        <f t="shared" si="61"/>
        <v>p04</v>
      </c>
      <c r="C831" t="str">
        <f t="shared" si="62"/>
        <v>NC_018488.1</v>
      </c>
      <c r="D831" t="str">
        <f t="shared" si="63"/>
        <v>CP003756</v>
      </c>
      <c r="E831" t="str">
        <f t="shared" si="65"/>
        <v>Bacillus</v>
      </c>
      <c r="F831" t="s">
        <v>32216</v>
      </c>
      <c r="G831" t="str">
        <f t="shared" si="64"/>
        <v>Bacillusthuringiensis            Bacilli65.4732.00772---731</v>
      </c>
      <c r="H831" t="s">
        <v>4189</v>
      </c>
      <c r="I831" t="s">
        <v>15</v>
      </c>
      <c r="J831" t="s">
        <v>46</v>
      </c>
      <c r="K831" t="s">
        <v>1953</v>
      </c>
      <c r="L831" t="s">
        <v>3360</v>
      </c>
      <c r="M831" t="s">
        <v>4195</v>
      </c>
      <c r="N831" t="s">
        <v>4196</v>
      </c>
      <c r="O831" s="1" t="s">
        <v>4197</v>
      </c>
      <c r="P831" t="s">
        <v>4198</v>
      </c>
      <c r="Q831">
        <v>72</v>
      </c>
      <c r="R831" t="s">
        <v>23</v>
      </c>
      <c r="S831" t="s">
        <v>23</v>
      </c>
      <c r="T831" t="s">
        <v>23</v>
      </c>
      <c r="U831">
        <v>73</v>
      </c>
      <c r="V831">
        <v>1</v>
      </c>
    </row>
    <row r="832" spans="1:22">
      <c r="A832">
        <v>6796263</v>
      </c>
      <c r="B832" t="str">
        <f t="shared" si="61"/>
        <v>p01</v>
      </c>
      <c r="C832" t="str">
        <f t="shared" si="62"/>
        <v>NC_018486.1</v>
      </c>
      <c r="D832" t="str">
        <f t="shared" si="63"/>
        <v>CP003753</v>
      </c>
      <c r="E832" t="str">
        <f t="shared" si="65"/>
        <v>Bacillus</v>
      </c>
      <c r="F832" t="s">
        <v>32216</v>
      </c>
      <c r="G832" t="str">
        <f t="shared" si="64"/>
        <v xml:space="preserve">Bacillusthuringiensis            Bacilli171.0332.9708163---163-                                                                        </v>
      </c>
      <c r="H832" t="s">
        <v>4189</v>
      </c>
      <c r="I832" t="s">
        <v>15</v>
      </c>
      <c r="J832" t="s">
        <v>46</v>
      </c>
      <c r="K832" t="s">
        <v>1953</v>
      </c>
      <c r="L832" t="s">
        <v>3350</v>
      </c>
      <c r="M832" t="s">
        <v>4199</v>
      </c>
      <c r="N832" t="s">
        <v>4200</v>
      </c>
      <c r="O832" s="1" t="s">
        <v>4201</v>
      </c>
      <c r="P832" t="s">
        <v>4202</v>
      </c>
      <c r="Q832">
        <v>163</v>
      </c>
      <c r="R832" t="s">
        <v>23</v>
      </c>
      <c r="S832" t="s">
        <v>23</v>
      </c>
      <c r="T832" t="s">
        <v>23</v>
      </c>
      <c r="U832">
        <v>163</v>
      </c>
      <c r="V832" t="s">
        <v>3736</v>
      </c>
    </row>
    <row r="833" spans="1:22">
      <c r="A833">
        <v>6796167</v>
      </c>
      <c r="B833" t="str">
        <f t="shared" si="61"/>
        <v>p03</v>
      </c>
      <c r="C833" t="str">
        <f t="shared" si="62"/>
        <v>NC_018487.1</v>
      </c>
      <c r="D833" t="str">
        <f t="shared" si="63"/>
        <v>CP003755</v>
      </c>
      <c r="E833" t="str">
        <f t="shared" si="65"/>
        <v>Bacillus</v>
      </c>
      <c r="F833" t="s">
        <v>32216</v>
      </c>
      <c r="G833" t="str">
        <f t="shared" si="64"/>
        <v>Bacillusthuringiensis            Bacilli69.87634.315174---784</v>
      </c>
      <c r="H833" t="s">
        <v>4189</v>
      </c>
      <c r="I833" t="s">
        <v>15</v>
      </c>
      <c r="J833" t="s">
        <v>46</v>
      </c>
      <c r="K833" t="s">
        <v>1953</v>
      </c>
      <c r="L833" t="s">
        <v>3355</v>
      </c>
      <c r="M833" t="s">
        <v>4203</v>
      </c>
      <c r="N833" t="s">
        <v>4204</v>
      </c>
      <c r="O833" s="1" t="s">
        <v>4205</v>
      </c>
      <c r="P833" t="s">
        <v>4206</v>
      </c>
      <c r="Q833">
        <v>74</v>
      </c>
      <c r="R833" t="s">
        <v>23</v>
      </c>
      <c r="S833" t="s">
        <v>23</v>
      </c>
      <c r="T833" t="s">
        <v>23</v>
      </c>
      <c r="U833">
        <v>78</v>
      </c>
      <c r="V833">
        <v>4</v>
      </c>
    </row>
    <row r="834" spans="1:22">
      <c r="A834">
        <v>6796071</v>
      </c>
      <c r="B834" t="str">
        <f t="shared" si="61"/>
        <v>p05</v>
      </c>
      <c r="C834" t="str">
        <f t="shared" si="62"/>
        <v>NC_018502.1</v>
      </c>
      <c r="D834" t="str">
        <f t="shared" si="63"/>
        <v>CP003757</v>
      </c>
      <c r="E834" t="str">
        <f t="shared" si="65"/>
        <v>Bacillus</v>
      </c>
      <c r="F834" t="s">
        <v>32216</v>
      </c>
      <c r="G834" t="str">
        <f t="shared" si="64"/>
        <v>Bacillusthuringiensis            Bacilli45.26236.023654-1-572</v>
      </c>
      <c r="H834" t="s">
        <v>4189</v>
      </c>
      <c r="I834" t="s">
        <v>15</v>
      </c>
      <c r="J834" t="s">
        <v>46</v>
      </c>
      <c r="K834" t="s">
        <v>1953</v>
      </c>
      <c r="L834" t="s">
        <v>4207</v>
      </c>
      <c r="M834" t="s">
        <v>4208</v>
      </c>
      <c r="N834" t="s">
        <v>4209</v>
      </c>
      <c r="O834" s="1" t="s">
        <v>4210</v>
      </c>
      <c r="P834" t="s">
        <v>4211</v>
      </c>
      <c r="Q834">
        <v>54</v>
      </c>
      <c r="R834" t="s">
        <v>23</v>
      </c>
      <c r="S834">
        <v>1</v>
      </c>
      <c r="T834" t="s">
        <v>23</v>
      </c>
      <c r="U834">
        <v>57</v>
      </c>
      <c r="V834">
        <v>2</v>
      </c>
    </row>
    <row r="835" spans="1:22">
      <c r="A835">
        <v>6795975</v>
      </c>
      <c r="B835" t="str">
        <f t="shared" ref="B835:B898" si="66">L835</f>
        <v>p07</v>
      </c>
      <c r="C835" t="str">
        <f t="shared" ref="C835:C898" si="67">M835</f>
        <v>NC_018503.1</v>
      </c>
      <c r="D835" t="str">
        <f t="shared" ref="D835:D898" si="68">N835</f>
        <v>CP003759</v>
      </c>
      <c r="E835" t="str">
        <f t="shared" si="65"/>
        <v>Bacillus</v>
      </c>
      <c r="F835" t="s">
        <v>32216</v>
      </c>
      <c r="G835" t="str">
        <f t="shared" ref="G835:G898" si="69">CONCATENATE(E835,F835,K835,O835,P835,Q835,R835,S835,T835,U835,V835)</f>
        <v xml:space="preserve">Bacillusthuringiensis            Bacilli4219433.4957---7-                                                                        </v>
      </c>
      <c r="H835" t="s">
        <v>4189</v>
      </c>
      <c r="I835" t="s">
        <v>15</v>
      </c>
      <c r="J835" t="s">
        <v>46</v>
      </c>
      <c r="K835" t="s">
        <v>1953</v>
      </c>
      <c r="L835" t="s">
        <v>4212</v>
      </c>
      <c r="M835" t="s">
        <v>4213</v>
      </c>
      <c r="N835" t="s">
        <v>4214</v>
      </c>
      <c r="O835" s="1">
        <v>42194</v>
      </c>
      <c r="P835" t="s">
        <v>4215</v>
      </c>
      <c r="Q835">
        <v>7</v>
      </c>
      <c r="R835" t="s">
        <v>23</v>
      </c>
      <c r="S835" t="s">
        <v>23</v>
      </c>
      <c r="T835" t="s">
        <v>23</v>
      </c>
      <c r="U835">
        <v>7</v>
      </c>
      <c r="V835" t="s">
        <v>3736</v>
      </c>
    </row>
    <row r="836" spans="1:22">
      <c r="A836">
        <v>6795879</v>
      </c>
      <c r="B836" t="str">
        <f t="shared" si="66"/>
        <v>p08</v>
      </c>
      <c r="C836" t="str">
        <f t="shared" si="67"/>
        <v>NC_018490.1</v>
      </c>
      <c r="D836" t="str">
        <f t="shared" si="68"/>
        <v>CP003760</v>
      </c>
      <c r="E836" t="str">
        <f t="shared" si="65"/>
        <v>Bacillus</v>
      </c>
      <c r="F836" t="s">
        <v>32216</v>
      </c>
      <c r="G836" t="str">
        <f t="shared" si="69"/>
        <v>Bacillusthuringiensis            Bacilli8.57430.06768---91</v>
      </c>
      <c r="H836" t="s">
        <v>4189</v>
      </c>
      <c r="I836" t="s">
        <v>15</v>
      </c>
      <c r="J836" t="s">
        <v>46</v>
      </c>
      <c r="K836" t="s">
        <v>1953</v>
      </c>
      <c r="L836" t="s">
        <v>4216</v>
      </c>
      <c r="M836" t="s">
        <v>4217</v>
      </c>
      <c r="N836" t="s">
        <v>4218</v>
      </c>
      <c r="O836" s="1" t="s">
        <v>4219</v>
      </c>
      <c r="P836" t="s">
        <v>4220</v>
      </c>
      <c r="Q836">
        <v>8</v>
      </c>
      <c r="R836" t="s">
        <v>23</v>
      </c>
      <c r="S836" t="s">
        <v>23</v>
      </c>
      <c r="T836" t="s">
        <v>23</v>
      </c>
      <c r="U836">
        <v>9</v>
      </c>
      <c r="V836">
        <v>1</v>
      </c>
    </row>
    <row r="837" spans="1:22">
      <c r="A837">
        <v>6795783</v>
      </c>
      <c r="B837" t="str">
        <f t="shared" si="66"/>
        <v>p02</v>
      </c>
      <c r="C837" t="str">
        <f t="shared" si="67"/>
        <v>NC_018501.1</v>
      </c>
      <c r="D837" t="str">
        <f t="shared" si="68"/>
        <v>CP003754</v>
      </c>
      <c r="E837" t="str">
        <f t="shared" si="65"/>
        <v>Bacillus</v>
      </c>
      <c r="F837" t="s">
        <v>32216</v>
      </c>
      <c r="G837" t="str">
        <f t="shared" si="69"/>
        <v>Bacillusthuringiensis            Bacilli168.99933.1724158---1613</v>
      </c>
      <c r="H837" t="s">
        <v>4189</v>
      </c>
      <c r="I837" t="s">
        <v>15</v>
      </c>
      <c r="J837" t="s">
        <v>46</v>
      </c>
      <c r="K837" t="s">
        <v>1953</v>
      </c>
      <c r="L837" t="s">
        <v>3345</v>
      </c>
      <c r="M837" t="s">
        <v>4221</v>
      </c>
      <c r="N837" t="s">
        <v>4222</v>
      </c>
      <c r="O837" s="1" t="s">
        <v>4223</v>
      </c>
      <c r="P837" t="s">
        <v>4224</v>
      </c>
      <c r="Q837">
        <v>158</v>
      </c>
      <c r="R837" t="s">
        <v>23</v>
      </c>
      <c r="S837" t="s">
        <v>23</v>
      </c>
      <c r="T837" t="s">
        <v>23</v>
      </c>
      <c r="U837">
        <v>161</v>
      </c>
      <c r="V837">
        <v>3</v>
      </c>
    </row>
    <row r="838" spans="1:22">
      <c r="A838">
        <v>6795687</v>
      </c>
      <c r="B838" t="str">
        <f t="shared" si="66"/>
        <v>p06</v>
      </c>
      <c r="C838" t="str">
        <f t="shared" si="67"/>
        <v>NC_018512.1</v>
      </c>
      <c r="D838" t="str">
        <f t="shared" si="68"/>
        <v>CP003769</v>
      </c>
      <c r="E838" t="str">
        <f t="shared" si="65"/>
        <v>Bacillus</v>
      </c>
      <c r="F838" t="s">
        <v>32216</v>
      </c>
      <c r="G838" t="str">
        <f t="shared" si="69"/>
        <v xml:space="preserve">Bacillusthuringiensis            Bacilli6.82435.99064---4-                                                                        </v>
      </c>
      <c r="H838" t="s">
        <v>4225</v>
      </c>
      <c r="I838" t="s">
        <v>15</v>
      </c>
      <c r="J838" t="s">
        <v>46</v>
      </c>
      <c r="K838" t="s">
        <v>1953</v>
      </c>
      <c r="L838" t="s">
        <v>4190</v>
      </c>
      <c r="M838" t="s">
        <v>4226</v>
      </c>
      <c r="N838" t="s">
        <v>4227</v>
      </c>
      <c r="O838" s="1" t="s">
        <v>4228</v>
      </c>
      <c r="P838" t="s">
        <v>4229</v>
      </c>
      <c r="Q838">
        <v>4</v>
      </c>
      <c r="R838" t="s">
        <v>23</v>
      </c>
      <c r="S838" t="s">
        <v>23</v>
      </c>
      <c r="T838" t="s">
        <v>23</v>
      </c>
      <c r="U838">
        <v>4</v>
      </c>
      <c r="V838" t="s">
        <v>3736</v>
      </c>
    </row>
    <row r="839" spans="1:22">
      <c r="A839">
        <v>6795591</v>
      </c>
      <c r="B839" t="str">
        <f t="shared" si="66"/>
        <v>p01</v>
      </c>
      <c r="C839" t="str">
        <f t="shared" si="67"/>
        <v>NC_018516.1</v>
      </c>
      <c r="D839" t="str">
        <f t="shared" si="68"/>
        <v>CP003764</v>
      </c>
      <c r="E839" t="str">
        <f t="shared" si="65"/>
        <v>Bacillus</v>
      </c>
      <c r="F839" t="s">
        <v>32216</v>
      </c>
      <c r="G839" t="str">
        <f t="shared" si="69"/>
        <v xml:space="preserve">Bacillusthuringiensis            Bacilli349.59933.3516434---434-                                                                        </v>
      </c>
      <c r="H839" t="s">
        <v>4225</v>
      </c>
      <c r="I839" t="s">
        <v>15</v>
      </c>
      <c r="J839" t="s">
        <v>46</v>
      </c>
      <c r="K839" t="s">
        <v>1953</v>
      </c>
      <c r="L839" t="s">
        <v>3350</v>
      </c>
      <c r="M839" t="s">
        <v>4230</v>
      </c>
      <c r="N839" t="s">
        <v>4231</v>
      </c>
      <c r="O839" s="1" t="s">
        <v>4232</v>
      </c>
      <c r="P839" t="s">
        <v>4233</v>
      </c>
      <c r="Q839">
        <v>434</v>
      </c>
      <c r="R839" t="s">
        <v>23</v>
      </c>
      <c r="S839" t="s">
        <v>23</v>
      </c>
      <c r="T839" t="s">
        <v>23</v>
      </c>
      <c r="U839">
        <v>434</v>
      </c>
      <c r="V839" t="s">
        <v>3736</v>
      </c>
    </row>
    <row r="840" spans="1:22">
      <c r="A840">
        <v>6795495</v>
      </c>
      <c r="B840" t="str">
        <f t="shared" si="66"/>
        <v>p05</v>
      </c>
      <c r="C840" t="str">
        <f t="shared" si="67"/>
        <v>NC_018511.1</v>
      </c>
      <c r="D840" t="str">
        <f t="shared" si="68"/>
        <v>CP003768</v>
      </c>
      <c r="E840" t="str">
        <f t="shared" si="65"/>
        <v>Bacillus</v>
      </c>
      <c r="F840" t="s">
        <v>32216</v>
      </c>
      <c r="G840" t="str">
        <f t="shared" si="69"/>
        <v xml:space="preserve">Bacillusthuringiensis            Bacilli7.69735.26059---9-                                                                        </v>
      </c>
      <c r="H840" t="s">
        <v>4225</v>
      </c>
      <c r="I840" t="s">
        <v>15</v>
      </c>
      <c r="J840" t="s">
        <v>46</v>
      </c>
      <c r="K840" t="s">
        <v>1953</v>
      </c>
      <c r="L840" t="s">
        <v>4207</v>
      </c>
      <c r="M840" t="s">
        <v>4234</v>
      </c>
      <c r="N840" t="s">
        <v>4235</v>
      </c>
      <c r="O840" s="1" t="s">
        <v>4236</v>
      </c>
      <c r="P840" t="s">
        <v>4237</v>
      </c>
      <c r="Q840">
        <v>9</v>
      </c>
      <c r="R840" t="s">
        <v>23</v>
      </c>
      <c r="S840" t="s">
        <v>23</v>
      </c>
      <c r="T840" t="s">
        <v>23</v>
      </c>
      <c r="U840">
        <v>9</v>
      </c>
      <c r="V840" t="s">
        <v>3736</v>
      </c>
    </row>
    <row r="841" spans="1:22">
      <c r="A841">
        <v>6795399</v>
      </c>
      <c r="B841" t="str">
        <f t="shared" si="66"/>
        <v>p04</v>
      </c>
      <c r="C841" t="str">
        <f t="shared" si="67"/>
        <v>NC_018517.1</v>
      </c>
      <c r="D841" t="str">
        <f t="shared" si="68"/>
        <v>CP003767</v>
      </c>
      <c r="E841" t="str">
        <f t="shared" si="65"/>
        <v>Bacillus</v>
      </c>
      <c r="F841" t="s">
        <v>32216</v>
      </c>
      <c r="G841" t="str">
        <f t="shared" si="69"/>
        <v xml:space="preserve">Bacillusthuringiensis            Bacilli14.93539.738921---21-                                                                        </v>
      </c>
      <c r="H841" t="s">
        <v>4225</v>
      </c>
      <c r="I841" t="s">
        <v>15</v>
      </c>
      <c r="J841" t="s">
        <v>46</v>
      </c>
      <c r="K841" t="s">
        <v>1953</v>
      </c>
      <c r="L841" t="s">
        <v>3360</v>
      </c>
      <c r="M841" t="s">
        <v>4238</v>
      </c>
      <c r="N841" t="s">
        <v>4239</v>
      </c>
      <c r="O841" s="1" t="s">
        <v>4240</v>
      </c>
      <c r="P841" t="s">
        <v>4241</v>
      </c>
      <c r="Q841">
        <v>21</v>
      </c>
      <c r="R841" t="s">
        <v>23</v>
      </c>
      <c r="S841" t="s">
        <v>23</v>
      </c>
      <c r="T841" t="s">
        <v>23</v>
      </c>
      <c r="U841">
        <v>21</v>
      </c>
      <c r="V841" t="s">
        <v>3736</v>
      </c>
    </row>
    <row r="842" spans="1:22">
      <c r="A842">
        <v>6795303</v>
      </c>
      <c r="B842" t="str">
        <f t="shared" si="66"/>
        <v>p03</v>
      </c>
      <c r="C842" t="str">
        <f t="shared" si="67"/>
        <v>NC_018510.1</v>
      </c>
      <c r="D842" t="str">
        <f t="shared" si="68"/>
        <v>CP003766</v>
      </c>
      <c r="E842" t="str">
        <f t="shared" si="65"/>
        <v>Bacillus</v>
      </c>
      <c r="F842" t="s">
        <v>32216</v>
      </c>
      <c r="G842" t="str">
        <f t="shared" si="69"/>
        <v>Bacillusthuringiensis            Bacilli224.87233.0512182---19715</v>
      </c>
      <c r="H842" t="s">
        <v>4225</v>
      </c>
      <c r="I842" t="s">
        <v>15</v>
      </c>
      <c r="J842" t="s">
        <v>46</v>
      </c>
      <c r="K842" t="s">
        <v>1953</v>
      </c>
      <c r="L842" t="s">
        <v>3355</v>
      </c>
      <c r="M842" t="s">
        <v>4242</v>
      </c>
      <c r="N842" t="s">
        <v>4243</v>
      </c>
      <c r="O842" s="1" t="s">
        <v>4244</v>
      </c>
      <c r="P842" t="s">
        <v>4245</v>
      </c>
      <c r="Q842">
        <v>182</v>
      </c>
      <c r="R842" t="s">
        <v>23</v>
      </c>
      <c r="S842" t="s">
        <v>23</v>
      </c>
      <c r="T842" t="s">
        <v>23</v>
      </c>
      <c r="U842">
        <v>197</v>
      </c>
      <c r="V842">
        <v>15</v>
      </c>
    </row>
    <row r="843" spans="1:22">
      <c r="A843">
        <v>6795207</v>
      </c>
      <c r="B843" t="str">
        <f t="shared" si="66"/>
        <v>p02</v>
      </c>
      <c r="C843" t="str">
        <f t="shared" si="67"/>
        <v>NC_018509.1</v>
      </c>
      <c r="D843" t="str">
        <f t="shared" si="68"/>
        <v>CP003765</v>
      </c>
      <c r="E843" t="str">
        <f t="shared" si="65"/>
        <v>Bacillus</v>
      </c>
      <c r="F843" t="s">
        <v>32216</v>
      </c>
      <c r="G843" t="str">
        <f t="shared" si="69"/>
        <v xml:space="preserve">Bacillusthuringiensis            Bacilli235.42536.5883245-17-262-                                                                        </v>
      </c>
      <c r="H843" t="s">
        <v>4225</v>
      </c>
      <c r="I843" t="s">
        <v>15</v>
      </c>
      <c r="J843" t="s">
        <v>46</v>
      </c>
      <c r="K843" t="s">
        <v>1953</v>
      </c>
      <c r="L843" t="s">
        <v>3345</v>
      </c>
      <c r="M843" t="s">
        <v>4246</v>
      </c>
      <c r="N843" t="s">
        <v>4247</v>
      </c>
      <c r="O843" s="1" t="s">
        <v>4248</v>
      </c>
      <c r="P843" t="s">
        <v>4249</v>
      </c>
      <c r="Q843">
        <v>245</v>
      </c>
      <c r="R843" t="s">
        <v>23</v>
      </c>
      <c r="S843">
        <v>17</v>
      </c>
      <c r="T843" t="s">
        <v>23</v>
      </c>
      <c r="U843">
        <v>262</v>
      </c>
      <c r="V843" t="s">
        <v>3736</v>
      </c>
    </row>
    <row r="844" spans="1:22">
      <c r="A844">
        <v>6795111</v>
      </c>
      <c r="B844">
        <f t="shared" si="66"/>
        <v>5</v>
      </c>
      <c r="C844" t="str">
        <f t="shared" si="67"/>
        <v>NZ_CP009346.1</v>
      </c>
      <c r="D844" t="str">
        <f t="shared" si="68"/>
        <v>CP009346</v>
      </c>
      <c r="E844" t="str">
        <f t="shared" si="65"/>
        <v>Bacillus</v>
      </c>
      <c r="F844" t="s">
        <v>32216</v>
      </c>
      <c r="G844" t="str">
        <f t="shared" si="69"/>
        <v xml:space="preserve">Bacillusthuringiensis            Bacilli14.96139.709921---21-                                                                        </v>
      </c>
      <c r="H844" t="s">
        <v>4250</v>
      </c>
      <c r="I844" t="s">
        <v>15</v>
      </c>
      <c r="J844" t="s">
        <v>46</v>
      </c>
      <c r="K844" t="s">
        <v>1953</v>
      </c>
      <c r="L844">
        <v>5</v>
      </c>
      <c r="M844" t="s">
        <v>4251</v>
      </c>
      <c r="N844" t="s">
        <v>4252</v>
      </c>
      <c r="O844" s="1" t="s">
        <v>4253</v>
      </c>
      <c r="P844" t="s">
        <v>4254</v>
      </c>
      <c r="Q844">
        <v>21</v>
      </c>
      <c r="R844" t="s">
        <v>23</v>
      </c>
      <c r="S844" t="s">
        <v>23</v>
      </c>
      <c r="T844" t="s">
        <v>23</v>
      </c>
      <c r="U844">
        <v>21</v>
      </c>
      <c r="V844" t="s">
        <v>3736</v>
      </c>
    </row>
    <row r="845" spans="1:22">
      <c r="A845">
        <v>6795015</v>
      </c>
      <c r="B845">
        <f t="shared" si="66"/>
        <v>2</v>
      </c>
      <c r="C845" t="str">
        <f t="shared" si="67"/>
        <v>NZ_CP009348.1</v>
      </c>
      <c r="D845" t="str">
        <f t="shared" si="68"/>
        <v>CP009348</v>
      </c>
      <c r="E845" t="str">
        <f t="shared" si="65"/>
        <v>Bacillus</v>
      </c>
      <c r="F845" t="s">
        <v>32216</v>
      </c>
      <c r="G845" t="str">
        <f t="shared" si="69"/>
        <v xml:space="preserve">Bacillusthuringiensis            Bacilli349.60233.3519434---434-                                                                        </v>
      </c>
      <c r="H845" t="s">
        <v>4250</v>
      </c>
      <c r="I845" t="s">
        <v>15</v>
      </c>
      <c r="J845" t="s">
        <v>46</v>
      </c>
      <c r="K845" t="s">
        <v>1953</v>
      </c>
      <c r="L845">
        <v>2</v>
      </c>
      <c r="M845" t="s">
        <v>4255</v>
      </c>
      <c r="N845" t="s">
        <v>4256</v>
      </c>
      <c r="O845" s="1" t="s">
        <v>4257</v>
      </c>
      <c r="P845" t="s">
        <v>4258</v>
      </c>
      <c r="Q845">
        <v>434</v>
      </c>
      <c r="R845" t="s">
        <v>23</v>
      </c>
      <c r="S845" t="s">
        <v>23</v>
      </c>
      <c r="T845" t="s">
        <v>23</v>
      </c>
      <c r="U845">
        <v>434</v>
      </c>
      <c r="V845" t="s">
        <v>3736</v>
      </c>
    </row>
    <row r="846" spans="1:22">
      <c r="A846">
        <v>6794919</v>
      </c>
      <c r="B846">
        <f t="shared" si="66"/>
        <v>6</v>
      </c>
      <c r="C846" t="str">
        <f t="shared" si="67"/>
        <v>NZ_CP009345.1</v>
      </c>
      <c r="D846" t="str">
        <f t="shared" si="68"/>
        <v>CP009345</v>
      </c>
      <c r="E846" t="str">
        <f t="shared" si="65"/>
        <v>Bacillus</v>
      </c>
      <c r="F846" t="s">
        <v>32216</v>
      </c>
      <c r="G846" t="str">
        <f t="shared" si="69"/>
        <v xml:space="preserve">Bacillusthuringiensis            Bacilli7.69735.26059---9-                                                                        </v>
      </c>
      <c r="H846" t="s">
        <v>4250</v>
      </c>
      <c r="I846" t="s">
        <v>15</v>
      </c>
      <c r="J846" t="s">
        <v>46</v>
      </c>
      <c r="K846" t="s">
        <v>1953</v>
      </c>
      <c r="L846">
        <v>6</v>
      </c>
      <c r="M846" t="s">
        <v>4259</v>
      </c>
      <c r="N846" t="s">
        <v>4260</v>
      </c>
      <c r="O846" s="1" t="s">
        <v>4236</v>
      </c>
      <c r="P846" t="s">
        <v>4237</v>
      </c>
      <c r="Q846">
        <v>9</v>
      </c>
      <c r="R846" t="s">
        <v>23</v>
      </c>
      <c r="S846" t="s">
        <v>23</v>
      </c>
      <c r="T846" t="s">
        <v>23</v>
      </c>
      <c r="U846">
        <v>9</v>
      </c>
      <c r="V846" t="s">
        <v>3736</v>
      </c>
    </row>
    <row r="847" spans="1:22">
      <c r="A847">
        <v>6794823</v>
      </c>
      <c r="B847">
        <f t="shared" si="66"/>
        <v>7</v>
      </c>
      <c r="C847" t="str">
        <f t="shared" si="67"/>
        <v>NZ_CP009344.1</v>
      </c>
      <c r="D847" t="str">
        <f t="shared" si="68"/>
        <v>CP009344</v>
      </c>
      <c r="E847" t="str">
        <f t="shared" si="65"/>
        <v>Bacillus</v>
      </c>
      <c r="F847" t="s">
        <v>32216</v>
      </c>
      <c r="G847" t="str">
        <f t="shared" si="69"/>
        <v xml:space="preserve">Bacillusthuringiensis            Bacilli6.82435.99064---4-                                                                        </v>
      </c>
      <c r="H847" t="s">
        <v>4250</v>
      </c>
      <c r="I847" t="s">
        <v>15</v>
      </c>
      <c r="J847" t="s">
        <v>46</v>
      </c>
      <c r="K847" t="s">
        <v>1953</v>
      </c>
      <c r="L847">
        <v>7</v>
      </c>
      <c r="M847" t="s">
        <v>4261</v>
      </c>
      <c r="N847" t="s">
        <v>4262</v>
      </c>
      <c r="O847" s="1" t="s">
        <v>4228</v>
      </c>
      <c r="P847" t="s">
        <v>4229</v>
      </c>
      <c r="Q847">
        <v>4</v>
      </c>
      <c r="R847" t="s">
        <v>23</v>
      </c>
      <c r="S847" t="s">
        <v>23</v>
      </c>
      <c r="T847" t="s">
        <v>23</v>
      </c>
      <c r="U847">
        <v>4</v>
      </c>
      <c r="V847" t="s">
        <v>3736</v>
      </c>
    </row>
    <row r="848" spans="1:22">
      <c r="A848">
        <v>6794727</v>
      </c>
      <c r="B848">
        <f t="shared" si="66"/>
        <v>4</v>
      </c>
      <c r="C848" t="str">
        <f t="shared" si="67"/>
        <v>NZ_CP009350.1</v>
      </c>
      <c r="D848" t="str">
        <f t="shared" si="68"/>
        <v>CP009350</v>
      </c>
      <c r="E848" t="str">
        <f t="shared" si="65"/>
        <v>Bacillus</v>
      </c>
      <c r="F848" t="s">
        <v>32216</v>
      </c>
      <c r="G848" t="str">
        <f t="shared" si="69"/>
        <v>Bacillusthuringiensis            Bacilli107.44333.8393---952</v>
      </c>
      <c r="H848" t="s">
        <v>4250</v>
      </c>
      <c r="I848" t="s">
        <v>15</v>
      </c>
      <c r="J848" t="s">
        <v>46</v>
      </c>
      <c r="K848" t="s">
        <v>1953</v>
      </c>
      <c r="L848">
        <v>4</v>
      </c>
      <c r="M848" t="s">
        <v>4263</v>
      </c>
      <c r="N848" t="s">
        <v>4264</v>
      </c>
      <c r="O848" s="1" t="s">
        <v>4265</v>
      </c>
      <c r="P848" t="s">
        <v>4266</v>
      </c>
      <c r="Q848">
        <v>93</v>
      </c>
      <c r="R848" t="s">
        <v>23</v>
      </c>
      <c r="S848" t="s">
        <v>23</v>
      </c>
      <c r="T848" t="s">
        <v>23</v>
      </c>
      <c r="U848">
        <v>95</v>
      </c>
      <c r="V848">
        <v>2</v>
      </c>
    </row>
    <row r="849" spans="1:22">
      <c r="A849">
        <v>6794631</v>
      </c>
      <c r="B849">
        <f t="shared" si="66"/>
        <v>1</v>
      </c>
      <c r="C849" t="str">
        <f t="shared" si="67"/>
        <v>NZ_CP009349.1</v>
      </c>
      <c r="D849" t="str">
        <f t="shared" si="68"/>
        <v>CP009349</v>
      </c>
      <c r="E849" t="str">
        <f t="shared" si="65"/>
        <v>Bacillus</v>
      </c>
      <c r="F849" t="s">
        <v>32216</v>
      </c>
      <c r="G849" t="str">
        <f t="shared" si="69"/>
        <v>Bacillusthuringiensis            Bacilli359.43932.3193295---31318</v>
      </c>
      <c r="H849" t="s">
        <v>4250</v>
      </c>
      <c r="I849" t="s">
        <v>15</v>
      </c>
      <c r="J849" t="s">
        <v>46</v>
      </c>
      <c r="K849" t="s">
        <v>1953</v>
      </c>
      <c r="L849">
        <v>1</v>
      </c>
      <c r="M849" t="s">
        <v>4267</v>
      </c>
      <c r="N849" t="s">
        <v>4268</v>
      </c>
      <c r="O849" s="1" t="s">
        <v>4269</v>
      </c>
      <c r="P849" t="s">
        <v>4270</v>
      </c>
      <c r="Q849">
        <v>295</v>
      </c>
      <c r="R849" t="s">
        <v>23</v>
      </c>
      <c r="S849" t="s">
        <v>23</v>
      </c>
      <c r="T849" t="s">
        <v>23</v>
      </c>
      <c r="U849">
        <v>313</v>
      </c>
      <c r="V849">
        <v>18</v>
      </c>
    </row>
    <row r="850" spans="1:22">
      <c r="A850">
        <v>6794535</v>
      </c>
      <c r="B850">
        <f t="shared" si="66"/>
        <v>3</v>
      </c>
      <c r="C850" t="str">
        <f t="shared" si="67"/>
        <v>NZ_CP009347.1</v>
      </c>
      <c r="D850" t="str">
        <f t="shared" si="68"/>
        <v>CP009347</v>
      </c>
      <c r="E850" t="str">
        <f t="shared" si="65"/>
        <v>Bacillus</v>
      </c>
      <c r="F850" t="s">
        <v>32216</v>
      </c>
      <c r="G850" t="str">
        <f t="shared" si="69"/>
        <v xml:space="preserve">Bacillusthuringiensis            Bacilli235.42536.5883245-17-262-                                                                        </v>
      </c>
      <c r="H850" t="s">
        <v>4250</v>
      </c>
      <c r="I850" t="s">
        <v>15</v>
      </c>
      <c r="J850" t="s">
        <v>46</v>
      </c>
      <c r="K850" t="s">
        <v>1953</v>
      </c>
      <c r="L850">
        <v>3</v>
      </c>
      <c r="M850" t="s">
        <v>4271</v>
      </c>
      <c r="N850" t="s">
        <v>4272</v>
      </c>
      <c r="O850" s="1" t="s">
        <v>4248</v>
      </c>
      <c r="P850" t="s">
        <v>4249</v>
      </c>
      <c r="Q850">
        <v>245</v>
      </c>
      <c r="R850" t="s">
        <v>23</v>
      </c>
      <c r="S850">
        <v>17</v>
      </c>
      <c r="T850" t="s">
        <v>23</v>
      </c>
      <c r="U850">
        <v>262</v>
      </c>
      <c r="V850" t="s">
        <v>3736</v>
      </c>
    </row>
    <row r="851" spans="1:22">
      <c r="A851">
        <v>6794439</v>
      </c>
      <c r="B851" t="str">
        <f t="shared" si="66"/>
        <v>pMC319</v>
      </c>
      <c r="C851" t="str">
        <f t="shared" si="67"/>
        <v>NC_018688.1</v>
      </c>
      <c r="D851" t="str">
        <f t="shared" si="68"/>
        <v>CP003693</v>
      </c>
      <c r="E851" t="str">
        <f t="shared" si="65"/>
        <v>Bacillus</v>
      </c>
      <c r="F851" t="s">
        <v>32216</v>
      </c>
      <c r="G851" t="str">
        <f t="shared" si="69"/>
        <v>Bacillusthuringiensis            Bacilli319.7132.4763254---26814</v>
      </c>
      <c r="H851" t="s">
        <v>4273</v>
      </c>
      <c r="I851" t="s">
        <v>15</v>
      </c>
      <c r="J851" t="s">
        <v>46</v>
      </c>
      <c r="K851" t="s">
        <v>1953</v>
      </c>
      <c r="L851" t="s">
        <v>4274</v>
      </c>
      <c r="M851" t="s">
        <v>4275</v>
      </c>
      <c r="N851" t="s">
        <v>4276</v>
      </c>
      <c r="O851" s="1" t="s">
        <v>4277</v>
      </c>
      <c r="P851" t="s">
        <v>4278</v>
      </c>
      <c r="Q851">
        <v>254</v>
      </c>
      <c r="R851" t="s">
        <v>23</v>
      </c>
      <c r="S851" t="s">
        <v>23</v>
      </c>
      <c r="T851" t="s">
        <v>23</v>
      </c>
      <c r="U851">
        <v>268</v>
      </c>
      <c r="V851">
        <v>14</v>
      </c>
    </row>
    <row r="852" spans="1:22">
      <c r="A852">
        <v>6794343</v>
      </c>
      <c r="B852" t="str">
        <f t="shared" si="66"/>
        <v>pMC189</v>
      </c>
      <c r="C852" t="str">
        <f t="shared" si="67"/>
        <v>NC_018687.1</v>
      </c>
      <c r="D852" t="str">
        <f t="shared" si="68"/>
        <v>CP003692</v>
      </c>
      <c r="E852" t="str">
        <f t="shared" si="65"/>
        <v>Bacillus</v>
      </c>
      <c r="F852" t="s">
        <v>32216</v>
      </c>
      <c r="G852" t="str">
        <f t="shared" si="69"/>
        <v>Bacillusthuringiensis            Bacilli189.70233.4119135-1-15923</v>
      </c>
      <c r="H852" t="s">
        <v>4273</v>
      </c>
      <c r="I852" t="s">
        <v>15</v>
      </c>
      <c r="J852" t="s">
        <v>46</v>
      </c>
      <c r="K852" t="s">
        <v>1953</v>
      </c>
      <c r="L852" t="s">
        <v>4279</v>
      </c>
      <c r="M852" t="s">
        <v>4280</v>
      </c>
      <c r="N852" t="s">
        <v>4281</v>
      </c>
      <c r="O852" s="1" t="s">
        <v>4282</v>
      </c>
      <c r="P852" t="s">
        <v>4283</v>
      </c>
      <c r="Q852">
        <v>135</v>
      </c>
      <c r="R852" t="s">
        <v>23</v>
      </c>
      <c r="S852">
        <v>1</v>
      </c>
      <c r="T852" t="s">
        <v>23</v>
      </c>
      <c r="U852">
        <v>159</v>
      </c>
      <c r="V852">
        <v>23</v>
      </c>
    </row>
    <row r="853" spans="1:22">
      <c r="A853">
        <v>6794247</v>
      </c>
      <c r="B853" t="str">
        <f t="shared" si="66"/>
        <v>pMC8</v>
      </c>
      <c r="C853" t="str">
        <f t="shared" si="67"/>
        <v>NC_018684.1</v>
      </c>
      <c r="D853" t="str">
        <f t="shared" si="68"/>
        <v>CP003688</v>
      </c>
      <c r="E853" t="str">
        <f t="shared" si="65"/>
        <v>Bacillus</v>
      </c>
      <c r="F853" t="s">
        <v>32216</v>
      </c>
      <c r="G853" t="str">
        <f t="shared" si="69"/>
        <v xml:space="preserve">Bacillusthuringiensis            Bacilli7.82632.11097---7-                                                                        </v>
      </c>
      <c r="H853" t="s">
        <v>4273</v>
      </c>
      <c r="I853" t="s">
        <v>15</v>
      </c>
      <c r="J853" t="s">
        <v>46</v>
      </c>
      <c r="K853" t="s">
        <v>1953</v>
      </c>
      <c r="L853" t="s">
        <v>4284</v>
      </c>
      <c r="M853" t="s">
        <v>4285</v>
      </c>
      <c r="N853" t="s">
        <v>4286</v>
      </c>
      <c r="O853" s="1" t="s">
        <v>4287</v>
      </c>
      <c r="P853" t="s">
        <v>4288</v>
      </c>
      <c r="Q853">
        <v>7</v>
      </c>
      <c r="R853" t="s">
        <v>23</v>
      </c>
      <c r="S853" t="s">
        <v>23</v>
      </c>
      <c r="T853" t="s">
        <v>23</v>
      </c>
      <c r="U853">
        <v>7</v>
      </c>
      <c r="V853" t="s">
        <v>3736</v>
      </c>
    </row>
    <row r="854" spans="1:22">
      <c r="A854">
        <v>6794151</v>
      </c>
      <c r="B854" t="str">
        <f t="shared" si="66"/>
        <v>pMC429</v>
      </c>
      <c r="C854" t="str">
        <f t="shared" si="67"/>
        <v>NC_018689.1</v>
      </c>
      <c r="D854" t="str">
        <f t="shared" si="68"/>
        <v>CP003694</v>
      </c>
      <c r="E854" t="str">
        <f t="shared" si="65"/>
        <v>Bacillus</v>
      </c>
      <c r="F854" t="s">
        <v>32216</v>
      </c>
      <c r="G854" t="str">
        <f t="shared" si="69"/>
        <v>Bacillusthuringiensis            Bacilli429.67432.5668349---37728</v>
      </c>
      <c r="H854" t="s">
        <v>4273</v>
      </c>
      <c r="I854" t="s">
        <v>15</v>
      </c>
      <c r="J854" t="s">
        <v>46</v>
      </c>
      <c r="K854" t="s">
        <v>1953</v>
      </c>
      <c r="L854" t="s">
        <v>4289</v>
      </c>
      <c r="M854" t="s">
        <v>4290</v>
      </c>
      <c r="N854" t="s">
        <v>4291</v>
      </c>
      <c r="O854" s="1" t="s">
        <v>4292</v>
      </c>
      <c r="P854" t="s">
        <v>4293</v>
      </c>
      <c r="Q854">
        <v>349</v>
      </c>
      <c r="R854" t="s">
        <v>23</v>
      </c>
      <c r="S854" t="s">
        <v>23</v>
      </c>
      <c r="T854" t="s">
        <v>23</v>
      </c>
      <c r="U854">
        <v>377</v>
      </c>
      <c r="V854">
        <v>28</v>
      </c>
    </row>
    <row r="855" spans="1:22">
      <c r="A855">
        <v>6794055</v>
      </c>
      <c r="B855" t="str">
        <f t="shared" si="66"/>
        <v>pMC95</v>
      </c>
      <c r="C855" t="str">
        <f t="shared" si="67"/>
        <v>NC_018685.1</v>
      </c>
      <c r="D855" t="str">
        <f t="shared" si="68"/>
        <v>CP003690</v>
      </c>
      <c r="E855" t="str">
        <f t="shared" si="65"/>
        <v>Bacillus</v>
      </c>
      <c r="F855" t="s">
        <v>32216</v>
      </c>
      <c r="G855" t="str">
        <f t="shared" si="69"/>
        <v>Bacillusthuringiensis            Bacilli95.43334.016587---914</v>
      </c>
      <c r="H855" t="s">
        <v>4273</v>
      </c>
      <c r="I855" t="s">
        <v>15</v>
      </c>
      <c r="J855" t="s">
        <v>46</v>
      </c>
      <c r="K855" t="s">
        <v>1953</v>
      </c>
      <c r="L855" t="s">
        <v>4294</v>
      </c>
      <c r="M855" t="s">
        <v>4295</v>
      </c>
      <c r="N855" t="s">
        <v>4296</v>
      </c>
      <c r="O855" s="1" t="s">
        <v>4297</v>
      </c>
      <c r="P855" t="s">
        <v>4298</v>
      </c>
      <c r="Q855">
        <v>87</v>
      </c>
      <c r="R855" t="s">
        <v>23</v>
      </c>
      <c r="S855" t="s">
        <v>23</v>
      </c>
      <c r="T855" t="s">
        <v>23</v>
      </c>
      <c r="U855">
        <v>91</v>
      </c>
      <c r="V855">
        <v>4</v>
      </c>
    </row>
    <row r="856" spans="1:22">
      <c r="A856">
        <v>6793959</v>
      </c>
      <c r="B856" t="str">
        <f t="shared" si="66"/>
        <v>pMC54</v>
      </c>
      <c r="C856" t="str">
        <f t="shared" si="67"/>
        <v>NC_018694.1</v>
      </c>
      <c r="D856" t="str">
        <f t="shared" si="68"/>
        <v>CP003689</v>
      </c>
      <c r="E856" t="str">
        <f t="shared" si="65"/>
        <v>Bacillus</v>
      </c>
      <c r="F856" t="s">
        <v>32216</v>
      </c>
      <c r="G856" t="str">
        <f t="shared" si="69"/>
        <v xml:space="preserve">Bacillusthuringiensis            Bacilli54.48434.731370-1-71-                                                                        </v>
      </c>
      <c r="H856" t="s">
        <v>4273</v>
      </c>
      <c r="I856" t="s">
        <v>15</v>
      </c>
      <c r="J856" t="s">
        <v>46</v>
      </c>
      <c r="K856" t="s">
        <v>1953</v>
      </c>
      <c r="L856" t="s">
        <v>4299</v>
      </c>
      <c r="M856" t="s">
        <v>4300</v>
      </c>
      <c r="N856" t="s">
        <v>4301</v>
      </c>
      <c r="O856" s="1" t="s">
        <v>4302</v>
      </c>
      <c r="P856" t="s">
        <v>4303</v>
      </c>
      <c r="Q856">
        <v>70</v>
      </c>
      <c r="R856" t="s">
        <v>23</v>
      </c>
      <c r="S856">
        <v>1</v>
      </c>
      <c r="T856" t="s">
        <v>23</v>
      </c>
      <c r="U856">
        <v>71</v>
      </c>
      <c r="V856" t="s">
        <v>3736</v>
      </c>
    </row>
    <row r="857" spans="1:22">
      <c r="A857">
        <v>6793863</v>
      </c>
      <c r="B857" t="str">
        <f t="shared" si="66"/>
        <v>pMC183</v>
      </c>
      <c r="C857" t="str">
        <f t="shared" si="67"/>
        <v>NC_018686.1</v>
      </c>
      <c r="D857" t="str">
        <f t="shared" si="68"/>
        <v>CP003691</v>
      </c>
      <c r="E857" t="str">
        <f t="shared" si="65"/>
        <v>Bacillus</v>
      </c>
      <c r="F857" t="s">
        <v>32216</v>
      </c>
      <c r="G857" t="str">
        <f t="shared" si="69"/>
        <v>Bacillusthuringiensis            Bacilli183.2132.847192---1997</v>
      </c>
      <c r="H857" t="s">
        <v>4273</v>
      </c>
      <c r="I857" t="s">
        <v>15</v>
      </c>
      <c r="J857" t="s">
        <v>46</v>
      </c>
      <c r="K857" t="s">
        <v>1953</v>
      </c>
      <c r="L857" t="s">
        <v>4304</v>
      </c>
      <c r="M857" t="s">
        <v>4305</v>
      </c>
      <c r="N857" t="s">
        <v>4306</v>
      </c>
      <c r="O857" s="1" t="s">
        <v>4307</v>
      </c>
      <c r="P857" t="s">
        <v>4308</v>
      </c>
      <c r="Q857">
        <v>192</v>
      </c>
      <c r="R857" t="s">
        <v>23</v>
      </c>
      <c r="S857" t="s">
        <v>23</v>
      </c>
      <c r="T857" t="s">
        <v>23</v>
      </c>
      <c r="U857">
        <v>199</v>
      </c>
      <c r="V857">
        <v>7</v>
      </c>
    </row>
    <row r="858" spans="1:22">
      <c r="A858">
        <v>6793767</v>
      </c>
      <c r="B858" t="str">
        <f t="shared" si="66"/>
        <v>pCT127</v>
      </c>
      <c r="C858" t="str">
        <f t="shared" si="67"/>
        <v>NC_017202.1</v>
      </c>
      <c r="D858" t="str">
        <f t="shared" si="68"/>
        <v>CP001908</v>
      </c>
      <c r="E858" t="str">
        <f t="shared" si="65"/>
        <v>Bacillus</v>
      </c>
      <c r="F858" t="s">
        <v>32216</v>
      </c>
      <c r="G858" t="str">
        <f t="shared" si="69"/>
        <v>Bacillusthuringiensis            Bacilli127.88532.0866125---1338</v>
      </c>
      <c r="H858" t="s">
        <v>4309</v>
      </c>
      <c r="I858" t="s">
        <v>15</v>
      </c>
      <c r="J858" t="s">
        <v>46</v>
      </c>
      <c r="K858" t="s">
        <v>1953</v>
      </c>
      <c r="L858" t="s">
        <v>4310</v>
      </c>
      <c r="M858" t="s">
        <v>4311</v>
      </c>
      <c r="N858" t="s">
        <v>4312</v>
      </c>
      <c r="O858" s="1" t="s">
        <v>4313</v>
      </c>
      <c r="P858" t="s">
        <v>4314</v>
      </c>
      <c r="Q858">
        <v>125</v>
      </c>
      <c r="R858" t="s">
        <v>23</v>
      </c>
      <c r="S858" t="s">
        <v>23</v>
      </c>
      <c r="T858" t="s">
        <v>23</v>
      </c>
      <c r="U858">
        <v>133</v>
      </c>
      <c r="V858">
        <v>8</v>
      </c>
    </row>
    <row r="859" spans="1:22">
      <c r="A859">
        <v>6793671</v>
      </c>
      <c r="B859" t="str">
        <f t="shared" si="66"/>
        <v>pCT51</v>
      </c>
      <c r="C859" t="str">
        <f t="shared" si="67"/>
        <v>NC_017204.1</v>
      </c>
      <c r="D859" t="str">
        <f t="shared" si="68"/>
        <v>CP001911</v>
      </c>
      <c r="E859" t="str">
        <f t="shared" ref="E859:E922" si="70">MID(H859,1,FIND(" ",H859)-1)</f>
        <v>Bacillus</v>
      </c>
      <c r="F859" t="s">
        <v>32216</v>
      </c>
      <c r="G859" t="str">
        <f t="shared" si="69"/>
        <v>Bacillusthuringiensis            Bacilli51.48834.967469---701</v>
      </c>
      <c r="H859" t="s">
        <v>4309</v>
      </c>
      <c r="I859" t="s">
        <v>15</v>
      </c>
      <c r="J859" t="s">
        <v>46</v>
      </c>
      <c r="K859" t="s">
        <v>1953</v>
      </c>
      <c r="L859" t="s">
        <v>4315</v>
      </c>
      <c r="M859" t="s">
        <v>4316</v>
      </c>
      <c r="N859" t="s">
        <v>4317</v>
      </c>
      <c r="O859" s="1" t="s">
        <v>4318</v>
      </c>
      <c r="P859" t="s">
        <v>4319</v>
      </c>
      <c r="Q859">
        <v>69</v>
      </c>
      <c r="R859" t="s">
        <v>23</v>
      </c>
      <c r="S859" t="s">
        <v>23</v>
      </c>
      <c r="T859" t="s">
        <v>23</v>
      </c>
      <c r="U859">
        <v>70</v>
      </c>
      <c r="V859">
        <v>1</v>
      </c>
    </row>
    <row r="860" spans="1:22">
      <c r="A860">
        <v>6793575</v>
      </c>
      <c r="B860" t="str">
        <f t="shared" si="66"/>
        <v>pCT281</v>
      </c>
      <c r="C860" t="str">
        <f t="shared" si="67"/>
        <v>NC_017203.1</v>
      </c>
      <c r="D860" t="str">
        <f t="shared" si="68"/>
        <v>CP001910</v>
      </c>
      <c r="E860" t="str">
        <f t="shared" si="70"/>
        <v>Bacillus</v>
      </c>
      <c r="F860" t="s">
        <v>32216</v>
      </c>
      <c r="G860" t="str">
        <f t="shared" si="69"/>
        <v>Bacillusthuringiensis            Bacilli281.23133.0063234---25521</v>
      </c>
      <c r="H860" t="s">
        <v>4309</v>
      </c>
      <c r="I860" t="s">
        <v>15</v>
      </c>
      <c r="J860" t="s">
        <v>46</v>
      </c>
      <c r="K860" t="s">
        <v>1953</v>
      </c>
      <c r="L860" t="s">
        <v>4320</v>
      </c>
      <c r="M860" t="s">
        <v>4321</v>
      </c>
      <c r="N860" t="s">
        <v>4322</v>
      </c>
      <c r="O860" s="1" t="s">
        <v>4323</v>
      </c>
      <c r="P860" t="s">
        <v>4324</v>
      </c>
      <c r="Q860">
        <v>234</v>
      </c>
      <c r="R860" t="s">
        <v>23</v>
      </c>
      <c r="S860" t="s">
        <v>23</v>
      </c>
      <c r="T860" t="s">
        <v>23</v>
      </c>
      <c r="U860">
        <v>255</v>
      </c>
      <c r="V860">
        <v>21</v>
      </c>
    </row>
    <row r="861" spans="1:22">
      <c r="A861">
        <v>6793479</v>
      </c>
      <c r="B861" t="str">
        <f t="shared" si="66"/>
        <v>pCT72</v>
      </c>
      <c r="C861" t="str">
        <f t="shared" si="67"/>
        <v>NC_017205.1</v>
      </c>
      <c r="D861" t="str">
        <f t="shared" si="68"/>
        <v>CP001913</v>
      </c>
      <c r="E861" t="str">
        <f t="shared" si="70"/>
        <v>Bacillus</v>
      </c>
      <c r="F861" t="s">
        <v>32216</v>
      </c>
      <c r="G861" t="str">
        <f t="shared" si="69"/>
        <v xml:space="preserve">Bacillusthuringiensis            Bacilli72.07432.042184---84-                                                        </v>
      </c>
      <c r="H861" t="s">
        <v>4309</v>
      </c>
      <c r="I861" t="s">
        <v>15</v>
      </c>
      <c r="J861" t="s">
        <v>46</v>
      </c>
      <c r="K861" t="s">
        <v>1953</v>
      </c>
      <c r="L861" t="s">
        <v>4325</v>
      </c>
      <c r="M861" t="s">
        <v>4326</v>
      </c>
      <c r="N861" t="s">
        <v>4327</v>
      </c>
      <c r="O861" s="1" t="s">
        <v>4328</v>
      </c>
      <c r="P861" t="s">
        <v>4329</v>
      </c>
      <c r="Q861">
        <v>84</v>
      </c>
      <c r="R861" t="s">
        <v>23</v>
      </c>
      <c r="S861" t="s">
        <v>23</v>
      </c>
      <c r="T861" t="s">
        <v>23</v>
      </c>
      <c r="U861">
        <v>84</v>
      </c>
      <c r="V861" t="s">
        <v>58</v>
      </c>
    </row>
    <row r="862" spans="1:22">
      <c r="A862">
        <v>6793383</v>
      </c>
      <c r="B862" t="str">
        <f t="shared" si="66"/>
        <v>pCT8513</v>
      </c>
      <c r="C862" t="str">
        <f t="shared" si="67"/>
        <v>NC_017207.1</v>
      </c>
      <c r="D862" t="str">
        <f t="shared" si="68"/>
        <v>CP001916</v>
      </c>
      <c r="E862" t="str">
        <f t="shared" si="70"/>
        <v>Bacillus</v>
      </c>
      <c r="F862" t="s">
        <v>32216</v>
      </c>
      <c r="G862" t="str">
        <f t="shared" si="69"/>
        <v xml:space="preserve">Bacillusthuringiensis            Bacilli8.51330.78829---9-                                                        </v>
      </c>
      <c r="H862" t="s">
        <v>4309</v>
      </c>
      <c r="I862" t="s">
        <v>15</v>
      </c>
      <c r="J862" t="s">
        <v>46</v>
      </c>
      <c r="K862" t="s">
        <v>1953</v>
      </c>
      <c r="L862" t="s">
        <v>4330</v>
      </c>
      <c r="M862" t="s">
        <v>4331</v>
      </c>
      <c r="N862" t="s">
        <v>4332</v>
      </c>
      <c r="O862" s="1" t="s">
        <v>4173</v>
      </c>
      <c r="P862" t="s">
        <v>4174</v>
      </c>
      <c r="Q862">
        <v>9</v>
      </c>
      <c r="R862" t="s">
        <v>23</v>
      </c>
      <c r="S862" t="s">
        <v>23</v>
      </c>
      <c r="T862" t="s">
        <v>23</v>
      </c>
      <c r="U862">
        <v>9</v>
      </c>
      <c r="V862" t="s">
        <v>58</v>
      </c>
    </row>
    <row r="863" spans="1:22">
      <c r="A863">
        <v>6793287</v>
      </c>
      <c r="B863" t="str">
        <f t="shared" si="66"/>
        <v>pCT9547</v>
      </c>
      <c r="C863" t="str">
        <f t="shared" si="67"/>
        <v>NC_017212.1</v>
      </c>
      <c r="D863" t="str">
        <f t="shared" si="68"/>
        <v>CP001917</v>
      </c>
      <c r="E863" t="str">
        <f t="shared" si="70"/>
        <v>Bacillus</v>
      </c>
      <c r="F863" t="s">
        <v>32216</v>
      </c>
      <c r="G863" t="str">
        <f t="shared" si="69"/>
        <v>Bacillusthuringiensis            Bacilli9.54733.08896---71</v>
      </c>
      <c r="H863" t="s">
        <v>4309</v>
      </c>
      <c r="I863" t="s">
        <v>15</v>
      </c>
      <c r="J863" t="s">
        <v>46</v>
      </c>
      <c r="K863" t="s">
        <v>1953</v>
      </c>
      <c r="L863" t="s">
        <v>4333</v>
      </c>
      <c r="M863" t="s">
        <v>4334</v>
      </c>
      <c r="N863" t="s">
        <v>4335</v>
      </c>
      <c r="O863" s="1" t="s">
        <v>4336</v>
      </c>
      <c r="P863" t="s">
        <v>4337</v>
      </c>
      <c r="Q863">
        <v>6</v>
      </c>
      <c r="R863" t="s">
        <v>23</v>
      </c>
      <c r="S863" t="s">
        <v>23</v>
      </c>
      <c r="T863" t="s">
        <v>23</v>
      </c>
      <c r="U863">
        <v>7</v>
      </c>
      <c r="V863">
        <v>1</v>
      </c>
    </row>
    <row r="864" spans="1:22">
      <c r="A864">
        <v>6793191</v>
      </c>
      <c r="B864" t="str">
        <f t="shared" si="66"/>
        <v>pCT14</v>
      </c>
      <c r="C864" t="str">
        <f t="shared" si="67"/>
        <v>NC_017209.1</v>
      </c>
      <c r="D864" t="str">
        <f t="shared" si="68"/>
        <v>CP001909</v>
      </c>
      <c r="E864" t="str">
        <f t="shared" si="70"/>
        <v>Bacillus</v>
      </c>
      <c r="F864" t="s">
        <v>32216</v>
      </c>
      <c r="G864" t="str">
        <f t="shared" si="69"/>
        <v xml:space="preserve">Bacillusthuringiensis            Bacilli14.8631.46720---20-                                                        </v>
      </c>
      <c r="H864" t="s">
        <v>4309</v>
      </c>
      <c r="I864" t="s">
        <v>15</v>
      </c>
      <c r="J864" t="s">
        <v>46</v>
      </c>
      <c r="K864" t="s">
        <v>1953</v>
      </c>
      <c r="L864" t="s">
        <v>4338</v>
      </c>
      <c r="M864" t="s">
        <v>4339</v>
      </c>
      <c r="N864" t="s">
        <v>4340</v>
      </c>
      <c r="O864" s="1" t="s">
        <v>4341</v>
      </c>
      <c r="P864" t="s">
        <v>4342</v>
      </c>
      <c r="Q864">
        <v>20</v>
      </c>
      <c r="R864" t="s">
        <v>23</v>
      </c>
      <c r="S864" t="s">
        <v>23</v>
      </c>
      <c r="T864" t="s">
        <v>23</v>
      </c>
      <c r="U864">
        <v>20</v>
      </c>
      <c r="V864" t="s">
        <v>58</v>
      </c>
    </row>
    <row r="865" spans="1:22">
      <c r="A865">
        <v>6793095</v>
      </c>
      <c r="B865" t="str">
        <f t="shared" si="66"/>
        <v>pCT8252</v>
      </c>
      <c r="C865" t="str">
        <f t="shared" si="67"/>
        <v>NC_017211.1</v>
      </c>
      <c r="D865" t="str">
        <f t="shared" si="68"/>
        <v>CP001914</v>
      </c>
      <c r="E865" t="str">
        <f t="shared" si="70"/>
        <v>Bacillus</v>
      </c>
      <c r="F865" t="s">
        <v>32216</v>
      </c>
      <c r="G865" t="str">
        <f t="shared" si="69"/>
        <v xml:space="preserve">Bacillusthuringiensis            Bacilli8.25232.416410---10-                                                        </v>
      </c>
      <c r="H865" t="s">
        <v>4309</v>
      </c>
      <c r="I865" t="s">
        <v>15</v>
      </c>
      <c r="J865" t="s">
        <v>46</v>
      </c>
      <c r="K865" t="s">
        <v>1953</v>
      </c>
      <c r="L865" t="s">
        <v>4343</v>
      </c>
      <c r="M865" t="s">
        <v>4344</v>
      </c>
      <c r="N865" t="s">
        <v>4345</v>
      </c>
      <c r="O865" s="1" t="s">
        <v>4346</v>
      </c>
      <c r="P865" t="s">
        <v>4347</v>
      </c>
      <c r="Q865">
        <v>10</v>
      </c>
      <c r="R865" t="s">
        <v>23</v>
      </c>
      <c r="S865" t="s">
        <v>23</v>
      </c>
      <c r="T865" t="s">
        <v>23</v>
      </c>
      <c r="U865">
        <v>10</v>
      </c>
      <c r="V865" t="s">
        <v>58</v>
      </c>
    </row>
    <row r="866" spans="1:22">
      <c r="A866">
        <v>6792999</v>
      </c>
      <c r="B866" t="str">
        <f t="shared" si="66"/>
        <v>pCT6880</v>
      </c>
      <c r="C866" t="str">
        <f t="shared" si="67"/>
        <v>NC_017210.1</v>
      </c>
      <c r="D866" t="str">
        <f t="shared" si="68"/>
        <v>CP001912</v>
      </c>
      <c r="E866" t="str">
        <f t="shared" si="70"/>
        <v>Bacillus</v>
      </c>
      <c r="F866" t="s">
        <v>32216</v>
      </c>
      <c r="G866" t="str">
        <f t="shared" si="69"/>
        <v xml:space="preserve">Bacillusthuringiensis            Bacilli3229531.75877---7-                                                        </v>
      </c>
      <c r="H866" t="s">
        <v>4309</v>
      </c>
      <c r="I866" t="s">
        <v>15</v>
      </c>
      <c r="J866" t="s">
        <v>46</v>
      </c>
      <c r="K866" t="s">
        <v>1953</v>
      </c>
      <c r="L866" t="s">
        <v>4348</v>
      </c>
      <c r="M866" t="s">
        <v>4349</v>
      </c>
      <c r="N866" t="s">
        <v>4350</v>
      </c>
      <c r="O866" s="1">
        <v>32295</v>
      </c>
      <c r="P866" t="s">
        <v>4188</v>
      </c>
      <c r="Q866">
        <v>7</v>
      </c>
      <c r="R866" t="s">
        <v>23</v>
      </c>
      <c r="S866" t="s">
        <v>23</v>
      </c>
      <c r="T866" t="s">
        <v>23</v>
      </c>
      <c r="U866">
        <v>7</v>
      </c>
      <c r="V866" t="s">
        <v>58</v>
      </c>
    </row>
    <row r="867" spans="1:22">
      <c r="A867">
        <v>6792903</v>
      </c>
      <c r="B867" t="str">
        <f t="shared" si="66"/>
        <v>pCT83</v>
      </c>
      <c r="C867" t="str">
        <f t="shared" si="67"/>
        <v>NC_017206.1</v>
      </c>
      <c r="D867" t="str">
        <f t="shared" si="68"/>
        <v>CP001915</v>
      </c>
      <c r="E867" t="str">
        <f t="shared" si="70"/>
        <v>Bacillus</v>
      </c>
      <c r="F867" t="s">
        <v>32216</v>
      </c>
      <c r="G867" t="str">
        <f t="shared" si="69"/>
        <v>Bacillusthuringiensis            Bacilli83.5933.154786---937</v>
      </c>
      <c r="H867" t="s">
        <v>4309</v>
      </c>
      <c r="I867" t="s">
        <v>15</v>
      </c>
      <c r="J867" t="s">
        <v>46</v>
      </c>
      <c r="K867" t="s">
        <v>1953</v>
      </c>
      <c r="L867" t="s">
        <v>4351</v>
      </c>
      <c r="M867" t="s">
        <v>4352</v>
      </c>
      <c r="N867" t="s">
        <v>4353</v>
      </c>
      <c r="O867" s="1" t="s">
        <v>4354</v>
      </c>
      <c r="P867" t="s">
        <v>4355</v>
      </c>
      <c r="Q867">
        <v>86</v>
      </c>
      <c r="R867" t="s">
        <v>23</v>
      </c>
      <c r="S867" t="s">
        <v>23</v>
      </c>
      <c r="T867" t="s">
        <v>23</v>
      </c>
      <c r="U867">
        <v>93</v>
      </c>
      <c r="V867">
        <v>7</v>
      </c>
    </row>
    <row r="868" spans="1:22">
      <c r="A868">
        <v>6792807</v>
      </c>
      <c r="B868" t="str">
        <f t="shared" si="66"/>
        <v>pBMB0558</v>
      </c>
      <c r="C868" t="str">
        <f t="shared" si="67"/>
        <v>NC_014937.1</v>
      </c>
      <c r="D868" t="str">
        <f t="shared" si="68"/>
        <v>HM037272</v>
      </c>
      <c r="E868" t="str">
        <f t="shared" si="70"/>
        <v>Bacillus</v>
      </c>
      <c r="F868" t="s">
        <v>32216</v>
      </c>
      <c r="G868" t="str">
        <f t="shared" si="69"/>
        <v xml:space="preserve">Bacillusthuringiensis            Bacilli109.46434.8589149---149-                                                </v>
      </c>
      <c r="H868" t="s">
        <v>4309</v>
      </c>
      <c r="I868" t="s">
        <v>15</v>
      </c>
      <c r="J868" t="s">
        <v>46</v>
      </c>
      <c r="K868" t="s">
        <v>1953</v>
      </c>
      <c r="L868" t="s">
        <v>4356</v>
      </c>
      <c r="M868" t="s">
        <v>4357</v>
      </c>
      <c r="N868" t="s">
        <v>4358</v>
      </c>
      <c r="O868" s="1" t="s">
        <v>4359</v>
      </c>
      <c r="P868" t="s">
        <v>4360</v>
      </c>
      <c r="Q868">
        <v>149</v>
      </c>
      <c r="R868" t="s">
        <v>23</v>
      </c>
      <c r="S868" t="s">
        <v>23</v>
      </c>
      <c r="T868" t="s">
        <v>23</v>
      </c>
      <c r="U868">
        <v>149</v>
      </c>
      <c r="V868" t="s">
        <v>24</v>
      </c>
    </row>
    <row r="869" spans="1:22">
      <c r="A869">
        <v>6792711</v>
      </c>
      <c r="B869" t="str">
        <f t="shared" si="66"/>
        <v>pBMB26</v>
      </c>
      <c r="C869" t="str">
        <f t="shared" si="67"/>
        <v>NC_017201.1</v>
      </c>
      <c r="D869" t="str">
        <f t="shared" si="68"/>
        <v>CP002509</v>
      </c>
      <c r="E869" t="str">
        <f t="shared" si="70"/>
        <v>Bacillus</v>
      </c>
      <c r="F869" t="s">
        <v>32216</v>
      </c>
      <c r="G869" t="str">
        <f t="shared" si="69"/>
        <v>Bacillusthuringiensis            Bacilli187.8833.1142171-1-18412</v>
      </c>
      <c r="H869" t="s">
        <v>4361</v>
      </c>
      <c r="I869" t="s">
        <v>15</v>
      </c>
      <c r="J869" t="s">
        <v>46</v>
      </c>
      <c r="K869" t="s">
        <v>1953</v>
      </c>
      <c r="L869" t="s">
        <v>4362</v>
      </c>
      <c r="M869" t="s">
        <v>4363</v>
      </c>
      <c r="N869" t="s">
        <v>4364</v>
      </c>
      <c r="O869" s="1" t="s">
        <v>4365</v>
      </c>
      <c r="P869" t="s">
        <v>4366</v>
      </c>
      <c r="Q869">
        <v>171</v>
      </c>
      <c r="R869" t="s">
        <v>23</v>
      </c>
      <c r="S869">
        <v>1</v>
      </c>
      <c r="T869" t="s">
        <v>23</v>
      </c>
      <c r="U869">
        <v>184</v>
      </c>
      <c r="V869">
        <v>12</v>
      </c>
    </row>
    <row r="870" spans="1:22">
      <c r="A870">
        <v>6792615</v>
      </c>
      <c r="B870" t="str">
        <f t="shared" si="66"/>
        <v>pBMB28</v>
      </c>
      <c r="C870" t="str">
        <f t="shared" si="67"/>
        <v>NC_017199.1</v>
      </c>
      <c r="D870" t="str">
        <f t="shared" si="68"/>
        <v>CP002510</v>
      </c>
      <c r="E870" t="str">
        <f t="shared" si="70"/>
        <v>Bacillus</v>
      </c>
      <c r="F870" t="s">
        <v>32216</v>
      </c>
      <c r="G870" t="str">
        <f t="shared" si="69"/>
        <v>Bacillusthuringiensis            Bacilli139.01333.8868122-1-13613</v>
      </c>
      <c r="H870" t="s">
        <v>4361</v>
      </c>
      <c r="I870" t="s">
        <v>15</v>
      </c>
      <c r="J870" t="s">
        <v>46</v>
      </c>
      <c r="K870" t="s">
        <v>1953</v>
      </c>
      <c r="L870" t="s">
        <v>4367</v>
      </c>
      <c r="M870" t="s">
        <v>4368</v>
      </c>
      <c r="N870" t="s">
        <v>4369</v>
      </c>
      <c r="O870" s="1" t="s">
        <v>4370</v>
      </c>
      <c r="P870" t="s">
        <v>4371</v>
      </c>
      <c r="Q870">
        <v>122</v>
      </c>
      <c r="R870" t="s">
        <v>23</v>
      </c>
      <c r="S870">
        <v>1</v>
      </c>
      <c r="T870" t="s">
        <v>23</v>
      </c>
      <c r="U870">
        <v>136</v>
      </c>
      <c r="V870">
        <v>13</v>
      </c>
    </row>
    <row r="871" spans="1:22">
      <c r="A871">
        <v>6792519</v>
      </c>
      <c r="B871" t="str">
        <f t="shared" si="66"/>
        <v>pBMB267</v>
      </c>
      <c r="C871" t="str">
        <f t="shared" si="67"/>
        <v>NZ_CP010091.1</v>
      </c>
      <c r="D871" t="str">
        <f t="shared" si="68"/>
        <v>CP010091</v>
      </c>
      <c r="E871" t="str">
        <f t="shared" si="70"/>
        <v>Bacillus</v>
      </c>
      <c r="F871" t="s">
        <v>32216</v>
      </c>
      <c r="G871" t="str">
        <f t="shared" si="69"/>
        <v>Bacillusthuringiensis            Bacilli267.35933.2212221---23716</v>
      </c>
      <c r="H871" t="s">
        <v>4372</v>
      </c>
      <c r="I871" t="s">
        <v>15</v>
      </c>
      <c r="J871" t="s">
        <v>46</v>
      </c>
      <c r="K871" t="s">
        <v>1953</v>
      </c>
      <c r="L871" t="s">
        <v>4373</v>
      </c>
      <c r="M871" t="s">
        <v>4374</v>
      </c>
      <c r="N871" t="s">
        <v>4375</v>
      </c>
      <c r="O871" s="1" t="s">
        <v>4376</v>
      </c>
      <c r="P871" t="s">
        <v>4377</v>
      </c>
      <c r="Q871">
        <v>221</v>
      </c>
      <c r="R871" t="s">
        <v>23</v>
      </c>
      <c r="S871" t="s">
        <v>23</v>
      </c>
      <c r="T871" t="s">
        <v>23</v>
      </c>
      <c r="U871">
        <v>237</v>
      </c>
      <c r="V871">
        <v>16</v>
      </c>
    </row>
    <row r="872" spans="1:22">
      <c r="A872">
        <v>6792423</v>
      </c>
      <c r="B872" t="str">
        <f t="shared" si="66"/>
        <v>pBMB71</v>
      </c>
      <c r="C872" t="str">
        <f t="shared" si="67"/>
        <v>NZ_CP010093.1</v>
      </c>
      <c r="D872" t="str">
        <f t="shared" si="68"/>
        <v>CP010093</v>
      </c>
      <c r="E872" t="str">
        <f t="shared" si="70"/>
        <v>Bacillus</v>
      </c>
      <c r="F872" t="s">
        <v>32216</v>
      </c>
      <c r="G872" t="str">
        <f t="shared" si="69"/>
        <v>Bacillusthuringiensis            Bacilli71.37332.225181---832</v>
      </c>
      <c r="H872" t="s">
        <v>4372</v>
      </c>
      <c r="I872" t="s">
        <v>15</v>
      </c>
      <c r="J872" t="s">
        <v>46</v>
      </c>
      <c r="K872" t="s">
        <v>1953</v>
      </c>
      <c r="L872" t="s">
        <v>4378</v>
      </c>
      <c r="M872" t="s">
        <v>4379</v>
      </c>
      <c r="N872" t="s">
        <v>4380</v>
      </c>
      <c r="O872" s="1" t="s">
        <v>4381</v>
      </c>
      <c r="P872" t="s">
        <v>4382</v>
      </c>
      <c r="Q872">
        <v>81</v>
      </c>
      <c r="R872" t="s">
        <v>23</v>
      </c>
      <c r="S872" t="s">
        <v>23</v>
      </c>
      <c r="T872" t="s">
        <v>23</v>
      </c>
      <c r="U872">
        <v>83</v>
      </c>
      <c r="V872">
        <v>2</v>
      </c>
    </row>
    <row r="873" spans="1:22">
      <c r="A873">
        <v>6792327</v>
      </c>
      <c r="B873" t="str">
        <f t="shared" si="66"/>
        <v>pBMB47</v>
      </c>
      <c r="C873" t="str">
        <f t="shared" si="67"/>
        <v>NZ_CP010095.1</v>
      </c>
      <c r="D873" t="str">
        <f t="shared" si="68"/>
        <v>CP010095</v>
      </c>
      <c r="E873" t="str">
        <f t="shared" si="70"/>
        <v>Bacillus</v>
      </c>
      <c r="F873" t="s">
        <v>32216</v>
      </c>
      <c r="G873" t="str">
        <f t="shared" si="69"/>
        <v xml:space="preserve">Bacillusthuringiensis            Bacilli46.97935.458466---66-                                                        </v>
      </c>
      <c r="H873" t="s">
        <v>4372</v>
      </c>
      <c r="I873" t="s">
        <v>15</v>
      </c>
      <c r="J873" t="s">
        <v>46</v>
      </c>
      <c r="K873" t="s">
        <v>1953</v>
      </c>
      <c r="L873" t="s">
        <v>4383</v>
      </c>
      <c r="M873" t="s">
        <v>4384</v>
      </c>
      <c r="N873" t="s">
        <v>4385</v>
      </c>
      <c r="O873" s="1" t="s">
        <v>4386</v>
      </c>
      <c r="P873" t="s">
        <v>4387</v>
      </c>
      <c r="Q873">
        <v>66</v>
      </c>
      <c r="R873" t="s">
        <v>23</v>
      </c>
      <c r="S873" t="s">
        <v>23</v>
      </c>
      <c r="T873" t="s">
        <v>23</v>
      </c>
      <c r="U873">
        <v>66</v>
      </c>
      <c r="V873" t="s">
        <v>58</v>
      </c>
    </row>
    <row r="874" spans="1:22">
      <c r="A874">
        <v>6792231</v>
      </c>
      <c r="B874" t="str">
        <f t="shared" si="66"/>
        <v>pBMB7</v>
      </c>
      <c r="C874" t="str">
        <f t="shared" si="67"/>
        <v>NZ_CP010098.1</v>
      </c>
      <c r="D874" t="str">
        <f t="shared" si="68"/>
        <v>CP010098</v>
      </c>
      <c r="E874" t="str">
        <f t="shared" si="70"/>
        <v>Bacillus</v>
      </c>
      <c r="F874" t="s">
        <v>32216</v>
      </c>
      <c r="G874" t="str">
        <f t="shared" si="69"/>
        <v>Bacillusthuringiensis            Bacilli10.65633.727510---111</v>
      </c>
      <c r="H874" t="s">
        <v>4372</v>
      </c>
      <c r="I874" t="s">
        <v>15</v>
      </c>
      <c r="J874" t="s">
        <v>46</v>
      </c>
      <c r="K874" t="s">
        <v>1953</v>
      </c>
      <c r="L874" t="s">
        <v>4388</v>
      </c>
      <c r="M874" t="s">
        <v>4389</v>
      </c>
      <c r="N874" t="s">
        <v>4390</v>
      </c>
      <c r="O874" s="1" t="s">
        <v>4391</v>
      </c>
      <c r="P874" t="s">
        <v>4392</v>
      </c>
      <c r="Q874">
        <v>10</v>
      </c>
      <c r="R874" t="s">
        <v>23</v>
      </c>
      <c r="S874" t="s">
        <v>23</v>
      </c>
      <c r="T874" t="s">
        <v>23</v>
      </c>
      <c r="U874">
        <v>11</v>
      </c>
      <c r="V874">
        <v>1</v>
      </c>
    </row>
    <row r="875" spans="1:22">
      <c r="A875">
        <v>6792135</v>
      </c>
      <c r="B875" t="str">
        <f t="shared" si="66"/>
        <v>pBMB126</v>
      </c>
      <c r="C875" t="str">
        <f t="shared" si="67"/>
        <v>NZ_CP010092.1</v>
      </c>
      <c r="D875" t="str">
        <f t="shared" si="68"/>
        <v>CP010092</v>
      </c>
      <c r="E875" t="str">
        <f t="shared" si="70"/>
        <v>Bacillus</v>
      </c>
      <c r="F875" t="s">
        <v>32216</v>
      </c>
      <c r="G875" t="str">
        <f t="shared" si="69"/>
        <v>Bacillusthuringiensis            Bacilli126.89831.7042128---1335</v>
      </c>
      <c r="H875" t="s">
        <v>4372</v>
      </c>
      <c r="I875" t="s">
        <v>15</v>
      </c>
      <c r="J875" t="s">
        <v>46</v>
      </c>
      <c r="K875" t="s">
        <v>1953</v>
      </c>
      <c r="L875" t="s">
        <v>4393</v>
      </c>
      <c r="M875" t="s">
        <v>4394</v>
      </c>
      <c r="N875" t="s">
        <v>4395</v>
      </c>
      <c r="O875" s="1" t="s">
        <v>4396</v>
      </c>
      <c r="P875" t="s">
        <v>4397</v>
      </c>
      <c r="Q875">
        <v>128</v>
      </c>
      <c r="R875" t="s">
        <v>23</v>
      </c>
      <c r="S875" t="s">
        <v>23</v>
      </c>
      <c r="T875" t="s">
        <v>23</v>
      </c>
      <c r="U875">
        <v>133</v>
      </c>
      <c r="V875">
        <v>5</v>
      </c>
    </row>
    <row r="876" spans="1:22">
      <c r="A876">
        <v>6792039</v>
      </c>
      <c r="B876" t="str">
        <f t="shared" si="66"/>
        <v>pBMB55</v>
      </c>
      <c r="C876" t="str">
        <f t="shared" si="67"/>
        <v>NZ_CP010094.1</v>
      </c>
      <c r="D876" t="str">
        <f t="shared" si="68"/>
        <v>CP010094</v>
      </c>
      <c r="E876" t="str">
        <f t="shared" si="70"/>
        <v>Bacillus</v>
      </c>
      <c r="F876" t="s">
        <v>32216</v>
      </c>
      <c r="G876" t="str">
        <f t="shared" si="69"/>
        <v>Bacillusthuringiensis            Bacilli55.4634.8953---541</v>
      </c>
      <c r="H876" t="s">
        <v>4372</v>
      </c>
      <c r="I876" t="s">
        <v>15</v>
      </c>
      <c r="J876" t="s">
        <v>46</v>
      </c>
      <c r="K876" t="s">
        <v>1953</v>
      </c>
      <c r="L876" t="s">
        <v>4398</v>
      </c>
      <c r="M876" t="s">
        <v>4399</v>
      </c>
      <c r="N876" t="s">
        <v>4400</v>
      </c>
      <c r="O876" s="1" t="s">
        <v>4401</v>
      </c>
      <c r="P876" t="s">
        <v>4402</v>
      </c>
      <c r="Q876">
        <v>53</v>
      </c>
      <c r="R876" t="s">
        <v>23</v>
      </c>
      <c r="S876" t="s">
        <v>23</v>
      </c>
      <c r="T876" t="s">
        <v>23</v>
      </c>
      <c r="U876">
        <v>54</v>
      </c>
      <c r="V876">
        <v>1</v>
      </c>
    </row>
    <row r="877" spans="1:22">
      <c r="A877">
        <v>6791943</v>
      </c>
      <c r="B877" t="str">
        <f t="shared" si="66"/>
        <v>pBMB12</v>
      </c>
      <c r="C877" t="str">
        <f t="shared" si="67"/>
        <v>NZ_CP010097.1</v>
      </c>
      <c r="D877" t="str">
        <f t="shared" si="68"/>
        <v>CP010097</v>
      </c>
      <c r="E877" t="str">
        <f t="shared" si="70"/>
        <v>Bacillus</v>
      </c>
      <c r="F877" t="s">
        <v>32216</v>
      </c>
      <c r="G877" t="str">
        <f t="shared" si="69"/>
        <v xml:space="preserve">Bacillusthuringiensis            Bacilli12.86631.517218---18-                                                        </v>
      </c>
      <c r="H877" t="s">
        <v>4372</v>
      </c>
      <c r="I877" t="s">
        <v>15</v>
      </c>
      <c r="J877" t="s">
        <v>46</v>
      </c>
      <c r="K877" t="s">
        <v>1953</v>
      </c>
      <c r="L877" t="s">
        <v>4403</v>
      </c>
      <c r="M877" t="s">
        <v>4404</v>
      </c>
      <c r="N877" t="s">
        <v>4405</v>
      </c>
      <c r="O877" s="1" t="s">
        <v>4406</v>
      </c>
      <c r="P877" t="s">
        <v>4407</v>
      </c>
      <c r="Q877">
        <v>18</v>
      </c>
      <c r="R877" t="s">
        <v>23</v>
      </c>
      <c r="S877" t="s">
        <v>23</v>
      </c>
      <c r="T877" t="s">
        <v>23</v>
      </c>
      <c r="U877">
        <v>18</v>
      </c>
      <c r="V877" t="s">
        <v>58</v>
      </c>
    </row>
    <row r="878" spans="1:22">
      <c r="A878">
        <v>6791847</v>
      </c>
      <c r="B878" t="str">
        <f t="shared" si="66"/>
        <v>pBMB8</v>
      </c>
      <c r="C878" t="str">
        <f t="shared" si="67"/>
        <v>NZ_CP010099.1</v>
      </c>
      <c r="D878" t="str">
        <f t="shared" si="68"/>
        <v>CP010099</v>
      </c>
      <c r="E878" t="str">
        <f t="shared" si="70"/>
        <v>Bacillus</v>
      </c>
      <c r="F878" t="s">
        <v>32216</v>
      </c>
      <c r="G878" t="str">
        <f t="shared" si="69"/>
        <v>Bacillusthuringiensis            Bacilli8.42329.56197---81</v>
      </c>
      <c r="H878" t="s">
        <v>4372</v>
      </c>
      <c r="I878" t="s">
        <v>15</v>
      </c>
      <c r="J878" t="s">
        <v>46</v>
      </c>
      <c r="K878" t="s">
        <v>1953</v>
      </c>
      <c r="L878" t="s">
        <v>4408</v>
      </c>
      <c r="M878" t="s">
        <v>4409</v>
      </c>
      <c r="N878" t="s">
        <v>4410</v>
      </c>
      <c r="O878" s="1" t="s">
        <v>4411</v>
      </c>
      <c r="P878" t="s">
        <v>4412</v>
      </c>
      <c r="Q878">
        <v>7</v>
      </c>
      <c r="R878" t="s">
        <v>23</v>
      </c>
      <c r="S878" t="s">
        <v>23</v>
      </c>
      <c r="T878" t="s">
        <v>23</v>
      </c>
      <c r="U878">
        <v>8</v>
      </c>
      <c r="V878">
        <v>1</v>
      </c>
    </row>
    <row r="879" spans="1:22">
      <c r="A879">
        <v>6791751</v>
      </c>
      <c r="B879" t="str">
        <f t="shared" si="66"/>
        <v>pBMBLin15</v>
      </c>
      <c r="C879" t="str">
        <f t="shared" si="67"/>
        <v>NZ_CP010096.1</v>
      </c>
      <c r="D879" t="str">
        <f t="shared" si="68"/>
        <v>CP010096</v>
      </c>
      <c r="E879" t="str">
        <f t="shared" si="70"/>
        <v>Bacillus</v>
      </c>
      <c r="F879" t="s">
        <v>32216</v>
      </c>
      <c r="G879" t="str">
        <f t="shared" si="69"/>
        <v xml:space="preserve">Bacillusthuringiensis            Bacilli14.74939.914622---22-                                                </v>
      </c>
      <c r="H879" t="s">
        <v>4372</v>
      </c>
      <c r="I879" t="s">
        <v>15</v>
      </c>
      <c r="J879" t="s">
        <v>46</v>
      </c>
      <c r="K879" t="s">
        <v>1953</v>
      </c>
      <c r="L879" t="s">
        <v>4413</v>
      </c>
      <c r="M879" t="s">
        <v>4414</v>
      </c>
      <c r="N879" t="s">
        <v>4415</v>
      </c>
      <c r="O879" s="1" t="s">
        <v>4416</v>
      </c>
      <c r="P879" t="s">
        <v>4417</v>
      </c>
      <c r="Q879">
        <v>22</v>
      </c>
      <c r="R879" t="s">
        <v>23</v>
      </c>
      <c r="S879" t="s">
        <v>23</v>
      </c>
      <c r="T879" t="s">
        <v>23</v>
      </c>
      <c r="U879">
        <v>22</v>
      </c>
      <c r="V879" t="s">
        <v>24</v>
      </c>
    </row>
    <row r="880" spans="1:22">
      <c r="A880">
        <v>6791655</v>
      </c>
      <c r="B880" t="str">
        <f t="shared" si="66"/>
        <v>pBMB426</v>
      </c>
      <c r="C880" t="str">
        <f t="shared" si="67"/>
        <v>NZ_CP010090.1</v>
      </c>
      <c r="D880" t="str">
        <f t="shared" si="68"/>
        <v>CP010090</v>
      </c>
      <c r="E880" t="str">
        <f t="shared" si="70"/>
        <v>Bacillus</v>
      </c>
      <c r="F880" t="s">
        <v>32216</v>
      </c>
      <c r="G880" t="str">
        <f t="shared" si="69"/>
        <v>Bacillusthuringiensis            Bacilli426.28232.8613313-1-34632</v>
      </c>
      <c r="H880" t="s">
        <v>4372</v>
      </c>
      <c r="I880" t="s">
        <v>15</v>
      </c>
      <c r="J880" t="s">
        <v>46</v>
      </c>
      <c r="K880" t="s">
        <v>1953</v>
      </c>
      <c r="L880" t="s">
        <v>4418</v>
      </c>
      <c r="M880" t="s">
        <v>4419</v>
      </c>
      <c r="N880" t="s">
        <v>4420</v>
      </c>
      <c r="O880" s="1" t="s">
        <v>4421</v>
      </c>
      <c r="P880" t="s">
        <v>4422</v>
      </c>
      <c r="Q880">
        <v>313</v>
      </c>
      <c r="R880" t="s">
        <v>23</v>
      </c>
      <c r="S880">
        <v>1</v>
      </c>
      <c r="T880" t="s">
        <v>23</v>
      </c>
      <c r="U880">
        <v>346</v>
      </c>
      <c r="V880">
        <v>32</v>
      </c>
    </row>
    <row r="881" spans="1:22">
      <c r="A881">
        <v>6791559</v>
      </c>
      <c r="B881" t="str">
        <f t="shared" si="66"/>
        <v>pBTHD521-6</v>
      </c>
      <c r="C881" t="str">
        <f t="shared" si="67"/>
        <v>NZ_CP010112.1</v>
      </c>
      <c r="D881" t="str">
        <f t="shared" si="68"/>
        <v>CP010112</v>
      </c>
      <c r="E881" t="str">
        <f t="shared" si="70"/>
        <v>Bacillus</v>
      </c>
      <c r="F881" t="s">
        <v>32216</v>
      </c>
      <c r="G881" t="str">
        <f t="shared" si="69"/>
        <v>Bacillusthuringiensis            Bacilli314.88331.9912230---24212</v>
      </c>
      <c r="H881" t="s">
        <v>4423</v>
      </c>
      <c r="I881" t="s">
        <v>15</v>
      </c>
      <c r="J881" t="s">
        <v>46</v>
      </c>
      <c r="K881" t="s">
        <v>1953</v>
      </c>
      <c r="L881" t="s">
        <v>4424</v>
      </c>
      <c r="M881" t="s">
        <v>4425</v>
      </c>
      <c r="N881" t="s">
        <v>4426</v>
      </c>
      <c r="O881" s="1" t="s">
        <v>4427</v>
      </c>
      <c r="P881" t="s">
        <v>4428</v>
      </c>
      <c r="Q881">
        <v>230</v>
      </c>
      <c r="R881" t="s">
        <v>23</v>
      </c>
      <c r="S881" t="s">
        <v>23</v>
      </c>
      <c r="T881" t="s">
        <v>23</v>
      </c>
      <c r="U881">
        <v>242</v>
      </c>
      <c r="V881">
        <v>12</v>
      </c>
    </row>
    <row r="882" spans="1:22">
      <c r="A882">
        <v>6791463</v>
      </c>
      <c r="B882" t="str">
        <f t="shared" si="66"/>
        <v>pBTHD521-3</v>
      </c>
      <c r="C882" t="str">
        <f t="shared" si="67"/>
        <v>NZ_CP010109.1</v>
      </c>
      <c r="D882" t="str">
        <f t="shared" si="68"/>
        <v>CP010109</v>
      </c>
      <c r="E882" t="str">
        <f t="shared" si="70"/>
        <v>Bacillus</v>
      </c>
      <c r="F882" t="s">
        <v>32216</v>
      </c>
      <c r="G882" t="str">
        <f t="shared" si="69"/>
        <v>Bacillusthuringiensis            Bacilli71.77134.371877---781</v>
      </c>
      <c r="H882" t="s">
        <v>4423</v>
      </c>
      <c r="I882" t="s">
        <v>15</v>
      </c>
      <c r="J882" t="s">
        <v>46</v>
      </c>
      <c r="K882" t="s">
        <v>1953</v>
      </c>
      <c r="L882" t="s">
        <v>4429</v>
      </c>
      <c r="M882" t="s">
        <v>4430</v>
      </c>
      <c r="N882" t="s">
        <v>4431</v>
      </c>
      <c r="O882" s="1" t="s">
        <v>4432</v>
      </c>
      <c r="P882" t="s">
        <v>716</v>
      </c>
      <c r="Q882">
        <v>77</v>
      </c>
      <c r="R882" t="s">
        <v>23</v>
      </c>
      <c r="S882" t="s">
        <v>23</v>
      </c>
      <c r="T882" t="s">
        <v>23</v>
      </c>
      <c r="U882">
        <v>78</v>
      </c>
      <c r="V882">
        <v>1</v>
      </c>
    </row>
    <row r="883" spans="1:22">
      <c r="A883">
        <v>6791367</v>
      </c>
      <c r="B883" t="str">
        <f t="shared" si="66"/>
        <v>pBTHD521-1</v>
      </c>
      <c r="C883" t="str">
        <f t="shared" si="67"/>
        <v>NZ_CP010107.1</v>
      </c>
      <c r="D883" t="str">
        <f t="shared" si="68"/>
        <v>CP010107</v>
      </c>
      <c r="E883" t="str">
        <f t="shared" si="70"/>
        <v>Bacillus</v>
      </c>
      <c r="F883" t="s">
        <v>32216</v>
      </c>
      <c r="G883" t="str">
        <f t="shared" si="69"/>
        <v xml:space="preserve">Bacillusthuringiensis            Bacilli7.04229.451910---10-                                                </v>
      </c>
      <c r="H883" t="s">
        <v>4423</v>
      </c>
      <c r="I883" t="s">
        <v>15</v>
      </c>
      <c r="J883" t="s">
        <v>46</v>
      </c>
      <c r="K883" t="s">
        <v>1953</v>
      </c>
      <c r="L883" t="s">
        <v>4433</v>
      </c>
      <c r="M883" t="s">
        <v>4434</v>
      </c>
      <c r="N883" t="s">
        <v>4435</v>
      </c>
      <c r="O883" s="1" t="s">
        <v>4436</v>
      </c>
      <c r="P883" t="s">
        <v>4437</v>
      </c>
      <c r="Q883">
        <v>10</v>
      </c>
      <c r="R883" t="s">
        <v>23</v>
      </c>
      <c r="S883" t="s">
        <v>23</v>
      </c>
      <c r="T883" t="s">
        <v>23</v>
      </c>
      <c r="U883">
        <v>10</v>
      </c>
      <c r="V883" t="s">
        <v>24</v>
      </c>
    </row>
    <row r="884" spans="1:22">
      <c r="A884">
        <v>6791271</v>
      </c>
      <c r="B884" t="str">
        <f t="shared" si="66"/>
        <v>pBTHD521-2</v>
      </c>
      <c r="C884" t="str">
        <f t="shared" si="67"/>
        <v>NZ_CP010108.1</v>
      </c>
      <c r="D884" t="str">
        <f t="shared" si="68"/>
        <v>CP010108</v>
      </c>
      <c r="E884" t="str">
        <f t="shared" si="70"/>
        <v>Bacillus</v>
      </c>
      <c r="F884" t="s">
        <v>32216</v>
      </c>
      <c r="G884" t="str">
        <f t="shared" si="69"/>
        <v xml:space="preserve">Bacillusthuringiensis            Bacilli49.83835.908364---64-                                                </v>
      </c>
      <c r="H884" t="s">
        <v>4423</v>
      </c>
      <c r="I884" t="s">
        <v>15</v>
      </c>
      <c r="J884" t="s">
        <v>46</v>
      </c>
      <c r="K884" t="s">
        <v>1953</v>
      </c>
      <c r="L884" t="s">
        <v>4438</v>
      </c>
      <c r="M884" t="s">
        <v>4439</v>
      </c>
      <c r="N884" t="s">
        <v>4440</v>
      </c>
      <c r="O884" s="1" t="s">
        <v>4441</v>
      </c>
      <c r="P884" t="s">
        <v>4442</v>
      </c>
      <c r="Q884">
        <v>64</v>
      </c>
      <c r="R884" t="s">
        <v>23</v>
      </c>
      <c r="S884" t="s">
        <v>23</v>
      </c>
      <c r="T884" t="s">
        <v>23</v>
      </c>
      <c r="U884">
        <v>64</v>
      </c>
      <c r="V884" t="s">
        <v>24</v>
      </c>
    </row>
    <row r="885" spans="1:22">
      <c r="A885">
        <v>6791175</v>
      </c>
      <c r="B885" t="str">
        <f t="shared" si="66"/>
        <v>pBTHD521-4</v>
      </c>
      <c r="C885" t="str">
        <f t="shared" si="67"/>
        <v>NZ_CP010110.1</v>
      </c>
      <c r="D885" t="str">
        <f t="shared" si="68"/>
        <v>CP010110</v>
      </c>
      <c r="E885" t="str">
        <f t="shared" si="70"/>
        <v>Bacillus</v>
      </c>
      <c r="F885" t="s">
        <v>32216</v>
      </c>
      <c r="G885" t="str">
        <f t="shared" si="69"/>
        <v>Bacillusthuringiensis            Bacilli71.64629.785387---881</v>
      </c>
      <c r="H885" t="s">
        <v>4423</v>
      </c>
      <c r="I885" t="s">
        <v>15</v>
      </c>
      <c r="J885" t="s">
        <v>46</v>
      </c>
      <c r="K885" t="s">
        <v>1953</v>
      </c>
      <c r="L885" t="s">
        <v>4443</v>
      </c>
      <c r="M885" t="s">
        <v>4444</v>
      </c>
      <c r="N885" t="s">
        <v>4445</v>
      </c>
      <c r="O885" s="1" t="s">
        <v>4446</v>
      </c>
      <c r="P885" t="s">
        <v>4447</v>
      </c>
      <c r="Q885">
        <v>87</v>
      </c>
      <c r="R885" t="s">
        <v>23</v>
      </c>
      <c r="S885" t="s">
        <v>23</v>
      </c>
      <c r="T885" t="s">
        <v>23</v>
      </c>
      <c r="U885">
        <v>88</v>
      </c>
      <c r="V885">
        <v>1</v>
      </c>
    </row>
    <row r="886" spans="1:22">
      <c r="A886">
        <v>6791079</v>
      </c>
      <c r="B886" t="str">
        <f t="shared" si="66"/>
        <v>pBTHD521-5</v>
      </c>
      <c r="C886" t="str">
        <f t="shared" si="67"/>
        <v>NZ_CP010111.1</v>
      </c>
      <c r="D886" t="str">
        <f t="shared" si="68"/>
        <v>CP010111</v>
      </c>
      <c r="E886" t="str">
        <f t="shared" si="70"/>
        <v>Bacillus</v>
      </c>
      <c r="F886" t="s">
        <v>32216</v>
      </c>
      <c r="G886" t="str">
        <f t="shared" si="69"/>
        <v>Bacillusthuringiensis            Bacilli253.5833.0834199---21718</v>
      </c>
      <c r="H886" t="s">
        <v>4423</v>
      </c>
      <c r="I886" t="s">
        <v>15</v>
      </c>
      <c r="J886" t="s">
        <v>46</v>
      </c>
      <c r="K886" t="s">
        <v>1953</v>
      </c>
      <c r="L886" t="s">
        <v>4448</v>
      </c>
      <c r="M886" t="s">
        <v>4449</v>
      </c>
      <c r="N886" t="s">
        <v>4450</v>
      </c>
      <c r="O886" s="1" t="s">
        <v>4451</v>
      </c>
      <c r="P886" t="s">
        <v>4452</v>
      </c>
      <c r="Q886">
        <v>199</v>
      </c>
      <c r="R886" t="s">
        <v>23</v>
      </c>
      <c r="S886" t="s">
        <v>23</v>
      </c>
      <c r="T886" t="s">
        <v>23</v>
      </c>
      <c r="U886">
        <v>217</v>
      </c>
      <c r="V886">
        <v>18</v>
      </c>
    </row>
    <row r="887" spans="1:22">
      <c r="A887">
        <v>6790983</v>
      </c>
      <c r="B887" t="str">
        <f t="shared" si="66"/>
        <v>pBT9727</v>
      </c>
      <c r="C887" t="str">
        <f t="shared" si="67"/>
        <v>NC_006578.1</v>
      </c>
      <c r="D887" t="str">
        <f t="shared" si="68"/>
        <v>CP000047</v>
      </c>
      <c r="E887" t="str">
        <f t="shared" si="70"/>
        <v>Bacillus</v>
      </c>
      <c r="F887" t="s">
        <v>32216</v>
      </c>
      <c r="G887" t="str">
        <f t="shared" si="69"/>
        <v xml:space="preserve">Bacillusthuringiensis            Bacilli77.11232.640880---80-                                                </v>
      </c>
      <c r="H887" t="s">
        <v>4453</v>
      </c>
      <c r="I887" t="s">
        <v>15</v>
      </c>
      <c r="J887" t="s">
        <v>46</v>
      </c>
      <c r="K887" t="s">
        <v>1953</v>
      </c>
      <c r="L887" t="s">
        <v>4454</v>
      </c>
      <c r="M887" t="s">
        <v>4455</v>
      </c>
      <c r="N887" t="s">
        <v>4456</v>
      </c>
      <c r="O887" s="1" t="s">
        <v>4457</v>
      </c>
      <c r="P887" t="s">
        <v>4458</v>
      </c>
      <c r="Q887">
        <v>80</v>
      </c>
      <c r="R887" t="s">
        <v>23</v>
      </c>
      <c r="S887" t="s">
        <v>23</v>
      </c>
      <c r="T887" t="s">
        <v>23</v>
      </c>
      <c r="U887">
        <v>80</v>
      </c>
      <c r="V887" t="s">
        <v>24</v>
      </c>
    </row>
    <row r="888" spans="1:22">
      <c r="A888">
        <v>6790887</v>
      </c>
      <c r="B888" t="str">
        <f t="shared" si="66"/>
        <v>unnamed4</v>
      </c>
      <c r="C888" t="str">
        <f t="shared" si="67"/>
        <v>NZ_CP010001.1</v>
      </c>
      <c r="D888" t="str">
        <f t="shared" si="68"/>
        <v>CP010001</v>
      </c>
      <c r="E888" t="str">
        <f t="shared" si="70"/>
        <v>Bacillus</v>
      </c>
      <c r="F888" t="s">
        <v>32216</v>
      </c>
      <c r="G888" t="str">
        <f t="shared" si="69"/>
        <v>Bacillusthuringiensis            Bacilli82.30332.184783---885</v>
      </c>
      <c r="H888" t="s">
        <v>4459</v>
      </c>
      <c r="I888" t="s">
        <v>15</v>
      </c>
      <c r="J888" t="s">
        <v>46</v>
      </c>
      <c r="K888" t="s">
        <v>1953</v>
      </c>
      <c r="L888" t="s">
        <v>4460</v>
      </c>
      <c r="M888" t="s">
        <v>4461</v>
      </c>
      <c r="N888" t="s">
        <v>4462</v>
      </c>
      <c r="O888" s="1" t="s">
        <v>4463</v>
      </c>
      <c r="P888" t="s">
        <v>4464</v>
      </c>
      <c r="Q888">
        <v>83</v>
      </c>
      <c r="R888" t="s">
        <v>23</v>
      </c>
      <c r="S888" t="s">
        <v>23</v>
      </c>
      <c r="T888" t="s">
        <v>23</v>
      </c>
      <c r="U888">
        <v>88</v>
      </c>
      <c r="V888">
        <v>5</v>
      </c>
    </row>
    <row r="889" spans="1:22">
      <c r="A889">
        <v>6790791</v>
      </c>
      <c r="B889" t="str">
        <f t="shared" si="66"/>
        <v>unnamed6</v>
      </c>
      <c r="C889" t="str">
        <f t="shared" si="67"/>
        <v>NZ_CP010003.1</v>
      </c>
      <c r="D889" t="str">
        <f t="shared" si="68"/>
        <v>CP010003</v>
      </c>
      <c r="E889" t="str">
        <f t="shared" si="70"/>
        <v>Bacillus</v>
      </c>
      <c r="F889" t="s">
        <v>32216</v>
      </c>
      <c r="G889" t="str">
        <f t="shared" si="69"/>
        <v>Bacillusthuringiensis            Bacilli69.31735.147259---634</v>
      </c>
      <c r="H889" t="s">
        <v>4459</v>
      </c>
      <c r="I889" t="s">
        <v>15</v>
      </c>
      <c r="J889" t="s">
        <v>46</v>
      </c>
      <c r="K889" t="s">
        <v>1953</v>
      </c>
      <c r="L889" t="s">
        <v>4465</v>
      </c>
      <c r="M889" t="s">
        <v>4466</v>
      </c>
      <c r="N889" t="s">
        <v>4467</v>
      </c>
      <c r="O889" s="1" t="s">
        <v>2678</v>
      </c>
      <c r="P889" t="s">
        <v>4468</v>
      </c>
      <c r="Q889">
        <v>59</v>
      </c>
      <c r="R889" t="s">
        <v>23</v>
      </c>
      <c r="S889" t="s">
        <v>23</v>
      </c>
      <c r="T889" t="s">
        <v>23</v>
      </c>
      <c r="U889">
        <v>63</v>
      </c>
      <c r="V889">
        <v>4</v>
      </c>
    </row>
    <row r="890" spans="1:22">
      <c r="A890">
        <v>6790695</v>
      </c>
      <c r="B890" t="str">
        <f t="shared" si="66"/>
        <v>unnamed3</v>
      </c>
      <c r="C890" t="str">
        <f t="shared" si="67"/>
        <v>NZ_CP010000.1</v>
      </c>
      <c r="D890" t="str">
        <f t="shared" si="68"/>
        <v>CP010000</v>
      </c>
      <c r="E890" t="str">
        <f t="shared" si="70"/>
        <v>Bacillus</v>
      </c>
      <c r="F890" t="s">
        <v>32216</v>
      </c>
      <c r="G890" t="str">
        <f t="shared" si="69"/>
        <v>Bacillusthuringiensis            Bacilli82.52830.985890---933</v>
      </c>
      <c r="H890" t="s">
        <v>4459</v>
      </c>
      <c r="I890" t="s">
        <v>15</v>
      </c>
      <c r="J890" t="s">
        <v>46</v>
      </c>
      <c r="K890" t="s">
        <v>1953</v>
      </c>
      <c r="L890" t="s">
        <v>4469</v>
      </c>
      <c r="M890" t="s">
        <v>4470</v>
      </c>
      <c r="N890" t="s">
        <v>4471</v>
      </c>
      <c r="O890" s="1" t="s">
        <v>4472</v>
      </c>
      <c r="P890" t="s">
        <v>4473</v>
      </c>
      <c r="Q890">
        <v>90</v>
      </c>
      <c r="R890" t="s">
        <v>23</v>
      </c>
      <c r="S890" t="s">
        <v>23</v>
      </c>
      <c r="T890" t="s">
        <v>23</v>
      </c>
      <c r="U890">
        <v>93</v>
      </c>
      <c r="V890">
        <v>3</v>
      </c>
    </row>
    <row r="891" spans="1:22">
      <c r="A891">
        <v>6790599</v>
      </c>
      <c r="B891" t="str">
        <f t="shared" si="66"/>
        <v>unnamed5</v>
      </c>
      <c r="C891" t="str">
        <f t="shared" si="67"/>
        <v>NZ_CP010002.1</v>
      </c>
      <c r="D891" t="str">
        <f t="shared" si="68"/>
        <v>CP010002</v>
      </c>
      <c r="E891" t="str">
        <f t="shared" si="70"/>
        <v>Bacillus</v>
      </c>
      <c r="F891" t="s">
        <v>32216</v>
      </c>
      <c r="G891" t="str">
        <f t="shared" si="69"/>
        <v>Bacillusthuringiensis            Bacilli80.28533.463379---812</v>
      </c>
      <c r="H891" t="s">
        <v>4459</v>
      </c>
      <c r="I891" t="s">
        <v>15</v>
      </c>
      <c r="J891" t="s">
        <v>46</v>
      </c>
      <c r="K891" t="s">
        <v>1953</v>
      </c>
      <c r="L891" t="s">
        <v>4474</v>
      </c>
      <c r="M891" t="s">
        <v>4475</v>
      </c>
      <c r="N891" t="s">
        <v>4476</v>
      </c>
      <c r="O891" s="1" t="s">
        <v>4477</v>
      </c>
      <c r="P891" t="s">
        <v>4478</v>
      </c>
      <c r="Q891">
        <v>79</v>
      </c>
      <c r="R891" t="s">
        <v>23</v>
      </c>
      <c r="S891" t="s">
        <v>23</v>
      </c>
      <c r="T891" t="s">
        <v>23</v>
      </c>
      <c r="U891">
        <v>81</v>
      </c>
      <c r="V891">
        <v>2</v>
      </c>
    </row>
    <row r="892" spans="1:22">
      <c r="A892">
        <v>6790503</v>
      </c>
      <c r="B892" t="str">
        <f t="shared" si="66"/>
        <v>unnamed13</v>
      </c>
      <c r="C892" t="str">
        <f t="shared" si="67"/>
        <v>NZ_CP010011.1</v>
      </c>
      <c r="D892" t="str">
        <f t="shared" si="68"/>
        <v>CP010011</v>
      </c>
      <c r="E892" t="str">
        <f t="shared" si="70"/>
        <v>Bacillus</v>
      </c>
      <c r="F892" t="s">
        <v>32216</v>
      </c>
      <c r="G892" t="str">
        <f t="shared" si="69"/>
        <v xml:space="preserve">Bacillusthuringiensis            Bacilli7.63532.20699---9-                                                </v>
      </c>
      <c r="H892" t="s">
        <v>4459</v>
      </c>
      <c r="I892" t="s">
        <v>15</v>
      </c>
      <c r="J892" t="s">
        <v>46</v>
      </c>
      <c r="K892" t="s">
        <v>1953</v>
      </c>
      <c r="L892" t="s">
        <v>4479</v>
      </c>
      <c r="M892" t="s">
        <v>4480</v>
      </c>
      <c r="N892" t="s">
        <v>4481</v>
      </c>
      <c r="O892" s="1" t="s">
        <v>4102</v>
      </c>
      <c r="P892" t="s">
        <v>4103</v>
      </c>
      <c r="Q892">
        <v>9</v>
      </c>
      <c r="R892" t="s">
        <v>23</v>
      </c>
      <c r="S892" t="s">
        <v>23</v>
      </c>
      <c r="T892" t="s">
        <v>23</v>
      </c>
      <c r="U892">
        <v>9</v>
      </c>
      <c r="V892" t="s">
        <v>24</v>
      </c>
    </row>
    <row r="893" spans="1:22">
      <c r="A893">
        <v>6790407</v>
      </c>
      <c r="B893" t="str">
        <f t="shared" si="66"/>
        <v>unnamed11</v>
      </c>
      <c r="C893" t="str">
        <f t="shared" si="67"/>
        <v>NZ_CP010009.1</v>
      </c>
      <c r="D893" t="str">
        <f t="shared" si="68"/>
        <v>CP010009</v>
      </c>
      <c r="E893" t="str">
        <f t="shared" si="70"/>
        <v>Bacillus</v>
      </c>
      <c r="F893" t="s">
        <v>32216</v>
      </c>
      <c r="G893" t="str">
        <f t="shared" si="69"/>
        <v xml:space="preserve">Bacillusthuringiensis            Bacilli8.27929.7629---9-                                                </v>
      </c>
      <c r="H893" t="s">
        <v>4459</v>
      </c>
      <c r="I893" t="s">
        <v>15</v>
      </c>
      <c r="J893" t="s">
        <v>46</v>
      </c>
      <c r="K893" t="s">
        <v>1953</v>
      </c>
      <c r="L893" t="s">
        <v>4482</v>
      </c>
      <c r="M893" t="s">
        <v>4483</v>
      </c>
      <c r="N893" t="s">
        <v>4484</v>
      </c>
      <c r="O893" s="1" t="s">
        <v>4485</v>
      </c>
      <c r="P893" t="s">
        <v>4486</v>
      </c>
      <c r="Q893">
        <v>9</v>
      </c>
      <c r="R893" t="s">
        <v>23</v>
      </c>
      <c r="S893" t="s">
        <v>23</v>
      </c>
      <c r="T893" t="s">
        <v>23</v>
      </c>
      <c r="U893">
        <v>9</v>
      </c>
      <c r="V893" t="s">
        <v>24</v>
      </c>
    </row>
    <row r="894" spans="1:22">
      <c r="A894">
        <v>6790311</v>
      </c>
      <c r="B894" t="str">
        <f t="shared" si="66"/>
        <v>unnamed14</v>
      </c>
      <c r="C894" t="str">
        <f t="shared" si="67"/>
        <v>NZ_CP010008.1</v>
      </c>
      <c r="D894" t="str">
        <f t="shared" si="68"/>
        <v>CP010008</v>
      </c>
      <c r="E894" t="str">
        <f t="shared" si="70"/>
        <v>Bacillus</v>
      </c>
      <c r="F894" t="s">
        <v>32216</v>
      </c>
      <c r="G894" t="str">
        <f t="shared" si="69"/>
        <v xml:space="preserve">Bacillusthuringiensis            Bacilli2.06234.82063---3-                                                </v>
      </c>
      <c r="H894" t="s">
        <v>4459</v>
      </c>
      <c r="I894" t="s">
        <v>15</v>
      </c>
      <c r="J894" t="s">
        <v>46</v>
      </c>
      <c r="K894" t="s">
        <v>1953</v>
      </c>
      <c r="L894" t="s">
        <v>4487</v>
      </c>
      <c r="M894" t="s">
        <v>4488</v>
      </c>
      <c r="N894" t="s">
        <v>4489</v>
      </c>
      <c r="O894" s="1" t="s">
        <v>3992</v>
      </c>
      <c r="P894" t="s">
        <v>3993</v>
      </c>
      <c r="Q894">
        <v>3</v>
      </c>
      <c r="R894" t="s">
        <v>23</v>
      </c>
      <c r="S894" t="s">
        <v>23</v>
      </c>
      <c r="T894" t="s">
        <v>23</v>
      </c>
      <c r="U894">
        <v>3</v>
      </c>
      <c r="V894" t="s">
        <v>24</v>
      </c>
    </row>
    <row r="895" spans="1:22">
      <c r="A895">
        <v>6790215</v>
      </c>
      <c r="B895" t="str">
        <f t="shared" si="66"/>
        <v>unnamed7</v>
      </c>
      <c r="C895" t="str">
        <f t="shared" si="67"/>
        <v>NZ_CP010006.1</v>
      </c>
      <c r="D895" t="str">
        <f t="shared" si="68"/>
        <v>CP010006</v>
      </c>
      <c r="E895" t="str">
        <f t="shared" si="70"/>
        <v>Bacillus</v>
      </c>
      <c r="F895" t="s">
        <v>32216</v>
      </c>
      <c r="G895" t="str">
        <f t="shared" si="69"/>
        <v xml:space="preserve">Bacillusthuringiensis            Bacilli46.63435.435566---66-                                                </v>
      </c>
      <c r="H895" t="s">
        <v>4459</v>
      </c>
      <c r="I895" t="s">
        <v>15</v>
      </c>
      <c r="J895" t="s">
        <v>46</v>
      </c>
      <c r="K895" t="s">
        <v>1953</v>
      </c>
      <c r="L895" t="s">
        <v>4490</v>
      </c>
      <c r="M895" t="s">
        <v>4491</v>
      </c>
      <c r="N895" t="s">
        <v>4492</v>
      </c>
      <c r="O895" s="1" t="s">
        <v>3925</v>
      </c>
      <c r="P895" t="s">
        <v>3926</v>
      </c>
      <c r="Q895">
        <v>66</v>
      </c>
      <c r="R895" t="s">
        <v>23</v>
      </c>
      <c r="S895" t="s">
        <v>23</v>
      </c>
      <c r="T895" t="s">
        <v>23</v>
      </c>
      <c r="U895">
        <v>66</v>
      </c>
      <c r="V895" t="s">
        <v>24</v>
      </c>
    </row>
    <row r="896" spans="1:22">
      <c r="A896">
        <v>6790119</v>
      </c>
      <c r="B896" t="str">
        <f t="shared" si="66"/>
        <v>unnamed12</v>
      </c>
      <c r="C896" t="str">
        <f t="shared" si="67"/>
        <v>NZ_CP010007.1</v>
      </c>
      <c r="D896" t="str">
        <f t="shared" si="68"/>
        <v>CP010007</v>
      </c>
      <c r="E896" t="str">
        <f t="shared" si="70"/>
        <v>Bacillus</v>
      </c>
      <c r="F896" t="s">
        <v>32216</v>
      </c>
      <c r="G896" t="str">
        <f t="shared" si="69"/>
        <v xml:space="preserve">Bacillusthuringiensis            Bacilli8.51330.78829---9-                                                </v>
      </c>
      <c r="H896" t="s">
        <v>4459</v>
      </c>
      <c r="I896" t="s">
        <v>15</v>
      </c>
      <c r="J896" t="s">
        <v>46</v>
      </c>
      <c r="K896" t="s">
        <v>1953</v>
      </c>
      <c r="L896" t="s">
        <v>4493</v>
      </c>
      <c r="M896" t="s">
        <v>4494</v>
      </c>
      <c r="N896" t="s">
        <v>4495</v>
      </c>
      <c r="O896" s="1" t="s">
        <v>4173</v>
      </c>
      <c r="P896" t="s">
        <v>4174</v>
      </c>
      <c r="Q896">
        <v>9</v>
      </c>
      <c r="R896" t="s">
        <v>23</v>
      </c>
      <c r="S896" t="s">
        <v>23</v>
      </c>
      <c r="T896" t="s">
        <v>23</v>
      </c>
      <c r="U896">
        <v>9</v>
      </c>
      <c r="V896" t="s">
        <v>24</v>
      </c>
    </row>
    <row r="897" spans="1:22">
      <c r="A897">
        <v>6790023</v>
      </c>
      <c r="B897" t="str">
        <f t="shared" si="66"/>
        <v>unnamed10</v>
      </c>
      <c r="C897" t="str">
        <f t="shared" si="67"/>
        <v>NZ_CP010010.1</v>
      </c>
      <c r="D897" t="str">
        <f t="shared" si="68"/>
        <v>CP010010</v>
      </c>
      <c r="E897" t="str">
        <f t="shared" si="70"/>
        <v>Bacillus</v>
      </c>
      <c r="F897" t="s">
        <v>32216</v>
      </c>
      <c r="G897" t="str">
        <f t="shared" si="69"/>
        <v xml:space="preserve">Bacillusthuringiensis            Bacilli14.88931.103518---18-                                                </v>
      </c>
      <c r="H897" t="s">
        <v>4459</v>
      </c>
      <c r="I897" t="s">
        <v>15</v>
      </c>
      <c r="J897" t="s">
        <v>46</v>
      </c>
      <c r="K897" t="s">
        <v>1953</v>
      </c>
      <c r="L897" t="s">
        <v>4496</v>
      </c>
      <c r="M897" t="s">
        <v>4497</v>
      </c>
      <c r="N897" t="s">
        <v>4498</v>
      </c>
      <c r="O897" s="1" t="s">
        <v>4499</v>
      </c>
      <c r="P897" t="s">
        <v>4500</v>
      </c>
      <c r="Q897">
        <v>18</v>
      </c>
      <c r="R897" t="s">
        <v>23</v>
      </c>
      <c r="S897" t="s">
        <v>23</v>
      </c>
      <c r="T897" t="s">
        <v>23</v>
      </c>
      <c r="U897">
        <v>18</v>
      </c>
      <c r="V897" t="s">
        <v>24</v>
      </c>
    </row>
    <row r="898" spans="1:22">
      <c r="A898">
        <v>6789927</v>
      </c>
      <c r="B898" t="str">
        <f t="shared" si="66"/>
        <v>unnamed8</v>
      </c>
      <c r="C898" t="str">
        <f t="shared" si="67"/>
        <v>NZ_CP010004.1</v>
      </c>
      <c r="D898" t="str">
        <f t="shared" si="68"/>
        <v>CP010004</v>
      </c>
      <c r="E898" t="str">
        <f t="shared" si="70"/>
        <v>Bacillus</v>
      </c>
      <c r="F898" t="s">
        <v>32216</v>
      </c>
      <c r="G898" t="str">
        <f t="shared" si="69"/>
        <v>Bacillusthuringiensis            Bacilli34.1531.291418---224</v>
      </c>
      <c r="H898" t="s">
        <v>4459</v>
      </c>
      <c r="I898" t="s">
        <v>15</v>
      </c>
      <c r="J898" t="s">
        <v>46</v>
      </c>
      <c r="K898" t="s">
        <v>1953</v>
      </c>
      <c r="L898" t="s">
        <v>4501</v>
      </c>
      <c r="M898" t="s">
        <v>4502</v>
      </c>
      <c r="N898" t="s">
        <v>4503</v>
      </c>
      <c r="O898" s="1" t="s">
        <v>4504</v>
      </c>
      <c r="P898" t="s">
        <v>4505</v>
      </c>
      <c r="Q898">
        <v>18</v>
      </c>
      <c r="R898" t="s">
        <v>23</v>
      </c>
      <c r="S898" t="s">
        <v>23</v>
      </c>
      <c r="T898" t="s">
        <v>23</v>
      </c>
      <c r="U898">
        <v>22</v>
      </c>
      <c r="V898">
        <v>4</v>
      </c>
    </row>
    <row r="899" spans="1:22">
      <c r="A899">
        <v>6789831</v>
      </c>
      <c r="B899" t="str">
        <f t="shared" ref="B899:B962" si="71">L899</f>
        <v>unnamed1</v>
      </c>
      <c r="C899" t="str">
        <f t="shared" ref="C899:C962" si="72">M899</f>
        <v>NZ_CP009998.1</v>
      </c>
      <c r="D899" t="str">
        <f t="shared" ref="D899:D962" si="73">N899</f>
        <v>CP009998</v>
      </c>
      <c r="E899" t="str">
        <f t="shared" si="70"/>
        <v>Bacillus</v>
      </c>
      <c r="F899" t="s">
        <v>32216</v>
      </c>
      <c r="G899" t="str">
        <f t="shared" ref="G899:G962" si="74">CONCATENATE(E899,F899,K899,O899,P899,Q899,R899,S899,T899,U899,V899)</f>
        <v>Bacillusthuringiensis            Bacilli412.02232.6121304-1-32621</v>
      </c>
      <c r="H899" t="s">
        <v>4459</v>
      </c>
      <c r="I899" t="s">
        <v>15</v>
      </c>
      <c r="J899" t="s">
        <v>46</v>
      </c>
      <c r="K899" t="s">
        <v>1953</v>
      </c>
      <c r="L899" t="s">
        <v>2368</v>
      </c>
      <c r="M899" t="s">
        <v>4506</v>
      </c>
      <c r="N899" t="s">
        <v>4507</v>
      </c>
      <c r="O899" s="1" t="s">
        <v>4508</v>
      </c>
      <c r="P899" t="s">
        <v>4509</v>
      </c>
      <c r="Q899">
        <v>304</v>
      </c>
      <c r="R899" t="s">
        <v>23</v>
      </c>
      <c r="S899">
        <v>1</v>
      </c>
      <c r="T899" t="s">
        <v>23</v>
      </c>
      <c r="U899">
        <v>326</v>
      </c>
      <c r="V899">
        <v>21</v>
      </c>
    </row>
    <row r="900" spans="1:22">
      <c r="A900">
        <v>6789735</v>
      </c>
      <c r="B900" t="str">
        <f t="shared" si="71"/>
        <v>unnamed2</v>
      </c>
      <c r="C900" t="str">
        <f t="shared" si="72"/>
        <v>NZ_CP009999.1</v>
      </c>
      <c r="D900" t="str">
        <f t="shared" si="73"/>
        <v>CP009999</v>
      </c>
      <c r="E900" t="str">
        <f t="shared" si="70"/>
        <v>Bacillus</v>
      </c>
      <c r="F900" t="s">
        <v>32216</v>
      </c>
      <c r="G900" t="str">
        <f t="shared" si="74"/>
        <v>Bacillusthuringiensis            Bacilli317.33633.1655258---27921</v>
      </c>
      <c r="H900" t="s">
        <v>4459</v>
      </c>
      <c r="I900" t="s">
        <v>15</v>
      </c>
      <c r="J900" t="s">
        <v>46</v>
      </c>
      <c r="K900" t="s">
        <v>1953</v>
      </c>
      <c r="L900" t="s">
        <v>2373</v>
      </c>
      <c r="M900" t="s">
        <v>4510</v>
      </c>
      <c r="N900" t="s">
        <v>4511</v>
      </c>
      <c r="O900" s="1" t="s">
        <v>4512</v>
      </c>
      <c r="P900" t="s">
        <v>4513</v>
      </c>
      <c r="Q900">
        <v>258</v>
      </c>
      <c r="R900" t="s">
        <v>23</v>
      </c>
      <c r="S900" t="s">
        <v>23</v>
      </c>
      <c r="T900" t="s">
        <v>23</v>
      </c>
      <c r="U900">
        <v>279</v>
      </c>
      <c r="V900">
        <v>21</v>
      </c>
    </row>
    <row r="901" spans="1:22">
      <c r="A901">
        <v>6789639</v>
      </c>
      <c r="B901" t="str">
        <f t="shared" si="71"/>
        <v>unnamed9</v>
      </c>
      <c r="C901" t="str">
        <f t="shared" si="72"/>
        <v>NZ_CP010012.1</v>
      </c>
      <c r="D901" t="str">
        <f t="shared" si="73"/>
        <v>CP010012</v>
      </c>
      <c r="E901" t="str">
        <f t="shared" si="70"/>
        <v>Bacillus</v>
      </c>
      <c r="F901" t="s">
        <v>32216</v>
      </c>
      <c r="G901" t="str">
        <f t="shared" si="74"/>
        <v xml:space="preserve">Bacillusthuringiensis            Bacilli18.33238.277322---22-                                                </v>
      </c>
      <c r="H901" t="s">
        <v>4459</v>
      </c>
      <c r="I901" t="s">
        <v>15</v>
      </c>
      <c r="J901" t="s">
        <v>46</v>
      </c>
      <c r="K901" t="s">
        <v>1953</v>
      </c>
      <c r="L901" t="s">
        <v>4514</v>
      </c>
      <c r="M901" t="s">
        <v>4515</v>
      </c>
      <c r="N901" t="s">
        <v>4516</v>
      </c>
      <c r="O901" s="1" t="s">
        <v>4517</v>
      </c>
      <c r="P901" t="s">
        <v>4518</v>
      </c>
      <c r="Q901">
        <v>22</v>
      </c>
      <c r="R901" t="s">
        <v>23</v>
      </c>
      <c r="S901" t="s">
        <v>23</v>
      </c>
      <c r="T901" t="s">
        <v>23</v>
      </c>
      <c r="U901">
        <v>22</v>
      </c>
      <c r="V901" t="s">
        <v>24</v>
      </c>
    </row>
    <row r="902" spans="1:22">
      <c r="A902">
        <v>6789543</v>
      </c>
      <c r="B902" t="str">
        <f t="shared" si="71"/>
        <v>pBMB65</v>
      </c>
      <c r="C902" t="str">
        <f t="shared" si="72"/>
        <v>NZ_CP004873.1</v>
      </c>
      <c r="D902" t="str">
        <f t="shared" si="73"/>
        <v>CP004873</v>
      </c>
      <c r="E902" t="str">
        <f t="shared" si="70"/>
        <v>Bacillus</v>
      </c>
      <c r="F902" t="s">
        <v>32216</v>
      </c>
      <c r="G902" t="str">
        <f t="shared" si="74"/>
        <v>Bacillusthuringiensis            Bacilli65.87334.780657---592</v>
      </c>
      <c r="H902" t="s">
        <v>4519</v>
      </c>
      <c r="I902" t="s">
        <v>15</v>
      </c>
      <c r="J902" t="s">
        <v>46</v>
      </c>
      <c r="K902" t="s">
        <v>1953</v>
      </c>
      <c r="L902" t="s">
        <v>4520</v>
      </c>
      <c r="M902" t="s">
        <v>4521</v>
      </c>
      <c r="N902" t="s">
        <v>4522</v>
      </c>
      <c r="O902" s="1" t="s">
        <v>4523</v>
      </c>
      <c r="P902" t="s">
        <v>4524</v>
      </c>
      <c r="Q902">
        <v>57</v>
      </c>
      <c r="R902" t="s">
        <v>23</v>
      </c>
      <c r="S902" t="s">
        <v>23</v>
      </c>
      <c r="T902" t="s">
        <v>23</v>
      </c>
      <c r="U902">
        <v>59</v>
      </c>
      <c r="V902">
        <v>2</v>
      </c>
    </row>
    <row r="903" spans="1:22">
      <c r="A903">
        <v>6789447</v>
      </c>
      <c r="B903" t="str">
        <f t="shared" si="71"/>
        <v>pBMB64</v>
      </c>
      <c r="C903" t="str">
        <f t="shared" si="72"/>
        <v>NZ_CP004872.1</v>
      </c>
      <c r="D903" t="str">
        <f t="shared" si="73"/>
        <v>CP004872</v>
      </c>
      <c r="E903" t="str">
        <f t="shared" si="70"/>
        <v>Bacillus</v>
      </c>
      <c r="F903" t="s">
        <v>32216</v>
      </c>
      <c r="G903" t="str">
        <f t="shared" si="74"/>
        <v>Bacillusthuringiensis            Bacilli64.52231.865169---723</v>
      </c>
      <c r="H903" t="s">
        <v>4519</v>
      </c>
      <c r="I903" t="s">
        <v>15</v>
      </c>
      <c r="J903" t="s">
        <v>46</v>
      </c>
      <c r="K903" t="s">
        <v>1953</v>
      </c>
      <c r="L903" t="s">
        <v>4525</v>
      </c>
      <c r="M903" t="s">
        <v>4526</v>
      </c>
      <c r="N903" t="s">
        <v>4527</v>
      </c>
      <c r="O903" s="1" t="s">
        <v>4528</v>
      </c>
      <c r="P903" t="s">
        <v>4529</v>
      </c>
      <c r="Q903">
        <v>69</v>
      </c>
      <c r="R903" t="s">
        <v>23</v>
      </c>
      <c r="S903" t="s">
        <v>23</v>
      </c>
      <c r="T903" t="s">
        <v>23</v>
      </c>
      <c r="U903">
        <v>72</v>
      </c>
      <c r="V903">
        <v>3</v>
      </c>
    </row>
    <row r="904" spans="1:22">
      <c r="A904">
        <v>6789351</v>
      </c>
      <c r="B904" t="str">
        <f t="shared" si="71"/>
        <v>pBMB95</v>
      </c>
      <c r="C904" t="str">
        <f t="shared" si="72"/>
        <v>NZ_CP004875.1</v>
      </c>
      <c r="D904" t="str">
        <f t="shared" si="73"/>
        <v>CP004875</v>
      </c>
      <c r="E904" t="str">
        <f t="shared" si="70"/>
        <v>Bacillus</v>
      </c>
      <c r="F904" t="s">
        <v>32216</v>
      </c>
      <c r="G904" t="str">
        <f t="shared" si="74"/>
        <v>Bacillusthuringiensis            Bacilli95.98331.468197---1025</v>
      </c>
      <c r="H904" t="s">
        <v>4519</v>
      </c>
      <c r="I904" t="s">
        <v>15</v>
      </c>
      <c r="J904" t="s">
        <v>46</v>
      </c>
      <c r="K904" t="s">
        <v>1953</v>
      </c>
      <c r="L904" t="s">
        <v>4530</v>
      </c>
      <c r="M904" t="s">
        <v>4531</v>
      </c>
      <c r="N904" t="s">
        <v>4532</v>
      </c>
      <c r="O904" s="1" t="s">
        <v>4533</v>
      </c>
      <c r="P904" t="s">
        <v>4534</v>
      </c>
      <c r="Q904">
        <v>97</v>
      </c>
      <c r="R904" t="s">
        <v>23</v>
      </c>
      <c r="S904" t="s">
        <v>23</v>
      </c>
      <c r="T904" t="s">
        <v>23</v>
      </c>
      <c r="U904">
        <v>102</v>
      </c>
      <c r="V904">
        <v>5</v>
      </c>
    </row>
    <row r="905" spans="1:22">
      <c r="A905">
        <v>6789255</v>
      </c>
      <c r="B905" t="str">
        <f t="shared" si="71"/>
        <v>pBMBLin15</v>
      </c>
      <c r="C905" t="str">
        <f t="shared" si="72"/>
        <v>NZ_CP004882.1</v>
      </c>
      <c r="D905" t="str">
        <f t="shared" si="73"/>
        <v>CP004882</v>
      </c>
      <c r="E905" t="str">
        <f t="shared" si="70"/>
        <v>Bacillus</v>
      </c>
      <c r="F905" t="s">
        <v>32216</v>
      </c>
      <c r="G905" t="str">
        <f t="shared" si="74"/>
        <v xml:space="preserve">Bacillusthuringiensis            Bacilli14.8740.107621---21-                                        </v>
      </c>
      <c r="H905" t="s">
        <v>4519</v>
      </c>
      <c r="I905" t="s">
        <v>15</v>
      </c>
      <c r="J905" t="s">
        <v>46</v>
      </c>
      <c r="K905" t="s">
        <v>1953</v>
      </c>
      <c r="L905" t="s">
        <v>4413</v>
      </c>
      <c r="M905" t="s">
        <v>4535</v>
      </c>
      <c r="N905" t="s">
        <v>4536</v>
      </c>
      <c r="O905" s="1" t="s">
        <v>4537</v>
      </c>
      <c r="P905" t="s">
        <v>4538</v>
      </c>
      <c r="Q905">
        <v>21</v>
      </c>
      <c r="R905" t="s">
        <v>23</v>
      </c>
      <c r="S905" t="s">
        <v>23</v>
      </c>
      <c r="T905" t="s">
        <v>23</v>
      </c>
      <c r="U905">
        <v>21</v>
      </c>
      <c r="V905" t="s">
        <v>44</v>
      </c>
    </row>
    <row r="906" spans="1:22">
      <c r="A906">
        <v>6789159</v>
      </c>
      <c r="B906" t="str">
        <f t="shared" si="71"/>
        <v>pBMB8513</v>
      </c>
      <c r="C906" t="str">
        <f t="shared" si="72"/>
        <v>NZ_CP004881.1</v>
      </c>
      <c r="D906" t="str">
        <f t="shared" si="73"/>
        <v>CP004881</v>
      </c>
      <c r="E906" t="str">
        <f t="shared" si="70"/>
        <v>Bacillus</v>
      </c>
      <c r="F906" t="s">
        <v>32216</v>
      </c>
      <c r="G906" t="str">
        <f t="shared" si="74"/>
        <v>Bacillusthuringiensis            Bacilli8.51330.91748---91</v>
      </c>
      <c r="H906" t="s">
        <v>4519</v>
      </c>
      <c r="I906" t="s">
        <v>15</v>
      </c>
      <c r="J906" t="s">
        <v>46</v>
      </c>
      <c r="K906" t="s">
        <v>1953</v>
      </c>
      <c r="L906" t="s">
        <v>4539</v>
      </c>
      <c r="M906" t="s">
        <v>4540</v>
      </c>
      <c r="N906" t="s">
        <v>4541</v>
      </c>
      <c r="O906" s="1" t="s">
        <v>4173</v>
      </c>
      <c r="P906" t="s">
        <v>4542</v>
      </c>
      <c r="Q906">
        <v>8</v>
      </c>
      <c r="R906" t="s">
        <v>23</v>
      </c>
      <c r="S906" t="s">
        <v>23</v>
      </c>
      <c r="T906" t="s">
        <v>23</v>
      </c>
      <c r="U906">
        <v>9</v>
      </c>
      <c r="V906">
        <v>1</v>
      </c>
    </row>
    <row r="907" spans="1:22">
      <c r="A907">
        <v>6789063</v>
      </c>
      <c r="B907" t="str">
        <f t="shared" si="71"/>
        <v>pBMB46</v>
      </c>
      <c r="C907" t="str">
        <f t="shared" si="72"/>
        <v>NZ_CP004871.1</v>
      </c>
      <c r="D907" t="str">
        <f t="shared" si="73"/>
        <v>CP004871</v>
      </c>
      <c r="E907" t="str">
        <f t="shared" si="70"/>
        <v>Bacillus</v>
      </c>
      <c r="F907" t="s">
        <v>32216</v>
      </c>
      <c r="G907" t="str">
        <f t="shared" si="74"/>
        <v xml:space="preserve">Bacillusthuringiensis            Bacilli46.63435.435566---66-                                                </v>
      </c>
      <c r="H907" t="s">
        <v>4519</v>
      </c>
      <c r="I907" t="s">
        <v>15</v>
      </c>
      <c r="J907" t="s">
        <v>46</v>
      </c>
      <c r="K907" t="s">
        <v>1953</v>
      </c>
      <c r="L907" t="s">
        <v>4543</v>
      </c>
      <c r="M907" t="s">
        <v>4544</v>
      </c>
      <c r="N907" t="s">
        <v>4545</v>
      </c>
      <c r="O907" s="1" t="s">
        <v>3925</v>
      </c>
      <c r="P907" t="s">
        <v>3926</v>
      </c>
      <c r="Q907">
        <v>66</v>
      </c>
      <c r="R907" t="s">
        <v>23</v>
      </c>
      <c r="S907" t="s">
        <v>23</v>
      </c>
      <c r="T907" t="s">
        <v>23</v>
      </c>
      <c r="U907">
        <v>66</v>
      </c>
      <c r="V907" t="s">
        <v>24</v>
      </c>
    </row>
    <row r="908" spans="1:22">
      <c r="A908">
        <v>6788967</v>
      </c>
      <c r="B908" t="str">
        <f t="shared" si="71"/>
        <v>pBMB8240</v>
      </c>
      <c r="C908" t="str">
        <f t="shared" si="72"/>
        <v>NZ_CP004880.1</v>
      </c>
      <c r="D908" t="str">
        <f t="shared" si="73"/>
        <v>CP004880</v>
      </c>
      <c r="E908" t="str">
        <f t="shared" si="70"/>
        <v>Bacillus</v>
      </c>
      <c r="F908" t="s">
        <v>32216</v>
      </c>
      <c r="G908" t="str">
        <f t="shared" si="74"/>
        <v xml:space="preserve">Bacillusthuringiensis            Bacilli4550529.7339---9-                                        </v>
      </c>
      <c r="H908" t="s">
        <v>4519</v>
      </c>
      <c r="I908" t="s">
        <v>15</v>
      </c>
      <c r="J908" t="s">
        <v>46</v>
      </c>
      <c r="K908" t="s">
        <v>1953</v>
      </c>
      <c r="L908" t="s">
        <v>4546</v>
      </c>
      <c r="M908" t="s">
        <v>4547</v>
      </c>
      <c r="N908" t="s">
        <v>4548</v>
      </c>
      <c r="O908" s="1">
        <v>45505</v>
      </c>
      <c r="P908" t="s">
        <v>4549</v>
      </c>
      <c r="Q908">
        <v>9</v>
      </c>
      <c r="R908" t="s">
        <v>23</v>
      </c>
      <c r="S908" t="s">
        <v>23</v>
      </c>
      <c r="T908" t="s">
        <v>23</v>
      </c>
      <c r="U908">
        <v>9</v>
      </c>
      <c r="V908" t="s">
        <v>44</v>
      </c>
    </row>
    <row r="909" spans="1:22">
      <c r="A909">
        <v>6788871</v>
      </c>
      <c r="B909" t="str">
        <f t="shared" si="71"/>
        <v>pBMB14</v>
      </c>
      <c r="C909" t="str">
        <f t="shared" si="72"/>
        <v>NZ_CP004883.1</v>
      </c>
      <c r="D909" t="str">
        <f t="shared" si="73"/>
        <v>CP004883</v>
      </c>
      <c r="E909" t="str">
        <f t="shared" si="70"/>
        <v>Bacillus</v>
      </c>
      <c r="F909" t="s">
        <v>32216</v>
      </c>
      <c r="G909" t="str">
        <f t="shared" si="74"/>
        <v xml:space="preserve">Bacillusthuringiensis            Bacilli14.72131.003318---18-                                                </v>
      </c>
      <c r="H909" t="s">
        <v>4519</v>
      </c>
      <c r="I909" t="s">
        <v>15</v>
      </c>
      <c r="J909" t="s">
        <v>46</v>
      </c>
      <c r="K909" t="s">
        <v>1953</v>
      </c>
      <c r="L909" t="s">
        <v>4550</v>
      </c>
      <c r="M909" t="s">
        <v>4551</v>
      </c>
      <c r="N909" t="s">
        <v>4552</v>
      </c>
      <c r="O909" s="1" t="s">
        <v>4553</v>
      </c>
      <c r="P909" t="s">
        <v>4554</v>
      </c>
      <c r="Q909">
        <v>18</v>
      </c>
      <c r="R909" t="s">
        <v>23</v>
      </c>
      <c r="S909" t="s">
        <v>23</v>
      </c>
      <c r="T909" t="s">
        <v>23</v>
      </c>
      <c r="U909">
        <v>18</v>
      </c>
      <c r="V909" t="s">
        <v>24</v>
      </c>
    </row>
    <row r="910" spans="1:22">
      <c r="A910">
        <v>6788775</v>
      </c>
      <c r="B910" t="str">
        <f t="shared" si="71"/>
        <v>pBMB74</v>
      </c>
      <c r="C910" t="str">
        <f t="shared" si="72"/>
        <v>NZ_CP004874.1</v>
      </c>
      <c r="D910" t="str">
        <f t="shared" si="73"/>
        <v>CP004874</v>
      </c>
      <c r="E910" t="str">
        <f t="shared" si="70"/>
        <v>Bacillus</v>
      </c>
      <c r="F910" t="s">
        <v>32216</v>
      </c>
      <c r="G910" t="str">
        <f t="shared" si="74"/>
        <v>Bacillusthuringiensis            Bacilli74.4833.704475---794</v>
      </c>
      <c r="H910" t="s">
        <v>4519</v>
      </c>
      <c r="I910" t="s">
        <v>15</v>
      </c>
      <c r="J910" t="s">
        <v>46</v>
      </c>
      <c r="K910" t="s">
        <v>1953</v>
      </c>
      <c r="L910" t="s">
        <v>4555</v>
      </c>
      <c r="M910" t="s">
        <v>4556</v>
      </c>
      <c r="N910" t="s">
        <v>4557</v>
      </c>
      <c r="O910" s="1" t="s">
        <v>4558</v>
      </c>
      <c r="P910" t="s">
        <v>4559</v>
      </c>
      <c r="Q910">
        <v>75</v>
      </c>
      <c r="R910" t="s">
        <v>23</v>
      </c>
      <c r="S910" t="s">
        <v>23</v>
      </c>
      <c r="T910" t="s">
        <v>23</v>
      </c>
      <c r="U910">
        <v>79</v>
      </c>
      <c r="V910">
        <v>4</v>
      </c>
    </row>
    <row r="911" spans="1:22">
      <c r="A911">
        <v>6788679</v>
      </c>
      <c r="B911" t="str">
        <f t="shared" si="71"/>
        <v>pBMB299</v>
      </c>
      <c r="C911" t="str">
        <f t="shared" si="72"/>
        <v>NZ_CP004876.1</v>
      </c>
      <c r="D911" t="str">
        <f t="shared" si="73"/>
        <v>CP004876</v>
      </c>
      <c r="E911" t="str">
        <f t="shared" si="70"/>
        <v>Bacillus</v>
      </c>
      <c r="F911" t="s">
        <v>32216</v>
      </c>
      <c r="G911" t="str">
        <f t="shared" si="74"/>
        <v>Bacillusthuringiensis            Bacilli299.84333.2407223---26845</v>
      </c>
      <c r="H911" t="s">
        <v>4519</v>
      </c>
      <c r="I911" t="s">
        <v>15</v>
      </c>
      <c r="J911" t="s">
        <v>46</v>
      </c>
      <c r="K911" t="s">
        <v>1953</v>
      </c>
      <c r="L911" t="s">
        <v>4560</v>
      </c>
      <c r="M911" t="s">
        <v>4561</v>
      </c>
      <c r="N911" t="s">
        <v>4562</v>
      </c>
      <c r="O911" s="1" t="s">
        <v>4563</v>
      </c>
      <c r="P911" t="s">
        <v>4564</v>
      </c>
      <c r="Q911">
        <v>223</v>
      </c>
      <c r="R911" t="s">
        <v>23</v>
      </c>
      <c r="S911" t="s">
        <v>23</v>
      </c>
      <c r="T911" t="s">
        <v>23</v>
      </c>
      <c r="U911">
        <v>268</v>
      </c>
      <c r="V911">
        <v>45</v>
      </c>
    </row>
    <row r="912" spans="1:22">
      <c r="A912">
        <v>6788583</v>
      </c>
      <c r="B912" t="str">
        <f t="shared" si="71"/>
        <v>pBMB2062</v>
      </c>
      <c r="C912" t="str">
        <f t="shared" si="72"/>
        <v>NZ_CP004878.1</v>
      </c>
      <c r="D912" t="str">
        <f t="shared" si="73"/>
        <v>CP004878</v>
      </c>
      <c r="E912" t="str">
        <f t="shared" si="70"/>
        <v>Bacillus</v>
      </c>
      <c r="F912" t="s">
        <v>32216</v>
      </c>
      <c r="G912" t="str">
        <f t="shared" si="74"/>
        <v xml:space="preserve">Bacillusthuringiensis            Bacilli2.06234.82063---3-                                        </v>
      </c>
      <c r="H912" t="s">
        <v>4519</v>
      </c>
      <c r="I912" t="s">
        <v>15</v>
      </c>
      <c r="J912" t="s">
        <v>46</v>
      </c>
      <c r="K912" t="s">
        <v>1953</v>
      </c>
      <c r="L912" t="s">
        <v>3989</v>
      </c>
      <c r="M912" t="s">
        <v>4565</v>
      </c>
      <c r="N912" t="s">
        <v>4566</v>
      </c>
      <c r="O912" s="1" t="s">
        <v>3992</v>
      </c>
      <c r="P912" t="s">
        <v>3993</v>
      </c>
      <c r="Q912">
        <v>3</v>
      </c>
      <c r="R912" t="s">
        <v>23</v>
      </c>
      <c r="S912" t="s">
        <v>23</v>
      </c>
      <c r="T912" t="s">
        <v>23</v>
      </c>
      <c r="U912">
        <v>3</v>
      </c>
      <c r="V912" t="s">
        <v>44</v>
      </c>
    </row>
    <row r="913" spans="1:22">
      <c r="A913">
        <v>6788487</v>
      </c>
      <c r="B913" t="str">
        <f t="shared" si="71"/>
        <v>pBMB7635</v>
      </c>
      <c r="C913" t="str">
        <f t="shared" si="72"/>
        <v>NZ_CP004879.1</v>
      </c>
      <c r="D913" t="str">
        <f t="shared" si="73"/>
        <v>CP004879</v>
      </c>
      <c r="E913" t="str">
        <f t="shared" si="70"/>
        <v>Bacillus</v>
      </c>
      <c r="F913" t="s">
        <v>32216</v>
      </c>
      <c r="G913" t="str">
        <f t="shared" si="74"/>
        <v xml:space="preserve">Bacillusthuringiensis            Bacilli7.63532.20699---9-                                        </v>
      </c>
      <c r="H913" t="s">
        <v>4519</v>
      </c>
      <c r="I913" t="s">
        <v>15</v>
      </c>
      <c r="J913" t="s">
        <v>46</v>
      </c>
      <c r="K913" t="s">
        <v>1953</v>
      </c>
      <c r="L913" t="s">
        <v>4099</v>
      </c>
      <c r="M913" t="s">
        <v>4567</v>
      </c>
      <c r="N913" t="s">
        <v>4568</v>
      </c>
      <c r="O913" s="1" t="s">
        <v>4102</v>
      </c>
      <c r="P913" t="s">
        <v>4103</v>
      </c>
      <c r="Q913">
        <v>9</v>
      </c>
      <c r="R913" t="s">
        <v>23</v>
      </c>
      <c r="S913" t="s">
        <v>23</v>
      </c>
      <c r="T913" t="s">
        <v>23</v>
      </c>
      <c r="U913">
        <v>9</v>
      </c>
      <c r="V913" t="s">
        <v>44</v>
      </c>
    </row>
    <row r="914" spans="1:22">
      <c r="A914">
        <v>6788391</v>
      </c>
      <c r="B914" t="str">
        <f t="shared" si="71"/>
        <v>pBMB431</v>
      </c>
      <c r="C914" t="str">
        <f t="shared" si="72"/>
        <v>NZ_CP004877.1</v>
      </c>
      <c r="D914" t="str">
        <f t="shared" si="73"/>
        <v>CP004877</v>
      </c>
      <c r="E914" t="str">
        <f t="shared" si="70"/>
        <v>Bacillus</v>
      </c>
      <c r="F914" t="s">
        <v>32216</v>
      </c>
      <c r="G914" t="str">
        <f t="shared" si="74"/>
        <v>Bacillusthuringiensis            Bacilli431.54632.6549317-1-34224</v>
      </c>
      <c r="H914" t="s">
        <v>4519</v>
      </c>
      <c r="I914" t="s">
        <v>15</v>
      </c>
      <c r="J914" t="s">
        <v>46</v>
      </c>
      <c r="K914" t="s">
        <v>1953</v>
      </c>
      <c r="L914" t="s">
        <v>4569</v>
      </c>
      <c r="M914" t="s">
        <v>4570</v>
      </c>
      <c r="N914" t="s">
        <v>4571</v>
      </c>
      <c r="O914" s="1" t="s">
        <v>4572</v>
      </c>
      <c r="P914" t="s">
        <v>4573</v>
      </c>
      <c r="Q914">
        <v>317</v>
      </c>
      <c r="R914" t="s">
        <v>23</v>
      </c>
      <c r="S914">
        <v>1</v>
      </c>
      <c r="T914" t="s">
        <v>23</v>
      </c>
      <c r="U914">
        <v>342</v>
      </c>
      <c r="V914">
        <v>24</v>
      </c>
    </row>
    <row r="915" spans="1:22">
      <c r="A915">
        <v>6788295</v>
      </c>
      <c r="B915" t="str">
        <f t="shared" si="71"/>
        <v>pAW63</v>
      </c>
      <c r="C915" t="str">
        <f t="shared" si="72"/>
        <v>NC_020240.1</v>
      </c>
      <c r="D915" t="str">
        <f t="shared" si="73"/>
        <v>CP004072</v>
      </c>
      <c r="E915" t="str">
        <f t="shared" si="70"/>
        <v>Bacillus</v>
      </c>
      <c r="F915" t="s">
        <v>32216</v>
      </c>
      <c r="G915" t="str">
        <f t="shared" si="74"/>
        <v>Bacillusthuringiensis            Bacilli71.77733.764372---775</v>
      </c>
      <c r="H915" t="s">
        <v>4574</v>
      </c>
      <c r="I915" t="s">
        <v>15</v>
      </c>
      <c r="J915" t="s">
        <v>46</v>
      </c>
      <c r="K915" t="s">
        <v>1953</v>
      </c>
      <c r="L915" t="s">
        <v>4575</v>
      </c>
      <c r="M915" t="s">
        <v>4576</v>
      </c>
      <c r="N915" t="s">
        <v>4577</v>
      </c>
      <c r="O915" s="1" t="s">
        <v>4578</v>
      </c>
      <c r="P915" t="s">
        <v>4579</v>
      </c>
      <c r="Q915">
        <v>72</v>
      </c>
      <c r="R915" t="s">
        <v>23</v>
      </c>
      <c r="S915" t="s">
        <v>23</v>
      </c>
      <c r="T915" t="s">
        <v>23</v>
      </c>
      <c r="U915">
        <v>77</v>
      </c>
      <c r="V915">
        <v>5</v>
      </c>
    </row>
    <row r="916" spans="1:22">
      <c r="A916">
        <v>6788199</v>
      </c>
      <c r="B916" t="str">
        <f t="shared" si="71"/>
        <v>pHT8_2</v>
      </c>
      <c r="C916" t="str">
        <f t="shared" si="72"/>
        <v>NC_020242.1</v>
      </c>
      <c r="D916" t="str">
        <f t="shared" si="73"/>
        <v>CP004075</v>
      </c>
      <c r="E916" t="str">
        <f t="shared" si="70"/>
        <v>Bacillus</v>
      </c>
      <c r="F916" t="s">
        <v>32216</v>
      </c>
      <c r="G916" t="str">
        <f t="shared" si="74"/>
        <v xml:space="preserve">Bacillusthuringiensis            Bacilli8.24129.72949---9-                                                </v>
      </c>
      <c r="H916" t="s">
        <v>4574</v>
      </c>
      <c r="I916" t="s">
        <v>15</v>
      </c>
      <c r="J916" t="s">
        <v>46</v>
      </c>
      <c r="K916" t="s">
        <v>1953</v>
      </c>
      <c r="L916" t="s">
        <v>4580</v>
      </c>
      <c r="M916" t="s">
        <v>4581</v>
      </c>
      <c r="N916" t="s">
        <v>4582</v>
      </c>
      <c r="O916" s="1" t="s">
        <v>4583</v>
      </c>
      <c r="P916" t="s">
        <v>4584</v>
      </c>
      <c r="Q916">
        <v>9</v>
      </c>
      <c r="R916" t="s">
        <v>23</v>
      </c>
      <c r="S916" t="s">
        <v>23</v>
      </c>
      <c r="T916" t="s">
        <v>23</v>
      </c>
      <c r="U916">
        <v>9</v>
      </c>
      <c r="V916" t="s">
        <v>24</v>
      </c>
    </row>
    <row r="917" spans="1:22">
      <c r="A917">
        <v>6788103</v>
      </c>
      <c r="B917" t="str">
        <f t="shared" si="71"/>
        <v>pHT11</v>
      </c>
      <c r="C917" t="str">
        <f t="shared" si="72"/>
        <v>NC_020250.1</v>
      </c>
      <c r="D917" t="str">
        <f t="shared" si="73"/>
        <v>CP004073</v>
      </c>
      <c r="E917" t="str">
        <f t="shared" si="70"/>
        <v>Bacillus</v>
      </c>
      <c r="F917" t="s">
        <v>32216</v>
      </c>
      <c r="G917" t="str">
        <f t="shared" si="74"/>
        <v xml:space="preserve">Bacillusthuringiensis            Bacilli11.76931.812418---18-                                                </v>
      </c>
      <c r="H917" t="s">
        <v>4574</v>
      </c>
      <c r="I917" t="s">
        <v>15</v>
      </c>
      <c r="J917" t="s">
        <v>46</v>
      </c>
      <c r="K917" t="s">
        <v>1953</v>
      </c>
      <c r="L917" t="s">
        <v>4585</v>
      </c>
      <c r="M917" t="s">
        <v>4586</v>
      </c>
      <c r="N917" t="s">
        <v>4587</v>
      </c>
      <c r="O917" s="1" t="s">
        <v>4588</v>
      </c>
      <c r="P917" t="s">
        <v>4589</v>
      </c>
      <c r="Q917">
        <v>18</v>
      </c>
      <c r="R917" t="s">
        <v>23</v>
      </c>
      <c r="S917" t="s">
        <v>23</v>
      </c>
      <c r="T917" t="s">
        <v>23</v>
      </c>
      <c r="U917">
        <v>18</v>
      </c>
      <c r="V917" t="s">
        <v>24</v>
      </c>
    </row>
    <row r="918" spans="1:22">
      <c r="A918">
        <v>6788007</v>
      </c>
      <c r="B918" t="str">
        <f t="shared" si="71"/>
        <v>pHT7</v>
      </c>
      <c r="C918" t="str">
        <f t="shared" si="72"/>
        <v>NC_020243.1</v>
      </c>
      <c r="D918" t="str">
        <f t="shared" si="73"/>
        <v>CP004076</v>
      </c>
      <c r="E918" t="str">
        <f t="shared" si="70"/>
        <v>Bacillus</v>
      </c>
      <c r="F918" t="s">
        <v>32216</v>
      </c>
      <c r="G918" t="str">
        <f t="shared" si="74"/>
        <v xml:space="preserve">Bacillusthuringiensis            Bacilli7.63532.20699---9-                                                </v>
      </c>
      <c r="H918" t="s">
        <v>4574</v>
      </c>
      <c r="I918" t="s">
        <v>15</v>
      </c>
      <c r="J918" t="s">
        <v>46</v>
      </c>
      <c r="K918" t="s">
        <v>1953</v>
      </c>
      <c r="L918" t="s">
        <v>4590</v>
      </c>
      <c r="M918" t="s">
        <v>4591</v>
      </c>
      <c r="N918" t="s">
        <v>4592</v>
      </c>
      <c r="O918" s="1" t="s">
        <v>4102</v>
      </c>
      <c r="P918" t="s">
        <v>4103</v>
      </c>
      <c r="Q918">
        <v>9</v>
      </c>
      <c r="R918" t="s">
        <v>23</v>
      </c>
      <c r="S918" t="s">
        <v>23</v>
      </c>
      <c r="T918" t="s">
        <v>23</v>
      </c>
      <c r="U918">
        <v>9</v>
      </c>
      <c r="V918" t="s">
        <v>24</v>
      </c>
    </row>
    <row r="919" spans="1:22">
      <c r="A919">
        <v>6787911</v>
      </c>
      <c r="B919" t="str">
        <f t="shared" si="71"/>
        <v>pHT8_1</v>
      </c>
      <c r="C919" t="str">
        <f t="shared" si="72"/>
        <v>NC_020241.1</v>
      </c>
      <c r="D919" t="str">
        <f t="shared" si="73"/>
        <v>CP004074</v>
      </c>
      <c r="E919" t="str">
        <f t="shared" si="70"/>
        <v>Bacillus</v>
      </c>
      <c r="F919" t="s">
        <v>32216</v>
      </c>
      <c r="G919" t="str">
        <f t="shared" si="74"/>
        <v>Bacillusthuringiensis            Bacilli8.51330.78829---101</v>
      </c>
      <c r="H919" t="s">
        <v>4574</v>
      </c>
      <c r="I919" t="s">
        <v>15</v>
      </c>
      <c r="J919" t="s">
        <v>46</v>
      </c>
      <c r="K919" t="s">
        <v>1953</v>
      </c>
      <c r="L919" t="s">
        <v>4593</v>
      </c>
      <c r="M919" t="s">
        <v>4594</v>
      </c>
      <c r="N919" t="s">
        <v>4595</v>
      </c>
      <c r="O919" s="1" t="s">
        <v>4173</v>
      </c>
      <c r="P919" t="s">
        <v>4174</v>
      </c>
      <c r="Q919">
        <v>9</v>
      </c>
      <c r="R919" t="s">
        <v>23</v>
      </c>
      <c r="S919" t="s">
        <v>23</v>
      </c>
      <c r="T919" t="s">
        <v>23</v>
      </c>
      <c r="U919">
        <v>10</v>
      </c>
      <c r="V919">
        <v>1</v>
      </c>
    </row>
    <row r="920" spans="1:22">
      <c r="A920">
        <v>6787815</v>
      </c>
      <c r="B920" t="str">
        <f t="shared" si="71"/>
        <v>pHT77</v>
      </c>
      <c r="C920" t="str">
        <f t="shared" si="72"/>
        <v>NC_020239.1</v>
      </c>
      <c r="D920" t="str">
        <f t="shared" si="73"/>
        <v>CP004071</v>
      </c>
      <c r="E920" t="str">
        <f t="shared" si="70"/>
        <v>Bacillus</v>
      </c>
      <c r="F920" t="s">
        <v>32216</v>
      </c>
      <c r="G920" t="str">
        <f t="shared" si="74"/>
        <v>Bacillusthuringiensis            Bacilli76.4930.777985---872</v>
      </c>
      <c r="H920" t="s">
        <v>4574</v>
      </c>
      <c r="I920" t="s">
        <v>15</v>
      </c>
      <c r="J920" t="s">
        <v>46</v>
      </c>
      <c r="K920" t="s">
        <v>1953</v>
      </c>
      <c r="L920" t="s">
        <v>4596</v>
      </c>
      <c r="M920" t="s">
        <v>4597</v>
      </c>
      <c r="N920" t="s">
        <v>4598</v>
      </c>
      <c r="O920" s="1" t="s">
        <v>4599</v>
      </c>
      <c r="P920" t="s">
        <v>4600</v>
      </c>
      <c r="Q920">
        <v>85</v>
      </c>
      <c r="R920" t="s">
        <v>23</v>
      </c>
      <c r="S920" t="s">
        <v>23</v>
      </c>
      <c r="T920" t="s">
        <v>23</v>
      </c>
      <c r="U920">
        <v>87</v>
      </c>
      <c r="V920">
        <v>2</v>
      </c>
    </row>
    <row r="921" spans="1:22">
      <c r="A921">
        <v>6787719</v>
      </c>
      <c r="B921" t="str">
        <f t="shared" si="71"/>
        <v>pHT73</v>
      </c>
      <c r="C921" t="str">
        <f t="shared" si="72"/>
        <v>NC_020249.1</v>
      </c>
      <c r="D921" t="str">
        <f t="shared" si="73"/>
        <v>CP004070</v>
      </c>
      <c r="E921" t="str">
        <f t="shared" si="70"/>
        <v>Bacillus</v>
      </c>
      <c r="F921" t="s">
        <v>32216</v>
      </c>
      <c r="G921" t="str">
        <f t="shared" si="74"/>
        <v>Bacillusthuringiensis            Bacilli77.35134.658964---684</v>
      </c>
      <c r="H921" t="s">
        <v>4574</v>
      </c>
      <c r="I921" t="s">
        <v>15</v>
      </c>
      <c r="J921" t="s">
        <v>46</v>
      </c>
      <c r="K921" t="s">
        <v>1953</v>
      </c>
      <c r="L921" t="s">
        <v>4601</v>
      </c>
      <c r="M921" t="s">
        <v>4602</v>
      </c>
      <c r="N921" t="s">
        <v>4603</v>
      </c>
      <c r="O921" s="1" t="s">
        <v>4604</v>
      </c>
      <c r="P921" t="s">
        <v>4605</v>
      </c>
      <c r="Q921">
        <v>64</v>
      </c>
      <c r="R921" t="s">
        <v>23</v>
      </c>
      <c r="S921" t="s">
        <v>23</v>
      </c>
      <c r="T921" t="s">
        <v>23</v>
      </c>
      <c r="U921">
        <v>68</v>
      </c>
      <c r="V921">
        <v>4</v>
      </c>
    </row>
    <row r="922" spans="1:22">
      <c r="A922">
        <v>6787623</v>
      </c>
      <c r="B922" t="str">
        <f t="shared" si="71"/>
        <v>pBMB8240</v>
      </c>
      <c r="C922" t="str">
        <f t="shared" si="72"/>
        <v>NZ_CP004865.1</v>
      </c>
      <c r="D922" t="str">
        <f t="shared" si="73"/>
        <v>CP004865</v>
      </c>
      <c r="E922" t="str">
        <f t="shared" si="70"/>
        <v>Bacillus</v>
      </c>
      <c r="F922" t="s">
        <v>32216</v>
      </c>
      <c r="G922" t="str">
        <f t="shared" si="74"/>
        <v xml:space="preserve">Bacillusthuringiensis            Bacilli4550529.7339---9-                                        </v>
      </c>
      <c r="H922" t="s">
        <v>4606</v>
      </c>
      <c r="I922" t="s">
        <v>15</v>
      </c>
      <c r="J922" t="s">
        <v>46</v>
      </c>
      <c r="K922" t="s">
        <v>1953</v>
      </c>
      <c r="L922" t="s">
        <v>4546</v>
      </c>
      <c r="M922" t="s">
        <v>4607</v>
      </c>
      <c r="N922" t="s">
        <v>4608</v>
      </c>
      <c r="O922" s="1">
        <v>45505</v>
      </c>
      <c r="P922" t="s">
        <v>4549</v>
      </c>
      <c r="Q922">
        <v>9</v>
      </c>
      <c r="R922" t="s">
        <v>23</v>
      </c>
      <c r="S922" t="s">
        <v>23</v>
      </c>
      <c r="T922" t="s">
        <v>23</v>
      </c>
      <c r="U922">
        <v>9</v>
      </c>
      <c r="V922" t="s">
        <v>44</v>
      </c>
    </row>
    <row r="923" spans="1:22">
      <c r="A923">
        <v>6787527</v>
      </c>
      <c r="B923" t="str">
        <f t="shared" si="71"/>
        <v>pBMB7635</v>
      </c>
      <c r="C923" t="str">
        <f t="shared" si="72"/>
        <v>NZ_CP004867.1</v>
      </c>
      <c r="D923" t="str">
        <f t="shared" si="73"/>
        <v>CP004867</v>
      </c>
      <c r="E923" t="str">
        <f t="shared" ref="E923:E981" si="75">MID(H923,1,FIND(" ",H923)-1)</f>
        <v>Bacillus</v>
      </c>
      <c r="F923" t="s">
        <v>32216</v>
      </c>
      <c r="G923" t="str">
        <f t="shared" si="74"/>
        <v xml:space="preserve">Bacillusthuringiensis            Bacilli7.63532.20699---9-                                        </v>
      </c>
      <c r="H923" t="s">
        <v>4606</v>
      </c>
      <c r="I923" t="s">
        <v>15</v>
      </c>
      <c r="J923" t="s">
        <v>46</v>
      </c>
      <c r="K923" t="s">
        <v>1953</v>
      </c>
      <c r="L923" t="s">
        <v>4099</v>
      </c>
      <c r="M923" t="s">
        <v>4609</v>
      </c>
      <c r="N923" t="s">
        <v>4610</v>
      </c>
      <c r="O923" s="1" t="s">
        <v>4102</v>
      </c>
      <c r="P923" t="s">
        <v>4103</v>
      </c>
      <c r="Q923">
        <v>9</v>
      </c>
      <c r="R923" t="s">
        <v>23</v>
      </c>
      <c r="S923" t="s">
        <v>23</v>
      </c>
      <c r="T923" t="s">
        <v>23</v>
      </c>
      <c r="U923">
        <v>9</v>
      </c>
      <c r="V923" t="s">
        <v>44</v>
      </c>
    </row>
    <row r="924" spans="1:22">
      <c r="A924">
        <v>6787431</v>
      </c>
      <c r="B924" t="str">
        <f t="shared" si="71"/>
        <v>pBMB11</v>
      </c>
      <c r="C924" t="str">
        <f t="shared" si="72"/>
        <v>NZ_CP004863.1</v>
      </c>
      <c r="D924" t="str">
        <f t="shared" si="73"/>
        <v>CP004863</v>
      </c>
      <c r="E924" t="str">
        <f t="shared" si="75"/>
        <v>Bacillus</v>
      </c>
      <c r="F924" t="s">
        <v>32216</v>
      </c>
      <c r="G924" t="str">
        <f t="shared" si="74"/>
        <v xml:space="preserve">Bacillusthuringiensis            Bacilli11.76931.786918---18-                                                </v>
      </c>
      <c r="H924" t="s">
        <v>4606</v>
      </c>
      <c r="I924" t="s">
        <v>15</v>
      </c>
      <c r="J924" t="s">
        <v>46</v>
      </c>
      <c r="K924" t="s">
        <v>1953</v>
      </c>
      <c r="L924" t="s">
        <v>4611</v>
      </c>
      <c r="M924" t="s">
        <v>4612</v>
      </c>
      <c r="N924" t="s">
        <v>4613</v>
      </c>
      <c r="O924" s="1" t="s">
        <v>4588</v>
      </c>
      <c r="P924" t="s">
        <v>4614</v>
      </c>
      <c r="Q924">
        <v>18</v>
      </c>
      <c r="R924" t="s">
        <v>23</v>
      </c>
      <c r="S924" t="s">
        <v>23</v>
      </c>
      <c r="T924" t="s">
        <v>23</v>
      </c>
      <c r="U924">
        <v>18</v>
      </c>
      <c r="V924" t="s">
        <v>24</v>
      </c>
    </row>
    <row r="925" spans="1:22">
      <c r="A925">
        <v>6787335</v>
      </c>
      <c r="B925" t="str">
        <f t="shared" si="71"/>
        <v>pBMB422</v>
      </c>
      <c r="C925" t="str">
        <f t="shared" si="72"/>
        <v>NZ_CP004860.1</v>
      </c>
      <c r="D925" t="str">
        <f t="shared" si="73"/>
        <v>CP004860</v>
      </c>
      <c r="E925" t="str">
        <f t="shared" si="75"/>
        <v>Bacillus</v>
      </c>
      <c r="F925" t="s">
        <v>32216</v>
      </c>
      <c r="G925" t="str">
        <f t="shared" si="74"/>
        <v>Bacillusthuringiensis            Bacilli422.69232.5802314-1-33520</v>
      </c>
      <c r="H925" t="s">
        <v>4606</v>
      </c>
      <c r="I925" t="s">
        <v>15</v>
      </c>
      <c r="J925" t="s">
        <v>46</v>
      </c>
      <c r="K925" t="s">
        <v>1953</v>
      </c>
      <c r="L925" t="s">
        <v>4615</v>
      </c>
      <c r="M925" t="s">
        <v>4616</v>
      </c>
      <c r="N925" t="s">
        <v>4617</v>
      </c>
      <c r="O925" s="1" t="s">
        <v>4618</v>
      </c>
      <c r="P925" t="s">
        <v>4619</v>
      </c>
      <c r="Q925">
        <v>314</v>
      </c>
      <c r="R925" t="s">
        <v>23</v>
      </c>
      <c r="S925">
        <v>1</v>
      </c>
      <c r="T925" t="s">
        <v>23</v>
      </c>
      <c r="U925">
        <v>335</v>
      </c>
      <c r="V925">
        <v>20</v>
      </c>
    </row>
    <row r="926" spans="1:22">
      <c r="A926">
        <v>6787239</v>
      </c>
      <c r="B926" t="str">
        <f t="shared" si="71"/>
        <v>pBMB53</v>
      </c>
      <c r="C926" t="str">
        <f t="shared" si="72"/>
        <v>NZ_CP004862.1</v>
      </c>
      <c r="D926" t="str">
        <f t="shared" si="73"/>
        <v>CP004862</v>
      </c>
      <c r="E926" t="str">
        <f t="shared" si="75"/>
        <v>Bacillus</v>
      </c>
      <c r="F926" t="s">
        <v>32216</v>
      </c>
      <c r="G926" t="str">
        <f t="shared" si="74"/>
        <v xml:space="preserve">Bacillusthuringiensis            Bacilli53.83834.431151---51-                                                </v>
      </c>
      <c r="H926" t="s">
        <v>4606</v>
      </c>
      <c r="I926" t="s">
        <v>15</v>
      </c>
      <c r="J926" t="s">
        <v>46</v>
      </c>
      <c r="K926" t="s">
        <v>1953</v>
      </c>
      <c r="L926" t="s">
        <v>4620</v>
      </c>
      <c r="M926" t="s">
        <v>4621</v>
      </c>
      <c r="N926" t="s">
        <v>4622</v>
      </c>
      <c r="O926" s="1" t="s">
        <v>4623</v>
      </c>
      <c r="P926" t="s">
        <v>4624</v>
      </c>
      <c r="Q926">
        <v>51</v>
      </c>
      <c r="R926" t="s">
        <v>23</v>
      </c>
      <c r="S926" t="s">
        <v>23</v>
      </c>
      <c r="T926" t="s">
        <v>23</v>
      </c>
      <c r="U926">
        <v>51</v>
      </c>
      <c r="V926" t="s">
        <v>24</v>
      </c>
    </row>
    <row r="927" spans="1:22">
      <c r="A927">
        <v>6787143</v>
      </c>
      <c r="B927" t="str">
        <f t="shared" si="71"/>
        <v>pBMB293</v>
      </c>
      <c r="C927" t="str">
        <f t="shared" si="72"/>
        <v>NZ_CP004861.1</v>
      </c>
      <c r="D927" t="str">
        <f t="shared" si="73"/>
        <v>CP004861</v>
      </c>
      <c r="E927" t="str">
        <f t="shared" si="75"/>
        <v>Bacillus</v>
      </c>
      <c r="F927" t="s">
        <v>32216</v>
      </c>
      <c r="G927" t="str">
        <f t="shared" si="74"/>
        <v>Bacillusthuringiensis            Bacilli293.57433.1702242---26321</v>
      </c>
      <c r="H927" t="s">
        <v>4606</v>
      </c>
      <c r="I927" t="s">
        <v>15</v>
      </c>
      <c r="J927" t="s">
        <v>46</v>
      </c>
      <c r="K927" t="s">
        <v>1953</v>
      </c>
      <c r="L927" t="s">
        <v>4625</v>
      </c>
      <c r="M927" t="s">
        <v>4626</v>
      </c>
      <c r="N927" t="s">
        <v>4627</v>
      </c>
      <c r="O927" s="1" t="s">
        <v>4628</v>
      </c>
      <c r="P927" t="s">
        <v>4629</v>
      </c>
      <c r="Q927">
        <v>242</v>
      </c>
      <c r="R927" t="s">
        <v>23</v>
      </c>
      <c r="S927" t="s">
        <v>23</v>
      </c>
      <c r="T927" t="s">
        <v>23</v>
      </c>
      <c r="U927">
        <v>263</v>
      </c>
      <c r="V927">
        <v>21</v>
      </c>
    </row>
    <row r="928" spans="1:22">
      <c r="A928">
        <v>6787047</v>
      </c>
      <c r="B928" t="str">
        <f t="shared" si="71"/>
        <v>pBMB2062</v>
      </c>
      <c r="C928" t="str">
        <f t="shared" si="72"/>
        <v>NZ_CP004859.1</v>
      </c>
      <c r="D928" t="str">
        <f t="shared" si="73"/>
        <v>CP004859</v>
      </c>
      <c r="E928" t="str">
        <f t="shared" si="75"/>
        <v>Bacillus</v>
      </c>
      <c r="F928" t="s">
        <v>32216</v>
      </c>
      <c r="G928" t="str">
        <f t="shared" si="74"/>
        <v xml:space="preserve">Bacillusthuringiensis            Bacilli2.06234.82063---3-                                        </v>
      </c>
      <c r="H928" t="s">
        <v>4606</v>
      </c>
      <c r="I928" t="s">
        <v>15</v>
      </c>
      <c r="J928" t="s">
        <v>46</v>
      </c>
      <c r="K928" t="s">
        <v>1953</v>
      </c>
      <c r="L928" t="s">
        <v>3989</v>
      </c>
      <c r="M928" t="s">
        <v>4630</v>
      </c>
      <c r="N928" t="s">
        <v>4631</v>
      </c>
      <c r="O928" s="1" t="s">
        <v>3992</v>
      </c>
      <c r="P928" t="s">
        <v>3993</v>
      </c>
      <c r="Q928">
        <v>3</v>
      </c>
      <c r="R928" t="s">
        <v>23</v>
      </c>
      <c r="S928" t="s">
        <v>23</v>
      </c>
      <c r="T928" t="s">
        <v>23</v>
      </c>
      <c r="U928">
        <v>3</v>
      </c>
      <c r="V928" t="s">
        <v>44</v>
      </c>
    </row>
    <row r="929" spans="1:22">
      <c r="A929">
        <v>6786951</v>
      </c>
      <c r="B929" t="str">
        <f t="shared" si="71"/>
        <v>pBMB7921</v>
      </c>
      <c r="C929" t="str">
        <f t="shared" si="72"/>
        <v>NZ_CP004866.1</v>
      </c>
      <c r="D929" t="str">
        <f t="shared" si="73"/>
        <v>CP004866</v>
      </c>
      <c r="E929" t="str">
        <f t="shared" si="75"/>
        <v>Bacillus</v>
      </c>
      <c r="F929" t="s">
        <v>32216</v>
      </c>
      <c r="G929" t="str">
        <f t="shared" si="74"/>
        <v>Bacillusthuringiensis            Bacilli7.92132.331810---111</v>
      </c>
      <c r="H929" t="s">
        <v>4606</v>
      </c>
      <c r="I929" t="s">
        <v>15</v>
      </c>
      <c r="J929" t="s">
        <v>46</v>
      </c>
      <c r="K929" t="s">
        <v>1953</v>
      </c>
      <c r="L929" t="s">
        <v>4632</v>
      </c>
      <c r="M929" t="s">
        <v>4633</v>
      </c>
      <c r="N929" t="s">
        <v>4634</v>
      </c>
      <c r="O929" s="1" t="s">
        <v>4635</v>
      </c>
      <c r="P929" t="s">
        <v>4636</v>
      </c>
      <c r="Q929">
        <v>10</v>
      </c>
      <c r="R929" t="s">
        <v>23</v>
      </c>
      <c r="S929" t="s">
        <v>23</v>
      </c>
      <c r="T929" t="s">
        <v>23</v>
      </c>
      <c r="U929">
        <v>11</v>
      </c>
      <c r="V929">
        <v>1</v>
      </c>
    </row>
    <row r="930" spans="1:22">
      <c r="A930">
        <v>6786855</v>
      </c>
      <c r="B930" t="str">
        <f t="shared" si="71"/>
        <v>pBMB8513</v>
      </c>
      <c r="C930" t="str">
        <f t="shared" si="72"/>
        <v>NZ_CP004864.1</v>
      </c>
      <c r="D930" t="str">
        <f t="shared" si="73"/>
        <v>CP004864</v>
      </c>
      <c r="E930" t="str">
        <f t="shared" si="75"/>
        <v>Bacillus</v>
      </c>
      <c r="F930" t="s">
        <v>32216</v>
      </c>
      <c r="G930" t="str">
        <f t="shared" si="74"/>
        <v xml:space="preserve">Bacillusthuringiensis            Bacilli8.51330.78829---9-                                        </v>
      </c>
      <c r="H930" t="s">
        <v>4606</v>
      </c>
      <c r="I930" t="s">
        <v>15</v>
      </c>
      <c r="J930" t="s">
        <v>46</v>
      </c>
      <c r="K930" t="s">
        <v>1953</v>
      </c>
      <c r="L930" t="s">
        <v>4539</v>
      </c>
      <c r="M930" t="s">
        <v>4637</v>
      </c>
      <c r="N930" t="s">
        <v>4638</v>
      </c>
      <c r="O930" s="1" t="s">
        <v>4173</v>
      </c>
      <c r="P930" t="s">
        <v>4174</v>
      </c>
      <c r="Q930">
        <v>9</v>
      </c>
      <c r="R930" t="s">
        <v>23</v>
      </c>
      <c r="S930" t="s">
        <v>23</v>
      </c>
      <c r="T930" t="s">
        <v>23</v>
      </c>
      <c r="U930">
        <v>9</v>
      </c>
      <c r="V930" t="s">
        <v>44</v>
      </c>
    </row>
    <row r="931" spans="1:22">
      <c r="A931">
        <v>6786759</v>
      </c>
      <c r="B931" t="str">
        <f t="shared" si="71"/>
        <v>pBMB94</v>
      </c>
      <c r="C931" t="str">
        <f t="shared" si="72"/>
        <v>NZ_CP004868.1</v>
      </c>
      <c r="D931" t="str">
        <f t="shared" si="73"/>
        <v>CP004868</v>
      </c>
      <c r="E931" t="str">
        <f t="shared" si="75"/>
        <v>Bacillus</v>
      </c>
      <c r="F931" t="s">
        <v>32216</v>
      </c>
      <c r="G931" t="str">
        <f t="shared" si="74"/>
        <v>Bacillusthuringiensis            Bacilli94.56831.448391---965</v>
      </c>
      <c r="H931" t="s">
        <v>4606</v>
      </c>
      <c r="I931" t="s">
        <v>15</v>
      </c>
      <c r="J931" t="s">
        <v>46</v>
      </c>
      <c r="K931" t="s">
        <v>1953</v>
      </c>
      <c r="L931" t="s">
        <v>4639</v>
      </c>
      <c r="M931" t="s">
        <v>4640</v>
      </c>
      <c r="N931" t="s">
        <v>4641</v>
      </c>
      <c r="O931" s="1" t="s">
        <v>4642</v>
      </c>
      <c r="P931" t="s">
        <v>4643</v>
      </c>
      <c r="Q931">
        <v>91</v>
      </c>
      <c r="R931" t="s">
        <v>23</v>
      </c>
      <c r="S931" t="s">
        <v>23</v>
      </c>
      <c r="T931" t="s">
        <v>23</v>
      </c>
      <c r="U931">
        <v>96</v>
      </c>
      <c r="V931">
        <v>5</v>
      </c>
    </row>
    <row r="932" spans="1:22">
      <c r="A932">
        <v>6786663</v>
      </c>
      <c r="B932" t="str">
        <f t="shared" si="71"/>
        <v>pBMB67</v>
      </c>
      <c r="C932" t="str">
        <f t="shared" si="72"/>
        <v>NZ_CP004869.1</v>
      </c>
      <c r="D932" t="str">
        <f t="shared" si="73"/>
        <v>CP004869</v>
      </c>
      <c r="E932" t="str">
        <f t="shared" si="75"/>
        <v>Bacillus</v>
      </c>
      <c r="F932" t="s">
        <v>32216</v>
      </c>
      <c r="G932" t="str">
        <f t="shared" si="74"/>
        <v>Bacillusthuringiensis            Bacilli67.15932.433575---772</v>
      </c>
      <c r="H932" t="s">
        <v>4606</v>
      </c>
      <c r="I932" t="s">
        <v>15</v>
      </c>
      <c r="J932" t="s">
        <v>46</v>
      </c>
      <c r="K932" t="s">
        <v>1953</v>
      </c>
      <c r="L932" t="s">
        <v>4081</v>
      </c>
      <c r="M932" t="s">
        <v>4644</v>
      </c>
      <c r="N932" t="s">
        <v>4645</v>
      </c>
      <c r="O932" s="1" t="s">
        <v>4084</v>
      </c>
      <c r="P932" t="s">
        <v>4085</v>
      </c>
      <c r="Q932">
        <v>75</v>
      </c>
      <c r="R932" t="s">
        <v>23</v>
      </c>
      <c r="S932" t="s">
        <v>23</v>
      </c>
      <c r="T932" t="s">
        <v>23</v>
      </c>
      <c r="U932">
        <v>77</v>
      </c>
      <c r="V932">
        <v>2</v>
      </c>
    </row>
    <row r="933" spans="1:22">
      <c r="A933">
        <v>6786567</v>
      </c>
      <c r="B933" t="str">
        <f t="shared" si="71"/>
        <v>pBMB400</v>
      </c>
      <c r="C933" t="str">
        <f t="shared" si="72"/>
        <v>NZ_CP007616.1</v>
      </c>
      <c r="D933" t="str">
        <f t="shared" si="73"/>
        <v>CP007616</v>
      </c>
      <c r="E933" t="str">
        <f t="shared" si="75"/>
        <v>Bacillus</v>
      </c>
      <c r="F933" t="s">
        <v>32216</v>
      </c>
      <c r="G933" t="str">
        <f t="shared" si="74"/>
        <v>Bacillusthuringiensis            Bacilli416.2132.5232312-1-33118</v>
      </c>
      <c r="H933" t="s">
        <v>4606</v>
      </c>
      <c r="I933" t="s">
        <v>15</v>
      </c>
      <c r="J933" t="s">
        <v>46</v>
      </c>
      <c r="K933" t="s">
        <v>1953</v>
      </c>
      <c r="L933" t="s">
        <v>4646</v>
      </c>
      <c r="M933" t="s">
        <v>4647</v>
      </c>
      <c r="N933" t="s">
        <v>4648</v>
      </c>
      <c r="O933" s="1" t="s">
        <v>4649</v>
      </c>
      <c r="P933" t="s">
        <v>4650</v>
      </c>
      <c r="Q933">
        <v>312</v>
      </c>
      <c r="R933" t="s">
        <v>23</v>
      </c>
      <c r="S933">
        <v>1</v>
      </c>
      <c r="T933" t="s">
        <v>23</v>
      </c>
      <c r="U933">
        <v>331</v>
      </c>
      <c r="V933">
        <v>18</v>
      </c>
    </row>
    <row r="934" spans="1:22">
      <c r="A934">
        <v>6786471</v>
      </c>
      <c r="B934" t="str">
        <f t="shared" si="71"/>
        <v>pBMB7921</v>
      </c>
      <c r="C934" t="str">
        <f t="shared" si="72"/>
        <v>NZ_CP007609.1</v>
      </c>
      <c r="D934" t="str">
        <f t="shared" si="73"/>
        <v>CP007609</v>
      </c>
      <c r="E934" t="str">
        <f t="shared" si="75"/>
        <v>Bacillus</v>
      </c>
      <c r="F934" t="s">
        <v>32216</v>
      </c>
      <c r="G934" t="str">
        <f t="shared" si="74"/>
        <v>Bacillusthuringiensis            Bacilli7.92132.331810---111</v>
      </c>
      <c r="H934" t="s">
        <v>4606</v>
      </c>
      <c r="I934" t="s">
        <v>15</v>
      </c>
      <c r="J934" t="s">
        <v>46</v>
      </c>
      <c r="K934" t="s">
        <v>1953</v>
      </c>
      <c r="L934" t="s">
        <v>4632</v>
      </c>
      <c r="M934" t="s">
        <v>4651</v>
      </c>
      <c r="N934" t="s">
        <v>4652</v>
      </c>
      <c r="O934" s="1" t="s">
        <v>4635</v>
      </c>
      <c r="P934" t="s">
        <v>4636</v>
      </c>
      <c r="Q934">
        <v>10</v>
      </c>
      <c r="R934" t="s">
        <v>23</v>
      </c>
      <c r="S934" t="s">
        <v>23</v>
      </c>
      <c r="T934" t="s">
        <v>23</v>
      </c>
      <c r="U934">
        <v>11</v>
      </c>
      <c r="V934">
        <v>1</v>
      </c>
    </row>
    <row r="935" spans="1:22">
      <c r="A935">
        <v>6786375</v>
      </c>
      <c r="B935" t="str">
        <f t="shared" si="71"/>
        <v>pBMB95</v>
      </c>
      <c r="C935" t="str">
        <f t="shared" si="72"/>
        <v>NZ_CP007614.1</v>
      </c>
      <c r="D935" t="str">
        <f t="shared" si="73"/>
        <v>CP007614</v>
      </c>
      <c r="E935" t="str">
        <f t="shared" si="75"/>
        <v>Bacillus</v>
      </c>
      <c r="F935" t="s">
        <v>32216</v>
      </c>
      <c r="G935" t="str">
        <f t="shared" si="74"/>
        <v>Bacillusthuringiensis            Bacilli94.63731.465591---965</v>
      </c>
      <c r="H935" t="s">
        <v>4606</v>
      </c>
      <c r="I935" t="s">
        <v>15</v>
      </c>
      <c r="J935" t="s">
        <v>46</v>
      </c>
      <c r="K935" t="s">
        <v>1953</v>
      </c>
      <c r="L935" t="s">
        <v>4530</v>
      </c>
      <c r="M935" t="s">
        <v>4653</v>
      </c>
      <c r="N935" t="s">
        <v>4654</v>
      </c>
      <c r="O935" s="1" t="s">
        <v>4655</v>
      </c>
      <c r="P935" t="s">
        <v>4656</v>
      </c>
      <c r="Q935">
        <v>91</v>
      </c>
      <c r="R935" t="s">
        <v>23</v>
      </c>
      <c r="S935" t="s">
        <v>23</v>
      </c>
      <c r="T935" t="s">
        <v>23</v>
      </c>
      <c r="U935">
        <v>96</v>
      </c>
      <c r="V935">
        <v>5</v>
      </c>
    </row>
    <row r="936" spans="1:22">
      <c r="A936">
        <v>6786279</v>
      </c>
      <c r="B936" t="str">
        <f t="shared" si="71"/>
        <v>pBMB11</v>
      </c>
      <c r="C936" t="str">
        <f t="shared" si="72"/>
        <v>NZ_CP007612.1</v>
      </c>
      <c r="D936" t="str">
        <f t="shared" si="73"/>
        <v>CP007612</v>
      </c>
      <c r="E936" t="str">
        <f t="shared" si="75"/>
        <v>Bacillus</v>
      </c>
      <c r="F936" t="s">
        <v>32216</v>
      </c>
      <c r="G936" t="str">
        <f t="shared" si="74"/>
        <v>Bacillusthuringiensis            Bacilli12.00331.833717---181</v>
      </c>
      <c r="H936" t="s">
        <v>4606</v>
      </c>
      <c r="I936" t="s">
        <v>15</v>
      </c>
      <c r="J936" t="s">
        <v>46</v>
      </c>
      <c r="K936" t="s">
        <v>1953</v>
      </c>
      <c r="L936" t="s">
        <v>4611</v>
      </c>
      <c r="M936" t="s">
        <v>4657</v>
      </c>
      <c r="N936" t="s">
        <v>4658</v>
      </c>
      <c r="O936" s="1" t="s">
        <v>4659</v>
      </c>
      <c r="P936" t="s">
        <v>4660</v>
      </c>
      <c r="Q936">
        <v>17</v>
      </c>
      <c r="R936" t="s">
        <v>23</v>
      </c>
      <c r="S936" t="s">
        <v>23</v>
      </c>
      <c r="T936" t="s">
        <v>23</v>
      </c>
      <c r="U936">
        <v>18</v>
      </c>
      <c r="V936">
        <v>1</v>
      </c>
    </row>
    <row r="937" spans="1:22">
      <c r="A937">
        <v>6786183</v>
      </c>
      <c r="B937" t="str">
        <f t="shared" si="71"/>
        <v>pBMB8513</v>
      </c>
      <c r="C937" t="str">
        <f t="shared" si="72"/>
        <v>NZ_CP007611.1</v>
      </c>
      <c r="D937" t="str">
        <f t="shared" si="73"/>
        <v>CP007611</v>
      </c>
      <c r="E937" t="str">
        <f t="shared" si="75"/>
        <v>Bacillus</v>
      </c>
      <c r="F937" t="s">
        <v>32216</v>
      </c>
      <c r="G937" t="str">
        <f t="shared" si="74"/>
        <v xml:space="preserve">Bacillusthuringiensis            Bacilli8.51330.788210---10-                                        </v>
      </c>
      <c r="H937" t="s">
        <v>4606</v>
      </c>
      <c r="I937" t="s">
        <v>15</v>
      </c>
      <c r="J937" t="s">
        <v>46</v>
      </c>
      <c r="K937" t="s">
        <v>1953</v>
      </c>
      <c r="L937" t="s">
        <v>4539</v>
      </c>
      <c r="M937" t="s">
        <v>4661</v>
      </c>
      <c r="N937" t="s">
        <v>4662</v>
      </c>
      <c r="O937" s="1" t="s">
        <v>4173</v>
      </c>
      <c r="P937" t="s">
        <v>4174</v>
      </c>
      <c r="Q937">
        <v>10</v>
      </c>
      <c r="R937" t="s">
        <v>23</v>
      </c>
      <c r="S937" t="s">
        <v>23</v>
      </c>
      <c r="T937" t="s">
        <v>23</v>
      </c>
      <c r="U937">
        <v>10</v>
      </c>
      <c r="V937" t="s">
        <v>44</v>
      </c>
    </row>
    <row r="938" spans="1:22">
      <c r="A938">
        <v>6786087</v>
      </c>
      <c r="B938" t="str">
        <f t="shared" si="71"/>
        <v>pBMB2062</v>
      </c>
      <c r="C938" t="str">
        <f t="shared" si="72"/>
        <v>NZ_CP007608.1</v>
      </c>
      <c r="D938" t="str">
        <f t="shared" si="73"/>
        <v>CP007608</v>
      </c>
      <c r="E938" t="str">
        <f t="shared" si="75"/>
        <v>Bacillus</v>
      </c>
      <c r="F938" t="s">
        <v>32216</v>
      </c>
      <c r="G938" t="str">
        <f t="shared" si="74"/>
        <v xml:space="preserve">Bacillusthuringiensis            Bacilli2.06234.8206------                                        </v>
      </c>
      <c r="H938" t="s">
        <v>4606</v>
      </c>
      <c r="I938" t="s">
        <v>15</v>
      </c>
      <c r="J938" t="s">
        <v>46</v>
      </c>
      <c r="K938" t="s">
        <v>1953</v>
      </c>
      <c r="L938" t="s">
        <v>3989</v>
      </c>
      <c r="M938" t="s">
        <v>4663</v>
      </c>
      <c r="N938" t="s">
        <v>4664</v>
      </c>
      <c r="O938" s="1" t="s">
        <v>3992</v>
      </c>
      <c r="P938" t="s">
        <v>3993</v>
      </c>
      <c r="Q938" t="s">
        <v>23</v>
      </c>
      <c r="R938" t="s">
        <v>23</v>
      </c>
      <c r="S938" t="s">
        <v>23</v>
      </c>
      <c r="T938" t="s">
        <v>23</v>
      </c>
      <c r="U938" t="s">
        <v>23</v>
      </c>
      <c r="V938" t="s">
        <v>44</v>
      </c>
    </row>
    <row r="939" spans="1:22">
      <c r="A939">
        <v>6785991</v>
      </c>
      <c r="B939" t="str">
        <f t="shared" si="71"/>
        <v>pBMB293</v>
      </c>
      <c r="C939" t="str">
        <f t="shared" si="72"/>
        <v>NZ_CP007615.1</v>
      </c>
      <c r="D939" t="str">
        <f t="shared" si="73"/>
        <v>CP007615</v>
      </c>
      <c r="E939" t="str">
        <f t="shared" si="75"/>
        <v>Bacillus</v>
      </c>
      <c r="F939" t="s">
        <v>32216</v>
      </c>
      <c r="G939" t="str">
        <f t="shared" si="74"/>
        <v>Bacillusthuringiensis            Bacilli293.57433.1702242---26321</v>
      </c>
      <c r="H939" t="s">
        <v>4606</v>
      </c>
      <c r="I939" t="s">
        <v>15</v>
      </c>
      <c r="J939" t="s">
        <v>46</v>
      </c>
      <c r="K939" t="s">
        <v>1953</v>
      </c>
      <c r="L939" t="s">
        <v>4625</v>
      </c>
      <c r="M939" t="s">
        <v>4665</v>
      </c>
      <c r="N939" t="s">
        <v>4666</v>
      </c>
      <c r="O939" s="1" t="s">
        <v>4628</v>
      </c>
      <c r="P939" t="s">
        <v>4629</v>
      </c>
      <c r="Q939">
        <v>242</v>
      </c>
      <c r="R939" t="s">
        <v>23</v>
      </c>
      <c r="S939" t="s">
        <v>23</v>
      </c>
      <c r="T939" t="s">
        <v>23</v>
      </c>
      <c r="U939">
        <v>263</v>
      </c>
      <c r="V939">
        <v>21</v>
      </c>
    </row>
    <row r="940" spans="1:22">
      <c r="A940">
        <v>6785895</v>
      </c>
      <c r="B940" t="str">
        <f t="shared" si="71"/>
        <v>pBMB69</v>
      </c>
      <c r="C940" t="str">
        <f t="shared" si="72"/>
        <v>NZ_CP007613.1</v>
      </c>
      <c r="D940" t="str">
        <f t="shared" si="73"/>
        <v>CP007613</v>
      </c>
      <c r="E940" t="str">
        <f t="shared" si="75"/>
        <v>Bacillus</v>
      </c>
      <c r="F940" t="s">
        <v>32216</v>
      </c>
      <c r="G940" t="str">
        <f t="shared" si="74"/>
        <v>Bacillusthuringiensis            Bacilli69.41634.316356---604</v>
      </c>
      <c r="H940" t="s">
        <v>4606</v>
      </c>
      <c r="I940" t="s">
        <v>15</v>
      </c>
      <c r="J940" t="s">
        <v>46</v>
      </c>
      <c r="K940" t="s">
        <v>1953</v>
      </c>
      <c r="L940" t="s">
        <v>4667</v>
      </c>
      <c r="M940" t="s">
        <v>4668</v>
      </c>
      <c r="N940" t="s">
        <v>4669</v>
      </c>
      <c r="O940" s="1" t="s">
        <v>4670</v>
      </c>
      <c r="P940" t="s">
        <v>4671</v>
      </c>
      <c r="Q940">
        <v>56</v>
      </c>
      <c r="R940" t="s">
        <v>23</v>
      </c>
      <c r="S940" t="s">
        <v>23</v>
      </c>
      <c r="T940" t="s">
        <v>23</v>
      </c>
      <c r="U940">
        <v>60</v>
      </c>
      <c r="V940">
        <v>4</v>
      </c>
    </row>
    <row r="941" spans="1:22">
      <c r="A941">
        <v>6785799</v>
      </c>
      <c r="B941" t="str">
        <f t="shared" si="71"/>
        <v>pBMB8240</v>
      </c>
      <c r="C941" t="str">
        <f t="shared" si="72"/>
        <v>NZ_CP007610.1</v>
      </c>
      <c r="D941" t="str">
        <f t="shared" si="73"/>
        <v>CP007610</v>
      </c>
      <c r="E941" t="str">
        <f t="shared" si="75"/>
        <v>Bacillus</v>
      </c>
      <c r="F941" t="s">
        <v>32216</v>
      </c>
      <c r="G941" t="str">
        <f t="shared" si="74"/>
        <v xml:space="preserve">Bacillusthuringiensis            Bacilli4550529.7339---9-                                        </v>
      </c>
      <c r="H941" t="s">
        <v>4606</v>
      </c>
      <c r="I941" t="s">
        <v>15</v>
      </c>
      <c r="J941" t="s">
        <v>46</v>
      </c>
      <c r="K941" t="s">
        <v>1953</v>
      </c>
      <c r="L941" t="s">
        <v>4546</v>
      </c>
      <c r="M941" t="s">
        <v>4672</v>
      </c>
      <c r="N941" t="s">
        <v>4673</v>
      </c>
      <c r="O941" s="1">
        <v>45505</v>
      </c>
      <c r="P941" t="s">
        <v>4549</v>
      </c>
      <c r="Q941">
        <v>9</v>
      </c>
      <c r="R941" t="s">
        <v>23</v>
      </c>
      <c r="S941" t="s">
        <v>23</v>
      </c>
      <c r="T941" t="s">
        <v>23</v>
      </c>
      <c r="U941">
        <v>9</v>
      </c>
      <c r="V941" t="s">
        <v>44</v>
      </c>
    </row>
    <row r="942" spans="1:22">
      <c r="A942">
        <v>6785703</v>
      </c>
      <c r="B942" t="str">
        <f t="shared" si="71"/>
        <v>pBMB48</v>
      </c>
      <c r="C942" t="str">
        <f t="shared" si="72"/>
        <v>NZ_CP010583.1</v>
      </c>
      <c r="D942" t="str">
        <f t="shared" si="73"/>
        <v>CP010583</v>
      </c>
      <c r="E942" t="str">
        <f t="shared" si="75"/>
        <v>Bacillus</v>
      </c>
      <c r="F942" t="s">
        <v>32216</v>
      </c>
      <c r="G942" t="str">
        <f t="shared" si="74"/>
        <v xml:space="preserve">Bacillusthuringiensis            Bacilli4.84541.58934---4-                                </v>
      </c>
      <c r="H942" t="s">
        <v>4674</v>
      </c>
      <c r="I942" t="s">
        <v>15</v>
      </c>
      <c r="J942" t="s">
        <v>46</v>
      </c>
      <c r="K942" t="s">
        <v>1953</v>
      </c>
      <c r="L942" t="s">
        <v>4675</v>
      </c>
      <c r="M942" t="s">
        <v>4676</v>
      </c>
      <c r="N942" t="s">
        <v>4677</v>
      </c>
      <c r="O942" s="1" t="s">
        <v>4678</v>
      </c>
      <c r="P942" t="s">
        <v>4679</v>
      </c>
      <c r="Q942">
        <v>4</v>
      </c>
      <c r="R942" t="s">
        <v>23</v>
      </c>
      <c r="S942" t="s">
        <v>23</v>
      </c>
      <c r="T942" t="s">
        <v>23</v>
      </c>
      <c r="U942">
        <v>4</v>
      </c>
      <c r="V942" t="s">
        <v>108</v>
      </c>
    </row>
    <row r="943" spans="1:22">
      <c r="A943">
        <v>6785607</v>
      </c>
      <c r="B943" t="str">
        <f t="shared" si="71"/>
        <v>pBMB232</v>
      </c>
      <c r="C943" t="str">
        <f t="shared" si="72"/>
        <v>NZ_CP010578.1</v>
      </c>
      <c r="D943" t="str">
        <f t="shared" si="73"/>
        <v>CP010578</v>
      </c>
      <c r="E943" t="str">
        <f t="shared" si="75"/>
        <v>Bacillus</v>
      </c>
      <c r="F943" t="s">
        <v>32216</v>
      </c>
      <c r="G943" t="str">
        <f t="shared" si="74"/>
        <v>Bacillusthuringiensis            Bacilli232.99433.706183---20724</v>
      </c>
      <c r="H943" t="s">
        <v>4674</v>
      </c>
      <c r="I943" t="s">
        <v>15</v>
      </c>
      <c r="J943" t="s">
        <v>46</v>
      </c>
      <c r="K943" t="s">
        <v>1953</v>
      </c>
      <c r="L943" t="s">
        <v>4680</v>
      </c>
      <c r="M943" t="s">
        <v>4681</v>
      </c>
      <c r="N943" t="s">
        <v>4682</v>
      </c>
      <c r="O943" s="1" t="s">
        <v>4683</v>
      </c>
      <c r="P943" t="s">
        <v>4684</v>
      </c>
      <c r="Q943">
        <v>183</v>
      </c>
      <c r="R943" t="s">
        <v>23</v>
      </c>
      <c r="S943" t="s">
        <v>23</v>
      </c>
      <c r="T943" t="s">
        <v>23</v>
      </c>
      <c r="U943">
        <v>207</v>
      </c>
      <c r="V943">
        <v>24</v>
      </c>
    </row>
    <row r="944" spans="1:22">
      <c r="A944">
        <v>6785511</v>
      </c>
      <c r="B944" t="str">
        <f t="shared" si="71"/>
        <v>pBMB76</v>
      </c>
      <c r="C944" t="str">
        <f t="shared" si="72"/>
        <v>NZ_CP010580.1</v>
      </c>
      <c r="D944" t="str">
        <f t="shared" si="73"/>
        <v>CP010580</v>
      </c>
      <c r="E944" t="str">
        <f t="shared" si="75"/>
        <v>Bacillus</v>
      </c>
      <c r="F944" t="s">
        <v>32216</v>
      </c>
      <c r="G944" t="str">
        <f t="shared" si="74"/>
        <v>Bacillusthuringiensis            Bacilli76.97930.310991---943</v>
      </c>
      <c r="H944" t="s">
        <v>4674</v>
      </c>
      <c r="I944" t="s">
        <v>15</v>
      </c>
      <c r="J944" t="s">
        <v>46</v>
      </c>
      <c r="K944" t="s">
        <v>1953</v>
      </c>
      <c r="L944" t="s">
        <v>4685</v>
      </c>
      <c r="M944" t="s">
        <v>4686</v>
      </c>
      <c r="N944" t="s">
        <v>4687</v>
      </c>
      <c r="O944" s="1" t="s">
        <v>4688</v>
      </c>
      <c r="P944" t="s">
        <v>4689</v>
      </c>
      <c r="Q944">
        <v>91</v>
      </c>
      <c r="R944" t="s">
        <v>23</v>
      </c>
      <c r="S944" t="s">
        <v>23</v>
      </c>
      <c r="T944" t="s">
        <v>23</v>
      </c>
      <c r="U944">
        <v>94</v>
      </c>
      <c r="V944">
        <v>3</v>
      </c>
    </row>
    <row r="945" spans="1:22">
      <c r="A945">
        <v>6785415</v>
      </c>
      <c r="B945" t="str">
        <f t="shared" si="71"/>
        <v>pBMB51</v>
      </c>
      <c r="C945" t="str">
        <f t="shared" si="72"/>
        <v>NZ_CP010582.1</v>
      </c>
      <c r="D945" t="str">
        <f t="shared" si="73"/>
        <v>CP010582</v>
      </c>
      <c r="E945" t="str">
        <f t="shared" si="75"/>
        <v>Bacillus</v>
      </c>
      <c r="F945" t="s">
        <v>32216</v>
      </c>
      <c r="G945" t="str">
        <f t="shared" si="74"/>
        <v>Bacillusthuringiensis            Bacilli51.72329.265526---304</v>
      </c>
      <c r="H945" t="s">
        <v>4674</v>
      </c>
      <c r="I945" t="s">
        <v>15</v>
      </c>
      <c r="J945" t="s">
        <v>46</v>
      </c>
      <c r="K945" t="s">
        <v>1953</v>
      </c>
      <c r="L945" t="s">
        <v>4690</v>
      </c>
      <c r="M945" t="s">
        <v>4691</v>
      </c>
      <c r="N945" t="s">
        <v>4692</v>
      </c>
      <c r="O945" s="1" t="s">
        <v>4693</v>
      </c>
      <c r="P945" t="s">
        <v>4694</v>
      </c>
      <c r="Q945">
        <v>26</v>
      </c>
      <c r="R945" t="s">
        <v>23</v>
      </c>
      <c r="S945" t="s">
        <v>23</v>
      </c>
      <c r="T945" t="s">
        <v>23</v>
      </c>
      <c r="U945">
        <v>30</v>
      </c>
      <c r="V945">
        <v>4</v>
      </c>
    </row>
    <row r="946" spans="1:22">
      <c r="A946">
        <v>6785319</v>
      </c>
      <c r="B946" t="str">
        <f t="shared" si="71"/>
        <v>pBMB92</v>
      </c>
      <c r="C946" t="str">
        <f t="shared" si="72"/>
        <v>NZ_CP010579.1</v>
      </c>
      <c r="D946" t="str">
        <f t="shared" si="73"/>
        <v>CP010579</v>
      </c>
      <c r="E946" t="str">
        <f t="shared" si="75"/>
        <v>Bacillus</v>
      </c>
      <c r="F946" t="s">
        <v>32216</v>
      </c>
      <c r="G946" t="str">
        <f t="shared" si="74"/>
        <v>Bacillusthuringiensis            Bacilli92.61934.461664---8016</v>
      </c>
      <c r="H946" t="s">
        <v>4674</v>
      </c>
      <c r="I946" t="s">
        <v>15</v>
      </c>
      <c r="J946" t="s">
        <v>46</v>
      </c>
      <c r="K946" t="s">
        <v>1953</v>
      </c>
      <c r="L946" t="s">
        <v>4695</v>
      </c>
      <c r="M946" t="s">
        <v>4696</v>
      </c>
      <c r="N946" t="s">
        <v>4697</v>
      </c>
      <c r="O946" s="1" t="s">
        <v>4698</v>
      </c>
      <c r="P946" t="s">
        <v>4699</v>
      </c>
      <c r="Q946">
        <v>64</v>
      </c>
      <c r="R946" t="s">
        <v>23</v>
      </c>
      <c r="S946" t="s">
        <v>23</v>
      </c>
      <c r="T946" t="s">
        <v>23</v>
      </c>
      <c r="U946">
        <v>80</v>
      </c>
      <c r="V946">
        <v>16</v>
      </c>
    </row>
    <row r="947" spans="1:22">
      <c r="A947">
        <v>6785223</v>
      </c>
      <c r="B947" t="str">
        <f t="shared" si="71"/>
        <v>pBMB68</v>
      </c>
      <c r="C947" t="str">
        <f t="shared" si="72"/>
        <v>NZ_CP010581.1</v>
      </c>
      <c r="D947" t="str">
        <f t="shared" si="73"/>
        <v>CP010581</v>
      </c>
      <c r="E947" t="str">
        <f t="shared" si="75"/>
        <v>Bacillus</v>
      </c>
      <c r="F947" t="s">
        <v>32216</v>
      </c>
      <c r="G947" t="str">
        <f t="shared" si="74"/>
        <v>Bacillusthuringiensis            Bacilli68.44432.233774---751</v>
      </c>
      <c r="H947" t="s">
        <v>4674</v>
      </c>
      <c r="I947" t="s">
        <v>15</v>
      </c>
      <c r="J947" t="s">
        <v>46</v>
      </c>
      <c r="K947" t="s">
        <v>1953</v>
      </c>
      <c r="L947" t="s">
        <v>4700</v>
      </c>
      <c r="M947" t="s">
        <v>4701</v>
      </c>
      <c r="N947" t="s">
        <v>4702</v>
      </c>
      <c r="O947" s="1" t="s">
        <v>4703</v>
      </c>
      <c r="P947" t="s">
        <v>4704</v>
      </c>
      <c r="Q947">
        <v>74</v>
      </c>
      <c r="R947" t="s">
        <v>23</v>
      </c>
      <c r="S947" t="s">
        <v>23</v>
      </c>
      <c r="T947" t="s">
        <v>23</v>
      </c>
      <c r="U947">
        <v>75</v>
      </c>
      <c r="V947">
        <v>1</v>
      </c>
    </row>
    <row r="948" spans="1:22">
      <c r="A948">
        <v>6785127</v>
      </c>
      <c r="B948" t="str">
        <f t="shared" si="71"/>
        <v>pBMB165</v>
      </c>
      <c r="C948" t="str">
        <f t="shared" si="72"/>
        <v>NC_023074.1</v>
      </c>
      <c r="D948" t="str">
        <f t="shared" si="73"/>
        <v>CP002178</v>
      </c>
      <c r="E948" t="str">
        <f t="shared" si="75"/>
        <v>Bacillus</v>
      </c>
      <c r="F948" t="s">
        <v>32216</v>
      </c>
      <c r="G948" t="str">
        <f t="shared" si="74"/>
        <v xml:space="preserve">Bacillusthuringiensis            Bacilli77.62735.320293---93-                                        </v>
      </c>
      <c r="H948" t="s">
        <v>4705</v>
      </c>
      <c r="I948" t="s">
        <v>15</v>
      </c>
      <c r="J948" t="s">
        <v>46</v>
      </c>
      <c r="K948" t="s">
        <v>1953</v>
      </c>
      <c r="L948" t="s">
        <v>4706</v>
      </c>
      <c r="M948" t="s">
        <v>4707</v>
      </c>
      <c r="N948" t="s">
        <v>4708</v>
      </c>
      <c r="O948" s="1" t="s">
        <v>4709</v>
      </c>
      <c r="P948" t="s">
        <v>4710</v>
      </c>
      <c r="Q948">
        <v>93</v>
      </c>
      <c r="R948" t="s">
        <v>23</v>
      </c>
      <c r="S948" t="s">
        <v>23</v>
      </c>
      <c r="T948" t="s">
        <v>23</v>
      </c>
      <c r="U948">
        <v>93</v>
      </c>
      <c r="V948" t="s">
        <v>44</v>
      </c>
    </row>
    <row r="949" spans="1:22">
      <c r="A949">
        <v>6785031</v>
      </c>
      <c r="B949" t="str">
        <f t="shared" si="71"/>
        <v>pIS56-15</v>
      </c>
      <c r="C949" t="str">
        <f t="shared" si="72"/>
        <v>NC_020379.1</v>
      </c>
      <c r="D949" t="str">
        <f t="shared" si="73"/>
        <v>CP004128</v>
      </c>
      <c r="E949" t="str">
        <f t="shared" si="75"/>
        <v>Bacillus</v>
      </c>
      <c r="F949" t="s">
        <v>32216</v>
      </c>
      <c r="G949" t="str">
        <f t="shared" si="74"/>
        <v xml:space="preserve">Bacillusthuringiensis            Bacilli15.18535.653613---13-                                </v>
      </c>
      <c r="H949" t="s">
        <v>4711</v>
      </c>
      <c r="I949" t="s">
        <v>15</v>
      </c>
      <c r="J949" t="s">
        <v>46</v>
      </c>
      <c r="K949" t="s">
        <v>1953</v>
      </c>
      <c r="L949" t="s">
        <v>4712</v>
      </c>
      <c r="M949" t="s">
        <v>4713</v>
      </c>
      <c r="N949" t="s">
        <v>4714</v>
      </c>
      <c r="O949" s="1" t="s">
        <v>4715</v>
      </c>
      <c r="P949" t="s">
        <v>4716</v>
      </c>
      <c r="Q949">
        <v>13</v>
      </c>
      <c r="R949" t="s">
        <v>23</v>
      </c>
      <c r="S949" t="s">
        <v>23</v>
      </c>
      <c r="T949" t="s">
        <v>23</v>
      </c>
      <c r="U949">
        <v>13</v>
      </c>
      <c r="V949" t="s">
        <v>108</v>
      </c>
    </row>
    <row r="950" spans="1:22">
      <c r="A950">
        <v>6784935</v>
      </c>
      <c r="B950" t="str">
        <f t="shared" si="71"/>
        <v>pIS56-16</v>
      </c>
      <c r="C950" t="str">
        <f t="shared" si="72"/>
        <v>NC_020380.1</v>
      </c>
      <c r="D950" t="str">
        <f t="shared" si="73"/>
        <v>CP004129</v>
      </c>
      <c r="E950" t="str">
        <f t="shared" si="75"/>
        <v>Bacillus</v>
      </c>
      <c r="F950" t="s">
        <v>32216</v>
      </c>
      <c r="G950" t="str">
        <f t="shared" si="74"/>
        <v>Bacillusthuringiensis            Bacilli16.20633.339511---143</v>
      </c>
      <c r="H950" t="s">
        <v>4711</v>
      </c>
      <c r="I950" t="s">
        <v>15</v>
      </c>
      <c r="J950" t="s">
        <v>46</v>
      </c>
      <c r="K950" t="s">
        <v>1953</v>
      </c>
      <c r="L950" t="s">
        <v>4717</v>
      </c>
      <c r="M950" t="s">
        <v>4718</v>
      </c>
      <c r="N950" t="s">
        <v>4719</v>
      </c>
      <c r="O950" s="1" t="s">
        <v>4720</v>
      </c>
      <c r="P950" t="s">
        <v>4721</v>
      </c>
      <c r="Q950">
        <v>11</v>
      </c>
      <c r="R950" t="s">
        <v>23</v>
      </c>
      <c r="S950" t="s">
        <v>23</v>
      </c>
      <c r="T950" t="s">
        <v>23</v>
      </c>
      <c r="U950">
        <v>14</v>
      </c>
      <c r="V950">
        <v>3</v>
      </c>
    </row>
    <row r="951" spans="1:22">
      <c r="A951">
        <v>6784839</v>
      </c>
      <c r="B951" t="str">
        <f t="shared" si="71"/>
        <v>pIS56-9</v>
      </c>
      <c r="C951" t="str">
        <f t="shared" si="72"/>
        <v>NC_020378.1</v>
      </c>
      <c r="D951" t="str">
        <f t="shared" si="73"/>
        <v>CP004126</v>
      </c>
      <c r="E951" t="str">
        <f t="shared" si="75"/>
        <v>Bacillus</v>
      </c>
      <c r="F951" t="s">
        <v>32216</v>
      </c>
      <c r="G951" t="str">
        <f t="shared" si="74"/>
        <v>Bacillusthuringiensis            Bacilli9.67133.03695---72</v>
      </c>
      <c r="H951" t="s">
        <v>4711</v>
      </c>
      <c r="I951" t="s">
        <v>15</v>
      </c>
      <c r="J951" t="s">
        <v>46</v>
      </c>
      <c r="K951" t="s">
        <v>1953</v>
      </c>
      <c r="L951" t="s">
        <v>4722</v>
      </c>
      <c r="M951" t="s">
        <v>4723</v>
      </c>
      <c r="N951" t="s">
        <v>4724</v>
      </c>
      <c r="O951" s="1" t="s">
        <v>4725</v>
      </c>
      <c r="P951" t="s">
        <v>4726</v>
      </c>
      <c r="Q951">
        <v>5</v>
      </c>
      <c r="R951" t="s">
        <v>23</v>
      </c>
      <c r="S951" t="s">
        <v>23</v>
      </c>
      <c r="T951" t="s">
        <v>23</v>
      </c>
      <c r="U951">
        <v>7</v>
      </c>
      <c r="V951">
        <v>2</v>
      </c>
    </row>
    <row r="952" spans="1:22">
      <c r="A952">
        <v>6784743</v>
      </c>
      <c r="B952" t="str">
        <f t="shared" si="71"/>
        <v>pIS56-68</v>
      </c>
      <c r="C952" t="str">
        <f t="shared" si="72"/>
        <v>NC_020382.1</v>
      </c>
      <c r="D952" t="str">
        <f t="shared" si="73"/>
        <v>CP004132</v>
      </c>
      <c r="E952" t="str">
        <f t="shared" si="75"/>
        <v>Bacillus</v>
      </c>
      <c r="F952" t="s">
        <v>32216</v>
      </c>
      <c r="G952" t="str">
        <f t="shared" si="74"/>
        <v>Bacillusthuringiensis            Bacilli68.61631.813379---823</v>
      </c>
      <c r="H952" t="s">
        <v>4711</v>
      </c>
      <c r="I952" t="s">
        <v>15</v>
      </c>
      <c r="J952" t="s">
        <v>46</v>
      </c>
      <c r="K952" t="s">
        <v>1953</v>
      </c>
      <c r="L952" t="s">
        <v>4727</v>
      </c>
      <c r="M952" t="s">
        <v>4728</v>
      </c>
      <c r="N952" t="s">
        <v>4729</v>
      </c>
      <c r="O952" s="1" t="s">
        <v>4730</v>
      </c>
      <c r="P952" t="s">
        <v>4731</v>
      </c>
      <c r="Q952">
        <v>79</v>
      </c>
      <c r="R952" t="s">
        <v>23</v>
      </c>
      <c r="S952" t="s">
        <v>23</v>
      </c>
      <c r="T952" t="s">
        <v>23</v>
      </c>
      <c r="U952">
        <v>82</v>
      </c>
      <c r="V952">
        <v>3</v>
      </c>
    </row>
    <row r="953" spans="1:22">
      <c r="A953">
        <v>6784647</v>
      </c>
      <c r="B953" t="str">
        <f t="shared" si="71"/>
        <v>pIS56-6</v>
      </c>
      <c r="C953" t="str">
        <f t="shared" si="72"/>
        <v>NC_020390.1</v>
      </c>
      <c r="D953" t="str">
        <f t="shared" si="73"/>
        <v>CP004124</v>
      </c>
      <c r="E953" t="str">
        <f t="shared" si="75"/>
        <v>Bacillus</v>
      </c>
      <c r="F953" t="s">
        <v>32216</v>
      </c>
      <c r="G953" t="str">
        <f t="shared" si="74"/>
        <v xml:space="preserve">Bacillusthuringiensis            Bacilli3229531.75877---7-                                        </v>
      </c>
      <c r="H953" t="s">
        <v>4711</v>
      </c>
      <c r="I953" t="s">
        <v>15</v>
      </c>
      <c r="J953" t="s">
        <v>46</v>
      </c>
      <c r="K953" t="s">
        <v>1953</v>
      </c>
      <c r="L953" t="s">
        <v>4732</v>
      </c>
      <c r="M953" t="s">
        <v>4733</v>
      </c>
      <c r="N953" t="s">
        <v>4734</v>
      </c>
      <c r="O953" s="1">
        <v>32295</v>
      </c>
      <c r="P953" t="s">
        <v>4188</v>
      </c>
      <c r="Q953">
        <v>7</v>
      </c>
      <c r="R953" t="s">
        <v>23</v>
      </c>
      <c r="S953" t="s">
        <v>23</v>
      </c>
      <c r="T953" t="s">
        <v>23</v>
      </c>
      <c r="U953">
        <v>7</v>
      </c>
      <c r="V953" t="s">
        <v>44</v>
      </c>
    </row>
    <row r="954" spans="1:22">
      <c r="A954">
        <v>6784551</v>
      </c>
      <c r="B954" t="str">
        <f t="shared" si="71"/>
        <v>pIS56-39</v>
      </c>
      <c r="C954" t="str">
        <f t="shared" si="72"/>
        <v>NC_020381.1</v>
      </c>
      <c r="D954" t="str">
        <f t="shared" si="73"/>
        <v>CP004130</v>
      </c>
      <c r="E954" t="str">
        <f t="shared" si="75"/>
        <v>Bacillus</v>
      </c>
      <c r="F954" t="s">
        <v>32216</v>
      </c>
      <c r="G954" t="str">
        <f t="shared" si="74"/>
        <v>Bacillusthuringiensis            Bacilli39.74934.851243---441</v>
      </c>
      <c r="H954" t="s">
        <v>4711</v>
      </c>
      <c r="I954" t="s">
        <v>15</v>
      </c>
      <c r="J954" t="s">
        <v>46</v>
      </c>
      <c r="K954" t="s">
        <v>1953</v>
      </c>
      <c r="L954" t="s">
        <v>4735</v>
      </c>
      <c r="M954" t="s">
        <v>4736</v>
      </c>
      <c r="N954" t="s">
        <v>4737</v>
      </c>
      <c r="O954" s="1" t="s">
        <v>4738</v>
      </c>
      <c r="P954" t="s">
        <v>4739</v>
      </c>
      <c r="Q954">
        <v>43</v>
      </c>
      <c r="R954" t="s">
        <v>23</v>
      </c>
      <c r="S954" t="s">
        <v>23</v>
      </c>
      <c r="T954" t="s">
        <v>23</v>
      </c>
      <c r="U954">
        <v>44</v>
      </c>
      <c r="V954">
        <v>1</v>
      </c>
    </row>
    <row r="955" spans="1:22">
      <c r="A955">
        <v>6784455</v>
      </c>
      <c r="B955" t="str">
        <f t="shared" si="71"/>
        <v>pIS56-11</v>
      </c>
      <c r="C955" t="str">
        <f t="shared" si="72"/>
        <v>NC_020391.1</v>
      </c>
      <c r="D955" t="str">
        <f t="shared" si="73"/>
        <v>CP004127</v>
      </c>
      <c r="E955" t="str">
        <f t="shared" si="75"/>
        <v>Bacillus</v>
      </c>
      <c r="F955" t="s">
        <v>32216</v>
      </c>
      <c r="G955" t="str">
        <f t="shared" si="74"/>
        <v>Bacillusthuringiensis            Bacilli11.33131.577117---181</v>
      </c>
      <c r="H955" t="s">
        <v>4711</v>
      </c>
      <c r="I955" t="s">
        <v>15</v>
      </c>
      <c r="J955" t="s">
        <v>46</v>
      </c>
      <c r="K955" t="s">
        <v>1953</v>
      </c>
      <c r="L955" t="s">
        <v>4740</v>
      </c>
      <c r="M955" t="s">
        <v>4741</v>
      </c>
      <c r="N955" t="s">
        <v>4742</v>
      </c>
      <c r="O955" s="1" t="s">
        <v>4743</v>
      </c>
      <c r="P955" t="s">
        <v>4744</v>
      </c>
      <c r="Q955">
        <v>17</v>
      </c>
      <c r="R955" t="s">
        <v>23</v>
      </c>
      <c r="S955" t="s">
        <v>23</v>
      </c>
      <c r="T955" t="s">
        <v>23</v>
      </c>
      <c r="U955">
        <v>18</v>
      </c>
      <c r="V955">
        <v>1</v>
      </c>
    </row>
    <row r="956" spans="1:22">
      <c r="A956">
        <v>6784359</v>
      </c>
      <c r="B956" t="str">
        <f t="shared" si="71"/>
        <v>pIS56-85</v>
      </c>
      <c r="C956" t="str">
        <f t="shared" si="72"/>
        <v>NC_020383.1</v>
      </c>
      <c r="D956" t="str">
        <f t="shared" si="73"/>
        <v>CP004133</v>
      </c>
      <c r="E956" t="str">
        <f t="shared" si="75"/>
        <v>Bacillus</v>
      </c>
      <c r="F956" t="s">
        <v>32216</v>
      </c>
      <c r="G956" t="str">
        <f t="shared" si="74"/>
        <v>Bacillusthuringiensis            Bacilli85.13433.208876---9418</v>
      </c>
      <c r="H956" t="s">
        <v>4711</v>
      </c>
      <c r="I956" t="s">
        <v>15</v>
      </c>
      <c r="J956" t="s">
        <v>46</v>
      </c>
      <c r="K956" t="s">
        <v>1953</v>
      </c>
      <c r="L956" t="s">
        <v>4745</v>
      </c>
      <c r="M956" t="s">
        <v>4746</v>
      </c>
      <c r="N956" t="s">
        <v>4747</v>
      </c>
      <c r="O956" s="1" t="s">
        <v>4748</v>
      </c>
      <c r="P956" t="s">
        <v>4749</v>
      </c>
      <c r="Q956">
        <v>76</v>
      </c>
      <c r="R956" t="s">
        <v>23</v>
      </c>
      <c r="S956" t="s">
        <v>23</v>
      </c>
      <c r="T956" t="s">
        <v>23</v>
      </c>
      <c r="U956">
        <v>94</v>
      </c>
      <c r="V956">
        <v>18</v>
      </c>
    </row>
    <row r="957" spans="1:22">
      <c r="A957">
        <v>6784263</v>
      </c>
      <c r="B957" t="str">
        <f t="shared" si="71"/>
        <v>pIS56-63</v>
      </c>
      <c r="C957" t="str">
        <f t="shared" si="72"/>
        <v>NC_020392.1</v>
      </c>
      <c r="D957" t="str">
        <f t="shared" si="73"/>
        <v>CP004131</v>
      </c>
      <c r="E957" t="str">
        <f t="shared" si="75"/>
        <v>Bacillus</v>
      </c>
      <c r="F957" t="s">
        <v>32216</v>
      </c>
      <c r="G957" t="str">
        <f t="shared" si="74"/>
        <v>Bacillusthuringiensis            Bacilli63.86434.683155---561</v>
      </c>
      <c r="H957" t="s">
        <v>4711</v>
      </c>
      <c r="I957" t="s">
        <v>15</v>
      </c>
      <c r="J957" t="s">
        <v>46</v>
      </c>
      <c r="K957" t="s">
        <v>1953</v>
      </c>
      <c r="L957" t="s">
        <v>4750</v>
      </c>
      <c r="M957" t="s">
        <v>4751</v>
      </c>
      <c r="N957" t="s">
        <v>4752</v>
      </c>
      <c r="O957" s="1" t="s">
        <v>4753</v>
      </c>
      <c r="P957" t="s">
        <v>4754</v>
      </c>
      <c r="Q957">
        <v>55</v>
      </c>
      <c r="R957" t="s">
        <v>23</v>
      </c>
      <c r="S957" t="s">
        <v>23</v>
      </c>
      <c r="T957" t="s">
        <v>23</v>
      </c>
      <c r="U957">
        <v>56</v>
      </c>
      <c r="V957">
        <v>1</v>
      </c>
    </row>
    <row r="958" spans="1:22">
      <c r="A958">
        <v>6784167</v>
      </c>
      <c r="B958" t="str">
        <f t="shared" si="71"/>
        <v>pIS56-285</v>
      </c>
      <c r="C958" t="str">
        <f t="shared" si="72"/>
        <v>NC_020384.1</v>
      </c>
      <c r="D958" t="str">
        <f t="shared" si="73"/>
        <v>CP004136</v>
      </c>
      <c r="E958" t="str">
        <f t="shared" si="75"/>
        <v>Bacillus</v>
      </c>
      <c r="F958" t="s">
        <v>32216</v>
      </c>
      <c r="G958" t="str">
        <f t="shared" si="74"/>
        <v>Bacillusthuringiensis            Bacilli285.45933.0223240---25919</v>
      </c>
      <c r="H958" t="s">
        <v>4711</v>
      </c>
      <c r="I958" t="s">
        <v>15</v>
      </c>
      <c r="J958" t="s">
        <v>46</v>
      </c>
      <c r="K958" t="s">
        <v>1953</v>
      </c>
      <c r="L958" t="s">
        <v>4755</v>
      </c>
      <c r="M958" t="s">
        <v>4756</v>
      </c>
      <c r="N958" t="s">
        <v>4757</v>
      </c>
      <c r="O958" s="1" t="s">
        <v>4758</v>
      </c>
      <c r="P958" t="s">
        <v>4759</v>
      </c>
      <c r="Q958">
        <v>240</v>
      </c>
      <c r="R958" t="s">
        <v>23</v>
      </c>
      <c r="S958" t="s">
        <v>23</v>
      </c>
      <c r="T958" t="s">
        <v>23</v>
      </c>
      <c r="U958">
        <v>259</v>
      </c>
      <c r="V958">
        <v>19</v>
      </c>
    </row>
    <row r="959" spans="1:22">
      <c r="A959">
        <v>6784071</v>
      </c>
      <c r="B959" t="str">
        <f t="shared" si="71"/>
        <v>pIS56-328</v>
      </c>
      <c r="C959" t="str">
        <f t="shared" si="72"/>
        <v>NC_020385.1</v>
      </c>
      <c r="D959" t="str">
        <f t="shared" si="73"/>
        <v>CP004137</v>
      </c>
      <c r="E959" t="str">
        <f t="shared" si="75"/>
        <v>Bacillus</v>
      </c>
      <c r="F959" t="s">
        <v>32216</v>
      </c>
      <c r="G959" t="str">
        <f t="shared" si="74"/>
        <v>Bacillusthuringiensis            Bacilli328.15132.5914262---27412</v>
      </c>
      <c r="H959" t="s">
        <v>4711</v>
      </c>
      <c r="I959" t="s">
        <v>15</v>
      </c>
      <c r="J959" t="s">
        <v>46</v>
      </c>
      <c r="K959" t="s">
        <v>1953</v>
      </c>
      <c r="L959" t="s">
        <v>4760</v>
      </c>
      <c r="M959" t="s">
        <v>4761</v>
      </c>
      <c r="N959" t="s">
        <v>4762</v>
      </c>
      <c r="O959" s="1" t="s">
        <v>4763</v>
      </c>
      <c r="P959" t="s">
        <v>4764</v>
      </c>
      <c r="Q959">
        <v>262</v>
      </c>
      <c r="R959" t="s">
        <v>23</v>
      </c>
      <c r="S959" t="s">
        <v>23</v>
      </c>
      <c r="T959" t="s">
        <v>23</v>
      </c>
      <c r="U959">
        <v>274</v>
      </c>
      <c r="V959">
        <v>12</v>
      </c>
    </row>
    <row r="960" spans="1:22">
      <c r="A960">
        <v>6783975</v>
      </c>
      <c r="B960" t="str">
        <f t="shared" si="71"/>
        <v>pIS56-107</v>
      </c>
      <c r="C960" t="str">
        <f t="shared" si="72"/>
        <v>NC_020393.1</v>
      </c>
      <c r="D960" t="str">
        <f t="shared" si="73"/>
        <v>CP004134</v>
      </c>
      <c r="E960" t="str">
        <f t="shared" si="75"/>
        <v>Bacillus</v>
      </c>
      <c r="F960" t="s">
        <v>32216</v>
      </c>
      <c r="G960" t="str">
        <f t="shared" si="74"/>
        <v>Bacillusthuringiensis            Bacilli107.43131.046118---1202</v>
      </c>
      <c r="H960" t="s">
        <v>4711</v>
      </c>
      <c r="I960" t="s">
        <v>15</v>
      </c>
      <c r="J960" t="s">
        <v>46</v>
      </c>
      <c r="K960" t="s">
        <v>1953</v>
      </c>
      <c r="L960" t="s">
        <v>4765</v>
      </c>
      <c r="M960" t="s">
        <v>4766</v>
      </c>
      <c r="N960" t="s">
        <v>4767</v>
      </c>
      <c r="O960" s="1" t="s">
        <v>4768</v>
      </c>
      <c r="P960" t="s">
        <v>4769</v>
      </c>
      <c r="Q960">
        <v>118</v>
      </c>
      <c r="R960" t="s">
        <v>23</v>
      </c>
      <c r="S960" t="s">
        <v>23</v>
      </c>
      <c r="T960" t="s">
        <v>23</v>
      </c>
      <c r="U960">
        <v>120</v>
      </c>
      <c r="V960">
        <v>2</v>
      </c>
    </row>
    <row r="961" spans="1:22">
      <c r="A961">
        <v>6783879</v>
      </c>
      <c r="B961" t="str">
        <f t="shared" si="71"/>
        <v>pIS56-8</v>
      </c>
      <c r="C961" t="str">
        <f t="shared" si="72"/>
        <v>NC_020377.1</v>
      </c>
      <c r="D961" t="str">
        <f t="shared" si="73"/>
        <v>CP004125</v>
      </c>
      <c r="E961" t="str">
        <f t="shared" si="75"/>
        <v>Bacillus</v>
      </c>
      <c r="F961" t="s">
        <v>32216</v>
      </c>
      <c r="G961" t="str">
        <f t="shared" si="74"/>
        <v xml:space="preserve">Bacillusthuringiensis            Bacilli8.25132.420310---10-                                        </v>
      </c>
      <c r="H961" t="s">
        <v>4711</v>
      </c>
      <c r="I961" t="s">
        <v>15</v>
      </c>
      <c r="J961" t="s">
        <v>46</v>
      </c>
      <c r="K961" t="s">
        <v>1953</v>
      </c>
      <c r="L961" t="s">
        <v>4770</v>
      </c>
      <c r="M961" t="s">
        <v>4771</v>
      </c>
      <c r="N961" t="s">
        <v>4772</v>
      </c>
      <c r="O961" s="1" t="s">
        <v>4773</v>
      </c>
      <c r="P961" t="s">
        <v>4774</v>
      </c>
      <c r="Q961">
        <v>10</v>
      </c>
      <c r="R961" t="s">
        <v>23</v>
      </c>
      <c r="S961" t="s">
        <v>23</v>
      </c>
      <c r="T961" t="s">
        <v>23</v>
      </c>
      <c r="U961">
        <v>10</v>
      </c>
      <c r="V961" t="s">
        <v>44</v>
      </c>
    </row>
    <row r="962" spans="1:22">
      <c r="A962">
        <v>6783783</v>
      </c>
      <c r="B962" t="str">
        <f t="shared" si="71"/>
        <v>pIS56-233</v>
      </c>
      <c r="C962" t="str">
        <f t="shared" si="72"/>
        <v>NC_020394.1</v>
      </c>
      <c r="D962" t="str">
        <f t="shared" si="73"/>
        <v>CP004135</v>
      </c>
      <c r="E962" t="str">
        <f t="shared" si="75"/>
        <v>Bacillus</v>
      </c>
      <c r="F962" t="s">
        <v>32216</v>
      </c>
      <c r="G962" t="str">
        <f t="shared" si="74"/>
        <v>Bacillusthuringiensis            Bacilli233.7332.713162---17513</v>
      </c>
      <c r="H962" t="s">
        <v>4711</v>
      </c>
      <c r="I962" t="s">
        <v>15</v>
      </c>
      <c r="J962" t="s">
        <v>46</v>
      </c>
      <c r="K962" t="s">
        <v>1953</v>
      </c>
      <c r="L962" t="s">
        <v>4775</v>
      </c>
      <c r="M962" t="s">
        <v>4776</v>
      </c>
      <c r="N962" t="s">
        <v>4777</v>
      </c>
      <c r="O962" s="1" t="s">
        <v>4778</v>
      </c>
      <c r="P962" t="s">
        <v>4779</v>
      </c>
      <c r="Q962">
        <v>162</v>
      </c>
      <c r="R962" t="s">
        <v>23</v>
      </c>
      <c r="S962" t="s">
        <v>23</v>
      </c>
      <c r="T962" t="s">
        <v>23</v>
      </c>
      <c r="U962">
        <v>175</v>
      </c>
      <c r="V962">
        <v>13</v>
      </c>
    </row>
    <row r="963" spans="1:22">
      <c r="A963">
        <v>6783687</v>
      </c>
      <c r="B963" t="str">
        <f t="shared" ref="B963:B1026" si="76">L963</f>
        <v>pALH1</v>
      </c>
      <c r="C963" t="str">
        <f t="shared" ref="C963:C1026" si="77">M963</f>
        <v>NC_008598.1</v>
      </c>
      <c r="D963" t="str">
        <f t="shared" ref="D963:D1026" si="78">N963</f>
        <v>CP000486</v>
      </c>
      <c r="E963" t="str">
        <f t="shared" si="75"/>
        <v>Bacillus</v>
      </c>
      <c r="F963" t="s">
        <v>32216</v>
      </c>
      <c r="G963" t="str">
        <f t="shared" ref="G963:G1026" si="79">CONCATENATE(E963,F963,K963,O963,P963,Q963,R963,S963,T963,U963,V963)</f>
        <v>Bacillusthuringiensis            Bacilli55.93936.151971---721</v>
      </c>
      <c r="H963" t="s">
        <v>4780</v>
      </c>
      <c r="I963" t="s">
        <v>15</v>
      </c>
      <c r="J963" t="s">
        <v>46</v>
      </c>
      <c r="K963" t="s">
        <v>1953</v>
      </c>
      <c r="L963" t="s">
        <v>4781</v>
      </c>
      <c r="M963" t="s">
        <v>4782</v>
      </c>
      <c r="N963" t="s">
        <v>4783</v>
      </c>
      <c r="O963" s="1" t="s">
        <v>3873</v>
      </c>
      <c r="P963" t="s">
        <v>3874</v>
      </c>
      <c r="Q963">
        <v>71</v>
      </c>
      <c r="R963" t="s">
        <v>23</v>
      </c>
      <c r="S963" t="s">
        <v>23</v>
      </c>
      <c r="T963" t="s">
        <v>23</v>
      </c>
      <c r="U963">
        <v>72</v>
      </c>
      <c r="V963">
        <v>1</v>
      </c>
    </row>
    <row r="964" spans="1:22">
      <c r="A964">
        <v>6783591</v>
      </c>
      <c r="B964" t="str">
        <f t="shared" si="76"/>
        <v>pBTZ_5</v>
      </c>
      <c r="C964" t="str">
        <f t="shared" si="77"/>
        <v>NZ_CP009645.1</v>
      </c>
      <c r="D964" t="str">
        <f t="shared" si="78"/>
        <v>CP009645</v>
      </c>
      <c r="E964" t="str">
        <f t="shared" si="75"/>
        <v>Bacillus</v>
      </c>
      <c r="F964" t="s">
        <v>32216</v>
      </c>
      <c r="G964" t="str">
        <f t="shared" si="79"/>
        <v>Bacillusthuringiensis            Bacilli3369533.04885---61</v>
      </c>
      <c r="H964" t="s">
        <v>4780</v>
      </c>
      <c r="I964" t="s">
        <v>15</v>
      </c>
      <c r="J964" t="s">
        <v>46</v>
      </c>
      <c r="K964" t="s">
        <v>1953</v>
      </c>
      <c r="L964" t="s">
        <v>4784</v>
      </c>
      <c r="M964" t="s">
        <v>4785</v>
      </c>
      <c r="N964" t="s">
        <v>4786</v>
      </c>
      <c r="O964" s="1">
        <v>33695</v>
      </c>
      <c r="P964" t="s">
        <v>2891</v>
      </c>
      <c r="Q964">
        <v>5</v>
      </c>
      <c r="R964" t="s">
        <v>23</v>
      </c>
      <c r="S964" t="s">
        <v>23</v>
      </c>
      <c r="T964" t="s">
        <v>23</v>
      </c>
      <c r="U964">
        <v>6</v>
      </c>
      <c r="V964">
        <v>1</v>
      </c>
    </row>
    <row r="965" spans="1:22">
      <c r="A965">
        <v>6783495</v>
      </c>
      <c r="B965" t="str">
        <f t="shared" si="76"/>
        <v>pBTZ_3</v>
      </c>
      <c r="C965" t="str">
        <f t="shared" si="77"/>
        <v>NZ_CP009648.1</v>
      </c>
      <c r="D965" t="str">
        <f t="shared" si="78"/>
        <v>CP009648</v>
      </c>
      <c r="E965" t="str">
        <f t="shared" si="75"/>
        <v>Bacillus</v>
      </c>
      <c r="F965" t="s">
        <v>32216</v>
      </c>
      <c r="G965" t="str">
        <f t="shared" si="79"/>
        <v>Bacillusthuringiensis            Bacilli11.90332.487610---122</v>
      </c>
      <c r="H965" t="s">
        <v>4780</v>
      </c>
      <c r="I965" t="s">
        <v>15</v>
      </c>
      <c r="J965" t="s">
        <v>46</v>
      </c>
      <c r="K965" t="s">
        <v>1953</v>
      </c>
      <c r="L965" t="s">
        <v>4787</v>
      </c>
      <c r="M965" t="s">
        <v>4788</v>
      </c>
      <c r="N965" t="s">
        <v>4789</v>
      </c>
      <c r="O965" s="1" t="s">
        <v>3624</v>
      </c>
      <c r="P965" t="s">
        <v>3625</v>
      </c>
      <c r="Q965">
        <v>10</v>
      </c>
      <c r="R965" t="s">
        <v>23</v>
      </c>
      <c r="S965" t="s">
        <v>23</v>
      </c>
      <c r="T965" t="s">
        <v>23</v>
      </c>
      <c r="U965">
        <v>12</v>
      </c>
      <c r="V965">
        <v>2</v>
      </c>
    </row>
    <row r="966" spans="1:22">
      <c r="A966">
        <v>6783399</v>
      </c>
      <c r="B966" t="str">
        <f t="shared" si="76"/>
        <v>pBTZ_4</v>
      </c>
      <c r="C966" t="str">
        <f t="shared" si="77"/>
        <v>NZ_CP009647.1</v>
      </c>
      <c r="D966" t="str">
        <f t="shared" si="78"/>
        <v>CP009647</v>
      </c>
      <c r="E966" t="str">
        <f t="shared" si="75"/>
        <v>Bacillus</v>
      </c>
      <c r="F966" t="s">
        <v>32216</v>
      </c>
      <c r="G966" t="str">
        <f t="shared" si="79"/>
        <v>Bacillusthuringiensis            Bacilli11.90231.305711---121</v>
      </c>
      <c r="H966" t="s">
        <v>4780</v>
      </c>
      <c r="I966" t="s">
        <v>15</v>
      </c>
      <c r="J966" t="s">
        <v>46</v>
      </c>
      <c r="K966" t="s">
        <v>1953</v>
      </c>
      <c r="L966" t="s">
        <v>4790</v>
      </c>
      <c r="M966" t="s">
        <v>4791</v>
      </c>
      <c r="N966" t="s">
        <v>4792</v>
      </c>
      <c r="O966" s="1" t="s">
        <v>4793</v>
      </c>
      <c r="P966" t="s">
        <v>4794</v>
      </c>
      <c r="Q966">
        <v>11</v>
      </c>
      <c r="R966" t="s">
        <v>23</v>
      </c>
      <c r="S966" t="s">
        <v>23</v>
      </c>
      <c r="T966" t="s">
        <v>23</v>
      </c>
      <c r="U966">
        <v>12</v>
      </c>
      <c r="V966">
        <v>1</v>
      </c>
    </row>
    <row r="967" spans="1:22">
      <c r="A967">
        <v>6783303</v>
      </c>
      <c r="B967" t="str">
        <f t="shared" si="76"/>
        <v>pBTZ_2</v>
      </c>
      <c r="C967" t="str">
        <f t="shared" si="77"/>
        <v>NZ_CP009649.1</v>
      </c>
      <c r="D967" t="str">
        <f t="shared" si="78"/>
        <v>CP009649</v>
      </c>
      <c r="E967" t="str">
        <f t="shared" si="75"/>
        <v>Bacillus</v>
      </c>
      <c r="F967" t="s">
        <v>32216</v>
      </c>
      <c r="G967" t="str">
        <f t="shared" si="79"/>
        <v>Bacillusthuringiensis            Bacilli140.95333.9957112-6-13012</v>
      </c>
      <c r="H967" t="s">
        <v>4780</v>
      </c>
      <c r="I967" t="s">
        <v>15</v>
      </c>
      <c r="J967" t="s">
        <v>46</v>
      </c>
      <c r="K967" t="s">
        <v>1953</v>
      </c>
      <c r="L967" t="s">
        <v>4795</v>
      </c>
      <c r="M967" t="s">
        <v>4796</v>
      </c>
      <c r="N967" t="s">
        <v>4797</v>
      </c>
      <c r="O967" s="1" t="s">
        <v>4798</v>
      </c>
      <c r="P967" t="s">
        <v>4799</v>
      </c>
      <c r="Q967">
        <v>112</v>
      </c>
      <c r="R967" t="s">
        <v>23</v>
      </c>
      <c r="S967">
        <v>6</v>
      </c>
      <c r="T967" t="s">
        <v>23</v>
      </c>
      <c r="U967">
        <v>130</v>
      </c>
      <c r="V967">
        <v>12</v>
      </c>
    </row>
    <row r="968" spans="1:22">
      <c r="A968">
        <v>6783207</v>
      </c>
      <c r="B968" t="str">
        <f t="shared" si="76"/>
        <v>pBTZ_6</v>
      </c>
      <c r="C968" t="str">
        <f t="shared" si="77"/>
        <v>NZ_CP009646.1</v>
      </c>
      <c r="D968" t="str">
        <f t="shared" si="78"/>
        <v>CP009646</v>
      </c>
      <c r="E968" t="str">
        <f t="shared" si="75"/>
        <v>Bacillus</v>
      </c>
      <c r="F968" t="s">
        <v>32216</v>
      </c>
      <c r="G968" t="str">
        <f t="shared" si="79"/>
        <v>Bacillusthuringiensis            Bacilli4.60233.74625---61</v>
      </c>
      <c r="H968" t="s">
        <v>4780</v>
      </c>
      <c r="I968" t="s">
        <v>15</v>
      </c>
      <c r="J968" t="s">
        <v>46</v>
      </c>
      <c r="K968" t="s">
        <v>1953</v>
      </c>
      <c r="L968" t="s">
        <v>4800</v>
      </c>
      <c r="M968" t="s">
        <v>4801</v>
      </c>
      <c r="N968" t="s">
        <v>4802</v>
      </c>
      <c r="O968" s="1" t="s">
        <v>3633</v>
      </c>
      <c r="P968" t="s">
        <v>3634</v>
      </c>
      <c r="Q968">
        <v>5</v>
      </c>
      <c r="R968" t="s">
        <v>23</v>
      </c>
      <c r="S968" t="s">
        <v>23</v>
      </c>
      <c r="T968" t="s">
        <v>23</v>
      </c>
      <c r="U968">
        <v>6</v>
      </c>
      <c r="V968">
        <v>1</v>
      </c>
    </row>
    <row r="969" spans="1:22">
      <c r="A969">
        <v>6783111</v>
      </c>
      <c r="B969" t="str">
        <f t="shared" si="76"/>
        <v>pBTZ_1</v>
      </c>
      <c r="C969" t="str">
        <f t="shared" si="77"/>
        <v>NZ_CP009650.1</v>
      </c>
      <c r="D969" t="str">
        <f t="shared" si="78"/>
        <v>CP009650</v>
      </c>
      <c r="E969" t="str">
        <f t="shared" si="75"/>
        <v>Bacillus</v>
      </c>
      <c r="F969" t="s">
        <v>32216</v>
      </c>
      <c r="G969" t="str">
        <f t="shared" si="79"/>
        <v>Bacillusthuringiensis            Bacilli273.58833.4444245---27429</v>
      </c>
      <c r="H969" t="s">
        <v>4780</v>
      </c>
      <c r="I969" t="s">
        <v>15</v>
      </c>
      <c r="J969" t="s">
        <v>46</v>
      </c>
      <c r="K969" t="s">
        <v>1953</v>
      </c>
      <c r="L969" t="s">
        <v>4803</v>
      </c>
      <c r="M969" t="s">
        <v>4804</v>
      </c>
      <c r="N969" t="s">
        <v>4805</v>
      </c>
      <c r="O969" s="1" t="s">
        <v>4806</v>
      </c>
      <c r="P969" t="s">
        <v>4807</v>
      </c>
      <c r="Q969">
        <v>245</v>
      </c>
      <c r="R969" t="s">
        <v>23</v>
      </c>
      <c r="S969" t="s">
        <v>23</v>
      </c>
      <c r="T969" t="s">
        <v>23</v>
      </c>
      <c r="U969">
        <v>274</v>
      </c>
      <c r="V969">
        <v>29</v>
      </c>
    </row>
    <row r="970" spans="1:22">
      <c r="A970">
        <v>6783015</v>
      </c>
      <c r="B970" t="str">
        <f t="shared" si="76"/>
        <v>pBMB0232</v>
      </c>
      <c r="C970" t="str">
        <f t="shared" si="77"/>
        <v>NC_022877.1</v>
      </c>
      <c r="D970" t="str">
        <f t="shared" si="78"/>
        <v>CP005939</v>
      </c>
      <c r="E970" t="str">
        <f t="shared" si="75"/>
        <v>Bacillus</v>
      </c>
      <c r="F970" t="s">
        <v>32216</v>
      </c>
      <c r="G970" t="str">
        <f t="shared" si="79"/>
        <v>Bacillusthuringiensis            Bacilli171.59333.8178129-2-17241</v>
      </c>
      <c r="H970" t="s">
        <v>4808</v>
      </c>
      <c r="I970" t="s">
        <v>15</v>
      </c>
      <c r="J970" t="s">
        <v>46</v>
      </c>
      <c r="K970" t="s">
        <v>1953</v>
      </c>
      <c r="L970" t="s">
        <v>4809</v>
      </c>
      <c r="M970" t="s">
        <v>4810</v>
      </c>
      <c r="N970" t="s">
        <v>4811</v>
      </c>
      <c r="O970" s="1" t="s">
        <v>4812</v>
      </c>
      <c r="P970" t="s">
        <v>4813</v>
      </c>
      <c r="Q970">
        <v>129</v>
      </c>
      <c r="R970" t="s">
        <v>23</v>
      </c>
      <c r="S970">
        <v>2</v>
      </c>
      <c r="T970" t="s">
        <v>23</v>
      </c>
      <c r="U970">
        <v>172</v>
      </c>
      <c r="V970">
        <v>41</v>
      </c>
    </row>
    <row r="971" spans="1:22">
      <c r="A971">
        <v>6782919</v>
      </c>
      <c r="B971" t="str">
        <f t="shared" si="76"/>
        <v>pBMB0230</v>
      </c>
      <c r="C971" t="str">
        <f t="shared" si="77"/>
        <v>NC_022875.1</v>
      </c>
      <c r="D971" t="str">
        <f t="shared" si="78"/>
        <v>CP005937</v>
      </c>
      <c r="E971" t="str">
        <f t="shared" si="75"/>
        <v>Bacillus</v>
      </c>
      <c r="F971" t="s">
        <v>32216</v>
      </c>
      <c r="G971" t="str">
        <f t="shared" si="79"/>
        <v>Bacillusthuringiensis            Bacilli49.19533.674254---573</v>
      </c>
      <c r="H971" t="s">
        <v>4808</v>
      </c>
      <c r="I971" t="s">
        <v>15</v>
      </c>
      <c r="J971" t="s">
        <v>46</v>
      </c>
      <c r="K971" t="s">
        <v>1953</v>
      </c>
      <c r="L971" t="s">
        <v>4814</v>
      </c>
      <c r="M971" t="s">
        <v>4815</v>
      </c>
      <c r="N971" t="s">
        <v>4816</v>
      </c>
      <c r="O971" s="1" t="s">
        <v>4817</v>
      </c>
      <c r="P971" t="s">
        <v>4818</v>
      </c>
      <c r="Q971">
        <v>54</v>
      </c>
      <c r="R971" t="s">
        <v>23</v>
      </c>
      <c r="S971" t="s">
        <v>23</v>
      </c>
      <c r="T971" t="s">
        <v>23</v>
      </c>
      <c r="U971">
        <v>57</v>
      </c>
      <c r="V971">
        <v>3</v>
      </c>
    </row>
    <row r="972" spans="1:22">
      <c r="A972">
        <v>6782823</v>
      </c>
      <c r="B972" t="str">
        <f t="shared" si="76"/>
        <v>pBMB0229</v>
      </c>
      <c r="C972" t="str">
        <f t="shared" si="77"/>
        <v>NC_022874.1</v>
      </c>
      <c r="D972" t="str">
        <f t="shared" si="78"/>
        <v>CP005936</v>
      </c>
      <c r="E972" t="str">
        <f t="shared" si="75"/>
        <v>Bacillus</v>
      </c>
      <c r="F972" t="s">
        <v>32216</v>
      </c>
      <c r="G972" t="str">
        <f t="shared" si="79"/>
        <v>Bacillusthuringiensis            Bacilli45.20636.550543-1-495</v>
      </c>
      <c r="H972" t="s">
        <v>4808</v>
      </c>
      <c r="I972" t="s">
        <v>15</v>
      </c>
      <c r="J972" t="s">
        <v>46</v>
      </c>
      <c r="K972" t="s">
        <v>1953</v>
      </c>
      <c r="L972" t="s">
        <v>4819</v>
      </c>
      <c r="M972" t="s">
        <v>4820</v>
      </c>
      <c r="N972" t="s">
        <v>4821</v>
      </c>
      <c r="O972" s="1" t="s">
        <v>4822</v>
      </c>
      <c r="P972" t="s">
        <v>4823</v>
      </c>
      <c r="Q972">
        <v>43</v>
      </c>
      <c r="R972" t="s">
        <v>23</v>
      </c>
      <c r="S972">
        <v>1</v>
      </c>
      <c r="T972" t="s">
        <v>23</v>
      </c>
      <c r="U972">
        <v>49</v>
      </c>
      <c r="V972">
        <v>5</v>
      </c>
    </row>
    <row r="973" spans="1:22">
      <c r="A973">
        <v>6782727</v>
      </c>
      <c r="B973" t="str">
        <f t="shared" si="76"/>
        <v>pBMB0231</v>
      </c>
      <c r="C973" t="str">
        <f t="shared" si="77"/>
        <v>NC_022876.1</v>
      </c>
      <c r="D973" t="str">
        <f t="shared" si="78"/>
        <v>CP005938</v>
      </c>
      <c r="E973" t="str">
        <f t="shared" si="75"/>
        <v>Bacillus</v>
      </c>
      <c r="F973" t="s">
        <v>32216</v>
      </c>
      <c r="G973" t="str">
        <f t="shared" si="79"/>
        <v>Bacillusthuringiensis            Bacilli146.27633.9044141---16120</v>
      </c>
      <c r="H973" t="s">
        <v>4808</v>
      </c>
      <c r="I973" t="s">
        <v>15</v>
      </c>
      <c r="J973" t="s">
        <v>46</v>
      </c>
      <c r="K973" t="s">
        <v>1953</v>
      </c>
      <c r="L973" t="s">
        <v>4824</v>
      </c>
      <c r="M973" t="s">
        <v>4825</v>
      </c>
      <c r="N973" t="s">
        <v>4826</v>
      </c>
      <c r="O973" s="1" t="s">
        <v>4827</v>
      </c>
      <c r="P973" t="s">
        <v>4828</v>
      </c>
      <c r="Q973">
        <v>141</v>
      </c>
      <c r="R973" t="s">
        <v>23</v>
      </c>
      <c r="S973" t="s">
        <v>23</v>
      </c>
      <c r="T973" t="s">
        <v>23</v>
      </c>
      <c r="U973">
        <v>161</v>
      </c>
      <c r="V973">
        <v>20</v>
      </c>
    </row>
    <row r="974" spans="1:22">
      <c r="A974">
        <v>6782631</v>
      </c>
      <c r="B974" t="str">
        <f t="shared" si="76"/>
        <v>pBMB0228</v>
      </c>
      <c r="C974" t="str">
        <f t="shared" si="77"/>
        <v>NC_020124.1</v>
      </c>
      <c r="D974" t="str">
        <f t="shared" si="78"/>
        <v>CP002486</v>
      </c>
      <c r="E974" t="str">
        <f t="shared" si="75"/>
        <v>Bacillus</v>
      </c>
      <c r="F974" t="s">
        <v>32216</v>
      </c>
      <c r="G974" t="str">
        <f t="shared" si="79"/>
        <v>Bacillusthuringiensis            Bacilli17.70629.515415---161</v>
      </c>
      <c r="H974" t="s">
        <v>4808</v>
      </c>
      <c r="I974" t="s">
        <v>15</v>
      </c>
      <c r="J974" t="s">
        <v>46</v>
      </c>
      <c r="K974" t="s">
        <v>1953</v>
      </c>
      <c r="L974" t="s">
        <v>4829</v>
      </c>
      <c r="M974" t="s">
        <v>4830</v>
      </c>
      <c r="N974" t="s">
        <v>4831</v>
      </c>
      <c r="O974" s="1" t="s">
        <v>4832</v>
      </c>
      <c r="P974" t="s">
        <v>4833</v>
      </c>
      <c r="Q974">
        <v>15</v>
      </c>
      <c r="R974" t="s">
        <v>23</v>
      </c>
      <c r="S974" t="s">
        <v>23</v>
      </c>
      <c r="T974" t="s">
        <v>23</v>
      </c>
      <c r="U974">
        <v>16</v>
      </c>
      <c r="V974">
        <v>1</v>
      </c>
    </row>
    <row r="975" spans="1:22">
      <c r="A975">
        <v>6782535</v>
      </c>
      <c r="B975" t="str">
        <f t="shared" si="76"/>
        <v>pBMB0233</v>
      </c>
      <c r="C975" t="str">
        <f t="shared" si="77"/>
        <v>NC_022882.1</v>
      </c>
      <c r="D975" t="str">
        <f t="shared" si="78"/>
        <v>CP005940</v>
      </c>
      <c r="E975" t="str">
        <f t="shared" si="75"/>
        <v>Bacillus</v>
      </c>
      <c r="F975" t="s">
        <v>32216</v>
      </c>
      <c r="G975" t="str">
        <f t="shared" si="79"/>
        <v>Bacillusthuringiensis            Bacilli240.66135.0156197-1-25153</v>
      </c>
      <c r="H975" t="s">
        <v>4808</v>
      </c>
      <c r="I975" t="s">
        <v>15</v>
      </c>
      <c r="J975" t="s">
        <v>46</v>
      </c>
      <c r="K975" t="s">
        <v>1953</v>
      </c>
      <c r="L975" t="s">
        <v>4834</v>
      </c>
      <c r="M975" t="s">
        <v>4835</v>
      </c>
      <c r="N975" t="s">
        <v>4836</v>
      </c>
      <c r="O975" s="1" t="s">
        <v>4837</v>
      </c>
      <c r="P975" t="s">
        <v>4838</v>
      </c>
      <c r="Q975">
        <v>197</v>
      </c>
      <c r="R975" t="s">
        <v>23</v>
      </c>
      <c r="S975">
        <v>1</v>
      </c>
      <c r="T975" t="s">
        <v>23</v>
      </c>
      <c r="U975">
        <v>251</v>
      </c>
      <c r="V975">
        <v>53</v>
      </c>
    </row>
    <row r="976" spans="1:22">
      <c r="A976">
        <v>6782439</v>
      </c>
      <c r="B976" t="str">
        <f t="shared" si="76"/>
        <v>pBCT8</v>
      </c>
      <c r="C976" t="str">
        <f t="shared" si="77"/>
        <v>NC_022783.1</v>
      </c>
      <c r="D976" t="str">
        <f t="shared" si="78"/>
        <v>CP006865</v>
      </c>
      <c r="E976" t="str">
        <f t="shared" si="75"/>
        <v>Bacillus</v>
      </c>
      <c r="F976" t="s">
        <v>32217</v>
      </c>
      <c r="G976" t="str">
        <f t="shared" si="79"/>
        <v>Bacillustoyonensis               Bacilli7.97131.40139---101</v>
      </c>
      <c r="H976" t="s">
        <v>4839</v>
      </c>
      <c r="I976" t="s">
        <v>15</v>
      </c>
      <c r="J976" t="s">
        <v>46</v>
      </c>
      <c r="K976" t="s">
        <v>1953</v>
      </c>
      <c r="L976" t="s">
        <v>4840</v>
      </c>
      <c r="M976" t="s">
        <v>4841</v>
      </c>
      <c r="N976" t="s">
        <v>4842</v>
      </c>
      <c r="O976" s="1" t="s">
        <v>4843</v>
      </c>
      <c r="P976" t="s">
        <v>4844</v>
      </c>
      <c r="Q976">
        <v>9</v>
      </c>
      <c r="R976" t="s">
        <v>23</v>
      </c>
      <c r="S976" t="s">
        <v>23</v>
      </c>
      <c r="T976" t="s">
        <v>23</v>
      </c>
      <c r="U976">
        <v>10</v>
      </c>
      <c r="V976">
        <v>1</v>
      </c>
    </row>
    <row r="977" spans="1:22">
      <c r="A977">
        <v>6782343</v>
      </c>
      <c r="B977" t="str">
        <f t="shared" si="76"/>
        <v>pBCT77</v>
      </c>
      <c r="C977" t="str">
        <f t="shared" si="77"/>
        <v>NC_022782.1</v>
      </c>
      <c r="D977" t="str">
        <f t="shared" si="78"/>
        <v>CP006864</v>
      </c>
      <c r="E977" t="str">
        <f t="shared" si="75"/>
        <v>Bacillus</v>
      </c>
      <c r="F977" t="s">
        <v>32217</v>
      </c>
      <c r="G977" t="str">
        <f t="shared" si="79"/>
        <v>Bacillustoyonensis               Bacilli76.97432.931983---863</v>
      </c>
      <c r="H977" t="s">
        <v>4839</v>
      </c>
      <c r="I977" t="s">
        <v>15</v>
      </c>
      <c r="J977" t="s">
        <v>46</v>
      </c>
      <c r="K977" t="s">
        <v>1953</v>
      </c>
      <c r="L977" t="s">
        <v>4845</v>
      </c>
      <c r="M977" t="s">
        <v>4846</v>
      </c>
      <c r="N977" t="s">
        <v>4847</v>
      </c>
      <c r="O977" s="1" t="s">
        <v>4848</v>
      </c>
      <c r="P977" t="s">
        <v>4849</v>
      </c>
      <c r="Q977">
        <v>83</v>
      </c>
      <c r="R977" t="s">
        <v>23</v>
      </c>
      <c r="S977" t="s">
        <v>23</v>
      </c>
      <c r="T977" t="s">
        <v>23</v>
      </c>
      <c r="U977">
        <v>86</v>
      </c>
      <c r="V977">
        <v>3</v>
      </c>
    </row>
    <row r="978" spans="1:22">
      <c r="A978">
        <v>6782247</v>
      </c>
      <c r="B978" t="str">
        <f t="shared" si="76"/>
        <v>pBWB404</v>
      </c>
      <c r="C978" t="str">
        <f t="shared" si="77"/>
        <v>NC_010183.1</v>
      </c>
      <c r="D978" t="str">
        <f t="shared" si="78"/>
        <v>CP000907</v>
      </c>
      <c r="E978" t="str">
        <f t="shared" si="75"/>
        <v>Bacillus</v>
      </c>
      <c r="F978" t="s">
        <v>32218</v>
      </c>
      <c r="G978" t="str">
        <f t="shared" si="79"/>
        <v xml:space="preserve">Bacillusweihenstephanensis       Bacilli52.8335.370160---60-                                                                </v>
      </c>
      <c r="H978" t="s">
        <v>4850</v>
      </c>
      <c r="I978" t="s">
        <v>15</v>
      </c>
      <c r="J978" t="s">
        <v>46</v>
      </c>
      <c r="K978" t="s">
        <v>1953</v>
      </c>
      <c r="L978" t="s">
        <v>4851</v>
      </c>
      <c r="M978" t="s">
        <v>4852</v>
      </c>
      <c r="N978" t="s">
        <v>4853</v>
      </c>
      <c r="O978" s="1" t="s">
        <v>4854</v>
      </c>
      <c r="P978" t="s">
        <v>4855</v>
      </c>
      <c r="Q978">
        <v>60</v>
      </c>
      <c r="R978" t="s">
        <v>23</v>
      </c>
      <c r="S978" t="s">
        <v>23</v>
      </c>
      <c r="T978" t="s">
        <v>23</v>
      </c>
      <c r="U978">
        <v>60</v>
      </c>
      <c r="V978" t="s">
        <v>495</v>
      </c>
    </row>
    <row r="979" spans="1:22">
      <c r="A979">
        <v>6782151</v>
      </c>
      <c r="B979" t="str">
        <f t="shared" si="76"/>
        <v>pBWB403</v>
      </c>
      <c r="C979" t="str">
        <f t="shared" si="77"/>
        <v>NC_010182.1</v>
      </c>
      <c r="D979" t="str">
        <f t="shared" si="78"/>
        <v>CP000906</v>
      </c>
      <c r="E979" t="str">
        <f t="shared" si="75"/>
        <v>Bacillus</v>
      </c>
      <c r="F979" t="s">
        <v>32218</v>
      </c>
      <c r="G979" t="str">
        <f t="shared" si="79"/>
        <v xml:space="preserve">Bacillusweihenstephanensis       Bacilli64.97743.3682---82-                                                                </v>
      </c>
      <c r="H979" t="s">
        <v>4850</v>
      </c>
      <c r="I979" t="s">
        <v>15</v>
      </c>
      <c r="J979" t="s">
        <v>46</v>
      </c>
      <c r="K979" t="s">
        <v>1953</v>
      </c>
      <c r="L979" t="s">
        <v>4856</v>
      </c>
      <c r="M979" t="s">
        <v>4857</v>
      </c>
      <c r="N979" t="s">
        <v>4858</v>
      </c>
      <c r="O979" s="1" t="s">
        <v>4859</v>
      </c>
      <c r="P979" t="s">
        <v>4860</v>
      </c>
      <c r="Q979">
        <v>82</v>
      </c>
      <c r="R979" t="s">
        <v>23</v>
      </c>
      <c r="S979" t="s">
        <v>23</v>
      </c>
      <c r="T979" t="s">
        <v>23</v>
      </c>
      <c r="U979">
        <v>82</v>
      </c>
      <c r="V979" t="s">
        <v>495</v>
      </c>
    </row>
    <row r="980" spans="1:22">
      <c r="A980">
        <v>6782055</v>
      </c>
      <c r="B980" t="str">
        <f t="shared" si="76"/>
        <v>pBWB402</v>
      </c>
      <c r="C980" t="str">
        <f t="shared" si="77"/>
        <v>NC_010181.1</v>
      </c>
      <c r="D980" t="str">
        <f t="shared" si="78"/>
        <v>CP000905</v>
      </c>
      <c r="E980" t="str">
        <f t="shared" si="75"/>
        <v>Bacillus</v>
      </c>
      <c r="F980" t="s">
        <v>32218</v>
      </c>
      <c r="G980" t="str">
        <f t="shared" si="79"/>
        <v>Bacillusweihenstephanensis       Bacilli75.10733.348461---676</v>
      </c>
      <c r="H980" t="s">
        <v>4850</v>
      </c>
      <c r="I980" t="s">
        <v>15</v>
      </c>
      <c r="J980" t="s">
        <v>46</v>
      </c>
      <c r="K980" t="s">
        <v>1953</v>
      </c>
      <c r="L980" t="s">
        <v>4861</v>
      </c>
      <c r="M980" t="s">
        <v>4862</v>
      </c>
      <c r="N980" t="s">
        <v>4863</v>
      </c>
      <c r="O980" s="1" t="s">
        <v>4864</v>
      </c>
      <c r="P980" t="s">
        <v>4865</v>
      </c>
      <c r="Q980">
        <v>61</v>
      </c>
      <c r="R980" t="s">
        <v>23</v>
      </c>
      <c r="S980" t="s">
        <v>23</v>
      </c>
      <c r="T980" t="s">
        <v>23</v>
      </c>
      <c r="U980">
        <v>67</v>
      </c>
      <c r="V980">
        <v>6</v>
      </c>
    </row>
    <row r="981" spans="1:22">
      <c r="A981">
        <v>6781959</v>
      </c>
      <c r="B981" t="str">
        <f t="shared" si="76"/>
        <v>pBWB401</v>
      </c>
      <c r="C981" t="str">
        <f t="shared" si="77"/>
        <v>NC_010180.1</v>
      </c>
      <c r="D981" t="str">
        <f t="shared" si="78"/>
        <v>CP000904</v>
      </c>
      <c r="E981" t="str">
        <f t="shared" si="75"/>
        <v>Bacillus</v>
      </c>
      <c r="F981" t="s">
        <v>32218</v>
      </c>
      <c r="G981" t="str">
        <f t="shared" si="79"/>
        <v>Bacillusweihenstephanensis       Bacilli417.05433.6654303---31815</v>
      </c>
      <c r="H981" t="s">
        <v>4850</v>
      </c>
      <c r="I981" t="s">
        <v>15</v>
      </c>
      <c r="J981" t="s">
        <v>46</v>
      </c>
      <c r="K981" t="s">
        <v>1953</v>
      </c>
      <c r="L981" t="s">
        <v>4866</v>
      </c>
      <c r="M981" t="s">
        <v>4867</v>
      </c>
      <c r="N981" t="s">
        <v>4868</v>
      </c>
      <c r="O981" s="1" t="s">
        <v>4869</v>
      </c>
      <c r="P981" t="s">
        <v>4870</v>
      </c>
      <c r="Q981">
        <v>303</v>
      </c>
      <c r="R981" t="s">
        <v>23</v>
      </c>
      <c r="S981" t="s">
        <v>23</v>
      </c>
      <c r="T981" t="s">
        <v>23</v>
      </c>
      <c r="U981">
        <v>318</v>
      </c>
      <c r="V981">
        <v>15</v>
      </c>
    </row>
    <row r="982" spans="1:22">
      <c r="A982">
        <v>6781863</v>
      </c>
      <c r="B982" t="str">
        <f t="shared" si="76"/>
        <v>pTOR_02</v>
      </c>
      <c r="C982" t="str">
        <f t="shared" si="77"/>
        <v>NC_019783.1</v>
      </c>
      <c r="D982" t="str">
        <f t="shared" si="78"/>
        <v>JX843238</v>
      </c>
      <c r="E982" s="2" t="s">
        <v>23</v>
      </c>
      <c r="F982" s="2" t="s">
        <v>32979</v>
      </c>
      <c r="G982" t="str">
        <f t="shared" si="79"/>
        <v xml:space="preserve">--              unclassified Bacteria (miscellaneous)4224457.784934---34-                                                </v>
      </c>
      <c r="H982" t="s">
        <v>4871</v>
      </c>
      <c r="I982" t="s">
        <v>15</v>
      </c>
      <c r="J982" t="s">
        <v>4872</v>
      </c>
      <c r="K982" t="s">
        <v>4873</v>
      </c>
      <c r="L982" t="s">
        <v>4874</v>
      </c>
      <c r="M982" t="s">
        <v>4875</v>
      </c>
      <c r="N982" t="s">
        <v>4876</v>
      </c>
      <c r="O982" s="1">
        <v>42244</v>
      </c>
      <c r="P982" t="s">
        <v>4877</v>
      </c>
      <c r="Q982">
        <v>34</v>
      </c>
      <c r="R982" t="s">
        <v>23</v>
      </c>
      <c r="S982" t="s">
        <v>23</v>
      </c>
      <c r="T982" t="s">
        <v>23</v>
      </c>
      <c r="U982">
        <v>34</v>
      </c>
      <c r="V982" t="s">
        <v>24</v>
      </c>
    </row>
    <row r="983" spans="1:22">
      <c r="A983">
        <v>6781767</v>
      </c>
      <c r="B983" t="str">
        <f t="shared" si="76"/>
        <v>pTOR_01</v>
      </c>
      <c r="C983" t="str">
        <f t="shared" si="77"/>
        <v>NC_019798.1</v>
      </c>
      <c r="D983" t="str">
        <f t="shared" si="78"/>
        <v>JX843237</v>
      </c>
      <c r="E983" s="2" t="s">
        <v>23</v>
      </c>
      <c r="F983" s="2" t="s">
        <v>32979</v>
      </c>
      <c r="G983" t="str">
        <f t="shared" si="79"/>
        <v xml:space="preserve">--              unclassified Bacteria (miscellaneous)20.91458.056825---25-                                                </v>
      </c>
      <c r="H983" t="s">
        <v>4878</v>
      </c>
      <c r="I983" t="s">
        <v>15</v>
      </c>
      <c r="J983" t="s">
        <v>4872</v>
      </c>
      <c r="K983" t="s">
        <v>4873</v>
      </c>
      <c r="L983" t="s">
        <v>4879</v>
      </c>
      <c r="M983" t="s">
        <v>4880</v>
      </c>
      <c r="N983" t="s">
        <v>4881</v>
      </c>
      <c r="O983" s="1" t="s">
        <v>4882</v>
      </c>
      <c r="P983" t="s">
        <v>4883</v>
      </c>
      <c r="Q983">
        <v>25</v>
      </c>
      <c r="R983" t="s">
        <v>23</v>
      </c>
      <c r="S983" t="s">
        <v>23</v>
      </c>
      <c r="T983" t="s">
        <v>23</v>
      </c>
      <c r="U983">
        <v>25</v>
      </c>
      <c r="V983" t="s">
        <v>24</v>
      </c>
    </row>
    <row r="984" spans="1:22">
      <c r="A984">
        <v>6781671</v>
      </c>
      <c r="B984" t="str">
        <f t="shared" si="76"/>
        <v>hyperthermophilic bacterial plasmid 1</v>
      </c>
      <c r="C984" t="str">
        <f t="shared" si="77"/>
        <v>NC_025030.1</v>
      </c>
      <c r="D984" t="str">
        <f t="shared" si="78"/>
        <v>GU722199</v>
      </c>
      <c r="E984" s="2" t="s">
        <v>23</v>
      </c>
      <c r="F984" s="2" t="s">
        <v>32979</v>
      </c>
      <c r="G984" t="str">
        <f t="shared" si="79"/>
        <v>--              bacterium enrichment culture clone 1(2010)2.09954.69276--</v>
      </c>
      <c r="H984" t="s">
        <v>4884</v>
      </c>
      <c r="I984" t="s">
        <v>15</v>
      </c>
      <c r="J984" t="s">
        <v>2222</v>
      </c>
      <c r="K984" t="s">
        <v>4884</v>
      </c>
      <c r="L984" t="s">
        <v>4885</v>
      </c>
      <c r="M984" t="s">
        <v>4886</v>
      </c>
      <c r="N984" t="s">
        <v>4887</v>
      </c>
      <c r="O984" s="1" t="s">
        <v>4888</v>
      </c>
      <c r="P984" t="s">
        <v>4889</v>
      </c>
      <c r="Q984">
        <v>6</v>
      </c>
      <c r="R984" t="s">
        <v>23</v>
      </c>
      <c r="S984" t="s">
        <v>23</v>
      </c>
    </row>
    <row r="985" spans="1:22">
      <c r="A985">
        <v>6781575</v>
      </c>
      <c r="B985" t="str">
        <f t="shared" si="76"/>
        <v>hyperthermophilic bacterial plasmid 2a</v>
      </c>
      <c r="C985" t="str">
        <f t="shared" si="77"/>
        <v>NC_025031.1</v>
      </c>
      <c r="D985" t="str">
        <f t="shared" si="78"/>
        <v>GU722200</v>
      </c>
      <c r="E985" s="2" t="s">
        <v>23</v>
      </c>
      <c r="F985" s="2" t="s">
        <v>32979</v>
      </c>
      <c r="G985" t="str">
        <f t="shared" si="79"/>
        <v>--              bacterium enrichment culture clone 2a(2010)2858161.5697--</v>
      </c>
      <c r="H985" t="s">
        <v>4890</v>
      </c>
      <c r="I985" t="s">
        <v>15</v>
      </c>
      <c r="J985" t="s">
        <v>2222</v>
      </c>
      <c r="K985" t="s">
        <v>4890</v>
      </c>
      <c r="L985" t="s">
        <v>4891</v>
      </c>
      <c r="M985" t="s">
        <v>4892</v>
      </c>
      <c r="N985" t="s">
        <v>4893</v>
      </c>
      <c r="O985" s="1">
        <v>28581</v>
      </c>
      <c r="P985" t="s">
        <v>4894</v>
      </c>
      <c r="Q985">
        <v>7</v>
      </c>
      <c r="R985" t="s">
        <v>23</v>
      </c>
      <c r="S985" t="s">
        <v>23</v>
      </c>
    </row>
    <row r="986" spans="1:22">
      <c r="A986">
        <v>6781479</v>
      </c>
      <c r="B986" t="str">
        <f t="shared" si="76"/>
        <v>hyperthermophilic bacterial plasmid 2b</v>
      </c>
      <c r="C986" t="str">
        <f t="shared" si="77"/>
        <v>NC_025032.1</v>
      </c>
      <c r="D986" t="str">
        <f t="shared" si="78"/>
        <v>GU722201</v>
      </c>
      <c r="E986" s="2" t="s">
        <v>23</v>
      </c>
      <c r="F986" s="2" t="s">
        <v>32979</v>
      </c>
      <c r="G986" t="str">
        <f t="shared" si="79"/>
        <v>--              bacterium enrichment culture clone 2b(2010)1363660.186210--</v>
      </c>
      <c r="H986" t="s">
        <v>4895</v>
      </c>
      <c r="I986" t="s">
        <v>15</v>
      </c>
      <c r="J986" t="s">
        <v>2222</v>
      </c>
      <c r="K986" t="s">
        <v>4895</v>
      </c>
      <c r="L986" t="s">
        <v>4896</v>
      </c>
      <c r="M986" t="s">
        <v>4897</v>
      </c>
      <c r="N986" t="s">
        <v>4898</v>
      </c>
      <c r="O986" s="1">
        <v>13636</v>
      </c>
      <c r="P986" t="s">
        <v>4899</v>
      </c>
      <c r="Q986">
        <v>10</v>
      </c>
      <c r="R986" t="s">
        <v>23</v>
      </c>
      <c r="S986" t="s">
        <v>23</v>
      </c>
    </row>
    <row r="987" spans="1:22">
      <c r="A987">
        <v>6781383</v>
      </c>
      <c r="B987" t="str">
        <f t="shared" si="76"/>
        <v>pBWH2A</v>
      </c>
      <c r="C987" t="str">
        <f t="shared" si="77"/>
        <v>NZ_ATFI01000024.1</v>
      </c>
      <c r="D987" t="str">
        <f t="shared" si="78"/>
        <v>ATFI01000024</v>
      </c>
      <c r="E987" t="str">
        <f t="shared" ref="E987:E1050" si="80">MID(H987,1,FIND(" ",H987)-1)</f>
        <v>Bacteroides</v>
      </c>
      <c r="F987" t="s">
        <v>32219</v>
      </c>
      <c r="G987" t="str">
        <f t="shared" si="79"/>
        <v xml:space="preserve">Bacteroidescellulosilyticus         Bacteroidetes2.75141.62122---2-                                </v>
      </c>
      <c r="H987" t="s">
        <v>4900</v>
      </c>
      <c r="I987" t="s">
        <v>15</v>
      </c>
      <c r="J987" t="s">
        <v>4901</v>
      </c>
      <c r="K987" t="s">
        <v>4902</v>
      </c>
      <c r="L987" t="s">
        <v>4903</v>
      </c>
      <c r="M987" t="s">
        <v>4904</v>
      </c>
      <c r="N987" t="s">
        <v>4905</v>
      </c>
      <c r="O987" s="1" t="s">
        <v>4906</v>
      </c>
      <c r="P987" t="s">
        <v>4907</v>
      </c>
      <c r="Q987">
        <v>2</v>
      </c>
      <c r="R987" t="s">
        <v>23</v>
      </c>
      <c r="S987" t="s">
        <v>23</v>
      </c>
      <c r="T987" t="s">
        <v>23</v>
      </c>
      <c r="U987">
        <v>2</v>
      </c>
      <c r="V987" t="s">
        <v>108</v>
      </c>
    </row>
    <row r="988" spans="1:22">
      <c r="A988">
        <v>6781287</v>
      </c>
      <c r="B988" t="str">
        <f t="shared" si="76"/>
        <v>pBWH2B</v>
      </c>
      <c r="C988" t="str">
        <f t="shared" si="77"/>
        <v>NZ_ATFI01000025.1</v>
      </c>
      <c r="D988" t="str">
        <f t="shared" si="78"/>
        <v>ATFI01000025</v>
      </c>
      <c r="E988" t="str">
        <f t="shared" si="80"/>
        <v>Bacteroides</v>
      </c>
      <c r="F988" t="s">
        <v>32219</v>
      </c>
      <c r="G988" t="str">
        <f t="shared" si="79"/>
        <v xml:space="preserve">Bacteroidescellulosilyticus         Bacteroidetes4.14845.80528---8-                                </v>
      </c>
      <c r="H988" t="s">
        <v>4900</v>
      </c>
      <c r="I988" t="s">
        <v>15</v>
      </c>
      <c r="J988" t="s">
        <v>4901</v>
      </c>
      <c r="K988" t="s">
        <v>4902</v>
      </c>
      <c r="L988" t="s">
        <v>4908</v>
      </c>
      <c r="M988" t="s">
        <v>4909</v>
      </c>
      <c r="N988" t="s">
        <v>4910</v>
      </c>
      <c r="O988" s="1" t="s">
        <v>4911</v>
      </c>
      <c r="P988" t="s">
        <v>4912</v>
      </c>
      <c r="Q988">
        <v>8</v>
      </c>
      <c r="R988" t="s">
        <v>23</v>
      </c>
      <c r="S988" t="s">
        <v>23</v>
      </c>
      <c r="T988" t="s">
        <v>23</v>
      </c>
      <c r="U988">
        <v>8</v>
      </c>
      <c r="V988" t="s">
        <v>108</v>
      </c>
    </row>
    <row r="989" spans="1:22">
      <c r="A989">
        <v>6781191</v>
      </c>
      <c r="B989" t="str">
        <f t="shared" si="76"/>
        <v>pBFUK1</v>
      </c>
      <c r="C989" t="str">
        <f t="shared" si="77"/>
        <v>NC_019534.1</v>
      </c>
      <c r="D989" t="str">
        <f t="shared" si="78"/>
        <v>AB646744</v>
      </c>
      <c r="E989" t="str">
        <f t="shared" si="80"/>
        <v>Bacteroides</v>
      </c>
      <c r="F989" t="s">
        <v>32220</v>
      </c>
      <c r="G989" t="str">
        <f t="shared" si="79"/>
        <v xml:space="preserve">Bacteroidesfragilis                 Bacteroidetes12.81746.344716---16-                                                </v>
      </c>
      <c r="H989" t="s">
        <v>4913</v>
      </c>
      <c r="I989" t="s">
        <v>15</v>
      </c>
      <c r="J989" t="s">
        <v>4901</v>
      </c>
      <c r="K989" t="s">
        <v>4902</v>
      </c>
      <c r="L989" t="s">
        <v>4914</v>
      </c>
      <c r="M989" t="s">
        <v>4915</v>
      </c>
      <c r="N989" t="s">
        <v>4916</v>
      </c>
      <c r="O989" s="1" t="s">
        <v>4917</v>
      </c>
      <c r="P989" t="s">
        <v>4918</v>
      </c>
      <c r="Q989">
        <v>16</v>
      </c>
      <c r="R989" t="s">
        <v>23</v>
      </c>
      <c r="S989" t="s">
        <v>23</v>
      </c>
      <c r="T989" t="s">
        <v>23</v>
      </c>
      <c r="U989">
        <v>16</v>
      </c>
      <c r="V989" t="s">
        <v>24</v>
      </c>
    </row>
    <row r="990" spans="1:22">
      <c r="A990">
        <v>6781095</v>
      </c>
      <c r="B990" t="str">
        <f t="shared" si="76"/>
        <v>pBI143</v>
      </c>
      <c r="C990" t="str">
        <f t="shared" si="77"/>
        <v>NC_005026.1</v>
      </c>
      <c r="D990" t="str">
        <f t="shared" si="78"/>
        <v>U30316</v>
      </c>
      <c r="E990" t="str">
        <f t="shared" si="80"/>
        <v>Bacteroides</v>
      </c>
      <c r="F990" t="s">
        <v>32220</v>
      </c>
      <c r="G990" t="str">
        <f t="shared" si="79"/>
        <v xml:space="preserve">Bacteroidesfragilis                 Bacteroidetes2.74741.2452---2-                                                        </v>
      </c>
      <c r="H990" t="s">
        <v>4919</v>
      </c>
      <c r="I990" t="s">
        <v>15</v>
      </c>
      <c r="J990" t="s">
        <v>4901</v>
      </c>
      <c r="K990" t="s">
        <v>4902</v>
      </c>
      <c r="L990" t="s">
        <v>4920</v>
      </c>
      <c r="M990" t="s">
        <v>4921</v>
      </c>
      <c r="N990" t="s">
        <v>4922</v>
      </c>
      <c r="O990" s="1" t="s">
        <v>4923</v>
      </c>
      <c r="P990" t="s">
        <v>4924</v>
      </c>
      <c r="Q990">
        <v>2</v>
      </c>
      <c r="R990" t="s">
        <v>23</v>
      </c>
      <c r="S990" t="s">
        <v>23</v>
      </c>
      <c r="T990" t="s">
        <v>23</v>
      </c>
      <c r="U990">
        <v>2</v>
      </c>
      <c r="V990" t="s">
        <v>58</v>
      </c>
    </row>
    <row r="991" spans="1:22">
      <c r="A991">
        <v>6780999</v>
      </c>
      <c r="B991" t="str">
        <f t="shared" si="76"/>
        <v>pBFP35</v>
      </c>
      <c r="C991" t="str">
        <f t="shared" si="77"/>
        <v>NC_011073.1</v>
      </c>
      <c r="D991" t="str">
        <f t="shared" si="78"/>
        <v>DQ859906</v>
      </c>
      <c r="E991" t="str">
        <f t="shared" si="80"/>
        <v>Bacteroides</v>
      </c>
      <c r="F991" t="s">
        <v>32220</v>
      </c>
      <c r="G991" t="str">
        <f t="shared" si="79"/>
        <v xml:space="preserve">Bacteroidesfragilis                 Bacteroidetes5.59439.61398---8-                                                </v>
      </c>
      <c r="H991" t="s">
        <v>4925</v>
      </c>
      <c r="I991" t="s">
        <v>15</v>
      </c>
      <c r="J991" t="s">
        <v>4901</v>
      </c>
      <c r="K991" t="s">
        <v>4902</v>
      </c>
      <c r="L991" t="s">
        <v>4926</v>
      </c>
      <c r="M991" t="s">
        <v>4927</v>
      </c>
      <c r="N991" t="s">
        <v>4928</v>
      </c>
      <c r="O991" s="1" t="s">
        <v>4929</v>
      </c>
      <c r="P991" t="s">
        <v>4930</v>
      </c>
      <c r="Q991">
        <v>8</v>
      </c>
      <c r="R991" t="s">
        <v>23</v>
      </c>
      <c r="S991" t="s">
        <v>23</v>
      </c>
      <c r="T991" t="s">
        <v>23</v>
      </c>
      <c r="U991">
        <v>8</v>
      </c>
      <c r="V991" t="s">
        <v>24</v>
      </c>
    </row>
    <row r="992" spans="1:22">
      <c r="A992">
        <v>6780903</v>
      </c>
      <c r="B992" t="str">
        <f t="shared" si="76"/>
        <v>pBF9343</v>
      </c>
      <c r="C992" t="str">
        <f t="shared" si="77"/>
        <v>NC_006873.1</v>
      </c>
      <c r="D992" t="str">
        <f t="shared" si="78"/>
        <v>CR626928</v>
      </c>
      <c r="E992" t="str">
        <f t="shared" si="80"/>
        <v>Bacteroides</v>
      </c>
      <c r="F992" t="s">
        <v>32220</v>
      </c>
      <c r="G992" t="str">
        <f t="shared" si="79"/>
        <v>Bacteroidesfragilis                 Bacteroidetes36.5632.237448---491</v>
      </c>
      <c r="H992" t="s">
        <v>4931</v>
      </c>
      <c r="I992" t="s">
        <v>15</v>
      </c>
      <c r="J992" t="s">
        <v>4901</v>
      </c>
      <c r="K992" t="s">
        <v>4902</v>
      </c>
      <c r="L992" t="s">
        <v>4932</v>
      </c>
      <c r="M992" t="s">
        <v>4933</v>
      </c>
      <c r="N992" t="s">
        <v>4934</v>
      </c>
      <c r="O992" s="1" t="s">
        <v>4935</v>
      </c>
      <c r="P992" t="s">
        <v>4936</v>
      </c>
      <c r="Q992">
        <v>48</v>
      </c>
      <c r="R992" t="s">
        <v>23</v>
      </c>
      <c r="S992" t="s">
        <v>23</v>
      </c>
      <c r="T992" t="s">
        <v>23</v>
      </c>
      <c r="U992">
        <v>49</v>
      </c>
      <c r="V992">
        <v>1</v>
      </c>
    </row>
    <row r="993" spans="1:22">
      <c r="A993">
        <v>6780807</v>
      </c>
      <c r="B993" t="str">
        <f t="shared" si="76"/>
        <v>pBFY46</v>
      </c>
      <c r="C993" t="str">
        <f t="shared" si="77"/>
        <v>NC_006297.1</v>
      </c>
      <c r="D993" t="str">
        <f t="shared" si="78"/>
        <v>AP006842</v>
      </c>
      <c r="E993" t="str">
        <f t="shared" si="80"/>
        <v>Bacteroides</v>
      </c>
      <c r="F993" t="s">
        <v>32220</v>
      </c>
      <c r="G993" t="str">
        <f t="shared" si="79"/>
        <v xml:space="preserve">Bacteroidesfragilis                 Bacteroidetes33.71633.53947---47-                                                </v>
      </c>
      <c r="H993" t="s">
        <v>4937</v>
      </c>
      <c r="I993" t="s">
        <v>15</v>
      </c>
      <c r="J993" t="s">
        <v>4901</v>
      </c>
      <c r="K993" t="s">
        <v>4902</v>
      </c>
      <c r="L993" t="s">
        <v>4938</v>
      </c>
      <c r="M993" t="s">
        <v>4939</v>
      </c>
      <c r="N993" t="s">
        <v>4940</v>
      </c>
      <c r="O993" s="1" t="s">
        <v>4941</v>
      </c>
      <c r="P993" t="s">
        <v>4942</v>
      </c>
      <c r="Q993">
        <v>47</v>
      </c>
      <c r="R993" t="s">
        <v>23</v>
      </c>
      <c r="S993" t="s">
        <v>23</v>
      </c>
      <c r="T993" t="s">
        <v>23</v>
      </c>
      <c r="U993">
        <v>47</v>
      </c>
      <c r="V993" t="s">
        <v>24</v>
      </c>
    </row>
    <row r="994" spans="1:22">
      <c r="A994">
        <v>6780711</v>
      </c>
      <c r="B994" t="str">
        <f t="shared" si="76"/>
        <v>pBACSA03</v>
      </c>
      <c r="C994" t="str">
        <f t="shared" si="77"/>
        <v>NC_015166.1</v>
      </c>
      <c r="D994" t="str">
        <f t="shared" si="78"/>
        <v>CP002533</v>
      </c>
      <c r="E994" t="str">
        <f t="shared" si="80"/>
        <v>Bacteroides</v>
      </c>
      <c r="F994" t="s">
        <v>32221</v>
      </c>
      <c r="G994" t="str">
        <f t="shared" si="79"/>
        <v xml:space="preserve">Bacteroidessalanitronis             Bacteroidetes6.27740.33778---8-                                </v>
      </c>
      <c r="H994" t="s">
        <v>4943</v>
      </c>
      <c r="I994" t="s">
        <v>15</v>
      </c>
      <c r="J994" t="s">
        <v>4901</v>
      </c>
      <c r="K994" t="s">
        <v>4902</v>
      </c>
      <c r="L994" t="s">
        <v>4944</v>
      </c>
      <c r="M994" t="s">
        <v>4945</v>
      </c>
      <c r="N994" t="s">
        <v>4946</v>
      </c>
      <c r="O994" s="1" t="s">
        <v>4947</v>
      </c>
      <c r="P994" t="s">
        <v>4948</v>
      </c>
      <c r="Q994">
        <v>8</v>
      </c>
      <c r="R994" t="s">
        <v>23</v>
      </c>
      <c r="S994" t="s">
        <v>23</v>
      </c>
      <c r="T994" t="s">
        <v>23</v>
      </c>
      <c r="U994">
        <v>8</v>
      </c>
      <c r="V994" t="s">
        <v>108</v>
      </c>
    </row>
    <row r="995" spans="1:22">
      <c r="A995">
        <v>6780615</v>
      </c>
      <c r="B995" t="str">
        <f t="shared" si="76"/>
        <v>pBACSA02</v>
      </c>
      <c r="C995" t="str">
        <f t="shared" si="77"/>
        <v>NC_015168.1</v>
      </c>
      <c r="D995" t="str">
        <f t="shared" si="78"/>
        <v>CP002532</v>
      </c>
      <c r="E995" t="str">
        <f t="shared" si="80"/>
        <v>Bacteroides</v>
      </c>
      <c r="F995" t="s">
        <v>32221</v>
      </c>
      <c r="G995" t="str">
        <f t="shared" si="79"/>
        <v>Bacteroidessalanitronis             Bacteroidetes19.2843.241718---191</v>
      </c>
      <c r="H995" t="s">
        <v>4943</v>
      </c>
      <c r="I995" t="s">
        <v>15</v>
      </c>
      <c r="J995" t="s">
        <v>4901</v>
      </c>
      <c r="K995" t="s">
        <v>4902</v>
      </c>
      <c r="L995" t="s">
        <v>4949</v>
      </c>
      <c r="M995" t="s">
        <v>4950</v>
      </c>
      <c r="N995" t="s">
        <v>4951</v>
      </c>
      <c r="O995" s="1" t="s">
        <v>4952</v>
      </c>
      <c r="P995" t="s">
        <v>4953</v>
      </c>
      <c r="Q995">
        <v>18</v>
      </c>
      <c r="R995" t="s">
        <v>23</v>
      </c>
      <c r="S995" t="s">
        <v>23</v>
      </c>
      <c r="T995" t="s">
        <v>23</v>
      </c>
      <c r="U995">
        <v>19</v>
      </c>
      <c r="V995">
        <v>1</v>
      </c>
    </row>
    <row r="996" spans="1:22">
      <c r="A996">
        <v>6780519</v>
      </c>
      <c r="B996" t="str">
        <f t="shared" si="76"/>
        <v>pBACSA01</v>
      </c>
      <c r="C996" t="str">
        <f t="shared" si="77"/>
        <v>NC_015165.1</v>
      </c>
      <c r="D996" t="str">
        <f t="shared" si="78"/>
        <v>CP002531</v>
      </c>
      <c r="E996" t="str">
        <f t="shared" si="80"/>
        <v>Bacteroides</v>
      </c>
      <c r="F996" t="s">
        <v>32221</v>
      </c>
      <c r="G996" t="str">
        <f t="shared" si="79"/>
        <v>Bacteroidessalanitronis             Bacteroidetes40.30332.367353---541</v>
      </c>
      <c r="H996" t="s">
        <v>4943</v>
      </c>
      <c r="I996" t="s">
        <v>15</v>
      </c>
      <c r="J996" t="s">
        <v>4901</v>
      </c>
      <c r="K996" t="s">
        <v>4902</v>
      </c>
      <c r="L996" t="s">
        <v>4954</v>
      </c>
      <c r="M996" t="s">
        <v>4955</v>
      </c>
      <c r="N996" t="s">
        <v>4956</v>
      </c>
      <c r="O996" s="1" t="s">
        <v>4957</v>
      </c>
      <c r="P996" t="s">
        <v>4958</v>
      </c>
      <c r="Q996">
        <v>53</v>
      </c>
      <c r="R996" t="s">
        <v>23</v>
      </c>
      <c r="S996" t="s">
        <v>23</v>
      </c>
      <c r="T996" t="s">
        <v>23</v>
      </c>
      <c r="U996">
        <v>54</v>
      </c>
      <c r="V996">
        <v>1</v>
      </c>
    </row>
    <row r="997" spans="1:22">
      <c r="A997">
        <v>6780423</v>
      </c>
      <c r="B997" t="str">
        <f t="shared" si="76"/>
        <v>p5482</v>
      </c>
      <c r="C997" t="str">
        <f t="shared" si="77"/>
        <v>NC_004703.1</v>
      </c>
      <c r="D997" t="str">
        <f t="shared" si="78"/>
        <v>AY171301</v>
      </c>
      <c r="E997" t="str">
        <f t="shared" si="80"/>
        <v>Bacteroides</v>
      </c>
      <c r="F997" t="s">
        <v>32222</v>
      </c>
      <c r="G997" t="str">
        <f t="shared" si="79"/>
        <v xml:space="preserve">Bacteroidesthetaiotaomicron         Bacteroidetes33.03847.239538---38-                                        </v>
      </c>
      <c r="H997" t="s">
        <v>4959</v>
      </c>
      <c r="I997" t="s">
        <v>15</v>
      </c>
      <c r="J997" t="s">
        <v>4901</v>
      </c>
      <c r="K997" t="s">
        <v>4902</v>
      </c>
      <c r="L997" t="s">
        <v>4960</v>
      </c>
      <c r="M997" t="s">
        <v>4961</v>
      </c>
      <c r="N997" t="s">
        <v>4962</v>
      </c>
      <c r="O997" s="1" t="s">
        <v>4963</v>
      </c>
      <c r="P997" t="s">
        <v>4964</v>
      </c>
      <c r="Q997">
        <v>38</v>
      </c>
      <c r="R997" t="s">
        <v>23</v>
      </c>
      <c r="S997" t="s">
        <v>23</v>
      </c>
      <c r="T997" t="s">
        <v>23</v>
      </c>
      <c r="U997">
        <v>38</v>
      </c>
      <c r="V997" t="s">
        <v>44</v>
      </c>
    </row>
    <row r="998" spans="1:22">
      <c r="A998">
        <v>6780327</v>
      </c>
      <c r="B998" t="str">
        <f t="shared" si="76"/>
        <v>pBGR2</v>
      </c>
      <c r="C998" t="str">
        <f t="shared" si="77"/>
        <v>NC_004308.1</v>
      </c>
      <c r="D998" t="str">
        <f t="shared" si="78"/>
        <v>AJ439506</v>
      </c>
      <c r="E998" t="str">
        <f t="shared" si="80"/>
        <v>Bartonella</v>
      </c>
      <c r="F998" t="s">
        <v>32223</v>
      </c>
      <c r="G998" t="str">
        <f t="shared" si="79"/>
        <v xml:space="preserve">Bartonellagrahamii                 Alphaproteobacteria2.72340.54352---2-                                                                </v>
      </c>
      <c r="H998" t="s">
        <v>4965</v>
      </c>
      <c r="I998" t="s">
        <v>15</v>
      </c>
      <c r="J998" t="s">
        <v>78</v>
      </c>
      <c r="K998" t="s">
        <v>202</v>
      </c>
      <c r="L998" t="s">
        <v>4966</v>
      </c>
      <c r="M998" t="s">
        <v>4967</v>
      </c>
      <c r="N998" t="s">
        <v>4968</v>
      </c>
      <c r="O998" s="1" t="s">
        <v>4969</v>
      </c>
      <c r="P998" t="s">
        <v>4970</v>
      </c>
      <c r="Q998">
        <v>2</v>
      </c>
      <c r="R998" t="s">
        <v>23</v>
      </c>
      <c r="S998" t="s">
        <v>23</v>
      </c>
      <c r="T998" t="s">
        <v>23</v>
      </c>
      <c r="U998">
        <v>2</v>
      </c>
      <c r="V998" t="s">
        <v>495</v>
      </c>
    </row>
    <row r="999" spans="1:22">
      <c r="A999">
        <v>6780231</v>
      </c>
      <c r="B999" t="str">
        <f t="shared" si="76"/>
        <v>pBGR1</v>
      </c>
      <c r="C999" t="str">
        <f t="shared" si="77"/>
        <v>NC_006374.1</v>
      </c>
      <c r="D999" t="str">
        <f t="shared" si="78"/>
        <v>AJ422079</v>
      </c>
      <c r="E999" t="str">
        <f t="shared" si="80"/>
        <v>Bartonella</v>
      </c>
      <c r="F999" t="s">
        <v>32223</v>
      </c>
      <c r="G999" t="str">
        <f t="shared" si="79"/>
        <v xml:space="preserve">Bartonellagrahamii                 Alphaproteobacteria2.72540.55052---2-                                                                </v>
      </c>
      <c r="H999" t="s">
        <v>4965</v>
      </c>
      <c r="I999" t="s">
        <v>15</v>
      </c>
      <c r="J999" t="s">
        <v>78</v>
      </c>
      <c r="K999" t="s">
        <v>202</v>
      </c>
      <c r="L999" t="s">
        <v>4971</v>
      </c>
      <c r="M999" t="s">
        <v>4972</v>
      </c>
      <c r="N999" t="s">
        <v>4973</v>
      </c>
      <c r="O999" s="1" t="s">
        <v>1100</v>
      </c>
      <c r="P999" t="s">
        <v>4974</v>
      </c>
      <c r="Q999">
        <v>2</v>
      </c>
      <c r="R999" t="s">
        <v>23</v>
      </c>
      <c r="S999" t="s">
        <v>23</v>
      </c>
      <c r="T999" t="s">
        <v>23</v>
      </c>
      <c r="U999">
        <v>2</v>
      </c>
      <c r="V999" t="s">
        <v>495</v>
      </c>
    </row>
    <row r="1000" spans="1:22">
      <c r="A1000">
        <v>6780135</v>
      </c>
      <c r="B1000" t="str">
        <f t="shared" si="76"/>
        <v>pBGR3</v>
      </c>
      <c r="C1000" t="str">
        <f t="shared" si="77"/>
        <v>NC_012847.1</v>
      </c>
      <c r="D1000" t="str">
        <f t="shared" si="78"/>
        <v>CP001563</v>
      </c>
      <c r="E1000" t="str">
        <f t="shared" si="80"/>
        <v>Bartonella</v>
      </c>
      <c r="F1000" t="s">
        <v>32223</v>
      </c>
      <c r="G1000" t="str">
        <f t="shared" si="79"/>
        <v xml:space="preserve">Bartonellagrahamii                 Alphaproteobacteria28.19236.382731---31-                                                        </v>
      </c>
      <c r="H1000" t="s">
        <v>4975</v>
      </c>
      <c r="I1000" t="s">
        <v>15</v>
      </c>
      <c r="J1000" t="s">
        <v>78</v>
      </c>
      <c r="K1000" t="s">
        <v>202</v>
      </c>
      <c r="L1000" t="s">
        <v>4976</v>
      </c>
      <c r="M1000" t="s">
        <v>4977</v>
      </c>
      <c r="N1000" t="s">
        <v>4978</v>
      </c>
      <c r="O1000" s="1" t="s">
        <v>4979</v>
      </c>
      <c r="P1000" t="s">
        <v>4980</v>
      </c>
      <c r="Q1000">
        <v>31</v>
      </c>
      <c r="R1000" t="s">
        <v>23</v>
      </c>
      <c r="S1000" t="s">
        <v>23</v>
      </c>
      <c r="T1000" t="s">
        <v>23</v>
      </c>
      <c r="U1000">
        <v>31</v>
      </c>
      <c r="V1000" t="s">
        <v>58</v>
      </c>
    </row>
    <row r="1001" spans="1:22">
      <c r="A1001">
        <v>6780039</v>
      </c>
      <c r="B1001" t="str">
        <f t="shared" si="76"/>
        <v>pML</v>
      </c>
      <c r="C1001" t="str">
        <f t="shared" si="77"/>
        <v>NZ_CM001845.1</v>
      </c>
      <c r="D1001" t="str">
        <f t="shared" si="78"/>
        <v>CM001845</v>
      </c>
      <c r="E1001" t="str">
        <f t="shared" si="80"/>
        <v>Bartonella</v>
      </c>
      <c r="F1001" t="s">
        <v>32224</v>
      </c>
      <c r="G1001" t="str">
        <f t="shared" si="79"/>
        <v>Bartonellaschoenbuchensis          Alphaproteobacteria57.95934.898882---853</v>
      </c>
      <c r="H1001" t="s">
        <v>4981</v>
      </c>
      <c r="I1001" t="s">
        <v>15</v>
      </c>
      <c r="J1001" t="s">
        <v>78</v>
      </c>
      <c r="K1001" t="s">
        <v>202</v>
      </c>
      <c r="L1001" t="s">
        <v>4982</v>
      </c>
      <c r="M1001" t="s">
        <v>4983</v>
      </c>
      <c r="N1001" t="s">
        <v>4984</v>
      </c>
      <c r="O1001" s="1" t="s">
        <v>4985</v>
      </c>
      <c r="P1001" t="s">
        <v>4986</v>
      </c>
      <c r="Q1001">
        <v>82</v>
      </c>
      <c r="R1001" t="s">
        <v>23</v>
      </c>
      <c r="S1001" t="s">
        <v>23</v>
      </c>
      <c r="T1001" t="s">
        <v>23</v>
      </c>
      <c r="U1001">
        <v>85</v>
      </c>
      <c r="V1001">
        <v>3</v>
      </c>
    </row>
    <row r="1002" spans="1:22">
      <c r="A1002">
        <v>6779943</v>
      </c>
      <c r="B1002" t="str">
        <f t="shared" si="76"/>
        <v>pMS</v>
      </c>
      <c r="C1002" t="str">
        <f t="shared" si="77"/>
        <v>NZ_CM001846.1</v>
      </c>
      <c r="D1002" t="str">
        <f t="shared" si="78"/>
        <v>CM001846</v>
      </c>
      <c r="E1002" t="str">
        <f t="shared" si="80"/>
        <v>Bartonella</v>
      </c>
      <c r="F1002" t="s">
        <v>32224</v>
      </c>
      <c r="G1002" t="str">
        <f t="shared" si="79"/>
        <v xml:space="preserve">Bartonellaschoenbuchensis          Alphaproteobacteria3.36940.48683---3-                                                        </v>
      </c>
      <c r="H1002" t="s">
        <v>4981</v>
      </c>
      <c r="I1002" t="s">
        <v>15</v>
      </c>
      <c r="J1002" t="s">
        <v>78</v>
      </c>
      <c r="K1002" t="s">
        <v>202</v>
      </c>
      <c r="L1002" t="s">
        <v>4987</v>
      </c>
      <c r="M1002" t="s">
        <v>4988</v>
      </c>
      <c r="N1002" t="s">
        <v>4989</v>
      </c>
      <c r="O1002" s="1" t="s">
        <v>4990</v>
      </c>
      <c r="P1002" t="s">
        <v>4991</v>
      </c>
      <c r="Q1002">
        <v>3</v>
      </c>
      <c r="R1002" t="s">
        <v>23</v>
      </c>
      <c r="S1002" t="s">
        <v>23</v>
      </c>
      <c r="T1002" t="s">
        <v>23</v>
      </c>
      <c r="U1002">
        <v>3</v>
      </c>
      <c r="V1002" t="s">
        <v>58</v>
      </c>
    </row>
    <row r="1003" spans="1:22">
      <c r="A1003">
        <v>6779847</v>
      </c>
      <c r="B1003" t="str">
        <f t="shared" si="76"/>
        <v>pTT0105</v>
      </c>
      <c r="C1003" t="str">
        <f t="shared" si="77"/>
        <v>NC_019248.1</v>
      </c>
      <c r="D1003" t="str">
        <f t="shared" si="78"/>
        <v>GU173851</v>
      </c>
      <c r="E1003" t="str">
        <f t="shared" si="80"/>
        <v>Bartonella</v>
      </c>
      <c r="F1003" t="s">
        <v>32132</v>
      </c>
      <c r="G1003" t="str">
        <f t="shared" si="79"/>
        <v xml:space="preserve">Bartonellasp.                      Alphaproteobacteria28.65336.659329---29-                                                                </v>
      </c>
      <c r="H1003" t="s">
        <v>4992</v>
      </c>
      <c r="I1003" t="s">
        <v>15</v>
      </c>
      <c r="J1003" t="s">
        <v>78</v>
      </c>
      <c r="K1003" t="s">
        <v>202</v>
      </c>
      <c r="L1003" t="s">
        <v>4993</v>
      </c>
      <c r="M1003" t="s">
        <v>4994</v>
      </c>
      <c r="N1003" t="s">
        <v>4995</v>
      </c>
      <c r="O1003" s="1" t="s">
        <v>4996</v>
      </c>
      <c r="P1003" t="s">
        <v>4997</v>
      </c>
      <c r="Q1003">
        <v>29</v>
      </c>
      <c r="R1003" t="s">
        <v>23</v>
      </c>
      <c r="S1003" t="s">
        <v>23</v>
      </c>
      <c r="T1003" t="s">
        <v>23</v>
      </c>
      <c r="U1003">
        <v>29</v>
      </c>
      <c r="V1003" t="s">
        <v>495</v>
      </c>
    </row>
    <row r="1004" spans="1:22">
      <c r="A1004">
        <v>6779751</v>
      </c>
      <c r="B1004" t="str">
        <f t="shared" si="76"/>
        <v>II</v>
      </c>
      <c r="C1004" t="str">
        <f t="shared" si="77"/>
        <v>NZ_HG969193.1</v>
      </c>
      <c r="D1004" t="str">
        <f t="shared" si="78"/>
        <v>HG969193</v>
      </c>
      <c r="E1004" t="str">
        <f t="shared" si="80"/>
        <v>Bartonella</v>
      </c>
      <c r="F1004" t="s">
        <v>32225</v>
      </c>
      <c r="G1004" t="str">
        <f t="shared" si="79"/>
        <v>Bartonellatribocorum               Alphaproteobacteria21.77634.740115---172</v>
      </c>
      <c r="H1004" t="s">
        <v>4998</v>
      </c>
      <c r="I1004" t="s">
        <v>15</v>
      </c>
      <c r="J1004" t="s">
        <v>78</v>
      </c>
      <c r="K1004" t="s">
        <v>202</v>
      </c>
      <c r="L1004" t="s">
        <v>677</v>
      </c>
      <c r="M1004" t="s">
        <v>4999</v>
      </c>
      <c r="N1004" t="s">
        <v>5000</v>
      </c>
      <c r="O1004" s="1" t="s">
        <v>5001</v>
      </c>
      <c r="P1004" t="s">
        <v>5002</v>
      </c>
      <c r="Q1004">
        <v>15</v>
      </c>
      <c r="R1004" t="s">
        <v>23</v>
      </c>
      <c r="S1004" t="s">
        <v>23</v>
      </c>
      <c r="T1004" t="s">
        <v>23</v>
      </c>
      <c r="U1004">
        <v>17</v>
      </c>
      <c r="V1004">
        <v>2</v>
      </c>
    </row>
    <row r="1005" spans="1:22">
      <c r="A1005">
        <v>6779655</v>
      </c>
      <c r="B1005" t="str">
        <f t="shared" si="76"/>
        <v>pKM19s</v>
      </c>
      <c r="C1005" t="str">
        <f t="shared" si="77"/>
        <v>NC_010615.1</v>
      </c>
      <c r="D1005" t="str">
        <f t="shared" si="78"/>
        <v>EU595645</v>
      </c>
      <c r="E1005" t="str">
        <f t="shared" si="80"/>
        <v>Bartonella</v>
      </c>
      <c r="F1005" t="s">
        <v>32225</v>
      </c>
      <c r="G1005" t="str">
        <f t="shared" si="79"/>
        <v xml:space="preserve">Bartonellatribocorum               Alphaproteobacteria3.32138.39213---3-                                                        </v>
      </c>
      <c r="H1005" t="s">
        <v>5003</v>
      </c>
      <c r="I1005" t="s">
        <v>15</v>
      </c>
      <c r="J1005" t="s">
        <v>78</v>
      </c>
      <c r="K1005" t="s">
        <v>202</v>
      </c>
      <c r="L1005" t="s">
        <v>5004</v>
      </c>
      <c r="M1005" t="s">
        <v>5005</v>
      </c>
      <c r="N1005" t="s">
        <v>5006</v>
      </c>
      <c r="O1005" s="1" t="s">
        <v>5007</v>
      </c>
      <c r="P1005" t="s">
        <v>5008</v>
      </c>
      <c r="Q1005">
        <v>3</v>
      </c>
      <c r="R1005" t="s">
        <v>23</v>
      </c>
      <c r="S1005" t="s">
        <v>23</v>
      </c>
      <c r="T1005" t="s">
        <v>23</v>
      </c>
      <c r="U1005">
        <v>3</v>
      </c>
      <c r="V1005" t="s">
        <v>58</v>
      </c>
    </row>
    <row r="1006" spans="1:22">
      <c r="A1006">
        <v>6779559</v>
      </c>
      <c r="B1006" t="str">
        <f t="shared" si="76"/>
        <v>pBT01</v>
      </c>
      <c r="C1006" t="str">
        <f t="shared" si="77"/>
        <v>NC_010160.1</v>
      </c>
      <c r="D1006" t="str">
        <f t="shared" si="78"/>
        <v>AM260524</v>
      </c>
      <c r="E1006" t="str">
        <f t="shared" si="80"/>
        <v>Bartonella</v>
      </c>
      <c r="F1006" t="s">
        <v>32225</v>
      </c>
      <c r="G1006" t="str">
        <f t="shared" si="79"/>
        <v>Bartonellatribocorum               Alphaproteobacteria23.34335.025517---181</v>
      </c>
      <c r="H1006" t="s">
        <v>5009</v>
      </c>
      <c r="I1006" t="s">
        <v>15</v>
      </c>
      <c r="J1006" t="s">
        <v>78</v>
      </c>
      <c r="K1006" t="s">
        <v>202</v>
      </c>
      <c r="L1006" t="s">
        <v>5010</v>
      </c>
      <c r="M1006" t="s">
        <v>5011</v>
      </c>
      <c r="N1006" t="s">
        <v>5012</v>
      </c>
      <c r="O1006" s="1" t="s">
        <v>5013</v>
      </c>
      <c r="P1006" t="s">
        <v>5014</v>
      </c>
      <c r="Q1006">
        <v>17</v>
      </c>
      <c r="R1006" t="s">
        <v>23</v>
      </c>
      <c r="S1006" t="s">
        <v>23</v>
      </c>
      <c r="T1006" t="s">
        <v>23</v>
      </c>
      <c r="U1006">
        <v>18</v>
      </c>
      <c r="V1006">
        <v>1</v>
      </c>
    </row>
    <row r="1007" spans="1:22">
      <c r="A1007">
        <v>6779463</v>
      </c>
      <c r="B1007" t="str">
        <f t="shared" si="76"/>
        <v>pBLTVA-2</v>
      </c>
      <c r="C1007" t="str">
        <f t="shared" si="77"/>
        <v>NC_005914.1</v>
      </c>
      <c r="D1007" t="str">
        <f t="shared" si="78"/>
        <v>AY423628</v>
      </c>
      <c r="E1007" t="str">
        <f t="shared" si="80"/>
        <v>Beet</v>
      </c>
      <c r="F1007" t="s">
        <v>32226</v>
      </c>
      <c r="G1007" t="str">
        <f t="shared" si="79"/>
        <v xml:space="preserve">Beetleafhopper               Mollicutes2.58725.58952---2-                                </v>
      </c>
      <c r="H1007" t="s">
        <v>5015</v>
      </c>
      <c r="I1007" t="s">
        <v>15</v>
      </c>
      <c r="J1007" t="s">
        <v>16</v>
      </c>
      <c r="K1007" t="s">
        <v>17</v>
      </c>
      <c r="L1007" t="s">
        <v>5016</v>
      </c>
      <c r="M1007" t="s">
        <v>5017</v>
      </c>
      <c r="N1007" t="s">
        <v>5018</v>
      </c>
      <c r="O1007" s="1" t="s">
        <v>5019</v>
      </c>
      <c r="P1007" t="s">
        <v>5020</v>
      </c>
      <c r="Q1007">
        <v>2</v>
      </c>
      <c r="R1007" t="s">
        <v>23</v>
      </c>
      <c r="S1007" t="s">
        <v>23</v>
      </c>
      <c r="T1007" t="s">
        <v>23</v>
      </c>
      <c r="U1007">
        <v>2</v>
      </c>
      <c r="V1007" t="s">
        <v>108</v>
      </c>
    </row>
    <row r="1008" spans="1:22">
      <c r="A1008">
        <v>6779367</v>
      </c>
      <c r="B1008" t="str">
        <f t="shared" si="76"/>
        <v>pBLTVA-1</v>
      </c>
      <c r="C1008" t="str">
        <f t="shared" si="77"/>
        <v>NC_005913.1</v>
      </c>
      <c r="D1008" t="str">
        <f t="shared" si="78"/>
        <v>AY423627</v>
      </c>
      <c r="E1008" t="str">
        <f t="shared" si="80"/>
        <v>Beet</v>
      </c>
      <c r="F1008" t="s">
        <v>32226</v>
      </c>
      <c r="G1008" t="str">
        <f t="shared" si="79"/>
        <v xml:space="preserve">Beetleafhopper               Mollicutes10.78524.793711---11-                                </v>
      </c>
      <c r="H1008" t="s">
        <v>5015</v>
      </c>
      <c r="I1008" t="s">
        <v>15</v>
      </c>
      <c r="J1008" t="s">
        <v>16</v>
      </c>
      <c r="K1008" t="s">
        <v>17</v>
      </c>
      <c r="L1008" t="s">
        <v>5021</v>
      </c>
      <c r="M1008" t="s">
        <v>5022</v>
      </c>
      <c r="N1008" t="s">
        <v>5023</v>
      </c>
      <c r="O1008" s="1" t="s">
        <v>5024</v>
      </c>
      <c r="P1008" t="s">
        <v>5025</v>
      </c>
      <c r="Q1008">
        <v>11</v>
      </c>
      <c r="R1008" t="s">
        <v>23</v>
      </c>
      <c r="S1008" t="s">
        <v>23</v>
      </c>
      <c r="T1008" t="s">
        <v>23</v>
      </c>
      <c r="U1008">
        <v>11</v>
      </c>
      <c r="V1008" t="s">
        <v>108</v>
      </c>
    </row>
    <row r="1009" spans="1:22">
      <c r="A1009">
        <v>6779271</v>
      </c>
      <c r="B1009" t="str">
        <f t="shared" si="76"/>
        <v>unnamed</v>
      </c>
      <c r="C1009" t="str">
        <f t="shared" si="77"/>
        <v>-</v>
      </c>
      <c r="D1009" t="str">
        <f t="shared" si="78"/>
        <v>CP012374.1</v>
      </c>
      <c r="E1009" t="str">
        <f t="shared" si="80"/>
        <v>Beggiatoa</v>
      </c>
      <c r="F1009" t="s">
        <v>32227</v>
      </c>
      <c r="G1009" t="str">
        <f t="shared" si="79"/>
        <v xml:space="preserve">Beggiatoaleptomitiformis          Gammaproteobacteria6.18551.77045---5-                                                                </v>
      </c>
      <c r="H1009" t="s">
        <v>5026</v>
      </c>
      <c r="I1009" t="s">
        <v>15</v>
      </c>
      <c r="J1009" t="s">
        <v>78</v>
      </c>
      <c r="K1009" t="s">
        <v>79</v>
      </c>
      <c r="L1009" t="s">
        <v>68</v>
      </c>
      <c r="M1009" t="s">
        <v>23</v>
      </c>
      <c r="N1009" t="s">
        <v>5027</v>
      </c>
      <c r="O1009" s="1" t="s">
        <v>5028</v>
      </c>
      <c r="P1009" t="s">
        <v>5029</v>
      </c>
      <c r="Q1009">
        <v>5</v>
      </c>
      <c r="R1009" t="s">
        <v>23</v>
      </c>
      <c r="S1009" t="s">
        <v>23</v>
      </c>
      <c r="T1009" t="s">
        <v>23</v>
      </c>
      <c r="U1009">
        <v>5</v>
      </c>
      <c r="V1009" t="s">
        <v>495</v>
      </c>
    </row>
    <row r="1010" spans="1:22">
      <c r="A1010">
        <v>6779175</v>
      </c>
      <c r="B1010" t="str">
        <f t="shared" si="76"/>
        <v>pBIND02</v>
      </c>
      <c r="C1010" t="str">
        <f t="shared" si="77"/>
        <v>NC_010578.1</v>
      </c>
      <c r="D1010" t="str">
        <f t="shared" si="78"/>
        <v>CP001018</v>
      </c>
      <c r="E1010" t="str">
        <f t="shared" si="80"/>
        <v>Beijerinckia</v>
      </c>
      <c r="F1010" t="s">
        <v>32228</v>
      </c>
      <c r="G1010" t="str">
        <f t="shared" si="79"/>
        <v>Beijerinckiaindica                   Alphaproteobacteria66.72754.318340---433</v>
      </c>
      <c r="H1010" t="s">
        <v>5030</v>
      </c>
      <c r="I1010" t="s">
        <v>15</v>
      </c>
      <c r="J1010" t="s">
        <v>78</v>
      </c>
      <c r="K1010" t="s">
        <v>202</v>
      </c>
      <c r="L1010" t="s">
        <v>5031</v>
      </c>
      <c r="M1010" t="s">
        <v>5032</v>
      </c>
      <c r="N1010" t="s">
        <v>5033</v>
      </c>
      <c r="O1010" s="1" t="s">
        <v>5034</v>
      </c>
      <c r="P1010" t="s">
        <v>5035</v>
      </c>
      <c r="Q1010">
        <v>40</v>
      </c>
      <c r="R1010" t="s">
        <v>23</v>
      </c>
      <c r="S1010" t="s">
        <v>23</v>
      </c>
      <c r="T1010" t="s">
        <v>23</v>
      </c>
      <c r="U1010">
        <v>43</v>
      </c>
      <c r="V1010">
        <v>3</v>
      </c>
    </row>
    <row r="1011" spans="1:22">
      <c r="A1011">
        <v>6779079</v>
      </c>
      <c r="B1011" t="str">
        <f t="shared" si="76"/>
        <v>pBIND01</v>
      </c>
      <c r="C1011" t="str">
        <f t="shared" si="77"/>
        <v>NC_010580.1</v>
      </c>
      <c r="D1011" t="str">
        <f t="shared" si="78"/>
        <v>CP001017</v>
      </c>
      <c r="E1011" t="str">
        <f t="shared" si="80"/>
        <v>Beijerinckia</v>
      </c>
      <c r="F1011" t="s">
        <v>32228</v>
      </c>
      <c r="G1011" t="str">
        <f t="shared" si="79"/>
        <v>Beijerinckiaindica                   Alphaproteobacteria181.73656.1958178---19214</v>
      </c>
      <c r="H1011" t="s">
        <v>5030</v>
      </c>
      <c r="I1011" t="s">
        <v>15</v>
      </c>
      <c r="J1011" t="s">
        <v>78</v>
      </c>
      <c r="K1011" t="s">
        <v>202</v>
      </c>
      <c r="L1011" t="s">
        <v>5036</v>
      </c>
      <c r="M1011" t="s">
        <v>5037</v>
      </c>
      <c r="N1011" t="s">
        <v>5038</v>
      </c>
      <c r="O1011" s="1" t="s">
        <v>5039</v>
      </c>
      <c r="P1011" t="s">
        <v>5040</v>
      </c>
      <c r="Q1011">
        <v>178</v>
      </c>
      <c r="R1011" t="s">
        <v>23</v>
      </c>
      <c r="S1011" t="s">
        <v>23</v>
      </c>
      <c r="T1011" t="s">
        <v>23</v>
      </c>
      <c r="U1011">
        <v>192</v>
      </c>
      <c r="V1011">
        <v>14</v>
      </c>
    </row>
    <row r="1012" spans="1:22">
      <c r="A1012">
        <v>6778983</v>
      </c>
      <c r="B1012" t="str">
        <f t="shared" si="76"/>
        <v>pBSDMV9</v>
      </c>
      <c r="C1012" t="str">
        <f t="shared" si="77"/>
        <v>NC_015509.1</v>
      </c>
      <c r="D1012" t="str">
        <f t="shared" si="78"/>
        <v>HQ833018</v>
      </c>
      <c r="E1012" t="str">
        <f t="shared" si="80"/>
        <v>Bhargavaea</v>
      </c>
      <c r="F1012" t="s">
        <v>32229</v>
      </c>
      <c r="G1012" t="str">
        <f t="shared" si="79"/>
        <v xml:space="preserve">Bhargavaeacecembensis              Bacilli5.10837.02044---4-                                                                        </v>
      </c>
      <c r="H1012" t="s">
        <v>5041</v>
      </c>
      <c r="I1012" t="s">
        <v>15</v>
      </c>
      <c r="J1012" t="s">
        <v>46</v>
      </c>
      <c r="K1012" t="s">
        <v>1953</v>
      </c>
      <c r="L1012" t="s">
        <v>5042</v>
      </c>
      <c r="M1012" t="s">
        <v>5043</v>
      </c>
      <c r="N1012" t="s">
        <v>5044</v>
      </c>
      <c r="O1012" s="1" t="s">
        <v>3308</v>
      </c>
      <c r="P1012" t="s">
        <v>5045</v>
      </c>
      <c r="Q1012">
        <v>4</v>
      </c>
      <c r="R1012" t="s">
        <v>23</v>
      </c>
      <c r="S1012" t="s">
        <v>23</v>
      </c>
      <c r="T1012" t="s">
        <v>23</v>
      </c>
      <c r="U1012">
        <v>4</v>
      </c>
      <c r="V1012" t="s">
        <v>3736</v>
      </c>
    </row>
    <row r="1013" spans="1:22">
      <c r="A1013">
        <v>6778887</v>
      </c>
      <c r="B1013" t="str">
        <f t="shared" si="76"/>
        <v>pBSDMV46A</v>
      </c>
      <c r="C1013" t="str">
        <f t="shared" si="77"/>
        <v>NC_019270.1</v>
      </c>
      <c r="D1013" t="str">
        <f t="shared" si="78"/>
        <v>JN980138</v>
      </c>
      <c r="E1013" t="str">
        <f t="shared" si="80"/>
        <v>Bhargavaea</v>
      </c>
      <c r="F1013" t="s">
        <v>32229</v>
      </c>
      <c r="G1013" t="str">
        <f t="shared" si="79"/>
        <v xml:space="preserve">Bhargavaeacecembensis              Bacilli5.03136.75214---4-                                                                </v>
      </c>
      <c r="H1013" t="s">
        <v>5046</v>
      </c>
      <c r="I1013" t="s">
        <v>15</v>
      </c>
      <c r="J1013" t="s">
        <v>46</v>
      </c>
      <c r="K1013" t="s">
        <v>1953</v>
      </c>
      <c r="L1013" t="s">
        <v>5047</v>
      </c>
      <c r="M1013" t="s">
        <v>5048</v>
      </c>
      <c r="N1013" t="s">
        <v>5049</v>
      </c>
      <c r="O1013" s="1" t="s">
        <v>3734</v>
      </c>
      <c r="P1013" t="s">
        <v>3735</v>
      </c>
      <c r="Q1013">
        <v>4</v>
      </c>
      <c r="R1013" t="s">
        <v>23</v>
      </c>
      <c r="S1013" t="s">
        <v>23</v>
      </c>
      <c r="T1013" t="s">
        <v>23</v>
      </c>
      <c r="U1013">
        <v>4</v>
      </c>
      <c r="V1013" t="s">
        <v>495</v>
      </c>
    </row>
    <row r="1014" spans="1:22">
      <c r="A1014">
        <v>6778791</v>
      </c>
      <c r="B1014" t="str">
        <f t="shared" si="76"/>
        <v>pCCK13698</v>
      </c>
      <c r="C1014" t="str">
        <f t="shared" si="77"/>
        <v>NC_007800.1</v>
      </c>
      <c r="D1014" t="str">
        <f t="shared" si="78"/>
        <v>AM183225</v>
      </c>
      <c r="E1014" t="str">
        <f t="shared" si="80"/>
        <v>Bibersteinia</v>
      </c>
      <c r="F1014" t="s">
        <v>32230</v>
      </c>
      <c r="G1014" t="str">
        <f t="shared" si="79"/>
        <v xml:space="preserve">Bibersteiniatrehalosi                Gammaproteobacteria14.96945.353715---15-                                                        </v>
      </c>
      <c r="H1014" t="s">
        <v>5050</v>
      </c>
      <c r="I1014" t="s">
        <v>15</v>
      </c>
      <c r="J1014" t="s">
        <v>78</v>
      </c>
      <c r="K1014" t="s">
        <v>79</v>
      </c>
      <c r="L1014" t="s">
        <v>5051</v>
      </c>
      <c r="M1014" t="s">
        <v>5052</v>
      </c>
      <c r="N1014" t="s">
        <v>5053</v>
      </c>
      <c r="O1014" s="1" t="s">
        <v>5054</v>
      </c>
      <c r="P1014" t="s">
        <v>5055</v>
      </c>
      <c r="Q1014">
        <v>15</v>
      </c>
      <c r="R1014" t="s">
        <v>23</v>
      </c>
      <c r="S1014" t="s">
        <v>23</v>
      </c>
      <c r="T1014" t="s">
        <v>23</v>
      </c>
      <c r="U1014">
        <v>15</v>
      </c>
      <c r="V1014" t="s">
        <v>58</v>
      </c>
    </row>
    <row r="1015" spans="1:22">
      <c r="A1015">
        <v>6778695</v>
      </c>
      <c r="B1015" t="str">
        <f t="shared" si="76"/>
        <v>pCIBAO89</v>
      </c>
      <c r="C1015" t="str">
        <f t="shared" si="77"/>
        <v>NC_010908.1</v>
      </c>
      <c r="D1015" t="str">
        <f t="shared" si="78"/>
        <v>EU030683</v>
      </c>
      <c r="E1015" t="str">
        <f t="shared" si="80"/>
        <v>Bifidobacterium</v>
      </c>
      <c r="F1015" t="s">
        <v>32231</v>
      </c>
      <c r="G1015" t="str">
        <f t="shared" si="79"/>
        <v xml:space="preserve">Bifidobacteriumasteroides               Actinobacteria2.11152.34491---1-                                                </v>
      </c>
      <c r="H1015" t="s">
        <v>5056</v>
      </c>
      <c r="I1015" t="s">
        <v>15</v>
      </c>
      <c r="J1015" t="s">
        <v>2088</v>
      </c>
      <c r="K1015" t="s">
        <v>2088</v>
      </c>
      <c r="L1015" t="s">
        <v>5057</v>
      </c>
      <c r="M1015" t="s">
        <v>5058</v>
      </c>
      <c r="N1015" t="s">
        <v>5059</v>
      </c>
      <c r="O1015" s="1" t="s">
        <v>5060</v>
      </c>
      <c r="P1015" t="s">
        <v>5061</v>
      </c>
      <c r="Q1015">
        <v>1</v>
      </c>
      <c r="R1015" t="s">
        <v>23</v>
      </c>
      <c r="S1015" t="s">
        <v>23</v>
      </c>
      <c r="T1015" t="s">
        <v>23</v>
      </c>
      <c r="U1015">
        <v>1</v>
      </c>
      <c r="V1015" t="s">
        <v>24</v>
      </c>
    </row>
    <row r="1016" spans="1:22">
      <c r="A1016">
        <v>6778599</v>
      </c>
      <c r="B1016" t="str">
        <f t="shared" si="76"/>
        <v>pB80</v>
      </c>
      <c r="C1016" t="str">
        <f t="shared" si="77"/>
        <v>NC_011332.1</v>
      </c>
      <c r="D1016" t="str">
        <f t="shared" si="78"/>
        <v>DQ305402</v>
      </c>
      <c r="E1016" t="str">
        <f t="shared" si="80"/>
        <v>Bifidobacterium</v>
      </c>
      <c r="F1016" t="s">
        <v>32232</v>
      </c>
      <c r="G1016" t="str">
        <f t="shared" si="79"/>
        <v xml:space="preserve">Bifidobacteriumbifidum                  Actinobacteria4.89861.88243---3-                                                                </v>
      </c>
      <c r="H1016" t="s">
        <v>5062</v>
      </c>
      <c r="I1016" t="s">
        <v>15</v>
      </c>
      <c r="J1016" t="s">
        <v>2088</v>
      </c>
      <c r="K1016" t="s">
        <v>2088</v>
      </c>
      <c r="L1016" t="s">
        <v>5063</v>
      </c>
      <c r="M1016" t="s">
        <v>5064</v>
      </c>
      <c r="N1016" t="s">
        <v>5065</v>
      </c>
      <c r="O1016" s="1" t="s">
        <v>3206</v>
      </c>
      <c r="P1016" t="s">
        <v>5066</v>
      </c>
      <c r="Q1016">
        <v>3</v>
      </c>
      <c r="R1016" t="s">
        <v>23</v>
      </c>
      <c r="S1016" t="s">
        <v>23</v>
      </c>
      <c r="T1016" t="s">
        <v>23</v>
      </c>
      <c r="U1016">
        <v>3</v>
      </c>
      <c r="V1016" t="s">
        <v>495</v>
      </c>
    </row>
    <row r="1017" spans="1:22">
      <c r="A1017">
        <v>6778503</v>
      </c>
      <c r="B1017" t="str">
        <f t="shared" si="76"/>
        <v>pB21a</v>
      </c>
      <c r="C1017" t="str">
        <f t="shared" si="77"/>
        <v>NC_010930.1</v>
      </c>
      <c r="D1017" t="str">
        <f t="shared" si="78"/>
        <v>DQ497626</v>
      </c>
      <c r="E1017" t="str">
        <f t="shared" si="80"/>
        <v>Bifidobacterium</v>
      </c>
      <c r="F1017" t="s">
        <v>32233</v>
      </c>
      <c r="G1017" t="str">
        <f t="shared" si="79"/>
        <v xml:space="preserve">Bifidobacteriumbreve                    Actinobacteria5.20656.2625---5-                                                                </v>
      </c>
      <c r="H1017" t="s">
        <v>5067</v>
      </c>
      <c r="I1017" t="s">
        <v>15</v>
      </c>
      <c r="J1017" t="s">
        <v>2088</v>
      </c>
      <c r="K1017" t="s">
        <v>2088</v>
      </c>
      <c r="L1017" t="s">
        <v>5068</v>
      </c>
      <c r="M1017" t="s">
        <v>5069</v>
      </c>
      <c r="N1017" t="s">
        <v>5070</v>
      </c>
      <c r="O1017" s="1" t="s">
        <v>5071</v>
      </c>
      <c r="P1017" t="s">
        <v>5072</v>
      </c>
      <c r="Q1017">
        <v>5</v>
      </c>
      <c r="R1017" t="s">
        <v>23</v>
      </c>
      <c r="S1017" t="s">
        <v>23</v>
      </c>
      <c r="T1017" t="s">
        <v>23</v>
      </c>
      <c r="U1017">
        <v>5</v>
      </c>
      <c r="V1017" t="s">
        <v>495</v>
      </c>
    </row>
    <row r="1018" spans="1:22">
      <c r="A1018">
        <v>6778407</v>
      </c>
      <c r="B1018" t="str">
        <f t="shared" si="76"/>
        <v>pCIBb1</v>
      </c>
      <c r="C1018" t="str">
        <f t="shared" si="77"/>
        <v>NC_002133.1</v>
      </c>
      <c r="D1018" t="str">
        <f t="shared" si="78"/>
        <v>AF085719</v>
      </c>
      <c r="E1018" t="str">
        <f t="shared" si="80"/>
        <v>Bifidobacterium</v>
      </c>
      <c r="F1018" t="s">
        <v>32233</v>
      </c>
      <c r="G1018" t="str">
        <f t="shared" si="79"/>
        <v xml:space="preserve">Bifidobacteriumbreve                    Actinobacteria2751556.90433---3-                                                                </v>
      </c>
      <c r="H1018" t="s">
        <v>5073</v>
      </c>
      <c r="I1018" t="s">
        <v>15</v>
      </c>
      <c r="J1018" t="s">
        <v>2088</v>
      </c>
      <c r="K1018" t="s">
        <v>2088</v>
      </c>
      <c r="L1018" t="s">
        <v>5074</v>
      </c>
      <c r="M1018" t="s">
        <v>5075</v>
      </c>
      <c r="N1018" t="s">
        <v>5076</v>
      </c>
      <c r="O1018" s="1">
        <v>27515</v>
      </c>
      <c r="P1018" t="s">
        <v>5077</v>
      </c>
      <c r="Q1018">
        <v>3</v>
      </c>
      <c r="R1018" t="s">
        <v>23</v>
      </c>
      <c r="S1018" t="s">
        <v>23</v>
      </c>
      <c r="T1018" t="s">
        <v>23</v>
      </c>
      <c r="U1018">
        <v>3</v>
      </c>
      <c r="V1018" t="s">
        <v>495</v>
      </c>
    </row>
    <row r="1019" spans="1:22">
      <c r="A1019">
        <v>6778311</v>
      </c>
      <c r="B1019" t="str">
        <f t="shared" si="76"/>
        <v>pBR3</v>
      </c>
      <c r="C1019" t="str">
        <f t="shared" si="77"/>
        <v>-</v>
      </c>
      <c r="D1019" t="str">
        <f t="shared" si="78"/>
        <v>CP010414.1</v>
      </c>
      <c r="E1019" t="str">
        <f t="shared" si="80"/>
        <v>Bifidobacterium</v>
      </c>
      <c r="F1019" t="s">
        <v>32233</v>
      </c>
      <c r="G1019" t="str">
        <f t="shared" si="79"/>
        <v xml:space="preserve">Bifidobacteriumbreve                    Actinobacteria4.89161.90966---6-                                                                        </v>
      </c>
      <c r="H1019" t="s">
        <v>5078</v>
      </c>
      <c r="I1019" t="s">
        <v>15</v>
      </c>
      <c r="J1019" t="s">
        <v>2088</v>
      </c>
      <c r="K1019" t="s">
        <v>2088</v>
      </c>
      <c r="L1019" t="s">
        <v>5079</v>
      </c>
      <c r="M1019" t="s">
        <v>23</v>
      </c>
      <c r="N1019" t="s">
        <v>5080</v>
      </c>
      <c r="O1019" s="1" t="s">
        <v>5081</v>
      </c>
      <c r="P1019" t="s">
        <v>5082</v>
      </c>
      <c r="Q1019">
        <v>6</v>
      </c>
      <c r="R1019" t="s">
        <v>23</v>
      </c>
      <c r="S1019" t="s">
        <v>23</v>
      </c>
      <c r="T1019" t="s">
        <v>23</v>
      </c>
      <c r="U1019">
        <v>6</v>
      </c>
      <c r="V1019" t="s">
        <v>3736</v>
      </c>
    </row>
    <row r="1020" spans="1:22">
      <c r="A1020">
        <v>6778215</v>
      </c>
      <c r="B1020" t="str">
        <f t="shared" si="76"/>
        <v>pBC1</v>
      </c>
      <c r="C1020" t="str">
        <f t="shared" si="77"/>
        <v>NC_007068.1</v>
      </c>
      <c r="D1020" t="str">
        <f t="shared" si="78"/>
        <v>DQ011664</v>
      </c>
      <c r="E1020" t="str">
        <f t="shared" si="80"/>
        <v>Bifidobacterium</v>
      </c>
      <c r="F1020" t="s">
        <v>32234</v>
      </c>
      <c r="G1020" t="str">
        <f t="shared" si="79"/>
        <v xml:space="preserve">Bifidobacteriumcatenulatum              Actinobacteria1975663.66143---3-                                                                </v>
      </c>
      <c r="H1020" t="s">
        <v>5083</v>
      </c>
      <c r="I1020" t="s">
        <v>15</v>
      </c>
      <c r="J1020" t="s">
        <v>2088</v>
      </c>
      <c r="K1020" t="s">
        <v>2088</v>
      </c>
      <c r="L1020" t="s">
        <v>5084</v>
      </c>
      <c r="M1020" t="s">
        <v>5085</v>
      </c>
      <c r="N1020" t="s">
        <v>5086</v>
      </c>
      <c r="O1020" s="1">
        <v>19756</v>
      </c>
      <c r="P1020" t="s">
        <v>5087</v>
      </c>
      <c r="Q1020">
        <v>3</v>
      </c>
      <c r="R1020" t="s">
        <v>23</v>
      </c>
      <c r="S1020" t="s">
        <v>23</v>
      </c>
      <c r="T1020" t="s">
        <v>23</v>
      </c>
      <c r="U1020">
        <v>3</v>
      </c>
      <c r="V1020" t="s">
        <v>495</v>
      </c>
    </row>
    <row r="1021" spans="1:22">
      <c r="A1021">
        <v>6778119</v>
      </c>
      <c r="B1021" t="str">
        <f t="shared" si="76"/>
        <v>pBBKW-2</v>
      </c>
      <c r="C1021" t="str">
        <f t="shared" si="77"/>
        <v>NC_021876.1</v>
      </c>
      <c r="D1021" t="str">
        <f t="shared" si="78"/>
        <v>AB713429</v>
      </c>
      <c r="E1021" t="str">
        <f t="shared" si="80"/>
        <v>Bifidobacterium</v>
      </c>
      <c r="F1021" t="s">
        <v>32235</v>
      </c>
      <c r="G1021" t="str">
        <f t="shared" si="79"/>
        <v xml:space="preserve">Bifidobacteriumkashiwanohense           Actinobacteria3363562.60276---6-                                                </v>
      </c>
      <c r="H1021" t="s">
        <v>5088</v>
      </c>
      <c r="I1021" t="s">
        <v>15</v>
      </c>
      <c r="J1021" t="s">
        <v>2088</v>
      </c>
      <c r="K1021" t="s">
        <v>2088</v>
      </c>
      <c r="L1021" t="s">
        <v>5089</v>
      </c>
      <c r="M1021" t="s">
        <v>5090</v>
      </c>
      <c r="N1021" t="s">
        <v>5091</v>
      </c>
      <c r="O1021" s="1">
        <v>33635</v>
      </c>
      <c r="P1021" t="s">
        <v>5092</v>
      </c>
      <c r="Q1021">
        <v>6</v>
      </c>
      <c r="R1021" t="s">
        <v>23</v>
      </c>
      <c r="S1021" t="s">
        <v>23</v>
      </c>
      <c r="T1021" t="s">
        <v>23</v>
      </c>
      <c r="U1021">
        <v>6</v>
      </c>
      <c r="V1021" t="s">
        <v>24</v>
      </c>
    </row>
    <row r="1022" spans="1:22">
      <c r="A1022">
        <v>6778023</v>
      </c>
      <c r="B1022" t="str">
        <f t="shared" si="76"/>
        <v>pBBKW-1</v>
      </c>
      <c r="C1022" t="str">
        <f t="shared" si="77"/>
        <v>NC_021875.1</v>
      </c>
      <c r="D1022" t="str">
        <f t="shared" si="78"/>
        <v>AB713428</v>
      </c>
      <c r="E1022" t="str">
        <f t="shared" si="80"/>
        <v>Bifidobacterium</v>
      </c>
      <c r="F1022" t="s">
        <v>32235</v>
      </c>
      <c r="G1022" t="str">
        <f t="shared" si="79"/>
        <v xml:space="preserve">Bifidobacteriumkashiwanohense           Actinobacteria7.71664.85236---6-                                                </v>
      </c>
      <c r="H1022" t="s">
        <v>5088</v>
      </c>
      <c r="I1022" t="s">
        <v>15</v>
      </c>
      <c r="J1022" t="s">
        <v>2088</v>
      </c>
      <c r="K1022" t="s">
        <v>2088</v>
      </c>
      <c r="L1022" t="s">
        <v>5093</v>
      </c>
      <c r="M1022" t="s">
        <v>5094</v>
      </c>
      <c r="N1022" t="s">
        <v>5095</v>
      </c>
      <c r="O1022" s="1" t="s">
        <v>5096</v>
      </c>
      <c r="P1022" t="s">
        <v>5097</v>
      </c>
      <c r="Q1022">
        <v>6</v>
      </c>
      <c r="R1022" t="s">
        <v>23</v>
      </c>
      <c r="S1022" t="s">
        <v>23</v>
      </c>
      <c r="T1022" t="s">
        <v>23</v>
      </c>
      <c r="U1022">
        <v>6</v>
      </c>
      <c r="V1022" t="s">
        <v>24</v>
      </c>
    </row>
    <row r="1023" spans="1:22">
      <c r="A1023">
        <v>6777927</v>
      </c>
      <c r="B1023" t="str">
        <f t="shared" si="76"/>
        <v>pFI2576</v>
      </c>
      <c r="C1023" t="str">
        <f t="shared" si="77"/>
        <v>NC_011139.1</v>
      </c>
      <c r="D1023" t="str">
        <f t="shared" si="78"/>
        <v>DQ452864</v>
      </c>
      <c r="E1023" t="str">
        <f t="shared" si="80"/>
        <v>Bifidobacterium</v>
      </c>
      <c r="F1023" t="s">
        <v>32236</v>
      </c>
      <c r="G1023" t="str">
        <f t="shared" si="79"/>
        <v xml:space="preserve">Bifidobacteriumlongum                   Actinobacteria2.19761.90264---4-                                                                </v>
      </c>
      <c r="H1023" t="s">
        <v>5098</v>
      </c>
      <c r="I1023" t="s">
        <v>15</v>
      </c>
      <c r="J1023" t="s">
        <v>2088</v>
      </c>
      <c r="K1023" t="s">
        <v>2088</v>
      </c>
      <c r="L1023" t="s">
        <v>5099</v>
      </c>
      <c r="M1023" t="s">
        <v>5100</v>
      </c>
      <c r="N1023" t="s">
        <v>5101</v>
      </c>
      <c r="O1023" s="1" t="s">
        <v>5102</v>
      </c>
      <c r="P1023" t="s">
        <v>5103</v>
      </c>
      <c r="Q1023">
        <v>4</v>
      </c>
      <c r="R1023" t="s">
        <v>23</v>
      </c>
      <c r="S1023" t="s">
        <v>23</v>
      </c>
      <c r="T1023" t="s">
        <v>23</v>
      </c>
      <c r="U1023">
        <v>4</v>
      </c>
      <c r="V1023" t="s">
        <v>495</v>
      </c>
    </row>
    <row r="1024" spans="1:22">
      <c r="A1024">
        <v>6777831</v>
      </c>
      <c r="B1024" t="str">
        <f t="shared" si="76"/>
        <v>p6043A</v>
      </c>
      <c r="C1024" t="str">
        <f t="shared" si="77"/>
        <v>NC_010857.1</v>
      </c>
      <c r="D1024" t="str">
        <f t="shared" si="78"/>
        <v>DQ458910</v>
      </c>
      <c r="E1024" t="str">
        <f t="shared" si="80"/>
        <v>Bifidobacterium</v>
      </c>
      <c r="F1024" t="s">
        <v>32236</v>
      </c>
      <c r="G1024" t="str">
        <f t="shared" si="79"/>
        <v xml:space="preserve">Bifidobacteriumlongum                   Actinobacteria4.89661.84643---3-                                                                </v>
      </c>
      <c r="H1024" t="s">
        <v>5104</v>
      </c>
      <c r="I1024" t="s">
        <v>15</v>
      </c>
      <c r="J1024" t="s">
        <v>2088</v>
      </c>
      <c r="K1024" t="s">
        <v>2088</v>
      </c>
      <c r="L1024" t="s">
        <v>5105</v>
      </c>
      <c r="M1024" t="s">
        <v>5106</v>
      </c>
      <c r="N1024" t="s">
        <v>5107</v>
      </c>
      <c r="O1024" s="1" t="s">
        <v>5108</v>
      </c>
      <c r="P1024" t="s">
        <v>5109</v>
      </c>
      <c r="Q1024">
        <v>3</v>
      </c>
      <c r="R1024" t="s">
        <v>23</v>
      </c>
      <c r="S1024" t="s">
        <v>23</v>
      </c>
      <c r="T1024" t="s">
        <v>23</v>
      </c>
      <c r="U1024">
        <v>3</v>
      </c>
      <c r="V1024" t="s">
        <v>495</v>
      </c>
    </row>
    <row r="1025" spans="1:22">
      <c r="A1025">
        <v>6777735</v>
      </c>
      <c r="B1025" t="str">
        <f t="shared" si="76"/>
        <v>pNAL8M</v>
      </c>
      <c r="C1025" t="str">
        <f t="shared" si="77"/>
        <v>NC_025161.1</v>
      </c>
      <c r="D1025" t="str">
        <f t="shared" si="78"/>
        <v>AM183144</v>
      </c>
      <c r="E1025" t="str">
        <f t="shared" si="80"/>
        <v>Bifidobacterium</v>
      </c>
      <c r="F1025" t="s">
        <v>32236</v>
      </c>
      <c r="G1025" t="str">
        <f t="shared" si="79"/>
        <v xml:space="preserve">Bifidobacteriumlongum                   Actinobacteria3332961.87377---7-                                                                </v>
      </c>
      <c r="H1025" t="s">
        <v>5110</v>
      </c>
      <c r="I1025" t="s">
        <v>15</v>
      </c>
      <c r="J1025" t="s">
        <v>2088</v>
      </c>
      <c r="K1025" t="s">
        <v>2088</v>
      </c>
      <c r="L1025" t="s">
        <v>5111</v>
      </c>
      <c r="M1025" t="s">
        <v>5112</v>
      </c>
      <c r="N1025" t="s">
        <v>5113</v>
      </c>
      <c r="O1025" s="1">
        <v>33329</v>
      </c>
      <c r="P1025" t="s">
        <v>5114</v>
      </c>
      <c r="Q1025">
        <v>7</v>
      </c>
      <c r="R1025" t="s">
        <v>23</v>
      </c>
      <c r="S1025" t="s">
        <v>23</v>
      </c>
      <c r="T1025" t="s">
        <v>23</v>
      </c>
      <c r="U1025">
        <v>7</v>
      </c>
      <c r="V1025" t="s">
        <v>495</v>
      </c>
    </row>
    <row r="1026" spans="1:22">
      <c r="A1026">
        <v>6777639</v>
      </c>
      <c r="B1026" t="str">
        <f t="shared" si="76"/>
        <v>pSP02</v>
      </c>
      <c r="C1026" t="str">
        <f t="shared" si="77"/>
        <v>NC_019200.1</v>
      </c>
      <c r="D1026" t="str">
        <f t="shared" si="78"/>
        <v>GU256055</v>
      </c>
      <c r="E1026" t="str">
        <f t="shared" si="80"/>
        <v>Bifidobacterium</v>
      </c>
      <c r="F1026" t="s">
        <v>32236</v>
      </c>
      <c r="G1026" t="str">
        <f t="shared" si="79"/>
        <v xml:space="preserve">Bifidobacteriumlongum                   Actinobacteria4.89661.92814---4-                                                                </v>
      </c>
      <c r="H1026" t="s">
        <v>5115</v>
      </c>
      <c r="I1026" t="s">
        <v>15</v>
      </c>
      <c r="J1026" t="s">
        <v>2088</v>
      </c>
      <c r="K1026" t="s">
        <v>2088</v>
      </c>
      <c r="L1026" t="s">
        <v>5116</v>
      </c>
      <c r="M1026" t="s">
        <v>5117</v>
      </c>
      <c r="N1026" t="s">
        <v>5118</v>
      </c>
      <c r="O1026" s="1" t="s">
        <v>5108</v>
      </c>
      <c r="P1026" t="s">
        <v>5119</v>
      </c>
      <c r="Q1026">
        <v>4</v>
      </c>
      <c r="R1026" t="s">
        <v>23</v>
      </c>
      <c r="S1026" t="s">
        <v>23</v>
      </c>
      <c r="T1026" t="s">
        <v>23</v>
      </c>
      <c r="U1026">
        <v>4</v>
      </c>
      <c r="V1026" t="s">
        <v>495</v>
      </c>
    </row>
    <row r="1027" spans="1:22">
      <c r="A1027">
        <v>6777543</v>
      </c>
      <c r="B1027" t="str">
        <f t="shared" ref="B1027:B1090" si="81">L1027</f>
        <v>pB44</v>
      </c>
      <c r="C1027" t="str">
        <f t="shared" ref="C1027:C1090" si="82">M1027</f>
        <v>NC_004443.1</v>
      </c>
      <c r="D1027" t="str">
        <f t="shared" ref="D1027:D1090" si="83">N1027</f>
        <v>AY066026</v>
      </c>
      <c r="E1027" t="str">
        <f t="shared" si="80"/>
        <v>Bifidobacterium</v>
      </c>
      <c r="F1027" t="s">
        <v>32236</v>
      </c>
      <c r="G1027" t="str">
        <f t="shared" ref="G1027:G1090" si="84">CONCATENATE(E1027,F1027,K1027,O1027,P1027,Q1027,R1027,S1027,T1027,U1027,V1027)</f>
        <v xml:space="preserve">Bifidobacteriumlongum                   Actinobacteria3.62465.12142---2-                                                                </v>
      </c>
      <c r="H1027" t="s">
        <v>5120</v>
      </c>
      <c r="I1027" t="s">
        <v>15</v>
      </c>
      <c r="J1027" t="s">
        <v>2088</v>
      </c>
      <c r="K1027" t="s">
        <v>2088</v>
      </c>
      <c r="L1027" t="s">
        <v>5121</v>
      </c>
      <c r="M1027" t="s">
        <v>5122</v>
      </c>
      <c r="N1027" t="s">
        <v>5123</v>
      </c>
      <c r="O1027" s="1" t="s">
        <v>5124</v>
      </c>
      <c r="P1027" t="s">
        <v>5125</v>
      </c>
      <c r="Q1027">
        <v>2</v>
      </c>
      <c r="R1027" t="s">
        <v>23</v>
      </c>
      <c r="S1027" t="s">
        <v>23</v>
      </c>
      <c r="T1027" t="s">
        <v>23</v>
      </c>
      <c r="U1027">
        <v>2</v>
      </c>
      <c r="V1027" t="s">
        <v>495</v>
      </c>
    </row>
    <row r="1028" spans="1:22">
      <c r="A1028">
        <v>6777447</v>
      </c>
      <c r="B1028" t="str">
        <f t="shared" si="81"/>
        <v>pMG1</v>
      </c>
      <c r="C1028" t="str">
        <f t="shared" si="82"/>
        <v>NC_006997.1</v>
      </c>
      <c r="D1028" t="str">
        <f t="shared" si="83"/>
        <v>AY210701</v>
      </c>
      <c r="E1028" t="str">
        <f t="shared" si="80"/>
        <v>Bifidobacterium</v>
      </c>
      <c r="F1028" t="s">
        <v>32236</v>
      </c>
      <c r="G1028" t="str">
        <f t="shared" si="84"/>
        <v xml:space="preserve">Bifidobacteriumlongum                   Actinobacteria3.68265.07332---2-                                                                        </v>
      </c>
      <c r="H1028" t="s">
        <v>5126</v>
      </c>
      <c r="I1028" t="s">
        <v>15</v>
      </c>
      <c r="J1028" t="s">
        <v>2088</v>
      </c>
      <c r="K1028" t="s">
        <v>2088</v>
      </c>
      <c r="L1028" t="s">
        <v>5127</v>
      </c>
      <c r="M1028" t="s">
        <v>5128</v>
      </c>
      <c r="N1028" t="s">
        <v>5129</v>
      </c>
      <c r="O1028" s="1" t="s">
        <v>5130</v>
      </c>
      <c r="P1028" t="s">
        <v>5131</v>
      </c>
      <c r="Q1028">
        <v>2</v>
      </c>
      <c r="R1028" t="s">
        <v>23</v>
      </c>
      <c r="S1028" t="s">
        <v>23</v>
      </c>
      <c r="T1028" t="s">
        <v>23</v>
      </c>
      <c r="U1028">
        <v>2</v>
      </c>
      <c r="V1028" t="s">
        <v>3736</v>
      </c>
    </row>
    <row r="1029" spans="1:22">
      <c r="A1029">
        <v>6777351</v>
      </c>
      <c r="B1029" t="str">
        <f t="shared" si="81"/>
        <v>pKJ36</v>
      </c>
      <c r="C1029" t="str">
        <f t="shared" si="82"/>
        <v>NC_002635.1</v>
      </c>
      <c r="D1029" t="str">
        <f t="shared" si="83"/>
        <v>AF139129</v>
      </c>
      <c r="E1029" t="str">
        <f t="shared" si="80"/>
        <v>Bifidobacterium</v>
      </c>
      <c r="F1029" t="s">
        <v>32236</v>
      </c>
      <c r="G1029" t="str">
        <f t="shared" si="84"/>
        <v xml:space="preserve">Bifidobacteriumlongum                   Actinobacteria3.62565.1313---3-                                                                </v>
      </c>
      <c r="H1029" t="s">
        <v>5132</v>
      </c>
      <c r="I1029" t="s">
        <v>15</v>
      </c>
      <c r="J1029" t="s">
        <v>2088</v>
      </c>
      <c r="K1029" t="s">
        <v>2088</v>
      </c>
      <c r="L1029" t="s">
        <v>5133</v>
      </c>
      <c r="M1029" t="s">
        <v>5134</v>
      </c>
      <c r="N1029" t="s">
        <v>5135</v>
      </c>
      <c r="O1029" s="1" t="s">
        <v>5136</v>
      </c>
      <c r="P1029" t="s">
        <v>5137</v>
      </c>
      <c r="Q1029">
        <v>3</v>
      </c>
      <c r="R1029" t="s">
        <v>23</v>
      </c>
      <c r="S1029" t="s">
        <v>23</v>
      </c>
      <c r="T1029" t="s">
        <v>23</v>
      </c>
      <c r="U1029">
        <v>3</v>
      </c>
      <c r="V1029" t="s">
        <v>495</v>
      </c>
    </row>
    <row r="1030" spans="1:22">
      <c r="A1030">
        <v>6777255</v>
      </c>
      <c r="B1030" t="str">
        <f t="shared" si="81"/>
        <v>pNAC1</v>
      </c>
      <c r="C1030" t="str">
        <f t="shared" si="82"/>
        <v>NC_004770.1</v>
      </c>
      <c r="D1030" t="str">
        <f t="shared" si="83"/>
        <v>AY112724</v>
      </c>
      <c r="E1030" t="str">
        <f t="shared" si="80"/>
        <v>Bifidobacterium</v>
      </c>
      <c r="F1030" t="s">
        <v>32236</v>
      </c>
      <c r="G1030" t="str">
        <f t="shared" si="84"/>
        <v xml:space="preserve">Bifidobacteriumlongum                   Actinobacteria3.53858.79034---4-                                                                </v>
      </c>
      <c r="H1030" t="s">
        <v>5138</v>
      </c>
      <c r="I1030" t="s">
        <v>15</v>
      </c>
      <c r="J1030" t="s">
        <v>2088</v>
      </c>
      <c r="K1030" t="s">
        <v>2088</v>
      </c>
      <c r="L1030" t="s">
        <v>5139</v>
      </c>
      <c r="M1030" t="s">
        <v>5140</v>
      </c>
      <c r="N1030" t="s">
        <v>5141</v>
      </c>
      <c r="O1030" s="1" t="s">
        <v>5142</v>
      </c>
      <c r="P1030" t="s">
        <v>5143</v>
      </c>
      <c r="Q1030">
        <v>4</v>
      </c>
      <c r="R1030" t="s">
        <v>23</v>
      </c>
      <c r="S1030" t="s">
        <v>23</v>
      </c>
      <c r="T1030" t="s">
        <v>23</v>
      </c>
      <c r="U1030">
        <v>4</v>
      </c>
      <c r="V1030" t="s">
        <v>495</v>
      </c>
    </row>
    <row r="1031" spans="1:22">
      <c r="A1031">
        <v>6777159</v>
      </c>
      <c r="B1031" t="str">
        <f t="shared" si="81"/>
        <v>pKJ50</v>
      </c>
      <c r="C1031" t="str">
        <f t="shared" si="82"/>
        <v>NC_004978.1</v>
      </c>
      <c r="D1031" t="str">
        <f t="shared" si="83"/>
        <v>U76614</v>
      </c>
      <c r="E1031" t="str">
        <f t="shared" si="80"/>
        <v>Bifidobacterium</v>
      </c>
      <c r="F1031" t="s">
        <v>32236</v>
      </c>
      <c r="G1031" t="str">
        <f t="shared" si="84"/>
        <v xml:space="preserve">Bifidobacteriumlongum                   Actinobacteria3515661.83473---3-                                                                        </v>
      </c>
      <c r="H1031" t="s">
        <v>5132</v>
      </c>
      <c r="I1031" t="s">
        <v>15</v>
      </c>
      <c r="J1031" t="s">
        <v>2088</v>
      </c>
      <c r="K1031" t="s">
        <v>2088</v>
      </c>
      <c r="L1031" t="s">
        <v>5144</v>
      </c>
      <c r="M1031" t="s">
        <v>5145</v>
      </c>
      <c r="N1031" t="s">
        <v>5146</v>
      </c>
      <c r="O1031" s="1">
        <v>35156</v>
      </c>
      <c r="P1031" t="s">
        <v>5147</v>
      </c>
      <c r="Q1031">
        <v>3</v>
      </c>
      <c r="R1031" t="s">
        <v>23</v>
      </c>
      <c r="S1031" t="s">
        <v>23</v>
      </c>
      <c r="T1031" t="s">
        <v>23</v>
      </c>
      <c r="U1031">
        <v>3</v>
      </c>
      <c r="V1031" t="s">
        <v>3736</v>
      </c>
    </row>
    <row r="1032" spans="1:22">
      <c r="A1032">
        <v>6777063</v>
      </c>
      <c r="B1032" t="str">
        <f t="shared" si="81"/>
        <v>PNAC2</v>
      </c>
      <c r="C1032" t="str">
        <f t="shared" si="82"/>
        <v>NC_004769.1</v>
      </c>
      <c r="D1032" t="str">
        <f t="shared" si="83"/>
        <v>AY112723</v>
      </c>
      <c r="E1032" t="str">
        <f t="shared" si="80"/>
        <v>Bifidobacterium</v>
      </c>
      <c r="F1032" t="s">
        <v>32236</v>
      </c>
      <c r="G1032" t="str">
        <f t="shared" si="84"/>
        <v xml:space="preserve">Bifidobacteriumlongum                   Actinobacteria3.68464.68513---3-                                                                </v>
      </c>
      <c r="H1032" t="s">
        <v>5148</v>
      </c>
      <c r="I1032" t="s">
        <v>15</v>
      </c>
      <c r="J1032" t="s">
        <v>2088</v>
      </c>
      <c r="K1032" t="s">
        <v>2088</v>
      </c>
      <c r="L1032" t="s">
        <v>5149</v>
      </c>
      <c r="M1032" t="s">
        <v>5150</v>
      </c>
      <c r="N1032" t="s">
        <v>5151</v>
      </c>
      <c r="O1032" s="1" t="s">
        <v>5152</v>
      </c>
      <c r="P1032" t="s">
        <v>5153</v>
      </c>
      <c r="Q1032">
        <v>3</v>
      </c>
      <c r="R1032" t="s">
        <v>23</v>
      </c>
      <c r="S1032" t="s">
        <v>23</v>
      </c>
      <c r="T1032" t="s">
        <v>23</v>
      </c>
      <c r="U1032">
        <v>3</v>
      </c>
      <c r="V1032" t="s">
        <v>495</v>
      </c>
    </row>
    <row r="1033" spans="1:22">
      <c r="A1033">
        <v>6776967</v>
      </c>
      <c r="B1033" t="str">
        <f t="shared" si="81"/>
        <v>pNAC3</v>
      </c>
      <c r="C1033" t="str">
        <f t="shared" si="82"/>
        <v>NC_004768.1</v>
      </c>
      <c r="D1033" t="str">
        <f t="shared" si="83"/>
        <v>AY112722</v>
      </c>
      <c r="E1033" t="str">
        <f t="shared" si="80"/>
        <v>Bifidobacterium</v>
      </c>
      <c r="F1033" t="s">
        <v>32236</v>
      </c>
      <c r="G1033" t="str">
        <f t="shared" si="84"/>
        <v xml:space="preserve">Bifidobacteriumlongum                   Actinobacteria10.22462.03058---8-                                                                </v>
      </c>
      <c r="H1033" t="s">
        <v>5148</v>
      </c>
      <c r="I1033" t="s">
        <v>15</v>
      </c>
      <c r="J1033" t="s">
        <v>2088</v>
      </c>
      <c r="K1033" t="s">
        <v>2088</v>
      </c>
      <c r="L1033" t="s">
        <v>5154</v>
      </c>
      <c r="M1033" t="s">
        <v>5155</v>
      </c>
      <c r="N1033" t="s">
        <v>5156</v>
      </c>
      <c r="O1033" s="1" t="s">
        <v>5157</v>
      </c>
      <c r="P1033" t="s">
        <v>5158</v>
      </c>
      <c r="Q1033">
        <v>8</v>
      </c>
      <c r="R1033" t="s">
        <v>23</v>
      </c>
      <c r="S1033" t="s">
        <v>23</v>
      </c>
      <c r="T1033" t="s">
        <v>23</v>
      </c>
      <c r="U1033">
        <v>8</v>
      </c>
      <c r="V1033" t="s">
        <v>495</v>
      </c>
    </row>
    <row r="1034" spans="1:22">
      <c r="A1034">
        <v>6776871</v>
      </c>
      <c r="B1034" t="str">
        <f t="shared" si="81"/>
        <v>p6043B</v>
      </c>
      <c r="C1034" t="str">
        <f t="shared" si="82"/>
        <v>NC_010861.1</v>
      </c>
      <c r="D1034" t="str">
        <f t="shared" si="83"/>
        <v>DQ458911</v>
      </c>
      <c r="E1034" t="str">
        <f t="shared" si="80"/>
        <v>Bifidobacterium</v>
      </c>
      <c r="F1034" t="s">
        <v>32236</v>
      </c>
      <c r="G1034" t="str">
        <f t="shared" si="84"/>
        <v xml:space="preserve">Bifidobacteriumlongum                   Actinobacteria2489865.10872---2-                                                                </v>
      </c>
      <c r="H1034" t="s">
        <v>5104</v>
      </c>
      <c r="I1034" t="s">
        <v>15</v>
      </c>
      <c r="J1034" t="s">
        <v>2088</v>
      </c>
      <c r="K1034" t="s">
        <v>2088</v>
      </c>
      <c r="L1034" t="s">
        <v>5159</v>
      </c>
      <c r="M1034" t="s">
        <v>5160</v>
      </c>
      <c r="N1034" t="s">
        <v>5161</v>
      </c>
      <c r="O1034" s="1">
        <v>24898</v>
      </c>
      <c r="P1034" t="s">
        <v>5162</v>
      </c>
      <c r="Q1034">
        <v>2</v>
      </c>
      <c r="R1034" t="s">
        <v>23</v>
      </c>
      <c r="S1034" t="s">
        <v>23</v>
      </c>
      <c r="T1034" t="s">
        <v>23</v>
      </c>
      <c r="U1034">
        <v>2</v>
      </c>
      <c r="V1034" t="s">
        <v>495</v>
      </c>
    </row>
    <row r="1035" spans="1:22">
      <c r="A1035">
        <v>6776775</v>
      </c>
      <c r="B1035" t="str">
        <f t="shared" si="81"/>
        <v>pNAL8L</v>
      </c>
      <c r="C1035" t="str">
        <f t="shared" si="82"/>
        <v>NC_025162.1</v>
      </c>
      <c r="D1035" t="str">
        <f t="shared" si="83"/>
        <v>AM183145</v>
      </c>
      <c r="E1035" t="str">
        <f t="shared" si="80"/>
        <v>Bifidobacterium</v>
      </c>
      <c r="F1035" t="s">
        <v>32236</v>
      </c>
      <c r="G1035" t="str">
        <f t="shared" si="84"/>
        <v xml:space="preserve">Bifidobacteriumlongum                   Actinobacteria3.48958.95675---5-                                                                </v>
      </c>
      <c r="H1035" t="s">
        <v>5110</v>
      </c>
      <c r="I1035" t="s">
        <v>15</v>
      </c>
      <c r="J1035" t="s">
        <v>2088</v>
      </c>
      <c r="K1035" t="s">
        <v>2088</v>
      </c>
      <c r="L1035" t="s">
        <v>5163</v>
      </c>
      <c r="M1035" t="s">
        <v>5164</v>
      </c>
      <c r="N1035" t="s">
        <v>5165</v>
      </c>
      <c r="O1035" s="1" t="s">
        <v>5166</v>
      </c>
      <c r="P1035" t="s">
        <v>5167</v>
      </c>
      <c r="Q1035">
        <v>5</v>
      </c>
      <c r="R1035" t="s">
        <v>23</v>
      </c>
      <c r="S1035" t="s">
        <v>23</v>
      </c>
      <c r="T1035" t="s">
        <v>23</v>
      </c>
      <c r="U1035">
        <v>5</v>
      </c>
      <c r="V1035" t="s">
        <v>495</v>
      </c>
    </row>
    <row r="1036" spans="1:22">
      <c r="A1036">
        <v>6776679</v>
      </c>
      <c r="B1036" t="str">
        <f t="shared" si="81"/>
        <v>pTB6</v>
      </c>
      <c r="C1036" t="str">
        <f t="shared" si="82"/>
        <v>NC_006843.1</v>
      </c>
      <c r="D1036" t="str">
        <f t="shared" si="83"/>
        <v>AB187597</v>
      </c>
      <c r="E1036" t="str">
        <f t="shared" si="80"/>
        <v>Bifidobacterium</v>
      </c>
      <c r="F1036" t="s">
        <v>32236</v>
      </c>
      <c r="G1036" t="str">
        <f t="shared" si="84"/>
        <v xml:space="preserve">Bifidobacteriumlongum                   Actinobacteria3.62465.09384---4-                                                                        </v>
      </c>
      <c r="H1036" t="s">
        <v>5126</v>
      </c>
      <c r="I1036" t="s">
        <v>15</v>
      </c>
      <c r="J1036" t="s">
        <v>2088</v>
      </c>
      <c r="K1036" t="s">
        <v>2088</v>
      </c>
      <c r="L1036" t="s">
        <v>5168</v>
      </c>
      <c r="M1036" t="s">
        <v>5169</v>
      </c>
      <c r="N1036" t="s">
        <v>5170</v>
      </c>
      <c r="O1036" s="1" t="s">
        <v>5124</v>
      </c>
      <c r="P1036" t="s">
        <v>5171</v>
      </c>
      <c r="Q1036">
        <v>4</v>
      </c>
      <c r="R1036" t="s">
        <v>23</v>
      </c>
      <c r="S1036" t="s">
        <v>23</v>
      </c>
      <c r="T1036" t="s">
        <v>23</v>
      </c>
      <c r="U1036">
        <v>4</v>
      </c>
      <c r="V1036" t="s">
        <v>3736</v>
      </c>
    </row>
    <row r="1037" spans="1:22">
      <c r="A1037">
        <v>6776583</v>
      </c>
      <c r="B1037" t="str">
        <f t="shared" si="81"/>
        <v>pRY68</v>
      </c>
      <c r="C1037" t="str">
        <f t="shared" si="82"/>
        <v>-</v>
      </c>
      <c r="D1037" t="str">
        <f t="shared" si="83"/>
        <v>CP010454.1</v>
      </c>
      <c r="E1037" t="str">
        <f t="shared" si="80"/>
        <v>Bifidobacterium</v>
      </c>
      <c r="F1037" t="s">
        <v>32236</v>
      </c>
      <c r="G1037" t="str">
        <f t="shared" si="84"/>
        <v xml:space="preserve">Bifidobacteriumlongum                   Actinobacteria2.63866.30022---2-                                                                        </v>
      </c>
      <c r="H1037" t="s">
        <v>5172</v>
      </c>
      <c r="I1037" t="s">
        <v>15</v>
      </c>
      <c r="J1037" t="s">
        <v>2088</v>
      </c>
      <c r="K1037" t="s">
        <v>2088</v>
      </c>
      <c r="L1037" t="s">
        <v>5173</v>
      </c>
      <c r="M1037" t="s">
        <v>23</v>
      </c>
      <c r="N1037" t="s">
        <v>5174</v>
      </c>
      <c r="O1037" s="1" t="s">
        <v>5175</v>
      </c>
      <c r="P1037" t="s">
        <v>5176</v>
      </c>
      <c r="Q1037">
        <v>2</v>
      </c>
      <c r="R1037" t="s">
        <v>23</v>
      </c>
      <c r="S1037" t="s">
        <v>23</v>
      </c>
      <c r="T1037" t="s">
        <v>23</v>
      </c>
      <c r="U1037">
        <v>2</v>
      </c>
      <c r="V1037" t="s">
        <v>3736</v>
      </c>
    </row>
    <row r="1038" spans="1:22">
      <c r="A1038">
        <v>6776487</v>
      </c>
      <c r="B1038" t="str">
        <f t="shared" si="81"/>
        <v>pDOJH10S</v>
      </c>
      <c r="C1038" t="str">
        <f t="shared" si="82"/>
        <v>NC_004253.1</v>
      </c>
      <c r="D1038" t="str">
        <f t="shared" si="83"/>
        <v>AF538869</v>
      </c>
      <c r="E1038" t="str">
        <f t="shared" si="80"/>
        <v>Bifidobacterium</v>
      </c>
      <c r="F1038" t="s">
        <v>32236</v>
      </c>
      <c r="G1038" t="str">
        <f t="shared" si="84"/>
        <v xml:space="preserve">Bifidobacteriumlongum                   Actinobacteria3.66166.18414---4-                                                        </v>
      </c>
      <c r="H1038" t="s">
        <v>5177</v>
      </c>
      <c r="I1038" t="s">
        <v>15</v>
      </c>
      <c r="J1038" t="s">
        <v>2088</v>
      </c>
      <c r="K1038" t="s">
        <v>2088</v>
      </c>
      <c r="L1038" t="s">
        <v>5178</v>
      </c>
      <c r="M1038" t="s">
        <v>5179</v>
      </c>
      <c r="N1038" t="s">
        <v>5180</v>
      </c>
      <c r="O1038" s="1" t="s">
        <v>5181</v>
      </c>
      <c r="P1038" t="s">
        <v>5182</v>
      </c>
      <c r="Q1038">
        <v>4</v>
      </c>
      <c r="R1038" t="s">
        <v>23</v>
      </c>
      <c r="S1038" t="s">
        <v>23</v>
      </c>
      <c r="T1038" t="s">
        <v>23</v>
      </c>
      <c r="U1038">
        <v>4</v>
      </c>
      <c r="V1038" t="s">
        <v>58</v>
      </c>
    </row>
    <row r="1039" spans="1:22">
      <c r="A1039">
        <v>6776391</v>
      </c>
      <c r="B1039" t="str">
        <f t="shared" si="81"/>
        <v>pDOJH10L</v>
      </c>
      <c r="C1039" t="str">
        <f t="shared" si="82"/>
        <v>NC_004252.1</v>
      </c>
      <c r="D1039" t="str">
        <f t="shared" si="83"/>
        <v>AF538868</v>
      </c>
      <c r="E1039" t="str">
        <f t="shared" si="80"/>
        <v>Bifidobacterium</v>
      </c>
      <c r="F1039" t="s">
        <v>32236</v>
      </c>
      <c r="G1039" t="str">
        <f t="shared" si="84"/>
        <v>Bifidobacteriumlongum                   Actinobacteria10.07362.17619---101</v>
      </c>
      <c r="H1039" t="s">
        <v>5177</v>
      </c>
      <c r="I1039" t="s">
        <v>15</v>
      </c>
      <c r="J1039" t="s">
        <v>2088</v>
      </c>
      <c r="K1039" t="s">
        <v>2088</v>
      </c>
      <c r="L1039" t="s">
        <v>5183</v>
      </c>
      <c r="M1039" t="s">
        <v>5184</v>
      </c>
      <c r="N1039" t="s">
        <v>5185</v>
      </c>
      <c r="O1039" s="1" t="s">
        <v>5186</v>
      </c>
      <c r="P1039" t="s">
        <v>5187</v>
      </c>
      <c r="Q1039">
        <v>9</v>
      </c>
      <c r="R1039" t="s">
        <v>23</v>
      </c>
      <c r="S1039" t="s">
        <v>23</v>
      </c>
      <c r="T1039" t="s">
        <v>23</v>
      </c>
      <c r="U1039">
        <v>10</v>
      </c>
      <c r="V1039">
        <v>1</v>
      </c>
    </row>
    <row r="1040" spans="1:22">
      <c r="A1040">
        <v>6776295</v>
      </c>
      <c r="B1040" t="str">
        <f t="shared" si="81"/>
        <v>pBLO1</v>
      </c>
      <c r="C1040" t="str">
        <f t="shared" si="82"/>
        <v>NC_004943.1</v>
      </c>
      <c r="D1040" t="str">
        <f t="shared" si="83"/>
        <v>AF540971</v>
      </c>
      <c r="E1040" t="str">
        <f t="shared" si="80"/>
        <v>Bifidobacterium</v>
      </c>
      <c r="F1040" t="s">
        <v>32236</v>
      </c>
      <c r="G1040" t="str">
        <f t="shared" si="84"/>
        <v xml:space="preserve">Bifidobacteriumlongum                   Actinobacteria3.62664.80972---2-                                                                </v>
      </c>
      <c r="H1040" t="s">
        <v>5188</v>
      </c>
      <c r="I1040" t="s">
        <v>15</v>
      </c>
      <c r="J1040" t="s">
        <v>2088</v>
      </c>
      <c r="K1040" t="s">
        <v>2088</v>
      </c>
      <c r="L1040" t="s">
        <v>5189</v>
      </c>
      <c r="M1040" t="s">
        <v>5190</v>
      </c>
      <c r="N1040" t="s">
        <v>5191</v>
      </c>
      <c r="O1040" s="1" t="s">
        <v>5192</v>
      </c>
      <c r="P1040" t="s">
        <v>5193</v>
      </c>
      <c r="Q1040">
        <v>2</v>
      </c>
      <c r="R1040" t="s">
        <v>23</v>
      </c>
      <c r="S1040" t="s">
        <v>23</v>
      </c>
      <c r="T1040" t="s">
        <v>23</v>
      </c>
      <c r="U1040">
        <v>2</v>
      </c>
      <c r="V1040" t="s">
        <v>495</v>
      </c>
    </row>
    <row r="1041" spans="1:22">
      <c r="A1041">
        <v>6776199</v>
      </c>
      <c r="B1041" t="str">
        <f t="shared" si="81"/>
        <v>p157F-NC1</v>
      </c>
      <c r="C1041" t="str">
        <f t="shared" si="82"/>
        <v>NC_015053.1</v>
      </c>
      <c r="D1041" t="str">
        <f t="shared" si="83"/>
        <v>AP010891</v>
      </c>
      <c r="E1041" t="str">
        <f t="shared" si="80"/>
        <v>Bifidobacterium</v>
      </c>
      <c r="F1041" t="s">
        <v>32236</v>
      </c>
      <c r="G1041" t="str">
        <f t="shared" si="84"/>
        <v xml:space="preserve">Bifidobacteriumlongum                   Actinobacteria4.89561.89995---5-                                        </v>
      </c>
      <c r="H1041" t="s">
        <v>5194</v>
      </c>
      <c r="I1041" t="s">
        <v>15</v>
      </c>
      <c r="J1041" t="s">
        <v>2088</v>
      </c>
      <c r="K1041" t="s">
        <v>2088</v>
      </c>
      <c r="L1041" t="s">
        <v>5195</v>
      </c>
      <c r="M1041" t="s">
        <v>5196</v>
      </c>
      <c r="N1041" t="s">
        <v>5197</v>
      </c>
      <c r="O1041" s="1" t="s">
        <v>5198</v>
      </c>
      <c r="P1041" t="s">
        <v>5199</v>
      </c>
      <c r="Q1041">
        <v>5</v>
      </c>
      <c r="R1041" t="s">
        <v>23</v>
      </c>
      <c r="S1041" t="s">
        <v>23</v>
      </c>
      <c r="T1041" t="s">
        <v>23</v>
      </c>
      <c r="U1041">
        <v>5</v>
      </c>
      <c r="V1041" t="s">
        <v>44</v>
      </c>
    </row>
    <row r="1042" spans="1:22">
      <c r="A1042">
        <v>6776103</v>
      </c>
      <c r="B1042" t="str">
        <f t="shared" si="81"/>
        <v>p157F-NC2</v>
      </c>
      <c r="C1042" t="str">
        <f t="shared" si="82"/>
        <v>NC_015066.1</v>
      </c>
      <c r="D1042" t="str">
        <f t="shared" si="83"/>
        <v>AP010892</v>
      </c>
      <c r="E1042" t="str">
        <f t="shared" si="80"/>
        <v>Bifidobacterium</v>
      </c>
      <c r="F1042" t="s">
        <v>32236</v>
      </c>
      <c r="G1042" t="str">
        <f t="shared" si="84"/>
        <v xml:space="preserve">Bifidobacteriumlongum                   Actinobacteria3.62464.95583---3-                                        </v>
      </c>
      <c r="H1042" t="s">
        <v>5194</v>
      </c>
      <c r="I1042" t="s">
        <v>15</v>
      </c>
      <c r="J1042" t="s">
        <v>2088</v>
      </c>
      <c r="K1042" t="s">
        <v>2088</v>
      </c>
      <c r="L1042" t="s">
        <v>5200</v>
      </c>
      <c r="M1042" t="s">
        <v>5201</v>
      </c>
      <c r="N1042" t="s">
        <v>5202</v>
      </c>
      <c r="O1042" s="1" t="s">
        <v>5124</v>
      </c>
      <c r="P1042" t="s">
        <v>5203</v>
      </c>
      <c r="Q1042">
        <v>3</v>
      </c>
      <c r="R1042" t="s">
        <v>23</v>
      </c>
      <c r="S1042" t="s">
        <v>23</v>
      </c>
      <c r="T1042" t="s">
        <v>23</v>
      </c>
      <c r="U1042">
        <v>3</v>
      </c>
      <c r="V1042" t="s">
        <v>44</v>
      </c>
    </row>
    <row r="1043" spans="1:22">
      <c r="A1043">
        <v>6776007</v>
      </c>
      <c r="B1043" t="str">
        <f t="shared" si="81"/>
        <v>BLNIAS_P2</v>
      </c>
      <c r="C1043" t="str">
        <f t="shared" si="82"/>
        <v>NC_017222.1</v>
      </c>
      <c r="D1043" t="str">
        <f t="shared" si="83"/>
        <v>CP002796</v>
      </c>
      <c r="E1043" t="str">
        <f t="shared" si="80"/>
        <v>Bifidobacterium</v>
      </c>
      <c r="F1043" t="s">
        <v>32236</v>
      </c>
      <c r="G1043" t="str">
        <f t="shared" si="84"/>
        <v>Bifidobacteriumlongum                   Actinobacteria4507861.05942---53</v>
      </c>
      <c r="H1043" t="s">
        <v>5204</v>
      </c>
      <c r="I1043" t="s">
        <v>15</v>
      </c>
      <c r="J1043" t="s">
        <v>2088</v>
      </c>
      <c r="K1043" t="s">
        <v>2088</v>
      </c>
      <c r="L1043" t="s">
        <v>5205</v>
      </c>
      <c r="M1043" t="s">
        <v>5206</v>
      </c>
      <c r="N1043" t="s">
        <v>5207</v>
      </c>
      <c r="O1043" s="1">
        <v>45078</v>
      </c>
      <c r="P1043" t="s">
        <v>5208</v>
      </c>
      <c r="Q1043">
        <v>2</v>
      </c>
      <c r="R1043" t="s">
        <v>23</v>
      </c>
      <c r="S1043" t="s">
        <v>23</v>
      </c>
      <c r="T1043" t="s">
        <v>23</v>
      </c>
      <c r="U1043">
        <v>5</v>
      </c>
      <c r="V1043">
        <v>3</v>
      </c>
    </row>
    <row r="1044" spans="1:22">
      <c r="A1044">
        <v>6775911</v>
      </c>
      <c r="B1044" t="str">
        <f t="shared" si="81"/>
        <v>BLNIAS_P1</v>
      </c>
      <c r="C1044" t="str">
        <f t="shared" si="82"/>
        <v>NC_017220.1</v>
      </c>
      <c r="D1044" t="str">
        <f t="shared" si="83"/>
        <v>CP002795</v>
      </c>
      <c r="E1044" t="str">
        <f t="shared" si="80"/>
        <v>Bifidobacterium</v>
      </c>
      <c r="F1044" t="s">
        <v>32236</v>
      </c>
      <c r="G1044" t="str">
        <f t="shared" si="84"/>
        <v>Bifidobacteriumlongum                   Actinobacteria4.23364.37511---32</v>
      </c>
      <c r="H1044" t="s">
        <v>5204</v>
      </c>
      <c r="I1044" t="s">
        <v>15</v>
      </c>
      <c r="J1044" t="s">
        <v>2088</v>
      </c>
      <c r="K1044" t="s">
        <v>2088</v>
      </c>
      <c r="L1044" t="s">
        <v>5209</v>
      </c>
      <c r="M1044" t="s">
        <v>5210</v>
      </c>
      <c r="N1044" t="s">
        <v>5211</v>
      </c>
      <c r="O1044" s="1" t="s">
        <v>5212</v>
      </c>
      <c r="P1044" t="s">
        <v>5213</v>
      </c>
      <c r="Q1044">
        <v>1</v>
      </c>
      <c r="R1044" t="s">
        <v>23</v>
      </c>
      <c r="S1044" t="s">
        <v>23</v>
      </c>
      <c r="T1044" t="s">
        <v>23</v>
      </c>
      <c r="U1044">
        <v>3</v>
      </c>
      <c r="V1044">
        <v>2</v>
      </c>
    </row>
    <row r="1045" spans="1:22">
      <c r="A1045">
        <v>6775815</v>
      </c>
      <c r="B1045" t="str">
        <f t="shared" si="81"/>
        <v>p4M</v>
      </c>
      <c r="C1045" t="str">
        <f t="shared" si="82"/>
        <v>NC_003527.1</v>
      </c>
      <c r="D1045" t="str">
        <f t="shared" si="83"/>
        <v>AF359574</v>
      </c>
      <c r="E1045" t="str">
        <f t="shared" si="80"/>
        <v>Bifidobacterium</v>
      </c>
      <c r="F1045" t="s">
        <v>32237</v>
      </c>
      <c r="G1045" t="str">
        <f t="shared" si="84"/>
        <v xml:space="preserve">Bifidobacteriumpseudocatenulatum        Actinobacteria4.48853.09712---2-                                                </v>
      </c>
      <c r="H1045" t="s">
        <v>5214</v>
      </c>
      <c r="I1045" t="s">
        <v>15</v>
      </c>
      <c r="J1045" t="s">
        <v>2088</v>
      </c>
      <c r="K1045" t="s">
        <v>2088</v>
      </c>
      <c r="L1045" t="s">
        <v>5215</v>
      </c>
      <c r="M1045" t="s">
        <v>5216</v>
      </c>
      <c r="N1045" t="s">
        <v>5217</v>
      </c>
      <c r="O1045" s="1" t="s">
        <v>5218</v>
      </c>
      <c r="P1045" t="s">
        <v>5219</v>
      </c>
      <c r="Q1045">
        <v>2</v>
      </c>
      <c r="R1045" t="s">
        <v>23</v>
      </c>
      <c r="S1045" t="s">
        <v>23</v>
      </c>
      <c r="T1045" t="s">
        <v>23</v>
      </c>
      <c r="U1045">
        <v>2</v>
      </c>
      <c r="V1045" t="s">
        <v>24</v>
      </c>
    </row>
    <row r="1046" spans="1:22">
      <c r="A1046">
        <v>6775719</v>
      </c>
      <c r="B1046" t="str">
        <f t="shared" si="81"/>
        <v>pASV479</v>
      </c>
      <c r="C1046" t="str">
        <f t="shared" si="82"/>
        <v>NC_010877.1</v>
      </c>
      <c r="D1046" t="str">
        <f t="shared" si="83"/>
        <v>DQ103758</v>
      </c>
      <c r="E1046" t="str">
        <f t="shared" si="80"/>
        <v>Bifidobacterium</v>
      </c>
      <c r="F1046" t="s">
        <v>32238</v>
      </c>
      <c r="G1046" t="str">
        <f t="shared" si="84"/>
        <v xml:space="preserve">Bifidobacteriumpseudolongum             Actinobacteria4.81559.27316---6-                                                                </v>
      </c>
      <c r="H1046" t="s">
        <v>5220</v>
      </c>
      <c r="I1046" t="s">
        <v>15</v>
      </c>
      <c r="J1046" t="s">
        <v>2088</v>
      </c>
      <c r="K1046" t="s">
        <v>2088</v>
      </c>
      <c r="L1046" t="s">
        <v>5221</v>
      </c>
      <c r="M1046" t="s">
        <v>5222</v>
      </c>
      <c r="N1046" t="s">
        <v>5223</v>
      </c>
      <c r="O1046" s="1" t="s">
        <v>5224</v>
      </c>
      <c r="P1046" t="s">
        <v>5225</v>
      </c>
      <c r="Q1046">
        <v>6</v>
      </c>
      <c r="R1046" t="s">
        <v>23</v>
      </c>
      <c r="S1046" t="s">
        <v>23</v>
      </c>
      <c r="T1046" t="s">
        <v>23</v>
      </c>
      <c r="U1046">
        <v>6</v>
      </c>
      <c r="V1046" t="s">
        <v>495</v>
      </c>
    </row>
    <row r="1047" spans="1:22">
      <c r="A1047">
        <v>6775623</v>
      </c>
      <c r="B1047" t="str">
        <f t="shared" si="81"/>
        <v>pPV8-2.01</v>
      </c>
      <c r="C1047" t="str">
        <f t="shared" si="82"/>
        <v>NZ_CP007458.1</v>
      </c>
      <c r="D1047" t="str">
        <f t="shared" si="83"/>
        <v>CP007458</v>
      </c>
      <c r="E1047" t="str">
        <f t="shared" si="80"/>
        <v>Bifidobacterium</v>
      </c>
      <c r="F1047" t="s">
        <v>32238</v>
      </c>
      <c r="G1047" t="str">
        <f t="shared" si="84"/>
        <v xml:space="preserve">Bifidobacteriumpseudolongum             Actinobacteria4.25153.61095---5-                                                </v>
      </c>
      <c r="H1047" t="s">
        <v>5226</v>
      </c>
      <c r="I1047" t="s">
        <v>15</v>
      </c>
      <c r="J1047" t="s">
        <v>2088</v>
      </c>
      <c r="K1047" t="s">
        <v>2088</v>
      </c>
      <c r="L1047" t="s">
        <v>5227</v>
      </c>
      <c r="M1047" t="s">
        <v>5228</v>
      </c>
      <c r="N1047" t="s">
        <v>5229</v>
      </c>
      <c r="O1047" s="1" t="s">
        <v>5230</v>
      </c>
      <c r="P1047" t="s">
        <v>5231</v>
      </c>
      <c r="Q1047">
        <v>5</v>
      </c>
      <c r="R1047" t="s">
        <v>23</v>
      </c>
      <c r="S1047" t="s">
        <v>23</v>
      </c>
      <c r="T1047" t="s">
        <v>23</v>
      </c>
      <c r="U1047">
        <v>5</v>
      </c>
      <c r="V1047" t="s">
        <v>24</v>
      </c>
    </row>
    <row r="1048" spans="1:22">
      <c r="A1048">
        <v>6775527</v>
      </c>
      <c r="B1048" t="str">
        <f t="shared" si="81"/>
        <v>pBIFA24</v>
      </c>
      <c r="C1048" t="str">
        <f t="shared" si="82"/>
        <v>NC_010164.1</v>
      </c>
      <c r="D1048" t="str">
        <f t="shared" si="83"/>
        <v>DQ286581</v>
      </c>
      <c r="E1048" t="str">
        <f t="shared" si="80"/>
        <v>Bifidobacterium</v>
      </c>
      <c r="F1048" t="s">
        <v>32132</v>
      </c>
      <c r="G1048" t="str">
        <f t="shared" si="84"/>
        <v xml:space="preserve">Bifidobacteriumsp.                      Actinobacteria4.89261.77433---3-                                                                        </v>
      </c>
      <c r="H1048" t="s">
        <v>5232</v>
      </c>
      <c r="I1048" t="s">
        <v>15</v>
      </c>
      <c r="J1048" t="s">
        <v>2088</v>
      </c>
      <c r="K1048" t="s">
        <v>2088</v>
      </c>
      <c r="L1048" t="s">
        <v>5233</v>
      </c>
      <c r="M1048" t="s">
        <v>5234</v>
      </c>
      <c r="N1048" t="s">
        <v>5235</v>
      </c>
      <c r="O1048" s="1" t="s">
        <v>3764</v>
      </c>
      <c r="P1048" t="s">
        <v>5236</v>
      </c>
      <c r="Q1048">
        <v>3</v>
      </c>
      <c r="R1048" t="s">
        <v>23</v>
      </c>
      <c r="S1048" t="s">
        <v>23</v>
      </c>
      <c r="T1048" t="s">
        <v>23</v>
      </c>
      <c r="U1048">
        <v>3</v>
      </c>
      <c r="V1048" t="s">
        <v>3736</v>
      </c>
    </row>
    <row r="1049" spans="1:22">
      <c r="A1049">
        <v>6775431</v>
      </c>
      <c r="B1049" t="str">
        <f t="shared" si="81"/>
        <v>pBGIBA</v>
      </c>
      <c r="C1049" t="str">
        <f t="shared" si="82"/>
        <v>NC_017925.1</v>
      </c>
      <c r="D1049" t="str">
        <f t="shared" si="83"/>
        <v>CP003536</v>
      </c>
      <c r="E1049" t="str">
        <f t="shared" si="80"/>
        <v>Blattabacterium</v>
      </c>
      <c r="F1049" t="s">
        <v>32132</v>
      </c>
      <c r="G1049" t="str">
        <f t="shared" si="84"/>
        <v xml:space="preserve">Blattabacteriumsp.                      Bacteroidetes3.42330.87935---5-                                </v>
      </c>
      <c r="H1049" t="s">
        <v>5237</v>
      </c>
      <c r="I1049" t="s">
        <v>15</v>
      </c>
      <c r="J1049" t="s">
        <v>4901</v>
      </c>
      <c r="K1049" t="s">
        <v>4902</v>
      </c>
      <c r="L1049" t="s">
        <v>5238</v>
      </c>
      <c r="M1049" t="s">
        <v>5239</v>
      </c>
      <c r="N1049" t="s">
        <v>5240</v>
      </c>
      <c r="O1049" s="1" t="s">
        <v>5241</v>
      </c>
      <c r="P1049" t="s">
        <v>5242</v>
      </c>
      <c r="Q1049">
        <v>5</v>
      </c>
      <c r="R1049" t="s">
        <v>23</v>
      </c>
      <c r="S1049" t="s">
        <v>23</v>
      </c>
      <c r="T1049" t="s">
        <v>23</v>
      </c>
      <c r="U1049">
        <v>5</v>
      </c>
      <c r="V1049" t="s">
        <v>108</v>
      </c>
    </row>
    <row r="1050" spans="1:22">
      <c r="A1050">
        <v>6775335</v>
      </c>
      <c r="B1050" t="str">
        <f t="shared" si="81"/>
        <v>unnamed</v>
      </c>
      <c r="C1050" t="str">
        <f t="shared" si="82"/>
        <v>NC_020196.1</v>
      </c>
      <c r="D1050" t="str">
        <f t="shared" si="83"/>
        <v>CP003606</v>
      </c>
      <c r="E1050" t="str">
        <f t="shared" si="80"/>
        <v>Blattabacterium</v>
      </c>
      <c r="F1050" t="s">
        <v>32132</v>
      </c>
      <c r="G1050" t="str">
        <f t="shared" si="84"/>
        <v xml:space="preserve">Blattabacteriumsp.                      Bacteroidetes3.73530.62926---6-                        </v>
      </c>
      <c r="H1050" t="s">
        <v>5243</v>
      </c>
      <c r="I1050" t="s">
        <v>15</v>
      </c>
      <c r="J1050" t="s">
        <v>4901</v>
      </c>
      <c r="K1050" t="s">
        <v>4902</v>
      </c>
      <c r="L1050" t="s">
        <v>68</v>
      </c>
      <c r="M1050" t="s">
        <v>5244</v>
      </c>
      <c r="N1050" t="s">
        <v>5245</v>
      </c>
      <c r="O1050" s="1" t="s">
        <v>5246</v>
      </c>
      <c r="P1050" t="s">
        <v>5247</v>
      </c>
      <c r="Q1050">
        <v>6</v>
      </c>
      <c r="R1050" t="s">
        <v>23</v>
      </c>
      <c r="S1050" t="s">
        <v>23</v>
      </c>
      <c r="T1050" t="s">
        <v>23</v>
      </c>
      <c r="U1050">
        <v>6</v>
      </c>
      <c r="V1050" t="s">
        <v>289</v>
      </c>
    </row>
    <row r="1051" spans="1:22">
      <c r="A1051">
        <v>6775239</v>
      </c>
      <c r="B1051" t="str">
        <f t="shared" si="81"/>
        <v>pBge</v>
      </c>
      <c r="C1051" t="str">
        <f t="shared" si="82"/>
        <v>NC_015679.1</v>
      </c>
      <c r="D1051" t="str">
        <f t="shared" si="83"/>
        <v>CP002849</v>
      </c>
      <c r="E1051" t="str">
        <f t="shared" ref="E1051:E1114" si="85">MID(H1051,1,FIND(" ",H1051)-1)</f>
        <v>Blattabacterium</v>
      </c>
      <c r="F1051" t="s">
        <v>32132</v>
      </c>
      <c r="G1051" t="str">
        <f t="shared" si="84"/>
        <v xml:space="preserve">Blattabacteriumsp.                      Bacteroidetes4.08529.81646---6-                        </v>
      </c>
      <c r="H1051" t="s">
        <v>5249</v>
      </c>
      <c r="I1051" t="s">
        <v>15</v>
      </c>
      <c r="J1051" t="s">
        <v>4901</v>
      </c>
      <c r="K1051" t="s">
        <v>4902</v>
      </c>
      <c r="L1051" t="s">
        <v>5250</v>
      </c>
      <c r="M1051" t="s">
        <v>5251</v>
      </c>
      <c r="N1051" t="s">
        <v>5252</v>
      </c>
      <c r="O1051" s="1" t="s">
        <v>5253</v>
      </c>
      <c r="P1051" t="s">
        <v>5254</v>
      </c>
      <c r="Q1051">
        <v>6</v>
      </c>
      <c r="R1051" t="s">
        <v>23</v>
      </c>
      <c r="S1051" t="s">
        <v>23</v>
      </c>
      <c r="T1051" t="s">
        <v>23</v>
      </c>
      <c r="U1051">
        <v>6</v>
      </c>
      <c r="V1051" t="s">
        <v>289</v>
      </c>
    </row>
    <row r="1052" spans="1:22">
      <c r="A1052">
        <v>6775143</v>
      </c>
      <c r="B1052" t="str">
        <f t="shared" si="81"/>
        <v>pCpu</v>
      </c>
      <c r="C1052" t="str">
        <f t="shared" si="82"/>
        <v>NC_016598.1</v>
      </c>
      <c r="D1052" t="str">
        <f t="shared" si="83"/>
        <v>CP003016</v>
      </c>
      <c r="E1052" t="str">
        <f t="shared" si="85"/>
        <v>Blattabacterium</v>
      </c>
      <c r="F1052" t="s">
        <v>32132</v>
      </c>
      <c r="G1052" t="str">
        <f t="shared" si="84"/>
        <v xml:space="preserve">Blattabacteriumsp.                      Bacteroidetes3.81630.45076---6-                        </v>
      </c>
      <c r="H1052" t="s">
        <v>5255</v>
      </c>
      <c r="I1052" t="s">
        <v>15</v>
      </c>
      <c r="J1052" t="s">
        <v>4901</v>
      </c>
      <c r="K1052" t="s">
        <v>4902</v>
      </c>
      <c r="L1052" t="s">
        <v>5256</v>
      </c>
      <c r="M1052" t="s">
        <v>5257</v>
      </c>
      <c r="N1052" t="s">
        <v>5258</v>
      </c>
      <c r="O1052" s="1" t="s">
        <v>5259</v>
      </c>
      <c r="P1052" t="s">
        <v>5260</v>
      </c>
      <c r="Q1052">
        <v>6</v>
      </c>
      <c r="R1052" t="s">
        <v>23</v>
      </c>
      <c r="S1052" t="s">
        <v>23</v>
      </c>
      <c r="T1052" t="s">
        <v>23</v>
      </c>
      <c r="U1052">
        <v>6</v>
      </c>
      <c r="V1052" t="s">
        <v>289</v>
      </c>
    </row>
    <row r="1053" spans="1:22">
      <c r="A1053">
        <v>6775047</v>
      </c>
      <c r="B1053" t="str">
        <f t="shared" si="81"/>
        <v>pMADAR_001</v>
      </c>
      <c r="C1053" t="str">
        <f t="shared" si="82"/>
        <v>NC_016150.1</v>
      </c>
      <c r="D1053" t="str">
        <f t="shared" si="83"/>
        <v>CP003095</v>
      </c>
      <c r="E1053" t="str">
        <f t="shared" si="85"/>
        <v>Blattabacterium</v>
      </c>
      <c r="F1053" t="s">
        <v>32132</v>
      </c>
      <c r="G1053" t="str">
        <f t="shared" si="84"/>
        <v xml:space="preserve">Blattabacteriumsp.                      Bacteroidetes3.08831.89775---5-        </v>
      </c>
      <c r="H1053" t="s">
        <v>5261</v>
      </c>
      <c r="I1053" t="s">
        <v>15</v>
      </c>
      <c r="J1053" t="s">
        <v>4901</v>
      </c>
      <c r="K1053" t="s">
        <v>4902</v>
      </c>
      <c r="L1053" t="s">
        <v>5262</v>
      </c>
      <c r="M1053" t="s">
        <v>5263</v>
      </c>
      <c r="N1053" t="s">
        <v>5264</v>
      </c>
      <c r="O1053" s="1" t="s">
        <v>5265</v>
      </c>
      <c r="P1053" t="s">
        <v>5266</v>
      </c>
      <c r="Q1053">
        <v>5</v>
      </c>
      <c r="R1053" t="s">
        <v>23</v>
      </c>
      <c r="S1053" t="s">
        <v>23</v>
      </c>
      <c r="T1053" t="s">
        <v>23</v>
      </c>
      <c r="U1053">
        <v>5</v>
      </c>
      <c r="V1053" t="s">
        <v>5248</v>
      </c>
    </row>
    <row r="1054" spans="1:22">
      <c r="A1054">
        <v>6774951</v>
      </c>
      <c r="B1054" t="str">
        <f t="shared" si="81"/>
        <v>unnamed</v>
      </c>
      <c r="C1054" t="str">
        <f t="shared" si="82"/>
        <v>NC_022551.1</v>
      </c>
      <c r="D1054" t="str">
        <f t="shared" si="83"/>
        <v>CP005489</v>
      </c>
      <c r="E1054" t="str">
        <f t="shared" si="85"/>
        <v>Blattabacterium</v>
      </c>
      <c r="F1054" t="s">
        <v>32132</v>
      </c>
      <c r="G1054" t="str">
        <f t="shared" si="84"/>
        <v>Blattabacteriumsp.                      Bacteroidetes3.67420.60426---71</v>
      </c>
      <c r="H1054" t="s">
        <v>5267</v>
      </c>
      <c r="I1054" t="s">
        <v>15</v>
      </c>
      <c r="J1054" t="s">
        <v>4901</v>
      </c>
      <c r="K1054" t="s">
        <v>4902</v>
      </c>
      <c r="L1054" t="s">
        <v>68</v>
      </c>
      <c r="M1054" t="s">
        <v>5268</v>
      </c>
      <c r="N1054" t="s">
        <v>5269</v>
      </c>
      <c r="O1054" s="1" t="s">
        <v>5270</v>
      </c>
      <c r="P1054" t="s">
        <v>5271</v>
      </c>
      <c r="Q1054">
        <v>6</v>
      </c>
      <c r="R1054" t="s">
        <v>23</v>
      </c>
      <c r="S1054" t="s">
        <v>23</v>
      </c>
      <c r="T1054" t="s">
        <v>23</v>
      </c>
      <c r="U1054">
        <v>7</v>
      </c>
      <c r="V1054">
        <v>1</v>
      </c>
    </row>
    <row r="1055" spans="1:22">
      <c r="A1055">
        <v>6774855</v>
      </c>
      <c r="B1055" t="str">
        <f t="shared" si="81"/>
        <v>pBPLAN</v>
      </c>
      <c r="C1055" t="str">
        <f t="shared" si="82"/>
        <v>NC_013419.1</v>
      </c>
      <c r="D1055" t="str">
        <f t="shared" si="83"/>
        <v>CP001430</v>
      </c>
      <c r="E1055" t="str">
        <f t="shared" si="85"/>
        <v>Blattabacterium</v>
      </c>
      <c r="F1055" t="s">
        <v>32132</v>
      </c>
      <c r="G1055" t="str">
        <f t="shared" si="84"/>
        <v xml:space="preserve">Blattabacteriumsp.                      Bacteroidetes3.44828.45136---6-                        </v>
      </c>
      <c r="H1055" t="s">
        <v>5272</v>
      </c>
      <c r="I1055" t="s">
        <v>15</v>
      </c>
      <c r="J1055" t="s">
        <v>4901</v>
      </c>
      <c r="K1055" t="s">
        <v>4902</v>
      </c>
      <c r="L1055" t="s">
        <v>5273</v>
      </c>
      <c r="M1055" t="s">
        <v>5274</v>
      </c>
      <c r="N1055" t="s">
        <v>5275</v>
      </c>
      <c r="O1055" s="1" t="s">
        <v>5276</v>
      </c>
      <c r="P1055" t="s">
        <v>5277</v>
      </c>
      <c r="Q1055">
        <v>6</v>
      </c>
      <c r="R1055" t="s">
        <v>23</v>
      </c>
      <c r="S1055" t="s">
        <v>23</v>
      </c>
      <c r="T1055" t="s">
        <v>23</v>
      </c>
      <c r="U1055">
        <v>6</v>
      </c>
      <c r="V1055" t="s">
        <v>289</v>
      </c>
    </row>
    <row r="1056" spans="1:22">
      <c r="A1056">
        <v>6774759</v>
      </c>
      <c r="B1056" t="str">
        <f t="shared" si="81"/>
        <v>pBgh</v>
      </c>
      <c r="C1056" t="str">
        <f t="shared" si="82"/>
        <v>NC_004935.1</v>
      </c>
      <c r="D1056" t="str">
        <f t="shared" si="83"/>
        <v>AY189817</v>
      </c>
      <c r="E1056" t="str">
        <f t="shared" si="85"/>
        <v>Blumeria</v>
      </c>
      <c r="F1056" t="s">
        <v>32239</v>
      </c>
      <c r="G1056" t="str">
        <f t="shared" si="84"/>
        <v xml:space="preserve">Blumeriagraminis                 Ascomycetes7.96528.71312-----                                                                        </v>
      </c>
      <c r="H1056" t="s">
        <v>5278</v>
      </c>
      <c r="I1056" t="s">
        <v>5279</v>
      </c>
      <c r="J1056" t="s">
        <v>5280</v>
      </c>
      <c r="K1056" t="s">
        <v>5281</v>
      </c>
      <c r="L1056" t="s">
        <v>5282</v>
      </c>
      <c r="M1056" t="s">
        <v>5283</v>
      </c>
      <c r="N1056" t="s">
        <v>5284</v>
      </c>
      <c r="O1056" s="1" t="s">
        <v>5285</v>
      </c>
      <c r="P1056" t="s">
        <v>5286</v>
      </c>
      <c r="Q1056">
        <v>2</v>
      </c>
      <c r="R1056" t="s">
        <v>23</v>
      </c>
      <c r="S1056" t="s">
        <v>23</v>
      </c>
      <c r="T1056" t="s">
        <v>23</v>
      </c>
      <c r="U1056" t="s">
        <v>23</v>
      </c>
      <c r="V1056" t="s">
        <v>3736</v>
      </c>
    </row>
    <row r="1057" spans="1:22">
      <c r="A1057">
        <v>6774663</v>
      </c>
      <c r="B1057" t="str">
        <f t="shared" si="81"/>
        <v>pBBR1</v>
      </c>
      <c r="C1057" t="str">
        <f t="shared" si="82"/>
        <v>NC_025015.1</v>
      </c>
      <c r="D1057" t="str">
        <f t="shared" si="83"/>
        <v>X66730</v>
      </c>
      <c r="E1057" t="str">
        <f t="shared" si="85"/>
        <v>Bordetella</v>
      </c>
      <c r="F1057" t="s">
        <v>32240</v>
      </c>
      <c r="G1057" t="str">
        <f t="shared" si="84"/>
        <v xml:space="preserve">Bordetellabronchiseptica           Betaproteobacteria2.68764.64462---2-                                                                </v>
      </c>
      <c r="H1057" t="s">
        <v>5287</v>
      </c>
      <c r="I1057" t="s">
        <v>15</v>
      </c>
      <c r="J1057" t="s">
        <v>78</v>
      </c>
      <c r="K1057" t="s">
        <v>453</v>
      </c>
      <c r="L1057" t="s">
        <v>5288</v>
      </c>
      <c r="M1057" t="s">
        <v>5289</v>
      </c>
      <c r="N1057" t="s">
        <v>5290</v>
      </c>
      <c r="O1057" s="1" t="s">
        <v>5291</v>
      </c>
      <c r="P1057" t="s">
        <v>5292</v>
      </c>
      <c r="Q1057">
        <v>2</v>
      </c>
      <c r="R1057" t="s">
        <v>23</v>
      </c>
      <c r="S1057" t="s">
        <v>23</v>
      </c>
      <c r="T1057" t="s">
        <v>23</v>
      </c>
      <c r="U1057">
        <v>2</v>
      </c>
      <c r="V1057" t="s">
        <v>495</v>
      </c>
    </row>
    <row r="1058" spans="1:22">
      <c r="A1058">
        <v>6774567</v>
      </c>
      <c r="B1058" t="str">
        <f t="shared" si="81"/>
        <v>BPP5P1</v>
      </c>
      <c r="C1058" t="str">
        <f t="shared" si="82"/>
        <v>NC_018830.1</v>
      </c>
      <c r="D1058" t="str">
        <f t="shared" si="83"/>
        <v>HE965804</v>
      </c>
      <c r="E1058" t="str">
        <f t="shared" si="85"/>
        <v>Bordetella</v>
      </c>
      <c r="F1058" t="s">
        <v>32241</v>
      </c>
      <c r="G1058" t="str">
        <f t="shared" si="84"/>
        <v xml:space="preserve">Bordetellaparapertussis            Betaproteobacteria12.19559.729415---15-                                                        </v>
      </c>
      <c r="H1058" t="s">
        <v>5293</v>
      </c>
      <c r="I1058" t="s">
        <v>15</v>
      </c>
      <c r="J1058" t="s">
        <v>78</v>
      </c>
      <c r="K1058" t="s">
        <v>453</v>
      </c>
      <c r="L1058" t="s">
        <v>5294</v>
      </c>
      <c r="M1058" t="s">
        <v>5295</v>
      </c>
      <c r="N1058" t="s">
        <v>5296</v>
      </c>
      <c r="O1058" s="1" t="s">
        <v>5297</v>
      </c>
      <c r="P1058" t="s">
        <v>5298</v>
      </c>
      <c r="Q1058">
        <v>15</v>
      </c>
      <c r="R1058" t="s">
        <v>23</v>
      </c>
      <c r="S1058" t="s">
        <v>23</v>
      </c>
      <c r="T1058" t="s">
        <v>23</v>
      </c>
      <c r="U1058">
        <v>15</v>
      </c>
      <c r="V1058" t="s">
        <v>58</v>
      </c>
    </row>
    <row r="1059" spans="1:22">
      <c r="A1059">
        <v>6774471</v>
      </c>
      <c r="B1059" t="str">
        <f t="shared" si="81"/>
        <v>pBP136</v>
      </c>
      <c r="C1059" t="str">
        <f t="shared" si="82"/>
        <v>NC_008459.1</v>
      </c>
      <c r="D1059" t="str">
        <f t="shared" si="83"/>
        <v>AB237782</v>
      </c>
      <c r="E1059" t="str">
        <f t="shared" si="85"/>
        <v>Bordetella</v>
      </c>
      <c r="F1059" t="s">
        <v>32242</v>
      </c>
      <c r="G1059" t="str">
        <f t="shared" si="84"/>
        <v xml:space="preserve">Bordetellapertussis                Betaproteobacteria41.26865.067446---46-                                                        </v>
      </c>
      <c r="H1059" t="s">
        <v>5299</v>
      </c>
      <c r="I1059" t="s">
        <v>15</v>
      </c>
      <c r="J1059" t="s">
        <v>78</v>
      </c>
      <c r="K1059" t="s">
        <v>453</v>
      </c>
      <c r="L1059" t="s">
        <v>5300</v>
      </c>
      <c r="M1059" t="s">
        <v>5301</v>
      </c>
      <c r="N1059" t="s">
        <v>5302</v>
      </c>
      <c r="O1059" s="1" t="s">
        <v>5303</v>
      </c>
      <c r="P1059" t="s">
        <v>5304</v>
      </c>
      <c r="Q1059">
        <v>46</v>
      </c>
      <c r="R1059" t="s">
        <v>23</v>
      </c>
      <c r="S1059" t="s">
        <v>23</v>
      </c>
      <c r="T1059" t="s">
        <v>23</v>
      </c>
      <c r="U1059">
        <v>46</v>
      </c>
      <c r="V1059" t="s">
        <v>58</v>
      </c>
    </row>
    <row r="1060" spans="1:22">
      <c r="A1060">
        <v>6774375</v>
      </c>
      <c r="B1060" t="str">
        <f t="shared" si="81"/>
        <v>lp28-3</v>
      </c>
      <c r="C1060" t="str">
        <f t="shared" si="82"/>
        <v>NC_011793.1</v>
      </c>
      <c r="D1060" t="str">
        <f t="shared" si="83"/>
        <v>CP001241</v>
      </c>
      <c r="E1060" t="str">
        <f t="shared" si="85"/>
        <v>Borrelia</v>
      </c>
      <c r="F1060" t="s">
        <v>32243</v>
      </c>
      <c r="G1060" t="str">
        <f t="shared" si="84"/>
        <v xml:space="preserve">Borreliaafzelii                  Spirochaetia23.26124.306817---17-                                                                        </v>
      </c>
      <c r="H1060" t="s">
        <v>5305</v>
      </c>
      <c r="I1060" t="s">
        <v>15</v>
      </c>
      <c r="J1060" t="s">
        <v>5306</v>
      </c>
      <c r="K1060" t="s">
        <v>5307</v>
      </c>
      <c r="L1060" t="s">
        <v>5308</v>
      </c>
      <c r="M1060" t="s">
        <v>5309</v>
      </c>
      <c r="N1060" t="s">
        <v>5310</v>
      </c>
      <c r="O1060" s="1" t="s">
        <v>5311</v>
      </c>
      <c r="P1060" t="s">
        <v>5312</v>
      </c>
      <c r="Q1060">
        <v>17</v>
      </c>
      <c r="R1060" t="s">
        <v>23</v>
      </c>
      <c r="S1060" t="s">
        <v>23</v>
      </c>
      <c r="T1060" t="s">
        <v>23</v>
      </c>
      <c r="U1060">
        <v>17</v>
      </c>
      <c r="V1060" t="s">
        <v>3736</v>
      </c>
    </row>
    <row r="1061" spans="1:22">
      <c r="A1061">
        <v>6774279</v>
      </c>
      <c r="B1061" t="str">
        <f t="shared" si="81"/>
        <v>cp32-4</v>
      </c>
      <c r="C1061" t="str">
        <f t="shared" si="82"/>
        <v>NC_011649.1</v>
      </c>
      <c r="D1061" t="str">
        <f t="shared" si="83"/>
        <v>CP001240</v>
      </c>
      <c r="E1061" t="str">
        <f t="shared" si="85"/>
        <v>Borrelia</v>
      </c>
      <c r="F1061" t="s">
        <v>32243</v>
      </c>
      <c r="G1061" t="str">
        <f t="shared" si="84"/>
        <v xml:space="preserve">Borreliaafzelii                  Spirochaetia30.8128.841341---41-                                                                        </v>
      </c>
      <c r="H1061" t="s">
        <v>5305</v>
      </c>
      <c r="I1061" t="s">
        <v>15</v>
      </c>
      <c r="J1061" t="s">
        <v>5306</v>
      </c>
      <c r="K1061" t="s">
        <v>5307</v>
      </c>
      <c r="L1061" t="s">
        <v>5313</v>
      </c>
      <c r="M1061" t="s">
        <v>5314</v>
      </c>
      <c r="N1061" t="s">
        <v>5315</v>
      </c>
      <c r="O1061" s="1" t="s">
        <v>5316</v>
      </c>
      <c r="P1061" t="s">
        <v>5317</v>
      </c>
      <c r="Q1061">
        <v>41</v>
      </c>
      <c r="R1061" t="s">
        <v>23</v>
      </c>
      <c r="S1061" t="s">
        <v>23</v>
      </c>
      <c r="T1061" t="s">
        <v>23</v>
      </c>
      <c r="U1061">
        <v>41</v>
      </c>
      <c r="V1061" t="s">
        <v>3736</v>
      </c>
    </row>
    <row r="1062" spans="1:22">
      <c r="A1062">
        <v>6774183</v>
      </c>
      <c r="B1062" t="str">
        <f t="shared" si="81"/>
        <v>lp28-2</v>
      </c>
      <c r="C1062" t="str">
        <f t="shared" si="82"/>
        <v>NC_011788.1</v>
      </c>
      <c r="D1062" t="str">
        <f t="shared" si="83"/>
        <v>CP001244</v>
      </c>
      <c r="E1062" t="str">
        <f t="shared" si="85"/>
        <v>Borrelia</v>
      </c>
      <c r="F1062" t="s">
        <v>32243</v>
      </c>
      <c r="G1062" t="str">
        <f t="shared" si="84"/>
        <v>Borreliaafzelii                  Spirochaetia32.04126.790720---3111</v>
      </c>
      <c r="H1062" t="s">
        <v>5305</v>
      </c>
      <c r="I1062" t="s">
        <v>15</v>
      </c>
      <c r="J1062" t="s">
        <v>5306</v>
      </c>
      <c r="K1062" t="s">
        <v>5307</v>
      </c>
      <c r="L1062" t="s">
        <v>5318</v>
      </c>
      <c r="M1062" t="s">
        <v>5319</v>
      </c>
      <c r="N1062" t="s">
        <v>5320</v>
      </c>
      <c r="O1062" s="1" t="s">
        <v>5321</v>
      </c>
      <c r="P1062" t="s">
        <v>5322</v>
      </c>
      <c r="Q1062">
        <v>20</v>
      </c>
      <c r="R1062" t="s">
        <v>23</v>
      </c>
      <c r="S1062" t="s">
        <v>23</v>
      </c>
      <c r="T1062" t="s">
        <v>23</v>
      </c>
      <c r="U1062">
        <v>31</v>
      </c>
      <c r="V1062">
        <v>11</v>
      </c>
    </row>
    <row r="1063" spans="1:22">
      <c r="A1063">
        <v>6774087</v>
      </c>
      <c r="B1063" t="str">
        <f t="shared" si="81"/>
        <v>lp28-4</v>
      </c>
      <c r="C1063" t="str">
        <f t="shared" si="82"/>
        <v>NC_011791.1</v>
      </c>
      <c r="D1063" t="str">
        <f t="shared" si="83"/>
        <v>CP001249</v>
      </c>
      <c r="E1063" t="str">
        <f t="shared" si="85"/>
        <v>Borrelia</v>
      </c>
      <c r="F1063" t="s">
        <v>32243</v>
      </c>
      <c r="G1063" t="str">
        <f t="shared" si="84"/>
        <v>Borreliaafzelii                  Spirochaetia30.2724.202220---244</v>
      </c>
      <c r="H1063" t="s">
        <v>5305</v>
      </c>
      <c r="I1063" t="s">
        <v>15</v>
      </c>
      <c r="J1063" t="s">
        <v>5306</v>
      </c>
      <c r="K1063" t="s">
        <v>5307</v>
      </c>
      <c r="L1063" t="s">
        <v>5323</v>
      </c>
      <c r="M1063" t="s">
        <v>5324</v>
      </c>
      <c r="N1063" t="s">
        <v>5325</v>
      </c>
      <c r="O1063" s="1" t="s">
        <v>5326</v>
      </c>
      <c r="P1063" t="s">
        <v>5327</v>
      </c>
      <c r="Q1063">
        <v>20</v>
      </c>
      <c r="R1063" t="s">
        <v>23</v>
      </c>
      <c r="S1063" t="s">
        <v>23</v>
      </c>
      <c r="T1063" t="s">
        <v>23</v>
      </c>
      <c r="U1063">
        <v>24</v>
      </c>
      <c r="V1063">
        <v>4</v>
      </c>
    </row>
    <row r="1064" spans="1:22">
      <c r="A1064">
        <v>6773991</v>
      </c>
      <c r="B1064" t="str">
        <f t="shared" si="81"/>
        <v>cp26</v>
      </c>
      <c r="C1064" t="str">
        <f t="shared" si="82"/>
        <v>NC_011650.1</v>
      </c>
      <c r="D1064" t="str">
        <f t="shared" si="83"/>
        <v>CP001250</v>
      </c>
      <c r="E1064" t="str">
        <f t="shared" si="85"/>
        <v>Borrelia</v>
      </c>
      <c r="F1064" t="s">
        <v>32243</v>
      </c>
      <c r="G1064" t="str">
        <f t="shared" si="84"/>
        <v xml:space="preserve">Borreliaafzelii                  Spirochaetia26.53525.833826---26-                                                                        </v>
      </c>
      <c r="H1064" t="s">
        <v>5305</v>
      </c>
      <c r="I1064" t="s">
        <v>15</v>
      </c>
      <c r="J1064" t="s">
        <v>5306</v>
      </c>
      <c r="K1064" t="s">
        <v>5307</v>
      </c>
      <c r="L1064" t="s">
        <v>5328</v>
      </c>
      <c r="M1064" t="s">
        <v>5329</v>
      </c>
      <c r="N1064" t="s">
        <v>5330</v>
      </c>
      <c r="O1064" s="1" t="s">
        <v>5331</v>
      </c>
      <c r="P1064" t="s">
        <v>5332</v>
      </c>
      <c r="Q1064">
        <v>26</v>
      </c>
      <c r="R1064" t="s">
        <v>23</v>
      </c>
      <c r="S1064" t="s">
        <v>23</v>
      </c>
      <c r="T1064" t="s">
        <v>23</v>
      </c>
      <c r="U1064">
        <v>26</v>
      </c>
      <c r="V1064" t="s">
        <v>3736</v>
      </c>
    </row>
    <row r="1065" spans="1:22">
      <c r="A1065">
        <v>6773895</v>
      </c>
      <c r="B1065" t="str">
        <f t="shared" si="81"/>
        <v>cp32-3</v>
      </c>
      <c r="C1065" t="str">
        <f t="shared" si="82"/>
        <v>NC_011651.1</v>
      </c>
      <c r="D1065" t="str">
        <f t="shared" si="83"/>
        <v>CP001237</v>
      </c>
      <c r="E1065" t="str">
        <f t="shared" si="85"/>
        <v>Borrelia</v>
      </c>
      <c r="F1065" t="s">
        <v>32243</v>
      </c>
      <c r="G1065" t="str">
        <f t="shared" si="84"/>
        <v xml:space="preserve">Borreliaafzelii                  Spirochaetia31.01728.935742---42-                                                                        </v>
      </c>
      <c r="H1065" t="s">
        <v>5305</v>
      </c>
      <c r="I1065" t="s">
        <v>15</v>
      </c>
      <c r="J1065" t="s">
        <v>5306</v>
      </c>
      <c r="K1065" t="s">
        <v>5307</v>
      </c>
      <c r="L1065" t="s">
        <v>5333</v>
      </c>
      <c r="M1065" t="s">
        <v>5334</v>
      </c>
      <c r="N1065" t="s">
        <v>5335</v>
      </c>
      <c r="O1065" s="1" t="s">
        <v>5336</v>
      </c>
      <c r="P1065" t="s">
        <v>5337</v>
      </c>
      <c r="Q1065">
        <v>42</v>
      </c>
      <c r="R1065" t="s">
        <v>23</v>
      </c>
      <c r="S1065" t="s">
        <v>23</v>
      </c>
      <c r="T1065" t="s">
        <v>23</v>
      </c>
      <c r="U1065">
        <v>42</v>
      </c>
      <c r="V1065" t="s">
        <v>3736</v>
      </c>
    </row>
    <row r="1066" spans="1:22">
      <c r="A1066">
        <v>6773799</v>
      </c>
      <c r="B1066" t="str">
        <f t="shared" si="81"/>
        <v>lp32-10</v>
      </c>
      <c r="C1066" t="str">
        <f t="shared" si="82"/>
        <v>NC_011790.1</v>
      </c>
      <c r="D1066" t="str">
        <f t="shared" si="83"/>
        <v>CP001245</v>
      </c>
      <c r="E1066" t="str">
        <f t="shared" si="85"/>
        <v>Borrelia</v>
      </c>
      <c r="F1066" t="s">
        <v>32243</v>
      </c>
      <c r="G1066" t="str">
        <f t="shared" si="84"/>
        <v>Borreliaafzelii                  Spirochaetia31.26625.638125---338</v>
      </c>
      <c r="H1066" t="s">
        <v>5305</v>
      </c>
      <c r="I1066" t="s">
        <v>15</v>
      </c>
      <c r="J1066" t="s">
        <v>5306</v>
      </c>
      <c r="K1066" t="s">
        <v>5307</v>
      </c>
      <c r="L1066" t="s">
        <v>5338</v>
      </c>
      <c r="M1066" t="s">
        <v>5339</v>
      </c>
      <c r="N1066" t="s">
        <v>5340</v>
      </c>
      <c r="O1066" s="1" t="s">
        <v>5341</v>
      </c>
      <c r="P1066" t="s">
        <v>5342</v>
      </c>
      <c r="Q1066">
        <v>25</v>
      </c>
      <c r="R1066" t="s">
        <v>23</v>
      </c>
      <c r="S1066" t="s">
        <v>23</v>
      </c>
      <c r="T1066" t="s">
        <v>23</v>
      </c>
      <c r="U1066">
        <v>33</v>
      </c>
      <c r="V1066">
        <v>8</v>
      </c>
    </row>
    <row r="1067" spans="1:22">
      <c r="A1067">
        <v>6773703</v>
      </c>
      <c r="B1067" t="str">
        <f t="shared" si="81"/>
        <v>lp17</v>
      </c>
      <c r="C1067" t="str">
        <f t="shared" si="82"/>
        <v>NC_011789.1</v>
      </c>
      <c r="D1067" t="str">
        <f t="shared" si="83"/>
        <v>CP001239</v>
      </c>
      <c r="E1067" t="str">
        <f t="shared" si="85"/>
        <v>Borrelia</v>
      </c>
      <c r="F1067" t="s">
        <v>32243</v>
      </c>
      <c r="G1067" t="str">
        <f t="shared" si="84"/>
        <v>Borreliaafzelii                  Spirochaetia4206123.674124---273</v>
      </c>
      <c r="H1067" t="s">
        <v>5305</v>
      </c>
      <c r="I1067" t="s">
        <v>15</v>
      </c>
      <c r="J1067" t="s">
        <v>5306</v>
      </c>
      <c r="K1067" t="s">
        <v>5307</v>
      </c>
      <c r="L1067" t="s">
        <v>5343</v>
      </c>
      <c r="M1067" t="s">
        <v>5344</v>
      </c>
      <c r="N1067" t="s">
        <v>5345</v>
      </c>
      <c r="O1067" s="1">
        <v>42061</v>
      </c>
      <c r="P1067" t="s">
        <v>5346</v>
      </c>
      <c r="Q1067">
        <v>24</v>
      </c>
      <c r="R1067" t="s">
        <v>23</v>
      </c>
      <c r="S1067" t="s">
        <v>23</v>
      </c>
      <c r="T1067" t="s">
        <v>23</v>
      </c>
      <c r="U1067">
        <v>27</v>
      </c>
      <c r="V1067">
        <v>3</v>
      </c>
    </row>
    <row r="1068" spans="1:22">
      <c r="A1068">
        <v>6773607</v>
      </c>
      <c r="B1068" t="str">
        <f t="shared" si="81"/>
        <v>lp28-7</v>
      </c>
      <c r="C1068" t="str">
        <f t="shared" si="82"/>
        <v>NC_011794.1</v>
      </c>
      <c r="D1068" t="str">
        <f t="shared" si="83"/>
        <v>CP001242</v>
      </c>
      <c r="E1068" t="str">
        <f t="shared" si="85"/>
        <v>Borrelia</v>
      </c>
      <c r="F1068" t="s">
        <v>32243</v>
      </c>
      <c r="G1068" t="str">
        <f t="shared" si="84"/>
        <v>Borreliaafzelii                  Spirochaetia33.40531.004336---371</v>
      </c>
      <c r="H1068" t="s">
        <v>5305</v>
      </c>
      <c r="I1068" t="s">
        <v>15</v>
      </c>
      <c r="J1068" t="s">
        <v>5306</v>
      </c>
      <c r="K1068" t="s">
        <v>5307</v>
      </c>
      <c r="L1068" t="s">
        <v>5347</v>
      </c>
      <c r="M1068" t="s">
        <v>5348</v>
      </c>
      <c r="N1068" t="s">
        <v>5349</v>
      </c>
      <c r="O1068" s="1" t="s">
        <v>5350</v>
      </c>
      <c r="P1068" t="s">
        <v>5351</v>
      </c>
      <c r="Q1068">
        <v>36</v>
      </c>
      <c r="R1068" t="s">
        <v>23</v>
      </c>
      <c r="S1068" t="s">
        <v>23</v>
      </c>
      <c r="T1068" t="s">
        <v>23</v>
      </c>
      <c r="U1068">
        <v>37</v>
      </c>
      <c r="V1068">
        <v>1</v>
      </c>
    </row>
    <row r="1069" spans="1:22">
      <c r="A1069">
        <v>6773511</v>
      </c>
      <c r="B1069" t="str">
        <f t="shared" si="81"/>
        <v>lp28-1</v>
      </c>
      <c r="C1069" t="str">
        <f t="shared" si="82"/>
        <v>NC_011787.1</v>
      </c>
      <c r="D1069" t="str">
        <f t="shared" si="83"/>
        <v>CP001238</v>
      </c>
      <c r="E1069" t="str">
        <f t="shared" si="85"/>
        <v>Borrelia</v>
      </c>
      <c r="F1069" t="s">
        <v>32243</v>
      </c>
      <c r="G1069" t="str">
        <f t="shared" si="84"/>
        <v xml:space="preserve">Borreliaafzelii                  Spirochaetia28.76331.902133---33-                                                                        </v>
      </c>
      <c r="H1069" t="s">
        <v>5305</v>
      </c>
      <c r="I1069" t="s">
        <v>15</v>
      </c>
      <c r="J1069" t="s">
        <v>5306</v>
      </c>
      <c r="K1069" t="s">
        <v>5307</v>
      </c>
      <c r="L1069" t="s">
        <v>5352</v>
      </c>
      <c r="M1069" t="s">
        <v>5353</v>
      </c>
      <c r="N1069" t="s">
        <v>5354</v>
      </c>
      <c r="O1069" s="1" t="s">
        <v>5355</v>
      </c>
      <c r="P1069" t="s">
        <v>5356</v>
      </c>
      <c r="Q1069">
        <v>33</v>
      </c>
      <c r="R1069" t="s">
        <v>23</v>
      </c>
      <c r="S1069" t="s">
        <v>23</v>
      </c>
      <c r="T1069" t="s">
        <v>23</v>
      </c>
      <c r="U1069">
        <v>33</v>
      </c>
      <c r="V1069" t="s">
        <v>3736</v>
      </c>
    </row>
    <row r="1070" spans="1:22">
      <c r="A1070">
        <v>6773415</v>
      </c>
      <c r="B1070" t="str">
        <f t="shared" si="81"/>
        <v>lp38</v>
      </c>
      <c r="C1070" t="str">
        <f t="shared" si="82"/>
        <v>NC_011792.1</v>
      </c>
      <c r="D1070" t="str">
        <f t="shared" si="83"/>
        <v>CP001246</v>
      </c>
      <c r="E1070" t="str">
        <f t="shared" si="85"/>
        <v>Borrelia</v>
      </c>
      <c r="F1070" t="s">
        <v>32243</v>
      </c>
      <c r="G1070" t="str">
        <f t="shared" si="84"/>
        <v>Borreliaafzelii                  Spirochaetia33.53423.301728---302</v>
      </c>
      <c r="H1070" t="s">
        <v>5305</v>
      </c>
      <c r="I1070" t="s">
        <v>15</v>
      </c>
      <c r="J1070" t="s">
        <v>5306</v>
      </c>
      <c r="K1070" t="s">
        <v>5307</v>
      </c>
      <c r="L1070" t="s">
        <v>5357</v>
      </c>
      <c r="M1070" t="s">
        <v>5358</v>
      </c>
      <c r="N1070" t="s">
        <v>5359</v>
      </c>
      <c r="O1070" s="1" t="s">
        <v>5360</v>
      </c>
      <c r="P1070" t="s">
        <v>5361</v>
      </c>
      <c r="Q1070">
        <v>28</v>
      </c>
      <c r="R1070" t="s">
        <v>23</v>
      </c>
      <c r="S1070" t="s">
        <v>23</v>
      </c>
      <c r="T1070" t="s">
        <v>23</v>
      </c>
      <c r="U1070">
        <v>30</v>
      </c>
      <c r="V1070">
        <v>2</v>
      </c>
    </row>
    <row r="1071" spans="1:22">
      <c r="A1071">
        <v>6773319</v>
      </c>
      <c r="B1071" t="str">
        <f t="shared" si="81"/>
        <v>lp54</v>
      </c>
      <c r="C1071" t="str">
        <f t="shared" si="82"/>
        <v>NC_011786.1</v>
      </c>
      <c r="D1071" t="str">
        <f t="shared" si="83"/>
        <v>CP001247</v>
      </c>
      <c r="E1071" t="str">
        <f t="shared" si="85"/>
        <v>Borrelia</v>
      </c>
      <c r="F1071" t="s">
        <v>32243</v>
      </c>
      <c r="G1071" t="str">
        <f t="shared" si="84"/>
        <v xml:space="preserve">Borreliaafzelii                  Spirochaetia60.74926.951972---72-                                                                        </v>
      </c>
      <c r="H1071" t="s">
        <v>5305</v>
      </c>
      <c r="I1071" t="s">
        <v>15</v>
      </c>
      <c r="J1071" t="s">
        <v>5306</v>
      </c>
      <c r="K1071" t="s">
        <v>5307</v>
      </c>
      <c r="L1071" t="s">
        <v>5362</v>
      </c>
      <c r="M1071" t="s">
        <v>5363</v>
      </c>
      <c r="N1071" t="s">
        <v>5364</v>
      </c>
      <c r="O1071" s="1" t="s">
        <v>5365</v>
      </c>
      <c r="P1071" t="s">
        <v>5366</v>
      </c>
      <c r="Q1071">
        <v>72</v>
      </c>
      <c r="R1071" t="s">
        <v>23</v>
      </c>
      <c r="S1071" t="s">
        <v>23</v>
      </c>
      <c r="T1071" t="s">
        <v>23</v>
      </c>
      <c r="U1071">
        <v>72</v>
      </c>
      <c r="V1071" t="s">
        <v>3736</v>
      </c>
    </row>
    <row r="1072" spans="1:22">
      <c r="A1072">
        <v>6773223</v>
      </c>
      <c r="B1072" t="str">
        <f t="shared" si="81"/>
        <v>cp32-5</v>
      </c>
      <c r="C1072" t="str">
        <f t="shared" si="82"/>
        <v>NC_011648.1</v>
      </c>
      <c r="D1072" t="str">
        <f t="shared" si="83"/>
        <v>CP001248</v>
      </c>
      <c r="E1072" t="str">
        <f t="shared" si="85"/>
        <v>Borrelia</v>
      </c>
      <c r="F1072" t="s">
        <v>32243</v>
      </c>
      <c r="G1072" t="str">
        <f t="shared" si="84"/>
        <v xml:space="preserve">Borreliaafzelii                  Spirochaetia31.15729.094643---43-                                                                        </v>
      </c>
      <c r="H1072" t="s">
        <v>5305</v>
      </c>
      <c r="I1072" t="s">
        <v>15</v>
      </c>
      <c r="J1072" t="s">
        <v>5306</v>
      </c>
      <c r="K1072" t="s">
        <v>5307</v>
      </c>
      <c r="L1072" t="s">
        <v>5367</v>
      </c>
      <c r="M1072" t="s">
        <v>5368</v>
      </c>
      <c r="N1072" t="s">
        <v>5369</v>
      </c>
      <c r="O1072" s="1" t="s">
        <v>5370</v>
      </c>
      <c r="P1072" t="s">
        <v>5371</v>
      </c>
      <c r="Q1072">
        <v>43</v>
      </c>
      <c r="R1072" t="s">
        <v>23</v>
      </c>
      <c r="S1072" t="s">
        <v>23</v>
      </c>
      <c r="T1072" t="s">
        <v>23</v>
      </c>
      <c r="U1072">
        <v>43</v>
      </c>
      <c r="V1072" t="s">
        <v>3736</v>
      </c>
    </row>
    <row r="1073" spans="1:22">
      <c r="A1073">
        <v>6773127</v>
      </c>
      <c r="B1073" t="str">
        <f t="shared" si="81"/>
        <v>cp32-1</v>
      </c>
      <c r="C1073" t="str">
        <f t="shared" si="82"/>
        <v>NC_011647.1</v>
      </c>
      <c r="D1073" t="str">
        <f t="shared" si="83"/>
        <v>CP001243</v>
      </c>
      <c r="E1073" t="str">
        <f t="shared" si="85"/>
        <v>Borrelia</v>
      </c>
      <c r="F1073" t="s">
        <v>32243</v>
      </c>
      <c r="G1073" t="str">
        <f t="shared" si="84"/>
        <v xml:space="preserve">Borreliaafzelii                  Spirochaetia31.47529.226443---43-                                                                        </v>
      </c>
      <c r="H1073" t="s">
        <v>5305</v>
      </c>
      <c r="I1073" t="s">
        <v>15</v>
      </c>
      <c r="J1073" t="s">
        <v>5306</v>
      </c>
      <c r="K1073" t="s">
        <v>5307</v>
      </c>
      <c r="L1073" t="s">
        <v>5372</v>
      </c>
      <c r="M1073" t="s">
        <v>5373</v>
      </c>
      <c r="N1073" t="s">
        <v>5374</v>
      </c>
      <c r="O1073" s="1" t="s">
        <v>3451</v>
      </c>
      <c r="P1073" t="s">
        <v>5375</v>
      </c>
      <c r="Q1073">
        <v>43</v>
      </c>
      <c r="R1073" t="s">
        <v>23</v>
      </c>
      <c r="S1073" t="s">
        <v>23</v>
      </c>
      <c r="T1073" t="s">
        <v>23</v>
      </c>
      <c r="U1073">
        <v>43</v>
      </c>
      <c r="V1073" t="s">
        <v>3736</v>
      </c>
    </row>
    <row r="1074" spans="1:22">
      <c r="A1074">
        <v>6773031</v>
      </c>
      <c r="B1074" t="str">
        <f t="shared" si="81"/>
        <v>lp28-3</v>
      </c>
      <c r="C1074" t="str">
        <f t="shared" si="82"/>
        <v>NZ_CP009064.1</v>
      </c>
      <c r="D1074" t="str">
        <f t="shared" si="83"/>
        <v>CP009064</v>
      </c>
      <c r="E1074" t="str">
        <f t="shared" si="85"/>
        <v>Borrelia</v>
      </c>
      <c r="F1074" t="s">
        <v>32243</v>
      </c>
      <c r="G1074" t="str">
        <f t="shared" si="84"/>
        <v>Borreliaafzelii                  Spirochaetia24.28224.429618---191</v>
      </c>
      <c r="H1074" t="s">
        <v>5376</v>
      </c>
      <c r="I1074" t="s">
        <v>15</v>
      </c>
      <c r="J1074" t="s">
        <v>5306</v>
      </c>
      <c r="K1074" t="s">
        <v>5307</v>
      </c>
      <c r="L1074" t="s">
        <v>5308</v>
      </c>
      <c r="M1074" t="s">
        <v>5377</v>
      </c>
      <c r="N1074" t="s">
        <v>5378</v>
      </c>
      <c r="O1074" s="1" t="s">
        <v>5379</v>
      </c>
      <c r="P1074" t="s">
        <v>5380</v>
      </c>
      <c r="Q1074">
        <v>18</v>
      </c>
      <c r="R1074" t="s">
        <v>23</v>
      </c>
      <c r="S1074" t="s">
        <v>23</v>
      </c>
      <c r="T1074" t="s">
        <v>23</v>
      </c>
      <c r="U1074">
        <v>19</v>
      </c>
      <c r="V1074">
        <v>1</v>
      </c>
    </row>
    <row r="1075" spans="1:22">
      <c r="A1075">
        <v>6772935</v>
      </c>
      <c r="B1075" t="str">
        <f t="shared" si="81"/>
        <v>lp38</v>
      </c>
      <c r="C1075" t="str">
        <f t="shared" si="82"/>
        <v>NZ_CP009067.1</v>
      </c>
      <c r="D1075" t="str">
        <f t="shared" si="83"/>
        <v>CP009067</v>
      </c>
      <c r="E1075" t="str">
        <f t="shared" si="85"/>
        <v>Borrelia</v>
      </c>
      <c r="F1075" t="s">
        <v>32243</v>
      </c>
      <c r="G1075" t="str">
        <f t="shared" si="84"/>
        <v>Borreliaafzelii                  Spirochaetia36.11423.533829---323</v>
      </c>
      <c r="H1075" t="s">
        <v>5376</v>
      </c>
      <c r="I1075" t="s">
        <v>15</v>
      </c>
      <c r="J1075" t="s">
        <v>5306</v>
      </c>
      <c r="K1075" t="s">
        <v>5307</v>
      </c>
      <c r="L1075" t="s">
        <v>5357</v>
      </c>
      <c r="M1075" t="s">
        <v>5381</v>
      </c>
      <c r="N1075" t="s">
        <v>5382</v>
      </c>
      <c r="O1075" s="1" t="s">
        <v>5383</v>
      </c>
      <c r="P1075" t="s">
        <v>5384</v>
      </c>
      <c r="Q1075">
        <v>29</v>
      </c>
      <c r="R1075" t="s">
        <v>23</v>
      </c>
      <c r="S1075" t="s">
        <v>23</v>
      </c>
      <c r="T1075" t="s">
        <v>23</v>
      </c>
      <c r="U1075">
        <v>32</v>
      </c>
      <c r="V1075">
        <v>3</v>
      </c>
    </row>
    <row r="1076" spans="1:22">
      <c r="A1076">
        <v>6772839</v>
      </c>
      <c r="B1076" t="str">
        <f t="shared" si="81"/>
        <v>lp28-4</v>
      </c>
      <c r="C1076" t="str">
        <f t="shared" si="82"/>
        <v>NZ_CP009065.1</v>
      </c>
      <c r="D1076" t="str">
        <f t="shared" si="83"/>
        <v>CP009065</v>
      </c>
      <c r="E1076" t="str">
        <f t="shared" si="85"/>
        <v>Borrelia</v>
      </c>
      <c r="F1076" t="s">
        <v>32243</v>
      </c>
      <c r="G1076" t="str">
        <f t="shared" si="84"/>
        <v>Borreliaafzelii                  Spirochaetia25.18424.066913---163</v>
      </c>
      <c r="H1076" t="s">
        <v>5376</v>
      </c>
      <c r="I1076" t="s">
        <v>15</v>
      </c>
      <c r="J1076" t="s">
        <v>5306</v>
      </c>
      <c r="K1076" t="s">
        <v>5307</v>
      </c>
      <c r="L1076" t="s">
        <v>5323</v>
      </c>
      <c r="M1076" t="s">
        <v>5385</v>
      </c>
      <c r="N1076" t="s">
        <v>5386</v>
      </c>
      <c r="O1076" s="1" t="s">
        <v>5387</v>
      </c>
      <c r="P1076" t="s">
        <v>5388</v>
      </c>
      <c r="Q1076">
        <v>13</v>
      </c>
      <c r="R1076" t="s">
        <v>23</v>
      </c>
      <c r="S1076" t="s">
        <v>23</v>
      </c>
      <c r="T1076" t="s">
        <v>23</v>
      </c>
      <c r="U1076">
        <v>16</v>
      </c>
      <c r="V1076">
        <v>3</v>
      </c>
    </row>
    <row r="1077" spans="1:22">
      <c r="A1077">
        <v>6772743</v>
      </c>
      <c r="B1077" t="str">
        <f t="shared" si="81"/>
        <v>lp28-8.rev8</v>
      </c>
      <c r="C1077" t="str">
        <f t="shared" si="82"/>
        <v>NZ_CP009066.1</v>
      </c>
      <c r="D1077" t="str">
        <f t="shared" si="83"/>
        <v>CP009066</v>
      </c>
      <c r="E1077" t="str">
        <f t="shared" si="85"/>
        <v>Borrelia</v>
      </c>
      <c r="F1077" t="s">
        <v>32243</v>
      </c>
      <c r="G1077" t="str">
        <f t="shared" si="84"/>
        <v>Borreliaafzelii                  Spirochaetia28.63830.759823---274</v>
      </c>
      <c r="H1077" t="s">
        <v>5376</v>
      </c>
      <c r="I1077" t="s">
        <v>15</v>
      </c>
      <c r="J1077" t="s">
        <v>5306</v>
      </c>
      <c r="K1077" t="s">
        <v>5307</v>
      </c>
      <c r="L1077" t="s">
        <v>5389</v>
      </c>
      <c r="M1077" t="s">
        <v>5390</v>
      </c>
      <c r="N1077" t="s">
        <v>5391</v>
      </c>
      <c r="O1077" s="1" t="s">
        <v>5392</v>
      </c>
      <c r="P1077" t="s">
        <v>5393</v>
      </c>
      <c r="Q1077">
        <v>23</v>
      </c>
      <c r="R1077" t="s">
        <v>23</v>
      </c>
      <c r="S1077" t="s">
        <v>23</v>
      </c>
      <c r="T1077" t="s">
        <v>23</v>
      </c>
      <c r="U1077">
        <v>27</v>
      </c>
      <c r="V1077">
        <v>4</v>
      </c>
    </row>
    <row r="1078" spans="1:22">
      <c r="A1078">
        <v>6772647</v>
      </c>
      <c r="B1078" t="str">
        <f t="shared" si="81"/>
        <v>lp28-2</v>
      </c>
      <c r="C1078" t="str">
        <f t="shared" si="82"/>
        <v>NZ_CP009063.1</v>
      </c>
      <c r="D1078" t="str">
        <f t="shared" si="83"/>
        <v>CP009063</v>
      </c>
      <c r="E1078" t="str">
        <f t="shared" si="85"/>
        <v>Borrelia</v>
      </c>
      <c r="F1078" t="s">
        <v>32243</v>
      </c>
      <c r="G1078" t="str">
        <f t="shared" si="84"/>
        <v>Borreliaafzelii                  Spirochaetia28.73824.410219---278</v>
      </c>
      <c r="H1078" t="s">
        <v>5376</v>
      </c>
      <c r="I1078" t="s">
        <v>15</v>
      </c>
      <c r="J1078" t="s">
        <v>5306</v>
      </c>
      <c r="K1078" t="s">
        <v>5307</v>
      </c>
      <c r="L1078" t="s">
        <v>5318</v>
      </c>
      <c r="M1078" t="s">
        <v>5394</v>
      </c>
      <c r="N1078" t="s">
        <v>5395</v>
      </c>
      <c r="O1078" s="1" t="s">
        <v>5396</v>
      </c>
      <c r="P1078" t="s">
        <v>5397</v>
      </c>
      <c r="Q1078">
        <v>19</v>
      </c>
      <c r="R1078" t="s">
        <v>23</v>
      </c>
      <c r="S1078" t="s">
        <v>23</v>
      </c>
      <c r="T1078" t="s">
        <v>23</v>
      </c>
      <c r="U1078">
        <v>27</v>
      </c>
      <c r="V1078">
        <v>8</v>
      </c>
    </row>
    <row r="1079" spans="1:22">
      <c r="A1079">
        <v>6772551</v>
      </c>
      <c r="B1079" t="str">
        <f t="shared" si="81"/>
        <v>cp26</v>
      </c>
      <c r="C1079" t="str">
        <f t="shared" si="82"/>
        <v>NZ_CP009060.1</v>
      </c>
      <c r="D1079" t="str">
        <f t="shared" si="83"/>
        <v>CP009060</v>
      </c>
      <c r="E1079" t="str">
        <f t="shared" si="85"/>
        <v>Borrelia</v>
      </c>
      <c r="F1079" t="s">
        <v>32243</v>
      </c>
      <c r="G1079" t="str">
        <f t="shared" si="84"/>
        <v xml:space="preserve">Borreliaafzelii                  Spirochaetia26.57125.870326---26-                                                                        </v>
      </c>
      <c r="H1079" t="s">
        <v>5376</v>
      </c>
      <c r="I1079" t="s">
        <v>15</v>
      </c>
      <c r="J1079" t="s">
        <v>5306</v>
      </c>
      <c r="K1079" t="s">
        <v>5307</v>
      </c>
      <c r="L1079" t="s">
        <v>5328</v>
      </c>
      <c r="M1079" t="s">
        <v>5398</v>
      </c>
      <c r="N1079" t="s">
        <v>5399</v>
      </c>
      <c r="O1079" s="1" t="s">
        <v>5400</v>
      </c>
      <c r="P1079" t="s">
        <v>5401</v>
      </c>
      <c r="Q1079">
        <v>26</v>
      </c>
      <c r="R1079" t="s">
        <v>23</v>
      </c>
      <c r="S1079" t="s">
        <v>23</v>
      </c>
      <c r="T1079" t="s">
        <v>23</v>
      </c>
      <c r="U1079">
        <v>26</v>
      </c>
      <c r="V1079" t="s">
        <v>3736</v>
      </c>
    </row>
    <row r="1080" spans="1:22">
      <c r="A1080">
        <v>6772455</v>
      </c>
      <c r="B1080" t="str">
        <f t="shared" si="81"/>
        <v>lp17</v>
      </c>
      <c r="C1080" t="str">
        <f t="shared" si="82"/>
        <v>NZ_CP009061.1</v>
      </c>
      <c r="D1080" t="str">
        <f t="shared" si="83"/>
        <v>CP009061</v>
      </c>
      <c r="E1080" t="str">
        <f t="shared" si="85"/>
        <v>Borrelia</v>
      </c>
      <c r="F1080" t="s">
        <v>32243</v>
      </c>
      <c r="G1080" t="str">
        <f t="shared" si="84"/>
        <v>Borreliaafzelii                  Spirochaetia25.22124.142617---214</v>
      </c>
      <c r="H1080" t="s">
        <v>5376</v>
      </c>
      <c r="I1080" t="s">
        <v>15</v>
      </c>
      <c r="J1080" t="s">
        <v>5306</v>
      </c>
      <c r="K1080" t="s">
        <v>5307</v>
      </c>
      <c r="L1080" t="s">
        <v>5343</v>
      </c>
      <c r="M1080" t="s">
        <v>5402</v>
      </c>
      <c r="N1080" t="s">
        <v>5403</v>
      </c>
      <c r="O1080" s="1" t="s">
        <v>5404</v>
      </c>
      <c r="P1080" t="s">
        <v>5405</v>
      </c>
      <c r="Q1080">
        <v>17</v>
      </c>
      <c r="R1080" t="s">
        <v>23</v>
      </c>
      <c r="S1080" t="s">
        <v>23</v>
      </c>
      <c r="T1080" t="s">
        <v>23</v>
      </c>
      <c r="U1080">
        <v>21</v>
      </c>
      <c r="V1080">
        <v>4</v>
      </c>
    </row>
    <row r="1081" spans="1:22">
      <c r="A1081">
        <v>6772359</v>
      </c>
      <c r="B1081" t="str">
        <f t="shared" si="81"/>
        <v>cp32-3</v>
      </c>
      <c r="C1081" t="str">
        <f t="shared" si="82"/>
        <v>NZ_CP009070.1</v>
      </c>
      <c r="D1081" t="str">
        <f t="shared" si="83"/>
        <v>CP009070</v>
      </c>
      <c r="E1081" t="str">
        <f t="shared" si="85"/>
        <v>Borrelia</v>
      </c>
      <c r="F1081" t="s">
        <v>32243</v>
      </c>
      <c r="G1081" t="str">
        <f t="shared" si="84"/>
        <v xml:space="preserve">Borreliaafzelii                  Spirochaetia30.79729.187942---42-                                                                        </v>
      </c>
      <c r="H1081" t="s">
        <v>5376</v>
      </c>
      <c r="I1081" t="s">
        <v>15</v>
      </c>
      <c r="J1081" t="s">
        <v>5306</v>
      </c>
      <c r="K1081" t="s">
        <v>5307</v>
      </c>
      <c r="L1081" t="s">
        <v>5333</v>
      </c>
      <c r="M1081" t="s">
        <v>5406</v>
      </c>
      <c r="N1081" t="s">
        <v>5407</v>
      </c>
      <c r="O1081" s="1" t="s">
        <v>5408</v>
      </c>
      <c r="P1081" t="s">
        <v>5409</v>
      </c>
      <c r="Q1081">
        <v>42</v>
      </c>
      <c r="R1081" t="s">
        <v>23</v>
      </c>
      <c r="S1081" t="s">
        <v>23</v>
      </c>
      <c r="T1081" t="s">
        <v>23</v>
      </c>
      <c r="U1081">
        <v>42</v>
      </c>
      <c r="V1081" t="s">
        <v>3736</v>
      </c>
    </row>
    <row r="1082" spans="1:22">
      <c r="A1082">
        <v>6772263</v>
      </c>
      <c r="B1082" t="str">
        <f t="shared" si="81"/>
        <v>cp32-9</v>
      </c>
      <c r="C1082" t="str">
        <f t="shared" si="82"/>
        <v>NZ_CP009068.1</v>
      </c>
      <c r="D1082" t="str">
        <f t="shared" si="83"/>
        <v>CP009068</v>
      </c>
      <c r="E1082" t="str">
        <f t="shared" si="85"/>
        <v>Borrelia</v>
      </c>
      <c r="F1082" t="s">
        <v>32243</v>
      </c>
      <c r="G1082" t="str">
        <f t="shared" si="84"/>
        <v xml:space="preserve">Borreliaafzelii                  Spirochaetia31.26628.705342---42-                                                                        </v>
      </c>
      <c r="H1082" t="s">
        <v>5376</v>
      </c>
      <c r="I1082" t="s">
        <v>15</v>
      </c>
      <c r="J1082" t="s">
        <v>5306</v>
      </c>
      <c r="K1082" t="s">
        <v>5307</v>
      </c>
      <c r="L1082" t="s">
        <v>5410</v>
      </c>
      <c r="M1082" t="s">
        <v>5411</v>
      </c>
      <c r="N1082" t="s">
        <v>5412</v>
      </c>
      <c r="O1082" s="1" t="s">
        <v>5341</v>
      </c>
      <c r="P1082" t="s">
        <v>5413</v>
      </c>
      <c r="Q1082">
        <v>42</v>
      </c>
      <c r="R1082" t="s">
        <v>23</v>
      </c>
      <c r="S1082" t="s">
        <v>23</v>
      </c>
      <c r="T1082" t="s">
        <v>23</v>
      </c>
      <c r="U1082">
        <v>42</v>
      </c>
      <c r="V1082" t="s">
        <v>3736</v>
      </c>
    </row>
    <row r="1083" spans="1:22">
      <c r="A1083">
        <v>6772167</v>
      </c>
      <c r="B1083" t="str">
        <f t="shared" si="81"/>
        <v>lp54</v>
      </c>
      <c r="C1083" t="str">
        <f t="shared" si="82"/>
        <v>NZ_CP009059.1</v>
      </c>
      <c r="D1083" t="str">
        <f t="shared" si="83"/>
        <v>CP009059</v>
      </c>
      <c r="E1083" t="str">
        <f t="shared" si="85"/>
        <v>Borrelia</v>
      </c>
      <c r="F1083" t="s">
        <v>32243</v>
      </c>
      <c r="G1083" t="str">
        <f t="shared" si="84"/>
        <v xml:space="preserve">Borreliaafzelii                  Spirochaetia57.18127.012568---68-                                                                        </v>
      </c>
      <c r="H1083" t="s">
        <v>5376</v>
      </c>
      <c r="I1083" t="s">
        <v>15</v>
      </c>
      <c r="J1083" t="s">
        <v>5306</v>
      </c>
      <c r="K1083" t="s">
        <v>5307</v>
      </c>
      <c r="L1083" t="s">
        <v>5362</v>
      </c>
      <c r="M1083" t="s">
        <v>5414</v>
      </c>
      <c r="N1083" t="s">
        <v>5415</v>
      </c>
      <c r="O1083" s="1" t="s">
        <v>5416</v>
      </c>
      <c r="P1083" t="s">
        <v>5417</v>
      </c>
      <c r="Q1083">
        <v>68</v>
      </c>
      <c r="R1083" t="s">
        <v>23</v>
      </c>
      <c r="S1083" t="s">
        <v>23</v>
      </c>
      <c r="T1083" t="s">
        <v>23</v>
      </c>
      <c r="U1083">
        <v>68</v>
      </c>
      <c r="V1083" t="s">
        <v>3736</v>
      </c>
    </row>
    <row r="1084" spans="1:22">
      <c r="A1084">
        <v>6772071</v>
      </c>
      <c r="B1084" t="str">
        <f t="shared" si="81"/>
        <v>cp32-4</v>
      </c>
      <c r="C1084" t="str">
        <f t="shared" si="82"/>
        <v>NZ_CP009069.1</v>
      </c>
      <c r="D1084" t="str">
        <f t="shared" si="83"/>
        <v>CP009069</v>
      </c>
      <c r="E1084" t="str">
        <f t="shared" si="85"/>
        <v>Borrelia</v>
      </c>
      <c r="F1084" t="s">
        <v>32243</v>
      </c>
      <c r="G1084" t="str">
        <f t="shared" si="84"/>
        <v>Borreliaafzelii                  Spirochaetia30.46829.115840---411</v>
      </c>
      <c r="H1084" t="s">
        <v>5376</v>
      </c>
      <c r="I1084" t="s">
        <v>15</v>
      </c>
      <c r="J1084" t="s">
        <v>5306</v>
      </c>
      <c r="K1084" t="s">
        <v>5307</v>
      </c>
      <c r="L1084" t="s">
        <v>5313</v>
      </c>
      <c r="M1084" t="s">
        <v>5418</v>
      </c>
      <c r="N1084" t="s">
        <v>5419</v>
      </c>
      <c r="O1084" s="1" t="s">
        <v>5420</v>
      </c>
      <c r="P1084" t="s">
        <v>5421</v>
      </c>
      <c r="Q1084">
        <v>40</v>
      </c>
      <c r="R1084" t="s">
        <v>23</v>
      </c>
      <c r="S1084" t="s">
        <v>23</v>
      </c>
      <c r="T1084" t="s">
        <v>23</v>
      </c>
      <c r="U1084">
        <v>41</v>
      </c>
      <c r="V1084">
        <v>1</v>
      </c>
    </row>
    <row r="1085" spans="1:22">
      <c r="A1085">
        <v>6771975</v>
      </c>
      <c r="B1085" t="str">
        <f t="shared" si="81"/>
        <v>lp28-1</v>
      </c>
      <c r="C1085" t="str">
        <f t="shared" si="82"/>
        <v>NZ_CP009062.1</v>
      </c>
      <c r="D1085" t="str">
        <f t="shared" si="83"/>
        <v>CP009062</v>
      </c>
      <c r="E1085" t="str">
        <f t="shared" si="85"/>
        <v>Borrelia</v>
      </c>
      <c r="F1085" t="s">
        <v>32243</v>
      </c>
      <c r="G1085" t="str">
        <f t="shared" si="84"/>
        <v xml:space="preserve">Borreliaafzelii                  Spirochaetia28.27231.900830---30-                                                                        </v>
      </c>
      <c r="H1085" t="s">
        <v>5376</v>
      </c>
      <c r="I1085" t="s">
        <v>15</v>
      </c>
      <c r="J1085" t="s">
        <v>5306</v>
      </c>
      <c r="K1085" t="s">
        <v>5307</v>
      </c>
      <c r="L1085" t="s">
        <v>5352</v>
      </c>
      <c r="M1085" t="s">
        <v>5422</v>
      </c>
      <c r="N1085" t="s">
        <v>5423</v>
      </c>
      <c r="O1085" s="1" t="s">
        <v>5424</v>
      </c>
      <c r="P1085" t="s">
        <v>5425</v>
      </c>
      <c r="Q1085">
        <v>30</v>
      </c>
      <c r="R1085" t="s">
        <v>23</v>
      </c>
      <c r="S1085" t="s">
        <v>23</v>
      </c>
      <c r="T1085" t="s">
        <v>23</v>
      </c>
      <c r="U1085">
        <v>30</v>
      </c>
      <c r="V1085" t="s">
        <v>3736</v>
      </c>
    </row>
    <row r="1086" spans="1:22">
      <c r="A1086">
        <v>6771879</v>
      </c>
      <c r="B1086" t="str">
        <f t="shared" si="81"/>
        <v>cp32-5</v>
      </c>
      <c r="C1086" t="str">
        <f t="shared" si="82"/>
        <v>NZ_CP009071.1</v>
      </c>
      <c r="D1086" t="str">
        <f t="shared" si="83"/>
        <v>CP009071</v>
      </c>
      <c r="E1086" t="str">
        <f t="shared" si="85"/>
        <v>Borrelia</v>
      </c>
      <c r="F1086" t="s">
        <v>32243</v>
      </c>
      <c r="G1086" t="str">
        <f t="shared" si="84"/>
        <v xml:space="preserve">Borreliaafzelii                  Spirochaetia30.39729.236442---42-                                                                        </v>
      </c>
      <c r="H1086" t="s">
        <v>5376</v>
      </c>
      <c r="I1086" t="s">
        <v>15</v>
      </c>
      <c r="J1086" t="s">
        <v>5306</v>
      </c>
      <c r="K1086" t="s">
        <v>5307</v>
      </c>
      <c r="L1086" t="s">
        <v>5367</v>
      </c>
      <c r="M1086" t="s">
        <v>5426</v>
      </c>
      <c r="N1086" t="s">
        <v>5427</v>
      </c>
      <c r="O1086" s="1" t="s">
        <v>5428</v>
      </c>
      <c r="P1086" t="s">
        <v>5429</v>
      </c>
      <c r="Q1086">
        <v>42</v>
      </c>
      <c r="R1086" t="s">
        <v>23</v>
      </c>
      <c r="S1086" t="s">
        <v>23</v>
      </c>
      <c r="T1086" t="s">
        <v>23</v>
      </c>
      <c r="U1086">
        <v>42</v>
      </c>
      <c r="V1086" t="s">
        <v>3736</v>
      </c>
    </row>
    <row r="1087" spans="1:22">
      <c r="A1087">
        <v>6771783</v>
      </c>
      <c r="B1087" t="str">
        <f t="shared" si="81"/>
        <v>lp28-7</v>
      </c>
      <c r="C1087" t="str">
        <f t="shared" si="82"/>
        <v>NC_017235.1</v>
      </c>
      <c r="D1087" t="str">
        <f t="shared" si="83"/>
        <v>CP002946</v>
      </c>
      <c r="E1087" t="str">
        <f t="shared" si="85"/>
        <v>Borrelia</v>
      </c>
      <c r="F1087" t="s">
        <v>32243</v>
      </c>
      <c r="G1087" t="str">
        <f t="shared" si="84"/>
        <v>Borreliaafzelii                  Spirochaetia27.23930.885927---292</v>
      </c>
      <c r="H1087" t="s">
        <v>5430</v>
      </c>
      <c r="I1087" t="s">
        <v>15</v>
      </c>
      <c r="J1087" t="s">
        <v>5306</v>
      </c>
      <c r="K1087" t="s">
        <v>5307</v>
      </c>
      <c r="L1087" t="s">
        <v>5347</v>
      </c>
      <c r="M1087" t="s">
        <v>5431</v>
      </c>
      <c r="N1087" t="s">
        <v>5432</v>
      </c>
      <c r="O1087" s="1" t="s">
        <v>5433</v>
      </c>
      <c r="P1087" t="s">
        <v>5434</v>
      </c>
      <c r="Q1087">
        <v>27</v>
      </c>
      <c r="R1087" t="s">
        <v>23</v>
      </c>
      <c r="S1087" t="s">
        <v>23</v>
      </c>
      <c r="T1087" t="s">
        <v>23</v>
      </c>
      <c r="U1087">
        <v>29</v>
      </c>
      <c r="V1087">
        <v>2</v>
      </c>
    </row>
    <row r="1088" spans="1:22">
      <c r="A1088">
        <v>6771687</v>
      </c>
      <c r="B1088" t="str">
        <f t="shared" si="81"/>
        <v>lp28-3</v>
      </c>
      <c r="C1088" t="str">
        <f t="shared" si="82"/>
        <v>NC_017233.1</v>
      </c>
      <c r="D1088" t="str">
        <f t="shared" si="83"/>
        <v>CP002944</v>
      </c>
      <c r="E1088" t="str">
        <f t="shared" si="85"/>
        <v>Borrelia</v>
      </c>
      <c r="F1088" t="s">
        <v>32243</v>
      </c>
      <c r="G1088" t="str">
        <f t="shared" si="84"/>
        <v xml:space="preserve">Borreliaafzelii                  Spirochaetia22.90124.35720---20-                                                                        </v>
      </c>
      <c r="H1088" t="s">
        <v>5430</v>
      </c>
      <c r="I1088" t="s">
        <v>15</v>
      </c>
      <c r="J1088" t="s">
        <v>5306</v>
      </c>
      <c r="K1088" t="s">
        <v>5307</v>
      </c>
      <c r="L1088" t="s">
        <v>5308</v>
      </c>
      <c r="M1088" t="s">
        <v>5435</v>
      </c>
      <c r="N1088" t="s">
        <v>5436</v>
      </c>
      <c r="O1088" s="1" t="s">
        <v>5437</v>
      </c>
      <c r="P1088" t="s">
        <v>5438</v>
      </c>
      <c r="Q1088">
        <v>20</v>
      </c>
      <c r="R1088" t="s">
        <v>23</v>
      </c>
      <c r="S1088" t="s">
        <v>23</v>
      </c>
      <c r="T1088" t="s">
        <v>23</v>
      </c>
      <c r="U1088">
        <v>20</v>
      </c>
      <c r="V1088" t="s">
        <v>3736</v>
      </c>
    </row>
    <row r="1089" spans="1:22">
      <c r="A1089">
        <v>6771591</v>
      </c>
      <c r="B1089" t="str">
        <f t="shared" si="81"/>
        <v>cp32-3</v>
      </c>
      <c r="C1089" t="str">
        <f t="shared" si="82"/>
        <v>NC_017226.1</v>
      </c>
      <c r="D1089" t="str">
        <f t="shared" si="83"/>
        <v>CP002938</v>
      </c>
      <c r="E1089" t="str">
        <f t="shared" si="85"/>
        <v>Borrelia</v>
      </c>
      <c r="F1089" t="s">
        <v>32243</v>
      </c>
      <c r="G1089" t="str">
        <f t="shared" si="84"/>
        <v xml:space="preserve">Borreliaafzelii                  Spirochaetia31.11829.31142---42-                                                                        </v>
      </c>
      <c r="H1089" t="s">
        <v>5430</v>
      </c>
      <c r="I1089" t="s">
        <v>15</v>
      </c>
      <c r="J1089" t="s">
        <v>5306</v>
      </c>
      <c r="K1089" t="s">
        <v>5307</v>
      </c>
      <c r="L1089" t="s">
        <v>5333</v>
      </c>
      <c r="M1089" t="s">
        <v>5439</v>
      </c>
      <c r="N1089" t="s">
        <v>5440</v>
      </c>
      <c r="O1089" s="1" t="s">
        <v>5441</v>
      </c>
      <c r="P1089" t="s">
        <v>5442</v>
      </c>
      <c r="Q1089">
        <v>42</v>
      </c>
      <c r="R1089" t="s">
        <v>23</v>
      </c>
      <c r="S1089" t="s">
        <v>23</v>
      </c>
      <c r="T1089" t="s">
        <v>23</v>
      </c>
      <c r="U1089">
        <v>42</v>
      </c>
      <c r="V1089" t="s">
        <v>3736</v>
      </c>
    </row>
    <row r="1090" spans="1:22">
      <c r="A1090">
        <v>6771495</v>
      </c>
      <c r="B1090" t="str">
        <f t="shared" si="81"/>
        <v>cp32-11</v>
      </c>
      <c r="C1090" t="str">
        <f t="shared" si="82"/>
        <v>NC_017224.1</v>
      </c>
      <c r="D1090" t="str">
        <f t="shared" si="83"/>
        <v>CP002935</v>
      </c>
      <c r="E1090" t="str">
        <f t="shared" si="85"/>
        <v>Borrelia</v>
      </c>
      <c r="F1090" t="s">
        <v>32243</v>
      </c>
      <c r="G1090" t="str">
        <f t="shared" si="84"/>
        <v>Borreliaafzelii                  Spirochaetia30.71828.846340---422</v>
      </c>
      <c r="H1090" t="s">
        <v>5430</v>
      </c>
      <c r="I1090" t="s">
        <v>15</v>
      </c>
      <c r="J1090" t="s">
        <v>5306</v>
      </c>
      <c r="K1090" t="s">
        <v>5307</v>
      </c>
      <c r="L1090" t="s">
        <v>5443</v>
      </c>
      <c r="M1090" t="s">
        <v>5444</v>
      </c>
      <c r="N1090" t="s">
        <v>5445</v>
      </c>
      <c r="O1090" s="1" t="s">
        <v>5446</v>
      </c>
      <c r="P1090" t="s">
        <v>5447</v>
      </c>
      <c r="Q1090">
        <v>40</v>
      </c>
      <c r="R1090" t="s">
        <v>23</v>
      </c>
      <c r="S1090" t="s">
        <v>23</v>
      </c>
      <c r="T1090" t="s">
        <v>23</v>
      </c>
      <c r="U1090">
        <v>42</v>
      </c>
      <c r="V1090">
        <v>2</v>
      </c>
    </row>
    <row r="1091" spans="1:22">
      <c r="A1091">
        <v>6771399</v>
      </c>
      <c r="B1091" t="str">
        <f t="shared" ref="B1091:B1154" si="86">L1091</f>
        <v>lp17</v>
      </c>
      <c r="C1091" t="str">
        <f t="shared" ref="C1091:C1154" si="87">M1091</f>
        <v>NC_017232.1</v>
      </c>
      <c r="D1091" t="str">
        <f t="shared" ref="D1091:D1154" si="88">N1091</f>
        <v>CP002942</v>
      </c>
      <c r="E1091" t="str">
        <f t="shared" si="85"/>
        <v>Borrelia</v>
      </c>
      <c r="F1091" t="s">
        <v>32243</v>
      </c>
      <c r="G1091" t="str">
        <f t="shared" ref="G1091:G1154" si="89">CONCATENATE(E1091,F1091,K1091,O1091,P1091,Q1091,R1091,S1091,T1091,U1091,V1091)</f>
        <v xml:space="preserve">Borreliaafzelii                  Spirochaetia24.67524.012223---23-                                                                        </v>
      </c>
      <c r="H1091" t="s">
        <v>5430</v>
      </c>
      <c r="I1091" t="s">
        <v>15</v>
      </c>
      <c r="J1091" t="s">
        <v>5306</v>
      </c>
      <c r="K1091" t="s">
        <v>5307</v>
      </c>
      <c r="L1091" t="s">
        <v>5343</v>
      </c>
      <c r="M1091" t="s">
        <v>5448</v>
      </c>
      <c r="N1091" t="s">
        <v>5449</v>
      </c>
      <c r="O1091" s="1" t="s">
        <v>5450</v>
      </c>
      <c r="P1091" t="s">
        <v>5451</v>
      </c>
      <c r="Q1091">
        <v>23</v>
      </c>
      <c r="R1091" t="s">
        <v>23</v>
      </c>
      <c r="S1091" t="s">
        <v>23</v>
      </c>
      <c r="T1091" t="s">
        <v>23</v>
      </c>
      <c r="U1091">
        <v>23</v>
      </c>
      <c r="V1091" t="s">
        <v>3736</v>
      </c>
    </row>
    <row r="1092" spans="1:22">
      <c r="A1092">
        <v>6771303</v>
      </c>
      <c r="B1092" t="str">
        <f t="shared" si="86"/>
        <v>cp32-12</v>
      </c>
      <c r="C1092" t="str">
        <f t="shared" si="87"/>
        <v>NC_017225.1</v>
      </c>
      <c r="D1092" t="str">
        <f t="shared" si="88"/>
        <v>CP002936</v>
      </c>
      <c r="E1092" t="str">
        <f t="shared" si="85"/>
        <v>Borrelia</v>
      </c>
      <c r="F1092" t="s">
        <v>32243</v>
      </c>
      <c r="G1092" t="str">
        <f t="shared" si="89"/>
        <v xml:space="preserve">Borreliaafzelii                  Spirochaetia30.06529.156841---41-                                                                        </v>
      </c>
      <c r="H1092" t="s">
        <v>5430</v>
      </c>
      <c r="I1092" t="s">
        <v>15</v>
      </c>
      <c r="J1092" t="s">
        <v>5306</v>
      </c>
      <c r="K1092" t="s">
        <v>5307</v>
      </c>
      <c r="L1092" t="s">
        <v>5452</v>
      </c>
      <c r="M1092" t="s">
        <v>5453</v>
      </c>
      <c r="N1092" t="s">
        <v>5454</v>
      </c>
      <c r="O1092" s="1" t="s">
        <v>5455</v>
      </c>
      <c r="P1092" t="s">
        <v>5456</v>
      </c>
      <c r="Q1092">
        <v>41</v>
      </c>
      <c r="R1092" t="s">
        <v>23</v>
      </c>
      <c r="S1092" t="s">
        <v>23</v>
      </c>
      <c r="T1092" t="s">
        <v>23</v>
      </c>
      <c r="U1092">
        <v>41</v>
      </c>
      <c r="V1092" t="s">
        <v>3736</v>
      </c>
    </row>
    <row r="1093" spans="1:22">
      <c r="A1093">
        <v>6771207</v>
      </c>
      <c r="B1093" t="str">
        <f t="shared" si="86"/>
        <v>lp54</v>
      </c>
      <c r="C1093" t="str">
        <f t="shared" si="87"/>
        <v>NC_017241.1</v>
      </c>
      <c r="D1093" t="str">
        <f t="shared" si="88"/>
        <v>CP002950</v>
      </c>
      <c r="E1093" t="str">
        <f t="shared" si="85"/>
        <v>Borrelia</v>
      </c>
      <c r="F1093" t="s">
        <v>32243</v>
      </c>
      <c r="G1093" t="str">
        <f t="shared" si="89"/>
        <v xml:space="preserve">Borreliaafzelii                  Spirochaetia57.91927.022269---69-                                                                        </v>
      </c>
      <c r="H1093" t="s">
        <v>5430</v>
      </c>
      <c r="I1093" t="s">
        <v>15</v>
      </c>
      <c r="J1093" t="s">
        <v>5306</v>
      </c>
      <c r="K1093" t="s">
        <v>5307</v>
      </c>
      <c r="L1093" t="s">
        <v>5362</v>
      </c>
      <c r="M1093" t="s">
        <v>5457</v>
      </c>
      <c r="N1093" t="s">
        <v>5458</v>
      </c>
      <c r="O1093" s="1" t="s">
        <v>5459</v>
      </c>
      <c r="P1093" t="s">
        <v>5460</v>
      </c>
      <c r="Q1093">
        <v>69</v>
      </c>
      <c r="R1093" t="s">
        <v>23</v>
      </c>
      <c r="S1093" t="s">
        <v>23</v>
      </c>
      <c r="T1093" t="s">
        <v>23</v>
      </c>
      <c r="U1093">
        <v>69</v>
      </c>
      <c r="V1093" t="s">
        <v>3736</v>
      </c>
    </row>
    <row r="1094" spans="1:22">
      <c r="A1094">
        <v>6771111</v>
      </c>
      <c r="B1094" t="str">
        <f t="shared" si="86"/>
        <v>lp28-4</v>
      </c>
      <c r="C1094" t="str">
        <f t="shared" si="87"/>
        <v>NC_017234.1</v>
      </c>
      <c r="D1094" t="str">
        <f t="shared" si="88"/>
        <v>CP002945</v>
      </c>
      <c r="E1094" t="str">
        <f t="shared" si="85"/>
        <v>Borrelia</v>
      </c>
      <c r="F1094" t="s">
        <v>32243</v>
      </c>
      <c r="G1094" t="str">
        <f t="shared" si="89"/>
        <v xml:space="preserve">Borreliaafzelii                  Spirochaetia22.44923.355213---13-                                                                        </v>
      </c>
      <c r="H1094" t="s">
        <v>5430</v>
      </c>
      <c r="I1094" t="s">
        <v>15</v>
      </c>
      <c r="J1094" t="s">
        <v>5306</v>
      </c>
      <c r="K1094" t="s">
        <v>5307</v>
      </c>
      <c r="L1094" t="s">
        <v>5323</v>
      </c>
      <c r="M1094" t="s">
        <v>5461</v>
      </c>
      <c r="N1094" t="s">
        <v>5462</v>
      </c>
      <c r="O1094" s="1" t="s">
        <v>5463</v>
      </c>
      <c r="P1094" t="s">
        <v>5464</v>
      </c>
      <c r="Q1094">
        <v>13</v>
      </c>
      <c r="R1094" t="s">
        <v>23</v>
      </c>
      <c r="S1094" t="s">
        <v>23</v>
      </c>
      <c r="T1094" t="s">
        <v>23</v>
      </c>
      <c r="U1094">
        <v>13</v>
      </c>
      <c r="V1094" t="s">
        <v>3736</v>
      </c>
    </row>
    <row r="1095" spans="1:22">
      <c r="A1095">
        <v>6771015</v>
      </c>
      <c r="B1095" t="str">
        <f t="shared" si="86"/>
        <v>cp32-5</v>
      </c>
      <c r="C1095" t="str">
        <f t="shared" si="87"/>
        <v>NC_017227.1</v>
      </c>
      <c r="D1095" t="str">
        <f t="shared" si="88"/>
        <v>CP002939</v>
      </c>
      <c r="E1095" t="str">
        <f t="shared" si="85"/>
        <v>Borrelia</v>
      </c>
      <c r="F1095" t="s">
        <v>32243</v>
      </c>
      <c r="G1095" t="str">
        <f t="shared" si="89"/>
        <v xml:space="preserve">Borreliaafzelii                  Spirochaetia30.94929.17742---42-                                                                        </v>
      </c>
      <c r="H1095" t="s">
        <v>5430</v>
      </c>
      <c r="I1095" t="s">
        <v>15</v>
      </c>
      <c r="J1095" t="s">
        <v>5306</v>
      </c>
      <c r="K1095" t="s">
        <v>5307</v>
      </c>
      <c r="L1095" t="s">
        <v>5367</v>
      </c>
      <c r="M1095" t="s">
        <v>5465</v>
      </c>
      <c r="N1095" t="s">
        <v>5466</v>
      </c>
      <c r="O1095" s="1" t="s">
        <v>5467</v>
      </c>
      <c r="P1095" t="s">
        <v>5468</v>
      </c>
      <c r="Q1095">
        <v>42</v>
      </c>
      <c r="R1095" t="s">
        <v>23</v>
      </c>
      <c r="S1095" t="s">
        <v>23</v>
      </c>
      <c r="T1095" t="s">
        <v>23</v>
      </c>
      <c r="U1095">
        <v>42</v>
      </c>
      <c r="V1095" t="s">
        <v>3736</v>
      </c>
    </row>
    <row r="1096" spans="1:22">
      <c r="A1096">
        <v>6770919</v>
      </c>
      <c r="B1096" t="str">
        <f t="shared" si="86"/>
        <v>lp38</v>
      </c>
      <c r="C1096" t="str">
        <f t="shared" si="87"/>
        <v>NC_017237.1</v>
      </c>
      <c r="D1096" t="str">
        <f t="shared" si="88"/>
        <v>CP002949</v>
      </c>
      <c r="E1096" t="str">
        <f t="shared" si="85"/>
        <v>Borrelia</v>
      </c>
      <c r="F1096" t="s">
        <v>32243</v>
      </c>
      <c r="G1096" t="str">
        <f t="shared" si="89"/>
        <v xml:space="preserve">Borreliaafzelii                  Spirochaetia33.90323.540729---29-                                                                        </v>
      </c>
      <c r="H1096" t="s">
        <v>5430</v>
      </c>
      <c r="I1096" t="s">
        <v>15</v>
      </c>
      <c r="J1096" t="s">
        <v>5306</v>
      </c>
      <c r="K1096" t="s">
        <v>5307</v>
      </c>
      <c r="L1096" t="s">
        <v>5357</v>
      </c>
      <c r="M1096" t="s">
        <v>5469</v>
      </c>
      <c r="N1096" t="s">
        <v>5470</v>
      </c>
      <c r="O1096" s="1" t="s">
        <v>5471</v>
      </c>
      <c r="P1096" t="s">
        <v>5472</v>
      </c>
      <c r="Q1096">
        <v>29</v>
      </c>
      <c r="R1096" t="s">
        <v>23</v>
      </c>
      <c r="S1096" t="s">
        <v>23</v>
      </c>
      <c r="T1096" t="s">
        <v>23</v>
      </c>
      <c r="U1096">
        <v>29</v>
      </c>
      <c r="V1096" t="s">
        <v>3736</v>
      </c>
    </row>
    <row r="1097" spans="1:22">
      <c r="A1097">
        <v>6770823</v>
      </c>
      <c r="B1097" t="str">
        <f t="shared" si="86"/>
        <v>lp32-10</v>
      </c>
      <c r="C1097" t="str">
        <f t="shared" si="87"/>
        <v>NC_017240.1</v>
      </c>
      <c r="D1097" t="str">
        <f t="shared" si="88"/>
        <v>CP002948</v>
      </c>
      <c r="E1097" t="str">
        <f t="shared" si="85"/>
        <v>Borrelia</v>
      </c>
      <c r="F1097" t="s">
        <v>32243</v>
      </c>
      <c r="G1097" t="str">
        <f t="shared" si="89"/>
        <v>Borreliaafzelii                  Spirochaetia30.1824.784631---365</v>
      </c>
      <c r="H1097" t="s">
        <v>5430</v>
      </c>
      <c r="I1097" t="s">
        <v>15</v>
      </c>
      <c r="J1097" t="s">
        <v>5306</v>
      </c>
      <c r="K1097" t="s">
        <v>5307</v>
      </c>
      <c r="L1097" t="s">
        <v>5338</v>
      </c>
      <c r="M1097" t="s">
        <v>5473</v>
      </c>
      <c r="N1097" t="s">
        <v>5474</v>
      </c>
      <c r="O1097" s="1" t="s">
        <v>5475</v>
      </c>
      <c r="P1097" t="s">
        <v>5476</v>
      </c>
      <c r="Q1097">
        <v>31</v>
      </c>
      <c r="R1097" t="s">
        <v>23</v>
      </c>
      <c r="S1097" t="s">
        <v>23</v>
      </c>
      <c r="T1097" t="s">
        <v>23</v>
      </c>
      <c r="U1097">
        <v>36</v>
      </c>
      <c r="V1097">
        <v>5</v>
      </c>
    </row>
    <row r="1098" spans="1:22">
      <c r="A1098">
        <v>6770727</v>
      </c>
      <c r="B1098" t="str">
        <f t="shared" si="86"/>
        <v>lp28-8</v>
      </c>
      <c r="C1098" t="str">
        <f t="shared" si="87"/>
        <v>NC_017236.1</v>
      </c>
      <c r="D1098" t="str">
        <f t="shared" si="88"/>
        <v>CP002947</v>
      </c>
      <c r="E1098" t="str">
        <f t="shared" si="85"/>
        <v>Borrelia</v>
      </c>
      <c r="F1098" t="s">
        <v>32243</v>
      </c>
      <c r="G1098" t="str">
        <f t="shared" si="89"/>
        <v xml:space="preserve">Borreliaafzelii                  Spirochaetia20.71529.640419---19-                                                                        </v>
      </c>
      <c r="H1098" t="s">
        <v>5430</v>
      </c>
      <c r="I1098" t="s">
        <v>15</v>
      </c>
      <c r="J1098" t="s">
        <v>5306</v>
      </c>
      <c r="K1098" t="s">
        <v>5307</v>
      </c>
      <c r="L1098" t="s">
        <v>5477</v>
      </c>
      <c r="M1098" t="s">
        <v>5478</v>
      </c>
      <c r="N1098" t="s">
        <v>5479</v>
      </c>
      <c r="O1098" s="1" t="s">
        <v>5480</v>
      </c>
      <c r="P1098" t="s">
        <v>5481</v>
      </c>
      <c r="Q1098">
        <v>19</v>
      </c>
      <c r="R1098" t="s">
        <v>23</v>
      </c>
      <c r="S1098" t="s">
        <v>23</v>
      </c>
      <c r="T1098" t="s">
        <v>23</v>
      </c>
      <c r="U1098">
        <v>19</v>
      </c>
      <c r="V1098" t="s">
        <v>3736</v>
      </c>
    </row>
    <row r="1099" spans="1:22">
      <c r="A1099">
        <v>6770631</v>
      </c>
      <c r="B1099" t="str">
        <f t="shared" si="86"/>
        <v>lp28-2</v>
      </c>
      <c r="C1099" t="str">
        <f t="shared" si="87"/>
        <v>NC_017239.1</v>
      </c>
      <c r="D1099" t="str">
        <f t="shared" si="88"/>
        <v>CP002943</v>
      </c>
      <c r="E1099" t="str">
        <f t="shared" si="85"/>
        <v>Borrelia</v>
      </c>
      <c r="F1099" t="s">
        <v>32243</v>
      </c>
      <c r="G1099" t="str">
        <f t="shared" si="89"/>
        <v>Borreliaafzelii                  Spirochaetia26.62624.235718---257</v>
      </c>
      <c r="H1099" t="s">
        <v>5430</v>
      </c>
      <c r="I1099" t="s">
        <v>15</v>
      </c>
      <c r="J1099" t="s">
        <v>5306</v>
      </c>
      <c r="K1099" t="s">
        <v>5307</v>
      </c>
      <c r="L1099" t="s">
        <v>5318</v>
      </c>
      <c r="M1099" t="s">
        <v>5482</v>
      </c>
      <c r="N1099" t="s">
        <v>5483</v>
      </c>
      <c r="O1099" s="1" t="s">
        <v>5484</v>
      </c>
      <c r="P1099" t="s">
        <v>5485</v>
      </c>
      <c r="Q1099">
        <v>18</v>
      </c>
      <c r="R1099" t="s">
        <v>23</v>
      </c>
      <c r="S1099" t="s">
        <v>23</v>
      </c>
      <c r="T1099" t="s">
        <v>23</v>
      </c>
      <c r="U1099">
        <v>25</v>
      </c>
      <c r="V1099">
        <v>7</v>
      </c>
    </row>
    <row r="1100" spans="1:22">
      <c r="A1100">
        <v>6770535</v>
      </c>
      <c r="B1100" t="str">
        <f t="shared" si="86"/>
        <v>cp32-1</v>
      </c>
      <c r="C1100" t="str">
        <f t="shared" si="87"/>
        <v>NC_017230.1</v>
      </c>
      <c r="D1100" t="str">
        <f t="shared" si="88"/>
        <v>CP002937</v>
      </c>
      <c r="E1100" t="str">
        <f t="shared" si="85"/>
        <v>Borrelia</v>
      </c>
      <c r="F1100" t="s">
        <v>32243</v>
      </c>
      <c r="G1100" t="str">
        <f t="shared" si="89"/>
        <v xml:space="preserve">Borreliaafzelii                  Spirochaetia3029.1941---41-                                                                        </v>
      </c>
      <c r="H1100" t="s">
        <v>5430</v>
      </c>
      <c r="I1100" t="s">
        <v>15</v>
      </c>
      <c r="J1100" t="s">
        <v>5306</v>
      </c>
      <c r="K1100" t="s">
        <v>5307</v>
      </c>
      <c r="L1100" t="s">
        <v>5372</v>
      </c>
      <c r="M1100" t="s">
        <v>5486</v>
      </c>
      <c r="N1100" t="s">
        <v>5487</v>
      </c>
      <c r="O1100" s="1">
        <v>30</v>
      </c>
      <c r="P1100" t="s">
        <v>5488</v>
      </c>
      <c r="Q1100">
        <v>41</v>
      </c>
      <c r="R1100" t="s">
        <v>23</v>
      </c>
      <c r="S1100" t="s">
        <v>23</v>
      </c>
      <c r="T1100" t="s">
        <v>23</v>
      </c>
      <c r="U1100">
        <v>41</v>
      </c>
      <c r="V1100" t="s">
        <v>3736</v>
      </c>
    </row>
    <row r="1101" spans="1:22">
      <c r="A1101">
        <v>6770439</v>
      </c>
      <c r="B1101" t="str">
        <f t="shared" si="86"/>
        <v>cp32-7</v>
      </c>
      <c r="C1101" t="str">
        <f t="shared" si="87"/>
        <v>NC_017231.1</v>
      </c>
      <c r="D1101" t="str">
        <f t="shared" si="88"/>
        <v>CP002940</v>
      </c>
      <c r="E1101" t="str">
        <f t="shared" si="85"/>
        <v>Borrelia</v>
      </c>
      <c r="F1101" t="s">
        <v>32243</v>
      </c>
      <c r="G1101" t="str">
        <f t="shared" si="89"/>
        <v>Borreliaafzelii                  Spirochaetia25.26228.473631---343</v>
      </c>
      <c r="H1101" t="s">
        <v>5430</v>
      </c>
      <c r="I1101" t="s">
        <v>15</v>
      </c>
      <c r="J1101" t="s">
        <v>5306</v>
      </c>
      <c r="K1101" t="s">
        <v>5307</v>
      </c>
      <c r="L1101" t="s">
        <v>5489</v>
      </c>
      <c r="M1101" t="s">
        <v>5490</v>
      </c>
      <c r="N1101" t="s">
        <v>5491</v>
      </c>
      <c r="O1101" s="1" t="s">
        <v>5492</v>
      </c>
      <c r="P1101" t="s">
        <v>5493</v>
      </c>
      <c r="Q1101">
        <v>31</v>
      </c>
      <c r="R1101" t="s">
        <v>23</v>
      </c>
      <c r="S1101" t="s">
        <v>23</v>
      </c>
      <c r="T1101" t="s">
        <v>23</v>
      </c>
      <c r="U1101">
        <v>34</v>
      </c>
      <c r="V1101">
        <v>3</v>
      </c>
    </row>
    <row r="1102" spans="1:22">
      <c r="A1102">
        <v>6770343</v>
      </c>
      <c r="B1102" t="str">
        <f t="shared" si="86"/>
        <v>cp32-9</v>
      </c>
      <c r="C1102" t="str">
        <f t="shared" si="87"/>
        <v>NC_017228.1</v>
      </c>
      <c r="D1102" t="str">
        <f t="shared" si="88"/>
        <v>CP002941</v>
      </c>
      <c r="E1102" t="str">
        <f t="shared" si="85"/>
        <v>Borrelia</v>
      </c>
      <c r="F1102" t="s">
        <v>32243</v>
      </c>
      <c r="G1102" t="str">
        <f t="shared" si="89"/>
        <v>Borreliaafzelii                  Spirochaetia29.42129.179838---402</v>
      </c>
      <c r="H1102" t="s">
        <v>5430</v>
      </c>
      <c r="I1102" t="s">
        <v>15</v>
      </c>
      <c r="J1102" t="s">
        <v>5306</v>
      </c>
      <c r="K1102" t="s">
        <v>5307</v>
      </c>
      <c r="L1102" t="s">
        <v>5410</v>
      </c>
      <c r="M1102" t="s">
        <v>5494</v>
      </c>
      <c r="N1102" t="s">
        <v>5495</v>
      </c>
      <c r="O1102" s="1" t="s">
        <v>5496</v>
      </c>
      <c r="P1102" t="s">
        <v>5497</v>
      </c>
      <c r="Q1102">
        <v>38</v>
      </c>
      <c r="R1102" t="s">
        <v>23</v>
      </c>
      <c r="S1102" t="s">
        <v>23</v>
      </c>
      <c r="T1102" t="s">
        <v>23</v>
      </c>
      <c r="U1102">
        <v>40</v>
      </c>
      <c r="V1102">
        <v>2</v>
      </c>
    </row>
    <row r="1103" spans="1:22">
      <c r="A1103">
        <v>6770247</v>
      </c>
      <c r="B1103" t="str">
        <f t="shared" si="86"/>
        <v>cp26</v>
      </c>
      <c r="C1103" t="str">
        <f t="shared" si="87"/>
        <v>NC_017229.1</v>
      </c>
      <c r="D1103" t="str">
        <f t="shared" si="88"/>
        <v>CP002934</v>
      </c>
      <c r="E1103" t="str">
        <f t="shared" si="85"/>
        <v>Borrelia</v>
      </c>
      <c r="F1103" t="s">
        <v>32243</v>
      </c>
      <c r="G1103" t="str">
        <f t="shared" si="89"/>
        <v xml:space="preserve">Borreliaafzelii                  Spirochaetia26.53925.875126---26-                                                                        </v>
      </c>
      <c r="H1103" t="s">
        <v>5430</v>
      </c>
      <c r="I1103" t="s">
        <v>15</v>
      </c>
      <c r="J1103" t="s">
        <v>5306</v>
      </c>
      <c r="K1103" t="s">
        <v>5307</v>
      </c>
      <c r="L1103" t="s">
        <v>5328</v>
      </c>
      <c r="M1103" t="s">
        <v>5498</v>
      </c>
      <c r="N1103" t="s">
        <v>5499</v>
      </c>
      <c r="O1103" s="1" t="s">
        <v>5500</v>
      </c>
      <c r="P1103" t="s">
        <v>5501</v>
      </c>
      <c r="Q1103">
        <v>26</v>
      </c>
      <c r="R1103" t="s">
        <v>23</v>
      </c>
      <c r="S1103" t="s">
        <v>23</v>
      </c>
      <c r="T1103" t="s">
        <v>23</v>
      </c>
      <c r="U1103">
        <v>26</v>
      </c>
      <c r="V1103" t="s">
        <v>3736</v>
      </c>
    </row>
    <row r="1104" spans="1:22">
      <c r="A1104">
        <v>6770151</v>
      </c>
      <c r="B1104" t="str">
        <f t="shared" si="86"/>
        <v>lp34</v>
      </c>
      <c r="C1104" t="str">
        <f t="shared" si="87"/>
        <v>NC_008566.1</v>
      </c>
      <c r="D1104" t="str">
        <f t="shared" si="88"/>
        <v>CP000398</v>
      </c>
      <c r="E1104" t="str">
        <f t="shared" si="85"/>
        <v>Borrelia</v>
      </c>
      <c r="F1104" t="s">
        <v>32243</v>
      </c>
      <c r="G1104" t="str">
        <f t="shared" si="89"/>
        <v>Borreliaafzelii                  Spirochaetia34.27323.55529---301</v>
      </c>
      <c r="H1104" t="s">
        <v>5430</v>
      </c>
      <c r="I1104" t="s">
        <v>15</v>
      </c>
      <c r="J1104" t="s">
        <v>5306</v>
      </c>
      <c r="K1104" t="s">
        <v>5307</v>
      </c>
      <c r="L1104" t="s">
        <v>5502</v>
      </c>
      <c r="M1104" t="s">
        <v>5503</v>
      </c>
      <c r="N1104" t="s">
        <v>5504</v>
      </c>
      <c r="O1104" s="1" t="s">
        <v>5505</v>
      </c>
      <c r="P1104" t="s">
        <v>5506</v>
      </c>
      <c r="Q1104">
        <v>29</v>
      </c>
      <c r="R1104" t="s">
        <v>23</v>
      </c>
      <c r="S1104" t="s">
        <v>23</v>
      </c>
      <c r="T1104" t="s">
        <v>23</v>
      </c>
      <c r="U1104">
        <v>30</v>
      </c>
      <c r="V1104">
        <v>1</v>
      </c>
    </row>
    <row r="1105" spans="1:22">
      <c r="A1105">
        <v>6770055</v>
      </c>
      <c r="B1105" t="str">
        <f t="shared" si="86"/>
        <v>cp30</v>
      </c>
      <c r="C1105" t="str">
        <f t="shared" si="87"/>
        <v>NC_008273.1</v>
      </c>
      <c r="D1105" t="str">
        <f t="shared" si="88"/>
        <v>CP000400</v>
      </c>
      <c r="E1105" t="str">
        <f t="shared" si="85"/>
        <v>Borrelia</v>
      </c>
      <c r="F1105" t="s">
        <v>32243</v>
      </c>
      <c r="G1105" t="str">
        <f t="shared" si="89"/>
        <v>Borreliaafzelii                  Spirochaetia30.01729.216834---417</v>
      </c>
      <c r="H1105" t="s">
        <v>5430</v>
      </c>
      <c r="I1105" t="s">
        <v>15</v>
      </c>
      <c r="J1105" t="s">
        <v>5306</v>
      </c>
      <c r="K1105" t="s">
        <v>5307</v>
      </c>
      <c r="L1105" t="s">
        <v>5507</v>
      </c>
      <c r="M1105" t="s">
        <v>5508</v>
      </c>
      <c r="N1105" t="s">
        <v>5509</v>
      </c>
      <c r="O1105" s="1" t="s">
        <v>5510</v>
      </c>
      <c r="P1105" t="s">
        <v>5511</v>
      </c>
      <c r="Q1105">
        <v>34</v>
      </c>
      <c r="R1105" t="s">
        <v>23</v>
      </c>
      <c r="S1105" t="s">
        <v>23</v>
      </c>
      <c r="T1105" t="s">
        <v>23</v>
      </c>
      <c r="U1105">
        <v>41</v>
      </c>
      <c r="V1105">
        <v>7</v>
      </c>
    </row>
    <row r="1106" spans="1:22">
      <c r="A1106">
        <v>6769959</v>
      </c>
      <c r="B1106" t="str">
        <f t="shared" si="86"/>
        <v>lp32</v>
      </c>
      <c r="C1106" t="str">
        <f t="shared" si="87"/>
        <v>NC_008567.1</v>
      </c>
      <c r="D1106" t="str">
        <f t="shared" si="88"/>
        <v>CP000399</v>
      </c>
      <c r="E1106" t="str">
        <f t="shared" si="85"/>
        <v>Borrelia</v>
      </c>
      <c r="F1106" t="s">
        <v>32243</v>
      </c>
      <c r="G1106" t="str">
        <f t="shared" si="89"/>
        <v>Borreliaafzelii                  Spirochaetia32.36824.672535---383</v>
      </c>
      <c r="H1106" t="s">
        <v>5430</v>
      </c>
      <c r="I1106" t="s">
        <v>15</v>
      </c>
      <c r="J1106" t="s">
        <v>5306</v>
      </c>
      <c r="K1106" t="s">
        <v>5307</v>
      </c>
      <c r="L1106" t="s">
        <v>5512</v>
      </c>
      <c r="M1106" t="s">
        <v>5513</v>
      </c>
      <c r="N1106" t="s">
        <v>5514</v>
      </c>
      <c r="O1106" s="1" t="s">
        <v>5515</v>
      </c>
      <c r="P1106" t="s">
        <v>5516</v>
      </c>
      <c r="Q1106">
        <v>35</v>
      </c>
      <c r="R1106" t="s">
        <v>23</v>
      </c>
      <c r="S1106" t="s">
        <v>23</v>
      </c>
      <c r="T1106" t="s">
        <v>23</v>
      </c>
      <c r="U1106">
        <v>38</v>
      </c>
      <c r="V1106">
        <v>3</v>
      </c>
    </row>
    <row r="1107" spans="1:22">
      <c r="A1107">
        <v>6769863</v>
      </c>
      <c r="B1107" t="str">
        <f t="shared" si="86"/>
        <v>lp60</v>
      </c>
      <c r="C1107" t="str">
        <f t="shared" si="87"/>
        <v>NC_008564.1</v>
      </c>
      <c r="D1107" t="str">
        <f t="shared" si="88"/>
        <v>CP000396</v>
      </c>
      <c r="E1107" t="str">
        <f t="shared" si="85"/>
        <v>Borrelia</v>
      </c>
      <c r="F1107" t="s">
        <v>32243</v>
      </c>
      <c r="G1107" t="str">
        <f t="shared" si="89"/>
        <v xml:space="preserve">Borreliaafzelii                  Spirochaetia59.95826.897271---71-                                                                        </v>
      </c>
      <c r="H1107" t="s">
        <v>5430</v>
      </c>
      <c r="I1107" t="s">
        <v>15</v>
      </c>
      <c r="J1107" t="s">
        <v>5306</v>
      </c>
      <c r="K1107" t="s">
        <v>5307</v>
      </c>
      <c r="L1107" t="s">
        <v>5517</v>
      </c>
      <c r="M1107" t="s">
        <v>5518</v>
      </c>
      <c r="N1107" t="s">
        <v>5519</v>
      </c>
      <c r="O1107" s="1" t="s">
        <v>5520</v>
      </c>
      <c r="P1107" t="s">
        <v>5521</v>
      </c>
      <c r="Q1107">
        <v>71</v>
      </c>
      <c r="R1107" t="s">
        <v>23</v>
      </c>
      <c r="S1107" t="s">
        <v>23</v>
      </c>
      <c r="T1107" t="s">
        <v>23</v>
      </c>
      <c r="U1107">
        <v>71</v>
      </c>
      <c r="V1107" t="s">
        <v>3736</v>
      </c>
    </row>
    <row r="1108" spans="1:22">
      <c r="A1108">
        <v>6769767</v>
      </c>
      <c r="B1108" t="str">
        <f t="shared" si="86"/>
        <v>lp60-2</v>
      </c>
      <c r="C1108" t="str">
        <f t="shared" si="87"/>
        <v>NC_008565.1</v>
      </c>
      <c r="D1108" t="str">
        <f t="shared" si="88"/>
        <v>CP000397</v>
      </c>
      <c r="E1108" t="str">
        <f t="shared" si="85"/>
        <v>Borrelia</v>
      </c>
      <c r="F1108" t="s">
        <v>32243</v>
      </c>
      <c r="G1108" t="str">
        <f t="shared" si="89"/>
        <v>Borreliaafzelii                  Spirochaetia59.80424.379642---508</v>
      </c>
      <c r="H1108" t="s">
        <v>5430</v>
      </c>
      <c r="I1108" t="s">
        <v>15</v>
      </c>
      <c r="J1108" t="s">
        <v>5306</v>
      </c>
      <c r="K1108" t="s">
        <v>5307</v>
      </c>
      <c r="L1108" t="s">
        <v>5522</v>
      </c>
      <c r="M1108" t="s">
        <v>5523</v>
      </c>
      <c r="N1108" t="s">
        <v>5524</v>
      </c>
      <c r="O1108" s="1" t="s">
        <v>5525</v>
      </c>
      <c r="P1108" t="s">
        <v>5526</v>
      </c>
      <c r="Q1108">
        <v>42</v>
      </c>
      <c r="R1108" t="s">
        <v>23</v>
      </c>
      <c r="S1108" t="s">
        <v>23</v>
      </c>
      <c r="T1108" t="s">
        <v>23</v>
      </c>
      <c r="U1108">
        <v>50</v>
      </c>
      <c r="V1108">
        <v>8</v>
      </c>
    </row>
    <row r="1109" spans="1:22">
      <c r="A1109">
        <v>6769671</v>
      </c>
      <c r="B1109" t="str">
        <f t="shared" si="86"/>
        <v>cp27</v>
      </c>
      <c r="C1109" t="str">
        <f t="shared" si="87"/>
        <v>NC_008274.1</v>
      </c>
      <c r="D1109" t="str">
        <f t="shared" si="88"/>
        <v>CP000402</v>
      </c>
      <c r="E1109" t="str">
        <f t="shared" si="85"/>
        <v>Borrelia</v>
      </c>
      <c r="F1109" t="s">
        <v>32243</v>
      </c>
      <c r="G1109" t="str">
        <f t="shared" si="89"/>
        <v xml:space="preserve">Borreliaafzelii                  Spirochaetia26.53325.888526---26-                                                                        </v>
      </c>
      <c r="H1109" t="s">
        <v>5430</v>
      </c>
      <c r="I1109" t="s">
        <v>15</v>
      </c>
      <c r="J1109" t="s">
        <v>5306</v>
      </c>
      <c r="K1109" t="s">
        <v>5307</v>
      </c>
      <c r="L1109" t="s">
        <v>5527</v>
      </c>
      <c r="M1109" t="s">
        <v>5528</v>
      </c>
      <c r="N1109" t="s">
        <v>5529</v>
      </c>
      <c r="O1109" s="1" t="s">
        <v>5530</v>
      </c>
      <c r="P1109" t="s">
        <v>5531</v>
      </c>
      <c r="Q1109">
        <v>26</v>
      </c>
      <c r="R1109" t="s">
        <v>23</v>
      </c>
      <c r="S1109" t="s">
        <v>23</v>
      </c>
      <c r="T1109" t="s">
        <v>23</v>
      </c>
      <c r="U1109">
        <v>26</v>
      </c>
      <c r="V1109" t="s">
        <v>3736</v>
      </c>
    </row>
    <row r="1110" spans="1:22">
      <c r="A1110">
        <v>6769575</v>
      </c>
      <c r="B1110" t="str">
        <f t="shared" si="86"/>
        <v>lp28</v>
      </c>
      <c r="C1110" t="str">
        <f t="shared" si="87"/>
        <v>NC_008568.1</v>
      </c>
      <c r="D1110" t="str">
        <f t="shared" si="88"/>
        <v>CP000401</v>
      </c>
      <c r="E1110" t="str">
        <f t="shared" si="85"/>
        <v>Borrelia</v>
      </c>
      <c r="F1110" t="s">
        <v>32243</v>
      </c>
      <c r="G1110" t="str">
        <f t="shared" si="89"/>
        <v>Borreliaafzelii                  Spirochaetia28.53325.100826---271</v>
      </c>
      <c r="H1110" t="s">
        <v>5430</v>
      </c>
      <c r="I1110" t="s">
        <v>15</v>
      </c>
      <c r="J1110" t="s">
        <v>5306</v>
      </c>
      <c r="K1110" t="s">
        <v>5307</v>
      </c>
      <c r="L1110" t="s">
        <v>5532</v>
      </c>
      <c r="M1110" t="s">
        <v>5533</v>
      </c>
      <c r="N1110" t="s">
        <v>5534</v>
      </c>
      <c r="O1110" s="1" t="s">
        <v>5535</v>
      </c>
      <c r="P1110" t="s">
        <v>5536</v>
      </c>
      <c r="Q1110">
        <v>26</v>
      </c>
      <c r="R1110" t="s">
        <v>23</v>
      </c>
      <c r="S1110" t="s">
        <v>23</v>
      </c>
      <c r="T1110" t="s">
        <v>23</v>
      </c>
      <c r="U1110">
        <v>27</v>
      </c>
      <c r="V1110">
        <v>1</v>
      </c>
    </row>
    <row r="1111" spans="1:22">
      <c r="A1111">
        <v>6769479</v>
      </c>
      <c r="B1111" t="str">
        <f t="shared" si="86"/>
        <v>lp25</v>
      </c>
      <c r="C1111" t="str">
        <f t="shared" si="87"/>
        <v>NC_008569.1</v>
      </c>
      <c r="D1111" t="str">
        <f t="shared" si="88"/>
        <v>CP000403</v>
      </c>
      <c r="E1111" t="str">
        <f t="shared" si="85"/>
        <v>Borrelia</v>
      </c>
      <c r="F1111" t="s">
        <v>32243</v>
      </c>
      <c r="G1111" t="str">
        <f t="shared" si="89"/>
        <v>Borreliaafzelii                  Spirochaetia24.79431.366522---264</v>
      </c>
      <c r="H1111" t="s">
        <v>5430</v>
      </c>
      <c r="I1111" t="s">
        <v>15</v>
      </c>
      <c r="J1111" t="s">
        <v>5306</v>
      </c>
      <c r="K1111" t="s">
        <v>5307</v>
      </c>
      <c r="L1111" t="s">
        <v>5537</v>
      </c>
      <c r="M1111" t="s">
        <v>5538</v>
      </c>
      <c r="N1111" t="s">
        <v>5539</v>
      </c>
      <c r="O1111" s="1" t="s">
        <v>5540</v>
      </c>
      <c r="P1111" t="s">
        <v>5541</v>
      </c>
      <c r="Q1111">
        <v>22</v>
      </c>
      <c r="R1111" t="s">
        <v>23</v>
      </c>
      <c r="S1111" t="s">
        <v>23</v>
      </c>
      <c r="T1111" t="s">
        <v>23</v>
      </c>
      <c r="U1111">
        <v>26</v>
      </c>
      <c r="V1111">
        <v>4</v>
      </c>
    </row>
    <row r="1112" spans="1:22">
      <c r="A1112">
        <v>6769383</v>
      </c>
      <c r="B1112" t="str">
        <f t="shared" si="86"/>
        <v>cp26</v>
      </c>
      <c r="C1112" t="str">
        <f t="shared" si="87"/>
        <v>NZ_CP009213.1</v>
      </c>
      <c r="D1112" t="str">
        <f t="shared" si="88"/>
        <v>CP009213</v>
      </c>
      <c r="E1112" t="str">
        <f t="shared" si="85"/>
        <v>Borrelia</v>
      </c>
      <c r="F1112" t="s">
        <v>32243</v>
      </c>
      <c r="G1112" t="str">
        <f t="shared" si="89"/>
        <v xml:space="preserve">Borreliaafzelii                  Spirochaetia26.56125.913926---26-                                                                </v>
      </c>
      <c r="H1112" t="s">
        <v>5542</v>
      </c>
      <c r="I1112" t="s">
        <v>15</v>
      </c>
      <c r="J1112" t="s">
        <v>5306</v>
      </c>
      <c r="K1112" t="s">
        <v>5307</v>
      </c>
      <c r="L1112" t="s">
        <v>5328</v>
      </c>
      <c r="M1112" t="s">
        <v>5543</v>
      </c>
      <c r="N1112" t="s">
        <v>5544</v>
      </c>
      <c r="O1112" s="1" t="s">
        <v>5545</v>
      </c>
      <c r="P1112" t="s">
        <v>5546</v>
      </c>
      <c r="Q1112">
        <v>26</v>
      </c>
      <c r="R1112" t="s">
        <v>23</v>
      </c>
      <c r="S1112" t="s">
        <v>23</v>
      </c>
      <c r="T1112" t="s">
        <v>23</v>
      </c>
      <c r="U1112">
        <v>26</v>
      </c>
      <c r="V1112" t="s">
        <v>495</v>
      </c>
    </row>
    <row r="1113" spans="1:22">
      <c r="A1113">
        <v>6769287</v>
      </c>
      <c r="B1113" t="str">
        <f t="shared" si="86"/>
        <v>lp54</v>
      </c>
      <c r="C1113" t="str">
        <f t="shared" si="87"/>
        <v>NZ_CP009214.1</v>
      </c>
      <c r="D1113" t="str">
        <f t="shared" si="88"/>
        <v>CP009214</v>
      </c>
      <c r="E1113" t="str">
        <f t="shared" si="85"/>
        <v>Borrelia</v>
      </c>
      <c r="F1113" t="s">
        <v>32243</v>
      </c>
      <c r="G1113" t="str">
        <f t="shared" si="89"/>
        <v xml:space="preserve">Borreliaafzelii                  Spirochaetia55.2327.039767---67-                                                                </v>
      </c>
      <c r="H1113" t="s">
        <v>5542</v>
      </c>
      <c r="I1113" t="s">
        <v>15</v>
      </c>
      <c r="J1113" t="s">
        <v>5306</v>
      </c>
      <c r="K1113" t="s">
        <v>5307</v>
      </c>
      <c r="L1113" t="s">
        <v>5362</v>
      </c>
      <c r="M1113" t="s">
        <v>5547</v>
      </c>
      <c r="N1113" t="s">
        <v>5548</v>
      </c>
      <c r="O1113" s="1" t="s">
        <v>5549</v>
      </c>
      <c r="P1113" t="s">
        <v>5550</v>
      </c>
      <c r="Q1113">
        <v>67</v>
      </c>
      <c r="R1113" t="s">
        <v>23</v>
      </c>
      <c r="S1113" t="s">
        <v>23</v>
      </c>
      <c r="T1113" t="s">
        <v>23</v>
      </c>
      <c r="U1113">
        <v>67</v>
      </c>
      <c r="V1113" t="s">
        <v>495</v>
      </c>
    </row>
    <row r="1114" spans="1:22">
      <c r="A1114">
        <v>6769191</v>
      </c>
      <c r="B1114" t="str">
        <f t="shared" si="86"/>
        <v>cp26</v>
      </c>
      <c r="C1114" t="str">
        <f t="shared" si="87"/>
        <v>NC_006128.1</v>
      </c>
      <c r="D1114" t="str">
        <f t="shared" si="88"/>
        <v>CP000014</v>
      </c>
      <c r="E1114" t="str">
        <f t="shared" si="85"/>
        <v>Borrelia</v>
      </c>
      <c r="F1114" t="s">
        <v>32244</v>
      </c>
      <c r="G1114" t="str">
        <f t="shared" si="89"/>
        <v xml:space="preserve">Borreliabavariensis              Spirochaetia27.10825.601326---26-                                                                </v>
      </c>
      <c r="H1114" t="s">
        <v>5551</v>
      </c>
      <c r="I1114" t="s">
        <v>15</v>
      </c>
      <c r="J1114" t="s">
        <v>5306</v>
      </c>
      <c r="K1114" t="s">
        <v>5307</v>
      </c>
      <c r="L1114" t="s">
        <v>5328</v>
      </c>
      <c r="M1114" t="s">
        <v>5552</v>
      </c>
      <c r="N1114" t="s">
        <v>5553</v>
      </c>
      <c r="O1114" s="1" t="s">
        <v>5554</v>
      </c>
      <c r="P1114" t="s">
        <v>5555</v>
      </c>
      <c r="Q1114">
        <v>26</v>
      </c>
      <c r="R1114" t="s">
        <v>23</v>
      </c>
      <c r="S1114" t="s">
        <v>23</v>
      </c>
      <c r="T1114" t="s">
        <v>23</v>
      </c>
      <c r="U1114">
        <v>26</v>
      </c>
      <c r="V1114" t="s">
        <v>495</v>
      </c>
    </row>
    <row r="1115" spans="1:22">
      <c r="A1115">
        <v>6769095</v>
      </c>
      <c r="B1115" t="str">
        <f t="shared" si="86"/>
        <v>lp54</v>
      </c>
      <c r="C1115" t="str">
        <f t="shared" si="87"/>
        <v>NC_006129.1</v>
      </c>
      <c r="D1115" t="str">
        <f t="shared" si="88"/>
        <v>CP000015</v>
      </c>
      <c r="E1115" t="str">
        <f t="shared" ref="E1115:E1178" si="90">MID(H1115,1,FIND(" ",H1115)-1)</f>
        <v>Borrelia</v>
      </c>
      <c r="F1115" t="s">
        <v>32244</v>
      </c>
      <c r="G1115" t="str">
        <f t="shared" si="89"/>
        <v>Borreliabavariensis              Spirochaetia55.5626.465146---6519</v>
      </c>
      <c r="H1115" t="s">
        <v>5551</v>
      </c>
      <c r="I1115" t="s">
        <v>15</v>
      </c>
      <c r="J1115" t="s">
        <v>5306</v>
      </c>
      <c r="K1115" t="s">
        <v>5307</v>
      </c>
      <c r="L1115" t="s">
        <v>5362</v>
      </c>
      <c r="M1115" t="s">
        <v>5556</v>
      </c>
      <c r="N1115" t="s">
        <v>5557</v>
      </c>
      <c r="O1115" s="1" t="s">
        <v>5558</v>
      </c>
      <c r="P1115" t="s">
        <v>5559</v>
      </c>
      <c r="Q1115">
        <v>46</v>
      </c>
      <c r="R1115" t="s">
        <v>23</v>
      </c>
      <c r="S1115" t="s">
        <v>23</v>
      </c>
      <c r="T1115" t="s">
        <v>23</v>
      </c>
      <c r="U1115">
        <v>65</v>
      </c>
      <c r="V1115">
        <v>19</v>
      </c>
    </row>
    <row r="1116" spans="1:22">
      <c r="A1116">
        <v>6768999</v>
      </c>
      <c r="B1116" t="str">
        <f t="shared" si="86"/>
        <v>cp9</v>
      </c>
      <c r="C1116" t="str">
        <f t="shared" si="87"/>
        <v>NC_015911.1</v>
      </c>
      <c r="D1116" t="str">
        <f t="shared" si="88"/>
        <v>CP002755</v>
      </c>
      <c r="E1116" t="str">
        <f t="shared" si="90"/>
        <v>Borrelia</v>
      </c>
      <c r="F1116" t="s">
        <v>32245</v>
      </c>
      <c r="G1116" t="str">
        <f t="shared" si="89"/>
        <v xml:space="preserve">Borreliabissettii                Spirochaetia10.20924.409812---12-                                                                </v>
      </c>
      <c r="H1116" t="s">
        <v>5560</v>
      </c>
      <c r="I1116" t="s">
        <v>15</v>
      </c>
      <c r="J1116" t="s">
        <v>5306</v>
      </c>
      <c r="K1116" t="s">
        <v>5307</v>
      </c>
      <c r="L1116" t="s">
        <v>5561</v>
      </c>
      <c r="M1116" t="s">
        <v>5562</v>
      </c>
      <c r="N1116" t="s">
        <v>5563</v>
      </c>
      <c r="O1116" s="1" t="s">
        <v>5564</v>
      </c>
      <c r="P1116" t="s">
        <v>5565</v>
      </c>
      <c r="Q1116">
        <v>12</v>
      </c>
      <c r="R1116" t="s">
        <v>23</v>
      </c>
      <c r="S1116" t="s">
        <v>23</v>
      </c>
      <c r="T1116" t="s">
        <v>23</v>
      </c>
      <c r="U1116">
        <v>12</v>
      </c>
      <c r="V1116" t="s">
        <v>495</v>
      </c>
    </row>
    <row r="1117" spans="1:22">
      <c r="A1117">
        <v>6768903</v>
      </c>
      <c r="B1117" t="str">
        <f t="shared" si="86"/>
        <v>lp17</v>
      </c>
      <c r="C1117" t="str">
        <f t="shared" si="87"/>
        <v>NC_015915.1</v>
      </c>
      <c r="D1117" t="str">
        <f t="shared" si="88"/>
        <v>CP002756</v>
      </c>
      <c r="E1117" t="str">
        <f t="shared" si="90"/>
        <v>Borrelia</v>
      </c>
      <c r="F1117" t="s">
        <v>32245</v>
      </c>
      <c r="G1117" t="str">
        <f t="shared" si="89"/>
        <v>Borreliabissettii                Spirochaetia27.13724.582723---252</v>
      </c>
      <c r="H1117" t="s">
        <v>5560</v>
      </c>
      <c r="I1117" t="s">
        <v>15</v>
      </c>
      <c r="J1117" t="s">
        <v>5306</v>
      </c>
      <c r="K1117" t="s">
        <v>5307</v>
      </c>
      <c r="L1117" t="s">
        <v>5343</v>
      </c>
      <c r="M1117" t="s">
        <v>5566</v>
      </c>
      <c r="N1117" t="s">
        <v>5567</v>
      </c>
      <c r="O1117" s="1" t="s">
        <v>5568</v>
      </c>
      <c r="P1117" t="s">
        <v>5569</v>
      </c>
      <c r="Q1117">
        <v>23</v>
      </c>
      <c r="R1117" t="s">
        <v>23</v>
      </c>
      <c r="S1117" t="s">
        <v>23</v>
      </c>
      <c r="T1117" t="s">
        <v>23</v>
      </c>
      <c r="U1117">
        <v>25</v>
      </c>
      <c r="V1117">
        <v>2</v>
      </c>
    </row>
    <row r="1118" spans="1:22">
      <c r="A1118">
        <v>6768807</v>
      </c>
      <c r="B1118" t="str">
        <f t="shared" si="86"/>
        <v>cp26</v>
      </c>
      <c r="C1118" t="str">
        <f t="shared" si="87"/>
        <v>NC_015907.1</v>
      </c>
      <c r="D1118" t="str">
        <f t="shared" si="88"/>
        <v>CP002747</v>
      </c>
      <c r="E1118" t="str">
        <f t="shared" si="90"/>
        <v>Borrelia</v>
      </c>
      <c r="F1118" t="s">
        <v>32245</v>
      </c>
      <c r="G1118" t="str">
        <f t="shared" si="89"/>
        <v xml:space="preserve">Borreliabissettii                Spirochaetia26.47326.392927---27-                                                                </v>
      </c>
      <c r="H1118" t="s">
        <v>5560</v>
      </c>
      <c r="I1118" t="s">
        <v>15</v>
      </c>
      <c r="J1118" t="s">
        <v>5306</v>
      </c>
      <c r="K1118" t="s">
        <v>5307</v>
      </c>
      <c r="L1118" t="s">
        <v>5328</v>
      </c>
      <c r="M1118" t="s">
        <v>5570</v>
      </c>
      <c r="N1118" t="s">
        <v>5571</v>
      </c>
      <c r="O1118" s="1" t="s">
        <v>5572</v>
      </c>
      <c r="P1118" t="s">
        <v>5573</v>
      </c>
      <c r="Q1118">
        <v>27</v>
      </c>
      <c r="R1118" t="s">
        <v>23</v>
      </c>
      <c r="S1118" t="s">
        <v>23</v>
      </c>
      <c r="T1118" t="s">
        <v>23</v>
      </c>
      <c r="U1118">
        <v>27</v>
      </c>
      <c r="V1118" t="s">
        <v>495</v>
      </c>
    </row>
    <row r="1119" spans="1:22">
      <c r="A1119">
        <v>6768711</v>
      </c>
      <c r="B1119" t="str">
        <f t="shared" si="86"/>
        <v>cp32-3</v>
      </c>
      <c r="C1119" t="str">
        <f t="shared" si="87"/>
        <v>NC_015908.1</v>
      </c>
      <c r="D1119" t="str">
        <f t="shared" si="88"/>
        <v>CP002749</v>
      </c>
      <c r="E1119" t="str">
        <f t="shared" si="90"/>
        <v>Borrelia</v>
      </c>
      <c r="F1119" t="s">
        <v>32245</v>
      </c>
      <c r="G1119" t="str">
        <f t="shared" si="89"/>
        <v>Borreliabissettii                Spirochaetia30.54728.834341---421</v>
      </c>
      <c r="H1119" t="s">
        <v>5560</v>
      </c>
      <c r="I1119" t="s">
        <v>15</v>
      </c>
      <c r="J1119" t="s">
        <v>5306</v>
      </c>
      <c r="K1119" t="s">
        <v>5307</v>
      </c>
      <c r="L1119" t="s">
        <v>5333</v>
      </c>
      <c r="M1119" t="s">
        <v>5574</v>
      </c>
      <c r="N1119" t="s">
        <v>5575</v>
      </c>
      <c r="O1119" s="1" t="s">
        <v>5576</v>
      </c>
      <c r="P1119" t="s">
        <v>5577</v>
      </c>
      <c r="Q1119">
        <v>41</v>
      </c>
      <c r="R1119" t="s">
        <v>23</v>
      </c>
      <c r="S1119" t="s">
        <v>23</v>
      </c>
      <c r="T1119" t="s">
        <v>23</v>
      </c>
      <c r="U1119">
        <v>42</v>
      </c>
      <c r="V1119">
        <v>1</v>
      </c>
    </row>
    <row r="1120" spans="1:22">
      <c r="A1120">
        <v>6768615</v>
      </c>
      <c r="B1120" t="str">
        <f t="shared" si="86"/>
        <v>lp54</v>
      </c>
      <c r="C1120" t="str">
        <f t="shared" si="87"/>
        <v>NC_015919.1</v>
      </c>
      <c r="D1120" t="str">
        <f t="shared" si="88"/>
        <v>CP002761</v>
      </c>
      <c r="E1120" t="str">
        <f t="shared" si="90"/>
        <v>Borrelia</v>
      </c>
      <c r="F1120" t="s">
        <v>32245</v>
      </c>
      <c r="G1120" t="str">
        <f t="shared" si="89"/>
        <v>Borreliabissettii                Spirochaetia55.21928.338162---631</v>
      </c>
      <c r="H1120" t="s">
        <v>5560</v>
      </c>
      <c r="I1120" t="s">
        <v>15</v>
      </c>
      <c r="J1120" t="s">
        <v>5306</v>
      </c>
      <c r="K1120" t="s">
        <v>5307</v>
      </c>
      <c r="L1120" t="s">
        <v>5362</v>
      </c>
      <c r="M1120" t="s">
        <v>5578</v>
      </c>
      <c r="N1120" t="s">
        <v>5579</v>
      </c>
      <c r="O1120" s="1" t="s">
        <v>5580</v>
      </c>
      <c r="P1120" t="s">
        <v>5581</v>
      </c>
      <c r="Q1120">
        <v>62</v>
      </c>
      <c r="R1120" t="s">
        <v>23</v>
      </c>
      <c r="S1120" t="s">
        <v>23</v>
      </c>
      <c r="T1120" t="s">
        <v>23</v>
      </c>
      <c r="U1120">
        <v>63</v>
      </c>
      <c r="V1120">
        <v>1</v>
      </c>
    </row>
    <row r="1121" spans="1:22">
      <c r="A1121">
        <v>6768519</v>
      </c>
      <c r="B1121" t="str">
        <f t="shared" si="86"/>
        <v>lp28-3</v>
      </c>
      <c r="C1121" t="str">
        <f t="shared" si="87"/>
        <v>NC_015916.1</v>
      </c>
      <c r="D1121" t="str">
        <f t="shared" si="88"/>
        <v>CP002758</v>
      </c>
      <c r="E1121" t="str">
        <f t="shared" si="90"/>
        <v>Borrelia</v>
      </c>
      <c r="F1121" t="s">
        <v>32245</v>
      </c>
      <c r="G1121" t="str">
        <f t="shared" si="89"/>
        <v>Borreliabissettii                Spirochaetia24.94524.020813---185</v>
      </c>
      <c r="H1121" t="s">
        <v>5560</v>
      </c>
      <c r="I1121" t="s">
        <v>15</v>
      </c>
      <c r="J1121" t="s">
        <v>5306</v>
      </c>
      <c r="K1121" t="s">
        <v>5307</v>
      </c>
      <c r="L1121" t="s">
        <v>5308</v>
      </c>
      <c r="M1121" t="s">
        <v>5582</v>
      </c>
      <c r="N1121" t="s">
        <v>5583</v>
      </c>
      <c r="O1121" s="1" t="s">
        <v>5584</v>
      </c>
      <c r="P1121" t="s">
        <v>5585</v>
      </c>
      <c r="Q1121">
        <v>13</v>
      </c>
      <c r="R1121" t="s">
        <v>23</v>
      </c>
      <c r="S1121" t="s">
        <v>23</v>
      </c>
      <c r="T1121" t="s">
        <v>23</v>
      </c>
      <c r="U1121">
        <v>18</v>
      </c>
      <c r="V1121">
        <v>5</v>
      </c>
    </row>
    <row r="1122" spans="1:22">
      <c r="A1122">
        <v>6768423</v>
      </c>
      <c r="B1122" t="str">
        <f t="shared" si="86"/>
        <v>lp56</v>
      </c>
      <c r="C1122" t="str">
        <f t="shared" si="87"/>
        <v>NC_015920.1</v>
      </c>
      <c r="D1122" t="str">
        <f t="shared" si="88"/>
        <v>CP002762</v>
      </c>
      <c r="E1122" t="str">
        <f t="shared" si="90"/>
        <v>Borrelia</v>
      </c>
      <c r="F1122" t="s">
        <v>32245</v>
      </c>
      <c r="G1122" t="str">
        <f t="shared" si="89"/>
        <v xml:space="preserve">Borreliabissettii                Spirochaetia29.44831.523432---32-                                                                </v>
      </c>
      <c r="H1122" t="s">
        <v>5560</v>
      </c>
      <c r="I1122" t="s">
        <v>15</v>
      </c>
      <c r="J1122" t="s">
        <v>5306</v>
      </c>
      <c r="K1122" t="s">
        <v>5307</v>
      </c>
      <c r="L1122" t="s">
        <v>5586</v>
      </c>
      <c r="M1122" t="s">
        <v>5587</v>
      </c>
      <c r="N1122" t="s">
        <v>5588</v>
      </c>
      <c r="O1122" s="1" t="s">
        <v>5589</v>
      </c>
      <c r="P1122" t="s">
        <v>5590</v>
      </c>
      <c r="Q1122">
        <v>32</v>
      </c>
      <c r="R1122" t="s">
        <v>23</v>
      </c>
      <c r="S1122" t="s">
        <v>23</v>
      </c>
      <c r="T1122" t="s">
        <v>23</v>
      </c>
      <c r="U1122">
        <v>32</v>
      </c>
      <c r="V1122" t="s">
        <v>495</v>
      </c>
    </row>
    <row r="1123" spans="1:22">
      <c r="A1123">
        <v>6768327</v>
      </c>
      <c r="B1123" t="str">
        <f t="shared" si="86"/>
        <v>lp28-4</v>
      </c>
      <c r="C1123" t="str">
        <f t="shared" si="87"/>
        <v>NC_015917.1</v>
      </c>
      <c r="D1123" t="str">
        <f t="shared" si="88"/>
        <v>CP002759</v>
      </c>
      <c r="E1123" t="str">
        <f t="shared" si="90"/>
        <v>Borrelia</v>
      </c>
      <c r="F1123" t="s">
        <v>32245</v>
      </c>
      <c r="G1123" t="str">
        <f t="shared" si="89"/>
        <v>Borreliabissettii                Spirochaetia27.31924.766614---228</v>
      </c>
      <c r="H1123" t="s">
        <v>5560</v>
      </c>
      <c r="I1123" t="s">
        <v>15</v>
      </c>
      <c r="J1123" t="s">
        <v>5306</v>
      </c>
      <c r="K1123" t="s">
        <v>5307</v>
      </c>
      <c r="L1123" t="s">
        <v>5323</v>
      </c>
      <c r="M1123" t="s">
        <v>5591</v>
      </c>
      <c r="N1123" t="s">
        <v>5592</v>
      </c>
      <c r="O1123" s="1" t="s">
        <v>5593</v>
      </c>
      <c r="P1123" t="s">
        <v>5594</v>
      </c>
      <c r="Q1123">
        <v>14</v>
      </c>
      <c r="R1123" t="s">
        <v>23</v>
      </c>
      <c r="S1123" t="s">
        <v>23</v>
      </c>
      <c r="T1123" t="s">
        <v>23</v>
      </c>
      <c r="U1123">
        <v>22</v>
      </c>
      <c r="V1123">
        <v>8</v>
      </c>
    </row>
    <row r="1124" spans="1:22">
      <c r="A1124">
        <v>6768231</v>
      </c>
      <c r="B1124" t="str">
        <f t="shared" si="86"/>
        <v>lp28-7</v>
      </c>
      <c r="C1124" t="str">
        <f t="shared" si="87"/>
        <v>NC_015918.1</v>
      </c>
      <c r="D1124" t="str">
        <f t="shared" si="88"/>
        <v>CP002760</v>
      </c>
      <c r="E1124" t="str">
        <f t="shared" si="90"/>
        <v>Borrelia</v>
      </c>
      <c r="F1124" t="s">
        <v>32245</v>
      </c>
      <c r="G1124" t="str">
        <f t="shared" si="89"/>
        <v>Borreliabissettii                Spirochaetia30.50227.529322---319</v>
      </c>
      <c r="H1124" t="s">
        <v>5560</v>
      </c>
      <c r="I1124" t="s">
        <v>15</v>
      </c>
      <c r="J1124" t="s">
        <v>5306</v>
      </c>
      <c r="K1124" t="s">
        <v>5307</v>
      </c>
      <c r="L1124" t="s">
        <v>5347</v>
      </c>
      <c r="M1124" t="s">
        <v>5595</v>
      </c>
      <c r="N1124" t="s">
        <v>5596</v>
      </c>
      <c r="O1124" s="1" t="s">
        <v>5597</v>
      </c>
      <c r="P1124" t="s">
        <v>5598</v>
      </c>
      <c r="Q1124">
        <v>22</v>
      </c>
      <c r="R1124" t="s">
        <v>23</v>
      </c>
      <c r="S1124" t="s">
        <v>23</v>
      </c>
      <c r="T1124" t="s">
        <v>23</v>
      </c>
      <c r="U1124">
        <v>31</v>
      </c>
      <c r="V1124">
        <v>9</v>
      </c>
    </row>
    <row r="1125" spans="1:22">
      <c r="A1125">
        <v>6768135</v>
      </c>
      <c r="B1125" t="str">
        <f t="shared" si="86"/>
        <v>cp32-4</v>
      </c>
      <c r="C1125" t="str">
        <f t="shared" si="87"/>
        <v>NC_015904.1</v>
      </c>
      <c r="D1125" t="str">
        <f t="shared" si="88"/>
        <v>CP002750</v>
      </c>
      <c r="E1125" t="str">
        <f t="shared" si="90"/>
        <v>Borrelia</v>
      </c>
      <c r="F1125" t="s">
        <v>32245</v>
      </c>
      <c r="G1125" t="str">
        <f t="shared" si="89"/>
        <v xml:space="preserve">Borreliabissettii                Spirochaetia30.52929.211642---42-                                                                </v>
      </c>
      <c r="H1125" t="s">
        <v>5560</v>
      </c>
      <c r="I1125" t="s">
        <v>15</v>
      </c>
      <c r="J1125" t="s">
        <v>5306</v>
      </c>
      <c r="K1125" t="s">
        <v>5307</v>
      </c>
      <c r="L1125" t="s">
        <v>5313</v>
      </c>
      <c r="M1125" t="s">
        <v>5599</v>
      </c>
      <c r="N1125" t="s">
        <v>5600</v>
      </c>
      <c r="O1125" s="1" t="s">
        <v>5601</v>
      </c>
      <c r="P1125" t="s">
        <v>5602</v>
      </c>
      <c r="Q1125">
        <v>42</v>
      </c>
      <c r="R1125" t="s">
        <v>23</v>
      </c>
      <c r="S1125" t="s">
        <v>23</v>
      </c>
      <c r="T1125" t="s">
        <v>23</v>
      </c>
      <c r="U1125">
        <v>42</v>
      </c>
      <c r="V1125" t="s">
        <v>495</v>
      </c>
    </row>
    <row r="1126" spans="1:22">
      <c r="A1126">
        <v>6768039</v>
      </c>
      <c r="B1126" t="str">
        <f t="shared" si="86"/>
        <v>cp32-7</v>
      </c>
      <c r="C1126" t="str">
        <f t="shared" si="87"/>
        <v>NC_015910.1</v>
      </c>
      <c r="D1126" t="str">
        <f t="shared" si="88"/>
        <v>CP002753</v>
      </c>
      <c r="E1126" t="str">
        <f t="shared" si="90"/>
        <v>Borrelia</v>
      </c>
      <c r="F1126" t="s">
        <v>32245</v>
      </c>
      <c r="G1126" t="str">
        <f t="shared" si="89"/>
        <v>Borreliabissettii                Spirochaetia30.76729.034441---432</v>
      </c>
      <c r="H1126" t="s">
        <v>5560</v>
      </c>
      <c r="I1126" t="s">
        <v>15</v>
      </c>
      <c r="J1126" t="s">
        <v>5306</v>
      </c>
      <c r="K1126" t="s">
        <v>5307</v>
      </c>
      <c r="L1126" t="s">
        <v>5489</v>
      </c>
      <c r="M1126" t="s">
        <v>5603</v>
      </c>
      <c r="N1126" t="s">
        <v>5604</v>
      </c>
      <c r="O1126" s="1" t="s">
        <v>5605</v>
      </c>
      <c r="P1126" t="s">
        <v>5606</v>
      </c>
      <c r="Q1126">
        <v>41</v>
      </c>
      <c r="R1126" t="s">
        <v>23</v>
      </c>
      <c r="S1126" t="s">
        <v>23</v>
      </c>
      <c r="T1126" t="s">
        <v>23</v>
      </c>
      <c r="U1126">
        <v>43</v>
      </c>
      <c r="V1126">
        <v>2</v>
      </c>
    </row>
    <row r="1127" spans="1:22">
      <c r="A1127">
        <v>6767943</v>
      </c>
      <c r="B1127" t="str">
        <f t="shared" si="86"/>
        <v>cp32-6</v>
      </c>
      <c r="C1127" t="str">
        <f t="shared" si="87"/>
        <v>NC_015905.1</v>
      </c>
      <c r="D1127" t="str">
        <f t="shared" si="88"/>
        <v>CP002752</v>
      </c>
      <c r="E1127" t="str">
        <f t="shared" si="90"/>
        <v>Borrelia</v>
      </c>
      <c r="F1127" t="s">
        <v>32245</v>
      </c>
      <c r="G1127" t="str">
        <f t="shared" si="89"/>
        <v>Borreliabissettii                Spirochaetia30.09229.273636---404</v>
      </c>
      <c r="H1127" t="s">
        <v>5560</v>
      </c>
      <c r="I1127" t="s">
        <v>15</v>
      </c>
      <c r="J1127" t="s">
        <v>5306</v>
      </c>
      <c r="K1127" t="s">
        <v>5307</v>
      </c>
      <c r="L1127" t="s">
        <v>5607</v>
      </c>
      <c r="M1127" t="s">
        <v>5608</v>
      </c>
      <c r="N1127" t="s">
        <v>5609</v>
      </c>
      <c r="O1127" s="1" t="s">
        <v>5610</v>
      </c>
      <c r="P1127" t="s">
        <v>5611</v>
      </c>
      <c r="Q1127">
        <v>36</v>
      </c>
      <c r="R1127" t="s">
        <v>23</v>
      </c>
      <c r="S1127" t="s">
        <v>23</v>
      </c>
      <c r="T1127" t="s">
        <v>23</v>
      </c>
      <c r="U1127">
        <v>40</v>
      </c>
      <c r="V1127">
        <v>4</v>
      </c>
    </row>
    <row r="1128" spans="1:22">
      <c r="A1128">
        <v>6767847</v>
      </c>
      <c r="B1128" t="str">
        <f t="shared" si="86"/>
        <v>cp32-5</v>
      </c>
      <c r="C1128" t="str">
        <f t="shared" si="87"/>
        <v>NC_015909.1</v>
      </c>
      <c r="D1128" t="str">
        <f t="shared" si="88"/>
        <v>CP002751</v>
      </c>
      <c r="E1128" t="str">
        <f t="shared" si="90"/>
        <v>Borrelia</v>
      </c>
      <c r="F1128" t="s">
        <v>32245</v>
      </c>
      <c r="G1128" t="str">
        <f t="shared" si="89"/>
        <v>Borreliabissettii                Spirochaetia29.93629.536340---411</v>
      </c>
      <c r="H1128" t="s">
        <v>5560</v>
      </c>
      <c r="I1128" t="s">
        <v>15</v>
      </c>
      <c r="J1128" t="s">
        <v>5306</v>
      </c>
      <c r="K1128" t="s">
        <v>5307</v>
      </c>
      <c r="L1128" t="s">
        <v>5367</v>
      </c>
      <c r="M1128" t="s">
        <v>5612</v>
      </c>
      <c r="N1128" t="s">
        <v>5613</v>
      </c>
      <c r="O1128" s="1" t="s">
        <v>5614</v>
      </c>
      <c r="P1128" t="s">
        <v>5615</v>
      </c>
      <c r="Q1128">
        <v>40</v>
      </c>
      <c r="R1128" t="s">
        <v>23</v>
      </c>
      <c r="S1128" t="s">
        <v>23</v>
      </c>
      <c r="T1128" t="s">
        <v>23</v>
      </c>
      <c r="U1128">
        <v>41</v>
      </c>
      <c r="V1128">
        <v>1</v>
      </c>
    </row>
    <row r="1129" spans="1:22">
      <c r="A1129">
        <v>6767751</v>
      </c>
      <c r="B1129" t="str">
        <f t="shared" si="86"/>
        <v>cp32-11</v>
      </c>
      <c r="C1129" t="str">
        <f t="shared" si="87"/>
        <v>NC_015903.1</v>
      </c>
      <c r="D1129" t="str">
        <f t="shared" si="88"/>
        <v>CP002748</v>
      </c>
      <c r="E1129" t="str">
        <f t="shared" si="90"/>
        <v>Borrelia</v>
      </c>
      <c r="F1129" t="s">
        <v>32245</v>
      </c>
      <c r="G1129" t="str">
        <f t="shared" si="89"/>
        <v>Borreliabissettii                Spirochaetia30.29429.543836---415</v>
      </c>
      <c r="H1129" t="s">
        <v>5560</v>
      </c>
      <c r="I1129" t="s">
        <v>15</v>
      </c>
      <c r="J1129" t="s">
        <v>5306</v>
      </c>
      <c r="K1129" t="s">
        <v>5307</v>
      </c>
      <c r="L1129" t="s">
        <v>5443</v>
      </c>
      <c r="M1129" t="s">
        <v>5616</v>
      </c>
      <c r="N1129" t="s">
        <v>5617</v>
      </c>
      <c r="O1129" s="1" t="s">
        <v>5618</v>
      </c>
      <c r="P1129" t="s">
        <v>5619</v>
      </c>
      <c r="Q1129">
        <v>36</v>
      </c>
      <c r="R1129" t="s">
        <v>23</v>
      </c>
      <c r="S1129" t="s">
        <v>23</v>
      </c>
      <c r="T1129" t="s">
        <v>23</v>
      </c>
      <c r="U1129">
        <v>41</v>
      </c>
      <c r="V1129">
        <v>5</v>
      </c>
    </row>
    <row r="1130" spans="1:22">
      <c r="A1130">
        <v>6767655</v>
      </c>
      <c r="B1130" t="str">
        <f t="shared" si="86"/>
        <v>lp25</v>
      </c>
      <c r="C1130" t="str">
        <f t="shared" si="87"/>
        <v>NC_015922.1</v>
      </c>
      <c r="D1130" t="str">
        <f t="shared" si="88"/>
        <v>CP002757</v>
      </c>
      <c r="E1130" t="str">
        <f t="shared" si="90"/>
        <v>Borrelia</v>
      </c>
      <c r="F1130" t="s">
        <v>32245</v>
      </c>
      <c r="G1130" t="str">
        <f t="shared" si="89"/>
        <v>Borreliabissettii                Spirochaetia23.02923.600714---151</v>
      </c>
      <c r="H1130" t="s">
        <v>5560</v>
      </c>
      <c r="I1130" t="s">
        <v>15</v>
      </c>
      <c r="J1130" t="s">
        <v>5306</v>
      </c>
      <c r="K1130" t="s">
        <v>5307</v>
      </c>
      <c r="L1130" t="s">
        <v>5537</v>
      </c>
      <c r="M1130" t="s">
        <v>5620</v>
      </c>
      <c r="N1130" t="s">
        <v>5621</v>
      </c>
      <c r="O1130" s="1" t="s">
        <v>5622</v>
      </c>
      <c r="P1130" t="s">
        <v>5623</v>
      </c>
      <c r="Q1130">
        <v>14</v>
      </c>
      <c r="R1130" t="s">
        <v>23</v>
      </c>
      <c r="S1130" t="s">
        <v>23</v>
      </c>
      <c r="T1130" t="s">
        <v>23</v>
      </c>
      <c r="U1130">
        <v>15</v>
      </c>
      <c r="V1130">
        <v>1</v>
      </c>
    </row>
    <row r="1131" spans="1:22">
      <c r="A1131">
        <v>6767559</v>
      </c>
      <c r="B1131" t="str">
        <f t="shared" si="86"/>
        <v>cp32-quad</v>
      </c>
      <c r="C1131" t="str">
        <f t="shared" si="87"/>
        <v>NC_015906.1</v>
      </c>
      <c r="D1131" t="str">
        <f t="shared" si="88"/>
        <v>CP002754</v>
      </c>
      <c r="E1131" t="str">
        <f t="shared" si="90"/>
        <v>Borrelia</v>
      </c>
      <c r="F1131" t="s">
        <v>32245</v>
      </c>
      <c r="G1131" t="str">
        <f t="shared" si="89"/>
        <v>Borreliabissettii                Spirochaetia66.24227.470558---8931</v>
      </c>
      <c r="H1131" t="s">
        <v>5560</v>
      </c>
      <c r="I1131" t="s">
        <v>15</v>
      </c>
      <c r="J1131" t="s">
        <v>5306</v>
      </c>
      <c r="K1131" t="s">
        <v>5307</v>
      </c>
      <c r="L1131" t="s">
        <v>5624</v>
      </c>
      <c r="M1131" t="s">
        <v>5625</v>
      </c>
      <c r="N1131" t="s">
        <v>5626</v>
      </c>
      <c r="O1131" s="1" t="s">
        <v>5627</v>
      </c>
      <c r="P1131" t="s">
        <v>5628</v>
      </c>
      <c r="Q1131">
        <v>58</v>
      </c>
      <c r="R1131" t="s">
        <v>23</v>
      </c>
      <c r="S1131" t="s">
        <v>23</v>
      </c>
      <c r="T1131" t="s">
        <v>23</v>
      </c>
      <c r="U1131">
        <v>89</v>
      </c>
      <c r="V1131">
        <v>31</v>
      </c>
    </row>
    <row r="1132" spans="1:22">
      <c r="A1132">
        <v>6767463</v>
      </c>
      <c r="B1132" t="str">
        <f t="shared" si="86"/>
        <v>lp28-2</v>
      </c>
      <c r="C1132" t="str">
        <f t="shared" si="87"/>
        <v>NZ_CP009667.1</v>
      </c>
      <c r="D1132" t="str">
        <f t="shared" si="88"/>
        <v>CP009667</v>
      </c>
      <c r="E1132" t="str">
        <f t="shared" si="90"/>
        <v>Borrelia</v>
      </c>
      <c r="F1132" t="s">
        <v>32246</v>
      </c>
      <c r="G1132" t="str">
        <f t="shared" si="89"/>
        <v>Borreliaburgdorferi              Spirochaetia29.76731.652531---343</v>
      </c>
      <c r="H1132" t="s">
        <v>5629</v>
      </c>
      <c r="I1132" t="s">
        <v>15</v>
      </c>
      <c r="J1132" t="s">
        <v>5306</v>
      </c>
      <c r="K1132" t="s">
        <v>5307</v>
      </c>
      <c r="L1132" t="s">
        <v>5318</v>
      </c>
      <c r="M1132" t="s">
        <v>5630</v>
      </c>
      <c r="N1132" t="s">
        <v>5631</v>
      </c>
      <c r="O1132" s="1" t="s">
        <v>5632</v>
      </c>
      <c r="P1132" t="s">
        <v>5633</v>
      </c>
      <c r="Q1132">
        <v>31</v>
      </c>
      <c r="R1132" t="s">
        <v>23</v>
      </c>
      <c r="S1132" t="s">
        <v>23</v>
      </c>
      <c r="T1132" t="s">
        <v>23</v>
      </c>
      <c r="U1132">
        <v>34</v>
      </c>
      <c r="V1132">
        <v>3</v>
      </c>
    </row>
    <row r="1133" spans="1:22">
      <c r="A1133">
        <v>6767367</v>
      </c>
      <c r="B1133" t="str">
        <f t="shared" si="86"/>
        <v>lp28-1</v>
      </c>
      <c r="C1133" t="str">
        <f t="shared" si="87"/>
        <v>NZ_CP009669.1</v>
      </c>
      <c r="D1133" t="str">
        <f t="shared" si="88"/>
        <v>CP009669</v>
      </c>
      <c r="E1133" t="str">
        <f t="shared" si="90"/>
        <v>Borrelia</v>
      </c>
      <c r="F1133" t="s">
        <v>32246</v>
      </c>
      <c r="G1133" t="str">
        <f t="shared" si="89"/>
        <v>Borreliaburgdorferi              Spirochaetia28.15532.750821---276</v>
      </c>
      <c r="H1133" t="s">
        <v>5629</v>
      </c>
      <c r="I1133" t="s">
        <v>15</v>
      </c>
      <c r="J1133" t="s">
        <v>5306</v>
      </c>
      <c r="K1133" t="s">
        <v>5307</v>
      </c>
      <c r="L1133" t="s">
        <v>5352</v>
      </c>
      <c r="M1133" t="s">
        <v>5634</v>
      </c>
      <c r="N1133" t="s">
        <v>5635</v>
      </c>
      <c r="O1133" s="1" t="s">
        <v>5636</v>
      </c>
      <c r="P1133" t="s">
        <v>5637</v>
      </c>
      <c r="Q1133">
        <v>21</v>
      </c>
      <c r="R1133" t="s">
        <v>23</v>
      </c>
      <c r="S1133" t="s">
        <v>23</v>
      </c>
      <c r="T1133" t="s">
        <v>23</v>
      </c>
      <c r="U1133">
        <v>27</v>
      </c>
      <c r="V1133">
        <v>6</v>
      </c>
    </row>
    <row r="1134" spans="1:22">
      <c r="A1134">
        <v>6767271</v>
      </c>
      <c r="B1134" t="str">
        <f t="shared" si="86"/>
        <v>lp25</v>
      </c>
      <c r="C1134" t="str">
        <f t="shared" si="87"/>
        <v>NZ_CP009672.1</v>
      </c>
      <c r="D1134" t="str">
        <f t="shared" si="88"/>
        <v>CP009672</v>
      </c>
      <c r="E1134" t="str">
        <f t="shared" si="90"/>
        <v>Borrelia</v>
      </c>
      <c r="F1134" t="s">
        <v>32246</v>
      </c>
      <c r="G1134" t="str">
        <f t="shared" si="89"/>
        <v>Borreliaburgdorferi              Spirochaetia24.1823.337515---172</v>
      </c>
      <c r="H1134" t="s">
        <v>5629</v>
      </c>
      <c r="I1134" t="s">
        <v>15</v>
      </c>
      <c r="J1134" t="s">
        <v>5306</v>
      </c>
      <c r="K1134" t="s">
        <v>5307</v>
      </c>
      <c r="L1134" t="s">
        <v>5537</v>
      </c>
      <c r="M1134" t="s">
        <v>5638</v>
      </c>
      <c r="N1134" t="s">
        <v>5639</v>
      </c>
      <c r="O1134" s="1" t="s">
        <v>5640</v>
      </c>
      <c r="P1134" t="s">
        <v>5641</v>
      </c>
      <c r="Q1134">
        <v>15</v>
      </c>
      <c r="R1134" t="s">
        <v>23</v>
      </c>
      <c r="S1134" t="s">
        <v>23</v>
      </c>
      <c r="T1134" t="s">
        <v>23</v>
      </c>
      <c r="U1134">
        <v>17</v>
      </c>
      <c r="V1134">
        <v>2</v>
      </c>
    </row>
    <row r="1135" spans="1:22">
      <c r="A1135">
        <v>6767175</v>
      </c>
      <c r="B1135" t="str">
        <f t="shared" si="86"/>
        <v>cp26</v>
      </c>
      <c r="C1135" t="str">
        <f t="shared" si="87"/>
        <v>NZ_CP009671.1</v>
      </c>
      <c r="D1135" t="str">
        <f t="shared" si="88"/>
        <v>CP009671</v>
      </c>
      <c r="E1135" t="str">
        <f t="shared" si="90"/>
        <v>Borrelia</v>
      </c>
      <c r="F1135" t="s">
        <v>32246</v>
      </c>
      <c r="G1135" t="str">
        <f t="shared" si="89"/>
        <v xml:space="preserve">Borreliaburgdorferi              Spirochaetia26.49826.300127---27-                                                                </v>
      </c>
      <c r="H1135" t="s">
        <v>5629</v>
      </c>
      <c r="I1135" t="s">
        <v>15</v>
      </c>
      <c r="J1135" t="s">
        <v>5306</v>
      </c>
      <c r="K1135" t="s">
        <v>5307</v>
      </c>
      <c r="L1135" t="s">
        <v>5328</v>
      </c>
      <c r="M1135" t="s">
        <v>5642</v>
      </c>
      <c r="N1135" t="s">
        <v>5643</v>
      </c>
      <c r="O1135" s="1" t="s">
        <v>5644</v>
      </c>
      <c r="P1135" t="s">
        <v>5645</v>
      </c>
      <c r="Q1135">
        <v>27</v>
      </c>
      <c r="R1135" t="s">
        <v>23</v>
      </c>
      <c r="S1135" t="s">
        <v>23</v>
      </c>
      <c r="T1135" t="s">
        <v>23</v>
      </c>
      <c r="U1135">
        <v>27</v>
      </c>
      <c r="V1135" t="s">
        <v>495</v>
      </c>
    </row>
    <row r="1136" spans="1:22">
      <c r="A1136">
        <v>6767079</v>
      </c>
      <c r="B1136" t="str">
        <f t="shared" si="86"/>
        <v>lp28-3</v>
      </c>
      <c r="C1136" t="str">
        <f t="shared" si="87"/>
        <v>NZ_CP009668.1</v>
      </c>
      <c r="D1136" t="str">
        <f t="shared" si="88"/>
        <v>CP009668</v>
      </c>
      <c r="E1136" t="str">
        <f t="shared" si="90"/>
        <v>Borrelia</v>
      </c>
      <c r="F1136" t="s">
        <v>32246</v>
      </c>
      <c r="G1136" t="str">
        <f t="shared" si="89"/>
        <v xml:space="preserve">Borreliaburgdorferi              Spirochaetia28.59925.039325---25-                                                                </v>
      </c>
      <c r="H1136" t="s">
        <v>5629</v>
      </c>
      <c r="I1136" t="s">
        <v>15</v>
      </c>
      <c r="J1136" t="s">
        <v>5306</v>
      </c>
      <c r="K1136" t="s">
        <v>5307</v>
      </c>
      <c r="L1136" t="s">
        <v>5308</v>
      </c>
      <c r="M1136" t="s">
        <v>5646</v>
      </c>
      <c r="N1136" t="s">
        <v>5647</v>
      </c>
      <c r="O1136" s="1" t="s">
        <v>5648</v>
      </c>
      <c r="P1136" t="s">
        <v>5649</v>
      </c>
      <c r="Q1136">
        <v>25</v>
      </c>
      <c r="R1136" t="s">
        <v>23</v>
      </c>
      <c r="S1136" t="s">
        <v>23</v>
      </c>
      <c r="T1136" t="s">
        <v>23</v>
      </c>
      <c r="U1136">
        <v>25</v>
      </c>
      <c r="V1136" t="s">
        <v>495</v>
      </c>
    </row>
    <row r="1137" spans="1:22">
      <c r="A1137">
        <v>6766983</v>
      </c>
      <c r="B1137" t="str">
        <f t="shared" si="86"/>
        <v>cp32-3</v>
      </c>
      <c r="C1137" t="str">
        <f t="shared" si="87"/>
        <v>NZ_CP009665.1</v>
      </c>
      <c r="D1137" t="str">
        <f t="shared" si="88"/>
        <v>CP009665</v>
      </c>
      <c r="E1137" t="str">
        <f t="shared" si="90"/>
        <v>Borrelia</v>
      </c>
      <c r="F1137" t="s">
        <v>32246</v>
      </c>
      <c r="G1137" t="str">
        <f t="shared" si="89"/>
        <v xml:space="preserve">Borreliaburgdorferi              Spirochaetia30.22328.852244---44-                                                                </v>
      </c>
      <c r="H1137" t="s">
        <v>5629</v>
      </c>
      <c r="I1137" t="s">
        <v>15</v>
      </c>
      <c r="J1137" t="s">
        <v>5306</v>
      </c>
      <c r="K1137" t="s">
        <v>5307</v>
      </c>
      <c r="L1137" t="s">
        <v>5333</v>
      </c>
      <c r="M1137" t="s">
        <v>5650</v>
      </c>
      <c r="N1137" t="s">
        <v>5651</v>
      </c>
      <c r="O1137" s="1" t="s">
        <v>5652</v>
      </c>
      <c r="P1137" t="s">
        <v>5653</v>
      </c>
      <c r="Q1137">
        <v>44</v>
      </c>
      <c r="R1137" t="s">
        <v>23</v>
      </c>
      <c r="S1137" t="s">
        <v>23</v>
      </c>
      <c r="T1137" t="s">
        <v>23</v>
      </c>
      <c r="U1137">
        <v>44</v>
      </c>
      <c r="V1137" t="s">
        <v>495</v>
      </c>
    </row>
    <row r="1138" spans="1:22">
      <c r="A1138">
        <v>6766887</v>
      </c>
      <c r="B1138" t="str">
        <f t="shared" si="86"/>
        <v>lp17</v>
      </c>
      <c r="C1138" t="str">
        <f t="shared" si="87"/>
        <v>NZ_CP009674.1</v>
      </c>
      <c r="D1138" t="str">
        <f t="shared" si="88"/>
        <v>CP009674</v>
      </c>
      <c r="E1138" t="str">
        <f t="shared" si="90"/>
        <v>Borrelia</v>
      </c>
      <c r="F1138" t="s">
        <v>32246</v>
      </c>
      <c r="G1138" t="str">
        <f t="shared" si="89"/>
        <v>Borreliaburgdorferi              Spirochaetia16.82123.119914---173</v>
      </c>
      <c r="H1138" t="s">
        <v>5629</v>
      </c>
      <c r="I1138" t="s">
        <v>15</v>
      </c>
      <c r="J1138" t="s">
        <v>5306</v>
      </c>
      <c r="K1138" t="s">
        <v>5307</v>
      </c>
      <c r="L1138" t="s">
        <v>5343</v>
      </c>
      <c r="M1138" t="s">
        <v>5654</v>
      </c>
      <c r="N1138" t="s">
        <v>5655</v>
      </c>
      <c r="O1138" s="1" t="s">
        <v>5656</v>
      </c>
      <c r="P1138" t="s">
        <v>5657</v>
      </c>
      <c r="Q1138">
        <v>14</v>
      </c>
      <c r="R1138" t="s">
        <v>23</v>
      </c>
      <c r="S1138" t="s">
        <v>23</v>
      </c>
      <c r="T1138" t="s">
        <v>23</v>
      </c>
      <c r="U1138">
        <v>17</v>
      </c>
      <c r="V1138">
        <v>3</v>
      </c>
    </row>
    <row r="1139" spans="1:22">
      <c r="A1139">
        <v>6766791</v>
      </c>
      <c r="B1139" t="str">
        <f t="shared" si="86"/>
        <v>lp38</v>
      </c>
      <c r="C1139" t="str">
        <f t="shared" si="87"/>
        <v>NZ_CP009658.1</v>
      </c>
      <c r="D1139" t="str">
        <f t="shared" si="88"/>
        <v>CP009658</v>
      </c>
      <c r="E1139" t="str">
        <f t="shared" si="90"/>
        <v>Borrelia</v>
      </c>
      <c r="F1139" t="s">
        <v>32246</v>
      </c>
      <c r="G1139" t="str">
        <f t="shared" si="89"/>
        <v>Borreliaburgdorferi              Spirochaetia38.82626.06532---331</v>
      </c>
      <c r="H1139" t="s">
        <v>5629</v>
      </c>
      <c r="I1139" t="s">
        <v>15</v>
      </c>
      <c r="J1139" t="s">
        <v>5306</v>
      </c>
      <c r="K1139" t="s">
        <v>5307</v>
      </c>
      <c r="L1139" t="s">
        <v>5357</v>
      </c>
      <c r="M1139" t="s">
        <v>5658</v>
      </c>
      <c r="N1139" t="s">
        <v>5659</v>
      </c>
      <c r="O1139" s="1" t="s">
        <v>5660</v>
      </c>
      <c r="P1139" t="s">
        <v>5661</v>
      </c>
      <c r="Q1139">
        <v>32</v>
      </c>
      <c r="R1139" t="s">
        <v>23</v>
      </c>
      <c r="S1139" t="s">
        <v>23</v>
      </c>
      <c r="T1139" t="s">
        <v>23</v>
      </c>
      <c r="U1139">
        <v>33</v>
      </c>
      <c r="V1139">
        <v>1</v>
      </c>
    </row>
    <row r="1140" spans="1:22">
      <c r="A1140">
        <v>6766695</v>
      </c>
      <c r="B1140" t="str">
        <f t="shared" si="86"/>
        <v>lp21</v>
      </c>
      <c r="C1140" t="str">
        <f t="shared" si="87"/>
        <v>NZ_CP009673.1</v>
      </c>
      <c r="D1140" t="str">
        <f t="shared" si="88"/>
        <v>CP009673</v>
      </c>
      <c r="E1140" t="str">
        <f t="shared" si="90"/>
        <v>Borrelia</v>
      </c>
      <c r="F1140" t="s">
        <v>32246</v>
      </c>
      <c r="G1140" t="str">
        <f t="shared" si="89"/>
        <v xml:space="preserve">Borreliaburgdorferi              Spirochaetia18.77820.641211---11-                                                                </v>
      </c>
      <c r="H1140" t="s">
        <v>5629</v>
      </c>
      <c r="I1140" t="s">
        <v>15</v>
      </c>
      <c r="J1140" t="s">
        <v>5306</v>
      </c>
      <c r="K1140" t="s">
        <v>5307</v>
      </c>
      <c r="L1140" t="s">
        <v>5662</v>
      </c>
      <c r="M1140" t="s">
        <v>5663</v>
      </c>
      <c r="N1140" t="s">
        <v>5664</v>
      </c>
      <c r="O1140" s="1" t="s">
        <v>5665</v>
      </c>
      <c r="P1140" t="s">
        <v>5666</v>
      </c>
      <c r="Q1140">
        <v>11</v>
      </c>
      <c r="R1140" t="s">
        <v>23</v>
      </c>
      <c r="S1140" t="s">
        <v>23</v>
      </c>
      <c r="T1140" t="s">
        <v>23</v>
      </c>
      <c r="U1140">
        <v>11</v>
      </c>
      <c r="V1140" t="s">
        <v>495</v>
      </c>
    </row>
    <row r="1141" spans="1:22">
      <c r="A1141">
        <v>6766599</v>
      </c>
      <c r="B1141" t="str">
        <f t="shared" si="86"/>
        <v>cp32-4</v>
      </c>
      <c r="C1141" t="str">
        <f t="shared" si="87"/>
        <v>NZ_CP009664.1</v>
      </c>
      <c r="D1141" t="str">
        <f t="shared" si="88"/>
        <v>CP009664</v>
      </c>
      <c r="E1141" t="str">
        <f t="shared" si="90"/>
        <v>Borrelia</v>
      </c>
      <c r="F1141" t="s">
        <v>32246</v>
      </c>
      <c r="G1141" t="str">
        <f t="shared" si="89"/>
        <v>Borreliaburgdorferi              Spirochaetia30.29929.291440---422</v>
      </c>
      <c r="H1141" t="s">
        <v>5629</v>
      </c>
      <c r="I1141" t="s">
        <v>15</v>
      </c>
      <c r="J1141" t="s">
        <v>5306</v>
      </c>
      <c r="K1141" t="s">
        <v>5307</v>
      </c>
      <c r="L1141" t="s">
        <v>5313</v>
      </c>
      <c r="M1141" t="s">
        <v>5667</v>
      </c>
      <c r="N1141" t="s">
        <v>5668</v>
      </c>
      <c r="O1141" s="1" t="s">
        <v>5669</v>
      </c>
      <c r="P1141" t="s">
        <v>5670</v>
      </c>
      <c r="Q1141">
        <v>40</v>
      </c>
      <c r="R1141" t="s">
        <v>23</v>
      </c>
      <c r="S1141" t="s">
        <v>23</v>
      </c>
      <c r="T1141" t="s">
        <v>23</v>
      </c>
      <c r="U1141">
        <v>42</v>
      </c>
      <c r="V1141">
        <v>2</v>
      </c>
    </row>
    <row r="1142" spans="1:22">
      <c r="A1142">
        <v>6766503</v>
      </c>
      <c r="B1142" t="str">
        <f t="shared" si="86"/>
        <v>lp36</v>
      </c>
      <c r="C1142" t="str">
        <f t="shared" si="87"/>
        <v>NZ_CP009659.1</v>
      </c>
      <c r="D1142" t="str">
        <f t="shared" si="88"/>
        <v>CP009659</v>
      </c>
      <c r="E1142" t="str">
        <f t="shared" si="90"/>
        <v>Borrelia</v>
      </c>
      <c r="F1142" t="s">
        <v>32246</v>
      </c>
      <c r="G1142" t="str">
        <f t="shared" si="89"/>
        <v>Borreliaburgdorferi              Spirochaetia36.84826.926832---386</v>
      </c>
      <c r="H1142" t="s">
        <v>5629</v>
      </c>
      <c r="I1142" t="s">
        <v>15</v>
      </c>
      <c r="J1142" t="s">
        <v>5306</v>
      </c>
      <c r="K1142" t="s">
        <v>5307</v>
      </c>
      <c r="L1142" t="s">
        <v>5671</v>
      </c>
      <c r="M1142" t="s">
        <v>5672</v>
      </c>
      <c r="N1142" t="s">
        <v>5673</v>
      </c>
      <c r="O1142" s="1" t="s">
        <v>5674</v>
      </c>
      <c r="P1142" t="s">
        <v>5675</v>
      </c>
      <c r="Q1142">
        <v>32</v>
      </c>
      <c r="R1142" t="s">
        <v>23</v>
      </c>
      <c r="S1142" t="s">
        <v>23</v>
      </c>
      <c r="T1142" t="s">
        <v>23</v>
      </c>
      <c r="U1142">
        <v>38</v>
      </c>
      <c r="V1142">
        <v>6</v>
      </c>
    </row>
    <row r="1143" spans="1:22">
      <c r="A1143">
        <v>6766407</v>
      </c>
      <c r="B1143" t="str">
        <f t="shared" si="86"/>
        <v>cp-9</v>
      </c>
      <c r="C1143" t="str">
        <f t="shared" si="87"/>
        <v>NZ_CP009675.1</v>
      </c>
      <c r="D1143" t="str">
        <f t="shared" si="88"/>
        <v>CP009675</v>
      </c>
      <c r="E1143" t="str">
        <f t="shared" si="90"/>
        <v>Borrelia</v>
      </c>
      <c r="F1143" t="s">
        <v>32246</v>
      </c>
      <c r="G1143" t="str">
        <f t="shared" si="89"/>
        <v>Borreliaburgdorferi              Spirochaetia9.38623.69499---101</v>
      </c>
      <c r="H1143" t="s">
        <v>5629</v>
      </c>
      <c r="I1143" t="s">
        <v>15</v>
      </c>
      <c r="J1143" t="s">
        <v>5306</v>
      </c>
      <c r="K1143" t="s">
        <v>5307</v>
      </c>
      <c r="L1143" t="s">
        <v>5676</v>
      </c>
      <c r="M1143" t="s">
        <v>5677</v>
      </c>
      <c r="N1143" t="s">
        <v>5678</v>
      </c>
      <c r="O1143" s="1" t="s">
        <v>5679</v>
      </c>
      <c r="P1143" t="s">
        <v>5680</v>
      </c>
      <c r="Q1143">
        <v>9</v>
      </c>
      <c r="R1143" t="s">
        <v>23</v>
      </c>
      <c r="S1143" t="s">
        <v>23</v>
      </c>
      <c r="T1143" t="s">
        <v>23</v>
      </c>
      <c r="U1143">
        <v>10</v>
      </c>
      <c r="V1143">
        <v>1</v>
      </c>
    </row>
    <row r="1144" spans="1:22">
      <c r="A1144">
        <v>6766311</v>
      </c>
      <c r="B1144" t="str">
        <f t="shared" si="86"/>
        <v>cp32-6</v>
      </c>
      <c r="C1144" t="str">
        <f t="shared" si="87"/>
        <v>NZ_CP009666.1</v>
      </c>
      <c r="D1144" t="str">
        <f t="shared" si="88"/>
        <v>CP009666</v>
      </c>
      <c r="E1144" t="str">
        <f t="shared" si="90"/>
        <v>Borrelia</v>
      </c>
      <c r="F1144" t="s">
        <v>32246</v>
      </c>
      <c r="G1144" t="str">
        <f t="shared" si="89"/>
        <v xml:space="preserve">Borreliaburgdorferi              Spirochaetia29.83829.338441---41-                                                                </v>
      </c>
      <c r="H1144" t="s">
        <v>5629</v>
      </c>
      <c r="I1144" t="s">
        <v>15</v>
      </c>
      <c r="J1144" t="s">
        <v>5306</v>
      </c>
      <c r="K1144" t="s">
        <v>5307</v>
      </c>
      <c r="L1144" t="s">
        <v>5607</v>
      </c>
      <c r="M1144" t="s">
        <v>5681</v>
      </c>
      <c r="N1144" t="s">
        <v>5682</v>
      </c>
      <c r="O1144" s="1" t="s">
        <v>5683</v>
      </c>
      <c r="P1144" t="s">
        <v>5684</v>
      </c>
      <c r="Q1144">
        <v>41</v>
      </c>
      <c r="R1144" t="s">
        <v>23</v>
      </c>
      <c r="S1144" t="s">
        <v>23</v>
      </c>
      <c r="T1144" t="s">
        <v>23</v>
      </c>
      <c r="U1144">
        <v>41</v>
      </c>
      <c r="V1144" t="s">
        <v>495</v>
      </c>
    </row>
    <row r="1145" spans="1:22">
      <c r="A1145">
        <v>6766215</v>
      </c>
      <c r="B1145" t="str">
        <f t="shared" si="86"/>
        <v>cp32-1</v>
      </c>
      <c r="C1145" t="str">
        <f t="shared" si="87"/>
        <v>NZ_CP009662.1</v>
      </c>
      <c r="D1145" t="str">
        <f t="shared" si="88"/>
        <v>CP009662</v>
      </c>
      <c r="E1145" t="str">
        <f t="shared" si="90"/>
        <v>Borrelia</v>
      </c>
      <c r="F1145" t="s">
        <v>32246</v>
      </c>
      <c r="G1145" t="str">
        <f t="shared" si="89"/>
        <v>Borreliaburgdorferi              Spirochaetia30.7529.391941---421</v>
      </c>
      <c r="H1145" t="s">
        <v>5629</v>
      </c>
      <c r="I1145" t="s">
        <v>15</v>
      </c>
      <c r="J1145" t="s">
        <v>5306</v>
      </c>
      <c r="K1145" t="s">
        <v>5307</v>
      </c>
      <c r="L1145" t="s">
        <v>5372</v>
      </c>
      <c r="M1145" t="s">
        <v>5685</v>
      </c>
      <c r="N1145" t="s">
        <v>5686</v>
      </c>
      <c r="O1145" s="1" t="s">
        <v>5687</v>
      </c>
      <c r="P1145" t="s">
        <v>5688</v>
      </c>
      <c r="Q1145">
        <v>41</v>
      </c>
      <c r="R1145" t="s">
        <v>23</v>
      </c>
      <c r="S1145" t="s">
        <v>23</v>
      </c>
      <c r="T1145" t="s">
        <v>23</v>
      </c>
      <c r="U1145">
        <v>42</v>
      </c>
      <c r="V1145">
        <v>1</v>
      </c>
    </row>
    <row r="1146" spans="1:22">
      <c r="A1146">
        <v>6766119</v>
      </c>
      <c r="B1146" t="str">
        <f t="shared" si="86"/>
        <v>cp32-7</v>
      </c>
      <c r="C1146" t="str">
        <f t="shared" si="87"/>
        <v>NZ_CP009661.1</v>
      </c>
      <c r="D1146" t="str">
        <f t="shared" si="88"/>
        <v>CP009661</v>
      </c>
      <c r="E1146" t="str">
        <f t="shared" si="90"/>
        <v>Borrelia</v>
      </c>
      <c r="F1146" t="s">
        <v>32246</v>
      </c>
      <c r="G1146" t="str">
        <f t="shared" si="89"/>
        <v xml:space="preserve">Borreliaburgdorferi              Spirochaetia4224629.074744---44-                                                                </v>
      </c>
      <c r="H1146" t="s">
        <v>5629</v>
      </c>
      <c r="I1146" t="s">
        <v>15</v>
      </c>
      <c r="J1146" t="s">
        <v>5306</v>
      </c>
      <c r="K1146" t="s">
        <v>5307</v>
      </c>
      <c r="L1146" t="s">
        <v>5489</v>
      </c>
      <c r="M1146" t="s">
        <v>5689</v>
      </c>
      <c r="N1146" t="s">
        <v>5690</v>
      </c>
      <c r="O1146" s="1">
        <v>42246</v>
      </c>
      <c r="P1146" t="s">
        <v>5691</v>
      </c>
      <c r="Q1146">
        <v>44</v>
      </c>
      <c r="R1146" t="s">
        <v>23</v>
      </c>
      <c r="S1146" t="s">
        <v>23</v>
      </c>
      <c r="T1146" t="s">
        <v>23</v>
      </c>
      <c r="U1146">
        <v>44</v>
      </c>
      <c r="V1146" t="s">
        <v>495</v>
      </c>
    </row>
    <row r="1147" spans="1:22">
      <c r="A1147">
        <v>6766023</v>
      </c>
      <c r="B1147" t="str">
        <f t="shared" si="86"/>
        <v>cp32-9</v>
      </c>
      <c r="C1147" t="str">
        <f t="shared" si="87"/>
        <v>NZ_CP009663.1</v>
      </c>
      <c r="D1147" t="str">
        <f t="shared" si="88"/>
        <v>CP009663</v>
      </c>
      <c r="E1147" t="str">
        <f t="shared" si="90"/>
        <v>Borrelia</v>
      </c>
      <c r="F1147" t="s">
        <v>32246</v>
      </c>
      <c r="G1147" t="str">
        <f t="shared" si="89"/>
        <v>Borreliaburgdorferi              Spirochaetia30.65129.317235---438</v>
      </c>
      <c r="H1147" t="s">
        <v>5629</v>
      </c>
      <c r="I1147" t="s">
        <v>15</v>
      </c>
      <c r="J1147" t="s">
        <v>5306</v>
      </c>
      <c r="K1147" t="s">
        <v>5307</v>
      </c>
      <c r="L1147" t="s">
        <v>5410</v>
      </c>
      <c r="M1147" t="s">
        <v>5692</v>
      </c>
      <c r="N1147" t="s">
        <v>5693</v>
      </c>
      <c r="O1147" s="1" t="s">
        <v>5694</v>
      </c>
      <c r="P1147" t="s">
        <v>5695</v>
      </c>
      <c r="Q1147">
        <v>35</v>
      </c>
      <c r="R1147" t="s">
        <v>23</v>
      </c>
      <c r="S1147" t="s">
        <v>23</v>
      </c>
      <c r="T1147" t="s">
        <v>23</v>
      </c>
      <c r="U1147">
        <v>43</v>
      </c>
      <c r="V1147">
        <v>8</v>
      </c>
    </row>
    <row r="1148" spans="1:22">
      <c r="A1148">
        <v>6765927</v>
      </c>
      <c r="B1148" t="str">
        <f t="shared" si="86"/>
        <v>lp32-8</v>
      </c>
      <c r="C1148" t="str">
        <f t="shared" si="87"/>
        <v>NZ_CP009660.1</v>
      </c>
      <c r="D1148" t="str">
        <f t="shared" si="88"/>
        <v>CP009660</v>
      </c>
      <c r="E1148" t="str">
        <f t="shared" si="90"/>
        <v>Borrelia</v>
      </c>
      <c r="F1148" t="s">
        <v>32246</v>
      </c>
      <c r="G1148" t="str">
        <f t="shared" si="89"/>
        <v xml:space="preserve">Borreliaburgdorferi              Spirochaetia30.88529.133942---42-                                                                </v>
      </c>
      <c r="H1148" t="s">
        <v>5629</v>
      </c>
      <c r="I1148" t="s">
        <v>15</v>
      </c>
      <c r="J1148" t="s">
        <v>5306</v>
      </c>
      <c r="K1148" t="s">
        <v>5307</v>
      </c>
      <c r="L1148" t="s">
        <v>5696</v>
      </c>
      <c r="M1148" t="s">
        <v>5697</v>
      </c>
      <c r="N1148" t="s">
        <v>5698</v>
      </c>
      <c r="O1148" s="1" t="s">
        <v>5699</v>
      </c>
      <c r="P1148" t="s">
        <v>5700</v>
      </c>
      <c r="Q1148">
        <v>42</v>
      </c>
      <c r="R1148" t="s">
        <v>23</v>
      </c>
      <c r="S1148" t="s">
        <v>23</v>
      </c>
      <c r="T1148" t="s">
        <v>23</v>
      </c>
      <c r="U1148">
        <v>42</v>
      </c>
      <c r="V1148" t="s">
        <v>495</v>
      </c>
    </row>
    <row r="1149" spans="1:22">
      <c r="A1149">
        <v>6765831</v>
      </c>
      <c r="B1149" t="str">
        <f t="shared" si="86"/>
        <v>lp28-4</v>
      </c>
      <c r="C1149" t="str">
        <f t="shared" si="87"/>
        <v>NZ_CP009670.1</v>
      </c>
      <c r="D1149" t="str">
        <f t="shared" si="88"/>
        <v>CP009670</v>
      </c>
      <c r="E1149" t="str">
        <f t="shared" si="90"/>
        <v>Borrelia</v>
      </c>
      <c r="F1149" t="s">
        <v>32246</v>
      </c>
      <c r="G1149" t="str">
        <f t="shared" si="89"/>
        <v>Borreliaburgdorferi              Spirochaetia27.3224.520520---266</v>
      </c>
      <c r="H1149" t="s">
        <v>5629</v>
      </c>
      <c r="I1149" t="s">
        <v>15</v>
      </c>
      <c r="J1149" t="s">
        <v>5306</v>
      </c>
      <c r="K1149" t="s">
        <v>5307</v>
      </c>
      <c r="L1149" t="s">
        <v>5323</v>
      </c>
      <c r="M1149" t="s">
        <v>5701</v>
      </c>
      <c r="N1149" t="s">
        <v>5702</v>
      </c>
      <c r="O1149" s="1" t="s">
        <v>5703</v>
      </c>
      <c r="P1149" t="s">
        <v>5704</v>
      </c>
      <c r="Q1149">
        <v>20</v>
      </c>
      <c r="R1149" t="s">
        <v>23</v>
      </c>
      <c r="S1149" t="s">
        <v>23</v>
      </c>
      <c r="T1149" t="s">
        <v>23</v>
      </c>
      <c r="U1149">
        <v>26</v>
      </c>
      <c r="V1149">
        <v>6</v>
      </c>
    </row>
    <row r="1150" spans="1:22">
      <c r="A1150">
        <v>6765735</v>
      </c>
      <c r="B1150" t="str">
        <f t="shared" si="86"/>
        <v>lp54</v>
      </c>
      <c r="C1150" t="str">
        <f t="shared" si="87"/>
        <v>NZ_CP009657.1</v>
      </c>
      <c r="D1150" t="str">
        <f t="shared" si="88"/>
        <v>CP009657</v>
      </c>
      <c r="E1150" t="str">
        <f t="shared" si="90"/>
        <v>Borrelia</v>
      </c>
      <c r="F1150" t="s">
        <v>32246</v>
      </c>
      <c r="G1150" t="str">
        <f t="shared" si="89"/>
        <v>Borreliaburgdorferi              Spirochaetia53.65728.136165---661</v>
      </c>
      <c r="H1150" t="s">
        <v>5629</v>
      </c>
      <c r="I1150" t="s">
        <v>15</v>
      </c>
      <c r="J1150" t="s">
        <v>5306</v>
      </c>
      <c r="K1150" t="s">
        <v>5307</v>
      </c>
      <c r="L1150" t="s">
        <v>5362</v>
      </c>
      <c r="M1150" t="s">
        <v>5705</v>
      </c>
      <c r="N1150" t="s">
        <v>5706</v>
      </c>
      <c r="O1150" s="1" t="s">
        <v>5707</v>
      </c>
      <c r="P1150" t="s">
        <v>5708</v>
      </c>
      <c r="Q1150">
        <v>65</v>
      </c>
      <c r="R1150" t="s">
        <v>23</v>
      </c>
      <c r="S1150" t="s">
        <v>23</v>
      </c>
      <c r="T1150" t="s">
        <v>23</v>
      </c>
      <c r="U1150">
        <v>66</v>
      </c>
      <c r="V1150">
        <v>1</v>
      </c>
    </row>
    <row r="1151" spans="1:22">
      <c r="A1151">
        <v>6765639</v>
      </c>
      <c r="B1151" t="str">
        <f t="shared" si="86"/>
        <v>Ip21</v>
      </c>
      <c r="C1151" t="str">
        <f t="shared" si="87"/>
        <v>NC_008443.1</v>
      </c>
      <c r="D1151" t="str">
        <f t="shared" si="88"/>
        <v>U03641</v>
      </c>
      <c r="E1151" t="str">
        <f t="shared" si="90"/>
        <v>Borrelia</v>
      </c>
      <c r="F1151" t="s">
        <v>32246</v>
      </c>
      <c r="G1151" t="str">
        <f t="shared" si="89"/>
        <v xml:space="preserve">Borreliaburgdorferi              Spirochaetia8.30323.36511---11-                                                                        </v>
      </c>
      <c r="H1151" t="s">
        <v>5709</v>
      </c>
      <c r="I1151" t="s">
        <v>15</v>
      </c>
      <c r="J1151" t="s">
        <v>5306</v>
      </c>
      <c r="K1151" t="s">
        <v>5307</v>
      </c>
      <c r="L1151" t="s">
        <v>5710</v>
      </c>
      <c r="M1151" t="s">
        <v>5711</v>
      </c>
      <c r="N1151" t="s">
        <v>5712</v>
      </c>
      <c r="O1151" s="1" t="s">
        <v>5713</v>
      </c>
      <c r="P1151" t="s">
        <v>5714</v>
      </c>
      <c r="Q1151">
        <v>11</v>
      </c>
      <c r="R1151" t="s">
        <v>23</v>
      </c>
      <c r="S1151" t="s">
        <v>23</v>
      </c>
      <c r="T1151" t="s">
        <v>23</v>
      </c>
      <c r="U1151">
        <v>11</v>
      </c>
      <c r="V1151" t="s">
        <v>3736</v>
      </c>
    </row>
    <row r="1152" spans="1:22">
      <c r="A1152">
        <v>6765543</v>
      </c>
      <c r="B1152" t="str">
        <f t="shared" si="86"/>
        <v>lp16.9</v>
      </c>
      <c r="C1152" t="str">
        <f t="shared" si="87"/>
        <v>NC_004988.1</v>
      </c>
      <c r="D1152" t="str">
        <f t="shared" si="88"/>
        <v>U43414</v>
      </c>
      <c r="E1152" t="str">
        <f t="shared" si="90"/>
        <v>Borrelia</v>
      </c>
      <c r="F1152" t="s">
        <v>32246</v>
      </c>
      <c r="G1152" t="str">
        <f t="shared" si="89"/>
        <v xml:space="preserve">Borreliaburgdorferi              Spirochaetia16.93323.067414---14-                                                                        </v>
      </c>
      <c r="H1152" t="s">
        <v>5715</v>
      </c>
      <c r="I1152" t="s">
        <v>15</v>
      </c>
      <c r="J1152" t="s">
        <v>5306</v>
      </c>
      <c r="K1152" t="s">
        <v>5307</v>
      </c>
      <c r="L1152" t="s">
        <v>5716</v>
      </c>
      <c r="M1152" t="s">
        <v>5717</v>
      </c>
      <c r="N1152" t="s">
        <v>5718</v>
      </c>
      <c r="O1152" s="1" t="s">
        <v>5719</v>
      </c>
      <c r="P1152" t="s">
        <v>5720</v>
      </c>
      <c r="Q1152">
        <v>14</v>
      </c>
      <c r="R1152" t="s">
        <v>23</v>
      </c>
      <c r="S1152" t="s">
        <v>23</v>
      </c>
      <c r="T1152" t="s">
        <v>23</v>
      </c>
      <c r="U1152">
        <v>14</v>
      </c>
      <c r="V1152" t="s">
        <v>3736</v>
      </c>
    </row>
    <row r="1153" spans="1:22">
      <c r="A1153">
        <v>6765447</v>
      </c>
      <c r="B1153" t="str">
        <f t="shared" si="86"/>
        <v>cp18-2</v>
      </c>
      <c r="C1153" t="str">
        <f t="shared" si="87"/>
        <v>NC_004971.1</v>
      </c>
      <c r="D1153" t="str">
        <f t="shared" si="88"/>
        <v>AF169008</v>
      </c>
      <c r="E1153" t="str">
        <f t="shared" si="90"/>
        <v>Borrelia</v>
      </c>
      <c r="F1153" t="s">
        <v>32246</v>
      </c>
      <c r="G1153" t="str">
        <f t="shared" si="89"/>
        <v>Borreliaburgdorferi              Spirochaetia21.1728.2931---321</v>
      </c>
      <c r="H1153" t="s">
        <v>5721</v>
      </c>
      <c r="I1153" t="s">
        <v>15</v>
      </c>
      <c r="J1153" t="s">
        <v>5306</v>
      </c>
      <c r="K1153" t="s">
        <v>5307</v>
      </c>
      <c r="L1153" t="s">
        <v>5722</v>
      </c>
      <c r="M1153" t="s">
        <v>5723</v>
      </c>
      <c r="N1153" t="s">
        <v>5724</v>
      </c>
      <c r="O1153" s="1" t="s">
        <v>5725</v>
      </c>
      <c r="P1153" t="s">
        <v>5726</v>
      </c>
      <c r="Q1153">
        <v>31</v>
      </c>
      <c r="R1153" t="s">
        <v>23</v>
      </c>
      <c r="S1153" t="s">
        <v>23</v>
      </c>
      <c r="T1153" t="s">
        <v>23</v>
      </c>
      <c r="U1153">
        <v>32</v>
      </c>
      <c r="V1153">
        <v>1</v>
      </c>
    </row>
    <row r="1154" spans="1:22">
      <c r="A1154">
        <v>6765351</v>
      </c>
      <c r="B1154" t="str">
        <f t="shared" si="86"/>
        <v>cp26</v>
      </c>
      <c r="C1154" t="str">
        <f t="shared" si="87"/>
        <v>NC_019225.1</v>
      </c>
      <c r="D1154" t="str">
        <f t="shared" si="88"/>
        <v>GU569091</v>
      </c>
      <c r="E1154" t="str">
        <f t="shared" si="90"/>
        <v>Borrelia</v>
      </c>
      <c r="F1154" t="s">
        <v>32246</v>
      </c>
      <c r="G1154" t="str">
        <f t="shared" si="89"/>
        <v xml:space="preserve">Borreliaburgdorferi              Spirochaetia26.5126.53341---1-                                                                </v>
      </c>
      <c r="H1154" t="s">
        <v>5727</v>
      </c>
      <c r="I1154" t="s">
        <v>15</v>
      </c>
      <c r="J1154" t="s">
        <v>5306</v>
      </c>
      <c r="K1154" t="s">
        <v>5307</v>
      </c>
      <c r="L1154" t="s">
        <v>5328</v>
      </c>
      <c r="M1154" t="s">
        <v>5728</v>
      </c>
      <c r="N1154" t="s">
        <v>5729</v>
      </c>
      <c r="O1154" s="1" t="s">
        <v>5730</v>
      </c>
      <c r="P1154" t="s">
        <v>5731</v>
      </c>
      <c r="Q1154">
        <v>1</v>
      </c>
      <c r="R1154" t="s">
        <v>23</v>
      </c>
      <c r="S1154" t="s">
        <v>23</v>
      </c>
      <c r="T1154" t="s">
        <v>23</v>
      </c>
      <c r="U1154">
        <v>1</v>
      </c>
      <c r="V1154" t="s">
        <v>495</v>
      </c>
    </row>
    <row r="1155" spans="1:22">
      <c r="A1155">
        <v>6765255</v>
      </c>
      <c r="B1155" t="str">
        <f t="shared" ref="B1155:B1218" si="91">L1155</f>
        <v>118a_lp28-4</v>
      </c>
      <c r="C1155" t="str">
        <f t="shared" ref="C1155:C1218" si="92">M1155</f>
        <v>NC_012240.1</v>
      </c>
      <c r="D1155" t="str">
        <f t="shared" ref="D1155:D1218" si="93">N1155</f>
        <v>CP001541</v>
      </c>
      <c r="E1155" t="str">
        <f t="shared" si="90"/>
        <v>Borrelia</v>
      </c>
      <c r="F1155" t="s">
        <v>32246</v>
      </c>
      <c r="G1155" t="str">
        <f t="shared" ref="G1155:G1218" si="94">CONCATENATE(E1155,F1155,K1155,O1155,P1155,Q1155,R1155,S1155,T1155,U1155,V1155)</f>
        <v>Borreliaburgdorferi              Spirochaetia29.80224.602422---275</v>
      </c>
      <c r="H1155" t="s">
        <v>5732</v>
      </c>
      <c r="I1155" t="s">
        <v>15</v>
      </c>
      <c r="J1155" t="s">
        <v>5306</v>
      </c>
      <c r="K1155" t="s">
        <v>5307</v>
      </c>
      <c r="L1155" t="s">
        <v>5733</v>
      </c>
      <c r="M1155" t="s">
        <v>5734</v>
      </c>
      <c r="N1155" t="s">
        <v>5735</v>
      </c>
      <c r="O1155" s="1" t="s">
        <v>5736</v>
      </c>
      <c r="P1155" t="s">
        <v>5737</v>
      </c>
      <c r="Q1155">
        <v>22</v>
      </c>
      <c r="R1155" t="s">
        <v>23</v>
      </c>
      <c r="S1155" t="s">
        <v>23</v>
      </c>
      <c r="T1155" t="s">
        <v>23</v>
      </c>
      <c r="U1155">
        <v>27</v>
      </c>
      <c r="V1155">
        <v>5</v>
      </c>
    </row>
    <row r="1156" spans="1:22">
      <c r="A1156">
        <v>6765159</v>
      </c>
      <c r="B1156" t="str">
        <f t="shared" si="91"/>
        <v>118a_lp36</v>
      </c>
      <c r="C1156" t="str">
        <f t="shared" si="92"/>
        <v>NC_012245.1</v>
      </c>
      <c r="D1156" t="str">
        <f t="shared" si="93"/>
        <v>CP001537</v>
      </c>
      <c r="E1156" t="str">
        <f t="shared" si="90"/>
        <v>Borrelia</v>
      </c>
      <c r="F1156" t="s">
        <v>32246</v>
      </c>
      <c r="G1156" t="str">
        <f t="shared" si="94"/>
        <v>Borreliaburgdorferi              Spirochaetia27.24125.428628---324</v>
      </c>
      <c r="H1156" t="s">
        <v>5732</v>
      </c>
      <c r="I1156" t="s">
        <v>15</v>
      </c>
      <c r="J1156" t="s">
        <v>5306</v>
      </c>
      <c r="K1156" t="s">
        <v>5307</v>
      </c>
      <c r="L1156" t="s">
        <v>5738</v>
      </c>
      <c r="M1156" t="s">
        <v>5739</v>
      </c>
      <c r="N1156" t="s">
        <v>5740</v>
      </c>
      <c r="O1156" s="1" t="s">
        <v>5741</v>
      </c>
      <c r="P1156" t="s">
        <v>5742</v>
      </c>
      <c r="Q1156">
        <v>28</v>
      </c>
      <c r="R1156" t="s">
        <v>23</v>
      </c>
      <c r="S1156" t="s">
        <v>23</v>
      </c>
      <c r="T1156" t="s">
        <v>23</v>
      </c>
      <c r="U1156">
        <v>32</v>
      </c>
      <c r="V1156">
        <v>4</v>
      </c>
    </row>
    <row r="1157" spans="1:22">
      <c r="A1157">
        <v>6765063</v>
      </c>
      <c r="B1157" t="str">
        <f t="shared" si="91"/>
        <v>118a_cp32-10</v>
      </c>
      <c r="C1157" t="str">
        <f t="shared" si="92"/>
        <v>NC_012257.1</v>
      </c>
      <c r="D1157" t="str">
        <f t="shared" si="93"/>
        <v>CP001534</v>
      </c>
      <c r="E1157" t="str">
        <f t="shared" si="90"/>
        <v>Borrelia</v>
      </c>
      <c r="F1157" t="s">
        <v>32246</v>
      </c>
      <c r="G1157" t="str">
        <f t="shared" si="94"/>
        <v>Borreliaburgdorferi              Spirochaetia30.34129.343139---423</v>
      </c>
      <c r="H1157" t="s">
        <v>5732</v>
      </c>
      <c r="I1157" t="s">
        <v>15</v>
      </c>
      <c r="J1157" t="s">
        <v>5306</v>
      </c>
      <c r="K1157" t="s">
        <v>5307</v>
      </c>
      <c r="L1157" t="s">
        <v>5743</v>
      </c>
      <c r="M1157" t="s">
        <v>5744</v>
      </c>
      <c r="N1157" t="s">
        <v>5745</v>
      </c>
      <c r="O1157" s="1" t="s">
        <v>5746</v>
      </c>
      <c r="P1157" t="s">
        <v>5747</v>
      </c>
      <c r="Q1157">
        <v>39</v>
      </c>
      <c r="R1157" t="s">
        <v>23</v>
      </c>
      <c r="S1157" t="s">
        <v>23</v>
      </c>
      <c r="T1157" t="s">
        <v>23</v>
      </c>
      <c r="U1157">
        <v>42</v>
      </c>
      <c r="V1157">
        <v>3</v>
      </c>
    </row>
    <row r="1158" spans="1:22">
      <c r="A1158">
        <v>6764967</v>
      </c>
      <c r="B1158" t="str">
        <f t="shared" si="91"/>
        <v>118a_cp32-6</v>
      </c>
      <c r="C1158" t="str">
        <f t="shared" si="92"/>
        <v>NC_012266.1</v>
      </c>
      <c r="D1158" t="str">
        <f t="shared" si="93"/>
        <v>CP001528</v>
      </c>
      <c r="E1158" t="str">
        <f t="shared" si="90"/>
        <v>Borrelia</v>
      </c>
      <c r="F1158" t="s">
        <v>32246</v>
      </c>
      <c r="G1158" t="str">
        <f t="shared" si="94"/>
        <v>Borreliaburgdorferi              Spirochaetia30.61129.388142---431</v>
      </c>
      <c r="H1158" t="s">
        <v>5732</v>
      </c>
      <c r="I1158" t="s">
        <v>15</v>
      </c>
      <c r="J1158" t="s">
        <v>5306</v>
      </c>
      <c r="K1158" t="s">
        <v>5307</v>
      </c>
      <c r="L1158" t="s">
        <v>5748</v>
      </c>
      <c r="M1158" t="s">
        <v>5749</v>
      </c>
      <c r="N1158" t="s">
        <v>5750</v>
      </c>
      <c r="O1158" s="1" t="s">
        <v>5751</v>
      </c>
      <c r="P1158" t="s">
        <v>5752</v>
      </c>
      <c r="Q1158">
        <v>42</v>
      </c>
      <c r="R1158" t="s">
        <v>23</v>
      </c>
      <c r="S1158" t="s">
        <v>23</v>
      </c>
      <c r="T1158" t="s">
        <v>23</v>
      </c>
      <c r="U1158">
        <v>43</v>
      </c>
      <c r="V1158">
        <v>1</v>
      </c>
    </row>
    <row r="1159" spans="1:22">
      <c r="A1159">
        <v>6764871</v>
      </c>
      <c r="B1159" t="str">
        <f t="shared" si="91"/>
        <v>118a_lp32-3</v>
      </c>
      <c r="C1159" t="str">
        <f t="shared" si="92"/>
        <v>NC_012229.1</v>
      </c>
      <c r="D1159" t="str">
        <f t="shared" si="93"/>
        <v>CP001530</v>
      </c>
      <c r="E1159" t="str">
        <f t="shared" si="90"/>
        <v>Borrelia</v>
      </c>
      <c r="F1159" t="s">
        <v>32246</v>
      </c>
      <c r="G1159" t="str">
        <f t="shared" si="94"/>
        <v>Borreliaburgdorferi              Spirochaetia17.20530.043614---239</v>
      </c>
      <c r="H1159" t="s">
        <v>5732</v>
      </c>
      <c r="I1159" t="s">
        <v>15</v>
      </c>
      <c r="J1159" t="s">
        <v>5306</v>
      </c>
      <c r="K1159" t="s">
        <v>5307</v>
      </c>
      <c r="L1159" t="s">
        <v>5753</v>
      </c>
      <c r="M1159" t="s">
        <v>5754</v>
      </c>
      <c r="N1159" t="s">
        <v>5755</v>
      </c>
      <c r="O1159" s="1" t="s">
        <v>5756</v>
      </c>
      <c r="P1159" t="s">
        <v>5757</v>
      </c>
      <c r="Q1159">
        <v>14</v>
      </c>
      <c r="R1159" t="s">
        <v>23</v>
      </c>
      <c r="S1159" t="s">
        <v>23</v>
      </c>
      <c r="T1159" t="s">
        <v>23</v>
      </c>
      <c r="U1159">
        <v>23</v>
      </c>
      <c r="V1159">
        <v>9</v>
      </c>
    </row>
    <row r="1160" spans="1:22">
      <c r="A1160">
        <v>6764775</v>
      </c>
      <c r="B1160" t="str">
        <f t="shared" si="91"/>
        <v>118a_lp28-3</v>
      </c>
      <c r="C1160" t="str">
        <f t="shared" si="92"/>
        <v>NC_012236.1</v>
      </c>
      <c r="D1160" t="str">
        <f t="shared" si="93"/>
        <v>CP001540</v>
      </c>
      <c r="E1160" t="str">
        <f t="shared" si="90"/>
        <v>Borrelia</v>
      </c>
      <c r="F1160" t="s">
        <v>32246</v>
      </c>
      <c r="G1160" t="str">
        <f t="shared" si="94"/>
        <v xml:space="preserve">Borreliaburgdorferi              Spirochaetia28.74625.116525---25-                                                        </v>
      </c>
      <c r="H1160" t="s">
        <v>5732</v>
      </c>
      <c r="I1160" t="s">
        <v>15</v>
      </c>
      <c r="J1160" t="s">
        <v>5306</v>
      </c>
      <c r="K1160" t="s">
        <v>5307</v>
      </c>
      <c r="L1160" t="s">
        <v>5758</v>
      </c>
      <c r="M1160" t="s">
        <v>5759</v>
      </c>
      <c r="N1160" t="s">
        <v>5760</v>
      </c>
      <c r="O1160" s="1" t="s">
        <v>5761</v>
      </c>
      <c r="P1160" t="s">
        <v>5762</v>
      </c>
      <c r="Q1160">
        <v>25</v>
      </c>
      <c r="R1160" t="s">
        <v>23</v>
      </c>
      <c r="S1160" t="s">
        <v>23</v>
      </c>
      <c r="T1160" t="s">
        <v>23</v>
      </c>
      <c r="U1160">
        <v>25</v>
      </c>
      <c r="V1160" t="s">
        <v>58</v>
      </c>
    </row>
    <row r="1161" spans="1:22">
      <c r="A1161">
        <v>6764679</v>
      </c>
      <c r="B1161" t="str">
        <f t="shared" si="91"/>
        <v>118a_cp32-13</v>
      </c>
      <c r="C1161" t="str">
        <f t="shared" si="92"/>
        <v>NC_012264.1</v>
      </c>
      <c r="D1161" t="str">
        <f t="shared" si="93"/>
        <v>CP001543</v>
      </c>
      <c r="E1161" t="str">
        <f t="shared" si="90"/>
        <v>Borrelia</v>
      </c>
      <c r="F1161" t="s">
        <v>32246</v>
      </c>
      <c r="G1161" t="str">
        <f t="shared" si="94"/>
        <v xml:space="preserve">Borreliaburgdorferi              Spirochaetia30.11729.222741---41-                                                        </v>
      </c>
      <c r="H1161" t="s">
        <v>5732</v>
      </c>
      <c r="I1161" t="s">
        <v>15</v>
      </c>
      <c r="J1161" t="s">
        <v>5306</v>
      </c>
      <c r="K1161" t="s">
        <v>5307</v>
      </c>
      <c r="L1161" t="s">
        <v>5763</v>
      </c>
      <c r="M1161" t="s">
        <v>5764</v>
      </c>
      <c r="N1161" t="s">
        <v>5765</v>
      </c>
      <c r="O1161" s="1" t="s">
        <v>5766</v>
      </c>
      <c r="P1161" t="s">
        <v>5767</v>
      </c>
      <c r="Q1161">
        <v>41</v>
      </c>
      <c r="R1161" t="s">
        <v>23</v>
      </c>
      <c r="S1161" t="s">
        <v>23</v>
      </c>
      <c r="T1161" t="s">
        <v>23</v>
      </c>
      <c r="U1161">
        <v>41</v>
      </c>
      <c r="V1161" t="s">
        <v>58</v>
      </c>
    </row>
    <row r="1162" spans="1:22">
      <c r="A1162">
        <v>6764583</v>
      </c>
      <c r="B1162" t="str">
        <f t="shared" si="91"/>
        <v>118a_cp26</v>
      </c>
      <c r="C1162" t="str">
        <f t="shared" si="92"/>
        <v>NC_012261.1</v>
      </c>
      <c r="D1162" t="str">
        <f t="shared" si="93"/>
        <v>CP001535</v>
      </c>
      <c r="E1162" t="str">
        <f t="shared" si="90"/>
        <v>Borrelia</v>
      </c>
      <c r="F1162" t="s">
        <v>32246</v>
      </c>
      <c r="G1162" t="str">
        <f t="shared" si="94"/>
        <v xml:space="preserve">Borreliaburgdorferi              Spirochaetia26.52626.313826---26-                                                        </v>
      </c>
      <c r="H1162" t="s">
        <v>5732</v>
      </c>
      <c r="I1162" t="s">
        <v>15</v>
      </c>
      <c r="J1162" t="s">
        <v>5306</v>
      </c>
      <c r="K1162" t="s">
        <v>5307</v>
      </c>
      <c r="L1162" t="s">
        <v>5768</v>
      </c>
      <c r="M1162" t="s">
        <v>5769</v>
      </c>
      <c r="N1162" t="s">
        <v>5770</v>
      </c>
      <c r="O1162" s="1" t="s">
        <v>5771</v>
      </c>
      <c r="P1162" t="s">
        <v>5772</v>
      </c>
      <c r="Q1162">
        <v>26</v>
      </c>
      <c r="R1162" t="s">
        <v>23</v>
      </c>
      <c r="S1162" t="s">
        <v>23</v>
      </c>
      <c r="T1162" t="s">
        <v>23</v>
      </c>
      <c r="U1162">
        <v>26</v>
      </c>
      <c r="V1162" t="s">
        <v>58</v>
      </c>
    </row>
    <row r="1163" spans="1:22">
      <c r="A1163">
        <v>6764487</v>
      </c>
      <c r="B1163" t="str">
        <f t="shared" si="91"/>
        <v>118a_cp32-4</v>
      </c>
      <c r="C1163" t="str">
        <f t="shared" si="92"/>
        <v>NC_012268.1</v>
      </c>
      <c r="D1163" t="str">
        <f t="shared" si="93"/>
        <v>CP001538</v>
      </c>
      <c r="E1163" t="str">
        <f t="shared" si="90"/>
        <v>Borrelia</v>
      </c>
      <c r="F1163" t="s">
        <v>32246</v>
      </c>
      <c r="G1163" t="str">
        <f t="shared" si="94"/>
        <v>Borreliaburgdorferi              Spirochaetia30.17128.988141---421</v>
      </c>
      <c r="H1163" t="s">
        <v>5732</v>
      </c>
      <c r="I1163" t="s">
        <v>15</v>
      </c>
      <c r="J1163" t="s">
        <v>5306</v>
      </c>
      <c r="K1163" t="s">
        <v>5307</v>
      </c>
      <c r="L1163" t="s">
        <v>5773</v>
      </c>
      <c r="M1163" t="s">
        <v>5774</v>
      </c>
      <c r="N1163" t="s">
        <v>5775</v>
      </c>
      <c r="O1163" s="1" t="s">
        <v>5776</v>
      </c>
      <c r="P1163" t="s">
        <v>5777</v>
      </c>
      <c r="Q1163">
        <v>41</v>
      </c>
      <c r="R1163" t="s">
        <v>23</v>
      </c>
      <c r="S1163" t="s">
        <v>23</v>
      </c>
      <c r="T1163" t="s">
        <v>23</v>
      </c>
      <c r="U1163">
        <v>42</v>
      </c>
      <c r="V1163">
        <v>1</v>
      </c>
    </row>
    <row r="1164" spans="1:22">
      <c r="A1164">
        <v>6764391</v>
      </c>
      <c r="B1164" t="str">
        <f t="shared" si="91"/>
        <v>118a_lp25</v>
      </c>
      <c r="C1164" t="str">
        <f t="shared" si="92"/>
        <v>NC_012238.1</v>
      </c>
      <c r="D1164" t="str">
        <f t="shared" si="93"/>
        <v>CP001532</v>
      </c>
      <c r="E1164" t="str">
        <f t="shared" si="90"/>
        <v>Borrelia</v>
      </c>
      <c r="F1164" t="s">
        <v>32246</v>
      </c>
      <c r="G1164" t="str">
        <f t="shared" si="94"/>
        <v>Borreliaburgdorferi              Spirochaetia24.76525.451216---182</v>
      </c>
      <c r="H1164" t="s">
        <v>5732</v>
      </c>
      <c r="I1164" t="s">
        <v>15</v>
      </c>
      <c r="J1164" t="s">
        <v>5306</v>
      </c>
      <c r="K1164" t="s">
        <v>5307</v>
      </c>
      <c r="L1164" t="s">
        <v>5778</v>
      </c>
      <c r="M1164" t="s">
        <v>5779</v>
      </c>
      <c r="N1164" t="s">
        <v>5780</v>
      </c>
      <c r="O1164" s="1" t="s">
        <v>5781</v>
      </c>
      <c r="P1164" t="s">
        <v>5782</v>
      </c>
      <c r="Q1164">
        <v>16</v>
      </c>
      <c r="R1164" t="s">
        <v>23</v>
      </c>
      <c r="S1164" t="s">
        <v>23</v>
      </c>
      <c r="T1164" t="s">
        <v>23</v>
      </c>
      <c r="U1164">
        <v>18</v>
      </c>
      <c r="V1164">
        <v>2</v>
      </c>
    </row>
    <row r="1165" spans="1:22">
      <c r="A1165">
        <v>6764295</v>
      </c>
      <c r="B1165" t="str">
        <f t="shared" si="91"/>
        <v>118a_lp28-5</v>
      </c>
      <c r="C1165" t="str">
        <f t="shared" si="92"/>
        <v>NC_012248.1</v>
      </c>
      <c r="D1165" t="str">
        <f t="shared" si="93"/>
        <v>CP001529</v>
      </c>
      <c r="E1165" t="str">
        <f t="shared" si="90"/>
        <v>Borrelia</v>
      </c>
      <c r="F1165" t="s">
        <v>32246</v>
      </c>
      <c r="G1165" t="str">
        <f t="shared" si="94"/>
        <v xml:space="preserve">Borreliaburgdorferi              Spirochaetia27.33625.347520---20-                                                        </v>
      </c>
      <c r="H1165" t="s">
        <v>5732</v>
      </c>
      <c r="I1165" t="s">
        <v>15</v>
      </c>
      <c r="J1165" t="s">
        <v>5306</v>
      </c>
      <c r="K1165" t="s">
        <v>5307</v>
      </c>
      <c r="L1165" t="s">
        <v>5783</v>
      </c>
      <c r="M1165" t="s">
        <v>5784</v>
      </c>
      <c r="N1165" t="s">
        <v>5785</v>
      </c>
      <c r="O1165" s="1" t="s">
        <v>5786</v>
      </c>
      <c r="P1165" t="s">
        <v>5787</v>
      </c>
      <c r="Q1165">
        <v>20</v>
      </c>
      <c r="R1165" t="s">
        <v>23</v>
      </c>
      <c r="S1165" t="s">
        <v>23</v>
      </c>
      <c r="T1165" t="s">
        <v>23</v>
      </c>
      <c r="U1165">
        <v>20</v>
      </c>
      <c r="V1165" t="s">
        <v>58</v>
      </c>
    </row>
    <row r="1166" spans="1:22">
      <c r="A1166">
        <v>6764199</v>
      </c>
      <c r="B1166" t="str">
        <f t="shared" si="91"/>
        <v>118a_lp17</v>
      </c>
      <c r="C1166" t="str">
        <f t="shared" si="92"/>
        <v>NC_012243.1</v>
      </c>
      <c r="D1166" t="str">
        <f t="shared" si="93"/>
        <v>CP001527</v>
      </c>
      <c r="E1166" t="str">
        <f t="shared" si="90"/>
        <v>Borrelia</v>
      </c>
      <c r="F1166" t="s">
        <v>32246</v>
      </c>
      <c r="G1166" t="str">
        <f t="shared" si="94"/>
        <v>Borreliaburgdorferi              Spirochaetia18.20923.757516---171</v>
      </c>
      <c r="H1166" t="s">
        <v>5732</v>
      </c>
      <c r="I1166" t="s">
        <v>15</v>
      </c>
      <c r="J1166" t="s">
        <v>5306</v>
      </c>
      <c r="K1166" t="s">
        <v>5307</v>
      </c>
      <c r="L1166" t="s">
        <v>5788</v>
      </c>
      <c r="M1166" t="s">
        <v>5789</v>
      </c>
      <c r="N1166" t="s">
        <v>5790</v>
      </c>
      <c r="O1166" s="1" t="s">
        <v>5791</v>
      </c>
      <c r="P1166" t="s">
        <v>5792</v>
      </c>
      <c r="Q1166">
        <v>16</v>
      </c>
      <c r="R1166" t="s">
        <v>23</v>
      </c>
      <c r="S1166" t="s">
        <v>23</v>
      </c>
      <c r="T1166" t="s">
        <v>23</v>
      </c>
      <c r="U1166">
        <v>17</v>
      </c>
      <c r="V1166">
        <v>1</v>
      </c>
    </row>
    <row r="1167" spans="1:22">
      <c r="A1167">
        <v>6764103</v>
      </c>
      <c r="B1167" t="str">
        <f t="shared" si="91"/>
        <v>118a_cp32-7-9</v>
      </c>
      <c r="C1167" t="str">
        <f t="shared" si="92"/>
        <v>NC_012253.1</v>
      </c>
      <c r="D1167" t="str">
        <f t="shared" si="93"/>
        <v>CP001526</v>
      </c>
      <c r="E1167" t="str">
        <f t="shared" si="90"/>
        <v>Borrelia</v>
      </c>
      <c r="F1167" t="s">
        <v>32246</v>
      </c>
      <c r="G1167" t="str">
        <f t="shared" si="94"/>
        <v>Borreliaburgdorferi              Spirochaetia60.94228.940683---852</v>
      </c>
      <c r="H1167" t="s">
        <v>5732</v>
      </c>
      <c r="I1167" t="s">
        <v>15</v>
      </c>
      <c r="J1167" t="s">
        <v>5306</v>
      </c>
      <c r="K1167" t="s">
        <v>5307</v>
      </c>
      <c r="L1167" t="s">
        <v>5793</v>
      </c>
      <c r="M1167" t="s">
        <v>5794</v>
      </c>
      <c r="N1167" t="s">
        <v>5795</v>
      </c>
      <c r="O1167" s="1" t="s">
        <v>5796</v>
      </c>
      <c r="P1167" t="s">
        <v>5797</v>
      </c>
      <c r="Q1167">
        <v>83</v>
      </c>
      <c r="R1167" t="s">
        <v>23</v>
      </c>
      <c r="S1167" t="s">
        <v>23</v>
      </c>
      <c r="T1167" t="s">
        <v>23</v>
      </c>
      <c r="U1167">
        <v>85</v>
      </c>
      <c r="V1167">
        <v>2</v>
      </c>
    </row>
    <row r="1168" spans="1:22">
      <c r="A1168">
        <v>6764007</v>
      </c>
      <c r="B1168" t="str">
        <f t="shared" si="91"/>
        <v>118a_lp38</v>
      </c>
      <c r="C1168" t="str">
        <f t="shared" si="92"/>
        <v>NC_012232.1</v>
      </c>
      <c r="D1168" t="str">
        <f t="shared" si="93"/>
        <v>CP001539</v>
      </c>
      <c r="E1168" t="str">
        <f t="shared" si="90"/>
        <v>Borrelia</v>
      </c>
      <c r="F1168" t="s">
        <v>32246</v>
      </c>
      <c r="G1168" t="str">
        <f t="shared" si="94"/>
        <v>Borreliaburgdorferi              Spirochaetia27.75925.440417---203</v>
      </c>
      <c r="H1168" t="s">
        <v>5732</v>
      </c>
      <c r="I1168" t="s">
        <v>15</v>
      </c>
      <c r="J1168" t="s">
        <v>5306</v>
      </c>
      <c r="K1168" t="s">
        <v>5307</v>
      </c>
      <c r="L1168" t="s">
        <v>5798</v>
      </c>
      <c r="M1168" t="s">
        <v>5799</v>
      </c>
      <c r="N1168" t="s">
        <v>5800</v>
      </c>
      <c r="O1168" s="1" t="s">
        <v>5801</v>
      </c>
      <c r="P1168" t="s">
        <v>5802</v>
      </c>
      <c r="Q1168">
        <v>17</v>
      </c>
      <c r="R1168" t="s">
        <v>23</v>
      </c>
      <c r="S1168" t="s">
        <v>23</v>
      </c>
      <c r="T1168" t="s">
        <v>23</v>
      </c>
      <c r="U1168">
        <v>20</v>
      </c>
      <c r="V1168">
        <v>3</v>
      </c>
    </row>
    <row r="1169" spans="1:22">
      <c r="A1169">
        <v>6763911</v>
      </c>
      <c r="B1169" t="str">
        <f t="shared" si="91"/>
        <v>118a_lp54</v>
      </c>
      <c r="C1169" t="str">
        <f t="shared" si="92"/>
        <v>NC_012241.1</v>
      </c>
      <c r="D1169" t="str">
        <f t="shared" si="93"/>
        <v>CP001542</v>
      </c>
      <c r="E1169" t="str">
        <f t="shared" si="90"/>
        <v>Borrelia</v>
      </c>
      <c r="F1169" t="s">
        <v>32246</v>
      </c>
      <c r="G1169" t="str">
        <f t="shared" si="94"/>
        <v>Borreliaburgdorferi              Spirochaetia54.02728.152665---661</v>
      </c>
      <c r="H1169" t="s">
        <v>5732</v>
      </c>
      <c r="I1169" t="s">
        <v>15</v>
      </c>
      <c r="J1169" t="s">
        <v>5306</v>
      </c>
      <c r="K1169" t="s">
        <v>5307</v>
      </c>
      <c r="L1169" t="s">
        <v>5803</v>
      </c>
      <c r="M1169" t="s">
        <v>5804</v>
      </c>
      <c r="N1169" t="s">
        <v>5805</v>
      </c>
      <c r="O1169" s="1" t="s">
        <v>5806</v>
      </c>
      <c r="P1169" t="s">
        <v>5807</v>
      </c>
      <c r="Q1169">
        <v>65</v>
      </c>
      <c r="R1169" t="s">
        <v>23</v>
      </c>
      <c r="S1169" t="s">
        <v>23</v>
      </c>
      <c r="T1169" t="s">
        <v>23</v>
      </c>
      <c r="U1169">
        <v>66</v>
      </c>
      <c r="V1169">
        <v>1</v>
      </c>
    </row>
    <row r="1170" spans="1:22">
      <c r="A1170">
        <v>6763815</v>
      </c>
      <c r="B1170" t="str">
        <f t="shared" si="91"/>
        <v>118a_cp9</v>
      </c>
      <c r="C1170" t="str">
        <f t="shared" si="92"/>
        <v>NC_012256.1</v>
      </c>
      <c r="D1170" t="str">
        <f t="shared" si="93"/>
        <v>CP001533</v>
      </c>
      <c r="E1170" t="str">
        <f t="shared" si="90"/>
        <v>Borrelia</v>
      </c>
      <c r="F1170" t="s">
        <v>32246</v>
      </c>
      <c r="G1170" t="str">
        <f t="shared" si="94"/>
        <v>Borreliaburgdorferi              Spirochaetia8.69224.10268---91</v>
      </c>
      <c r="H1170" t="s">
        <v>5732</v>
      </c>
      <c r="I1170" t="s">
        <v>15</v>
      </c>
      <c r="J1170" t="s">
        <v>5306</v>
      </c>
      <c r="K1170" t="s">
        <v>5307</v>
      </c>
      <c r="L1170" t="s">
        <v>5808</v>
      </c>
      <c r="M1170" t="s">
        <v>5809</v>
      </c>
      <c r="N1170" t="s">
        <v>5810</v>
      </c>
      <c r="O1170" s="1" t="s">
        <v>5811</v>
      </c>
      <c r="P1170" t="s">
        <v>5812</v>
      </c>
      <c r="Q1170">
        <v>8</v>
      </c>
      <c r="R1170" t="s">
        <v>23</v>
      </c>
      <c r="S1170" t="s">
        <v>23</v>
      </c>
      <c r="T1170" t="s">
        <v>23</v>
      </c>
      <c r="U1170">
        <v>9</v>
      </c>
      <c r="V1170">
        <v>1</v>
      </c>
    </row>
    <row r="1171" spans="1:22">
      <c r="A1171">
        <v>6763719</v>
      </c>
      <c r="B1171" t="str">
        <f t="shared" si="91"/>
        <v>118a_cp32-8</v>
      </c>
      <c r="C1171" t="str">
        <f t="shared" si="92"/>
        <v>NC_012251.1</v>
      </c>
      <c r="D1171" t="str">
        <f t="shared" si="93"/>
        <v>CP001525</v>
      </c>
      <c r="E1171" t="str">
        <f t="shared" si="90"/>
        <v>Borrelia</v>
      </c>
      <c r="F1171" t="s">
        <v>32246</v>
      </c>
      <c r="G1171" t="str">
        <f t="shared" si="94"/>
        <v xml:space="preserve">Borreliaburgdorferi              Spirochaetia30.85829.227442---42-                                                        </v>
      </c>
      <c r="H1171" t="s">
        <v>5732</v>
      </c>
      <c r="I1171" t="s">
        <v>15</v>
      </c>
      <c r="J1171" t="s">
        <v>5306</v>
      </c>
      <c r="K1171" t="s">
        <v>5307</v>
      </c>
      <c r="L1171" t="s">
        <v>5813</v>
      </c>
      <c r="M1171" t="s">
        <v>5814</v>
      </c>
      <c r="N1171" t="s">
        <v>5815</v>
      </c>
      <c r="O1171" s="1" t="s">
        <v>5816</v>
      </c>
      <c r="P1171" t="s">
        <v>5817</v>
      </c>
      <c r="Q1171">
        <v>42</v>
      </c>
      <c r="R1171" t="s">
        <v>23</v>
      </c>
      <c r="S1171" t="s">
        <v>23</v>
      </c>
      <c r="T1171" t="s">
        <v>23</v>
      </c>
      <c r="U1171">
        <v>42</v>
      </c>
      <c r="V1171" t="s">
        <v>58</v>
      </c>
    </row>
    <row r="1172" spans="1:22">
      <c r="A1172">
        <v>6763623</v>
      </c>
      <c r="B1172" t="str">
        <f t="shared" si="91"/>
        <v>118a_lp28-6</v>
      </c>
      <c r="C1172" t="str">
        <f t="shared" si="92"/>
        <v>NC_012233.1</v>
      </c>
      <c r="D1172" t="str">
        <f t="shared" si="93"/>
        <v>CP001531</v>
      </c>
      <c r="E1172" t="str">
        <f t="shared" si="90"/>
        <v>Borrelia</v>
      </c>
      <c r="F1172" t="s">
        <v>32246</v>
      </c>
      <c r="G1172" t="str">
        <f t="shared" si="94"/>
        <v xml:space="preserve">Borreliaburgdorferi              Spirochaetia29.23331.806532---32-                                                        </v>
      </c>
      <c r="H1172" t="s">
        <v>5732</v>
      </c>
      <c r="I1172" t="s">
        <v>15</v>
      </c>
      <c r="J1172" t="s">
        <v>5306</v>
      </c>
      <c r="K1172" t="s">
        <v>5307</v>
      </c>
      <c r="L1172" t="s">
        <v>5818</v>
      </c>
      <c r="M1172" t="s">
        <v>5819</v>
      </c>
      <c r="N1172" t="s">
        <v>5820</v>
      </c>
      <c r="O1172" s="1" t="s">
        <v>5821</v>
      </c>
      <c r="P1172" t="s">
        <v>5822</v>
      </c>
      <c r="Q1172">
        <v>32</v>
      </c>
      <c r="R1172" t="s">
        <v>23</v>
      </c>
      <c r="S1172" t="s">
        <v>23</v>
      </c>
      <c r="T1172" t="s">
        <v>23</v>
      </c>
      <c r="U1172">
        <v>32</v>
      </c>
      <c r="V1172" t="s">
        <v>58</v>
      </c>
    </row>
    <row r="1173" spans="1:22">
      <c r="A1173">
        <v>6763527</v>
      </c>
      <c r="B1173" t="str">
        <f t="shared" si="91"/>
        <v>118a_cp32-5</v>
      </c>
      <c r="C1173" t="str">
        <f t="shared" si="92"/>
        <v>NC_012262.1</v>
      </c>
      <c r="D1173" t="str">
        <f t="shared" si="93"/>
        <v>CP001536</v>
      </c>
      <c r="E1173" t="str">
        <f t="shared" si="90"/>
        <v>Borrelia</v>
      </c>
      <c r="F1173" t="s">
        <v>32246</v>
      </c>
      <c r="G1173" t="str">
        <f t="shared" si="94"/>
        <v>Borreliaburgdorferi              Spirochaetia4220227.129521---243</v>
      </c>
      <c r="H1173" t="s">
        <v>5732</v>
      </c>
      <c r="I1173" t="s">
        <v>15</v>
      </c>
      <c r="J1173" t="s">
        <v>5306</v>
      </c>
      <c r="K1173" t="s">
        <v>5307</v>
      </c>
      <c r="L1173" t="s">
        <v>5823</v>
      </c>
      <c r="M1173" t="s">
        <v>5824</v>
      </c>
      <c r="N1173" t="s">
        <v>5825</v>
      </c>
      <c r="O1173" s="1">
        <v>42202</v>
      </c>
      <c r="P1173" t="s">
        <v>5826</v>
      </c>
      <c r="Q1173">
        <v>21</v>
      </c>
      <c r="R1173" t="s">
        <v>23</v>
      </c>
      <c r="S1173" t="s">
        <v>23</v>
      </c>
      <c r="T1173" t="s">
        <v>23</v>
      </c>
      <c r="U1173">
        <v>24</v>
      </c>
      <c r="V1173">
        <v>3</v>
      </c>
    </row>
    <row r="1174" spans="1:22">
      <c r="A1174">
        <v>6763431</v>
      </c>
      <c r="B1174" t="str">
        <f t="shared" si="91"/>
        <v>156a_lp28-4</v>
      </c>
      <c r="C1174" t="str">
        <f t="shared" si="92"/>
        <v>NC_011862.1</v>
      </c>
      <c r="D1174" t="str">
        <f t="shared" si="93"/>
        <v>CP001272</v>
      </c>
      <c r="E1174" t="str">
        <f t="shared" si="90"/>
        <v>Borrelia</v>
      </c>
      <c r="F1174" t="s">
        <v>32246</v>
      </c>
      <c r="G1174" t="str">
        <f t="shared" si="94"/>
        <v>Borreliaburgdorferi              Spirochaetia29.50124.551723---285</v>
      </c>
      <c r="H1174" t="s">
        <v>5827</v>
      </c>
      <c r="I1174" t="s">
        <v>15</v>
      </c>
      <c r="J1174" t="s">
        <v>5306</v>
      </c>
      <c r="K1174" t="s">
        <v>5307</v>
      </c>
      <c r="L1174" t="s">
        <v>5828</v>
      </c>
      <c r="M1174" t="s">
        <v>5829</v>
      </c>
      <c r="N1174" t="s">
        <v>5830</v>
      </c>
      <c r="O1174" s="1" t="s">
        <v>5831</v>
      </c>
      <c r="P1174" t="s">
        <v>5832</v>
      </c>
      <c r="Q1174">
        <v>23</v>
      </c>
      <c r="R1174" t="s">
        <v>23</v>
      </c>
      <c r="S1174" t="s">
        <v>23</v>
      </c>
      <c r="T1174" t="s">
        <v>23</v>
      </c>
      <c r="U1174">
        <v>28</v>
      </c>
      <c r="V1174">
        <v>5</v>
      </c>
    </row>
    <row r="1175" spans="1:22">
      <c r="A1175">
        <v>6763335</v>
      </c>
      <c r="B1175" t="str">
        <f t="shared" si="91"/>
        <v>156a_cp32-11</v>
      </c>
      <c r="C1175" t="str">
        <f t="shared" si="92"/>
        <v>NC_011850.1</v>
      </c>
      <c r="D1175" t="str">
        <f t="shared" si="93"/>
        <v>CP001270</v>
      </c>
      <c r="E1175" t="str">
        <f t="shared" si="90"/>
        <v>Borrelia</v>
      </c>
      <c r="F1175" t="s">
        <v>32246</v>
      </c>
      <c r="G1175" t="str">
        <f t="shared" si="94"/>
        <v>Borreliaburgdorferi              Spirochaetia30.43929.031841---421</v>
      </c>
      <c r="H1175" t="s">
        <v>5827</v>
      </c>
      <c r="I1175" t="s">
        <v>15</v>
      </c>
      <c r="J1175" t="s">
        <v>5306</v>
      </c>
      <c r="K1175" t="s">
        <v>5307</v>
      </c>
      <c r="L1175" t="s">
        <v>5833</v>
      </c>
      <c r="M1175" t="s">
        <v>5834</v>
      </c>
      <c r="N1175" t="s">
        <v>5835</v>
      </c>
      <c r="O1175" s="1" t="s">
        <v>5836</v>
      </c>
      <c r="P1175" t="s">
        <v>5837</v>
      </c>
      <c r="Q1175">
        <v>41</v>
      </c>
      <c r="R1175" t="s">
        <v>23</v>
      </c>
      <c r="S1175" t="s">
        <v>23</v>
      </c>
      <c r="T1175" t="s">
        <v>23</v>
      </c>
      <c r="U1175">
        <v>42</v>
      </c>
      <c r="V1175">
        <v>1</v>
      </c>
    </row>
    <row r="1176" spans="1:22">
      <c r="A1176">
        <v>6763239</v>
      </c>
      <c r="B1176" t="str">
        <f t="shared" si="91"/>
        <v>156a_lp28-5</v>
      </c>
      <c r="C1176" t="str">
        <f t="shared" si="92"/>
        <v>NC_011866.1</v>
      </c>
      <c r="D1176" t="str">
        <f t="shared" si="93"/>
        <v>CP001274</v>
      </c>
      <c r="E1176" t="str">
        <f t="shared" si="90"/>
        <v>Borrelia</v>
      </c>
      <c r="F1176" t="s">
        <v>32246</v>
      </c>
      <c r="G1176" t="str">
        <f t="shared" si="94"/>
        <v xml:space="preserve">Borreliaburgdorferi              Spirochaetia27.34225.34220---20-                                                        </v>
      </c>
      <c r="H1176" t="s">
        <v>5827</v>
      </c>
      <c r="I1176" t="s">
        <v>15</v>
      </c>
      <c r="J1176" t="s">
        <v>5306</v>
      </c>
      <c r="K1176" t="s">
        <v>5307</v>
      </c>
      <c r="L1176" t="s">
        <v>5838</v>
      </c>
      <c r="M1176" t="s">
        <v>5839</v>
      </c>
      <c r="N1176" t="s">
        <v>5840</v>
      </c>
      <c r="O1176" s="1" t="s">
        <v>5841</v>
      </c>
      <c r="P1176" t="s">
        <v>5842</v>
      </c>
      <c r="Q1176">
        <v>20</v>
      </c>
      <c r="R1176" t="s">
        <v>23</v>
      </c>
      <c r="S1176" t="s">
        <v>23</v>
      </c>
      <c r="T1176" t="s">
        <v>23</v>
      </c>
      <c r="U1176">
        <v>20</v>
      </c>
      <c r="V1176" t="s">
        <v>58</v>
      </c>
    </row>
    <row r="1177" spans="1:22">
      <c r="A1177">
        <v>6763143</v>
      </c>
      <c r="B1177" t="str">
        <f t="shared" si="91"/>
        <v>156a_lp28-1</v>
      </c>
      <c r="C1177" t="str">
        <f t="shared" si="92"/>
        <v>NC_011864.1</v>
      </c>
      <c r="D1177" t="str">
        <f t="shared" si="93"/>
        <v>CP001273</v>
      </c>
      <c r="E1177" t="str">
        <f t="shared" si="90"/>
        <v>Borrelia</v>
      </c>
      <c r="F1177" t="s">
        <v>32246</v>
      </c>
      <c r="G1177" t="str">
        <f t="shared" si="94"/>
        <v>Borreliaburgdorferi              Spirochaetia24.15933.180216---182</v>
      </c>
      <c r="H1177" t="s">
        <v>5827</v>
      </c>
      <c r="I1177" t="s">
        <v>15</v>
      </c>
      <c r="J1177" t="s">
        <v>5306</v>
      </c>
      <c r="K1177" t="s">
        <v>5307</v>
      </c>
      <c r="L1177" t="s">
        <v>5843</v>
      </c>
      <c r="M1177" t="s">
        <v>5844</v>
      </c>
      <c r="N1177" t="s">
        <v>5845</v>
      </c>
      <c r="O1177" s="1" t="s">
        <v>5846</v>
      </c>
      <c r="P1177" t="s">
        <v>5847</v>
      </c>
      <c r="Q1177">
        <v>16</v>
      </c>
      <c r="R1177" t="s">
        <v>23</v>
      </c>
      <c r="S1177" t="s">
        <v>23</v>
      </c>
      <c r="T1177" t="s">
        <v>23</v>
      </c>
      <c r="U1177">
        <v>18</v>
      </c>
      <c r="V1177">
        <v>2</v>
      </c>
    </row>
    <row r="1178" spans="1:22">
      <c r="A1178">
        <v>6763047</v>
      </c>
      <c r="B1178" t="str">
        <f t="shared" si="91"/>
        <v>156a_lp54</v>
      </c>
      <c r="C1178" t="str">
        <f t="shared" si="92"/>
        <v>NC_011876.1</v>
      </c>
      <c r="D1178" t="str">
        <f t="shared" si="93"/>
        <v>CP001257</v>
      </c>
      <c r="E1178" t="str">
        <f t="shared" si="90"/>
        <v>Borrelia</v>
      </c>
      <c r="F1178" t="s">
        <v>32246</v>
      </c>
      <c r="G1178" t="str">
        <f t="shared" si="94"/>
        <v>Borreliaburgdorferi              Spirochaetia53.88528.141464---651</v>
      </c>
      <c r="H1178" t="s">
        <v>5827</v>
      </c>
      <c r="I1178" t="s">
        <v>15</v>
      </c>
      <c r="J1178" t="s">
        <v>5306</v>
      </c>
      <c r="K1178" t="s">
        <v>5307</v>
      </c>
      <c r="L1178" t="s">
        <v>5848</v>
      </c>
      <c r="M1178" t="s">
        <v>5849</v>
      </c>
      <c r="N1178" t="s">
        <v>5850</v>
      </c>
      <c r="O1178" s="1" t="s">
        <v>5851</v>
      </c>
      <c r="P1178" t="s">
        <v>5852</v>
      </c>
      <c r="Q1178">
        <v>64</v>
      </c>
      <c r="R1178" t="s">
        <v>23</v>
      </c>
      <c r="S1178" t="s">
        <v>23</v>
      </c>
      <c r="T1178" t="s">
        <v>23</v>
      </c>
      <c r="U1178">
        <v>65</v>
      </c>
      <c r="V1178">
        <v>1</v>
      </c>
    </row>
    <row r="1179" spans="1:22">
      <c r="A1179">
        <v>6762951</v>
      </c>
      <c r="B1179" t="str">
        <f t="shared" si="91"/>
        <v>156a_lp25</v>
      </c>
      <c r="C1179" t="str">
        <f t="shared" si="92"/>
        <v>NC_011863.1</v>
      </c>
      <c r="D1179" t="str">
        <f t="shared" si="93"/>
        <v>CP001265</v>
      </c>
      <c r="E1179" t="str">
        <f t="shared" ref="E1179:E1242" si="95">MID(H1179,1,FIND(" ",H1179)-1)</f>
        <v>Borrelia</v>
      </c>
      <c r="F1179" t="s">
        <v>32246</v>
      </c>
      <c r="G1179" t="str">
        <f t="shared" si="94"/>
        <v>Borreliaburgdorferi              Spirochaetia24.9125.415514---173</v>
      </c>
      <c r="H1179" t="s">
        <v>5827</v>
      </c>
      <c r="I1179" t="s">
        <v>15</v>
      </c>
      <c r="J1179" t="s">
        <v>5306</v>
      </c>
      <c r="K1179" t="s">
        <v>5307</v>
      </c>
      <c r="L1179" t="s">
        <v>5853</v>
      </c>
      <c r="M1179" t="s">
        <v>5854</v>
      </c>
      <c r="N1179" t="s">
        <v>5855</v>
      </c>
      <c r="O1179" s="1" t="s">
        <v>5856</v>
      </c>
      <c r="P1179" t="s">
        <v>5857</v>
      </c>
      <c r="Q1179">
        <v>14</v>
      </c>
      <c r="R1179" t="s">
        <v>23</v>
      </c>
      <c r="S1179" t="s">
        <v>23</v>
      </c>
      <c r="T1179" t="s">
        <v>23</v>
      </c>
      <c r="U1179">
        <v>17</v>
      </c>
      <c r="V1179">
        <v>3</v>
      </c>
    </row>
    <row r="1180" spans="1:22">
      <c r="A1180">
        <v>6762855</v>
      </c>
      <c r="B1180" t="str">
        <f t="shared" si="91"/>
        <v>156a_cp32-7</v>
      </c>
      <c r="C1180" t="str">
        <f t="shared" si="92"/>
        <v>NC_011845.1</v>
      </c>
      <c r="D1180" t="str">
        <f t="shared" si="93"/>
        <v>CP001268</v>
      </c>
      <c r="E1180" t="str">
        <f t="shared" si="95"/>
        <v>Borrelia</v>
      </c>
      <c r="F1180" t="s">
        <v>32246</v>
      </c>
      <c r="G1180" t="str">
        <f t="shared" si="94"/>
        <v>Borreliaburgdorferi              Spirochaetia21.32928.84827---303</v>
      </c>
      <c r="H1180" t="s">
        <v>5827</v>
      </c>
      <c r="I1180" t="s">
        <v>15</v>
      </c>
      <c r="J1180" t="s">
        <v>5306</v>
      </c>
      <c r="K1180" t="s">
        <v>5307</v>
      </c>
      <c r="L1180" t="s">
        <v>5858</v>
      </c>
      <c r="M1180" t="s">
        <v>5859</v>
      </c>
      <c r="N1180" t="s">
        <v>5860</v>
      </c>
      <c r="O1180" s="1" t="s">
        <v>5861</v>
      </c>
      <c r="P1180" t="s">
        <v>5862</v>
      </c>
      <c r="Q1180">
        <v>27</v>
      </c>
      <c r="R1180" t="s">
        <v>23</v>
      </c>
      <c r="S1180" t="s">
        <v>23</v>
      </c>
      <c r="T1180" t="s">
        <v>23</v>
      </c>
      <c r="U1180">
        <v>30</v>
      </c>
      <c r="V1180">
        <v>3</v>
      </c>
    </row>
    <row r="1181" spans="1:22">
      <c r="A1181">
        <v>6762759</v>
      </c>
      <c r="B1181" t="str">
        <f t="shared" si="91"/>
        <v>156a_cp32-4</v>
      </c>
      <c r="C1181" t="str">
        <f t="shared" si="92"/>
        <v>NC_011849.1</v>
      </c>
      <c r="D1181" t="str">
        <f t="shared" si="93"/>
        <v>CP001263</v>
      </c>
      <c r="E1181" t="str">
        <f t="shared" si="95"/>
        <v>Borrelia</v>
      </c>
      <c r="F1181" t="s">
        <v>32246</v>
      </c>
      <c r="G1181" t="str">
        <f t="shared" si="94"/>
        <v>Borreliaburgdorferi              Spirochaetia4209329.250841---421</v>
      </c>
      <c r="H1181" t="s">
        <v>5827</v>
      </c>
      <c r="I1181" t="s">
        <v>15</v>
      </c>
      <c r="J1181" t="s">
        <v>5306</v>
      </c>
      <c r="K1181" t="s">
        <v>5307</v>
      </c>
      <c r="L1181" t="s">
        <v>5863</v>
      </c>
      <c r="M1181" t="s">
        <v>5864</v>
      </c>
      <c r="N1181" t="s">
        <v>5865</v>
      </c>
      <c r="O1181" s="1">
        <v>42093</v>
      </c>
      <c r="P1181" t="s">
        <v>5866</v>
      </c>
      <c r="Q1181">
        <v>41</v>
      </c>
      <c r="R1181" t="s">
        <v>23</v>
      </c>
      <c r="S1181" t="s">
        <v>23</v>
      </c>
      <c r="T1181" t="s">
        <v>23</v>
      </c>
      <c r="U1181">
        <v>42</v>
      </c>
      <c r="V1181">
        <v>1</v>
      </c>
    </row>
    <row r="1182" spans="1:22">
      <c r="A1182">
        <v>6762663</v>
      </c>
      <c r="B1182" t="str">
        <f t="shared" si="91"/>
        <v>156a_lp38</v>
      </c>
      <c r="C1182" t="str">
        <f t="shared" si="92"/>
        <v>NC_011868.1</v>
      </c>
      <c r="D1182" t="str">
        <f t="shared" si="93"/>
        <v>CP001267</v>
      </c>
      <c r="E1182" t="str">
        <f t="shared" si="95"/>
        <v>Borrelia</v>
      </c>
      <c r="F1182" t="s">
        <v>32246</v>
      </c>
      <c r="G1182" t="str">
        <f t="shared" si="94"/>
        <v>Borreliaburgdorferi              Spirochaetia30.30225.255821---265</v>
      </c>
      <c r="H1182" t="s">
        <v>5827</v>
      </c>
      <c r="I1182" t="s">
        <v>15</v>
      </c>
      <c r="J1182" t="s">
        <v>5306</v>
      </c>
      <c r="K1182" t="s">
        <v>5307</v>
      </c>
      <c r="L1182" t="s">
        <v>5867</v>
      </c>
      <c r="M1182" t="s">
        <v>5868</v>
      </c>
      <c r="N1182" t="s">
        <v>5869</v>
      </c>
      <c r="O1182" s="1" t="s">
        <v>5870</v>
      </c>
      <c r="P1182" t="s">
        <v>5871</v>
      </c>
      <c r="Q1182">
        <v>21</v>
      </c>
      <c r="R1182" t="s">
        <v>23</v>
      </c>
      <c r="S1182" t="s">
        <v>23</v>
      </c>
      <c r="T1182" t="s">
        <v>23</v>
      </c>
      <c r="U1182">
        <v>26</v>
      </c>
      <c r="V1182">
        <v>5</v>
      </c>
    </row>
    <row r="1183" spans="1:22">
      <c r="A1183">
        <v>6762567</v>
      </c>
      <c r="B1183" t="str">
        <f t="shared" si="91"/>
        <v>156a_lp17</v>
      </c>
      <c r="C1183" t="str">
        <f t="shared" si="92"/>
        <v>NC_011865.1</v>
      </c>
      <c r="D1183" t="str">
        <f t="shared" si="93"/>
        <v>CP001258</v>
      </c>
      <c r="E1183" t="str">
        <f t="shared" si="95"/>
        <v>Borrelia</v>
      </c>
      <c r="F1183" t="s">
        <v>32246</v>
      </c>
      <c r="G1183" t="str">
        <f t="shared" si="94"/>
        <v>Borreliaburgdorferi              Spirochaetia17.84923.956513---152</v>
      </c>
      <c r="H1183" t="s">
        <v>5827</v>
      </c>
      <c r="I1183" t="s">
        <v>15</v>
      </c>
      <c r="J1183" t="s">
        <v>5306</v>
      </c>
      <c r="K1183" t="s">
        <v>5307</v>
      </c>
      <c r="L1183" t="s">
        <v>5872</v>
      </c>
      <c r="M1183" t="s">
        <v>5873</v>
      </c>
      <c r="N1183" t="s">
        <v>5874</v>
      </c>
      <c r="O1183" s="1" t="s">
        <v>5875</v>
      </c>
      <c r="P1183" t="s">
        <v>5876</v>
      </c>
      <c r="Q1183">
        <v>13</v>
      </c>
      <c r="R1183" t="s">
        <v>23</v>
      </c>
      <c r="S1183" t="s">
        <v>23</v>
      </c>
      <c r="T1183" t="s">
        <v>23</v>
      </c>
      <c r="U1183">
        <v>15</v>
      </c>
      <c r="V1183">
        <v>2</v>
      </c>
    </row>
    <row r="1184" spans="1:22">
      <c r="A1184">
        <v>6762471</v>
      </c>
      <c r="B1184" t="str">
        <f t="shared" si="91"/>
        <v>156a_cp32-12</v>
      </c>
      <c r="C1184" t="str">
        <f t="shared" si="92"/>
        <v>NC_011841.1</v>
      </c>
      <c r="D1184" t="str">
        <f t="shared" si="93"/>
        <v>CP001266</v>
      </c>
      <c r="E1184" t="str">
        <f t="shared" si="95"/>
        <v>Borrelia</v>
      </c>
      <c r="F1184" t="s">
        <v>32246</v>
      </c>
      <c r="G1184" t="str">
        <f t="shared" si="94"/>
        <v>Borreliaburgdorferi              Spirochaetia30.65229.53838---424</v>
      </c>
      <c r="H1184" t="s">
        <v>5827</v>
      </c>
      <c r="I1184" t="s">
        <v>15</v>
      </c>
      <c r="J1184" t="s">
        <v>5306</v>
      </c>
      <c r="K1184" t="s">
        <v>5307</v>
      </c>
      <c r="L1184" t="s">
        <v>5877</v>
      </c>
      <c r="M1184" t="s">
        <v>5878</v>
      </c>
      <c r="N1184" t="s">
        <v>5879</v>
      </c>
      <c r="O1184" s="1" t="s">
        <v>5880</v>
      </c>
      <c r="P1184" t="s">
        <v>5881</v>
      </c>
      <c r="Q1184">
        <v>38</v>
      </c>
      <c r="R1184" t="s">
        <v>23</v>
      </c>
      <c r="S1184" t="s">
        <v>23</v>
      </c>
      <c r="T1184" t="s">
        <v>23</v>
      </c>
      <c r="U1184">
        <v>42</v>
      </c>
      <c r="V1184">
        <v>4</v>
      </c>
    </row>
    <row r="1185" spans="1:22">
      <c r="A1185">
        <v>6762375</v>
      </c>
      <c r="B1185" t="str">
        <f t="shared" si="91"/>
        <v>156a_cp32-1</v>
      </c>
      <c r="C1185" t="str">
        <f t="shared" si="92"/>
        <v>NC_011846.1</v>
      </c>
      <c r="D1185" t="str">
        <f t="shared" si="93"/>
        <v>CP001261</v>
      </c>
      <c r="E1185" t="str">
        <f t="shared" si="95"/>
        <v>Borrelia</v>
      </c>
      <c r="F1185" t="s">
        <v>32246</v>
      </c>
      <c r="G1185" t="str">
        <f t="shared" si="94"/>
        <v xml:space="preserve">Borreliaburgdorferi              Spirochaetia14.88326.573917---17-                                                        </v>
      </c>
      <c r="H1185" t="s">
        <v>5827</v>
      </c>
      <c r="I1185" t="s">
        <v>15</v>
      </c>
      <c r="J1185" t="s">
        <v>5306</v>
      </c>
      <c r="K1185" t="s">
        <v>5307</v>
      </c>
      <c r="L1185" t="s">
        <v>5882</v>
      </c>
      <c r="M1185" t="s">
        <v>5883</v>
      </c>
      <c r="N1185" t="s">
        <v>5884</v>
      </c>
      <c r="O1185" s="1" t="s">
        <v>5885</v>
      </c>
      <c r="P1185" t="s">
        <v>5886</v>
      </c>
      <c r="Q1185">
        <v>17</v>
      </c>
      <c r="R1185" t="s">
        <v>23</v>
      </c>
      <c r="S1185" t="s">
        <v>23</v>
      </c>
      <c r="T1185" t="s">
        <v>23</v>
      </c>
      <c r="U1185">
        <v>17</v>
      </c>
      <c r="V1185" t="s">
        <v>58</v>
      </c>
    </row>
    <row r="1186" spans="1:22">
      <c r="A1186">
        <v>6762279</v>
      </c>
      <c r="B1186" t="str">
        <f t="shared" si="91"/>
        <v>156a_lp36</v>
      </c>
      <c r="C1186" t="str">
        <f t="shared" si="92"/>
        <v>NC_011870.1</v>
      </c>
      <c r="D1186" t="str">
        <f t="shared" si="93"/>
        <v>CP001260</v>
      </c>
      <c r="E1186" t="str">
        <f t="shared" si="95"/>
        <v>Borrelia</v>
      </c>
      <c r="F1186" t="s">
        <v>32246</v>
      </c>
      <c r="G1186" t="str">
        <f t="shared" si="94"/>
        <v>Borreliaburgdorferi              Spirochaetia23.63825.433619---245</v>
      </c>
      <c r="H1186" t="s">
        <v>5827</v>
      </c>
      <c r="I1186" t="s">
        <v>15</v>
      </c>
      <c r="J1186" t="s">
        <v>5306</v>
      </c>
      <c r="K1186" t="s">
        <v>5307</v>
      </c>
      <c r="L1186" t="s">
        <v>5887</v>
      </c>
      <c r="M1186" t="s">
        <v>5888</v>
      </c>
      <c r="N1186" t="s">
        <v>5889</v>
      </c>
      <c r="O1186" s="1" t="s">
        <v>5890</v>
      </c>
      <c r="P1186" t="s">
        <v>5891</v>
      </c>
      <c r="Q1186">
        <v>19</v>
      </c>
      <c r="R1186" t="s">
        <v>23</v>
      </c>
      <c r="S1186" t="s">
        <v>23</v>
      </c>
      <c r="T1186" t="s">
        <v>23</v>
      </c>
      <c r="U1186">
        <v>24</v>
      </c>
      <c r="V1186">
        <v>5</v>
      </c>
    </row>
    <row r="1187" spans="1:22">
      <c r="A1187">
        <v>6762183</v>
      </c>
      <c r="B1187" t="str">
        <f t="shared" si="91"/>
        <v>156a_cp26</v>
      </c>
      <c r="C1187" t="str">
        <f t="shared" si="92"/>
        <v>NC_011853.1</v>
      </c>
      <c r="D1187" t="str">
        <f t="shared" si="93"/>
        <v>CP001271</v>
      </c>
      <c r="E1187" t="str">
        <f t="shared" si="95"/>
        <v>Borrelia</v>
      </c>
      <c r="F1187" t="s">
        <v>32246</v>
      </c>
      <c r="G1187" t="str">
        <f t="shared" si="94"/>
        <v xml:space="preserve">Borreliaburgdorferi              Spirochaetia26.52226.238627---27-                                                        </v>
      </c>
      <c r="H1187" t="s">
        <v>5827</v>
      </c>
      <c r="I1187" t="s">
        <v>15</v>
      </c>
      <c r="J1187" t="s">
        <v>5306</v>
      </c>
      <c r="K1187" t="s">
        <v>5307</v>
      </c>
      <c r="L1187" t="s">
        <v>5892</v>
      </c>
      <c r="M1187" t="s">
        <v>5893</v>
      </c>
      <c r="N1187" t="s">
        <v>5894</v>
      </c>
      <c r="O1187" s="1" t="s">
        <v>5895</v>
      </c>
      <c r="P1187" t="s">
        <v>5896</v>
      </c>
      <c r="Q1187">
        <v>27</v>
      </c>
      <c r="R1187" t="s">
        <v>23</v>
      </c>
      <c r="S1187" t="s">
        <v>23</v>
      </c>
      <c r="T1187" t="s">
        <v>23</v>
      </c>
      <c r="U1187">
        <v>27</v>
      </c>
      <c r="V1187" t="s">
        <v>58</v>
      </c>
    </row>
    <row r="1188" spans="1:22">
      <c r="A1188">
        <v>6762087</v>
      </c>
      <c r="B1188" t="str">
        <f t="shared" si="91"/>
        <v>156a_cp32-3</v>
      </c>
      <c r="C1188" t="str">
        <f t="shared" si="92"/>
        <v>NC_011851.1</v>
      </c>
      <c r="D1188" t="str">
        <f t="shared" si="93"/>
        <v>CP001264</v>
      </c>
      <c r="E1188" t="str">
        <f t="shared" si="95"/>
        <v>Borrelia</v>
      </c>
      <c r="F1188" t="s">
        <v>32246</v>
      </c>
      <c r="G1188" t="str">
        <f t="shared" si="94"/>
        <v xml:space="preserve">Borreliaburgdorferi              Spirochaetia30.2828.82142---42-                                                        </v>
      </c>
      <c r="H1188" t="s">
        <v>5827</v>
      </c>
      <c r="I1188" t="s">
        <v>15</v>
      </c>
      <c r="J1188" t="s">
        <v>5306</v>
      </c>
      <c r="K1188" t="s">
        <v>5307</v>
      </c>
      <c r="L1188" t="s">
        <v>5897</v>
      </c>
      <c r="M1188" t="s">
        <v>5898</v>
      </c>
      <c r="N1188" t="s">
        <v>5899</v>
      </c>
      <c r="O1188" s="1" t="s">
        <v>5900</v>
      </c>
      <c r="P1188" t="s">
        <v>5901</v>
      </c>
      <c r="Q1188">
        <v>42</v>
      </c>
      <c r="R1188" t="s">
        <v>23</v>
      </c>
      <c r="S1188" t="s">
        <v>23</v>
      </c>
      <c r="T1188" t="s">
        <v>23</v>
      </c>
      <c r="U1188">
        <v>42</v>
      </c>
      <c r="V1188" t="s">
        <v>58</v>
      </c>
    </row>
    <row r="1189" spans="1:22">
      <c r="A1189">
        <v>6761991</v>
      </c>
      <c r="B1189" t="str">
        <f t="shared" si="91"/>
        <v>156a_cp32-8</v>
      </c>
      <c r="C1189" t="str">
        <f t="shared" si="92"/>
        <v>NC_011847.1</v>
      </c>
      <c r="D1189" t="str">
        <f t="shared" si="93"/>
        <v>CP001269</v>
      </c>
      <c r="E1189" t="str">
        <f t="shared" si="95"/>
        <v>Borrelia</v>
      </c>
      <c r="F1189" t="s">
        <v>32246</v>
      </c>
      <c r="G1189" t="str">
        <f t="shared" si="94"/>
        <v xml:space="preserve">Borreliaburgdorferi              Spirochaetia30.94629.037742---42-                                                        </v>
      </c>
      <c r="H1189" t="s">
        <v>5827</v>
      </c>
      <c r="I1189" t="s">
        <v>15</v>
      </c>
      <c r="J1189" t="s">
        <v>5306</v>
      </c>
      <c r="K1189" t="s">
        <v>5307</v>
      </c>
      <c r="L1189" t="s">
        <v>5902</v>
      </c>
      <c r="M1189" t="s">
        <v>5903</v>
      </c>
      <c r="N1189" t="s">
        <v>5904</v>
      </c>
      <c r="O1189" s="1" t="s">
        <v>5905</v>
      </c>
      <c r="P1189" t="s">
        <v>5906</v>
      </c>
      <c r="Q1189">
        <v>42</v>
      </c>
      <c r="R1189" t="s">
        <v>23</v>
      </c>
      <c r="S1189" t="s">
        <v>23</v>
      </c>
      <c r="T1189" t="s">
        <v>23</v>
      </c>
      <c r="U1189">
        <v>42</v>
      </c>
      <c r="V1189" t="s">
        <v>58</v>
      </c>
    </row>
    <row r="1190" spans="1:22">
      <c r="A1190">
        <v>6761895</v>
      </c>
      <c r="B1190" t="str">
        <f t="shared" si="91"/>
        <v>156a_cp32-6</v>
      </c>
      <c r="C1190" t="str">
        <f t="shared" si="92"/>
        <v>NC_011843.1</v>
      </c>
      <c r="D1190" t="str">
        <f t="shared" si="93"/>
        <v>CP001259</v>
      </c>
      <c r="E1190" t="str">
        <f t="shared" si="95"/>
        <v>Borrelia</v>
      </c>
      <c r="F1190" t="s">
        <v>32246</v>
      </c>
      <c r="G1190" t="str">
        <f t="shared" si="94"/>
        <v xml:space="preserve">Borreliaburgdorferi              Spirochaetia30.29329.14241---41-                                                        </v>
      </c>
      <c r="H1190" t="s">
        <v>5827</v>
      </c>
      <c r="I1190" t="s">
        <v>15</v>
      </c>
      <c r="J1190" t="s">
        <v>5306</v>
      </c>
      <c r="K1190" t="s">
        <v>5307</v>
      </c>
      <c r="L1190" t="s">
        <v>5907</v>
      </c>
      <c r="M1190" t="s">
        <v>5908</v>
      </c>
      <c r="N1190" t="s">
        <v>5909</v>
      </c>
      <c r="O1190" s="1" t="s">
        <v>5910</v>
      </c>
      <c r="P1190" t="s">
        <v>5911</v>
      </c>
      <c r="Q1190">
        <v>41</v>
      </c>
      <c r="R1190" t="s">
        <v>23</v>
      </c>
      <c r="S1190" t="s">
        <v>23</v>
      </c>
      <c r="T1190" t="s">
        <v>23</v>
      </c>
      <c r="U1190">
        <v>41</v>
      </c>
      <c r="V1190" t="s">
        <v>58</v>
      </c>
    </row>
    <row r="1191" spans="1:22">
      <c r="A1191">
        <v>6761799</v>
      </c>
      <c r="B1191" t="str">
        <f t="shared" si="91"/>
        <v>156a_lp28-3</v>
      </c>
      <c r="C1191" t="str">
        <f t="shared" si="92"/>
        <v>NC_011874.1</v>
      </c>
      <c r="D1191" t="str">
        <f t="shared" si="93"/>
        <v>CP001256</v>
      </c>
      <c r="E1191" t="str">
        <f t="shared" si="95"/>
        <v>Borrelia</v>
      </c>
      <c r="F1191" t="s">
        <v>32246</v>
      </c>
      <c r="G1191" t="str">
        <f t="shared" si="94"/>
        <v>Borreliaburgdorferi              Spirochaetia28.7725.043424---262</v>
      </c>
      <c r="H1191" t="s">
        <v>5827</v>
      </c>
      <c r="I1191" t="s">
        <v>15</v>
      </c>
      <c r="J1191" t="s">
        <v>5306</v>
      </c>
      <c r="K1191" t="s">
        <v>5307</v>
      </c>
      <c r="L1191" t="s">
        <v>5912</v>
      </c>
      <c r="M1191" t="s">
        <v>5913</v>
      </c>
      <c r="N1191" t="s">
        <v>5914</v>
      </c>
      <c r="O1191" s="1" t="s">
        <v>5915</v>
      </c>
      <c r="P1191" t="s">
        <v>5916</v>
      </c>
      <c r="Q1191">
        <v>24</v>
      </c>
      <c r="R1191" t="s">
        <v>23</v>
      </c>
      <c r="S1191" t="s">
        <v>23</v>
      </c>
      <c r="T1191" t="s">
        <v>23</v>
      </c>
      <c r="U1191">
        <v>26</v>
      </c>
      <c r="V1191">
        <v>2</v>
      </c>
    </row>
    <row r="1192" spans="1:22">
      <c r="A1192">
        <v>6761703</v>
      </c>
      <c r="B1192" t="str">
        <f t="shared" si="91"/>
        <v>156a_lp28-6</v>
      </c>
      <c r="C1192" t="str">
        <f t="shared" si="92"/>
        <v>NC_011872.1</v>
      </c>
      <c r="D1192" t="str">
        <f t="shared" si="93"/>
        <v>CP001262</v>
      </c>
      <c r="E1192" t="str">
        <f t="shared" si="95"/>
        <v>Borrelia</v>
      </c>
      <c r="F1192" t="s">
        <v>32246</v>
      </c>
      <c r="G1192" t="str">
        <f t="shared" si="94"/>
        <v>Borreliaburgdorferi              Spirochaetia26.70532.37630---311</v>
      </c>
      <c r="H1192" t="s">
        <v>5827</v>
      </c>
      <c r="I1192" t="s">
        <v>15</v>
      </c>
      <c r="J1192" t="s">
        <v>5306</v>
      </c>
      <c r="K1192" t="s">
        <v>5307</v>
      </c>
      <c r="L1192" t="s">
        <v>5917</v>
      </c>
      <c r="M1192" t="s">
        <v>5918</v>
      </c>
      <c r="N1192" t="s">
        <v>5919</v>
      </c>
      <c r="O1192" s="1" t="s">
        <v>5920</v>
      </c>
      <c r="P1192" t="s">
        <v>5921</v>
      </c>
      <c r="Q1192">
        <v>30</v>
      </c>
      <c r="R1192" t="s">
        <v>23</v>
      </c>
      <c r="S1192" t="s">
        <v>23</v>
      </c>
      <c r="T1192" t="s">
        <v>23</v>
      </c>
      <c r="U1192">
        <v>31</v>
      </c>
      <c r="V1192">
        <v>1</v>
      </c>
    </row>
    <row r="1193" spans="1:22">
      <c r="A1193">
        <v>6761607</v>
      </c>
      <c r="B1193" t="str">
        <f t="shared" si="91"/>
        <v>297_cp32-3</v>
      </c>
      <c r="C1193" t="str">
        <f t="shared" si="92"/>
        <v>NC_019006.1</v>
      </c>
      <c r="D1193" t="str">
        <f t="shared" si="93"/>
        <v>CP002269</v>
      </c>
      <c r="E1193" t="str">
        <f t="shared" si="95"/>
        <v>Borrelia</v>
      </c>
      <c r="F1193" t="s">
        <v>32246</v>
      </c>
      <c r="G1193" t="str">
        <f t="shared" si="94"/>
        <v xml:space="preserve">Borreliaburgdorferi              Spirochaetia30.26228.841542---42-                                                        </v>
      </c>
      <c r="H1193" t="s">
        <v>5922</v>
      </c>
      <c r="I1193" t="s">
        <v>15</v>
      </c>
      <c r="J1193" t="s">
        <v>5306</v>
      </c>
      <c r="K1193" t="s">
        <v>5307</v>
      </c>
      <c r="L1193" t="s">
        <v>5923</v>
      </c>
      <c r="M1193" t="s">
        <v>5924</v>
      </c>
      <c r="N1193" t="s">
        <v>5925</v>
      </c>
      <c r="O1193" s="1" t="s">
        <v>5926</v>
      </c>
      <c r="P1193" t="s">
        <v>5927</v>
      </c>
      <c r="Q1193">
        <v>42</v>
      </c>
      <c r="R1193" t="s">
        <v>23</v>
      </c>
      <c r="S1193" t="s">
        <v>23</v>
      </c>
      <c r="T1193" t="s">
        <v>23</v>
      </c>
      <c r="U1193">
        <v>42</v>
      </c>
      <c r="V1193" t="s">
        <v>58</v>
      </c>
    </row>
    <row r="1194" spans="1:22">
      <c r="A1194">
        <v>6761511</v>
      </c>
      <c r="B1194" t="str">
        <f t="shared" si="91"/>
        <v>297_cp32-1</v>
      </c>
      <c r="C1194" t="str">
        <f t="shared" si="92"/>
        <v>NC_019003.1</v>
      </c>
      <c r="D1194" t="str">
        <f t="shared" si="93"/>
        <v>CP002254</v>
      </c>
      <c r="E1194" t="str">
        <f t="shared" si="95"/>
        <v>Borrelia</v>
      </c>
      <c r="F1194" t="s">
        <v>32246</v>
      </c>
      <c r="G1194" t="str">
        <f t="shared" si="94"/>
        <v xml:space="preserve">Borreliaburgdorferi              Spirochaetia30.90229.20242---42-                                                        </v>
      </c>
      <c r="H1194" t="s">
        <v>5922</v>
      </c>
      <c r="I1194" t="s">
        <v>15</v>
      </c>
      <c r="J1194" t="s">
        <v>5306</v>
      </c>
      <c r="K1194" t="s">
        <v>5307</v>
      </c>
      <c r="L1194" t="s">
        <v>5928</v>
      </c>
      <c r="M1194" t="s">
        <v>5929</v>
      </c>
      <c r="N1194" t="s">
        <v>5930</v>
      </c>
      <c r="O1194" s="1" t="s">
        <v>5931</v>
      </c>
      <c r="P1194" t="s">
        <v>5932</v>
      </c>
      <c r="Q1194">
        <v>42</v>
      </c>
      <c r="R1194" t="s">
        <v>23</v>
      </c>
      <c r="S1194" t="s">
        <v>23</v>
      </c>
      <c r="T1194" t="s">
        <v>23</v>
      </c>
      <c r="U1194">
        <v>42</v>
      </c>
      <c r="V1194" t="s">
        <v>58</v>
      </c>
    </row>
    <row r="1195" spans="1:22">
      <c r="A1195">
        <v>6761415</v>
      </c>
      <c r="B1195" t="str">
        <f t="shared" si="91"/>
        <v>297_lp54</v>
      </c>
      <c r="C1195" t="str">
        <f t="shared" si="92"/>
        <v>NC_013128.1</v>
      </c>
      <c r="D1195" t="str">
        <f t="shared" si="93"/>
        <v>CP001653</v>
      </c>
      <c r="E1195" t="str">
        <f t="shared" si="95"/>
        <v>Borrelia</v>
      </c>
      <c r="F1195" t="s">
        <v>32246</v>
      </c>
      <c r="G1195" t="str">
        <f t="shared" si="94"/>
        <v>Borreliaburgdorferi              Spirochaetia48.2228.260158---591</v>
      </c>
      <c r="H1195" t="s">
        <v>5922</v>
      </c>
      <c r="I1195" t="s">
        <v>15</v>
      </c>
      <c r="J1195" t="s">
        <v>5306</v>
      </c>
      <c r="K1195" t="s">
        <v>5307</v>
      </c>
      <c r="L1195" t="s">
        <v>5933</v>
      </c>
      <c r="M1195" t="s">
        <v>5934</v>
      </c>
      <c r="N1195" t="s">
        <v>5935</v>
      </c>
      <c r="O1195" s="1" t="s">
        <v>5936</v>
      </c>
      <c r="P1195" t="s">
        <v>5937</v>
      </c>
      <c r="Q1195">
        <v>58</v>
      </c>
      <c r="R1195" t="s">
        <v>23</v>
      </c>
      <c r="S1195" t="s">
        <v>23</v>
      </c>
      <c r="T1195" t="s">
        <v>23</v>
      </c>
      <c r="U1195">
        <v>59</v>
      </c>
      <c r="V1195">
        <v>1</v>
      </c>
    </row>
    <row r="1196" spans="1:22">
      <c r="A1196">
        <v>6761319</v>
      </c>
      <c r="B1196" t="str">
        <f t="shared" si="91"/>
        <v>297_cp32-11</v>
      </c>
      <c r="C1196" t="str">
        <f t="shared" si="92"/>
        <v>NC_019004.1</v>
      </c>
      <c r="D1196" t="str">
        <f t="shared" si="93"/>
        <v>CP002260</v>
      </c>
      <c r="E1196" t="str">
        <f t="shared" si="95"/>
        <v>Borrelia</v>
      </c>
      <c r="F1196" t="s">
        <v>32246</v>
      </c>
      <c r="G1196" t="str">
        <f t="shared" si="94"/>
        <v xml:space="preserve">Borreliaburgdorferi              Spirochaetia30.28628.854942---42-                                                        </v>
      </c>
      <c r="H1196" t="s">
        <v>5922</v>
      </c>
      <c r="I1196" t="s">
        <v>15</v>
      </c>
      <c r="J1196" t="s">
        <v>5306</v>
      </c>
      <c r="K1196" t="s">
        <v>5307</v>
      </c>
      <c r="L1196" t="s">
        <v>5938</v>
      </c>
      <c r="M1196" t="s">
        <v>5939</v>
      </c>
      <c r="N1196" t="s">
        <v>5940</v>
      </c>
      <c r="O1196" s="1" t="s">
        <v>5941</v>
      </c>
      <c r="P1196" t="s">
        <v>5942</v>
      </c>
      <c r="Q1196">
        <v>42</v>
      </c>
      <c r="R1196" t="s">
        <v>23</v>
      </c>
      <c r="S1196" t="s">
        <v>23</v>
      </c>
      <c r="T1196" t="s">
        <v>23</v>
      </c>
      <c r="U1196">
        <v>42</v>
      </c>
      <c r="V1196" t="s">
        <v>58</v>
      </c>
    </row>
    <row r="1197" spans="1:22">
      <c r="A1197">
        <v>6761223</v>
      </c>
      <c r="B1197" t="str">
        <f t="shared" si="91"/>
        <v>297_cp32-12</v>
      </c>
      <c r="C1197" t="str">
        <f t="shared" si="92"/>
        <v>NC_018979.1</v>
      </c>
      <c r="D1197" t="str">
        <f t="shared" si="93"/>
        <v>CP002255</v>
      </c>
      <c r="E1197" t="str">
        <f t="shared" si="95"/>
        <v>Borrelia</v>
      </c>
      <c r="F1197" t="s">
        <v>32246</v>
      </c>
      <c r="G1197" t="str">
        <f t="shared" si="94"/>
        <v xml:space="preserve">Borreliaburgdorferi              Spirochaetia30.79529.274242---42-                                                        </v>
      </c>
      <c r="H1197" t="s">
        <v>5922</v>
      </c>
      <c r="I1197" t="s">
        <v>15</v>
      </c>
      <c r="J1197" t="s">
        <v>5306</v>
      </c>
      <c r="K1197" t="s">
        <v>5307</v>
      </c>
      <c r="L1197" t="s">
        <v>5943</v>
      </c>
      <c r="M1197" t="s">
        <v>5944</v>
      </c>
      <c r="N1197" t="s">
        <v>5945</v>
      </c>
      <c r="O1197" s="1" t="s">
        <v>5946</v>
      </c>
      <c r="P1197" t="s">
        <v>5947</v>
      </c>
      <c r="Q1197">
        <v>42</v>
      </c>
      <c r="R1197" t="s">
        <v>23</v>
      </c>
      <c r="S1197" t="s">
        <v>23</v>
      </c>
      <c r="T1197" t="s">
        <v>23</v>
      </c>
      <c r="U1197">
        <v>42</v>
      </c>
      <c r="V1197" t="s">
        <v>58</v>
      </c>
    </row>
    <row r="1198" spans="1:22">
      <c r="A1198">
        <v>6761127</v>
      </c>
      <c r="B1198" t="str">
        <f t="shared" si="91"/>
        <v>297_lp28-6</v>
      </c>
      <c r="C1198" t="str">
        <f t="shared" si="92"/>
        <v>NC_018987.1</v>
      </c>
      <c r="D1198" t="str">
        <f t="shared" si="93"/>
        <v>CP002259</v>
      </c>
      <c r="E1198" t="str">
        <f t="shared" si="95"/>
        <v>Borrelia</v>
      </c>
      <c r="F1198" t="s">
        <v>32246</v>
      </c>
      <c r="G1198" t="str">
        <f t="shared" si="94"/>
        <v xml:space="preserve">Borreliaburgdorferi              Spirochaetia22.13533.006624---24-                                                        </v>
      </c>
      <c r="H1198" t="s">
        <v>5922</v>
      </c>
      <c r="I1198" t="s">
        <v>15</v>
      </c>
      <c r="J1198" t="s">
        <v>5306</v>
      </c>
      <c r="K1198" t="s">
        <v>5307</v>
      </c>
      <c r="L1198" t="s">
        <v>5948</v>
      </c>
      <c r="M1198" t="s">
        <v>5949</v>
      </c>
      <c r="N1198" t="s">
        <v>5950</v>
      </c>
      <c r="O1198" s="1" t="s">
        <v>5951</v>
      </c>
      <c r="P1198" t="s">
        <v>5952</v>
      </c>
      <c r="Q1198">
        <v>24</v>
      </c>
      <c r="R1198" t="s">
        <v>23</v>
      </c>
      <c r="S1198" t="s">
        <v>23</v>
      </c>
      <c r="T1198" t="s">
        <v>23</v>
      </c>
      <c r="U1198">
        <v>24</v>
      </c>
      <c r="V1198" t="s">
        <v>58</v>
      </c>
    </row>
    <row r="1199" spans="1:22">
      <c r="A1199">
        <v>6761031</v>
      </c>
      <c r="B1199" t="str">
        <f t="shared" si="91"/>
        <v>297_lp38</v>
      </c>
      <c r="C1199" t="str">
        <f t="shared" si="92"/>
        <v>NC_018991.1</v>
      </c>
      <c r="D1199" t="str">
        <f t="shared" si="93"/>
        <v>CP002258</v>
      </c>
      <c r="E1199" t="str">
        <f t="shared" si="95"/>
        <v>Borrelia</v>
      </c>
      <c r="F1199" t="s">
        <v>32246</v>
      </c>
      <c r="G1199" t="str">
        <f t="shared" si="94"/>
        <v>Borreliaburgdorferi              Spirochaetia27.03525.378226---271</v>
      </c>
      <c r="H1199" t="s">
        <v>5922</v>
      </c>
      <c r="I1199" t="s">
        <v>15</v>
      </c>
      <c r="J1199" t="s">
        <v>5306</v>
      </c>
      <c r="K1199" t="s">
        <v>5307</v>
      </c>
      <c r="L1199" t="s">
        <v>5953</v>
      </c>
      <c r="M1199" t="s">
        <v>5954</v>
      </c>
      <c r="N1199" t="s">
        <v>5955</v>
      </c>
      <c r="O1199" s="1" t="s">
        <v>5956</v>
      </c>
      <c r="P1199" t="s">
        <v>5957</v>
      </c>
      <c r="Q1199">
        <v>26</v>
      </c>
      <c r="R1199" t="s">
        <v>23</v>
      </c>
      <c r="S1199" t="s">
        <v>23</v>
      </c>
      <c r="T1199" t="s">
        <v>23</v>
      </c>
      <c r="U1199">
        <v>27</v>
      </c>
      <c r="V1199">
        <v>1</v>
      </c>
    </row>
    <row r="1200" spans="1:22">
      <c r="A1200">
        <v>6760935</v>
      </c>
      <c r="B1200" t="str">
        <f t="shared" si="91"/>
        <v>297_lp17</v>
      </c>
      <c r="C1200" t="str">
        <f t="shared" si="92"/>
        <v>NC_018992.1</v>
      </c>
      <c r="D1200" t="str">
        <f t="shared" si="93"/>
        <v>CP002264</v>
      </c>
      <c r="E1200" t="str">
        <f t="shared" si="95"/>
        <v>Borrelia</v>
      </c>
      <c r="F1200" t="s">
        <v>32246</v>
      </c>
      <c r="G1200" t="str">
        <f t="shared" si="94"/>
        <v>Borreliaburgdorferi              Spirochaetia12.96524.111110---111</v>
      </c>
      <c r="H1200" t="s">
        <v>5922</v>
      </c>
      <c r="I1200" t="s">
        <v>15</v>
      </c>
      <c r="J1200" t="s">
        <v>5306</v>
      </c>
      <c r="K1200" t="s">
        <v>5307</v>
      </c>
      <c r="L1200" t="s">
        <v>5958</v>
      </c>
      <c r="M1200" t="s">
        <v>5959</v>
      </c>
      <c r="N1200" t="s">
        <v>5960</v>
      </c>
      <c r="O1200" s="1" t="s">
        <v>5961</v>
      </c>
      <c r="P1200" t="s">
        <v>5962</v>
      </c>
      <c r="Q1200">
        <v>10</v>
      </c>
      <c r="R1200" t="s">
        <v>23</v>
      </c>
      <c r="S1200" t="s">
        <v>23</v>
      </c>
      <c r="T1200" t="s">
        <v>23</v>
      </c>
      <c r="U1200">
        <v>11</v>
      </c>
      <c r="V1200">
        <v>1</v>
      </c>
    </row>
    <row r="1201" spans="1:22">
      <c r="A1201">
        <v>6760839</v>
      </c>
      <c r="B1201" t="str">
        <f t="shared" si="91"/>
        <v>297_lp28-3</v>
      </c>
      <c r="C1201" t="str">
        <f t="shared" si="92"/>
        <v>NC_018990.1</v>
      </c>
      <c r="D1201" t="str">
        <f t="shared" si="93"/>
        <v>CP002253</v>
      </c>
      <c r="E1201" t="str">
        <f t="shared" si="95"/>
        <v>Borrelia</v>
      </c>
      <c r="F1201" t="s">
        <v>32246</v>
      </c>
      <c r="G1201" t="str">
        <f t="shared" si="94"/>
        <v>Borreliaburgdorferi              Spirochaetia25.21124.965317---181</v>
      </c>
      <c r="H1201" t="s">
        <v>5922</v>
      </c>
      <c r="I1201" t="s">
        <v>15</v>
      </c>
      <c r="J1201" t="s">
        <v>5306</v>
      </c>
      <c r="K1201" t="s">
        <v>5307</v>
      </c>
      <c r="L1201" t="s">
        <v>5963</v>
      </c>
      <c r="M1201" t="s">
        <v>5964</v>
      </c>
      <c r="N1201" t="s">
        <v>5965</v>
      </c>
      <c r="O1201" s="1" t="s">
        <v>5966</v>
      </c>
      <c r="P1201" t="s">
        <v>5967</v>
      </c>
      <c r="Q1201">
        <v>17</v>
      </c>
      <c r="R1201" t="s">
        <v>23</v>
      </c>
      <c r="S1201" t="s">
        <v>23</v>
      </c>
      <c r="T1201" t="s">
        <v>23</v>
      </c>
      <c r="U1201">
        <v>18</v>
      </c>
      <c r="V1201">
        <v>1</v>
      </c>
    </row>
    <row r="1202" spans="1:22">
      <c r="A1202">
        <v>6760743</v>
      </c>
      <c r="B1202" t="str">
        <f t="shared" si="91"/>
        <v>297_lp28-4</v>
      </c>
      <c r="C1202" t="str">
        <f t="shared" si="92"/>
        <v>NC_018993.1</v>
      </c>
      <c r="D1202" t="str">
        <f t="shared" si="93"/>
        <v>CP002266</v>
      </c>
      <c r="E1202" t="str">
        <f t="shared" si="95"/>
        <v>Borrelia</v>
      </c>
      <c r="F1202" t="s">
        <v>32246</v>
      </c>
      <c r="G1202" t="str">
        <f t="shared" si="94"/>
        <v>Borreliaburgdorferi              Spirochaetia25.78824.46119---212</v>
      </c>
      <c r="H1202" t="s">
        <v>5922</v>
      </c>
      <c r="I1202" t="s">
        <v>15</v>
      </c>
      <c r="J1202" t="s">
        <v>5306</v>
      </c>
      <c r="K1202" t="s">
        <v>5307</v>
      </c>
      <c r="L1202" t="s">
        <v>5968</v>
      </c>
      <c r="M1202" t="s">
        <v>5969</v>
      </c>
      <c r="N1202" t="s">
        <v>5970</v>
      </c>
      <c r="O1202" s="1" t="s">
        <v>5971</v>
      </c>
      <c r="P1202" t="s">
        <v>5972</v>
      </c>
      <c r="Q1202">
        <v>19</v>
      </c>
      <c r="R1202" t="s">
        <v>23</v>
      </c>
      <c r="S1202" t="s">
        <v>23</v>
      </c>
      <c r="T1202" t="s">
        <v>23</v>
      </c>
      <c r="U1202">
        <v>21</v>
      </c>
      <c r="V1202">
        <v>2</v>
      </c>
    </row>
    <row r="1203" spans="1:22">
      <c r="A1203">
        <v>6760647</v>
      </c>
      <c r="B1203" t="str">
        <f t="shared" si="91"/>
        <v>297_lp36</v>
      </c>
      <c r="C1203" t="str">
        <f t="shared" si="92"/>
        <v>NC_018986.1</v>
      </c>
      <c r="D1203" t="str">
        <f t="shared" si="93"/>
        <v>CP002256</v>
      </c>
      <c r="E1203" t="str">
        <f t="shared" si="95"/>
        <v>Borrelia</v>
      </c>
      <c r="F1203" t="s">
        <v>32246</v>
      </c>
      <c r="G1203" t="str">
        <f t="shared" si="94"/>
        <v>Borreliaburgdorferi              Spirochaetia22.71525.652718---213</v>
      </c>
      <c r="H1203" t="s">
        <v>5922</v>
      </c>
      <c r="I1203" t="s">
        <v>15</v>
      </c>
      <c r="J1203" t="s">
        <v>5306</v>
      </c>
      <c r="K1203" t="s">
        <v>5307</v>
      </c>
      <c r="L1203" t="s">
        <v>5973</v>
      </c>
      <c r="M1203" t="s">
        <v>5974</v>
      </c>
      <c r="N1203" t="s">
        <v>5975</v>
      </c>
      <c r="O1203" s="1" t="s">
        <v>5976</v>
      </c>
      <c r="P1203" t="s">
        <v>5977</v>
      </c>
      <c r="Q1203">
        <v>18</v>
      </c>
      <c r="R1203" t="s">
        <v>23</v>
      </c>
      <c r="S1203" t="s">
        <v>23</v>
      </c>
      <c r="T1203" t="s">
        <v>23</v>
      </c>
      <c r="U1203">
        <v>21</v>
      </c>
      <c r="V1203">
        <v>3</v>
      </c>
    </row>
    <row r="1204" spans="1:22">
      <c r="A1204">
        <v>6760551</v>
      </c>
      <c r="B1204" t="str">
        <f t="shared" si="91"/>
        <v>297_cp32-4</v>
      </c>
      <c r="C1204" t="str">
        <f t="shared" si="92"/>
        <v>NC_018984.1</v>
      </c>
      <c r="D1204" t="str">
        <f t="shared" si="93"/>
        <v>CP002270</v>
      </c>
      <c r="E1204" t="str">
        <f t="shared" si="95"/>
        <v>Borrelia</v>
      </c>
      <c r="F1204" t="s">
        <v>32246</v>
      </c>
      <c r="G1204" t="str">
        <f t="shared" si="94"/>
        <v>Borreliaburgdorferi              Spirochaetia30.30129.193841---421</v>
      </c>
      <c r="H1204" t="s">
        <v>5922</v>
      </c>
      <c r="I1204" t="s">
        <v>15</v>
      </c>
      <c r="J1204" t="s">
        <v>5306</v>
      </c>
      <c r="K1204" t="s">
        <v>5307</v>
      </c>
      <c r="L1204" t="s">
        <v>5978</v>
      </c>
      <c r="M1204" t="s">
        <v>5979</v>
      </c>
      <c r="N1204" t="s">
        <v>5980</v>
      </c>
      <c r="O1204" s="1" t="s">
        <v>5981</v>
      </c>
      <c r="P1204" t="s">
        <v>5982</v>
      </c>
      <c r="Q1204">
        <v>41</v>
      </c>
      <c r="R1204" t="s">
        <v>23</v>
      </c>
      <c r="S1204" t="s">
        <v>23</v>
      </c>
      <c r="T1204" t="s">
        <v>23</v>
      </c>
      <c r="U1204">
        <v>42</v>
      </c>
      <c r="V1204">
        <v>1</v>
      </c>
    </row>
    <row r="1205" spans="1:22">
      <c r="A1205">
        <v>6760455</v>
      </c>
      <c r="B1205" t="str">
        <f t="shared" si="91"/>
        <v>297_cp32-7</v>
      </c>
      <c r="C1205" t="str">
        <f t="shared" si="92"/>
        <v>NC_018980.1</v>
      </c>
      <c r="D1205" t="str">
        <f t="shared" si="93"/>
        <v>CP002257</v>
      </c>
      <c r="E1205" t="str">
        <f t="shared" si="95"/>
        <v>Borrelia</v>
      </c>
      <c r="F1205" t="s">
        <v>32246</v>
      </c>
      <c r="G1205" t="str">
        <f t="shared" si="94"/>
        <v>Borreliaburgdorferi              Spirochaetia21.16528.821225---294</v>
      </c>
      <c r="H1205" t="s">
        <v>5922</v>
      </c>
      <c r="I1205" t="s">
        <v>15</v>
      </c>
      <c r="J1205" t="s">
        <v>5306</v>
      </c>
      <c r="K1205" t="s">
        <v>5307</v>
      </c>
      <c r="L1205" t="s">
        <v>5983</v>
      </c>
      <c r="M1205" t="s">
        <v>5984</v>
      </c>
      <c r="N1205" t="s">
        <v>5985</v>
      </c>
      <c r="O1205" s="1" t="s">
        <v>5986</v>
      </c>
      <c r="P1205" t="s">
        <v>5987</v>
      </c>
      <c r="Q1205">
        <v>25</v>
      </c>
      <c r="R1205" t="s">
        <v>23</v>
      </c>
      <c r="S1205" t="s">
        <v>23</v>
      </c>
      <c r="T1205" t="s">
        <v>23</v>
      </c>
      <c r="U1205">
        <v>29</v>
      </c>
      <c r="V1205">
        <v>4</v>
      </c>
    </row>
    <row r="1206" spans="1:22">
      <c r="A1206">
        <v>6760359</v>
      </c>
      <c r="B1206" t="str">
        <f t="shared" si="91"/>
        <v>297_cp32-6</v>
      </c>
      <c r="C1206" t="str">
        <f t="shared" si="92"/>
        <v>NC_019005.1</v>
      </c>
      <c r="D1206" t="str">
        <f t="shared" si="93"/>
        <v>CP002263</v>
      </c>
      <c r="E1206" t="str">
        <f t="shared" si="95"/>
        <v>Borrelia</v>
      </c>
      <c r="F1206" t="s">
        <v>32246</v>
      </c>
      <c r="G1206" t="str">
        <f t="shared" si="94"/>
        <v xml:space="preserve">Borreliaburgdorferi              Spirochaetia30.64129.124442---42-                                                        </v>
      </c>
      <c r="H1206" t="s">
        <v>5922</v>
      </c>
      <c r="I1206" t="s">
        <v>15</v>
      </c>
      <c r="J1206" t="s">
        <v>5306</v>
      </c>
      <c r="K1206" t="s">
        <v>5307</v>
      </c>
      <c r="L1206" t="s">
        <v>5988</v>
      </c>
      <c r="M1206" t="s">
        <v>5989</v>
      </c>
      <c r="N1206" t="s">
        <v>5990</v>
      </c>
      <c r="O1206" s="1" t="s">
        <v>5991</v>
      </c>
      <c r="P1206" t="s">
        <v>5992</v>
      </c>
      <c r="Q1206">
        <v>42</v>
      </c>
      <c r="R1206" t="s">
        <v>23</v>
      </c>
      <c r="S1206" t="s">
        <v>23</v>
      </c>
      <c r="T1206" t="s">
        <v>23</v>
      </c>
      <c r="U1206">
        <v>42</v>
      </c>
      <c r="V1206" t="s">
        <v>58</v>
      </c>
    </row>
    <row r="1207" spans="1:22">
      <c r="A1207">
        <v>6760263</v>
      </c>
      <c r="B1207" t="str">
        <f t="shared" si="91"/>
        <v>297_cp32-5</v>
      </c>
      <c r="C1207" t="str">
        <f t="shared" si="92"/>
        <v>NC_018981.1</v>
      </c>
      <c r="D1207" t="str">
        <f t="shared" si="93"/>
        <v>CP002261</v>
      </c>
      <c r="E1207" t="str">
        <f t="shared" si="95"/>
        <v>Borrelia</v>
      </c>
      <c r="F1207" t="s">
        <v>32246</v>
      </c>
      <c r="G1207" t="str">
        <f t="shared" si="94"/>
        <v xml:space="preserve">Borreliaburgdorferi              Spirochaetia30.63629.249942---42-                                                        </v>
      </c>
      <c r="H1207" t="s">
        <v>5922</v>
      </c>
      <c r="I1207" t="s">
        <v>15</v>
      </c>
      <c r="J1207" t="s">
        <v>5306</v>
      </c>
      <c r="K1207" t="s">
        <v>5307</v>
      </c>
      <c r="L1207" t="s">
        <v>5993</v>
      </c>
      <c r="M1207" t="s">
        <v>5994</v>
      </c>
      <c r="N1207" t="s">
        <v>5995</v>
      </c>
      <c r="O1207" s="1" t="s">
        <v>5996</v>
      </c>
      <c r="P1207" t="s">
        <v>5997</v>
      </c>
      <c r="Q1207">
        <v>42</v>
      </c>
      <c r="R1207" t="s">
        <v>23</v>
      </c>
      <c r="S1207" t="s">
        <v>23</v>
      </c>
      <c r="T1207" t="s">
        <v>23</v>
      </c>
      <c r="U1207">
        <v>42</v>
      </c>
      <c r="V1207" t="s">
        <v>58</v>
      </c>
    </row>
    <row r="1208" spans="1:22">
      <c r="A1208">
        <v>6760167</v>
      </c>
      <c r="B1208" t="str">
        <f t="shared" si="91"/>
        <v>297_cp26</v>
      </c>
      <c r="C1208" t="str">
        <f t="shared" si="92"/>
        <v>NC_018983.1</v>
      </c>
      <c r="D1208" t="str">
        <f t="shared" si="93"/>
        <v>CP002268</v>
      </c>
      <c r="E1208" t="str">
        <f t="shared" si="95"/>
        <v>Borrelia</v>
      </c>
      <c r="F1208" t="s">
        <v>32246</v>
      </c>
      <c r="G1208" t="str">
        <f t="shared" si="94"/>
        <v xml:space="preserve">Borreliaburgdorferi              Spirochaetia26.51426.201326---26-                                                        </v>
      </c>
      <c r="H1208" t="s">
        <v>5922</v>
      </c>
      <c r="I1208" t="s">
        <v>15</v>
      </c>
      <c r="J1208" t="s">
        <v>5306</v>
      </c>
      <c r="K1208" t="s">
        <v>5307</v>
      </c>
      <c r="L1208" t="s">
        <v>5998</v>
      </c>
      <c r="M1208" t="s">
        <v>5999</v>
      </c>
      <c r="N1208" t="s">
        <v>6000</v>
      </c>
      <c r="O1208" s="1" t="s">
        <v>6001</v>
      </c>
      <c r="P1208" t="s">
        <v>6002</v>
      </c>
      <c r="Q1208">
        <v>26</v>
      </c>
      <c r="R1208" t="s">
        <v>23</v>
      </c>
      <c r="S1208" t="s">
        <v>23</v>
      </c>
      <c r="T1208" t="s">
        <v>23</v>
      </c>
      <c r="U1208">
        <v>26</v>
      </c>
      <c r="V1208" t="s">
        <v>58</v>
      </c>
    </row>
    <row r="1209" spans="1:22">
      <c r="A1209">
        <v>6760071</v>
      </c>
      <c r="B1209" t="str">
        <f t="shared" si="91"/>
        <v>297_lp28-1</v>
      </c>
      <c r="C1209" t="str">
        <f t="shared" si="92"/>
        <v>NC_018988.1</v>
      </c>
      <c r="D1209" t="str">
        <f t="shared" si="93"/>
        <v>CP002265</v>
      </c>
      <c r="E1209" t="str">
        <f t="shared" si="95"/>
        <v>Borrelia</v>
      </c>
      <c r="F1209" t="s">
        <v>32246</v>
      </c>
      <c r="G1209" t="str">
        <f t="shared" si="94"/>
        <v>Borreliaburgdorferi              Spirochaetia20.97830.684510---122</v>
      </c>
      <c r="H1209" t="s">
        <v>5922</v>
      </c>
      <c r="I1209" t="s">
        <v>15</v>
      </c>
      <c r="J1209" t="s">
        <v>5306</v>
      </c>
      <c r="K1209" t="s">
        <v>5307</v>
      </c>
      <c r="L1209" t="s">
        <v>6003</v>
      </c>
      <c r="M1209" t="s">
        <v>6004</v>
      </c>
      <c r="N1209" t="s">
        <v>6005</v>
      </c>
      <c r="O1209" s="1" t="s">
        <v>6006</v>
      </c>
      <c r="P1209" t="s">
        <v>6007</v>
      </c>
      <c r="Q1209">
        <v>10</v>
      </c>
      <c r="R1209" t="s">
        <v>23</v>
      </c>
      <c r="S1209" t="s">
        <v>23</v>
      </c>
      <c r="T1209" t="s">
        <v>23</v>
      </c>
      <c r="U1209">
        <v>12</v>
      </c>
      <c r="V1209">
        <v>2</v>
      </c>
    </row>
    <row r="1210" spans="1:22">
      <c r="A1210">
        <v>6759975</v>
      </c>
      <c r="B1210" t="str">
        <f t="shared" si="91"/>
        <v>297_cp32-9</v>
      </c>
      <c r="C1210" t="str">
        <f t="shared" si="92"/>
        <v>NC_018982.1</v>
      </c>
      <c r="D1210" t="str">
        <f t="shared" si="93"/>
        <v>CP002262</v>
      </c>
      <c r="E1210" t="str">
        <f t="shared" si="95"/>
        <v>Borrelia</v>
      </c>
      <c r="F1210" t="s">
        <v>32246</v>
      </c>
      <c r="G1210" t="str">
        <f t="shared" si="94"/>
        <v>Borreliaburgdorferi              Spirochaetia21.17228.277924---295</v>
      </c>
      <c r="H1210" t="s">
        <v>5922</v>
      </c>
      <c r="I1210" t="s">
        <v>15</v>
      </c>
      <c r="J1210" t="s">
        <v>5306</v>
      </c>
      <c r="K1210" t="s">
        <v>5307</v>
      </c>
      <c r="L1210" t="s">
        <v>6008</v>
      </c>
      <c r="M1210" t="s">
        <v>6009</v>
      </c>
      <c r="N1210" t="s">
        <v>6010</v>
      </c>
      <c r="O1210" s="1" t="s">
        <v>6011</v>
      </c>
      <c r="P1210" t="s">
        <v>6012</v>
      </c>
      <c r="Q1210">
        <v>24</v>
      </c>
      <c r="R1210" t="s">
        <v>23</v>
      </c>
      <c r="S1210" t="s">
        <v>23</v>
      </c>
      <c r="T1210" t="s">
        <v>23</v>
      </c>
      <c r="U1210">
        <v>29</v>
      </c>
      <c r="V1210">
        <v>5</v>
      </c>
    </row>
    <row r="1211" spans="1:22">
      <c r="A1211">
        <v>6759879</v>
      </c>
      <c r="B1211" t="str">
        <f t="shared" si="91"/>
        <v>297_lp28-5</v>
      </c>
      <c r="C1211" t="str">
        <f t="shared" si="92"/>
        <v>NC_018989.1</v>
      </c>
      <c r="D1211" t="str">
        <f t="shared" si="93"/>
        <v>CP002267</v>
      </c>
      <c r="E1211" t="str">
        <f t="shared" si="95"/>
        <v>Borrelia</v>
      </c>
      <c r="F1211" t="s">
        <v>32246</v>
      </c>
      <c r="G1211" t="str">
        <f t="shared" si="94"/>
        <v>Borreliaburgdorferi              Spirochaetia20.97424.306313---141</v>
      </c>
      <c r="H1211" t="s">
        <v>5922</v>
      </c>
      <c r="I1211" t="s">
        <v>15</v>
      </c>
      <c r="J1211" t="s">
        <v>5306</v>
      </c>
      <c r="K1211" t="s">
        <v>5307</v>
      </c>
      <c r="L1211" t="s">
        <v>6013</v>
      </c>
      <c r="M1211" t="s">
        <v>6014</v>
      </c>
      <c r="N1211" t="s">
        <v>6015</v>
      </c>
      <c r="O1211" s="1" t="s">
        <v>6016</v>
      </c>
      <c r="P1211" t="s">
        <v>6017</v>
      </c>
      <c r="Q1211">
        <v>13</v>
      </c>
      <c r="R1211" t="s">
        <v>23</v>
      </c>
      <c r="S1211" t="s">
        <v>23</v>
      </c>
      <c r="T1211" t="s">
        <v>23</v>
      </c>
      <c r="U1211">
        <v>14</v>
      </c>
      <c r="V1211">
        <v>1</v>
      </c>
    </row>
    <row r="1212" spans="1:22">
      <c r="A1212">
        <v>6759783</v>
      </c>
      <c r="B1212" t="str">
        <f t="shared" si="91"/>
        <v>29805_cp32-7</v>
      </c>
      <c r="C1212" t="str">
        <f t="shared" si="92"/>
        <v>NC_012514.1</v>
      </c>
      <c r="D1212" t="str">
        <f t="shared" si="93"/>
        <v>CP001558</v>
      </c>
      <c r="E1212" t="str">
        <f t="shared" si="95"/>
        <v>Borrelia</v>
      </c>
      <c r="F1212" t="s">
        <v>32246</v>
      </c>
      <c r="G1212" t="str">
        <f t="shared" si="94"/>
        <v xml:space="preserve">Borreliaburgdorferi              Spirochaetia29.69429.24542---42-                                                        </v>
      </c>
      <c r="H1212" t="s">
        <v>6018</v>
      </c>
      <c r="I1212" t="s">
        <v>15</v>
      </c>
      <c r="J1212" t="s">
        <v>5306</v>
      </c>
      <c r="K1212" t="s">
        <v>5307</v>
      </c>
      <c r="L1212" t="s">
        <v>6019</v>
      </c>
      <c r="M1212" t="s">
        <v>6020</v>
      </c>
      <c r="N1212" t="s">
        <v>6021</v>
      </c>
      <c r="O1212" s="1" t="s">
        <v>6022</v>
      </c>
      <c r="P1212" t="s">
        <v>6023</v>
      </c>
      <c r="Q1212">
        <v>42</v>
      </c>
      <c r="R1212" t="s">
        <v>23</v>
      </c>
      <c r="S1212" t="s">
        <v>23</v>
      </c>
      <c r="T1212" t="s">
        <v>23</v>
      </c>
      <c r="U1212">
        <v>42</v>
      </c>
      <c r="V1212" t="s">
        <v>58</v>
      </c>
    </row>
    <row r="1213" spans="1:22">
      <c r="A1213">
        <v>6759687</v>
      </c>
      <c r="B1213" t="str">
        <f t="shared" si="91"/>
        <v>29805_cp32-5</v>
      </c>
      <c r="C1213" t="str">
        <f t="shared" si="92"/>
        <v>NC_012517.1</v>
      </c>
      <c r="D1213" t="str">
        <f t="shared" si="93"/>
        <v>CP001546</v>
      </c>
      <c r="E1213" t="str">
        <f t="shared" si="95"/>
        <v>Borrelia</v>
      </c>
      <c r="F1213" t="s">
        <v>32246</v>
      </c>
      <c r="G1213" t="str">
        <f t="shared" si="94"/>
        <v>Borreliaburgdorferi              Spirochaetia22.53428.370524---306</v>
      </c>
      <c r="H1213" t="s">
        <v>6018</v>
      </c>
      <c r="I1213" t="s">
        <v>15</v>
      </c>
      <c r="J1213" t="s">
        <v>5306</v>
      </c>
      <c r="K1213" t="s">
        <v>5307</v>
      </c>
      <c r="L1213" t="s">
        <v>6024</v>
      </c>
      <c r="M1213" t="s">
        <v>6025</v>
      </c>
      <c r="N1213" t="s">
        <v>6026</v>
      </c>
      <c r="O1213" s="1" t="s">
        <v>6027</v>
      </c>
      <c r="P1213" t="s">
        <v>6028</v>
      </c>
      <c r="Q1213">
        <v>24</v>
      </c>
      <c r="R1213" t="s">
        <v>23</v>
      </c>
      <c r="S1213" t="s">
        <v>23</v>
      </c>
      <c r="T1213" t="s">
        <v>23</v>
      </c>
      <c r="U1213">
        <v>30</v>
      </c>
      <c r="V1213">
        <v>6</v>
      </c>
    </row>
    <row r="1214" spans="1:22">
      <c r="A1214">
        <v>6759591</v>
      </c>
      <c r="B1214" t="str">
        <f t="shared" si="91"/>
        <v>29805_lp28-4</v>
      </c>
      <c r="C1214" t="str">
        <f t="shared" si="92"/>
        <v>NC_012501.1</v>
      </c>
      <c r="D1214" t="str">
        <f t="shared" si="93"/>
        <v>CP001552</v>
      </c>
      <c r="E1214" t="str">
        <f t="shared" si="95"/>
        <v>Borrelia</v>
      </c>
      <c r="F1214" t="s">
        <v>32246</v>
      </c>
      <c r="G1214" t="str">
        <f t="shared" si="94"/>
        <v>Borreliaburgdorferi              Spirochaetia29.46924.524122---275</v>
      </c>
      <c r="H1214" t="s">
        <v>6018</v>
      </c>
      <c r="I1214" t="s">
        <v>15</v>
      </c>
      <c r="J1214" t="s">
        <v>5306</v>
      </c>
      <c r="K1214" t="s">
        <v>5307</v>
      </c>
      <c r="L1214" t="s">
        <v>6029</v>
      </c>
      <c r="M1214" t="s">
        <v>6030</v>
      </c>
      <c r="N1214" t="s">
        <v>6031</v>
      </c>
      <c r="O1214" s="1" t="s">
        <v>6032</v>
      </c>
      <c r="P1214" t="s">
        <v>6033</v>
      </c>
      <c r="Q1214">
        <v>22</v>
      </c>
      <c r="R1214" t="s">
        <v>23</v>
      </c>
      <c r="S1214" t="s">
        <v>23</v>
      </c>
      <c r="T1214" t="s">
        <v>23</v>
      </c>
      <c r="U1214">
        <v>27</v>
      </c>
      <c r="V1214">
        <v>5</v>
      </c>
    </row>
    <row r="1215" spans="1:22">
      <c r="A1215">
        <v>6759495</v>
      </c>
      <c r="B1215" t="str">
        <f t="shared" si="91"/>
        <v>29805_lp36</v>
      </c>
      <c r="C1215" t="str">
        <f t="shared" si="92"/>
        <v>NC_012498.1</v>
      </c>
      <c r="D1215" t="str">
        <f t="shared" si="93"/>
        <v>CP001557</v>
      </c>
      <c r="E1215" t="str">
        <f t="shared" si="95"/>
        <v>Borrelia</v>
      </c>
      <c r="F1215" t="s">
        <v>32246</v>
      </c>
      <c r="G1215" t="str">
        <f t="shared" si="94"/>
        <v>Borreliaburgdorferi              Spirochaetia34.55130.22213---218</v>
      </c>
      <c r="H1215" t="s">
        <v>6018</v>
      </c>
      <c r="I1215" t="s">
        <v>15</v>
      </c>
      <c r="J1215" t="s">
        <v>5306</v>
      </c>
      <c r="K1215" t="s">
        <v>5307</v>
      </c>
      <c r="L1215" t="s">
        <v>6034</v>
      </c>
      <c r="M1215" t="s">
        <v>6035</v>
      </c>
      <c r="N1215" t="s">
        <v>6036</v>
      </c>
      <c r="O1215" s="1" t="s">
        <v>6037</v>
      </c>
      <c r="P1215" t="s">
        <v>6038</v>
      </c>
      <c r="Q1215">
        <v>13</v>
      </c>
      <c r="R1215" t="s">
        <v>23</v>
      </c>
      <c r="S1215" t="s">
        <v>23</v>
      </c>
      <c r="T1215" t="s">
        <v>23</v>
      </c>
      <c r="U1215">
        <v>21</v>
      </c>
      <c r="V1215">
        <v>8</v>
      </c>
    </row>
    <row r="1216" spans="1:22">
      <c r="A1216">
        <v>6759399</v>
      </c>
      <c r="B1216" t="str">
        <f t="shared" si="91"/>
        <v>29805_lp38</v>
      </c>
      <c r="C1216" t="str">
        <f t="shared" si="92"/>
        <v>NC_012508.1</v>
      </c>
      <c r="D1216" t="str">
        <f t="shared" si="93"/>
        <v>CP001548</v>
      </c>
      <c r="E1216" t="str">
        <f t="shared" si="95"/>
        <v>Borrelia</v>
      </c>
      <c r="F1216" t="s">
        <v>32246</v>
      </c>
      <c r="G1216" t="str">
        <f t="shared" si="94"/>
        <v>Borreliaburgdorferi              Spirochaetia38.69626.129327---325</v>
      </c>
      <c r="H1216" t="s">
        <v>6018</v>
      </c>
      <c r="I1216" t="s">
        <v>15</v>
      </c>
      <c r="J1216" t="s">
        <v>5306</v>
      </c>
      <c r="K1216" t="s">
        <v>5307</v>
      </c>
      <c r="L1216" t="s">
        <v>6039</v>
      </c>
      <c r="M1216" t="s">
        <v>6040</v>
      </c>
      <c r="N1216" t="s">
        <v>6041</v>
      </c>
      <c r="O1216" s="1" t="s">
        <v>6042</v>
      </c>
      <c r="P1216" t="s">
        <v>6043</v>
      </c>
      <c r="Q1216">
        <v>27</v>
      </c>
      <c r="R1216" t="s">
        <v>23</v>
      </c>
      <c r="S1216" t="s">
        <v>23</v>
      </c>
      <c r="T1216" t="s">
        <v>23</v>
      </c>
      <c r="U1216">
        <v>32</v>
      </c>
      <c r="V1216">
        <v>5</v>
      </c>
    </row>
    <row r="1217" spans="1:22">
      <c r="A1217">
        <v>6759303</v>
      </c>
      <c r="B1217" t="str">
        <f t="shared" si="91"/>
        <v>29805_lp28-2</v>
      </c>
      <c r="C1217" t="str">
        <f t="shared" si="92"/>
        <v>NC_012502.1</v>
      </c>
      <c r="D1217" t="str">
        <f t="shared" si="93"/>
        <v>CP001559</v>
      </c>
      <c r="E1217" t="str">
        <f t="shared" si="95"/>
        <v>Borrelia</v>
      </c>
      <c r="F1217" t="s">
        <v>32246</v>
      </c>
      <c r="G1217" t="str">
        <f t="shared" si="94"/>
        <v>Borreliaburgdorferi              Spirochaetia29.8731.623735---361</v>
      </c>
      <c r="H1217" t="s">
        <v>6018</v>
      </c>
      <c r="I1217" t="s">
        <v>15</v>
      </c>
      <c r="J1217" t="s">
        <v>5306</v>
      </c>
      <c r="K1217" t="s">
        <v>5307</v>
      </c>
      <c r="L1217" t="s">
        <v>6044</v>
      </c>
      <c r="M1217" t="s">
        <v>6045</v>
      </c>
      <c r="N1217" t="s">
        <v>6046</v>
      </c>
      <c r="O1217" s="1" t="s">
        <v>6047</v>
      </c>
      <c r="P1217" t="s">
        <v>6048</v>
      </c>
      <c r="Q1217">
        <v>35</v>
      </c>
      <c r="R1217" t="s">
        <v>23</v>
      </c>
      <c r="S1217" t="s">
        <v>23</v>
      </c>
      <c r="T1217" t="s">
        <v>23</v>
      </c>
      <c r="U1217">
        <v>36</v>
      </c>
      <c r="V1217">
        <v>1</v>
      </c>
    </row>
    <row r="1218" spans="1:22">
      <c r="A1218">
        <v>6759207</v>
      </c>
      <c r="B1218" t="str">
        <f t="shared" si="91"/>
        <v>29805_lp28-6</v>
      </c>
      <c r="C1218" t="str">
        <f t="shared" si="92"/>
        <v>NC_012495.1</v>
      </c>
      <c r="D1218" t="str">
        <f t="shared" si="93"/>
        <v>CP001555</v>
      </c>
      <c r="E1218" t="str">
        <f t="shared" si="95"/>
        <v>Borrelia</v>
      </c>
      <c r="F1218" t="s">
        <v>32246</v>
      </c>
      <c r="G1218" t="str">
        <f t="shared" si="94"/>
        <v xml:space="preserve">Borreliaburgdorferi              Spirochaetia30.15931.844632---32-                                                        </v>
      </c>
      <c r="H1218" t="s">
        <v>6018</v>
      </c>
      <c r="I1218" t="s">
        <v>15</v>
      </c>
      <c r="J1218" t="s">
        <v>5306</v>
      </c>
      <c r="K1218" t="s">
        <v>5307</v>
      </c>
      <c r="L1218" t="s">
        <v>6049</v>
      </c>
      <c r="M1218" t="s">
        <v>6050</v>
      </c>
      <c r="N1218" t="s">
        <v>6051</v>
      </c>
      <c r="O1218" s="1" t="s">
        <v>6052</v>
      </c>
      <c r="P1218" t="s">
        <v>6053</v>
      </c>
      <c r="Q1218">
        <v>32</v>
      </c>
      <c r="R1218" t="s">
        <v>23</v>
      </c>
      <c r="S1218" t="s">
        <v>23</v>
      </c>
      <c r="T1218" t="s">
        <v>23</v>
      </c>
      <c r="U1218">
        <v>32</v>
      </c>
      <c r="V1218" t="s">
        <v>58</v>
      </c>
    </row>
    <row r="1219" spans="1:22">
      <c r="A1219">
        <v>6759111</v>
      </c>
      <c r="B1219" t="str">
        <f t="shared" ref="B1219:B1282" si="96">L1219</f>
        <v>29805_lp17</v>
      </c>
      <c r="C1219" t="str">
        <f t="shared" ref="C1219:C1282" si="97">M1219</f>
        <v>NC_012500.1</v>
      </c>
      <c r="D1219" t="str">
        <f t="shared" ref="D1219:D1282" si="98">N1219</f>
        <v>CP001551</v>
      </c>
      <c r="E1219" t="str">
        <f t="shared" si="95"/>
        <v>Borrelia</v>
      </c>
      <c r="F1219" t="s">
        <v>32246</v>
      </c>
      <c r="G1219" t="str">
        <f t="shared" ref="G1219:G1282" si="99">CONCATENATE(E1219,F1219,K1219,O1219,P1219,Q1219,R1219,S1219,T1219,U1219,V1219)</f>
        <v>Borreliaburgdorferi              Spirochaetia17.03222.939214---162</v>
      </c>
      <c r="H1219" t="s">
        <v>6018</v>
      </c>
      <c r="I1219" t="s">
        <v>15</v>
      </c>
      <c r="J1219" t="s">
        <v>5306</v>
      </c>
      <c r="K1219" t="s">
        <v>5307</v>
      </c>
      <c r="L1219" t="s">
        <v>6054</v>
      </c>
      <c r="M1219" t="s">
        <v>6055</v>
      </c>
      <c r="N1219" t="s">
        <v>6056</v>
      </c>
      <c r="O1219" s="1" t="s">
        <v>6057</v>
      </c>
      <c r="P1219" t="s">
        <v>6058</v>
      </c>
      <c r="Q1219">
        <v>14</v>
      </c>
      <c r="R1219" t="s">
        <v>23</v>
      </c>
      <c r="S1219" t="s">
        <v>23</v>
      </c>
      <c r="T1219" t="s">
        <v>23</v>
      </c>
      <c r="U1219">
        <v>16</v>
      </c>
      <c r="V1219">
        <v>2</v>
      </c>
    </row>
    <row r="1220" spans="1:22">
      <c r="A1220">
        <v>6759015</v>
      </c>
      <c r="B1220" t="str">
        <f t="shared" si="96"/>
        <v>29805_cp32-9</v>
      </c>
      <c r="C1220" t="str">
        <f t="shared" si="97"/>
        <v>NC_012510.1</v>
      </c>
      <c r="D1220" t="str">
        <f t="shared" si="98"/>
        <v>CP001549</v>
      </c>
      <c r="E1220" t="str">
        <f t="shared" si="95"/>
        <v>Borrelia</v>
      </c>
      <c r="F1220" t="s">
        <v>32246</v>
      </c>
      <c r="G1220" t="str">
        <f t="shared" si="99"/>
        <v>Borreliaburgdorferi              Spirochaetia30.41429.101736---426</v>
      </c>
      <c r="H1220" t="s">
        <v>6018</v>
      </c>
      <c r="I1220" t="s">
        <v>15</v>
      </c>
      <c r="J1220" t="s">
        <v>5306</v>
      </c>
      <c r="K1220" t="s">
        <v>5307</v>
      </c>
      <c r="L1220" t="s">
        <v>6059</v>
      </c>
      <c r="M1220" t="s">
        <v>6060</v>
      </c>
      <c r="N1220" t="s">
        <v>6061</v>
      </c>
      <c r="O1220" s="1" t="s">
        <v>6062</v>
      </c>
      <c r="P1220" t="s">
        <v>6063</v>
      </c>
      <c r="Q1220">
        <v>36</v>
      </c>
      <c r="R1220" t="s">
        <v>23</v>
      </c>
      <c r="S1220" t="s">
        <v>23</v>
      </c>
      <c r="T1220" t="s">
        <v>23</v>
      </c>
      <c r="U1220">
        <v>42</v>
      </c>
      <c r="V1220">
        <v>6</v>
      </c>
    </row>
    <row r="1221" spans="1:22">
      <c r="A1221">
        <v>6758919</v>
      </c>
      <c r="B1221" t="str">
        <f t="shared" si="96"/>
        <v>29805_lp54</v>
      </c>
      <c r="C1221" t="str">
        <f t="shared" si="97"/>
        <v>NC_012505.1</v>
      </c>
      <c r="D1221" t="str">
        <f t="shared" si="98"/>
        <v>CP001554</v>
      </c>
      <c r="E1221" t="str">
        <f t="shared" si="95"/>
        <v>Borrelia</v>
      </c>
      <c r="F1221" t="s">
        <v>32246</v>
      </c>
      <c r="G1221" t="str">
        <f t="shared" si="99"/>
        <v>Borreliaburgdorferi              Spirochaetia53.84928.108264---651</v>
      </c>
      <c r="H1221" t="s">
        <v>6018</v>
      </c>
      <c r="I1221" t="s">
        <v>15</v>
      </c>
      <c r="J1221" t="s">
        <v>5306</v>
      </c>
      <c r="K1221" t="s">
        <v>5307</v>
      </c>
      <c r="L1221" t="s">
        <v>6064</v>
      </c>
      <c r="M1221" t="s">
        <v>6065</v>
      </c>
      <c r="N1221" t="s">
        <v>6066</v>
      </c>
      <c r="O1221" s="1" t="s">
        <v>6067</v>
      </c>
      <c r="P1221" t="s">
        <v>6068</v>
      </c>
      <c r="Q1221">
        <v>64</v>
      </c>
      <c r="R1221" t="s">
        <v>23</v>
      </c>
      <c r="S1221" t="s">
        <v>23</v>
      </c>
      <c r="T1221" t="s">
        <v>23</v>
      </c>
      <c r="U1221">
        <v>65</v>
      </c>
      <c r="V1221">
        <v>1</v>
      </c>
    </row>
    <row r="1222" spans="1:22">
      <c r="A1222">
        <v>6758823</v>
      </c>
      <c r="B1222" t="str">
        <f t="shared" si="96"/>
        <v>29805_cp32-4</v>
      </c>
      <c r="C1222" t="str">
        <f t="shared" si="97"/>
        <v>NC_012511.1</v>
      </c>
      <c r="D1222" t="str">
        <f t="shared" si="98"/>
        <v>CP001556</v>
      </c>
      <c r="E1222" t="str">
        <f t="shared" si="95"/>
        <v>Borrelia</v>
      </c>
      <c r="F1222" t="s">
        <v>32246</v>
      </c>
      <c r="G1222" t="str">
        <f t="shared" si="99"/>
        <v xml:space="preserve">Borreliaburgdorferi              Spirochaetia30.61729.094942---42-                                                        </v>
      </c>
      <c r="H1222" t="s">
        <v>6018</v>
      </c>
      <c r="I1222" t="s">
        <v>15</v>
      </c>
      <c r="J1222" t="s">
        <v>5306</v>
      </c>
      <c r="K1222" t="s">
        <v>5307</v>
      </c>
      <c r="L1222" t="s">
        <v>6069</v>
      </c>
      <c r="M1222" t="s">
        <v>6070</v>
      </c>
      <c r="N1222" t="s">
        <v>6071</v>
      </c>
      <c r="O1222" s="1" t="s">
        <v>6072</v>
      </c>
      <c r="P1222" t="s">
        <v>6073</v>
      </c>
      <c r="Q1222">
        <v>42</v>
      </c>
      <c r="R1222" t="s">
        <v>23</v>
      </c>
      <c r="S1222" t="s">
        <v>23</v>
      </c>
      <c r="T1222" t="s">
        <v>23</v>
      </c>
      <c r="U1222">
        <v>42</v>
      </c>
      <c r="V1222" t="s">
        <v>58</v>
      </c>
    </row>
    <row r="1223" spans="1:22">
      <c r="A1223">
        <v>6758727</v>
      </c>
      <c r="B1223" t="str">
        <f t="shared" si="96"/>
        <v>29805_lp28-3</v>
      </c>
      <c r="C1223" t="str">
        <f t="shared" si="97"/>
        <v>NC_012507.1</v>
      </c>
      <c r="D1223" t="str">
        <f t="shared" si="98"/>
        <v>CP001547</v>
      </c>
      <c r="E1223" t="str">
        <f t="shared" si="95"/>
        <v>Borrelia</v>
      </c>
      <c r="F1223" t="s">
        <v>32246</v>
      </c>
      <c r="G1223" t="str">
        <f t="shared" si="99"/>
        <v>Borreliaburgdorferi              Spirochaetia31.05225.157817---192</v>
      </c>
      <c r="H1223" t="s">
        <v>6018</v>
      </c>
      <c r="I1223" t="s">
        <v>15</v>
      </c>
      <c r="J1223" t="s">
        <v>5306</v>
      </c>
      <c r="K1223" t="s">
        <v>5307</v>
      </c>
      <c r="L1223" t="s">
        <v>6074</v>
      </c>
      <c r="M1223" t="s">
        <v>6075</v>
      </c>
      <c r="N1223" t="s">
        <v>6076</v>
      </c>
      <c r="O1223" s="1" t="s">
        <v>6077</v>
      </c>
      <c r="P1223" t="s">
        <v>6078</v>
      </c>
      <c r="Q1223">
        <v>17</v>
      </c>
      <c r="R1223" t="s">
        <v>23</v>
      </c>
      <c r="S1223" t="s">
        <v>23</v>
      </c>
      <c r="T1223" t="s">
        <v>23</v>
      </c>
      <c r="U1223">
        <v>19</v>
      </c>
      <c r="V1223">
        <v>2</v>
      </c>
    </row>
    <row r="1224" spans="1:22">
      <c r="A1224">
        <v>6758631</v>
      </c>
      <c r="B1224" t="str">
        <f t="shared" si="96"/>
        <v>29805_lp25</v>
      </c>
      <c r="C1224" t="str">
        <f t="shared" si="97"/>
        <v>NC_012503.1</v>
      </c>
      <c r="D1224" t="str">
        <f t="shared" si="98"/>
        <v>CP001553</v>
      </c>
      <c r="E1224" t="str">
        <f t="shared" si="95"/>
        <v>Borrelia</v>
      </c>
      <c r="F1224" t="s">
        <v>32246</v>
      </c>
      <c r="G1224" t="str">
        <f t="shared" si="99"/>
        <v>Borreliaburgdorferi              Spirochaetia24.09323.338714---162</v>
      </c>
      <c r="H1224" t="s">
        <v>6018</v>
      </c>
      <c r="I1224" t="s">
        <v>15</v>
      </c>
      <c r="J1224" t="s">
        <v>5306</v>
      </c>
      <c r="K1224" t="s">
        <v>5307</v>
      </c>
      <c r="L1224" t="s">
        <v>6079</v>
      </c>
      <c r="M1224" t="s">
        <v>6080</v>
      </c>
      <c r="N1224" t="s">
        <v>6081</v>
      </c>
      <c r="O1224" s="1" t="s">
        <v>6082</v>
      </c>
      <c r="P1224" t="s">
        <v>6083</v>
      </c>
      <c r="Q1224">
        <v>14</v>
      </c>
      <c r="R1224" t="s">
        <v>23</v>
      </c>
      <c r="S1224" t="s">
        <v>23</v>
      </c>
      <c r="T1224" t="s">
        <v>23</v>
      </c>
      <c r="U1224">
        <v>16</v>
      </c>
      <c r="V1224">
        <v>2</v>
      </c>
    </row>
    <row r="1225" spans="1:22">
      <c r="A1225">
        <v>6758535</v>
      </c>
      <c r="B1225" t="str">
        <f t="shared" si="96"/>
        <v>29805_cp26</v>
      </c>
      <c r="C1225" t="str">
        <f t="shared" si="97"/>
        <v>NC_012513.1</v>
      </c>
      <c r="D1225" t="str">
        <f t="shared" si="98"/>
        <v>CP001550</v>
      </c>
      <c r="E1225" t="str">
        <f t="shared" si="95"/>
        <v>Borrelia</v>
      </c>
      <c r="F1225" t="s">
        <v>32246</v>
      </c>
      <c r="G1225" t="str">
        <f t="shared" si="99"/>
        <v xml:space="preserve">Borreliaburgdorferi              Spirochaetia26.53726.33326---26-                                                        </v>
      </c>
      <c r="H1225" t="s">
        <v>6018</v>
      </c>
      <c r="I1225" t="s">
        <v>15</v>
      </c>
      <c r="J1225" t="s">
        <v>5306</v>
      </c>
      <c r="K1225" t="s">
        <v>5307</v>
      </c>
      <c r="L1225" t="s">
        <v>6084</v>
      </c>
      <c r="M1225" t="s">
        <v>6085</v>
      </c>
      <c r="N1225" t="s">
        <v>6086</v>
      </c>
      <c r="O1225" s="1" t="s">
        <v>6087</v>
      </c>
      <c r="P1225" t="s">
        <v>6088</v>
      </c>
      <c r="Q1225">
        <v>26</v>
      </c>
      <c r="R1225" t="s">
        <v>23</v>
      </c>
      <c r="S1225" t="s">
        <v>23</v>
      </c>
      <c r="T1225" t="s">
        <v>23</v>
      </c>
      <c r="U1225">
        <v>26</v>
      </c>
      <c r="V1225" t="s">
        <v>58</v>
      </c>
    </row>
    <row r="1226" spans="1:22">
      <c r="A1226">
        <v>6758439</v>
      </c>
      <c r="B1226" t="str">
        <f t="shared" si="96"/>
        <v>29805_cp32-12</v>
      </c>
      <c r="C1226" t="str">
        <f t="shared" si="97"/>
        <v>NC_012516.1</v>
      </c>
      <c r="D1226" t="str">
        <f t="shared" si="98"/>
        <v>CP001545</v>
      </c>
      <c r="E1226" t="str">
        <f t="shared" si="95"/>
        <v>Borrelia</v>
      </c>
      <c r="F1226" t="s">
        <v>32246</v>
      </c>
      <c r="G1226" t="str">
        <f t="shared" si="99"/>
        <v xml:space="preserve">Borreliaburgdorferi              Spirochaetia27.70428.118738---38-                                                        </v>
      </c>
      <c r="H1226" t="s">
        <v>6018</v>
      </c>
      <c r="I1226" t="s">
        <v>15</v>
      </c>
      <c r="J1226" t="s">
        <v>5306</v>
      </c>
      <c r="K1226" t="s">
        <v>5307</v>
      </c>
      <c r="L1226" t="s">
        <v>6089</v>
      </c>
      <c r="M1226" t="s">
        <v>6090</v>
      </c>
      <c r="N1226" t="s">
        <v>6091</v>
      </c>
      <c r="O1226" s="1" t="s">
        <v>6092</v>
      </c>
      <c r="P1226" t="s">
        <v>6093</v>
      </c>
      <c r="Q1226">
        <v>38</v>
      </c>
      <c r="R1226" t="s">
        <v>23</v>
      </c>
      <c r="S1226" t="s">
        <v>23</v>
      </c>
      <c r="T1226" t="s">
        <v>23</v>
      </c>
      <c r="U1226">
        <v>38</v>
      </c>
      <c r="V1226" t="s">
        <v>58</v>
      </c>
    </row>
    <row r="1227" spans="1:22">
      <c r="A1227">
        <v>6758343</v>
      </c>
      <c r="B1227" t="str">
        <f t="shared" si="96"/>
        <v>64b_cp32-11</v>
      </c>
      <c r="C1227" t="str">
        <f t="shared" si="97"/>
        <v>NC_012112.1</v>
      </c>
      <c r="D1227" t="str">
        <f t="shared" si="98"/>
        <v>CP001426</v>
      </c>
      <c r="E1227" t="str">
        <f t="shared" si="95"/>
        <v>Borrelia</v>
      </c>
      <c r="F1227" t="s">
        <v>32246</v>
      </c>
      <c r="G1227" t="str">
        <f t="shared" si="99"/>
        <v xml:space="preserve">Borreliaburgdorferi              Spirochaetia30.2629.015242---42-                                                        </v>
      </c>
      <c r="H1227" t="s">
        <v>6094</v>
      </c>
      <c r="I1227" t="s">
        <v>15</v>
      </c>
      <c r="J1227" t="s">
        <v>5306</v>
      </c>
      <c r="K1227" t="s">
        <v>5307</v>
      </c>
      <c r="L1227" t="s">
        <v>6095</v>
      </c>
      <c r="M1227" t="s">
        <v>6096</v>
      </c>
      <c r="N1227" t="s">
        <v>6097</v>
      </c>
      <c r="O1227" s="1" t="s">
        <v>6098</v>
      </c>
      <c r="P1227" t="s">
        <v>6099</v>
      </c>
      <c r="Q1227">
        <v>42</v>
      </c>
      <c r="R1227" t="s">
        <v>23</v>
      </c>
      <c r="S1227" t="s">
        <v>23</v>
      </c>
      <c r="T1227" t="s">
        <v>23</v>
      </c>
      <c r="U1227">
        <v>42</v>
      </c>
      <c r="V1227" t="s">
        <v>58</v>
      </c>
    </row>
    <row r="1228" spans="1:22">
      <c r="A1228">
        <v>6758247</v>
      </c>
      <c r="B1228" t="str">
        <f t="shared" si="96"/>
        <v>64b_lp28-3</v>
      </c>
      <c r="C1228" t="str">
        <f t="shared" si="97"/>
        <v>NC_012163.1</v>
      </c>
      <c r="D1228" t="str">
        <f t="shared" si="98"/>
        <v>CP001417</v>
      </c>
      <c r="E1228" t="str">
        <f t="shared" si="95"/>
        <v>Borrelia</v>
      </c>
      <c r="F1228" t="s">
        <v>32246</v>
      </c>
      <c r="G1228" t="str">
        <f t="shared" si="99"/>
        <v>Borreliaburgdorferi              Spirochaetia28.64524.992123---252</v>
      </c>
      <c r="H1228" t="s">
        <v>6094</v>
      </c>
      <c r="I1228" t="s">
        <v>15</v>
      </c>
      <c r="J1228" t="s">
        <v>5306</v>
      </c>
      <c r="K1228" t="s">
        <v>5307</v>
      </c>
      <c r="L1228" t="s">
        <v>6100</v>
      </c>
      <c r="M1228" t="s">
        <v>6101</v>
      </c>
      <c r="N1228" t="s">
        <v>6102</v>
      </c>
      <c r="O1228" s="1" t="s">
        <v>6103</v>
      </c>
      <c r="P1228" t="s">
        <v>6104</v>
      </c>
      <c r="Q1228">
        <v>23</v>
      </c>
      <c r="R1228" t="s">
        <v>23</v>
      </c>
      <c r="S1228" t="s">
        <v>23</v>
      </c>
      <c r="T1228" t="s">
        <v>23</v>
      </c>
      <c r="U1228">
        <v>25</v>
      </c>
      <c r="V1228">
        <v>2</v>
      </c>
    </row>
    <row r="1229" spans="1:22">
      <c r="A1229">
        <v>6758151</v>
      </c>
      <c r="B1229" t="str">
        <f t="shared" si="96"/>
        <v>64b_lp28-5</v>
      </c>
      <c r="C1229" t="str">
        <f t="shared" si="97"/>
        <v>NC_012174.1</v>
      </c>
      <c r="D1229" t="str">
        <f t="shared" si="98"/>
        <v>CP001412</v>
      </c>
      <c r="E1229" t="str">
        <f t="shared" si="95"/>
        <v>Borrelia</v>
      </c>
      <c r="F1229" t="s">
        <v>32246</v>
      </c>
      <c r="G1229" t="str">
        <f t="shared" si="99"/>
        <v xml:space="preserve">Borreliaburgdorferi              Spirochaetia26.77625.328720---20-                                                        </v>
      </c>
      <c r="H1229" t="s">
        <v>6094</v>
      </c>
      <c r="I1229" t="s">
        <v>15</v>
      </c>
      <c r="J1229" t="s">
        <v>5306</v>
      </c>
      <c r="K1229" t="s">
        <v>5307</v>
      </c>
      <c r="L1229" t="s">
        <v>6105</v>
      </c>
      <c r="M1229" t="s">
        <v>6106</v>
      </c>
      <c r="N1229" t="s">
        <v>6107</v>
      </c>
      <c r="O1229" s="1" t="s">
        <v>6108</v>
      </c>
      <c r="P1229" t="s">
        <v>6109</v>
      </c>
      <c r="Q1229">
        <v>20</v>
      </c>
      <c r="R1229" t="s">
        <v>23</v>
      </c>
      <c r="S1229" t="s">
        <v>23</v>
      </c>
      <c r="T1229" t="s">
        <v>23</v>
      </c>
      <c r="U1229">
        <v>20</v>
      </c>
      <c r="V1229" t="s">
        <v>58</v>
      </c>
    </row>
    <row r="1230" spans="1:22">
      <c r="A1230">
        <v>6758055</v>
      </c>
      <c r="B1230" t="str">
        <f t="shared" si="96"/>
        <v>64b_cp26</v>
      </c>
      <c r="C1230" t="str">
        <f t="shared" si="97"/>
        <v>NC_012104.1</v>
      </c>
      <c r="D1230" t="str">
        <f t="shared" si="98"/>
        <v>CP001422</v>
      </c>
      <c r="E1230" t="str">
        <f t="shared" si="95"/>
        <v>Borrelia</v>
      </c>
      <c r="F1230" t="s">
        <v>32246</v>
      </c>
      <c r="G1230" t="str">
        <f t="shared" si="99"/>
        <v xml:space="preserve">Borreliaburgdorferi              Spirochaetia26.52526.284626---26-                                                        </v>
      </c>
      <c r="H1230" t="s">
        <v>6094</v>
      </c>
      <c r="I1230" t="s">
        <v>15</v>
      </c>
      <c r="J1230" t="s">
        <v>5306</v>
      </c>
      <c r="K1230" t="s">
        <v>5307</v>
      </c>
      <c r="L1230" t="s">
        <v>6110</v>
      </c>
      <c r="M1230" t="s">
        <v>6111</v>
      </c>
      <c r="N1230" t="s">
        <v>6112</v>
      </c>
      <c r="O1230" s="1" t="s">
        <v>6113</v>
      </c>
      <c r="P1230" t="s">
        <v>6114</v>
      </c>
      <c r="Q1230">
        <v>26</v>
      </c>
      <c r="R1230" t="s">
        <v>23</v>
      </c>
      <c r="S1230" t="s">
        <v>23</v>
      </c>
      <c r="T1230" t="s">
        <v>23</v>
      </c>
      <c r="U1230">
        <v>26</v>
      </c>
      <c r="V1230" t="s">
        <v>58</v>
      </c>
    </row>
    <row r="1231" spans="1:22">
      <c r="A1231">
        <v>6757959</v>
      </c>
      <c r="B1231" t="str">
        <f t="shared" si="96"/>
        <v>64b_lp28-2</v>
      </c>
      <c r="C1231" t="str">
        <f t="shared" si="97"/>
        <v>NC_012196.1</v>
      </c>
      <c r="D1231" t="str">
        <f t="shared" si="98"/>
        <v>CP001420</v>
      </c>
      <c r="E1231" t="str">
        <f t="shared" si="95"/>
        <v>Borrelia</v>
      </c>
      <c r="F1231" t="s">
        <v>32246</v>
      </c>
      <c r="G1231" t="str">
        <f t="shared" si="99"/>
        <v>Borreliaburgdorferi              Spirochaetia28.98431.862431---343</v>
      </c>
      <c r="H1231" t="s">
        <v>6094</v>
      </c>
      <c r="I1231" t="s">
        <v>15</v>
      </c>
      <c r="J1231" t="s">
        <v>5306</v>
      </c>
      <c r="K1231" t="s">
        <v>5307</v>
      </c>
      <c r="L1231" t="s">
        <v>6115</v>
      </c>
      <c r="M1231" t="s">
        <v>6116</v>
      </c>
      <c r="N1231" t="s">
        <v>6117</v>
      </c>
      <c r="O1231" s="1" t="s">
        <v>6118</v>
      </c>
      <c r="P1231" t="s">
        <v>6119</v>
      </c>
      <c r="Q1231">
        <v>31</v>
      </c>
      <c r="R1231" t="s">
        <v>23</v>
      </c>
      <c r="S1231" t="s">
        <v>23</v>
      </c>
      <c r="T1231" t="s">
        <v>23</v>
      </c>
      <c r="U1231">
        <v>34</v>
      </c>
      <c r="V1231">
        <v>3</v>
      </c>
    </row>
    <row r="1232" spans="1:22">
      <c r="A1232">
        <v>6757863</v>
      </c>
      <c r="B1232" t="str">
        <f t="shared" si="96"/>
        <v>64b_lp38</v>
      </c>
      <c r="C1232" t="str">
        <f t="shared" si="97"/>
        <v>NC_012182.1</v>
      </c>
      <c r="D1232" t="str">
        <f t="shared" si="98"/>
        <v>CP001419</v>
      </c>
      <c r="E1232" t="str">
        <f t="shared" si="95"/>
        <v>Borrelia</v>
      </c>
      <c r="F1232" t="s">
        <v>32246</v>
      </c>
      <c r="G1232" t="str">
        <f t="shared" si="99"/>
        <v>Borreliaburgdorferi              Spirochaetia39.00725.946630---311</v>
      </c>
      <c r="H1232" t="s">
        <v>6094</v>
      </c>
      <c r="I1232" t="s">
        <v>15</v>
      </c>
      <c r="J1232" t="s">
        <v>5306</v>
      </c>
      <c r="K1232" t="s">
        <v>5307</v>
      </c>
      <c r="L1232" t="s">
        <v>6120</v>
      </c>
      <c r="M1232" t="s">
        <v>6121</v>
      </c>
      <c r="N1232" t="s">
        <v>6122</v>
      </c>
      <c r="O1232" s="1" t="s">
        <v>6123</v>
      </c>
      <c r="P1232" t="s">
        <v>6124</v>
      </c>
      <c r="Q1232">
        <v>30</v>
      </c>
      <c r="R1232" t="s">
        <v>23</v>
      </c>
      <c r="S1232" t="s">
        <v>23</v>
      </c>
      <c r="T1232" t="s">
        <v>23</v>
      </c>
      <c r="U1232">
        <v>31</v>
      </c>
      <c r="V1232">
        <v>1</v>
      </c>
    </row>
    <row r="1233" spans="1:22">
      <c r="A1233">
        <v>6757767</v>
      </c>
      <c r="B1233" t="str">
        <f t="shared" si="96"/>
        <v>64b_cp32-7</v>
      </c>
      <c r="C1233" t="str">
        <f t="shared" si="97"/>
        <v>NC_012113.1</v>
      </c>
      <c r="D1233" t="str">
        <f t="shared" si="98"/>
        <v>CP001416</v>
      </c>
      <c r="E1233" t="str">
        <f t="shared" si="95"/>
        <v>Borrelia</v>
      </c>
      <c r="F1233" t="s">
        <v>32246</v>
      </c>
      <c r="G1233" t="str">
        <f t="shared" si="99"/>
        <v xml:space="preserve">Borreliaburgdorferi              Spirochaetia29.67329.265742---42-                                                        </v>
      </c>
      <c r="H1233" t="s">
        <v>6094</v>
      </c>
      <c r="I1233" t="s">
        <v>15</v>
      </c>
      <c r="J1233" t="s">
        <v>5306</v>
      </c>
      <c r="K1233" t="s">
        <v>5307</v>
      </c>
      <c r="L1233" t="s">
        <v>6125</v>
      </c>
      <c r="M1233" t="s">
        <v>6126</v>
      </c>
      <c r="N1233" t="s">
        <v>6127</v>
      </c>
      <c r="O1233" s="1" t="s">
        <v>6128</v>
      </c>
      <c r="P1233" t="s">
        <v>6129</v>
      </c>
      <c r="Q1233">
        <v>42</v>
      </c>
      <c r="R1233" t="s">
        <v>23</v>
      </c>
      <c r="S1233" t="s">
        <v>23</v>
      </c>
      <c r="T1233" t="s">
        <v>23</v>
      </c>
      <c r="U1233">
        <v>42</v>
      </c>
      <c r="V1233" t="s">
        <v>58</v>
      </c>
    </row>
    <row r="1234" spans="1:22">
      <c r="A1234">
        <v>6757671</v>
      </c>
      <c r="B1234" t="str">
        <f t="shared" si="96"/>
        <v>64b_cp32-3-8</v>
      </c>
      <c r="C1234" t="str">
        <f t="shared" si="97"/>
        <v>NC_012106.1</v>
      </c>
      <c r="D1234" t="str">
        <f t="shared" si="98"/>
        <v>CP001418</v>
      </c>
      <c r="E1234" t="str">
        <f t="shared" si="95"/>
        <v>Borrelia</v>
      </c>
      <c r="F1234" t="s">
        <v>32246</v>
      </c>
      <c r="G1234" t="str">
        <f t="shared" si="99"/>
        <v xml:space="preserve">Borreliaburgdorferi              Spirochaetia61.06229.078686---86-                                                        </v>
      </c>
      <c r="H1234" t="s">
        <v>6094</v>
      </c>
      <c r="I1234" t="s">
        <v>15</v>
      </c>
      <c r="J1234" t="s">
        <v>5306</v>
      </c>
      <c r="K1234" t="s">
        <v>5307</v>
      </c>
      <c r="L1234" t="s">
        <v>6130</v>
      </c>
      <c r="M1234" t="s">
        <v>6131</v>
      </c>
      <c r="N1234" t="s">
        <v>6132</v>
      </c>
      <c r="O1234" s="1" t="s">
        <v>6133</v>
      </c>
      <c r="P1234" t="s">
        <v>6134</v>
      </c>
      <c r="Q1234">
        <v>86</v>
      </c>
      <c r="R1234" t="s">
        <v>23</v>
      </c>
      <c r="S1234" t="s">
        <v>23</v>
      </c>
      <c r="T1234" t="s">
        <v>23</v>
      </c>
      <c r="U1234">
        <v>86</v>
      </c>
      <c r="V1234" t="s">
        <v>58</v>
      </c>
    </row>
    <row r="1235" spans="1:22">
      <c r="A1235">
        <v>6757575</v>
      </c>
      <c r="B1235" t="str">
        <f t="shared" si="96"/>
        <v>64b_lp28-1</v>
      </c>
      <c r="C1235" t="str">
        <f t="shared" si="97"/>
        <v>NC_012168.1</v>
      </c>
      <c r="D1235" t="str">
        <f t="shared" si="98"/>
        <v>CP001423</v>
      </c>
      <c r="E1235" t="str">
        <f t="shared" si="95"/>
        <v>Borrelia</v>
      </c>
      <c r="F1235" t="s">
        <v>32246</v>
      </c>
      <c r="G1235" t="str">
        <f t="shared" si="99"/>
        <v>Borreliaburgdorferi              Spirochaetia30.66334.784616---193</v>
      </c>
      <c r="H1235" t="s">
        <v>6094</v>
      </c>
      <c r="I1235" t="s">
        <v>15</v>
      </c>
      <c r="J1235" t="s">
        <v>5306</v>
      </c>
      <c r="K1235" t="s">
        <v>5307</v>
      </c>
      <c r="L1235" t="s">
        <v>6135</v>
      </c>
      <c r="M1235" t="s">
        <v>6136</v>
      </c>
      <c r="N1235" t="s">
        <v>6137</v>
      </c>
      <c r="O1235" s="1" t="s">
        <v>6138</v>
      </c>
      <c r="P1235" t="s">
        <v>6139</v>
      </c>
      <c r="Q1235">
        <v>16</v>
      </c>
      <c r="R1235" t="s">
        <v>23</v>
      </c>
      <c r="S1235" t="s">
        <v>23</v>
      </c>
      <c r="T1235" t="s">
        <v>23</v>
      </c>
      <c r="U1235">
        <v>19</v>
      </c>
      <c r="V1235">
        <v>3</v>
      </c>
    </row>
    <row r="1236" spans="1:22">
      <c r="A1236">
        <v>6757479</v>
      </c>
      <c r="B1236" t="str">
        <f t="shared" si="96"/>
        <v>64b_lp17</v>
      </c>
      <c r="C1236" t="str">
        <f t="shared" si="97"/>
        <v>NC_012179.1</v>
      </c>
      <c r="D1236" t="str">
        <f t="shared" si="98"/>
        <v>CP001413</v>
      </c>
      <c r="E1236" t="str">
        <f t="shared" si="95"/>
        <v>Borrelia</v>
      </c>
      <c r="F1236" t="s">
        <v>32246</v>
      </c>
      <c r="G1236" t="str">
        <f t="shared" si="99"/>
        <v>Borreliaburgdorferi              Spirochaetia4217122.849415---161</v>
      </c>
      <c r="H1236" t="s">
        <v>6094</v>
      </c>
      <c r="I1236" t="s">
        <v>15</v>
      </c>
      <c r="J1236" t="s">
        <v>5306</v>
      </c>
      <c r="K1236" t="s">
        <v>5307</v>
      </c>
      <c r="L1236" t="s">
        <v>6140</v>
      </c>
      <c r="M1236" t="s">
        <v>6141</v>
      </c>
      <c r="N1236" t="s">
        <v>6142</v>
      </c>
      <c r="O1236" s="1">
        <v>42171</v>
      </c>
      <c r="P1236" t="s">
        <v>6143</v>
      </c>
      <c r="Q1236">
        <v>15</v>
      </c>
      <c r="R1236" t="s">
        <v>23</v>
      </c>
      <c r="S1236" t="s">
        <v>23</v>
      </c>
      <c r="T1236" t="s">
        <v>23</v>
      </c>
      <c r="U1236">
        <v>16</v>
      </c>
      <c r="V1236">
        <v>1</v>
      </c>
    </row>
    <row r="1237" spans="1:22">
      <c r="A1237">
        <v>6757383</v>
      </c>
      <c r="B1237" t="str">
        <f t="shared" si="96"/>
        <v>64b_cp32-1</v>
      </c>
      <c r="C1237" t="str">
        <f t="shared" si="97"/>
        <v>NC_012110.1</v>
      </c>
      <c r="D1237" t="str">
        <f t="shared" si="98"/>
        <v>CP001414</v>
      </c>
      <c r="E1237" t="str">
        <f t="shared" si="95"/>
        <v>Borrelia</v>
      </c>
      <c r="F1237" t="s">
        <v>32246</v>
      </c>
      <c r="G1237" t="str">
        <f t="shared" si="99"/>
        <v xml:space="preserve">Borreliaburgdorferi              Spirochaetia30.32729.142341---41-                                                        </v>
      </c>
      <c r="H1237" t="s">
        <v>6094</v>
      </c>
      <c r="I1237" t="s">
        <v>15</v>
      </c>
      <c r="J1237" t="s">
        <v>5306</v>
      </c>
      <c r="K1237" t="s">
        <v>5307</v>
      </c>
      <c r="L1237" t="s">
        <v>6144</v>
      </c>
      <c r="M1237" t="s">
        <v>6145</v>
      </c>
      <c r="N1237" t="s">
        <v>6146</v>
      </c>
      <c r="O1237" s="1" t="s">
        <v>6147</v>
      </c>
      <c r="P1237" t="s">
        <v>6148</v>
      </c>
      <c r="Q1237">
        <v>41</v>
      </c>
      <c r="R1237" t="s">
        <v>23</v>
      </c>
      <c r="S1237" t="s">
        <v>23</v>
      </c>
      <c r="T1237" t="s">
        <v>23</v>
      </c>
      <c r="U1237">
        <v>41</v>
      </c>
      <c r="V1237" t="s">
        <v>58</v>
      </c>
    </row>
    <row r="1238" spans="1:22">
      <c r="A1238">
        <v>6757287</v>
      </c>
      <c r="B1238" t="str">
        <f t="shared" si="96"/>
        <v>64b_lp54</v>
      </c>
      <c r="C1238" t="str">
        <f t="shared" si="97"/>
        <v>NC_012199.1</v>
      </c>
      <c r="D1238" t="str">
        <f t="shared" si="98"/>
        <v>CP001421</v>
      </c>
      <c r="E1238" t="str">
        <f t="shared" si="95"/>
        <v>Borrelia</v>
      </c>
      <c r="F1238" t="s">
        <v>32246</v>
      </c>
      <c r="G1238" t="str">
        <f t="shared" si="99"/>
        <v>Borreliaburgdorferi              Spirochaetia53.26328.177262---653</v>
      </c>
      <c r="H1238" t="s">
        <v>6094</v>
      </c>
      <c r="I1238" t="s">
        <v>15</v>
      </c>
      <c r="J1238" t="s">
        <v>5306</v>
      </c>
      <c r="K1238" t="s">
        <v>5307</v>
      </c>
      <c r="L1238" t="s">
        <v>6149</v>
      </c>
      <c r="M1238" t="s">
        <v>6150</v>
      </c>
      <c r="N1238" t="s">
        <v>6151</v>
      </c>
      <c r="O1238" s="1" t="s">
        <v>6152</v>
      </c>
      <c r="P1238" t="s">
        <v>6153</v>
      </c>
      <c r="Q1238">
        <v>62</v>
      </c>
      <c r="R1238" t="s">
        <v>23</v>
      </c>
      <c r="S1238" t="s">
        <v>23</v>
      </c>
      <c r="T1238" t="s">
        <v>23</v>
      </c>
      <c r="U1238">
        <v>65</v>
      </c>
      <c r="V1238">
        <v>3</v>
      </c>
    </row>
    <row r="1239" spans="1:22">
      <c r="A1239">
        <v>6757191</v>
      </c>
      <c r="B1239" t="str">
        <f t="shared" si="96"/>
        <v>64b_lp28-4</v>
      </c>
      <c r="C1239" t="str">
        <f t="shared" si="97"/>
        <v>NC_012165.1</v>
      </c>
      <c r="D1239" t="str">
        <f t="shared" si="98"/>
        <v>CP001428</v>
      </c>
      <c r="E1239" t="str">
        <f t="shared" si="95"/>
        <v>Borrelia</v>
      </c>
      <c r="F1239" t="s">
        <v>32246</v>
      </c>
      <c r="G1239" t="str">
        <f t="shared" si="99"/>
        <v>Borreliaburgdorferi              Spirochaetia26.99224.877720---277</v>
      </c>
      <c r="H1239" t="s">
        <v>6094</v>
      </c>
      <c r="I1239" t="s">
        <v>15</v>
      </c>
      <c r="J1239" t="s">
        <v>5306</v>
      </c>
      <c r="K1239" t="s">
        <v>5307</v>
      </c>
      <c r="L1239" t="s">
        <v>6154</v>
      </c>
      <c r="M1239" t="s">
        <v>6155</v>
      </c>
      <c r="N1239" t="s">
        <v>6156</v>
      </c>
      <c r="O1239" s="1" t="s">
        <v>6157</v>
      </c>
      <c r="P1239" t="s">
        <v>6158</v>
      </c>
      <c r="Q1239">
        <v>20</v>
      </c>
      <c r="R1239" t="s">
        <v>23</v>
      </c>
      <c r="S1239" t="s">
        <v>23</v>
      </c>
      <c r="T1239" t="s">
        <v>23</v>
      </c>
      <c r="U1239">
        <v>27</v>
      </c>
      <c r="V1239">
        <v>7</v>
      </c>
    </row>
    <row r="1240" spans="1:22">
      <c r="A1240">
        <v>6757095</v>
      </c>
      <c r="B1240" t="str">
        <f t="shared" si="96"/>
        <v>64b_cp32-4</v>
      </c>
      <c r="C1240" t="str">
        <f t="shared" si="97"/>
        <v>NC_012105.1</v>
      </c>
      <c r="D1240" t="str">
        <f t="shared" si="98"/>
        <v>CP001411</v>
      </c>
      <c r="E1240" t="str">
        <f t="shared" si="95"/>
        <v>Borrelia</v>
      </c>
      <c r="F1240" t="s">
        <v>32246</v>
      </c>
      <c r="G1240" t="str">
        <f t="shared" si="99"/>
        <v>Borreliaburgdorferi              Spirochaetia30.37529.389339---423</v>
      </c>
      <c r="H1240" t="s">
        <v>6094</v>
      </c>
      <c r="I1240" t="s">
        <v>15</v>
      </c>
      <c r="J1240" t="s">
        <v>5306</v>
      </c>
      <c r="K1240" t="s">
        <v>5307</v>
      </c>
      <c r="L1240" t="s">
        <v>6159</v>
      </c>
      <c r="M1240" t="s">
        <v>6160</v>
      </c>
      <c r="N1240" t="s">
        <v>6161</v>
      </c>
      <c r="O1240" s="1" t="s">
        <v>6162</v>
      </c>
      <c r="P1240" t="s">
        <v>6163</v>
      </c>
      <c r="Q1240">
        <v>39</v>
      </c>
      <c r="R1240" t="s">
        <v>23</v>
      </c>
      <c r="S1240" t="s">
        <v>23</v>
      </c>
      <c r="T1240" t="s">
        <v>23</v>
      </c>
      <c r="U1240">
        <v>42</v>
      </c>
      <c r="V1240">
        <v>3</v>
      </c>
    </row>
    <row r="1241" spans="1:22">
      <c r="A1241">
        <v>6756999</v>
      </c>
      <c r="B1241" t="str">
        <f t="shared" si="96"/>
        <v>64b_cp32-9</v>
      </c>
      <c r="C1241" t="str">
        <f t="shared" si="97"/>
        <v>NC_012107.1</v>
      </c>
      <c r="D1241" t="str">
        <f t="shared" si="98"/>
        <v>CP001424</v>
      </c>
      <c r="E1241" t="str">
        <f t="shared" si="95"/>
        <v>Borrelia</v>
      </c>
      <c r="F1241" t="s">
        <v>32246</v>
      </c>
      <c r="G1241" t="str">
        <f t="shared" si="99"/>
        <v>Borreliaburgdorferi              Spirochaetia22.47128.561323---307</v>
      </c>
      <c r="H1241" t="s">
        <v>6094</v>
      </c>
      <c r="I1241" t="s">
        <v>15</v>
      </c>
      <c r="J1241" t="s">
        <v>5306</v>
      </c>
      <c r="K1241" t="s">
        <v>5307</v>
      </c>
      <c r="L1241" t="s">
        <v>6164</v>
      </c>
      <c r="M1241" t="s">
        <v>6165</v>
      </c>
      <c r="N1241" t="s">
        <v>6166</v>
      </c>
      <c r="O1241" s="1" t="s">
        <v>6167</v>
      </c>
      <c r="P1241" t="s">
        <v>6168</v>
      </c>
      <c r="Q1241">
        <v>23</v>
      </c>
      <c r="R1241" t="s">
        <v>23</v>
      </c>
      <c r="S1241" t="s">
        <v>23</v>
      </c>
      <c r="T1241" t="s">
        <v>23</v>
      </c>
      <c r="U1241">
        <v>30</v>
      </c>
      <c r="V1241">
        <v>7</v>
      </c>
    </row>
    <row r="1242" spans="1:22">
      <c r="A1242">
        <v>6756903</v>
      </c>
      <c r="B1242" t="str">
        <f t="shared" si="96"/>
        <v>64b_cp32-5</v>
      </c>
      <c r="C1242" t="str">
        <f t="shared" si="97"/>
        <v>NC_012111.1</v>
      </c>
      <c r="D1242" t="str">
        <f t="shared" si="98"/>
        <v>CP001415</v>
      </c>
      <c r="E1242" t="str">
        <f t="shared" si="95"/>
        <v>Borrelia</v>
      </c>
      <c r="F1242" t="s">
        <v>32246</v>
      </c>
      <c r="G1242" t="str">
        <f t="shared" si="99"/>
        <v xml:space="preserve">Borreliaburgdorferi              Spirochaetia30.88429.173742---42-                                                        </v>
      </c>
      <c r="H1242" t="s">
        <v>6094</v>
      </c>
      <c r="I1242" t="s">
        <v>15</v>
      </c>
      <c r="J1242" t="s">
        <v>5306</v>
      </c>
      <c r="K1242" t="s">
        <v>5307</v>
      </c>
      <c r="L1242" t="s">
        <v>6169</v>
      </c>
      <c r="M1242" t="s">
        <v>6170</v>
      </c>
      <c r="N1242" t="s">
        <v>6171</v>
      </c>
      <c r="O1242" s="1" t="s">
        <v>6172</v>
      </c>
      <c r="P1242" t="s">
        <v>6173</v>
      </c>
      <c r="Q1242">
        <v>42</v>
      </c>
      <c r="R1242" t="s">
        <v>23</v>
      </c>
      <c r="S1242" t="s">
        <v>23</v>
      </c>
      <c r="T1242" t="s">
        <v>23</v>
      </c>
      <c r="U1242">
        <v>42</v>
      </c>
      <c r="V1242" t="s">
        <v>58</v>
      </c>
    </row>
    <row r="1243" spans="1:22">
      <c r="A1243">
        <v>6756807</v>
      </c>
      <c r="B1243" t="str">
        <f t="shared" si="96"/>
        <v>64b_lp36</v>
      </c>
      <c r="C1243" t="str">
        <f t="shared" si="97"/>
        <v>NC_012184.1</v>
      </c>
      <c r="D1243" t="str">
        <f t="shared" si="98"/>
        <v>CP001425</v>
      </c>
      <c r="E1243" t="str">
        <f t="shared" ref="E1243:E1306" si="100">MID(H1243,1,FIND(" ",H1243)-1)</f>
        <v>Borrelia</v>
      </c>
      <c r="F1243" t="s">
        <v>32246</v>
      </c>
      <c r="G1243" t="str">
        <f t="shared" si="99"/>
        <v>Borreliaburgdorferi              Spirochaetia36.82626.907632---397</v>
      </c>
      <c r="H1243" t="s">
        <v>6094</v>
      </c>
      <c r="I1243" t="s">
        <v>15</v>
      </c>
      <c r="J1243" t="s">
        <v>5306</v>
      </c>
      <c r="K1243" t="s">
        <v>5307</v>
      </c>
      <c r="L1243" t="s">
        <v>6174</v>
      </c>
      <c r="M1243" t="s">
        <v>6175</v>
      </c>
      <c r="N1243" t="s">
        <v>6176</v>
      </c>
      <c r="O1243" s="1" t="s">
        <v>6177</v>
      </c>
      <c r="P1243" t="s">
        <v>6178</v>
      </c>
      <c r="Q1243">
        <v>32</v>
      </c>
      <c r="R1243" t="s">
        <v>23</v>
      </c>
      <c r="S1243" t="s">
        <v>23</v>
      </c>
      <c r="T1243" t="s">
        <v>23</v>
      </c>
      <c r="U1243">
        <v>39</v>
      </c>
      <c r="V1243">
        <v>7</v>
      </c>
    </row>
    <row r="1244" spans="1:22">
      <c r="A1244">
        <v>6756711</v>
      </c>
      <c r="B1244" t="str">
        <f t="shared" si="96"/>
        <v>64b_cp32-6</v>
      </c>
      <c r="C1244" t="str">
        <f t="shared" si="97"/>
        <v>NC_012114.1</v>
      </c>
      <c r="D1244" t="str">
        <f t="shared" si="98"/>
        <v>CP001427</v>
      </c>
      <c r="E1244" t="str">
        <f t="shared" si="100"/>
        <v>Borrelia</v>
      </c>
      <c r="F1244" t="s">
        <v>32246</v>
      </c>
      <c r="G1244" t="str">
        <f t="shared" si="99"/>
        <v xml:space="preserve">Borreliaburgdorferi              Spirochaetia30.75529.08842---42-                                                        </v>
      </c>
      <c r="H1244" t="s">
        <v>6094</v>
      </c>
      <c r="I1244" t="s">
        <v>15</v>
      </c>
      <c r="J1244" t="s">
        <v>5306</v>
      </c>
      <c r="K1244" t="s">
        <v>5307</v>
      </c>
      <c r="L1244" t="s">
        <v>6179</v>
      </c>
      <c r="M1244" t="s">
        <v>6180</v>
      </c>
      <c r="N1244" t="s">
        <v>6181</v>
      </c>
      <c r="O1244" s="1" t="s">
        <v>6182</v>
      </c>
      <c r="P1244" t="s">
        <v>6183</v>
      </c>
      <c r="Q1244">
        <v>42</v>
      </c>
      <c r="R1244" t="s">
        <v>23</v>
      </c>
      <c r="S1244" t="s">
        <v>23</v>
      </c>
      <c r="T1244" t="s">
        <v>23</v>
      </c>
      <c r="U1244">
        <v>42</v>
      </c>
      <c r="V1244" t="s">
        <v>58</v>
      </c>
    </row>
    <row r="1245" spans="1:22">
      <c r="A1245">
        <v>6756615</v>
      </c>
      <c r="B1245" t="str">
        <f t="shared" si="96"/>
        <v>72a_cp32-7</v>
      </c>
      <c r="C1245" t="str">
        <f t="shared" si="97"/>
        <v>NC_011970.1</v>
      </c>
      <c r="D1245" t="str">
        <f t="shared" si="98"/>
        <v>CP001373</v>
      </c>
      <c r="E1245" t="str">
        <f t="shared" si="100"/>
        <v>Borrelia</v>
      </c>
      <c r="F1245" t="s">
        <v>32246</v>
      </c>
      <c r="G1245" t="str">
        <f t="shared" si="99"/>
        <v>Borreliaburgdorferi              Spirochaetia30.10129.065542---431</v>
      </c>
      <c r="H1245" t="s">
        <v>6184</v>
      </c>
      <c r="I1245" t="s">
        <v>15</v>
      </c>
      <c r="J1245" t="s">
        <v>5306</v>
      </c>
      <c r="K1245" t="s">
        <v>5307</v>
      </c>
      <c r="L1245" t="s">
        <v>6185</v>
      </c>
      <c r="M1245" t="s">
        <v>6186</v>
      </c>
      <c r="N1245" t="s">
        <v>6187</v>
      </c>
      <c r="O1245" s="1" t="s">
        <v>6188</v>
      </c>
      <c r="P1245" t="s">
        <v>6189</v>
      </c>
      <c r="Q1245">
        <v>42</v>
      </c>
      <c r="R1245" t="s">
        <v>23</v>
      </c>
      <c r="S1245" t="s">
        <v>23</v>
      </c>
      <c r="T1245" t="s">
        <v>23</v>
      </c>
      <c r="U1245">
        <v>43</v>
      </c>
      <c r="V1245">
        <v>1</v>
      </c>
    </row>
    <row r="1246" spans="1:22">
      <c r="A1246">
        <v>6756519</v>
      </c>
      <c r="B1246" t="str">
        <f t="shared" si="96"/>
        <v>72a_cp32-10</v>
      </c>
      <c r="C1246" t="str">
        <f t="shared" si="97"/>
        <v>NC_011967.1</v>
      </c>
      <c r="D1246" t="str">
        <f t="shared" si="98"/>
        <v>CP001379</v>
      </c>
      <c r="E1246" t="str">
        <f t="shared" si="100"/>
        <v>Borrelia</v>
      </c>
      <c r="F1246" t="s">
        <v>32246</v>
      </c>
      <c r="G1246" t="str">
        <f t="shared" si="99"/>
        <v>Borreliaburgdorferi              Spirochaetia30.32429.336539---423</v>
      </c>
      <c r="H1246" t="s">
        <v>6184</v>
      </c>
      <c r="I1246" t="s">
        <v>15</v>
      </c>
      <c r="J1246" t="s">
        <v>5306</v>
      </c>
      <c r="K1246" t="s">
        <v>5307</v>
      </c>
      <c r="L1246" t="s">
        <v>6190</v>
      </c>
      <c r="M1246" t="s">
        <v>6191</v>
      </c>
      <c r="N1246" t="s">
        <v>6192</v>
      </c>
      <c r="O1246" s="1" t="s">
        <v>6193</v>
      </c>
      <c r="P1246" t="s">
        <v>6194</v>
      </c>
      <c r="Q1246">
        <v>39</v>
      </c>
      <c r="R1246" t="s">
        <v>23</v>
      </c>
      <c r="S1246" t="s">
        <v>23</v>
      </c>
      <c r="T1246" t="s">
        <v>23</v>
      </c>
      <c r="U1246">
        <v>42</v>
      </c>
      <c r="V1246">
        <v>3</v>
      </c>
    </row>
    <row r="1247" spans="1:22">
      <c r="A1247">
        <v>6756423</v>
      </c>
      <c r="B1247" t="str">
        <f t="shared" si="96"/>
        <v>72a_lp36</v>
      </c>
      <c r="C1247" t="str">
        <f t="shared" si="97"/>
        <v>NC_012186.1</v>
      </c>
      <c r="D1247" t="str">
        <f t="shared" si="98"/>
        <v>CP001374</v>
      </c>
      <c r="E1247" t="str">
        <f t="shared" si="100"/>
        <v>Borrelia</v>
      </c>
      <c r="F1247" t="s">
        <v>32246</v>
      </c>
      <c r="G1247" t="str">
        <f t="shared" si="99"/>
        <v>Borreliaburgdorferi              Spirochaetia28.12825.504825---294</v>
      </c>
      <c r="H1247" t="s">
        <v>6184</v>
      </c>
      <c r="I1247" t="s">
        <v>15</v>
      </c>
      <c r="J1247" t="s">
        <v>5306</v>
      </c>
      <c r="K1247" t="s">
        <v>5307</v>
      </c>
      <c r="L1247" t="s">
        <v>6195</v>
      </c>
      <c r="M1247" t="s">
        <v>6196</v>
      </c>
      <c r="N1247" t="s">
        <v>6197</v>
      </c>
      <c r="O1247" s="1" t="s">
        <v>6198</v>
      </c>
      <c r="P1247" t="s">
        <v>6199</v>
      </c>
      <c r="Q1247">
        <v>25</v>
      </c>
      <c r="R1247" t="s">
        <v>23</v>
      </c>
      <c r="S1247" t="s">
        <v>23</v>
      </c>
      <c r="T1247" t="s">
        <v>23</v>
      </c>
      <c r="U1247">
        <v>29</v>
      </c>
      <c r="V1247">
        <v>4</v>
      </c>
    </row>
    <row r="1248" spans="1:22">
      <c r="A1248">
        <v>6756327</v>
      </c>
      <c r="B1248" t="str">
        <f t="shared" si="96"/>
        <v>72a_lp38</v>
      </c>
      <c r="C1248" t="str">
        <f t="shared" si="97"/>
        <v>NC_012201.1</v>
      </c>
      <c r="D1248" t="str">
        <f t="shared" si="98"/>
        <v>CP001377</v>
      </c>
      <c r="E1248" t="str">
        <f t="shared" si="100"/>
        <v>Borrelia</v>
      </c>
      <c r="F1248" t="s">
        <v>32246</v>
      </c>
      <c r="G1248" t="str">
        <f t="shared" si="99"/>
        <v>Borreliaburgdorferi              Spirochaetia27.76325.415117---203</v>
      </c>
      <c r="H1248" t="s">
        <v>6184</v>
      </c>
      <c r="I1248" t="s">
        <v>15</v>
      </c>
      <c r="J1248" t="s">
        <v>5306</v>
      </c>
      <c r="K1248" t="s">
        <v>5307</v>
      </c>
      <c r="L1248" t="s">
        <v>6200</v>
      </c>
      <c r="M1248" t="s">
        <v>6201</v>
      </c>
      <c r="N1248" t="s">
        <v>6202</v>
      </c>
      <c r="O1248" s="1" t="s">
        <v>6203</v>
      </c>
      <c r="P1248" t="s">
        <v>6204</v>
      </c>
      <c r="Q1248">
        <v>17</v>
      </c>
      <c r="R1248" t="s">
        <v>23</v>
      </c>
      <c r="S1248" t="s">
        <v>23</v>
      </c>
      <c r="T1248" t="s">
        <v>23</v>
      </c>
      <c r="U1248">
        <v>20</v>
      </c>
      <c r="V1248">
        <v>3</v>
      </c>
    </row>
    <row r="1249" spans="1:22">
      <c r="A1249">
        <v>6756231</v>
      </c>
      <c r="B1249" t="str">
        <f t="shared" si="96"/>
        <v>72a_cp32-5</v>
      </c>
      <c r="C1249" t="str">
        <f t="shared" si="97"/>
        <v>NC_011975.1</v>
      </c>
      <c r="D1249" t="str">
        <f t="shared" si="98"/>
        <v>CP001376</v>
      </c>
      <c r="E1249" t="str">
        <f t="shared" si="100"/>
        <v>Borrelia</v>
      </c>
      <c r="F1249" t="s">
        <v>32246</v>
      </c>
      <c r="G1249" t="str">
        <f t="shared" si="99"/>
        <v>Borreliaburgdorferi              Spirochaetia17.01627.14522---242</v>
      </c>
      <c r="H1249" t="s">
        <v>6184</v>
      </c>
      <c r="I1249" t="s">
        <v>15</v>
      </c>
      <c r="J1249" t="s">
        <v>5306</v>
      </c>
      <c r="K1249" t="s">
        <v>5307</v>
      </c>
      <c r="L1249" t="s">
        <v>6205</v>
      </c>
      <c r="M1249" t="s">
        <v>6206</v>
      </c>
      <c r="N1249" t="s">
        <v>6207</v>
      </c>
      <c r="O1249" s="1" t="s">
        <v>6208</v>
      </c>
      <c r="P1249" t="s">
        <v>6209</v>
      </c>
      <c r="Q1249">
        <v>22</v>
      </c>
      <c r="R1249" t="s">
        <v>23</v>
      </c>
      <c r="S1249" t="s">
        <v>23</v>
      </c>
      <c r="T1249" t="s">
        <v>23</v>
      </c>
      <c r="U1249">
        <v>24</v>
      </c>
      <c r="V1249">
        <v>2</v>
      </c>
    </row>
    <row r="1250" spans="1:22">
      <c r="A1250">
        <v>6756135</v>
      </c>
      <c r="B1250" t="str">
        <f t="shared" si="96"/>
        <v>72a_cp32-12</v>
      </c>
      <c r="C1250" t="str">
        <f t="shared" si="97"/>
        <v>NC_011968.1</v>
      </c>
      <c r="D1250" t="str">
        <f t="shared" si="98"/>
        <v>CP001372</v>
      </c>
      <c r="E1250" t="str">
        <f t="shared" si="100"/>
        <v>Borrelia</v>
      </c>
      <c r="F1250" t="s">
        <v>32246</v>
      </c>
      <c r="G1250" t="str">
        <f t="shared" si="99"/>
        <v xml:space="preserve">Borreliaburgdorferi              Spirochaetia27.70428.118738---38-                                                        </v>
      </c>
      <c r="H1250" t="s">
        <v>6184</v>
      </c>
      <c r="I1250" t="s">
        <v>15</v>
      </c>
      <c r="J1250" t="s">
        <v>5306</v>
      </c>
      <c r="K1250" t="s">
        <v>5307</v>
      </c>
      <c r="L1250" t="s">
        <v>6210</v>
      </c>
      <c r="M1250" t="s">
        <v>6211</v>
      </c>
      <c r="N1250" t="s">
        <v>6212</v>
      </c>
      <c r="O1250" s="1" t="s">
        <v>6092</v>
      </c>
      <c r="P1250" t="s">
        <v>6093</v>
      </c>
      <c r="Q1250">
        <v>38</v>
      </c>
      <c r="R1250" t="s">
        <v>23</v>
      </c>
      <c r="S1250" t="s">
        <v>23</v>
      </c>
      <c r="T1250" t="s">
        <v>23</v>
      </c>
      <c r="U1250">
        <v>38</v>
      </c>
      <c r="V1250" t="s">
        <v>58</v>
      </c>
    </row>
    <row r="1251" spans="1:22">
      <c r="A1251">
        <v>6756039</v>
      </c>
      <c r="B1251" t="str">
        <f t="shared" si="96"/>
        <v>72a_lp32-3</v>
      </c>
      <c r="C1251" t="str">
        <f t="shared" si="97"/>
        <v>NC_011966.1</v>
      </c>
      <c r="D1251" t="str">
        <f t="shared" si="98"/>
        <v>CP001378</v>
      </c>
      <c r="E1251" t="str">
        <f t="shared" si="100"/>
        <v>Borrelia</v>
      </c>
      <c r="F1251" t="s">
        <v>32246</v>
      </c>
      <c r="G1251" t="str">
        <f t="shared" si="99"/>
        <v>Borreliaburgdorferi              Spirochaetia3211226.30929---178</v>
      </c>
      <c r="H1251" t="s">
        <v>6184</v>
      </c>
      <c r="I1251" t="s">
        <v>15</v>
      </c>
      <c r="J1251" t="s">
        <v>5306</v>
      </c>
      <c r="K1251" t="s">
        <v>5307</v>
      </c>
      <c r="L1251" t="s">
        <v>6213</v>
      </c>
      <c r="M1251" t="s">
        <v>6214</v>
      </c>
      <c r="N1251" t="s">
        <v>6215</v>
      </c>
      <c r="O1251" s="1">
        <v>32112</v>
      </c>
      <c r="P1251" t="s">
        <v>6216</v>
      </c>
      <c r="Q1251">
        <v>9</v>
      </c>
      <c r="R1251" t="s">
        <v>23</v>
      </c>
      <c r="S1251" t="s">
        <v>23</v>
      </c>
      <c r="T1251" t="s">
        <v>23</v>
      </c>
      <c r="U1251">
        <v>17</v>
      </c>
      <c r="V1251">
        <v>8</v>
      </c>
    </row>
    <row r="1252" spans="1:22">
      <c r="A1252">
        <v>6755943</v>
      </c>
      <c r="B1252" t="str">
        <f t="shared" si="96"/>
        <v>72a_lp54</v>
      </c>
      <c r="C1252" t="str">
        <f t="shared" si="97"/>
        <v>NC_012193.1</v>
      </c>
      <c r="D1252" t="str">
        <f t="shared" si="98"/>
        <v>CP001370</v>
      </c>
      <c r="E1252" t="str">
        <f t="shared" si="100"/>
        <v>Borrelia</v>
      </c>
      <c r="F1252" t="s">
        <v>32246</v>
      </c>
      <c r="G1252" t="str">
        <f t="shared" si="99"/>
        <v>Borreliaburgdorferi              Spirochaetia53.68628.128465---661</v>
      </c>
      <c r="H1252" t="s">
        <v>6184</v>
      </c>
      <c r="I1252" t="s">
        <v>15</v>
      </c>
      <c r="J1252" t="s">
        <v>5306</v>
      </c>
      <c r="K1252" t="s">
        <v>5307</v>
      </c>
      <c r="L1252" t="s">
        <v>6217</v>
      </c>
      <c r="M1252" t="s">
        <v>6218</v>
      </c>
      <c r="N1252" t="s">
        <v>6219</v>
      </c>
      <c r="O1252" s="1" t="s">
        <v>6220</v>
      </c>
      <c r="P1252" t="s">
        <v>6221</v>
      </c>
      <c r="Q1252">
        <v>65</v>
      </c>
      <c r="R1252" t="s">
        <v>23</v>
      </c>
      <c r="S1252" t="s">
        <v>23</v>
      </c>
      <c r="T1252" t="s">
        <v>23</v>
      </c>
      <c r="U1252">
        <v>66</v>
      </c>
      <c r="V1252">
        <v>1</v>
      </c>
    </row>
    <row r="1253" spans="1:22">
      <c r="A1253">
        <v>6755847</v>
      </c>
      <c r="B1253" t="str">
        <f t="shared" si="96"/>
        <v>72a_cp32-13</v>
      </c>
      <c r="C1253" t="str">
        <f t="shared" si="97"/>
        <v>NC_011965.1</v>
      </c>
      <c r="D1253" t="str">
        <f t="shared" si="98"/>
        <v>CP001371</v>
      </c>
      <c r="E1253" t="str">
        <f t="shared" si="100"/>
        <v>Borrelia</v>
      </c>
      <c r="F1253" t="s">
        <v>32246</v>
      </c>
      <c r="G1253" t="str">
        <f t="shared" si="99"/>
        <v xml:space="preserve">Borreliaburgdorferi              Spirochaetia30.11729.222741---41-                                                        </v>
      </c>
      <c r="H1253" t="s">
        <v>6184</v>
      </c>
      <c r="I1253" t="s">
        <v>15</v>
      </c>
      <c r="J1253" t="s">
        <v>5306</v>
      </c>
      <c r="K1253" t="s">
        <v>5307</v>
      </c>
      <c r="L1253" t="s">
        <v>6222</v>
      </c>
      <c r="M1253" t="s">
        <v>6223</v>
      </c>
      <c r="N1253" t="s">
        <v>6224</v>
      </c>
      <c r="O1253" s="1" t="s">
        <v>5766</v>
      </c>
      <c r="P1253" t="s">
        <v>5767</v>
      </c>
      <c r="Q1253">
        <v>41</v>
      </c>
      <c r="R1253" t="s">
        <v>23</v>
      </c>
      <c r="S1253" t="s">
        <v>23</v>
      </c>
      <c r="T1253" t="s">
        <v>23</v>
      </c>
      <c r="U1253">
        <v>41</v>
      </c>
      <c r="V1253" t="s">
        <v>58</v>
      </c>
    </row>
    <row r="1254" spans="1:22">
      <c r="A1254">
        <v>6755751</v>
      </c>
      <c r="B1254" t="str">
        <f t="shared" si="96"/>
        <v>72a_cp32-1</v>
      </c>
      <c r="C1254" t="str">
        <f t="shared" si="97"/>
        <v>NC_011972.1</v>
      </c>
      <c r="D1254" t="str">
        <f t="shared" si="98"/>
        <v>CP001381</v>
      </c>
      <c r="E1254" t="str">
        <f t="shared" si="100"/>
        <v>Borrelia</v>
      </c>
      <c r="F1254" t="s">
        <v>32246</v>
      </c>
      <c r="G1254" t="str">
        <f t="shared" si="99"/>
        <v xml:space="preserve">Borreliaburgdorferi              Spirochaetia30.01629.057843---43-                                                        </v>
      </c>
      <c r="H1254" t="s">
        <v>6184</v>
      </c>
      <c r="I1254" t="s">
        <v>15</v>
      </c>
      <c r="J1254" t="s">
        <v>5306</v>
      </c>
      <c r="K1254" t="s">
        <v>5307</v>
      </c>
      <c r="L1254" t="s">
        <v>6225</v>
      </c>
      <c r="M1254" t="s">
        <v>6226</v>
      </c>
      <c r="N1254" t="s">
        <v>6227</v>
      </c>
      <c r="O1254" s="1" t="s">
        <v>6228</v>
      </c>
      <c r="P1254" t="s">
        <v>6229</v>
      </c>
      <c r="Q1254">
        <v>43</v>
      </c>
      <c r="R1254" t="s">
        <v>23</v>
      </c>
      <c r="S1254" t="s">
        <v>23</v>
      </c>
      <c r="T1254" t="s">
        <v>23</v>
      </c>
      <c r="U1254">
        <v>43</v>
      </c>
      <c r="V1254" t="s">
        <v>58</v>
      </c>
    </row>
    <row r="1255" spans="1:22">
      <c r="A1255">
        <v>6755655</v>
      </c>
      <c r="B1255" t="str">
        <f t="shared" si="96"/>
        <v>72a_lp28-4</v>
      </c>
      <c r="C1255" t="str">
        <f t="shared" si="97"/>
        <v>NC_012172.1</v>
      </c>
      <c r="D1255" t="str">
        <f t="shared" si="98"/>
        <v>CP001380</v>
      </c>
      <c r="E1255" t="str">
        <f t="shared" si="100"/>
        <v>Borrelia</v>
      </c>
      <c r="F1255" t="s">
        <v>32246</v>
      </c>
      <c r="G1255" t="str">
        <f t="shared" si="99"/>
        <v>Borreliaburgdorferi              Spirochaetia29.6324.566324---295</v>
      </c>
      <c r="H1255" t="s">
        <v>6184</v>
      </c>
      <c r="I1255" t="s">
        <v>15</v>
      </c>
      <c r="J1255" t="s">
        <v>5306</v>
      </c>
      <c r="K1255" t="s">
        <v>5307</v>
      </c>
      <c r="L1255" t="s">
        <v>6230</v>
      </c>
      <c r="M1255" t="s">
        <v>6231</v>
      </c>
      <c r="N1255" t="s">
        <v>6232</v>
      </c>
      <c r="O1255" s="1" t="s">
        <v>6233</v>
      </c>
      <c r="P1255" t="s">
        <v>6234</v>
      </c>
      <c r="Q1255">
        <v>24</v>
      </c>
      <c r="R1255" t="s">
        <v>23</v>
      </c>
      <c r="S1255" t="s">
        <v>23</v>
      </c>
      <c r="T1255" t="s">
        <v>23</v>
      </c>
      <c r="U1255">
        <v>29</v>
      </c>
      <c r="V1255">
        <v>5</v>
      </c>
    </row>
    <row r="1256" spans="1:22">
      <c r="A1256">
        <v>6755559</v>
      </c>
      <c r="B1256" t="str">
        <f t="shared" si="96"/>
        <v>72a_cp26</v>
      </c>
      <c r="C1256" t="str">
        <f t="shared" si="97"/>
        <v>NC_011974.1</v>
      </c>
      <c r="D1256" t="str">
        <f t="shared" si="98"/>
        <v>CP001375</v>
      </c>
      <c r="E1256" t="str">
        <f t="shared" si="100"/>
        <v>Borrelia</v>
      </c>
      <c r="F1256" t="s">
        <v>32246</v>
      </c>
      <c r="G1256" t="str">
        <f t="shared" si="99"/>
        <v xml:space="preserve">Borreliaburgdorferi              Spirochaetia26.52226.374326---26-                                                        </v>
      </c>
      <c r="H1256" t="s">
        <v>6184</v>
      </c>
      <c r="I1256" t="s">
        <v>15</v>
      </c>
      <c r="J1256" t="s">
        <v>5306</v>
      </c>
      <c r="K1256" t="s">
        <v>5307</v>
      </c>
      <c r="L1256" t="s">
        <v>6235</v>
      </c>
      <c r="M1256" t="s">
        <v>6236</v>
      </c>
      <c r="N1256" t="s">
        <v>6237</v>
      </c>
      <c r="O1256" s="1" t="s">
        <v>5895</v>
      </c>
      <c r="P1256" t="s">
        <v>6238</v>
      </c>
      <c r="Q1256">
        <v>26</v>
      </c>
      <c r="R1256" t="s">
        <v>23</v>
      </c>
      <c r="S1256" t="s">
        <v>23</v>
      </c>
      <c r="T1256" t="s">
        <v>23</v>
      </c>
      <c r="U1256">
        <v>26</v>
      </c>
      <c r="V1256" t="s">
        <v>58</v>
      </c>
    </row>
    <row r="1257" spans="1:22">
      <c r="A1257">
        <v>6755463</v>
      </c>
      <c r="B1257" t="str">
        <f t="shared" si="96"/>
        <v>72a_lp17</v>
      </c>
      <c r="C1257" t="str">
        <f t="shared" si="97"/>
        <v>NC_012191.1</v>
      </c>
      <c r="D1257" t="str">
        <f t="shared" si="98"/>
        <v>CP001382</v>
      </c>
      <c r="E1257" t="str">
        <f t="shared" si="100"/>
        <v>Borrelia</v>
      </c>
      <c r="F1257" t="s">
        <v>32246</v>
      </c>
      <c r="G1257" t="str">
        <f t="shared" si="99"/>
        <v>Borreliaburgdorferi              Spirochaetia18.11523.869715---172</v>
      </c>
      <c r="H1257" t="s">
        <v>6184</v>
      </c>
      <c r="I1257" t="s">
        <v>15</v>
      </c>
      <c r="J1257" t="s">
        <v>5306</v>
      </c>
      <c r="K1257" t="s">
        <v>5307</v>
      </c>
      <c r="L1257" t="s">
        <v>6239</v>
      </c>
      <c r="M1257" t="s">
        <v>6240</v>
      </c>
      <c r="N1257" t="s">
        <v>6241</v>
      </c>
      <c r="O1257" s="1" t="s">
        <v>6242</v>
      </c>
      <c r="P1257" t="s">
        <v>6243</v>
      </c>
      <c r="Q1257">
        <v>15</v>
      </c>
      <c r="R1257" t="s">
        <v>23</v>
      </c>
      <c r="S1257" t="s">
        <v>23</v>
      </c>
      <c r="T1257" t="s">
        <v>23</v>
      </c>
      <c r="U1257">
        <v>17</v>
      </c>
      <c r="V1257">
        <v>2</v>
      </c>
    </row>
    <row r="1258" spans="1:22">
      <c r="A1258">
        <v>6755367</v>
      </c>
      <c r="B1258" t="str">
        <f t="shared" si="96"/>
        <v>94a_lp36</v>
      </c>
      <c r="C1258" t="str">
        <f t="shared" si="97"/>
        <v>NC_012246.1</v>
      </c>
      <c r="D1258" t="str">
        <f t="shared" si="98"/>
        <v>CP001494</v>
      </c>
      <c r="E1258" t="str">
        <f t="shared" si="100"/>
        <v>Borrelia</v>
      </c>
      <c r="F1258" t="s">
        <v>32246</v>
      </c>
      <c r="G1258" t="str">
        <f t="shared" si="99"/>
        <v>Borreliaburgdorferi              Spirochaetia28.23425.494125---294</v>
      </c>
      <c r="H1258" t="s">
        <v>6244</v>
      </c>
      <c r="I1258" t="s">
        <v>15</v>
      </c>
      <c r="J1258" t="s">
        <v>5306</v>
      </c>
      <c r="K1258" t="s">
        <v>5307</v>
      </c>
      <c r="L1258" t="s">
        <v>6245</v>
      </c>
      <c r="M1258" t="s">
        <v>6246</v>
      </c>
      <c r="N1258" t="s">
        <v>6247</v>
      </c>
      <c r="O1258" s="1" t="s">
        <v>6248</v>
      </c>
      <c r="P1258" t="s">
        <v>6249</v>
      </c>
      <c r="Q1258">
        <v>25</v>
      </c>
      <c r="R1258" t="s">
        <v>23</v>
      </c>
      <c r="S1258" t="s">
        <v>23</v>
      </c>
      <c r="T1258" t="s">
        <v>23</v>
      </c>
      <c r="U1258">
        <v>29</v>
      </c>
      <c r="V1258">
        <v>4</v>
      </c>
    </row>
    <row r="1259" spans="1:22">
      <c r="A1259">
        <v>6755271</v>
      </c>
      <c r="B1259" t="str">
        <f t="shared" si="96"/>
        <v>94a_lp28-3</v>
      </c>
      <c r="C1259" t="str">
        <f t="shared" si="97"/>
        <v>NC_012231.1</v>
      </c>
      <c r="D1259" t="str">
        <f t="shared" si="98"/>
        <v>CP001502</v>
      </c>
      <c r="E1259" t="str">
        <f t="shared" si="100"/>
        <v>Borrelia</v>
      </c>
      <c r="F1259" t="s">
        <v>32246</v>
      </c>
      <c r="G1259" t="str">
        <f t="shared" si="99"/>
        <v xml:space="preserve">Borreliaburgdorferi              Spirochaetia26.18125.1922---22-                                                        </v>
      </c>
      <c r="H1259" t="s">
        <v>6244</v>
      </c>
      <c r="I1259" t="s">
        <v>15</v>
      </c>
      <c r="J1259" t="s">
        <v>5306</v>
      </c>
      <c r="K1259" t="s">
        <v>5307</v>
      </c>
      <c r="L1259" t="s">
        <v>6250</v>
      </c>
      <c r="M1259" t="s">
        <v>6251</v>
      </c>
      <c r="N1259" t="s">
        <v>6252</v>
      </c>
      <c r="O1259" s="1" t="s">
        <v>6253</v>
      </c>
      <c r="P1259" t="s">
        <v>6254</v>
      </c>
      <c r="Q1259">
        <v>22</v>
      </c>
      <c r="R1259" t="s">
        <v>23</v>
      </c>
      <c r="S1259" t="s">
        <v>23</v>
      </c>
      <c r="T1259" t="s">
        <v>23</v>
      </c>
      <c r="U1259">
        <v>22</v>
      </c>
      <c r="V1259" t="s">
        <v>58</v>
      </c>
    </row>
    <row r="1260" spans="1:22">
      <c r="A1260">
        <v>6755175</v>
      </c>
      <c r="B1260" t="str">
        <f t="shared" si="96"/>
        <v>94a_cp32-5</v>
      </c>
      <c r="C1260" t="str">
        <f t="shared" si="97"/>
        <v>NC_012250.1</v>
      </c>
      <c r="D1260" t="str">
        <f t="shared" si="98"/>
        <v>CP001496</v>
      </c>
      <c r="E1260" t="str">
        <f t="shared" si="100"/>
        <v>Borrelia</v>
      </c>
      <c r="F1260" t="s">
        <v>32246</v>
      </c>
      <c r="G1260" t="str">
        <f t="shared" si="99"/>
        <v>Borreliaburgdorferi              Spirochaetia29.45929.26138---413</v>
      </c>
      <c r="H1260" t="s">
        <v>6244</v>
      </c>
      <c r="I1260" t="s">
        <v>15</v>
      </c>
      <c r="J1260" t="s">
        <v>5306</v>
      </c>
      <c r="K1260" t="s">
        <v>5307</v>
      </c>
      <c r="L1260" t="s">
        <v>6255</v>
      </c>
      <c r="M1260" t="s">
        <v>6256</v>
      </c>
      <c r="N1260" t="s">
        <v>6257</v>
      </c>
      <c r="O1260" s="1" t="s">
        <v>6258</v>
      </c>
      <c r="P1260" t="s">
        <v>6259</v>
      </c>
      <c r="Q1260">
        <v>38</v>
      </c>
      <c r="R1260" t="s">
        <v>23</v>
      </c>
      <c r="S1260" t="s">
        <v>23</v>
      </c>
      <c r="T1260" t="s">
        <v>23</v>
      </c>
      <c r="U1260">
        <v>41</v>
      </c>
      <c r="V1260">
        <v>3</v>
      </c>
    </row>
    <row r="1261" spans="1:22">
      <c r="A1261">
        <v>6755079</v>
      </c>
      <c r="B1261" t="str">
        <f t="shared" si="96"/>
        <v>94a_cp32-11</v>
      </c>
      <c r="C1261" t="str">
        <f t="shared" si="97"/>
        <v>NC_012254.1</v>
      </c>
      <c r="D1261" t="str">
        <f t="shared" si="98"/>
        <v>CP001491</v>
      </c>
      <c r="E1261" t="str">
        <f t="shared" si="100"/>
        <v>Borrelia</v>
      </c>
      <c r="F1261" t="s">
        <v>32246</v>
      </c>
      <c r="G1261" t="str">
        <f t="shared" si="99"/>
        <v xml:space="preserve">Borreliaburgdorferi              Spirochaetia30.64829.277642---42-                                                        </v>
      </c>
      <c r="H1261" t="s">
        <v>6244</v>
      </c>
      <c r="I1261" t="s">
        <v>15</v>
      </c>
      <c r="J1261" t="s">
        <v>5306</v>
      </c>
      <c r="K1261" t="s">
        <v>5307</v>
      </c>
      <c r="L1261" t="s">
        <v>6260</v>
      </c>
      <c r="M1261" t="s">
        <v>6261</v>
      </c>
      <c r="N1261" t="s">
        <v>6262</v>
      </c>
      <c r="O1261" s="1" t="s">
        <v>6263</v>
      </c>
      <c r="P1261" t="s">
        <v>6264</v>
      </c>
      <c r="Q1261">
        <v>42</v>
      </c>
      <c r="R1261" t="s">
        <v>23</v>
      </c>
      <c r="S1261" t="s">
        <v>23</v>
      </c>
      <c r="T1261" t="s">
        <v>23</v>
      </c>
      <c r="U1261">
        <v>42</v>
      </c>
      <c r="V1261" t="s">
        <v>58</v>
      </c>
    </row>
    <row r="1262" spans="1:22">
      <c r="A1262">
        <v>6754983</v>
      </c>
      <c r="B1262" t="str">
        <f t="shared" si="96"/>
        <v>94a_lp54</v>
      </c>
      <c r="C1262" t="str">
        <f t="shared" si="97"/>
        <v>NC_012244.1</v>
      </c>
      <c r="D1262" t="str">
        <f t="shared" si="98"/>
        <v>CP001500</v>
      </c>
      <c r="E1262" t="str">
        <f t="shared" si="100"/>
        <v>Borrelia</v>
      </c>
      <c r="F1262" t="s">
        <v>32246</v>
      </c>
      <c r="G1262" t="str">
        <f t="shared" si="99"/>
        <v xml:space="preserve">Borreliaburgdorferi              Spirochaetia53.75628.149464---64-                                                        </v>
      </c>
      <c r="H1262" t="s">
        <v>6244</v>
      </c>
      <c r="I1262" t="s">
        <v>15</v>
      </c>
      <c r="J1262" t="s">
        <v>5306</v>
      </c>
      <c r="K1262" t="s">
        <v>5307</v>
      </c>
      <c r="L1262" t="s">
        <v>6265</v>
      </c>
      <c r="M1262" t="s">
        <v>6266</v>
      </c>
      <c r="N1262" t="s">
        <v>6267</v>
      </c>
      <c r="O1262" s="1" t="s">
        <v>6268</v>
      </c>
      <c r="P1262" t="s">
        <v>6269</v>
      </c>
      <c r="Q1262">
        <v>64</v>
      </c>
      <c r="R1262" t="s">
        <v>23</v>
      </c>
      <c r="S1262" t="s">
        <v>23</v>
      </c>
      <c r="T1262" t="s">
        <v>23</v>
      </c>
      <c r="U1262">
        <v>64</v>
      </c>
      <c r="V1262" t="s">
        <v>58</v>
      </c>
    </row>
    <row r="1263" spans="1:22">
      <c r="A1263">
        <v>6754887</v>
      </c>
      <c r="B1263" t="str">
        <f t="shared" si="96"/>
        <v>94a_lp17</v>
      </c>
      <c r="C1263" t="str">
        <f t="shared" si="97"/>
        <v>NC_012237.1</v>
      </c>
      <c r="D1263" t="str">
        <f t="shared" si="98"/>
        <v>CP001497</v>
      </c>
      <c r="E1263" t="str">
        <f t="shared" si="100"/>
        <v>Borrelia</v>
      </c>
      <c r="F1263" t="s">
        <v>32246</v>
      </c>
      <c r="G1263" t="str">
        <f t="shared" si="99"/>
        <v>Borreliaburgdorferi              Spirochaetia4232623.92616---193</v>
      </c>
      <c r="H1263" t="s">
        <v>6244</v>
      </c>
      <c r="I1263" t="s">
        <v>15</v>
      </c>
      <c r="J1263" t="s">
        <v>5306</v>
      </c>
      <c r="K1263" t="s">
        <v>5307</v>
      </c>
      <c r="L1263" t="s">
        <v>6270</v>
      </c>
      <c r="M1263" t="s">
        <v>6271</v>
      </c>
      <c r="N1263" t="s">
        <v>6272</v>
      </c>
      <c r="O1263" s="1">
        <v>42326</v>
      </c>
      <c r="P1263" t="s">
        <v>6273</v>
      </c>
      <c r="Q1263">
        <v>16</v>
      </c>
      <c r="R1263" t="s">
        <v>23</v>
      </c>
      <c r="S1263" t="s">
        <v>23</v>
      </c>
      <c r="T1263" t="s">
        <v>23</v>
      </c>
      <c r="U1263">
        <v>19</v>
      </c>
      <c r="V1263">
        <v>3</v>
      </c>
    </row>
    <row r="1264" spans="1:22">
      <c r="A1264">
        <v>6754791</v>
      </c>
      <c r="B1264" t="str">
        <f t="shared" si="96"/>
        <v>94a_cp32-7</v>
      </c>
      <c r="C1264" t="str">
        <f t="shared" si="97"/>
        <v>NC_012258.1</v>
      </c>
      <c r="D1264" t="str">
        <f t="shared" si="98"/>
        <v>CP001492</v>
      </c>
      <c r="E1264" t="str">
        <f t="shared" si="100"/>
        <v>Borrelia</v>
      </c>
      <c r="F1264" t="s">
        <v>32246</v>
      </c>
      <c r="G1264" t="str">
        <f t="shared" si="99"/>
        <v>Borreliaburgdorferi              Spirochaetia30.43328.988342---431</v>
      </c>
      <c r="H1264" t="s">
        <v>6244</v>
      </c>
      <c r="I1264" t="s">
        <v>15</v>
      </c>
      <c r="J1264" t="s">
        <v>5306</v>
      </c>
      <c r="K1264" t="s">
        <v>5307</v>
      </c>
      <c r="L1264" t="s">
        <v>6274</v>
      </c>
      <c r="M1264" t="s">
        <v>6275</v>
      </c>
      <c r="N1264" t="s">
        <v>6276</v>
      </c>
      <c r="O1264" s="1" t="s">
        <v>6277</v>
      </c>
      <c r="P1264" t="s">
        <v>6278</v>
      </c>
      <c r="Q1264">
        <v>42</v>
      </c>
      <c r="R1264" t="s">
        <v>23</v>
      </c>
      <c r="S1264" t="s">
        <v>23</v>
      </c>
      <c r="T1264" t="s">
        <v>23</v>
      </c>
      <c r="U1264">
        <v>43</v>
      </c>
      <c r="V1264">
        <v>1</v>
      </c>
    </row>
    <row r="1265" spans="1:22">
      <c r="A1265">
        <v>6754695</v>
      </c>
      <c r="B1265" t="str">
        <f t="shared" si="96"/>
        <v>94a_cp26</v>
      </c>
      <c r="C1265" t="str">
        <f t="shared" si="97"/>
        <v>NC_012263.1</v>
      </c>
      <c r="D1265" t="str">
        <f t="shared" si="98"/>
        <v>CP001493</v>
      </c>
      <c r="E1265" t="str">
        <f t="shared" si="100"/>
        <v>Borrelia</v>
      </c>
      <c r="F1265" t="s">
        <v>32246</v>
      </c>
      <c r="G1265" t="str">
        <f t="shared" si="99"/>
        <v xml:space="preserve">Borreliaburgdorferi              Spirochaetia26.50726.317626---26-                                                        </v>
      </c>
      <c r="H1265" t="s">
        <v>6244</v>
      </c>
      <c r="I1265" t="s">
        <v>15</v>
      </c>
      <c r="J1265" t="s">
        <v>5306</v>
      </c>
      <c r="K1265" t="s">
        <v>5307</v>
      </c>
      <c r="L1265" t="s">
        <v>6279</v>
      </c>
      <c r="M1265" t="s">
        <v>6280</v>
      </c>
      <c r="N1265" t="s">
        <v>6281</v>
      </c>
      <c r="O1265" s="1" t="s">
        <v>6282</v>
      </c>
      <c r="P1265" t="s">
        <v>6283</v>
      </c>
      <c r="Q1265">
        <v>26</v>
      </c>
      <c r="R1265" t="s">
        <v>23</v>
      </c>
      <c r="S1265" t="s">
        <v>23</v>
      </c>
      <c r="T1265" t="s">
        <v>23</v>
      </c>
      <c r="U1265">
        <v>26</v>
      </c>
      <c r="V1265" t="s">
        <v>58</v>
      </c>
    </row>
    <row r="1266" spans="1:22">
      <c r="A1266">
        <v>6754599</v>
      </c>
      <c r="B1266" t="str">
        <f t="shared" si="96"/>
        <v>94a_lp56</v>
      </c>
      <c r="C1266" t="str">
        <f t="shared" si="97"/>
        <v>NC_012249.1</v>
      </c>
      <c r="D1266" t="str">
        <f t="shared" si="98"/>
        <v>CP001495</v>
      </c>
      <c r="E1266" t="str">
        <f t="shared" si="100"/>
        <v>Borrelia</v>
      </c>
      <c r="F1266" t="s">
        <v>32246</v>
      </c>
      <c r="G1266" t="str">
        <f t="shared" si="99"/>
        <v>Borreliaburgdorferi              Spirochaetia21.08224.931214---217</v>
      </c>
      <c r="H1266" t="s">
        <v>6244</v>
      </c>
      <c r="I1266" t="s">
        <v>15</v>
      </c>
      <c r="J1266" t="s">
        <v>5306</v>
      </c>
      <c r="K1266" t="s">
        <v>5307</v>
      </c>
      <c r="L1266" t="s">
        <v>6284</v>
      </c>
      <c r="M1266" t="s">
        <v>6285</v>
      </c>
      <c r="N1266" t="s">
        <v>6286</v>
      </c>
      <c r="O1266" s="1" t="s">
        <v>6287</v>
      </c>
      <c r="P1266" t="s">
        <v>6288</v>
      </c>
      <c r="Q1266">
        <v>14</v>
      </c>
      <c r="R1266" t="s">
        <v>23</v>
      </c>
      <c r="S1266" t="s">
        <v>23</v>
      </c>
      <c r="T1266" t="s">
        <v>23</v>
      </c>
      <c r="U1266">
        <v>21</v>
      </c>
      <c r="V1266">
        <v>7</v>
      </c>
    </row>
    <row r="1267" spans="1:22">
      <c r="A1267">
        <v>6754503</v>
      </c>
      <c r="B1267" t="str">
        <f t="shared" si="96"/>
        <v>94a_cp32-10</v>
      </c>
      <c r="C1267" t="str">
        <f t="shared" si="97"/>
        <v>NC_012255.1</v>
      </c>
      <c r="D1267" t="str">
        <f t="shared" si="98"/>
        <v>CP001498</v>
      </c>
      <c r="E1267" t="str">
        <f t="shared" si="100"/>
        <v>Borrelia</v>
      </c>
      <c r="F1267" t="s">
        <v>32246</v>
      </c>
      <c r="G1267" t="str">
        <f t="shared" si="99"/>
        <v>Borreliaburgdorferi              Spirochaetia30.16229.37839---423</v>
      </c>
      <c r="H1267" t="s">
        <v>6244</v>
      </c>
      <c r="I1267" t="s">
        <v>15</v>
      </c>
      <c r="J1267" t="s">
        <v>5306</v>
      </c>
      <c r="K1267" t="s">
        <v>5307</v>
      </c>
      <c r="L1267" t="s">
        <v>6289</v>
      </c>
      <c r="M1267" t="s">
        <v>6290</v>
      </c>
      <c r="N1267" t="s">
        <v>6291</v>
      </c>
      <c r="O1267" s="1" t="s">
        <v>6292</v>
      </c>
      <c r="P1267" t="s">
        <v>6293</v>
      </c>
      <c r="Q1267">
        <v>39</v>
      </c>
      <c r="R1267" t="s">
        <v>23</v>
      </c>
      <c r="S1267" t="s">
        <v>23</v>
      </c>
      <c r="T1267" t="s">
        <v>23</v>
      </c>
      <c r="U1267">
        <v>42</v>
      </c>
      <c r="V1267">
        <v>3</v>
      </c>
    </row>
    <row r="1268" spans="1:22">
      <c r="A1268">
        <v>6754407</v>
      </c>
      <c r="B1268" t="str">
        <f t="shared" si="96"/>
        <v>94a_cp9</v>
      </c>
      <c r="C1268" t="str">
        <f t="shared" si="97"/>
        <v>NC_012269.1</v>
      </c>
      <c r="D1268" t="str">
        <f t="shared" si="98"/>
        <v>CP001501</v>
      </c>
      <c r="E1268" t="str">
        <f t="shared" si="100"/>
        <v>Borrelia</v>
      </c>
      <c r="F1268" t="s">
        <v>32246</v>
      </c>
      <c r="G1268" t="str">
        <f t="shared" si="99"/>
        <v>Borreliaburgdorferi              Spirochaetia8.69623.70068---91</v>
      </c>
      <c r="H1268" t="s">
        <v>6244</v>
      </c>
      <c r="I1268" t="s">
        <v>15</v>
      </c>
      <c r="J1268" t="s">
        <v>5306</v>
      </c>
      <c r="K1268" t="s">
        <v>5307</v>
      </c>
      <c r="L1268" t="s">
        <v>6294</v>
      </c>
      <c r="M1268" t="s">
        <v>6295</v>
      </c>
      <c r="N1268" t="s">
        <v>6296</v>
      </c>
      <c r="O1268" s="1" t="s">
        <v>6297</v>
      </c>
      <c r="P1268" t="s">
        <v>6298</v>
      </c>
      <c r="Q1268">
        <v>8</v>
      </c>
      <c r="R1268" t="s">
        <v>23</v>
      </c>
      <c r="S1268" t="s">
        <v>23</v>
      </c>
      <c r="T1268" t="s">
        <v>23</v>
      </c>
      <c r="U1268">
        <v>9</v>
      </c>
      <c r="V1268">
        <v>1</v>
      </c>
    </row>
    <row r="1269" spans="1:22">
      <c r="A1269">
        <v>6754311</v>
      </c>
      <c r="B1269" t="str">
        <f t="shared" si="96"/>
        <v>94a_cp32-6</v>
      </c>
      <c r="C1269" t="str">
        <f t="shared" si="97"/>
        <v>NC_012259.1</v>
      </c>
      <c r="D1269" t="str">
        <f t="shared" si="98"/>
        <v>CP001499</v>
      </c>
      <c r="E1269" t="str">
        <f t="shared" si="100"/>
        <v>Borrelia</v>
      </c>
      <c r="F1269" t="s">
        <v>32246</v>
      </c>
      <c r="G1269" t="str">
        <f t="shared" si="99"/>
        <v>Borreliaburgdorferi              Spirochaetia30.81629.053139---434</v>
      </c>
      <c r="H1269" t="s">
        <v>6244</v>
      </c>
      <c r="I1269" t="s">
        <v>15</v>
      </c>
      <c r="J1269" t="s">
        <v>5306</v>
      </c>
      <c r="K1269" t="s">
        <v>5307</v>
      </c>
      <c r="L1269" t="s">
        <v>6299</v>
      </c>
      <c r="M1269" t="s">
        <v>6300</v>
      </c>
      <c r="N1269" t="s">
        <v>6301</v>
      </c>
      <c r="O1269" s="1" t="s">
        <v>6302</v>
      </c>
      <c r="P1269" t="s">
        <v>6303</v>
      </c>
      <c r="Q1269">
        <v>39</v>
      </c>
      <c r="R1269" t="s">
        <v>23</v>
      </c>
      <c r="S1269" t="s">
        <v>23</v>
      </c>
      <c r="T1269" t="s">
        <v>23</v>
      </c>
      <c r="U1269">
        <v>43</v>
      </c>
      <c r="V1269">
        <v>4</v>
      </c>
    </row>
    <row r="1270" spans="1:22">
      <c r="A1270">
        <v>6754215</v>
      </c>
      <c r="B1270" t="str">
        <f t="shared" si="96"/>
        <v>94a_lp28-4</v>
      </c>
      <c r="C1270" t="str">
        <f t="shared" si="97"/>
        <v>NC_012235.1</v>
      </c>
      <c r="D1270" t="str">
        <f t="shared" si="98"/>
        <v>CP001490</v>
      </c>
      <c r="E1270" t="str">
        <f t="shared" si="100"/>
        <v>Borrelia</v>
      </c>
      <c r="F1270" t="s">
        <v>32246</v>
      </c>
      <c r="G1270" t="str">
        <f t="shared" si="99"/>
        <v>Borreliaburgdorferi              Spirochaetia28.03824.44919---278</v>
      </c>
      <c r="H1270" t="s">
        <v>6244</v>
      </c>
      <c r="I1270" t="s">
        <v>15</v>
      </c>
      <c r="J1270" t="s">
        <v>5306</v>
      </c>
      <c r="K1270" t="s">
        <v>5307</v>
      </c>
      <c r="L1270" t="s">
        <v>6304</v>
      </c>
      <c r="M1270" t="s">
        <v>6305</v>
      </c>
      <c r="N1270" t="s">
        <v>6306</v>
      </c>
      <c r="O1270" s="1" t="s">
        <v>6307</v>
      </c>
      <c r="P1270" t="s">
        <v>6308</v>
      </c>
      <c r="Q1270">
        <v>19</v>
      </c>
      <c r="R1270" t="s">
        <v>23</v>
      </c>
      <c r="S1270" t="s">
        <v>23</v>
      </c>
      <c r="T1270" t="s">
        <v>23</v>
      </c>
      <c r="U1270">
        <v>27</v>
      </c>
      <c r="V1270">
        <v>8</v>
      </c>
    </row>
    <row r="1271" spans="1:22">
      <c r="A1271">
        <v>6754119</v>
      </c>
      <c r="B1271" t="str">
        <f t="shared" si="96"/>
        <v>lp36</v>
      </c>
      <c r="C1271" t="str">
        <f t="shared" si="97"/>
        <v>NC_001855.1</v>
      </c>
      <c r="D1271" t="str">
        <f t="shared" si="98"/>
        <v>AE000788</v>
      </c>
      <c r="E1271" t="str">
        <f t="shared" si="100"/>
        <v>Borrelia</v>
      </c>
      <c r="F1271" t="s">
        <v>32246</v>
      </c>
      <c r="G1271" t="str">
        <f t="shared" si="99"/>
        <v>Borreliaburgdorferi              Spirochaetia36.84926.928828---379</v>
      </c>
      <c r="H1271" t="s">
        <v>5629</v>
      </c>
      <c r="I1271" t="s">
        <v>15</v>
      </c>
      <c r="J1271" t="s">
        <v>5306</v>
      </c>
      <c r="K1271" t="s">
        <v>5307</v>
      </c>
      <c r="L1271" t="s">
        <v>5671</v>
      </c>
      <c r="M1271" t="s">
        <v>6309</v>
      </c>
      <c r="N1271" t="s">
        <v>6310</v>
      </c>
      <c r="O1271" s="1" t="s">
        <v>6311</v>
      </c>
      <c r="P1271" t="s">
        <v>6312</v>
      </c>
      <c r="Q1271">
        <v>28</v>
      </c>
      <c r="R1271" t="s">
        <v>23</v>
      </c>
      <c r="S1271" t="s">
        <v>23</v>
      </c>
      <c r="T1271" t="s">
        <v>23</v>
      </c>
      <c r="U1271">
        <v>37</v>
      </c>
      <c r="V1271">
        <v>9</v>
      </c>
    </row>
    <row r="1272" spans="1:22">
      <c r="A1272">
        <v>6754023</v>
      </c>
      <c r="B1272" t="str">
        <f t="shared" si="96"/>
        <v>cp32-1</v>
      </c>
      <c r="C1272" t="str">
        <f t="shared" si="97"/>
        <v>NC_000948.1</v>
      </c>
      <c r="D1272" t="str">
        <f t="shared" si="98"/>
        <v>AE001575</v>
      </c>
      <c r="E1272" t="str">
        <f t="shared" si="100"/>
        <v>Borrelia</v>
      </c>
      <c r="F1272" t="s">
        <v>32246</v>
      </c>
      <c r="G1272" t="str">
        <f t="shared" si="99"/>
        <v>Borreliaburgdorferi              Spirochaetia30.7529.362641---421</v>
      </c>
      <c r="H1272" t="s">
        <v>5629</v>
      </c>
      <c r="I1272" t="s">
        <v>15</v>
      </c>
      <c r="J1272" t="s">
        <v>5306</v>
      </c>
      <c r="K1272" t="s">
        <v>5307</v>
      </c>
      <c r="L1272" t="s">
        <v>5372</v>
      </c>
      <c r="M1272" t="s">
        <v>6313</v>
      </c>
      <c r="N1272" t="s">
        <v>6314</v>
      </c>
      <c r="O1272" s="1" t="s">
        <v>5687</v>
      </c>
      <c r="P1272" t="s">
        <v>6315</v>
      </c>
      <c r="Q1272">
        <v>41</v>
      </c>
      <c r="R1272" t="s">
        <v>23</v>
      </c>
      <c r="S1272" t="s">
        <v>23</v>
      </c>
      <c r="T1272" t="s">
        <v>23</v>
      </c>
      <c r="U1272">
        <v>42</v>
      </c>
      <c r="V1272">
        <v>1</v>
      </c>
    </row>
    <row r="1273" spans="1:22">
      <c r="A1273">
        <v>6753927</v>
      </c>
      <c r="B1273" t="str">
        <f t="shared" si="96"/>
        <v>lp28-3</v>
      </c>
      <c r="C1273" t="str">
        <f t="shared" si="97"/>
        <v>NC_001853.1</v>
      </c>
      <c r="D1273" t="str">
        <f t="shared" si="98"/>
        <v>AE000784</v>
      </c>
      <c r="E1273" t="str">
        <f t="shared" si="100"/>
        <v>Borrelia</v>
      </c>
      <c r="F1273" t="s">
        <v>32246</v>
      </c>
      <c r="G1273" t="str">
        <f t="shared" si="99"/>
        <v>Borreliaburgdorferi              Spirochaetia28.60125.041119---289</v>
      </c>
      <c r="H1273" t="s">
        <v>5629</v>
      </c>
      <c r="I1273" t="s">
        <v>15</v>
      </c>
      <c r="J1273" t="s">
        <v>5306</v>
      </c>
      <c r="K1273" t="s">
        <v>5307</v>
      </c>
      <c r="L1273" t="s">
        <v>5308</v>
      </c>
      <c r="M1273" t="s">
        <v>6316</v>
      </c>
      <c r="N1273" t="s">
        <v>6317</v>
      </c>
      <c r="O1273" s="1" t="s">
        <v>6318</v>
      </c>
      <c r="P1273" t="s">
        <v>6319</v>
      </c>
      <c r="Q1273">
        <v>19</v>
      </c>
      <c r="R1273" t="s">
        <v>23</v>
      </c>
      <c r="S1273" t="s">
        <v>23</v>
      </c>
      <c r="T1273" t="s">
        <v>23</v>
      </c>
      <c r="U1273">
        <v>28</v>
      </c>
      <c r="V1273">
        <v>9</v>
      </c>
    </row>
    <row r="1274" spans="1:22">
      <c r="A1274">
        <v>6753831</v>
      </c>
      <c r="B1274" t="str">
        <f t="shared" si="96"/>
        <v>lp17</v>
      </c>
      <c r="C1274" t="str">
        <f t="shared" si="97"/>
        <v>NC_001849.2</v>
      </c>
      <c r="D1274" t="str">
        <f t="shared" si="98"/>
        <v>AE000793</v>
      </c>
      <c r="E1274" t="str">
        <f t="shared" si="100"/>
        <v>Borrelia</v>
      </c>
      <c r="F1274" t="s">
        <v>32246</v>
      </c>
      <c r="G1274" t="str">
        <f t="shared" si="99"/>
        <v>Borreliaburgdorferi              Spirochaetia16.82123.119914---195</v>
      </c>
      <c r="H1274" t="s">
        <v>5629</v>
      </c>
      <c r="I1274" t="s">
        <v>15</v>
      </c>
      <c r="J1274" t="s">
        <v>5306</v>
      </c>
      <c r="K1274" t="s">
        <v>5307</v>
      </c>
      <c r="L1274" t="s">
        <v>5343</v>
      </c>
      <c r="M1274" t="s">
        <v>6320</v>
      </c>
      <c r="N1274" t="s">
        <v>6321</v>
      </c>
      <c r="O1274" s="1" t="s">
        <v>5656</v>
      </c>
      <c r="P1274" t="s">
        <v>5657</v>
      </c>
      <c r="Q1274">
        <v>14</v>
      </c>
      <c r="R1274" t="s">
        <v>23</v>
      </c>
      <c r="S1274" t="s">
        <v>23</v>
      </c>
      <c r="T1274" t="s">
        <v>23</v>
      </c>
      <c r="U1274">
        <v>19</v>
      </c>
      <c r="V1274">
        <v>5</v>
      </c>
    </row>
    <row r="1275" spans="1:22">
      <c r="A1275">
        <v>6753735</v>
      </c>
      <c r="B1275" t="str">
        <f t="shared" si="96"/>
        <v>lp28-4</v>
      </c>
      <c r="C1275" t="str">
        <f t="shared" si="97"/>
        <v>NC_001854.1</v>
      </c>
      <c r="D1275" t="str">
        <f t="shared" si="98"/>
        <v>AE000789</v>
      </c>
      <c r="E1275" t="str">
        <f t="shared" si="100"/>
        <v>Borrelia</v>
      </c>
      <c r="F1275" t="s">
        <v>32246</v>
      </c>
      <c r="G1275" t="str">
        <f t="shared" si="99"/>
        <v>Borreliaburgdorferi              Spirochaetia27.32324.525119---256</v>
      </c>
      <c r="H1275" t="s">
        <v>5629</v>
      </c>
      <c r="I1275" t="s">
        <v>15</v>
      </c>
      <c r="J1275" t="s">
        <v>5306</v>
      </c>
      <c r="K1275" t="s">
        <v>5307</v>
      </c>
      <c r="L1275" t="s">
        <v>5323</v>
      </c>
      <c r="M1275" t="s">
        <v>6322</v>
      </c>
      <c r="N1275" t="s">
        <v>6323</v>
      </c>
      <c r="O1275" s="1" t="s">
        <v>6324</v>
      </c>
      <c r="P1275" t="s">
        <v>6325</v>
      </c>
      <c r="Q1275">
        <v>19</v>
      </c>
      <c r="R1275" t="s">
        <v>23</v>
      </c>
      <c r="S1275" t="s">
        <v>23</v>
      </c>
      <c r="T1275" t="s">
        <v>23</v>
      </c>
      <c r="U1275">
        <v>25</v>
      </c>
      <c r="V1275">
        <v>6</v>
      </c>
    </row>
    <row r="1276" spans="1:22">
      <c r="A1276">
        <v>6753639</v>
      </c>
      <c r="B1276" t="str">
        <f t="shared" si="96"/>
        <v>lp5</v>
      </c>
      <c r="C1276" t="str">
        <f t="shared" si="97"/>
        <v>NC_000957.1</v>
      </c>
      <c r="D1276" t="str">
        <f t="shared" si="98"/>
        <v>AE001583</v>
      </c>
      <c r="E1276" t="str">
        <f t="shared" si="100"/>
        <v>Borrelia</v>
      </c>
      <c r="F1276" t="s">
        <v>32246</v>
      </c>
      <c r="G1276" t="str">
        <f t="shared" si="99"/>
        <v xml:space="preserve">Borreliaburgdorferi              Spirochaetia5.22823.83326---6-                                                                </v>
      </c>
      <c r="H1276" t="s">
        <v>5629</v>
      </c>
      <c r="I1276" t="s">
        <v>15</v>
      </c>
      <c r="J1276" t="s">
        <v>5306</v>
      </c>
      <c r="K1276" t="s">
        <v>5307</v>
      </c>
      <c r="L1276" t="s">
        <v>6326</v>
      </c>
      <c r="M1276" t="s">
        <v>6327</v>
      </c>
      <c r="N1276" t="s">
        <v>6328</v>
      </c>
      <c r="O1276" s="1" t="s">
        <v>6329</v>
      </c>
      <c r="P1276" t="s">
        <v>6330</v>
      </c>
      <c r="Q1276">
        <v>6</v>
      </c>
      <c r="R1276" t="s">
        <v>23</v>
      </c>
      <c r="S1276" t="s">
        <v>23</v>
      </c>
      <c r="T1276" t="s">
        <v>23</v>
      </c>
      <c r="U1276">
        <v>6</v>
      </c>
      <c r="V1276" t="s">
        <v>495</v>
      </c>
    </row>
    <row r="1277" spans="1:22">
      <c r="A1277">
        <v>6753543</v>
      </c>
      <c r="B1277" t="str">
        <f t="shared" si="96"/>
        <v>lp28-2</v>
      </c>
      <c r="C1277" t="str">
        <f t="shared" si="97"/>
        <v>NC_001852.1</v>
      </c>
      <c r="D1277" t="str">
        <f t="shared" si="98"/>
        <v>AE000786</v>
      </c>
      <c r="E1277" t="str">
        <f t="shared" si="100"/>
        <v>Borrelia</v>
      </c>
      <c r="F1277" t="s">
        <v>32246</v>
      </c>
      <c r="G1277" t="str">
        <f t="shared" si="99"/>
        <v>Borreliaburgdorferi              Spirochaetia29.76631.643529---333</v>
      </c>
      <c r="H1277" t="s">
        <v>5629</v>
      </c>
      <c r="I1277" t="s">
        <v>15</v>
      </c>
      <c r="J1277" t="s">
        <v>5306</v>
      </c>
      <c r="K1277" t="s">
        <v>5307</v>
      </c>
      <c r="L1277" t="s">
        <v>5318</v>
      </c>
      <c r="M1277" t="s">
        <v>6331</v>
      </c>
      <c r="N1277" t="s">
        <v>6332</v>
      </c>
      <c r="O1277" s="1" t="s">
        <v>6333</v>
      </c>
      <c r="P1277" t="s">
        <v>6334</v>
      </c>
      <c r="Q1277">
        <v>29</v>
      </c>
      <c r="R1277" t="s">
        <v>23</v>
      </c>
      <c r="S1277" t="s">
        <v>23</v>
      </c>
      <c r="T1277" t="s">
        <v>23</v>
      </c>
      <c r="U1277">
        <v>33</v>
      </c>
      <c r="V1277">
        <v>3</v>
      </c>
    </row>
    <row r="1278" spans="1:22">
      <c r="A1278">
        <v>6753447</v>
      </c>
      <c r="B1278" t="str">
        <f t="shared" si="96"/>
        <v>cp32-7</v>
      </c>
      <c r="C1278" t="str">
        <f t="shared" si="97"/>
        <v>NC_000952.1</v>
      </c>
      <c r="D1278" t="str">
        <f t="shared" si="98"/>
        <v>AE001579</v>
      </c>
      <c r="E1278" t="str">
        <f t="shared" si="100"/>
        <v>Borrelia</v>
      </c>
      <c r="F1278" t="s">
        <v>32246</v>
      </c>
      <c r="G1278" t="str">
        <f t="shared" si="99"/>
        <v xml:space="preserve">Borreliaburgdorferi              Spirochaetia4224629.074744---44-                                                                </v>
      </c>
      <c r="H1278" t="s">
        <v>5629</v>
      </c>
      <c r="I1278" t="s">
        <v>15</v>
      </c>
      <c r="J1278" t="s">
        <v>5306</v>
      </c>
      <c r="K1278" t="s">
        <v>5307</v>
      </c>
      <c r="L1278" t="s">
        <v>5489</v>
      </c>
      <c r="M1278" t="s">
        <v>6335</v>
      </c>
      <c r="N1278" t="s">
        <v>6336</v>
      </c>
      <c r="O1278" s="1">
        <v>42246</v>
      </c>
      <c r="P1278" t="s">
        <v>5691</v>
      </c>
      <c r="Q1278">
        <v>44</v>
      </c>
      <c r="R1278" t="s">
        <v>23</v>
      </c>
      <c r="S1278" t="s">
        <v>23</v>
      </c>
      <c r="T1278" t="s">
        <v>23</v>
      </c>
      <c r="U1278">
        <v>44</v>
      </c>
      <c r="V1278" t="s">
        <v>495</v>
      </c>
    </row>
    <row r="1279" spans="1:22">
      <c r="A1279">
        <v>6753351</v>
      </c>
      <c r="B1279" t="str">
        <f t="shared" si="96"/>
        <v>lp38</v>
      </c>
      <c r="C1279" t="str">
        <f t="shared" si="97"/>
        <v>NC_001856.1</v>
      </c>
      <c r="D1279" t="str">
        <f t="shared" si="98"/>
        <v>AE000787</v>
      </c>
      <c r="E1279" t="str">
        <f t="shared" si="100"/>
        <v>Borrelia</v>
      </c>
      <c r="F1279" t="s">
        <v>32246</v>
      </c>
      <c r="G1279" t="str">
        <f t="shared" si="99"/>
        <v>Borreliaburgdorferi              Spirochaetia38.82926.070728---367</v>
      </c>
      <c r="H1279" t="s">
        <v>5629</v>
      </c>
      <c r="I1279" t="s">
        <v>15</v>
      </c>
      <c r="J1279" t="s">
        <v>5306</v>
      </c>
      <c r="K1279" t="s">
        <v>5307</v>
      </c>
      <c r="L1279" t="s">
        <v>5357</v>
      </c>
      <c r="M1279" t="s">
        <v>6337</v>
      </c>
      <c r="N1279" t="s">
        <v>6338</v>
      </c>
      <c r="O1279" s="1" t="s">
        <v>6339</v>
      </c>
      <c r="P1279" t="s">
        <v>6340</v>
      </c>
      <c r="Q1279">
        <v>28</v>
      </c>
      <c r="R1279" t="s">
        <v>23</v>
      </c>
      <c r="S1279" t="s">
        <v>23</v>
      </c>
      <c r="T1279" t="s">
        <v>23</v>
      </c>
      <c r="U1279">
        <v>36</v>
      </c>
      <c r="V1279">
        <v>7</v>
      </c>
    </row>
    <row r="1280" spans="1:22">
      <c r="A1280">
        <v>6753255</v>
      </c>
      <c r="B1280" t="str">
        <f t="shared" si="96"/>
        <v>lp28-1</v>
      </c>
      <c r="C1280" t="str">
        <f t="shared" si="97"/>
        <v>NC_001851.2</v>
      </c>
      <c r="D1280" t="str">
        <f t="shared" si="98"/>
        <v>AE000794</v>
      </c>
      <c r="E1280" t="str">
        <f t="shared" si="100"/>
        <v>Borrelia</v>
      </c>
      <c r="F1280" t="s">
        <v>32246</v>
      </c>
      <c r="G1280" t="str">
        <f t="shared" si="99"/>
        <v>Borreliaburgdorferi              Spirochaetia28.15532.747316---3317</v>
      </c>
      <c r="H1280" t="s">
        <v>5629</v>
      </c>
      <c r="I1280" t="s">
        <v>15</v>
      </c>
      <c r="J1280" t="s">
        <v>5306</v>
      </c>
      <c r="K1280" t="s">
        <v>5307</v>
      </c>
      <c r="L1280" t="s">
        <v>5352</v>
      </c>
      <c r="M1280" t="s">
        <v>6341</v>
      </c>
      <c r="N1280" t="s">
        <v>6342</v>
      </c>
      <c r="O1280" s="1" t="s">
        <v>5636</v>
      </c>
      <c r="P1280" t="s">
        <v>6343</v>
      </c>
      <c r="Q1280">
        <v>16</v>
      </c>
      <c r="R1280" t="s">
        <v>23</v>
      </c>
      <c r="S1280" t="s">
        <v>23</v>
      </c>
      <c r="T1280" t="s">
        <v>23</v>
      </c>
      <c r="U1280">
        <v>33</v>
      </c>
      <c r="V1280">
        <v>17</v>
      </c>
    </row>
    <row r="1281" spans="1:22">
      <c r="A1281">
        <v>6753159</v>
      </c>
      <c r="B1281" t="str">
        <f t="shared" si="96"/>
        <v>lp56</v>
      </c>
      <c r="C1281" t="str">
        <f t="shared" si="97"/>
        <v>NC_000956.1</v>
      </c>
      <c r="D1281" t="str">
        <f t="shared" si="98"/>
        <v>AE001584</v>
      </c>
      <c r="E1281" t="str">
        <f t="shared" si="100"/>
        <v>Borrelia</v>
      </c>
      <c r="F1281" t="s">
        <v>32246</v>
      </c>
      <c r="G1281" t="str">
        <f t="shared" si="99"/>
        <v>Borreliaburgdorferi              Spirochaetia52.97127.288550---6717</v>
      </c>
      <c r="H1281" t="s">
        <v>5629</v>
      </c>
      <c r="I1281" t="s">
        <v>15</v>
      </c>
      <c r="J1281" t="s">
        <v>5306</v>
      </c>
      <c r="K1281" t="s">
        <v>5307</v>
      </c>
      <c r="L1281" t="s">
        <v>5586</v>
      </c>
      <c r="M1281" t="s">
        <v>6344</v>
      </c>
      <c r="N1281" t="s">
        <v>6345</v>
      </c>
      <c r="O1281" s="1" t="s">
        <v>6346</v>
      </c>
      <c r="P1281" t="s">
        <v>6347</v>
      </c>
      <c r="Q1281">
        <v>50</v>
      </c>
      <c r="R1281" t="s">
        <v>23</v>
      </c>
      <c r="S1281" t="s">
        <v>23</v>
      </c>
      <c r="T1281" t="s">
        <v>23</v>
      </c>
      <c r="U1281">
        <v>67</v>
      </c>
      <c r="V1281">
        <v>17</v>
      </c>
    </row>
    <row r="1282" spans="1:22">
      <c r="A1282">
        <v>6753063</v>
      </c>
      <c r="B1282" t="str">
        <f t="shared" si="96"/>
        <v>cp9</v>
      </c>
      <c r="C1282" t="str">
        <f t="shared" si="97"/>
        <v>NC_001904.1</v>
      </c>
      <c r="D1282" t="str">
        <f t="shared" si="98"/>
        <v>AE000791</v>
      </c>
      <c r="E1282" t="str">
        <f t="shared" si="100"/>
        <v>Borrelia</v>
      </c>
      <c r="F1282" t="s">
        <v>32246</v>
      </c>
      <c r="G1282" t="str">
        <f t="shared" si="99"/>
        <v xml:space="preserve">Borreliaburgdorferi              Spirochaetia9.38623.694911---11-                                                                </v>
      </c>
      <c r="H1282" t="s">
        <v>5629</v>
      </c>
      <c r="I1282" t="s">
        <v>15</v>
      </c>
      <c r="J1282" t="s">
        <v>5306</v>
      </c>
      <c r="K1282" t="s">
        <v>5307</v>
      </c>
      <c r="L1282" t="s">
        <v>5561</v>
      </c>
      <c r="M1282" t="s">
        <v>6348</v>
      </c>
      <c r="N1282" t="s">
        <v>6349</v>
      </c>
      <c r="O1282" s="1" t="s">
        <v>5679</v>
      </c>
      <c r="P1282" t="s">
        <v>5680</v>
      </c>
      <c r="Q1282">
        <v>11</v>
      </c>
      <c r="R1282" t="s">
        <v>23</v>
      </c>
      <c r="S1282" t="s">
        <v>23</v>
      </c>
      <c r="T1282" t="s">
        <v>23</v>
      </c>
      <c r="U1282">
        <v>11</v>
      </c>
      <c r="V1282" t="s">
        <v>495</v>
      </c>
    </row>
    <row r="1283" spans="1:22">
      <c r="A1283">
        <v>6752967</v>
      </c>
      <c r="B1283" t="str">
        <f t="shared" ref="B1283:B1346" si="101">L1283</f>
        <v>cp32-6</v>
      </c>
      <c r="C1283" t="str">
        <f t="shared" ref="C1283:C1346" si="102">M1283</f>
        <v>NC_000951.1</v>
      </c>
      <c r="D1283" t="str">
        <f t="shared" ref="D1283:D1346" si="103">N1283</f>
        <v>AE001578</v>
      </c>
      <c r="E1283" t="str">
        <f t="shared" si="100"/>
        <v>Borrelia</v>
      </c>
      <c r="F1283" t="s">
        <v>32246</v>
      </c>
      <c r="G1283" t="str">
        <f t="shared" ref="G1283:G1346" si="104">CONCATENATE(E1283,F1283,K1283,O1283,P1283,Q1283,R1283,S1283,T1283,U1283,V1283)</f>
        <v>Borreliaburgdorferi              Spirochaetia29.83829.338440---411</v>
      </c>
      <c r="H1283" t="s">
        <v>5629</v>
      </c>
      <c r="I1283" t="s">
        <v>15</v>
      </c>
      <c r="J1283" t="s">
        <v>5306</v>
      </c>
      <c r="K1283" t="s">
        <v>5307</v>
      </c>
      <c r="L1283" t="s">
        <v>5607</v>
      </c>
      <c r="M1283" t="s">
        <v>6350</v>
      </c>
      <c r="N1283" t="s">
        <v>6351</v>
      </c>
      <c r="O1283" s="1" t="s">
        <v>5683</v>
      </c>
      <c r="P1283" t="s">
        <v>5684</v>
      </c>
      <c r="Q1283">
        <v>40</v>
      </c>
      <c r="R1283" t="s">
        <v>23</v>
      </c>
      <c r="S1283" t="s">
        <v>23</v>
      </c>
      <c r="T1283" t="s">
        <v>23</v>
      </c>
      <c r="U1283">
        <v>41</v>
      </c>
      <c r="V1283">
        <v>1</v>
      </c>
    </row>
    <row r="1284" spans="1:22">
      <c r="A1284">
        <v>6752871</v>
      </c>
      <c r="B1284" t="str">
        <f t="shared" si="101"/>
        <v>lp21</v>
      </c>
      <c r="C1284" t="str">
        <f t="shared" si="102"/>
        <v>NC_000955.2</v>
      </c>
      <c r="D1284" t="str">
        <f t="shared" si="103"/>
        <v>AE001582</v>
      </c>
      <c r="E1284" t="str">
        <f t="shared" si="100"/>
        <v>Borrelia</v>
      </c>
      <c r="F1284" t="s">
        <v>32246</v>
      </c>
      <c r="G1284" t="str">
        <f t="shared" si="104"/>
        <v>Borreliaburgdorferi              Spirochaetia18.77720.647610---111</v>
      </c>
      <c r="H1284" t="s">
        <v>5629</v>
      </c>
      <c r="I1284" t="s">
        <v>15</v>
      </c>
      <c r="J1284" t="s">
        <v>5306</v>
      </c>
      <c r="K1284" t="s">
        <v>5307</v>
      </c>
      <c r="L1284" t="s">
        <v>5662</v>
      </c>
      <c r="M1284" t="s">
        <v>6352</v>
      </c>
      <c r="N1284" t="s">
        <v>6353</v>
      </c>
      <c r="O1284" s="1" t="s">
        <v>6354</v>
      </c>
      <c r="P1284" t="s">
        <v>6355</v>
      </c>
      <c r="Q1284">
        <v>10</v>
      </c>
      <c r="R1284" t="s">
        <v>23</v>
      </c>
      <c r="S1284" t="s">
        <v>23</v>
      </c>
      <c r="T1284" t="s">
        <v>23</v>
      </c>
      <c r="U1284">
        <v>11</v>
      </c>
      <c r="V1284">
        <v>1</v>
      </c>
    </row>
    <row r="1285" spans="1:22">
      <c r="A1285">
        <v>6752775</v>
      </c>
      <c r="B1285" t="str">
        <f t="shared" si="101"/>
        <v>cp32-4</v>
      </c>
      <c r="C1285" t="str">
        <f t="shared" si="102"/>
        <v>NC_000950.1</v>
      </c>
      <c r="D1285" t="str">
        <f t="shared" si="103"/>
        <v>AE001577</v>
      </c>
      <c r="E1285" t="str">
        <f t="shared" si="100"/>
        <v>Borrelia</v>
      </c>
      <c r="F1285" t="s">
        <v>32246</v>
      </c>
      <c r="G1285" t="str">
        <f t="shared" si="104"/>
        <v>Borreliaburgdorferi              Spirochaetia30.29929.291440---422</v>
      </c>
      <c r="H1285" t="s">
        <v>5629</v>
      </c>
      <c r="I1285" t="s">
        <v>15</v>
      </c>
      <c r="J1285" t="s">
        <v>5306</v>
      </c>
      <c r="K1285" t="s">
        <v>5307</v>
      </c>
      <c r="L1285" t="s">
        <v>5313</v>
      </c>
      <c r="M1285" t="s">
        <v>6356</v>
      </c>
      <c r="N1285" t="s">
        <v>6357</v>
      </c>
      <c r="O1285" s="1" t="s">
        <v>5669</v>
      </c>
      <c r="P1285" t="s">
        <v>5670</v>
      </c>
      <c r="Q1285">
        <v>40</v>
      </c>
      <c r="R1285" t="s">
        <v>23</v>
      </c>
      <c r="S1285" t="s">
        <v>23</v>
      </c>
      <c r="T1285" t="s">
        <v>23</v>
      </c>
      <c r="U1285">
        <v>42</v>
      </c>
      <c r="V1285">
        <v>2</v>
      </c>
    </row>
    <row r="1286" spans="1:22">
      <c r="A1286">
        <v>6752679</v>
      </c>
      <c r="B1286" t="str">
        <f t="shared" si="101"/>
        <v>cp26</v>
      </c>
      <c r="C1286" t="str">
        <f t="shared" si="102"/>
        <v>NC_001903.1</v>
      </c>
      <c r="D1286" t="str">
        <f t="shared" si="103"/>
        <v>AE000792</v>
      </c>
      <c r="E1286" t="str">
        <f t="shared" si="100"/>
        <v>Borrelia</v>
      </c>
      <c r="F1286" t="s">
        <v>32246</v>
      </c>
      <c r="G1286" t="str">
        <f t="shared" si="104"/>
        <v>Borreliaburgdorferi              Spirochaetia26.49826.300124---262</v>
      </c>
      <c r="H1286" t="s">
        <v>5629</v>
      </c>
      <c r="I1286" t="s">
        <v>15</v>
      </c>
      <c r="J1286" t="s">
        <v>5306</v>
      </c>
      <c r="K1286" t="s">
        <v>5307</v>
      </c>
      <c r="L1286" t="s">
        <v>5328</v>
      </c>
      <c r="M1286" t="s">
        <v>6358</v>
      </c>
      <c r="N1286" t="s">
        <v>6359</v>
      </c>
      <c r="O1286" s="1" t="s">
        <v>5644</v>
      </c>
      <c r="P1286" t="s">
        <v>5645</v>
      </c>
      <c r="Q1286">
        <v>24</v>
      </c>
      <c r="R1286" t="s">
        <v>23</v>
      </c>
      <c r="S1286" t="s">
        <v>23</v>
      </c>
      <c r="T1286" t="s">
        <v>23</v>
      </c>
      <c r="U1286">
        <v>26</v>
      </c>
      <c r="V1286">
        <v>2</v>
      </c>
    </row>
    <row r="1287" spans="1:22">
      <c r="A1287">
        <v>6752583</v>
      </c>
      <c r="B1287" t="str">
        <f t="shared" si="101"/>
        <v>cp32-9</v>
      </c>
      <c r="C1287" t="str">
        <f t="shared" si="102"/>
        <v>NC_000954.1</v>
      </c>
      <c r="D1287" t="str">
        <f t="shared" si="103"/>
        <v>AE001581</v>
      </c>
      <c r="E1287" t="str">
        <f t="shared" si="100"/>
        <v>Borrelia</v>
      </c>
      <c r="F1287" t="s">
        <v>32246</v>
      </c>
      <c r="G1287" t="str">
        <f t="shared" si="104"/>
        <v>Borreliaburgdorferi              Spirochaetia30.65129.320432---428</v>
      </c>
      <c r="H1287" t="s">
        <v>5629</v>
      </c>
      <c r="I1287" t="s">
        <v>15</v>
      </c>
      <c r="J1287" t="s">
        <v>5306</v>
      </c>
      <c r="K1287" t="s">
        <v>5307</v>
      </c>
      <c r="L1287" t="s">
        <v>5410</v>
      </c>
      <c r="M1287" t="s">
        <v>6360</v>
      </c>
      <c r="N1287" t="s">
        <v>6361</v>
      </c>
      <c r="O1287" s="1" t="s">
        <v>5694</v>
      </c>
      <c r="P1287" t="s">
        <v>6362</v>
      </c>
      <c r="Q1287">
        <v>32</v>
      </c>
      <c r="R1287" t="s">
        <v>23</v>
      </c>
      <c r="S1287" t="s">
        <v>23</v>
      </c>
      <c r="T1287" t="s">
        <v>23</v>
      </c>
      <c r="U1287">
        <v>42</v>
      </c>
      <c r="V1287">
        <v>8</v>
      </c>
    </row>
    <row r="1288" spans="1:22">
      <c r="A1288">
        <v>6752487</v>
      </c>
      <c r="B1288" t="str">
        <f t="shared" si="101"/>
        <v>lp25</v>
      </c>
      <c r="C1288" t="str">
        <f t="shared" si="102"/>
        <v>NC_001850.1</v>
      </c>
      <c r="D1288" t="str">
        <f t="shared" si="103"/>
        <v>AE000785</v>
      </c>
      <c r="E1288" t="str">
        <f t="shared" si="100"/>
        <v>Borrelia</v>
      </c>
      <c r="F1288" t="s">
        <v>32246</v>
      </c>
      <c r="G1288" t="str">
        <f t="shared" si="104"/>
        <v>Borreliaburgdorferi              Spirochaetia24.17723.35699---166</v>
      </c>
      <c r="H1288" t="s">
        <v>5629</v>
      </c>
      <c r="I1288" t="s">
        <v>15</v>
      </c>
      <c r="J1288" t="s">
        <v>5306</v>
      </c>
      <c r="K1288" t="s">
        <v>5307</v>
      </c>
      <c r="L1288" t="s">
        <v>5537</v>
      </c>
      <c r="M1288" t="s">
        <v>6363</v>
      </c>
      <c r="N1288" t="s">
        <v>6364</v>
      </c>
      <c r="O1288" s="1" t="s">
        <v>6365</v>
      </c>
      <c r="P1288" t="s">
        <v>6366</v>
      </c>
      <c r="Q1288">
        <v>9</v>
      </c>
      <c r="R1288" t="s">
        <v>23</v>
      </c>
      <c r="S1288" t="s">
        <v>23</v>
      </c>
      <c r="T1288" t="s">
        <v>23</v>
      </c>
      <c r="U1288">
        <v>16</v>
      </c>
      <c r="V1288">
        <v>6</v>
      </c>
    </row>
    <row r="1289" spans="1:22">
      <c r="A1289">
        <v>6752391</v>
      </c>
      <c r="B1289" t="str">
        <f t="shared" si="101"/>
        <v>cp32-3</v>
      </c>
      <c r="C1289" t="str">
        <f t="shared" si="102"/>
        <v>NC_000949.1</v>
      </c>
      <c r="D1289" t="str">
        <f t="shared" si="103"/>
        <v>AE001576</v>
      </c>
      <c r="E1289" t="str">
        <f t="shared" si="100"/>
        <v>Borrelia</v>
      </c>
      <c r="F1289" t="s">
        <v>32246</v>
      </c>
      <c r="G1289" t="str">
        <f t="shared" si="104"/>
        <v>Borreliaburgdorferi              Spirochaetia30.22328.852239---423</v>
      </c>
      <c r="H1289" t="s">
        <v>5629</v>
      </c>
      <c r="I1289" t="s">
        <v>15</v>
      </c>
      <c r="J1289" t="s">
        <v>5306</v>
      </c>
      <c r="K1289" t="s">
        <v>5307</v>
      </c>
      <c r="L1289" t="s">
        <v>5333</v>
      </c>
      <c r="M1289" t="s">
        <v>6367</v>
      </c>
      <c r="N1289" t="s">
        <v>6368</v>
      </c>
      <c r="O1289" s="1" t="s">
        <v>5652</v>
      </c>
      <c r="P1289" t="s">
        <v>5653</v>
      </c>
      <c r="Q1289">
        <v>39</v>
      </c>
      <c r="R1289" t="s">
        <v>23</v>
      </c>
      <c r="S1289" t="s">
        <v>23</v>
      </c>
      <c r="T1289" t="s">
        <v>23</v>
      </c>
      <c r="U1289">
        <v>42</v>
      </c>
      <c r="V1289">
        <v>3</v>
      </c>
    </row>
    <row r="1290" spans="1:22">
      <c r="A1290">
        <v>6752295</v>
      </c>
      <c r="B1290" t="str">
        <f t="shared" si="101"/>
        <v>lp54</v>
      </c>
      <c r="C1290" t="str">
        <f t="shared" si="102"/>
        <v>NC_001857.2</v>
      </c>
      <c r="D1290" t="str">
        <f t="shared" si="103"/>
        <v>AE000790</v>
      </c>
      <c r="E1290" t="str">
        <f t="shared" si="100"/>
        <v>Borrelia</v>
      </c>
      <c r="F1290" t="s">
        <v>32246</v>
      </c>
      <c r="G1290" t="str">
        <f t="shared" si="104"/>
        <v>Borreliaburgdorferi              Spirochaetia53.65728.13854---6511</v>
      </c>
      <c r="H1290" t="s">
        <v>5629</v>
      </c>
      <c r="I1290" t="s">
        <v>15</v>
      </c>
      <c r="J1290" t="s">
        <v>5306</v>
      </c>
      <c r="K1290" t="s">
        <v>5307</v>
      </c>
      <c r="L1290" t="s">
        <v>5362</v>
      </c>
      <c r="M1290" t="s">
        <v>6369</v>
      </c>
      <c r="N1290" t="s">
        <v>6370</v>
      </c>
      <c r="O1290" s="1" t="s">
        <v>5707</v>
      </c>
      <c r="P1290" t="s">
        <v>6371</v>
      </c>
      <c r="Q1290">
        <v>54</v>
      </c>
      <c r="R1290" t="s">
        <v>23</v>
      </c>
      <c r="S1290" t="s">
        <v>23</v>
      </c>
      <c r="T1290" t="s">
        <v>23</v>
      </c>
      <c r="U1290">
        <v>65</v>
      </c>
      <c r="V1290">
        <v>11</v>
      </c>
    </row>
    <row r="1291" spans="1:22">
      <c r="A1291">
        <v>6752199</v>
      </c>
      <c r="B1291" t="str">
        <f t="shared" si="101"/>
        <v>cp32-8</v>
      </c>
      <c r="C1291" t="str">
        <f t="shared" si="102"/>
        <v>NC_000953.1</v>
      </c>
      <c r="D1291" t="str">
        <f t="shared" si="103"/>
        <v>AE001580</v>
      </c>
      <c r="E1291" t="str">
        <f t="shared" si="100"/>
        <v>Borrelia</v>
      </c>
      <c r="F1291" t="s">
        <v>32246</v>
      </c>
      <c r="G1291" t="str">
        <f t="shared" si="104"/>
        <v>Borreliaburgdorferi              Spirochaetia30.88529.133940---422</v>
      </c>
      <c r="H1291" t="s">
        <v>5629</v>
      </c>
      <c r="I1291" t="s">
        <v>15</v>
      </c>
      <c r="J1291" t="s">
        <v>5306</v>
      </c>
      <c r="K1291" t="s">
        <v>5307</v>
      </c>
      <c r="L1291" t="s">
        <v>6372</v>
      </c>
      <c r="M1291" t="s">
        <v>6373</v>
      </c>
      <c r="N1291" t="s">
        <v>6374</v>
      </c>
      <c r="O1291" s="1" t="s">
        <v>5699</v>
      </c>
      <c r="P1291" t="s">
        <v>5700</v>
      </c>
      <c r="Q1291">
        <v>40</v>
      </c>
      <c r="R1291" t="s">
        <v>23</v>
      </c>
      <c r="S1291" t="s">
        <v>23</v>
      </c>
      <c r="T1291" t="s">
        <v>23</v>
      </c>
      <c r="U1291">
        <v>42</v>
      </c>
      <c r="V1291">
        <v>2</v>
      </c>
    </row>
    <row r="1292" spans="1:22">
      <c r="A1292">
        <v>6752103</v>
      </c>
      <c r="B1292" t="str">
        <f t="shared" si="101"/>
        <v>Bol26_lp28-9</v>
      </c>
      <c r="C1292" t="str">
        <f t="shared" si="102"/>
        <v>NC_012494.1</v>
      </c>
      <c r="D1292" t="str">
        <f t="shared" si="103"/>
        <v>CP001566</v>
      </c>
      <c r="E1292" t="str">
        <f t="shared" si="100"/>
        <v>Borrelia</v>
      </c>
      <c r="F1292" t="s">
        <v>32246</v>
      </c>
      <c r="G1292" t="str">
        <f t="shared" si="104"/>
        <v xml:space="preserve">Borreliaburgdorferi              Spirochaetia4206331.900732---32-                                                        </v>
      </c>
      <c r="H1292" t="s">
        <v>6375</v>
      </c>
      <c r="I1292" t="s">
        <v>15</v>
      </c>
      <c r="J1292" t="s">
        <v>5306</v>
      </c>
      <c r="K1292" t="s">
        <v>5307</v>
      </c>
      <c r="L1292" t="s">
        <v>6376</v>
      </c>
      <c r="M1292" t="s">
        <v>6377</v>
      </c>
      <c r="N1292" t="s">
        <v>6378</v>
      </c>
      <c r="O1292" s="1">
        <v>42063</v>
      </c>
      <c r="P1292" t="s">
        <v>6379</v>
      </c>
      <c r="Q1292">
        <v>32</v>
      </c>
      <c r="R1292" t="s">
        <v>23</v>
      </c>
      <c r="S1292" t="s">
        <v>23</v>
      </c>
      <c r="T1292" t="s">
        <v>23</v>
      </c>
      <c r="U1292">
        <v>32</v>
      </c>
      <c r="V1292" t="s">
        <v>58</v>
      </c>
    </row>
    <row r="1293" spans="1:22">
      <c r="A1293">
        <v>6752007</v>
      </c>
      <c r="B1293" t="str">
        <f t="shared" si="101"/>
        <v>Bol26_cp32-9</v>
      </c>
      <c r="C1293" t="str">
        <f t="shared" si="102"/>
        <v>NC_012515.1</v>
      </c>
      <c r="D1293" t="str">
        <f t="shared" si="103"/>
        <v>CP001570</v>
      </c>
      <c r="E1293" t="str">
        <f t="shared" si="100"/>
        <v>Borrelia</v>
      </c>
      <c r="F1293" t="s">
        <v>32246</v>
      </c>
      <c r="G1293" t="str">
        <f t="shared" si="104"/>
        <v>Borreliaburgdorferi              Spirochaetia30.59729.267636---426</v>
      </c>
      <c r="H1293" t="s">
        <v>6375</v>
      </c>
      <c r="I1293" t="s">
        <v>15</v>
      </c>
      <c r="J1293" t="s">
        <v>5306</v>
      </c>
      <c r="K1293" t="s">
        <v>5307</v>
      </c>
      <c r="L1293" t="s">
        <v>6380</v>
      </c>
      <c r="M1293" t="s">
        <v>6381</v>
      </c>
      <c r="N1293" t="s">
        <v>6382</v>
      </c>
      <c r="O1293" s="1" t="s">
        <v>6383</v>
      </c>
      <c r="P1293" t="s">
        <v>6384</v>
      </c>
      <c r="Q1293">
        <v>36</v>
      </c>
      <c r="R1293" t="s">
        <v>23</v>
      </c>
      <c r="S1293" t="s">
        <v>23</v>
      </c>
      <c r="T1293" t="s">
        <v>23</v>
      </c>
      <c r="U1293">
        <v>42</v>
      </c>
      <c r="V1293">
        <v>6</v>
      </c>
    </row>
    <row r="1294" spans="1:22">
      <c r="A1294">
        <v>6751911</v>
      </c>
      <c r="B1294" t="str">
        <f t="shared" si="101"/>
        <v>Bol26_cp32-12</v>
      </c>
      <c r="C1294" t="str">
        <f t="shared" si="102"/>
        <v>NC_012518.1</v>
      </c>
      <c r="D1294" t="str">
        <f t="shared" si="103"/>
        <v>CP001565</v>
      </c>
      <c r="E1294" t="str">
        <f t="shared" si="100"/>
        <v>Borrelia</v>
      </c>
      <c r="F1294" t="s">
        <v>32246</v>
      </c>
      <c r="G1294" t="str">
        <f t="shared" si="104"/>
        <v>Borreliaburgdorferi              Spirochaetia31.43329.46942---442</v>
      </c>
      <c r="H1294" t="s">
        <v>6375</v>
      </c>
      <c r="I1294" t="s">
        <v>15</v>
      </c>
      <c r="J1294" t="s">
        <v>5306</v>
      </c>
      <c r="K1294" t="s">
        <v>5307</v>
      </c>
      <c r="L1294" t="s">
        <v>6385</v>
      </c>
      <c r="M1294" t="s">
        <v>6386</v>
      </c>
      <c r="N1294" t="s">
        <v>6387</v>
      </c>
      <c r="O1294" s="1" t="s">
        <v>6388</v>
      </c>
      <c r="P1294" t="s">
        <v>6032</v>
      </c>
      <c r="Q1294">
        <v>42</v>
      </c>
      <c r="R1294" t="s">
        <v>23</v>
      </c>
      <c r="S1294" t="s">
        <v>23</v>
      </c>
      <c r="T1294" t="s">
        <v>23</v>
      </c>
      <c r="U1294">
        <v>44</v>
      </c>
      <c r="V1294">
        <v>2</v>
      </c>
    </row>
    <row r="1295" spans="1:22">
      <c r="A1295">
        <v>6751815</v>
      </c>
      <c r="B1295" t="str">
        <f t="shared" si="101"/>
        <v>Bol26_lp28-4</v>
      </c>
      <c r="C1295" t="str">
        <f t="shared" si="102"/>
        <v>NC_012499.1</v>
      </c>
      <c r="D1295" t="str">
        <f t="shared" si="103"/>
        <v>CP001569</v>
      </c>
      <c r="E1295" t="str">
        <f t="shared" si="100"/>
        <v>Borrelia</v>
      </c>
      <c r="F1295" t="s">
        <v>32246</v>
      </c>
      <c r="G1295" t="str">
        <f t="shared" si="104"/>
        <v>Borreliaburgdorferi              Spirochaetia28.81224.399623---285</v>
      </c>
      <c r="H1295" t="s">
        <v>6375</v>
      </c>
      <c r="I1295" t="s">
        <v>15</v>
      </c>
      <c r="J1295" t="s">
        <v>5306</v>
      </c>
      <c r="K1295" t="s">
        <v>5307</v>
      </c>
      <c r="L1295" t="s">
        <v>6389</v>
      </c>
      <c r="M1295" t="s">
        <v>6390</v>
      </c>
      <c r="N1295" t="s">
        <v>6391</v>
      </c>
      <c r="O1295" s="1" t="s">
        <v>6392</v>
      </c>
      <c r="P1295" t="s">
        <v>6393</v>
      </c>
      <c r="Q1295">
        <v>23</v>
      </c>
      <c r="R1295" t="s">
        <v>23</v>
      </c>
      <c r="S1295" t="s">
        <v>23</v>
      </c>
      <c r="T1295" t="s">
        <v>23</v>
      </c>
      <c r="U1295">
        <v>28</v>
      </c>
      <c r="V1295">
        <v>5</v>
      </c>
    </row>
    <row r="1296" spans="1:22">
      <c r="A1296">
        <v>6751719</v>
      </c>
      <c r="B1296" t="str">
        <f t="shared" si="101"/>
        <v>Bol26_lp17</v>
      </c>
      <c r="C1296" t="str">
        <f t="shared" si="102"/>
        <v>NC_012506.1</v>
      </c>
      <c r="D1296" t="str">
        <f t="shared" si="103"/>
        <v>CP001564</v>
      </c>
      <c r="E1296" t="str">
        <f t="shared" si="100"/>
        <v>Borrelia</v>
      </c>
      <c r="F1296" t="s">
        <v>32246</v>
      </c>
      <c r="G1296" t="str">
        <f t="shared" si="104"/>
        <v>Borreliaburgdorferi              Spirochaetia17.28722.895815---183</v>
      </c>
      <c r="H1296" t="s">
        <v>6375</v>
      </c>
      <c r="I1296" t="s">
        <v>15</v>
      </c>
      <c r="J1296" t="s">
        <v>5306</v>
      </c>
      <c r="K1296" t="s">
        <v>5307</v>
      </c>
      <c r="L1296" t="s">
        <v>6394</v>
      </c>
      <c r="M1296" t="s">
        <v>6395</v>
      </c>
      <c r="N1296" t="s">
        <v>6396</v>
      </c>
      <c r="O1296" s="1" t="s">
        <v>6397</v>
      </c>
      <c r="P1296" t="s">
        <v>6398</v>
      </c>
      <c r="Q1296">
        <v>15</v>
      </c>
      <c r="R1296" t="s">
        <v>23</v>
      </c>
      <c r="S1296" t="s">
        <v>23</v>
      </c>
      <c r="T1296" t="s">
        <v>23</v>
      </c>
      <c r="U1296">
        <v>18</v>
      </c>
      <c r="V1296">
        <v>3</v>
      </c>
    </row>
    <row r="1297" spans="1:22">
      <c r="A1297">
        <v>6751623</v>
      </c>
      <c r="B1297" t="str">
        <f t="shared" si="101"/>
        <v>Bol26_cp26</v>
      </c>
      <c r="C1297" t="str">
        <f t="shared" si="102"/>
        <v>NC_012512.1</v>
      </c>
      <c r="D1297" t="str">
        <f t="shared" si="103"/>
        <v>CP001568</v>
      </c>
      <c r="E1297" t="str">
        <f t="shared" si="100"/>
        <v>Borrelia</v>
      </c>
      <c r="F1297" t="s">
        <v>32246</v>
      </c>
      <c r="G1297" t="str">
        <f t="shared" si="104"/>
        <v xml:space="preserve">Borreliaburgdorferi              Spirochaetia26.52326.256526---26-                                                        </v>
      </c>
      <c r="H1297" t="s">
        <v>6375</v>
      </c>
      <c r="I1297" t="s">
        <v>15</v>
      </c>
      <c r="J1297" t="s">
        <v>5306</v>
      </c>
      <c r="K1297" t="s">
        <v>5307</v>
      </c>
      <c r="L1297" t="s">
        <v>6399</v>
      </c>
      <c r="M1297" t="s">
        <v>6400</v>
      </c>
      <c r="N1297" t="s">
        <v>6401</v>
      </c>
      <c r="O1297" s="1" t="s">
        <v>6402</v>
      </c>
      <c r="P1297" t="s">
        <v>6403</v>
      </c>
      <c r="Q1297">
        <v>26</v>
      </c>
      <c r="R1297" t="s">
        <v>23</v>
      </c>
      <c r="S1297" t="s">
        <v>23</v>
      </c>
      <c r="T1297" t="s">
        <v>23</v>
      </c>
      <c r="U1297">
        <v>26</v>
      </c>
      <c r="V1297" t="s">
        <v>58</v>
      </c>
    </row>
    <row r="1298" spans="1:22">
      <c r="A1298">
        <v>6751527</v>
      </c>
      <c r="B1298" t="str">
        <f t="shared" si="101"/>
        <v>Bol26_lp36</v>
      </c>
      <c r="C1298" t="str">
        <f t="shared" si="102"/>
        <v>NC_012496.1</v>
      </c>
      <c r="D1298" t="str">
        <f t="shared" si="103"/>
        <v>CP001567</v>
      </c>
      <c r="E1298" t="str">
        <f t="shared" si="100"/>
        <v>Borrelia</v>
      </c>
      <c r="F1298" t="s">
        <v>32246</v>
      </c>
      <c r="G1298" t="str">
        <f t="shared" si="104"/>
        <v>Borreliaburgdorferi              Spirochaetia36.93626.914126---3610</v>
      </c>
      <c r="H1298" t="s">
        <v>6375</v>
      </c>
      <c r="I1298" t="s">
        <v>15</v>
      </c>
      <c r="J1298" t="s">
        <v>5306</v>
      </c>
      <c r="K1298" t="s">
        <v>5307</v>
      </c>
      <c r="L1298" t="s">
        <v>6404</v>
      </c>
      <c r="M1298" t="s">
        <v>6405</v>
      </c>
      <c r="N1298" t="s">
        <v>6406</v>
      </c>
      <c r="O1298" s="1" t="s">
        <v>6407</v>
      </c>
      <c r="P1298" t="s">
        <v>6408</v>
      </c>
      <c r="Q1298">
        <v>26</v>
      </c>
      <c r="R1298" t="s">
        <v>23</v>
      </c>
      <c r="S1298" t="s">
        <v>23</v>
      </c>
      <c r="T1298" t="s">
        <v>23</v>
      </c>
      <c r="U1298">
        <v>36</v>
      </c>
      <c r="V1298">
        <v>10</v>
      </c>
    </row>
    <row r="1299" spans="1:22">
      <c r="A1299">
        <v>6751431</v>
      </c>
      <c r="B1299" t="str">
        <f t="shared" si="101"/>
        <v>Bol26_lp28-3</v>
      </c>
      <c r="C1299" t="str">
        <f t="shared" si="102"/>
        <v>NC_012497.1</v>
      </c>
      <c r="D1299" t="str">
        <f t="shared" si="103"/>
        <v>CP001573</v>
      </c>
      <c r="E1299" t="str">
        <f t="shared" si="100"/>
        <v>Borrelia</v>
      </c>
      <c r="F1299" t="s">
        <v>32246</v>
      </c>
      <c r="G1299" t="str">
        <f t="shared" si="104"/>
        <v>Borreliaburgdorferi              Spirochaetia17.94133.649211---121</v>
      </c>
      <c r="H1299" t="s">
        <v>6375</v>
      </c>
      <c r="I1299" t="s">
        <v>15</v>
      </c>
      <c r="J1299" t="s">
        <v>5306</v>
      </c>
      <c r="K1299" t="s">
        <v>5307</v>
      </c>
      <c r="L1299" t="s">
        <v>6409</v>
      </c>
      <c r="M1299" t="s">
        <v>6410</v>
      </c>
      <c r="N1299" t="s">
        <v>6411</v>
      </c>
      <c r="O1299" s="1" t="s">
        <v>6412</v>
      </c>
      <c r="P1299" t="s">
        <v>6413</v>
      </c>
      <c r="Q1299">
        <v>11</v>
      </c>
      <c r="R1299" t="s">
        <v>23</v>
      </c>
      <c r="S1299" t="s">
        <v>23</v>
      </c>
      <c r="T1299" t="s">
        <v>23</v>
      </c>
      <c r="U1299">
        <v>12</v>
      </c>
      <c r="V1299">
        <v>1</v>
      </c>
    </row>
    <row r="1300" spans="1:22">
      <c r="A1300">
        <v>6751335</v>
      </c>
      <c r="B1300" t="str">
        <f t="shared" si="101"/>
        <v>Bol26_cp32-5</v>
      </c>
      <c r="C1300" t="str">
        <f t="shared" si="102"/>
        <v>NC_012509.1</v>
      </c>
      <c r="D1300" t="str">
        <f t="shared" si="103"/>
        <v>CP001572</v>
      </c>
      <c r="E1300" t="str">
        <f t="shared" si="100"/>
        <v>Borrelia</v>
      </c>
      <c r="F1300" t="s">
        <v>32246</v>
      </c>
      <c r="G1300" t="str">
        <f t="shared" si="104"/>
        <v xml:space="preserve">Borreliaburgdorferi              Spirochaetia30.18629.341441---41-                                                        </v>
      </c>
      <c r="H1300" t="s">
        <v>6375</v>
      </c>
      <c r="I1300" t="s">
        <v>15</v>
      </c>
      <c r="J1300" t="s">
        <v>5306</v>
      </c>
      <c r="K1300" t="s">
        <v>5307</v>
      </c>
      <c r="L1300" t="s">
        <v>6414</v>
      </c>
      <c r="M1300" t="s">
        <v>6415</v>
      </c>
      <c r="N1300" t="s">
        <v>6416</v>
      </c>
      <c r="O1300" s="1" t="s">
        <v>6417</v>
      </c>
      <c r="P1300" t="s">
        <v>6418</v>
      </c>
      <c r="Q1300">
        <v>41</v>
      </c>
      <c r="R1300" t="s">
        <v>23</v>
      </c>
      <c r="S1300" t="s">
        <v>23</v>
      </c>
      <c r="T1300" t="s">
        <v>23</v>
      </c>
      <c r="U1300">
        <v>41</v>
      </c>
      <c r="V1300" t="s">
        <v>58</v>
      </c>
    </row>
    <row r="1301" spans="1:22">
      <c r="A1301">
        <v>6751239</v>
      </c>
      <c r="B1301" t="str">
        <f t="shared" si="101"/>
        <v>Bol26_lp54</v>
      </c>
      <c r="C1301" t="str">
        <f t="shared" si="102"/>
        <v>NC_012504.1</v>
      </c>
      <c r="D1301" t="str">
        <f t="shared" si="103"/>
        <v>CP001571</v>
      </c>
      <c r="E1301" t="str">
        <f t="shared" si="100"/>
        <v>Borrelia</v>
      </c>
      <c r="F1301" t="s">
        <v>32246</v>
      </c>
      <c r="G1301" t="str">
        <f t="shared" si="104"/>
        <v>Borreliaburgdorferi              Spirochaetia53.65528.16764---651</v>
      </c>
      <c r="H1301" t="s">
        <v>6375</v>
      </c>
      <c r="I1301" t="s">
        <v>15</v>
      </c>
      <c r="J1301" t="s">
        <v>5306</v>
      </c>
      <c r="K1301" t="s">
        <v>5307</v>
      </c>
      <c r="L1301" t="s">
        <v>6419</v>
      </c>
      <c r="M1301" t="s">
        <v>6420</v>
      </c>
      <c r="N1301" t="s">
        <v>6421</v>
      </c>
      <c r="O1301" s="1" t="s">
        <v>6422</v>
      </c>
      <c r="P1301" t="s">
        <v>6423</v>
      </c>
      <c r="Q1301">
        <v>64</v>
      </c>
      <c r="R1301" t="s">
        <v>23</v>
      </c>
      <c r="S1301" t="s">
        <v>23</v>
      </c>
      <c r="T1301" t="s">
        <v>23</v>
      </c>
      <c r="U1301">
        <v>65</v>
      </c>
      <c r="V1301">
        <v>1</v>
      </c>
    </row>
    <row r="1302" spans="1:22">
      <c r="A1302">
        <v>6751143</v>
      </c>
      <c r="B1302" t="str">
        <f t="shared" si="101"/>
        <v>CA-11.2A_lp36-28-4</v>
      </c>
      <c r="C1302" t="str">
        <f t="shared" si="102"/>
        <v>NC_012202.1</v>
      </c>
      <c r="D1302" t="str">
        <f t="shared" si="103"/>
        <v>CP001480</v>
      </c>
      <c r="E1302" t="str">
        <f t="shared" si="100"/>
        <v>Borrelia</v>
      </c>
      <c r="F1302" t="s">
        <v>32246</v>
      </c>
      <c r="G1302" t="str">
        <f t="shared" si="104"/>
        <v>Borreliaburgdorferi              Spirochaetia54.62324.841250---588</v>
      </c>
      <c r="H1302" t="s">
        <v>6424</v>
      </c>
      <c r="I1302" t="s">
        <v>15</v>
      </c>
      <c r="J1302" t="s">
        <v>5306</v>
      </c>
      <c r="K1302" t="s">
        <v>5307</v>
      </c>
      <c r="L1302" t="s">
        <v>6425</v>
      </c>
      <c r="M1302" t="s">
        <v>6426</v>
      </c>
      <c r="N1302" t="s">
        <v>6427</v>
      </c>
      <c r="O1302" s="1" t="s">
        <v>6428</v>
      </c>
      <c r="P1302" t="s">
        <v>6429</v>
      </c>
      <c r="Q1302">
        <v>50</v>
      </c>
      <c r="R1302" t="s">
        <v>23</v>
      </c>
      <c r="S1302" t="s">
        <v>23</v>
      </c>
      <c r="T1302" t="s">
        <v>23</v>
      </c>
      <c r="U1302">
        <v>58</v>
      </c>
      <c r="V1302">
        <v>8</v>
      </c>
    </row>
    <row r="1303" spans="1:22">
      <c r="A1303">
        <v>6751047</v>
      </c>
      <c r="B1303" t="str">
        <f t="shared" si="101"/>
        <v>CA-11.2A_cp32-10</v>
      </c>
      <c r="C1303" t="str">
        <f t="shared" si="102"/>
        <v>NC_012152.1</v>
      </c>
      <c r="D1303" t="str">
        <f t="shared" si="103"/>
        <v>CP001477</v>
      </c>
      <c r="E1303" t="str">
        <f t="shared" si="100"/>
        <v>Borrelia</v>
      </c>
      <c r="F1303" t="s">
        <v>32246</v>
      </c>
      <c r="G1303" t="str">
        <f t="shared" si="104"/>
        <v>Borreliaburgdorferi              Spirochaetia30.2929.428939---423</v>
      </c>
      <c r="H1303" t="s">
        <v>6424</v>
      </c>
      <c r="I1303" t="s">
        <v>15</v>
      </c>
      <c r="J1303" t="s">
        <v>5306</v>
      </c>
      <c r="K1303" t="s">
        <v>5307</v>
      </c>
      <c r="L1303" t="s">
        <v>6430</v>
      </c>
      <c r="M1303" t="s">
        <v>6431</v>
      </c>
      <c r="N1303" t="s">
        <v>6432</v>
      </c>
      <c r="O1303" s="1" t="s">
        <v>6433</v>
      </c>
      <c r="P1303" t="s">
        <v>6434</v>
      </c>
      <c r="Q1303">
        <v>39</v>
      </c>
      <c r="R1303" t="s">
        <v>23</v>
      </c>
      <c r="S1303" t="s">
        <v>23</v>
      </c>
      <c r="T1303" t="s">
        <v>23</v>
      </c>
      <c r="U1303">
        <v>42</v>
      </c>
      <c r="V1303">
        <v>3</v>
      </c>
    </row>
    <row r="1304" spans="1:22">
      <c r="A1304">
        <v>6750951</v>
      </c>
      <c r="B1304" t="str">
        <f t="shared" si="101"/>
        <v>CA-11.2A_cp32-3</v>
      </c>
      <c r="C1304" t="str">
        <f t="shared" si="102"/>
        <v>NC_012154.1</v>
      </c>
      <c r="D1304" t="str">
        <f t="shared" si="103"/>
        <v>CP001483</v>
      </c>
      <c r="E1304" t="str">
        <f t="shared" si="100"/>
        <v>Borrelia</v>
      </c>
      <c r="F1304" t="s">
        <v>32246</v>
      </c>
      <c r="G1304" t="str">
        <f t="shared" si="104"/>
        <v>Borreliaburgdorferi              Spirochaetia29.76229.37340---411</v>
      </c>
      <c r="H1304" t="s">
        <v>6424</v>
      </c>
      <c r="I1304" t="s">
        <v>15</v>
      </c>
      <c r="J1304" t="s">
        <v>5306</v>
      </c>
      <c r="K1304" t="s">
        <v>5307</v>
      </c>
      <c r="L1304" t="s">
        <v>6435</v>
      </c>
      <c r="M1304" t="s">
        <v>6436</v>
      </c>
      <c r="N1304" t="s">
        <v>6437</v>
      </c>
      <c r="O1304" s="1" t="s">
        <v>4486</v>
      </c>
      <c r="P1304" t="s">
        <v>6438</v>
      </c>
      <c r="Q1304">
        <v>40</v>
      </c>
      <c r="R1304" t="s">
        <v>23</v>
      </c>
      <c r="S1304" t="s">
        <v>23</v>
      </c>
      <c r="T1304" t="s">
        <v>23</v>
      </c>
      <c r="U1304">
        <v>41</v>
      </c>
      <c r="V1304">
        <v>1</v>
      </c>
    </row>
    <row r="1305" spans="1:22">
      <c r="A1305">
        <v>6750855</v>
      </c>
      <c r="B1305" t="str">
        <f t="shared" si="101"/>
        <v>CA-11.2A_cp26</v>
      </c>
      <c r="C1305" t="str">
        <f t="shared" si="102"/>
        <v>NC_012157.1</v>
      </c>
      <c r="D1305" t="str">
        <f t="shared" si="103"/>
        <v>CP001484</v>
      </c>
      <c r="E1305" t="str">
        <f t="shared" si="100"/>
        <v>Borrelia</v>
      </c>
      <c r="F1305" t="s">
        <v>32246</v>
      </c>
      <c r="G1305" t="str">
        <f t="shared" si="104"/>
        <v xml:space="preserve">Borreliaburgdorferi              Spirochaetia26.51126.324926---26-                                                        </v>
      </c>
      <c r="H1305" t="s">
        <v>6424</v>
      </c>
      <c r="I1305" t="s">
        <v>15</v>
      </c>
      <c r="J1305" t="s">
        <v>5306</v>
      </c>
      <c r="K1305" t="s">
        <v>5307</v>
      </c>
      <c r="L1305" t="s">
        <v>6439</v>
      </c>
      <c r="M1305" t="s">
        <v>6440</v>
      </c>
      <c r="N1305" t="s">
        <v>6441</v>
      </c>
      <c r="O1305" s="1" t="s">
        <v>6442</v>
      </c>
      <c r="P1305" t="s">
        <v>6443</v>
      </c>
      <c r="Q1305">
        <v>26</v>
      </c>
      <c r="R1305" t="s">
        <v>23</v>
      </c>
      <c r="S1305" t="s">
        <v>23</v>
      </c>
      <c r="T1305" t="s">
        <v>23</v>
      </c>
      <c r="U1305">
        <v>26</v>
      </c>
      <c r="V1305" t="s">
        <v>58</v>
      </c>
    </row>
    <row r="1306" spans="1:22">
      <c r="A1306">
        <v>6750759</v>
      </c>
      <c r="B1306" t="str">
        <f t="shared" si="101"/>
        <v>CA-11.2A_lp54</v>
      </c>
      <c r="C1306" t="str">
        <f t="shared" si="102"/>
        <v>NC_012194.1</v>
      </c>
      <c r="D1306" t="str">
        <f t="shared" si="103"/>
        <v>CP001473</v>
      </c>
      <c r="E1306" t="str">
        <f t="shared" si="100"/>
        <v>Borrelia</v>
      </c>
      <c r="F1306" t="s">
        <v>32246</v>
      </c>
      <c r="G1306" t="str">
        <f t="shared" si="104"/>
        <v>Borreliaburgdorferi              Spirochaetia54.02128.155763---641</v>
      </c>
      <c r="H1306" t="s">
        <v>6424</v>
      </c>
      <c r="I1306" t="s">
        <v>15</v>
      </c>
      <c r="J1306" t="s">
        <v>5306</v>
      </c>
      <c r="K1306" t="s">
        <v>5307</v>
      </c>
      <c r="L1306" t="s">
        <v>6444</v>
      </c>
      <c r="M1306" t="s">
        <v>6445</v>
      </c>
      <c r="N1306" t="s">
        <v>6446</v>
      </c>
      <c r="O1306" s="1" t="s">
        <v>6447</v>
      </c>
      <c r="P1306" t="s">
        <v>6448</v>
      </c>
      <c r="Q1306">
        <v>63</v>
      </c>
      <c r="R1306" t="s">
        <v>23</v>
      </c>
      <c r="S1306" t="s">
        <v>23</v>
      </c>
      <c r="T1306" t="s">
        <v>23</v>
      </c>
      <c r="U1306">
        <v>64</v>
      </c>
      <c r="V1306">
        <v>1</v>
      </c>
    </row>
    <row r="1307" spans="1:22">
      <c r="A1307">
        <v>6750663</v>
      </c>
      <c r="B1307" t="str">
        <f t="shared" si="101"/>
        <v>CA-11.2A_lp56</v>
      </c>
      <c r="C1307" t="str">
        <f t="shared" si="102"/>
        <v>NC_012203.1</v>
      </c>
      <c r="D1307" t="str">
        <f t="shared" si="103"/>
        <v>CP001474</v>
      </c>
      <c r="E1307" t="str">
        <f t="shared" ref="E1307:E1370" si="105">MID(H1307,1,FIND(" ",H1307)-1)</f>
        <v>Borrelia</v>
      </c>
      <c r="F1307" t="s">
        <v>32246</v>
      </c>
      <c r="G1307" t="str">
        <f t="shared" si="104"/>
        <v xml:space="preserve">Borreliaburgdorferi              Spirochaetia29.41831.541932---32-                                                        </v>
      </c>
      <c r="H1307" t="s">
        <v>6424</v>
      </c>
      <c r="I1307" t="s">
        <v>15</v>
      </c>
      <c r="J1307" t="s">
        <v>5306</v>
      </c>
      <c r="K1307" t="s">
        <v>5307</v>
      </c>
      <c r="L1307" t="s">
        <v>6449</v>
      </c>
      <c r="M1307" t="s">
        <v>6450</v>
      </c>
      <c r="N1307" t="s">
        <v>6451</v>
      </c>
      <c r="O1307" s="1" t="s">
        <v>6452</v>
      </c>
      <c r="P1307" t="s">
        <v>6453</v>
      </c>
      <c r="Q1307">
        <v>32</v>
      </c>
      <c r="R1307" t="s">
        <v>23</v>
      </c>
      <c r="S1307" t="s">
        <v>23</v>
      </c>
      <c r="T1307" t="s">
        <v>23</v>
      </c>
      <c r="U1307">
        <v>32</v>
      </c>
      <c r="V1307" t="s">
        <v>58</v>
      </c>
    </row>
    <row r="1308" spans="1:22">
      <c r="A1308">
        <v>6750567</v>
      </c>
      <c r="B1308" t="str">
        <f t="shared" si="101"/>
        <v>CA-11.2A_lp38</v>
      </c>
      <c r="C1308" t="str">
        <f t="shared" si="102"/>
        <v>NC_012170.1</v>
      </c>
      <c r="D1308" t="str">
        <f t="shared" si="103"/>
        <v>CP001476</v>
      </c>
      <c r="E1308" t="str">
        <f t="shared" si="105"/>
        <v>Borrelia</v>
      </c>
      <c r="F1308" t="s">
        <v>32246</v>
      </c>
      <c r="G1308" t="str">
        <f t="shared" si="104"/>
        <v>Borreliaburgdorferi              Spirochaetia27.77525.414917---203</v>
      </c>
      <c r="H1308" t="s">
        <v>6424</v>
      </c>
      <c r="I1308" t="s">
        <v>15</v>
      </c>
      <c r="J1308" t="s">
        <v>5306</v>
      </c>
      <c r="K1308" t="s">
        <v>5307</v>
      </c>
      <c r="L1308" t="s">
        <v>6454</v>
      </c>
      <c r="M1308" t="s">
        <v>6455</v>
      </c>
      <c r="N1308" t="s">
        <v>6456</v>
      </c>
      <c r="O1308" s="1" t="s">
        <v>6457</v>
      </c>
      <c r="P1308" t="s">
        <v>6458</v>
      </c>
      <c r="Q1308">
        <v>17</v>
      </c>
      <c r="R1308" t="s">
        <v>23</v>
      </c>
      <c r="S1308" t="s">
        <v>23</v>
      </c>
      <c r="T1308" t="s">
        <v>23</v>
      </c>
      <c r="U1308">
        <v>20</v>
      </c>
      <c r="V1308">
        <v>3</v>
      </c>
    </row>
    <row r="1309" spans="1:22">
      <c r="A1309">
        <v>6750471</v>
      </c>
      <c r="B1309" t="str">
        <f t="shared" si="101"/>
        <v>CA-11.2A_lp28-3</v>
      </c>
      <c r="C1309" t="str">
        <f t="shared" si="102"/>
        <v>NC_012228.1</v>
      </c>
      <c r="D1309" t="str">
        <f t="shared" si="103"/>
        <v>CP001482</v>
      </c>
      <c r="E1309" t="str">
        <f t="shared" si="105"/>
        <v>Borrelia</v>
      </c>
      <c r="F1309" t="s">
        <v>32246</v>
      </c>
      <c r="G1309" t="str">
        <f t="shared" si="104"/>
        <v>Borreliaburgdorferi              Spirochaetia25.79924.954519---201</v>
      </c>
      <c r="H1309" t="s">
        <v>6424</v>
      </c>
      <c r="I1309" t="s">
        <v>15</v>
      </c>
      <c r="J1309" t="s">
        <v>5306</v>
      </c>
      <c r="K1309" t="s">
        <v>5307</v>
      </c>
      <c r="L1309" t="s">
        <v>6459</v>
      </c>
      <c r="M1309" t="s">
        <v>6460</v>
      </c>
      <c r="N1309" t="s">
        <v>6461</v>
      </c>
      <c r="O1309" s="1" t="s">
        <v>6462</v>
      </c>
      <c r="P1309" t="s">
        <v>6463</v>
      </c>
      <c r="Q1309">
        <v>19</v>
      </c>
      <c r="R1309" t="s">
        <v>23</v>
      </c>
      <c r="S1309" t="s">
        <v>23</v>
      </c>
      <c r="T1309" t="s">
        <v>23</v>
      </c>
      <c r="U1309">
        <v>20</v>
      </c>
      <c r="V1309">
        <v>1</v>
      </c>
    </row>
    <row r="1310" spans="1:22">
      <c r="A1310">
        <v>6750375</v>
      </c>
      <c r="B1310" t="str">
        <f t="shared" si="101"/>
        <v>CA-11.2A_cp32-1</v>
      </c>
      <c r="C1310" t="str">
        <f t="shared" si="102"/>
        <v>NC_012158.1</v>
      </c>
      <c r="D1310" t="str">
        <f t="shared" si="103"/>
        <v>CP001479</v>
      </c>
      <c r="E1310" t="str">
        <f t="shared" si="105"/>
        <v>Borrelia</v>
      </c>
      <c r="F1310" t="s">
        <v>32246</v>
      </c>
      <c r="G1310" t="str">
        <f t="shared" si="104"/>
        <v>Borreliaburgdorferi              Spirochaetia30.40828.906940---411</v>
      </c>
      <c r="H1310" t="s">
        <v>6424</v>
      </c>
      <c r="I1310" t="s">
        <v>15</v>
      </c>
      <c r="J1310" t="s">
        <v>5306</v>
      </c>
      <c r="K1310" t="s">
        <v>5307</v>
      </c>
      <c r="L1310" t="s">
        <v>6464</v>
      </c>
      <c r="M1310" t="s">
        <v>6465</v>
      </c>
      <c r="N1310" t="s">
        <v>6466</v>
      </c>
      <c r="O1310" s="1" t="s">
        <v>6467</v>
      </c>
      <c r="P1310" t="s">
        <v>6468</v>
      </c>
      <c r="Q1310">
        <v>40</v>
      </c>
      <c r="R1310" t="s">
        <v>23</v>
      </c>
      <c r="S1310" t="s">
        <v>23</v>
      </c>
      <c r="T1310" t="s">
        <v>23</v>
      </c>
      <c r="U1310">
        <v>41</v>
      </c>
      <c r="V1310">
        <v>1</v>
      </c>
    </row>
    <row r="1311" spans="1:22">
      <c r="A1311">
        <v>6750279</v>
      </c>
      <c r="B1311" t="str">
        <f t="shared" si="101"/>
        <v>CA-11.2A_lp17</v>
      </c>
      <c r="C1311" t="str">
        <f t="shared" si="102"/>
        <v>NC_012227.1</v>
      </c>
      <c r="D1311" t="str">
        <f t="shared" si="103"/>
        <v>CP001481</v>
      </c>
      <c r="E1311" t="str">
        <f t="shared" si="105"/>
        <v>Borrelia</v>
      </c>
      <c r="F1311" t="s">
        <v>32246</v>
      </c>
      <c r="G1311" t="str">
        <f t="shared" si="104"/>
        <v>Borreliaburgdorferi              Spirochaetia18.18123.816116---182</v>
      </c>
      <c r="H1311" t="s">
        <v>6424</v>
      </c>
      <c r="I1311" t="s">
        <v>15</v>
      </c>
      <c r="J1311" t="s">
        <v>5306</v>
      </c>
      <c r="K1311" t="s">
        <v>5307</v>
      </c>
      <c r="L1311" t="s">
        <v>6469</v>
      </c>
      <c r="M1311" t="s">
        <v>6470</v>
      </c>
      <c r="N1311" t="s">
        <v>6471</v>
      </c>
      <c r="O1311" s="1" t="s">
        <v>6472</v>
      </c>
      <c r="P1311" t="s">
        <v>6473</v>
      </c>
      <c r="Q1311">
        <v>16</v>
      </c>
      <c r="R1311" t="s">
        <v>23</v>
      </c>
      <c r="S1311" t="s">
        <v>23</v>
      </c>
      <c r="T1311" t="s">
        <v>23</v>
      </c>
      <c r="U1311">
        <v>18</v>
      </c>
      <c r="V1311">
        <v>2</v>
      </c>
    </row>
    <row r="1312" spans="1:22">
      <c r="A1312">
        <v>6750183</v>
      </c>
      <c r="B1312" t="str">
        <f t="shared" si="101"/>
        <v>CA-11.2A_cp32-13</v>
      </c>
      <c r="C1312" t="str">
        <f t="shared" si="102"/>
        <v>NC_012156.1</v>
      </c>
      <c r="D1312" t="str">
        <f t="shared" si="103"/>
        <v>CP001478</v>
      </c>
      <c r="E1312" t="str">
        <f t="shared" si="105"/>
        <v>Borrelia</v>
      </c>
      <c r="F1312" t="s">
        <v>32246</v>
      </c>
      <c r="G1312" t="str">
        <f t="shared" si="104"/>
        <v>Borreliaburgdorferi              Spirochaetia30.08829.244240---411</v>
      </c>
      <c r="H1312" t="s">
        <v>6424</v>
      </c>
      <c r="I1312" t="s">
        <v>15</v>
      </c>
      <c r="J1312" t="s">
        <v>5306</v>
      </c>
      <c r="K1312" t="s">
        <v>5307</v>
      </c>
      <c r="L1312" t="s">
        <v>6474</v>
      </c>
      <c r="M1312" t="s">
        <v>6475</v>
      </c>
      <c r="N1312" t="s">
        <v>6476</v>
      </c>
      <c r="O1312" s="1" t="s">
        <v>6477</v>
      </c>
      <c r="P1312" t="s">
        <v>6478</v>
      </c>
      <c r="Q1312">
        <v>40</v>
      </c>
      <c r="R1312" t="s">
        <v>23</v>
      </c>
      <c r="S1312" t="s">
        <v>23</v>
      </c>
      <c r="T1312" t="s">
        <v>23</v>
      </c>
      <c r="U1312">
        <v>41</v>
      </c>
      <c r="V1312">
        <v>1</v>
      </c>
    </row>
    <row r="1313" spans="1:22">
      <c r="A1313">
        <v>6750087</v>
      </c>
      <c r="B1313" t="str">
        <f t="shared" si="101"/>
        <v>CA-11.2A_cp32-5</v>
      </c>
      <c r="C1313" t="str">
        <f t="shared" si="102"/>
        <v>NC_012149.1</v>
      </c>
      <c r="D1313" t="str">
        <f t="shared" si="103"/>
        <v>CP001475</v>
      </c>
      <c r="E1313" t="str">
        <f t="shared" si="105"/>
        <v>Borrelia</v>
      </c>
      <c r="F1313" t="s">
        <v>32246</v>
      </c>
      <c r="G1313" t="str">
        <f t="shared" si="104"/>
        <v xml:space="preserve">Borreliaburgdorferi              Spirochaetia29.91229.112142---42-                                                        </v>
      </c>
      <c r="H1313" t="s">
        <v>6424</v>
      </c>
      <c r="I1313" t="s">
        <v>15</v>
      </c>
      <c r="J1313" t="s">
        <v>5306</v>
      </c>
      <c r="K1313" t="s">
        <v>5307</v>
      </c>
      <c r="L1313" t="s">
        <v>6479</v>
      </c>
      <c r="M1313" t="s">
        <v>6480</v>
      </c>
      <c r="N1313" t="s">
        <v>6481</v>
      </c>
      <c r="O1313" s="1" t="s">
        <v>6482</v>
      </c>
      <c r="P1313" t="s">
        <v>6483</v>
      </c>
      <c r="Q1313">
        <v>42</v>
      </c>
      <c r="R1313" t="s">
        <v>23</v>
      </c>
      <c r="S1313" t="s">
        <v>23</v>
      </c>
      <c r="T1313" t="s">
        <v>23</v>
      </c>
      <c r="U1313">
        <v>42</v>
      </c>
      <c r="V1313" t="s">
        <v>58</v>
      </c>
    </row>
    <row r="1314" spans="1:22">
      <c r="A1314">
        <v>6749991</v>
      </c>
      <c r="B1314" t="str">
        <f t="shared" si="101"/>
        <v>JD1 lp17</v>
      </c>
      <c r="C1314" t="str">
        <f t="shared" si="102"/>
        <v>NC_017410.1</v>
      </c>
      <c r="D1314" t="str">
        <f t="shared" si="103"/>
        <v>CP002313</v>
      </c>
      <c r="E1314" t="str">
        <f t="shared" si="105"/>
        <v>Borrelia</v>
      </c>
      <c r="F1314" t="s">
        <v>32246</v>
      </c>
      <c r="G1314" t="str">
        <f t="shared" si="104"/>
        <v>Borreliaburgdorferi              Spirochaetia17.52223.941312---164</v>
      </c>
      <c r="H1314" t="s">
        <v>6484</v>
      </c>
      <c r="I1314" t="s">
        <v>15</v>
      </c>
      <c r="J1314" t="s">
        <v>5306</v>
      </c>
      <c r="K1314" t="s">
        <v>5307</v>
      </c>
      <c r="L1314" t="s">
        <v>6485</v>
      </c>
      <c r="M1314" t="s">
        <v>6486</v>
      </c>
      <c r="N1314" t="s">
        <v>6487</v>
      </c>
      <c r="O1314" s="1" t="s">
        <v>6488</v>
      </c>
      <c r="P1314" t="s">
        <v>6489</v>
      </c>
      <c r="Q1314">
        <v>12</v>
      </c>
      <c r="R1314" t="s">
        <v>23</v>
      </c>
      <c r="S1314" t="s">
        <v>23</v>
      </c>
      <c r="T1314" t="s">
        <v>23</v>
      </c>
      <c r="U1314">
        <v>16</v>
      </c>
      <c r="V1314">
        <v>4</v>
      </c>
    </row>
    <row r="1315" spans="1:22">
      <c r="A1315">
        <v>6749895</v>
      </c>
      <c r="B1315" t="str">
        <f t="shared" si="101"/>
        <v>JD1 cp32-11</v>
      </c>
      <c r="C1315" t="str">
        <f t="shared" si="102"/>
        <v>NC_017393.1</v>
      </c>
      <c r="D1315" t="str">
        <f t="shared" si="103"/>
        <v>CP002309</v>
      </c>
      <c r="E1315" t="str">
        <f t="shared" si="105"/>
        <v>Borrelia</v>
      </c>
      <c r="F1315" t="s">
        <v>32246</v>
      </c>
      <c r="G1315" t="str">
        <f t="shared" si="104"/>
        <v>Borreliaburgdorferi              Spirochaetia29.90229.011440---411</v>
      </c>
      <c r="H1315" t="s">
        <v>6484</v>
      </c>
      <c r="I1315" t="s">
        <v>15</v>
      </c>
      <c r="J1315" t="s">
        <v>5306</v>
      </c>
      <c r="K1315" t="s">
        <v>5307</v>
      </c>
      <c r="L1315" t="s">
        <v>6490</v>
      </c>
      <c r="M1315" t="s">
        <v>6491</v>
      </c>
      <c r="N1315" t="s">
        <v>6492</v>
      </c>
      <c r="O1315" s="1" t="s">
        <v>6493</v>
      </c>
      <c r="P1315" t="s">
        <v>6494</v>
      </c>
      <c r="Q1315">
        <v>40</v>
      </c>
      <c r="R1315" t="s">
        <v>23</v>
      </c>
      <c r="S1315" t="s">
        <v>23</v>
      </c>
      <c r="T1315" t="s">
        <v>23</v>
      </c>
      <c r="U1315">
        <v>41</v>
      </c>
      <c r="V1315">
        <v>1</v>
      </c>
    </row>
    <row r="1316" spans="1:22">
      <c r="A1316">
        <v>6749799</v>
      </c>
      <c r="B1316" t="str">
        <f t="shared" si="101"/>
        <v>JD1 lp28-3</v>
      </c>
      <c r="C1316" t="str">
        <f t="shared" si="102"/>
        <v>NC_017405.1</v>
      </c>
      <c r="D1316" t="str">
        <f t="shared" si="103"/>
        <v>CP002314</v>
      </c>
      <c r="E1316" t="str">
        <f t="shared" si="105"/>
        <v>Borrelia</v>
      </c>
      <c r="F1316" t="s">
        <v>32246</v>
      </c>
      <c r="G1316" t="str">
        <f t="shared" si="104"/>
        <v>Borreliaburgdorferi              Spirochaetia28.79724.978322---231</v>
      </c>
      <c r="H1316" t="s">
        <v>6484</v>
      </c>
      <c r="I1316" t="s">
        <v>15</v>
      </c>
      <c r="J1316" t="s">
        <v>5306</v>
      </c>
      <c r="K1316" t="s">
        <v>5307</v>
      </c>
      <c r="L1316" t="s">
        <v>6495</v>
      </c>
      <c r="M1316" t="s">
        <v>6496</v>
      </c>
      <c r="N1316" t="s">
        <v>6497</v>
      </c>
      <c r="O1316" s="1" t="s">
        <v>6498</v>
      </c>
      <c r="P1316" t="s">
        <v>6499</v>
      </c>
      <c r="Q1316">
        <v>22</v>
      </c>
      <c r="R1316" t="s">
        <v>23</v>
      </c>
      <c r="S1316" t="s">
        <v>23</v>
      </c>
      <c r="T1316" t="s">
        <v>23</v>
      </c>
      <c r="U1316">
        <v>23</v>
      </c>
      <c r="V1316">
        <v>1</v>
      </c>
    </row>
    <row r="1317" spans="1:22">
      <c r="A1317">
        <v>6749703</v>
      </c>
      <c r="B1317" t="str">
        <f t="shared" si="101"/>
        <v>JD1 lp28-1</v>
      </c>
      <c r="C1317" t="str">
        <f t="shared" si="102"/>
        <v>NC_017404.1</v>
      </c>
      <c r="D1317" t="str">
        <f t="shared" si="103"/>
        <v>CP002306</v>
      </c>
      <c r="E1317" t="str">
        <f t="shared" si="105"/>
        <v>Borrelia</v>
      </c>
      <c r="F1317" t="s">
        <v>32246</v>
      </c>
      <c r="G1317" t="str">
        <f t="shared" si="104"/>
        <v>Borreliaburgdorferi              Spirochaetia24.35432.672319---212</v>
      </c>
      <c r="H1317" t="s">
        <v>6484</v>
      </c>
      <c r="I1317" t="s">
        <v>15</v>
      </c>
      <c r="J1317" t="s">
        <v>5306</v>
      </c>
      <c r="K1317" t="s">
        <v>5307</v>
      </c>
      <c r="L1317" t="s">
        <v>6500</v>
      </c>
      <c r="M1317" t="s">
        <v>6501</v>
      </c>
      <c r="N1317" t="s">
        <v>6502</v>
      </c>
      <c r="O1317" s="1" t="s">
        <v>6503</v>
      </c>
      <c r="P1317" t="s">
        <v>6504</v>
      </c>
      <c r="Q1317">
        <v>19</v>
      </c>
      <c r="R1317" t="s">
        <v>23</v>
      </c>
      <c r="S1317" t="s">
        <v>23</v>
      </c>
      <c r="T1317" t="s">
        <v>23</v>
      </c>
      <c r="U1317">
        <v>21</v>
      </c>
      <c r="V1317">
        <v>2</v>
      </c>
    </row>
    <row r="1318" spans="1:22">
      <c r="A1318">
        <v>6749607</v>
      </c>
      <c r="B1318" t="str">
        <f t="shared" si="101"/>
        <v>JD1 lp28-5</v>
      </c>
      <c r="C1318" t="str">
        <f t="shared" si="102"/>
        <v>NC_017406.1</v>
      </c>
      <c r="D1318" t="str">
        <f t="shared" si="103"/>
        <v>CP002317</v>
      </c>
      <c r="E1318" t="str">
        <f t="shared" si="105"/>
        <v>Borrelia</v>
      </c>
      <c r="F1318" t="s">
        <v>32246</v>
      </c>
      <c r="G1318" t="str">
        <f t="shared" si="104"/>
        <v>Borreliaburgdorferi              Spirochaetia24.61423.892913---163</v>
      </c>
      <c r="H1318" t="s">
        <v>6484</v>
      </c>
      <c r="I1318" t="s">
        <v>15</v>
      </c>
      <c r="J1318" t="s">
        <v>5306</v>
      </c>
      <c r="K1318" t="s">
        <v>5307</v>
      </c>
      <c r="L1318" t="s">
        <v>6505</v>
      </c>
      <c r="M1318" t="s">
        <v>6506</v>
      </c>
      <c r="N1318" t="s">
        <v>6507</v>
      </c>
      <c r="O1318" s="1" t="s">
        <v>6508</v>
      </c>
      <c r="P1318" t="s">
        <v>6509</v>
      </c>
      <c r="Q1318">
        <v>13</v>
      </c>
      <c r="R1318" t="s">
        <v>23</v>
      </c>
      <c r="S1318" t="s">
        <v>23</v>
      </c>
      <c r="T1318" t="s">
        <v>23</v>
      </c>
      <c r="U1318">
        <v>16</v>
      </c>
      <c r="V1318">
        <v>3</v>
      </c>
    </row>
    <row r="1319" spans="1:22">
      <c r="A1319">
        <v>6749511</v>
      </c>
      <c r="B1319" t="str">
        <f t="shared" si="101"/>
        <v>JD1 cp32-9</v>
      </c>
      <c r="C1319" t="str">
        <f t="shared" si="102"/>
        <v>NC_017397.1</v>
      </c>
      <c r="D1319" t="str">
        <f t="shared" si="103"/>
        <v>CP002322</v>
      </c>
      <c r="E1319" t="str">
        <f t="shared" si="105"/>
        <v>Borrelia</v>
      </c>
      <c r="F1319" t="s">
        <v>32246</v>
      </c>
      <c r="G1319" t="str">
        <f t="shared" si="104"/>
        <v>Borreliaburgdorferi              Spirochaetia30.69729.224441---421</v>
      </c>
      <c r="H1319" t="s">
        <v>6484</v>
      </c>
      <c r="I1319" t="s">
        <v>15</v>
      </c>
      <c r="J1319" t="s">
        <v>5306</v>
      </c>
      <c r="K1319" t="s">
        <v>5307</v>
      </c>
      <c r="L1319" t="s">
        <v>6510</v>
      </c>
      <c r="M1319" t="s">
        <v>6511</v>
      </c>
      <c r="N1319" t="s">
        <v>6512</v>
      </c>
      <c r="O1319" s="1" t="s">
        <v>6513</v>
      </c>
      <c r="P1319" t="s">
        <v>6514</v>
      </c>
      <c r="Q1319">
        <v>41</v>
      </c>
      <c r="R1319" t="s">
        <v>23</v>
      </c>
      <c r="S1319" t="s">
        <v>23</v>
      </c>
      <c r="T1319" t="s">
        <v>23</v>
      </c>
      <c r="U1319">
        <v>42</v>
      </c>
      <c r="V1319">
        <v>1</v>
      </c>
    </row>
    <row r="1320" spans="1:22">
      <c r="A1320">
        <v>6749415</v>
      </c>
      <c r="B1320" t="str">
        <f t="shared" si="101"/>
        <v>JD1 lp28-4</v>
      </c>
      <c r="C1320" t="str">
        <f t="shared" si="102"/>
        <v>NC_017407.1</v>
      </c>
      <c r="D1320" t="str">
        <f t="shared" si="103"/>
        <v>CP002318</v>
      </c>
      <c r="E1320" t="str">
        <f t="shared" si="105"/>
        <v>Borrelia</v>
      </c>
      <c r="F1320" t="s">
        <v>32246</v>
      </c>
      <c r="G1320" t="str">
        <f t="shared" si="104"/>
        <v>Borreliaburgdorferi              Spirochaetia30.09624.674422---286</v>
      </c>
      <c r="H1320" t="s">
        <v>6484</v>
      </c>
      <c r="I1320" t="s">
        <v>15</v>
      </c>
      <c r="J1320" t="s">
        <v>5306</v>
      </c>
      <c r="K1320" t="s">
        <v>5307</v>
      </c>
      <c r="L1320" t="s">
        <v>6515</v>
      </c>
      <c r="M1320" t="s">
        <v>6516</v>
      </c>
      <c r="N1320" t="s">
        <v>6517</v>
      </c>
      <c r="O1320" s="1" t="s">
        <v>6518</v>
      </c>
      <c r="P1320" t="s">
        <v>6519</v>
      </c>
      <c r="Q1320">
        <v>22</v>
      </c>
      <c r="R1320" t="s">
        <v>23</v>
      </c>
      <c r="S1320" t="s">
        <v>23</v>
      </c>
      <c r="T1320" t="s">
        <v>23</v>
      </c>
      <c r="U1320">
        <v>28</v>
      </c>
      <c r="V1320">
        <v>6</v>
      </c>
    </row>
    <row r="1321" spans="1:22">
      <c r="A1321">
        <v>6749319</v>
      </c>
      <c r="B1321" t="str">
        <f t="shared" si="101"/>
        <v>JD1 cp32-12</v>
      </c>
      <c r="C1321" t="str">
        <f t="shared" si="102"/>
        <v>NC_017396.1</v>
      </c>
      <c r="D1321" t="str">
        <f t="shared" si="103"/>
        <v>CP002321</v>
      </c>
      <c r="E1321" t="str">
        <f t="shared" si="105"/>
        <v>Borrelia</v>
      </c>
      <c r="F1321" t="s">
        <v>32246</v>
      </c>
      <c r="G1321" t="str">
        <f t="shared" si="104"/>
        <v xml:space="preserve">Borreliaburgdorferi              Spirochaetia30.01929.278141---41-                                                        </v>
      </c>
      <c r="H1321" t="s">
        <v>6484</v>
      </c>
      <c r="I1321" t="s">
        <v>15</v>
      </c>
      <c r="J1321" t="s">
        <v>5306</v>
      </c>
      <c r="K1321" t="s">
        <v>5307</v>
      </c>
      <c r="L1321" t="s">
        <v>6520</v>
      </c>
      <c r="M1321" t="s">
        <v>6521</v>
      </c>
      <c r="N1321" t="s">
        <v>6522</v>
      </c>
      <c r="O1321" s="1" t="s">
        <v>6523</v>
      </c>
      <c r="P1321" t="s">
        <v>6524</v>
      </c>
      <c r="Q1321">
        <v>41</v>
      </c>
      <c r="R1321" t="s">
        <v>23</v>
      </c>
      <c r="S1321" t="s">
        <v>23</v>
      </c>
      <c r="T1321" t="s">
        <v>23</v>
      </c>
      <c r="U1321">
        <v>41</v>
      </c>
      <c r="V1321" t="s">
        <v>58</v>
      </c>
    </row>
    <row r="1322" spans="1:22">
      <c r="A1322">
        <v>6749223</v>
      </c>
      <c r="B1322" t="str">
        <f t="shared" si="101"/>
        <v>JD1 lp38</v>
      </c>
      <c r="C1322" t="str">
        <f t="shared" si="102"/>
        <v>NC_017413.1</v>
      </c>
      <c r="D1322" t="str">
        <f t="shared" si="103"/>
        <v>CP002325</v>
      </c>
      <c r="E1322" t="str">
        <f t="shared" si="105"/>
        <v>Borrelia</v>
      </c>
      <c r="F1322" t="s">
        <v>32246</v>
      </c>
      <c r="G1322" t="str">
        <f t="shared" si="104"/>
        <v>Borreliaburgdorferi              Spirochaetia27.5922.888719---212</v>
      </c>
      <c r="H1322" t="s">
        <v>6484</v>
      </c>
      <c r="I1322" t="s">
        <v>15</v>
      </c>
      <c r="J1322" t="s">
        <v>5306</v>
      </c>
      <c r="K1322" t="s">
        <v>5307</v>
      </c>
      <c r="L1322" t="s">
        <v>6525</v>
      </c>
      <c r="M1322" t="s">
        <v>6526</v>
      </c>
      <c r="N1322" t="s">
        <v>6527</v>
      </c>
      <c r="O1322" s="1" t="s">
        <v>6528</v>
      </c>
      <c r="P1322" t="s">
        <v>6529</v>
      </c>
      <c r="Q1322">
        <v>19</v>
      </c>
      <c r="R1322" t="s">
        <v>23</v>
      </c>
      <c r="S1322" t="s">
        <v>23</v>
      </c>
      <c r="T1322" t="s">
        <v>23</v>
      </c>
      <c r="U1322">
        <v>21</v>
      </c>
      <c r="V1322">
        <v>2</v>
      </c>
    </row>
    <row r="1323" spans="1:22">
      <c r="A1323">
        <v>6749127</v>
      </c>
      <c r="B1323" t="str">
        <f t="shared" si="101"/>
        <v>JD1 lp28-6</v>
      </c>
      <c r="C1323" t="str">
        <f t="shared" si="102"/>
        <v>NC_017408.1</v>
      </c>
      <c r="D1323" t="str">
        <f t="shared" si="103"/>
        <v>CP002324</v>
      </c>
      <c r="E1323" t="str">
        <f t="shared" si="105"/>
        <v>Borrelia</v>
      </c>
      <c r="F1323" t="s">
        <v>32246</v>
      </c>
      <c r="G1323" t="str">
        <f t="shared" si="104"/>
        <v xml:space="preserve">Borreliaburgdorferi              Spirochaetia26.98132.441331---31-                                                        </v>
      </c>
      <c r="H1323" t="s">
        <v>6484</v>
      </c>
      <c r="I1323" t="s">
        <v>15</v>
      </c>
      <c r="J1323" t="s">
        <v>5306</v>
      </c>
      <c r="K1323" t="s">
        <v>5307</v>
      </c>
      <c r="L1323" t="s">
        <v>6530</v>
      </c>
      <c r="M1323" t="s">
        <v>6531</v>
      </c>
      <c r="N1323" t="s">
        <v>6532</v>
      </c>
      <c r="O1323" s="1" t="s">
        <v>6533</v>
      </c>
      <c r="P1323" t="s">
        <v>6534</v>
      </c>
      <c r="Q1323">
        <v>31</v>
      </c>
      <c r="R1323" t="s">
        <v>23</v>
      </c>
      <c r="S1323" t="s">
        <v>23</v>
      </c>
      <c r="T1323" t="s">
        <v>23</v>
      </c>
      <c r="U1323">
        <v>31</v>
      </c>
      <c r="V1323" t="s">
        <v>58</v>
      </c>
    </row>
    <row r="1324" spans="1:22">
      <c r="A1324">
        <v>6749031</v>
      </c>
      <c r="B1324" t="str">
        <f t="shared" si="101"/>
        <v>JD1_lp54</v>
      </c>
      <c r="C1324" t="str">
        <f t="shared" si="102"/>
        <v>NC_013129.1</v>
      </c>
      <c r="D1324" t="str">
        <f t="shared" si="103"/>
        <v>CP001652</v>
      </c>
      <c r="E1324" t="str">
        <f t="shared" si="105"/>
        <v>Borrelia</v>
      </c>
      <c r="F1324" t="s">
        <v>32246</v>
      </c>
      <c r="G1324" t="str">
        <f t="shared" si="104"/>
        <v xml:space="preserve">Borreliaburgdorferi              Spirochaetia52.91628.197564---64-                                                        </v>
      </c>
      <c r="H1324" t="s">
        <v>6484</v>
      </c>
      <c r="I1324" t="s">
        <v>15</v>
      </c>
      <c r="J1324" t="s">
        <v>5306</v>
      </c>
      <c r="K1324" t="s">
        <v>5307</v>
      </c>
      <c r="L1324" t="s">
        <v>6535</v>
      </c>
      <c r="M1324" t="s">
        <v>6536</v>
      </c>
      <c r="N1324" t="s">
        <v>6537</v>
      </c>
      <c r="O1324" s="1" t="s">
        <v>6538</v>
      </c>
      <c r="P1324" t="s">
        <v>6539</v>
      </c>
      <c r="Q1324">
        <v>64</v>
      </c>
      <c r="R1324" t="s">
        <v>23</v>
      </c>
      <c r="S1324" t="s">
        <v>23</v>
      </c>
      <c r="T1324" t="s">
        <v>23</v>
      </c>
      <c r="U1324">
        <v>64</v>
      </c>
      <c r="V1324" t="s">
        <v>58</v>
      </c>
    </row>
    <row r="1325" spans="1:22">
      <c r="A1325">
        <v>6748935</v>
      </c>
      <c r="B1325" t="str">
        <f t="shared" si="101"/>
        <v>JD1 cp32-8</v>
      </c>
      <c r="C1325" t="str">
        <f t="shared" si="102"/>
        <v>NC_017426.1</v>
      </c>
      <c r="D1325" t="str">
        <f t="shared" si="103"/>
        <v>CP002311</v>
      </c>
      <c r="E1325" t="str">
        <f t="shared" si="105"/>
        <v>Borrelia</v>
      </c>
      <c r="F1325" t="s">
        <v>32246</v>
      </c>
      <c r="G1325" t="str">
        <f t="shared" si="104"/>
        <v>Borreliaburgdorferi              Spirochaetia31.08529.094442---431</v>
      </c>
      <c r="H1325" t="s">
        <v>6484</v>
      </c>
      <c r="I1325" t="s">
        <v>15</v>
      </c>
      <c r="J1325" t="s">
        <v>5306</v>
      </c>
      <c r="K1325" t="s">
        <v>5307</v>
      </c>
      <c r="L1325" t="s">
        <v>6540</v>
      </c>
      <c r="M1325" t="s">
        <v>6541</v>
      </c>
      <c r="N1325" t="s">
        <v>6542</v>
      </c>
      <c r="O1325" s="1" t="s">
        <v>6543</v>
      </c>
      <c r="P1325" t="s">
        <v>6544</v>
      </c>
      <c r="Q1325">
        <v>42</v>
      </c>
      <c r="R1325" t="s">
        <v>23</v>
      </c>
      <c r="S1325" t="s">
        <v>23</v>
      </c>
      <c r="T1325" t="s">
        <v>23</v>
      </c>
      <c r="U1325">
        <v>43</v>
      </c>
      <c r="V1325">
        <v>1</v>
      </c>
    </row>
    <row r="1326" spans="1:22">
      <c r="A1326">
        <v>6748839</v>
      </c>
      <c r="B1326" t="str">
        <f t="shared" si="101"/>
        <v>JD1 cp32-1+5</v>
      </c>
      <c r="C1326" t="str">
        <f t="shared" si="102"/>
        <v>NC_017394.1</v>
      </c>
      <c r="D1326" t="str">
        <f t="shared" si="103"/>
        <v>CP002310</v>
      </c>
      <c r="E1326" t="str">
        <f t="shared" si="105"/>
        <v>Borrelia</v>
      </c>
      <c r="F1326" t="s">
        <v>32246</v>
      </c>
      <c r="G1326" t="str">
        <f t="shared" si="104"/>
        <v>Borreliaburgdorferi              Spirochaetia60.73929.159272---8311</v>
      </c>
      <c r="H1326" t="s">
        <v>6484</v>
      </c>
      <c r="I1326" t="s">
        <v>15</v>
      </c>
      <c r="J1326" t="s">
        <v>5306</v>
      </c>
      <c r="K1326" t="s">
        <v>5307</v>
      </c>
      <c r="L1326" t="s">
        <v>6545</v>
      </c>
      <c r="M1326" t="s">
        <v>6546</v>
      </c>
      <c r="N1326" t="s">
        <v>6547</v>
      </c>
      <c r="O1326" s="1" t="s">
        <v>6548</v>
      </c>
      <c r="P1326" t="s">
        <v>6549</v>
      </c>
      <c r="Q1326">
        <v>72</v>
      </c>
      <c r="R1326" t="s">
        <v>23</v>
      </c>
      <c r="S1326" t="s">
        <v>23</v>
      </c>
      <c r="T1326" t="s">
        <v>23</v>
      </c>
      <c r="U1326">
        <v>83</v>
      </c>
      <c r="V1326">
        <v>11</v>
      </c>
    </row>
    <row r="1327" spans="1:22">
      <c r="A1327">
        <v>6748743</v>
      </c>
      <c r="B1327" t="str">
        <f t="shared" si="101"/>
        <v>JD1 lp25</v>
      </c>
      <c r="C1327" t="str">
        <f t="shared" si="102"/>
        <v>NC_017409.1</v>
      </c>
      <c r="D1327" t="str">
        <f t="shared" si="103"/>
        <v>CP002308</v>
      </c>
      <c r="E1327" t="str">
        <f t="shared" si="105"/>
        <v>Borrelia</v>
      </c>
      <c r="F1327" t="s">
        <v>32246</v>
      </c>
      <c r="G1327" t="str">
        <f t="shared" si="104"/>
        <v>Borreliaburgdorferi              Spirochaetia22.82725.369112---175</v>
      </c>
      <c r="H1327" t="s">
        <v>6484</v>
      </c>
      <c r="I1327" t="s">
        <v>15</v>
      </c>
      <c r="J1327" t="s">
        <v>5306</v>
      </c>
      <c r="K1327" t="s">
        <v>5307</v>
      </c>
      <c r="L1327" t="s">
        <v>6550</v>
      </c>
      <c r="M1327" t="s">
        <v>6551</v>
      </c>
      <c r="N1327" t="s">
        <v>6552</v>
      </c>
      <c r="O1327" s="1" t="s">
        <v>6553</v>
      </c>
      <c r="P1327" t="s">
        <v>6554</v>
      </c>
      <c r="Q1327">
        <v>12</v>
      </c>
      <c r="R1327" t="s">
        <v>23</v>
      </c>
      <c r="S1327" t="s">
        <v>23</v>
      </c>
      <c r="T1327" t="s">
        <v>23</v>
      </c>
      <c r="U1327">
        <v>17</v>
      </c>
      <c r="V1327">
        <v>5</v>
      </c>
    </row>
    <row r="1328" spans="1:22">
      <c r="A1328">
        <v>6748647</v>
      </c>
      <c r="B1328" t="str">
        <f t="shared" si="101"/>
        <v>JD1 lp28-7</v>
      </c>
      <c r="C1328" t="str">
        <f t="shared" si="102"/>
        <v>NC_017412.1</v>
      </c>
      <c r="D1328" t="str">
        <f t="shared" si="103"/>
        <v>CP002319</v>
      </c>
      <c r="E1328" t="str">
        <f t="shared" si="105"/>
        <v>Borrelia</v>
      </c>
      <c r="F1328" t="s">
        <v>32246</v>
      </c>
      <c r="G1328" t="str">
        <f t="shared" si="104"/>
        <v xml:space="preserve">Borreliaburgdorferi              Spirochaetia29.99331.617434---34-                                                        </v>
      </c>
      <c r="H1328" t="s">
        <v>6484</v>
      </c>
      <c r="I1328" t="s">
        <v>15</v>
      </c>
      <c r="J1328" t="s">
        <v>5306</v>
      </c>
      <c r="K1328" t="s">
        <v>5307</v>
      </c>
      <c r="L1328" t="s">
        <v>6555</v>
      </c>
      <c r="M1328" t="s">
        <v>6556</v>
      </c>
      <c r="N1328" t="s">
        <v>6557</v>
      </c>
      <c r="O1328" s="1" t="s">
        <v>6558</v>
      </c>
      <c r="P1328" t="s">
        <v>6559</v>
      </c>
      <c r="Q1328">
        <v>34</v>
      </c>
      <c r="R1328" t="s">
        <v>23</v>
      </c>
      <c r="S1328" t="s">
        <v>23</v>
      </c>
      <c r="T1328" t="s">
        <v>23</v>
      </c>
      <c r="U1328">
        <v>34</v>
      </c>
      <c r="V1328" t="s">
        <v>58</v>
      </c>
    </row>
    <row r="1329" spans="1:22">
      <c r="A1329">
        <v>6748551</v>
      </c>
      <c r="B1329" t="str">
        <f t="shared" si="101"/>
        <v>JD1 cp32-3</v>
      </c>
      <c r="C1329" t="str">
        <f t="shared" si="102"/>
        <v>NC_017427.1</v>
      </c>
      <c r="D1329" t="str">
        <f t="shared" si="103"/>
        <v>CP002320</v>
      </c>
      <c r="E1329" t="str">
        <f t="shared" si="105"/>
        <v>Borrelia</v>
      </c>
      <c r="F1329" t="s">
        <v>32246</v>
      </c>
      <c r="G1329" t="str">
        <f t="shared" si="104"/>
        <v xml:space="preserve">Borreliaburgdorferi              Spirochaetia29.70728.922541---41-                                                        </v>
      </c>
      <c r="H1329" t="s">
        <v>6484</v>
      </c>
      <c r="I1329" t="s">
        <v>15</v>
      </c>
      <c r="J1329" t="s">
        <v>5306</v>
      </c>
      <c r="K1329" t="s">
        <v>5307</v>
      </c>
      <c r="L1329" t="s">
        <v>6560</v>
      </c>
      <c r="M1329" t="s">
        <v>6561</v>
      </c>
      <c r="N1329" t="s">
        <v>6562</v>
      </c>
      <c r="O1329" s="1" t="s">
        <v>6563</v>
      </c>
      <c r="P1329" t="s">
        <v>6564</v>
      </c>
      <c r="Q1329">
        <v>41</v>
      </c>
      <c r="R1329" t="s">
        <v>23</v>
      </c>
      <c r="S1329" t="s">
        <v>23</v>
      </c>
      <c r="T1329" t="s">
        <v>23</v>
      </c>
      <c r="U1329">
        <v>41</v>
      </c>
      <c r="V1329" t="s">
        <v>58</v>
      </c>
    </row>
    <row r="1330" spans="1:22">
      <c r="A1330">
        <v>6748455</v>
      </c>
      <c r="B1330" t="str">
        <f t="shared" si="101"/>
        <v>JD1 cp32-6</v>
      </c>
      <c r="C1330" t="str">
        <f t="shared" si="102"/>
        <v>NC_017425.1</v>
      </c>
      <c r="D1330" t="str">
        <f t="shared" si="103"/>
        <v>CP002307</v>
      </c>
      <c r="E1330" t="str">
        <f t="shared" si="105"/>
        <v>Borrelia</v>
      </c>
      <c r="F1330" t="s">
        <v>32246</v>
      </c>
      <c r="G1330" t="str">
        <f t="shared" si="104"/>
        <v xml:space="preserve">Borreliaburgdorferi              Spirochaetia30.80429.002742---42-                                                        </v>
      </c>
      <c r="H1330" t="s">
        <v>6484</v>
      </c>
      <c r="I1330" t="s">
        <v>15</v>
      </c>
      <c r="J1330" t="s">
        <v>5306</v>
      </c>
      <c r="K1330" t="s">
        <v>5307</v>
      </c>
      <c r="L1330" t="s">
        <v>6565</v>
      </c>
      <c r="M1330" t="s">
        <v>6566</v>
      </c>
      <c r="N1330" t="s">
        <v>6567</v>
      </c>
      <c r="O1330" s="1" t="s">
        <v>6568</v>
      </c>
      <c r="P1330" t="s">
        <v>6569</v>
      </c>
      <c r="Q1330">
        <v>42</v>
      </c>
      <c r="R1330" t="s">
        <v>23</v>
      </c>
      <c r="S1330" t="s">
        <v>23</v>
      </c>
      <c r="T1330" t="s">
        <v>23</v>
      </c>
      <c r="U1330">
        <v>42</v>
      </c>
      <c r="V1330" t="s">
        <v>58</v>
      </c>
    </row>
    <row r="1331" spans="1:22">
      <c r="A1331">
        <v>6748359</v>
      </c>
      <c r="B1331" t="str">
        <f t="shared" si="101"/>
        <v>JD1 cp26</v>
      </c>
      <c r="C1331" t="str">
        <f t="shared" si="102"/>
        <v>NC_017395.1</v>
      </c>
      <c r="D1331" t="str">
        <f t="shared" si="103"/>
        <v>CP002316</v>
      </c>
      <c r="E1331" t="str">
        <f t="shared" si="105"/>
        <v>Borrelia</v>
      </c>
      <c r="F1331" t="s">
        <v>32246</v>
      </c>
      <c r="G1331" t="str">
        <f t="shared" si="104"/>
        <v xml:space="preserve">Borreliaburgdorferi              Spirochaetia26.52526.182826---26-                                                        </v>
      </c>
      <c r="H1331" t="s">
        <v>6484</v>
      </c>
      <c r="I1331" t="s">
        <v>15</v>
      </c>
      <c r="J1331" t="s">
        <v>5306</v>
      </c>
      <c r="K1331" t="s">
        <v>5307</v>
      </c>
      <c r="L1331" t="s">
        <v>6570</v>
      </c>
      <c r="M1331" t="s">
        <v>6571</v>
      </c>
      <c r="N1331" t="s">
        <v>6572</v>
      </c>
      <c r="O1331" s="1" t="s">
        <v>6113</v>
      </c>
      <c r="P1331" t="s">
        <v>6573</v>
      </c>
      <c r="Q1331">
        <v>26</v>
      </c>
      <c r="R1331" t="s">
        <v>23</v>
      </c>
      <c r="S1331" t="s">
        <v>23</v>
      </c>
      <c r="T1331" t="s">
        <v>23</v>
      </c>
      <c r="U1331">
        <v>26</v>
      </c>
      <c r="V1331" t="s">
        <v>58</v>
      </c>
    </row>
    <row r="1332" spans="1:22">
      <c r="A1332">
        <v>6748263</v>
      </c>
      <c r="B1332" t="str">
        <f t="shared" si="101"/>
        <v>JD1 cp32-10</v>
      </c>
      <c r="C1332" t="str">
        <f t="shared" si="102"/>
        <v>NC_017428.1</v>
      </c>
      <c r="D1332" t="str">
        <f t="shared" si="103"/>
        <v>CP002323</v>
      </c>
      <c r="E1332" t="str">
        <f t="shared" si="105"/>
        <v>Borrelia</v>
      </c>
      <c r="F1332" t="s">
        <v>32246</v>
      </c>
      <c r="G1332" t="str">
        <f t="shared" si="104"/>
        <v>Borreliaburgdorferi              Spirochaetia30.31429.326440---422</v>
      </c>
      <c r="H1332" t="s">
        <v>6484</v>
      </c>
      <c r="I1332" t="s">
        <v>15</v>
      </c>
      <c r="J1332" t="s">
        <v>5306</v>
      </c>
      <c r="K1332" t="s">
        <v>5307</v>
      </c>
      <c r="L1332" t="s">
        <v>6574</v>
      </c>
      <c r="M1332" t="s">
        <v>6575</v>
      </c>
      <c r="N1332" t="s">
        <v>6576</v>
      </c>
      <c r="O1332" s="1" t="s">
        <v>6577</v>
      </c>
      <c r="P1332" t="s">
        <v>6578</v>
      </c>
      <c r="Q1332">
        <v>40</v>
      </c>
      <c r="R1332" t="s">
        <v>23</v>
      </c>
      <c r="S1332" t="s">
        <v>23</v>
      </c>
      <c r="T1332" t="s">
        <v>23</v>
      </c>
      <c r="U1332">
        <v>42</v>
      </c>
      <c r="V1332">
        <v>2</v>
      </c>
    </row>
    <row r="1333" spans="1:22">
      <c r="A1333">
        <v>6748167</v>
      </c>
      <c r="B1333" t="str">
        <f t="shared" si="101"/>
        <v>JD1 lp36</v>
      </c>
      <c r="C1333" t="str">
        <f t="shared" si="102"/>
        <v>NC_017411.1</v>
      </c>
      <c r="D1333" t="str">
        <f t="shared" si="103"/>
        <v>CP002315</v>
      </c>
      <c r="E1333" t="str">
        <f t="shared" si="105"/>
        <v>Borrelia</v>
      </c>
      <c r="F1333" t="s">
        <v>32246</v>
      </c>
      <c r="G1333" t="str">
        <f t="shared" si="104"/>
        <v>Borreliaburgdorferi              Spirochaetia22.80825.587520---266</v>
      </c>
      <c r="H1333" t="s">
        <v>6484</v>
      </c>
      <c r="I1333" t="s">
        <v>15</v>
      </c>
      <c r="J1333" t="s">
        <v>5306</v>
      </c>
      <c r="K1333" t="s">
        <v>5307</v>
      </c>
      <c r="L1333" t="s">
        <v>6579</v>
      </c>
      <c r="M1333" t="s">
        <v>6580</v>
      </c>
      <c r="N1333" t="s">
        <v>6581</v>
      </c>
      <c r="O1333" s="1" t="s">
        <v>6582</v>
      </c>
      <c r="P1333" t="s">
        <v>6583</v>
      </c>
      <c r="Q1333">
        <v>20</v>
      </c>
      <c r="R1333" t="s">
        <v>23</v>
      </c>
      <c r="S1333" t="s">
        <v>23</v>
      </c>
      <c r="T1333" t="s">
        <v>23</v>
      </c>
      <c r="U1333">
        <v>26</v>
      </c>
      <c r="V1333">
        <v>6</v>
      </c>
    </row>
    <row r="1334" spans="1:22">
      <c r="A1334">
        <v>6748071</v>
      </c>
      <c r="B1334" t="str">
        <f t="shared" si="101"/>
        <v>N40_lp36</v>
      </c>
      <c r="C1334" t="str">
        <f t="shared" si="102"/>
        <v>NC_017414.1</v>
      </c>
      <c r="D1334" t="str">
        <f t="shared" si="103"/>
        <v>CP002230</v>
      </c>
      <c r="E1334" t="str">
        <f t="shared" si="105"/>
        <v>Borrelia</v>
      </c>
      <c r="F1334" t="s">
        <v>32246</v>
      </c>
      <c r="G1334" t="str">
        <f t="shared" si="104"/>
        <v>Borreliaburgdorferi              Spirochaetia29.19431.55129---334</v>
      </c>
      <c r="H1334" t="s">
        <v>6584</v>
      </c>
      <c r="I1334" t="s">
        <v>15</v>
      </c>
      <c r="J1334" t="s">
        <v>5306</v>
      </c>
      <c r="K1334" t="s">
        <v>5307</v>
      </c>
      <c r="L1334" t="s">
        <v>6585</v>
      </c>
      <c r="M1334" t="s">
        <v>6586</v>
      </c>
      <c r="N1334" t="s">
        <v>6587</v>
      </c>
      <c r="O1334" s="1" t="s">
        <v>6588</v>
      </c>
      <c r="P1334" t="s">
        <v>6589</v>
      </c>
      <c r="Q1334">
        <v>29</v>
      </c>
      <c r="R1334" t="s">
        <v>23</v>
      </c>
      <c r="S1334" t="s">
        <v>23</v>
      </c>
      <c r="T1334" t="s">
        <v>23</v>
      </c>
      <c r="U1334">
        <v>33</v>
      </c>
      <c r="V1334">
        <v>4</v>
      </c>
    </row>
    <row r="1335" spans="1:22">
      <c r="A1335">
        <v>6747975</v>
      </c>
      <c r="B1335" t="str">
        <f t="shared" si="101"/>
        <v>N40_lp38</v>
      </c>
      <c r="C1335" t="str">
        <f t="shared" si="102"/>
        <v>NC_017421.1</v>
      </c>
      <c r="D1335" t="str">
        <f t="shared" si="103"/>
        <v>CP002237</v>
      </c>
      <c r="E1335" t="str">
        <f t="shared" si="105"/>
        <v>Borrelia</v>
      </c>
      <c r="F1335" t="s">
        <v>32246</v>
      </c>
      <c r="G1335" t="str">
        <f t="shared" si="104"/>
        <v>Borreliaburgdorferi              Spirochaetia37.90326.000626---293</v>
      </c>
      <c r="H1335" t="s">
        <v>6584</v>
      </c>
      <c r="I1335" t="s">
        <v>15</v>
      </c>
      <c r="J1335" t="s">
        <v>5306</v>
      </c>
      <c r="K1335" t="s">
        <v>5307</v>
      </c>
      <c r="L1335" t="s">
        <v>6590</v>
      </c>
      <c r="M1335" t="s">
        <v>6591</v>
      </c>
      <c r="N1335" t="s">
        <v>6592</v>
      </c>
      <c r="O1335" s="1" t="s">
        <v>6593</v>
      </c>
      <c r="P1335" t="s">
        <v>6594</v>
      </c>
      <c r="Q1335">
        <v>26</v>
      </c>
      <c r="R1335" t="s">
        <v>23</v>
      </c>
      <c r="S1335" t="s">
        <v>23</v>
      </c>
      <c r="T1335" t="s">
        <v>23</v>
      </c>
      <c r="U1335">
        <v>29</v>
      </c>
      <c r="V1335">
        <v>3</v>
      </c>
    </row>
    <row r="1336" spans="1:22">
      <c r="A1336">
        <v>6747879</v>
      </c>
      <c r="B1336" t="str">
        <f t="shared" si="101"/>
        <v>N40_lp54</v>
      </c>
      <c r="C1336" t="str">
        <f t="shared" si="102"/>
        <v>NC_013130.1</v>
      </c>
      <c r="D1336" t="str">
        <f t="shared" si="103"/>
        <v>CP001651</v>
      </c>
      <c r="E1336" t="str">
        <f t="shared" si="105"/>
        <v>Borrelia</v>
      </c>
      <c r="F1336" t="s">
        <v>32246</v>
      </c>
      <c r="G1336" t="str">
        <f t="shared" si="104"/>
        <v>Borreliaburgdorferi              Spirochaetia53.78628.137464---651</v>
      </c>
      <c r="H1336" t="s">
        <v>6584</v>
      </c>
      <c r="I1336" t="s">
        <v>15</v>
      </c>
      <c r="J1336" t="s">
        <v>5306</v>
      </c>
      <c r="K1336" t="s">
        <v>5307</v>
      </c>
      <c r="L1336" t="s">
        <v>6595</v>
      </c>
      <c r="M1336" t="s">
        <v>6596</v>
      </c>
      <c r="N1336" t="s">
        <v>6597</v>
      </c>
      <c r="O1336" s="1" t="s">
        <v>6598</v>
      </c>
      <c r="P1336" t="s">
        <v>6599</v>
      </c>
      <c r="Q1336">
        <v>64</v>
      </c>
      <c r="R1336" t="s">
        <v>23</v>
      </c>
      <c r="S1336" t="s">
        <v>23</v>
      </c>
      <c r="T1336" t="s">
        <v>23</v>
      </c>
      <c r="U1336">
        <v>65</v>
      </c>
      <c r="V1336">
        <v>1</v>
      </c>
    </row>
    <row r="1337" spans="1:22">
      <c r="A1337">
        <v>6747783</v>
      </c>
      <c r="B1337" t="str">
        <f t="shared" si="101"/>
        <v>N40_cp32-12</v>
      </c>
      <c r="C1337" t="str">
        <f t="shared" si="102"/>
        <v>NC_017423.1</v>
      </c>
      <c r="D1337" t="str">
        <f t="shared" si="103"/>
        <v>CP002238</v>
      </c>
      <c r="E1337" t="str">
        <f t="shared" si="105"/>
        <v>Borrelia</v>
      </c>
      <c r="F1337" t="s">
        <v>32246</v>
      </c>
      <c r="G1337" t="str">
        <f t="shared" si="104"/>
        <v xml:space="preserve">Borreliaburgdorferi              Spirochaetia27.76728.072938---38-                                                        </v>
      </c>
      <c r="H1337" t="s">
        <v>6584</v>
      </c>
      <c r="I1337" t="s">
        <v>15</v>
      </c>
      <c r="J1337" t="s">
        <v>5306</v>
      </c>
      <c r="K1337" t="s">
        <v>5307</v>
      </c>
      <c r="L1337" t="s">
        <v>6600</v>
      </c>
      <c r="M1337" t="s">
        <v>6601</v>
      </c>
      <c r="N1337" t="s">
        <v>6602</v>
      </c>
      <c r="O1337" s="1" t="s">
        <v>6603</v>
      </c>
      <c r="P1337" t="s">
        <v>6604</v>
      </c>
      <c r="Q1337">
        <v>38</v>
      </c>
      <c r="R1337" t="s">
        <v>23</v>
      </c>
      <c r="S1337" t="s">
        <v>23</v>
      </c>
      <c r="T1337" t="s">
        <v>23</v>
      </c>
      <c r="U1337">
        <v>38</v>
      </c>
      <c r="V1337" t="s">
        <v>58</v>
      </c>
    </row>
    <row r="1338" spans="1:22">
      <c r="A1338">
        <v>6747687</v>
      </c>
      <c r="B1338" t="str">
        <f t="shared" si="101"/>
        <v>N40_cp32-7</v>
      </c>
      <c r="C1338" t="str">
        <f t="shared" si="102"/>
        <v>NC_017422.1</v>
      </c>
      <c r="D1338" t="str">
        <f t="shared" si="103"/>
        <v>CP002229</v>
      </c>
      <c r="E1338" t="str">
        <f t="shared" si="105"/>
        <v>Borrelia</v>
      </c>
      <c r="F1338" t="s">
        <v>32246</v>
      </c>
      <c r="G1338" t="str">
        <f t="shared" si="104"/>
        <v>Borreliaburgdorferi              Spirochaetia17.48327.163521---265</v>
      </c>
      <c r="H1338" t="s">
        <v>6584</v>
      </c>
      <c r="I1338" t="s">
        <v>15</v>
      </c>
      <c r="J1338" t="s">
        <v>5306</v>
      </c>
      <c r="K1338" t="s">
        <v>5307</v>
      </c>
      <c r="L1338" t="s">
        <v>6605</v>
      </c>
      <c r="M1338" t="s">
        <v>6606</v>
      </c>
      <c r="N1338" t="s">
        <v>6607</v>
      </c>
      <c r="O1338" s="1" t="s">
        <v>6608</v>
      </c>
      <c r="P1338" t="s">
        <v>6609</v>
      </c>
      <c r="Q1338">
        <v>21</v>
      </c>
      <c r="R1338" t="s">
        <v>23</v>
      </c>
      <c r="S1338" t="s">
        <v>23</v>
      </c>
      <c r="T1338" t="s">
        <v>23</v>
      </c>
      <c r="U1338">
        <v>26</v>
      </c>
      <c r="V1338">
        <v>5</v>
      </c>
    </row>
    <row r="1339" spans="1:22">
      <c r="A1339">
        <v>6747591</v>
      </c>
      <c r="B1339" t="str">
        <f t="shared" si="101"/>
        <v>N40_lp25</v>
      </c>
      <c r="C1339" t="str">
        <f t="shared" si="102"/>
        <v>NC_017420.1</v>
      </c>
      <c r="D1339" t="str">
        <f t="shared" si="103"/>
        <v>CP002234</v>
      </c>
      <c r="E1339" t="str">
        <f t="shared" si="105"/>
        <v>Borrelia</v>
      </c>
      <c r="F1339" t="s">
        <v>32246</v>
      </c>
      <c r="G1339" t="str">
        <f t="shared" si="104"/>
        <v>Borreliaburgdorferi              Spirochaetia23.39423.262410---133</v>
      </c>
      <c r="H1339" t="s">
        <v>6584</v>
      </c>
      <c r="I1339" t="s">
        <v>15</v>
      </c>
      <c r="J1339" t="s">
        <v>5306</v>
      </c>
      <c r="K1339" t="s">
        <v>5307</v>
      </c>
      <c r="L1339" t="s">
        <v>6610</v>
      </c>
      <c r="M1339" t="s">
        <v>6611</v>
      </c>
      <c r="N1339" t="s">
        <v>6612</v>
      </c>
      <c r="O1339" s="1" t="s">
        <v>6613</v>
      </c>
      <c r="P1339" t="s">
        <v>6614</v>
      </c>
      <c r="Q1339">
        <v>10</v>
      </c>
      <c r="R1339" t="s">
        <v>23</v>
      </c>
      <c r="S1339" t="s">
        <v>23</v>
      </c>
      <c r="T1339" t="s">
        <v>23</v>
      </c>
      <c r="U1339">
        <v>13</v>
      </c>
      <c r="V1339">
        <v>3</v>
      </c>
    </row>
    <row r="1340" spans="1:22">
      <c r="A1340">
        <v>6747495</v>
      </c>
      <c r="B1340" t="str">
        <f t="shared" si="101"/>
        <v>N40_lp17</v>
      </c>
      <c r="C1340" t="str">
        <f t="shared" si="102"/>
        <v>NC_017417.1</v>
      </c>
      <c r="D1340" t="str">
        <f t="shared" si="103"/>
        <v>CP002241</v>
      </c>
      <c r="E1340" t="str">
        <f t="shared" si="105"/>
        <v>Borrelia</v>
      </c>
      <c r="F1340" t="s">
        <v>32246</v>
      </c>
      <c r="G1340" t="str">
        <f t="shared" si="104"/>
        <v>Borreliaburgdorferi              Spirochaetia20.67224.284117---181</v>
      </c>
      <c r="H1340" t="s">
        <v>6584</v>
      </c>
      <c r="I1340" t="s">
        <v>15</v>
      </c>
      <c r="J1340" t="s">
        <v>5306</v>
      </c>
      <c r="K1340" t="s">
        <v>5307</v>
      </c>
      <c r="L1340" t="s">
        <v>6615</v>
      </c>
      <c r="M1340" t="s">
        <v>6616</v>
      </c>
      <c r="N1340" t="s">
        <v>6617</v>
      </c>
      <c r="O1340" s="1" t="s">
        <v>6618</v>
      </c>
      <c r="P1340" t="s">
        <v>6619</v>
      </c>
      <c r="Q1340">
        <v>17</v>
      </c>
      <c r="R1340" t="s">
        <v>23</v>
      </c>
      <c r="S1340" t="s">
        <v>23</v>
      </c>
      <c r="T1340" t="s">
        <v>23</v>
      </c>
      <c r="U1340">
        <v>18</v>
      </c>
      <c r="V1340">
        <v>1</v>
      </c>
    </row>
    <row r="1341" spans="1:22">
      <c r="A1341">
        <v>6747399</v>
      </c>
      <c r="B1341" t="str">
        <f t="shared" si="101"/>
        <v>N40_cp32-9</v>
      </c>
      <c r="C1341" t="str">
        <f t="shared" si="102"/>
        <v>NC_017402.1</v>
      </c>
      <c r="D1341" t="str">
        <f t="shared" si="103"/>
        <v>CP002242</v>
      </c>
      <c r="E1341" t="str">
        <f t="shared" si="105"/>
        <v>Borrelia</v>
      </c>
      <c r="F1341" t="s">
        <v>32246</v>
      </c>
      <c r="G1341" t="str">
        <f t="shared" si="104"/>
        <v>Borreliaburgdorferi              Spirochaetia30.65828.990835---427</v>
      </c>
      <c r="H1341" t="s">
        <v>6584</v>
      </c>
      <c r="I1341" t="s">
        <v>15</v>
      </c>
      <c r="J1341" t="s">
        <v>5306</v>
      </c>
      <c r="K1341" t="s">
        <v>5307</v>
      </c>
      <c r="L1341" t="s">
        <v>6620</v>
      </c>
      <c r="M1341" t="s">
        <v>6621</v>
      </c>
      <c r="N1341" t="s">
        <v>6622</v>
      </c>
      <c r="O1341" s="1" t="s">
        <v>6623</v>
      </c>
      <c r="P1341" t="s">
        <v>6624</v>
      </c>
      <c r="Q1341">
        <v>35</v>
      </c>
      <c r="R1341" t="s">
        <v>23</v>
      </c>
      <c r="S1341" t="s">
        <v>23</v>
      </c>
      <c r="T1341" t="s">
        <v>23</v>
      </c>
      <c r="U1341">
        <v>42</v>
      </c>
      <c r="V1341">
        <v>7</v>
      </c>
    </row>
    <row r="1342" spans="1:22">
      <c r="A1342">
        <v>6747303</v>
      </c>
      <c r="B1342" t="str">
        <f t="shared" si="101"/>
        <v>N40_cp26</v>
      </c>
      <c r="C1342" t="str">
        <f t="shared" si="102"/>
        <v>NC_017401.1</v>
      </c>
      <c r="D1342" t="str">
        <f t="shared" si="103"/>
        <v>CP002239</v>
      </c>
      <c r="E1342" t="str">
        <f t="shared" si="105"/>
        <v>Borrelia</v>
      </c>
      <c r="F1342" t="s">
        <v>32246</v>
      </c>
      <c r="G1342" t="str">
        <f t="shared" si="104"/>
        <v xml:space="preserve">Borreliaburgdorferi              Spirochaetia26.49826.315226---26-                                                        </v>
      </c>
      <c r="H1342" t="s">
        <v>6584</v>
      </c>
      <c r="I1342" t="s">
        <v>15</v>
      </c>
      <c r="J1342" t="s">
        <v>5306</v>
      </c>
      <c r="K1342" t="s">
        <v>5307</v>
      </c>
      <c r="L1342" t="s">
        <v>6625</v>
      </c>
      <c r="M1342" t="s">
        <v>6626</v>
      </c>
      <c r="N1342" t="s">
        <v>6627</v>
      </c>
      <c r="O1342" s="1" t="s">
        <v>5644</v>
      </c>
      <c r="P1342" t="s">
        <v>6628</v>
      </c>
      <c r="Q1342">
        <v>26</v>
      </c>
      <c r="R1342" t="s">
        <v>23</v>
      </c>
      <c r="S1342" t="s">
        <v>23</v>
      </c>
      <c r="T1342" t="s">
        <v>23</v>
      </c>
      <c r="U1342">
        <v>26</v>
      </c>
      <c r="V1342" t="s">
        <v>58</v>
      </c>
    </row>
    <row r="1343" spans="1:22">
      <c r="A1343">
        <v>6747207</v>
      </c>
      <c r="B1343" t="str">
        <f t="shared" si="101"/>
        <v>N40_cp32-4</v>
      </c>
      <c r="C1343" t="str">
        <f t="shared" si="102"/>
        <v>NC_017400.1</v>
      </c>
      <c r="D1343" t="str">
        <f t="shared" si="103"/>
        <v>CP002235</v>
      </c>
      <c r="E1343" t="str">
        <f t="shared" si="105"/>
        <v>Borrelia</v>
      </c>
      <c r="F1343" t="s">
        <v>32246</v>
      </c>
      <c r="G1343" t="str">
        <f t="shared" si="104"/>
        <v>Borreliaburgdorferi              Spirochaetia15.91527.018517---192</v>
      </c>
      <c r="H1343" t="s">
        <v>6584</v>
      </c>
      <c r="I1343" t="s">
        <v>15</v>
      </c>
      <c r="J1343" t="s">
        <v>5306</v>
      </c>
      <c r="K1343" t="s">
        <v>5307</v>
      </c>
      <c r="L1343" t="s">
        <v>6629</v>
      </c>
      <c r="M1343" t="s">
        <v>6630</v>
      </c>
      <c r="N1343" t="s">
        <v>6631</v>
      </c>
      <c r="O1343" s="1" t="s">
        <v>6632</v>
      </c>
      <c r="P1343" t="s">
        <v>6633</v>
      </c>
      <c r="Q1343">
        <v>17</v>
      </c>
      <c r="R1343" t="s">
        <v>23</v>
      </c>
      <c r="S1343" t="s">
        <v>23</v>
      </c>
      <c r="T1343" t="s">
        <v>23</v>
      </c>
      <c r="U1343">
        <v>19</v>
      </c>
      <c r="V1343">
        <v>2</v>
      </c>
    </row>
    <row r="1344" spans="1:22">
      <c r="A1344">
        <v>6747111</v>
      </c>
      <c r="B1344" t="str">
        <f t="shared" si="101"/>
        <v>N40_lp28-2</v>
      </c>
      <c r="C1344" t="str">
        <f t="shared" si="102"/>
        <v>NC_017419.1</v>
      </c>
      <c r="D1344" t="str">
        <f t="shared" si="103"/>
        <v>CP002232</v>
      </c>
      <c r="E1344" t="str">
        <f t="shared" si="105"/>
        <v>Borrelia</v>
      </c>
      <c r="F1344" t="s">
        <v>32246</v>
      </c>
      <c r="G1344" t="str">
        <f t="shared" si="104"/>
        <v>Borreliaburgdorferi              Spirochaetia29.52131.740133---352</v>
      </c>
      <c r="H1344" t="s">
        <v>6584</v>
      </c>
      <c r="I1344" t="s">
        <v>15</v>
      </c>
      <c r="J1344" t="s">
        <v>5306</v>
      </c>
      <c r="K1344" t="s">
        <v>5307</v>
      </c>
      <c r="L1344" t="s">
        <v>6634</v>
      </c>
      <c r="M1344" t="s">
        <v>6635</v>
      </c>
      <c r="N1344" t="s">
        <v>6636</v>
      </c>
      <c r="O1344" s="1" t="s">
        <v>6637</v>
      </c>
      <c r="P1344" t="s">
        <v>6638</v>
      </c>
      <c r="Q1344">
        <v>33</v>
      </c>
      <c r="R1344" t="s">
        <v>23</v>
      </c>
      <c r="S1344" t="s">
        <v>23</v>
      </c>
      <c r="T1344" t="s">
        <v>23</v>
      </c>
      <c r="U1344">
        <v>35</v>
      </c>
      <c r="V1344">
        <v>2</v>
      </c>
    </row>
    <row r="1345" spans="1:22">
      <c r="A1345">
        <v>6747015</v>
      </c>
      <c r="B1345" t="str">
        <f t="shared" si="101"/>
        <v>N40_cp32-5</v>
      </c>
      <c r="C1345" t="str">
        <f t="shared" si="102"/>
        <v>NC_017398.1</v>
      </c>
      <c r="D1345" t="str">
        <f t="shared" si="103"/>
        <v>CP002227</v>
      </c>
      <c r="E1345" t="str">
        <f t="shared" si="105"/>
        <v>Borrelia</v>
      </c>
      <c r="F1345" t="s">
        <v>32246</v>
      </c>
      <c r="G1345" t="str">
        <f t="shared" si="104"/>
        <v>Borreliaburgdorferi              Spirochaetia29.61529.154134---417</v>
      </c>
      <c r="H1345" t="s">
        <v>6584</v>
      </c>
      <c r="I1345" t="s">
        <v>15</v>
      </c>
      <c r="J1345" t="s">
        <v>5306</v>
      </c>
      <c r="K1345" t="s">
        <v>5307</v>
      </c>
      <c r="L1345" t="s">
        <v>6639</v>
      </c>
      <c r="M1345" t="s">
        <v>6640</v>
      </c>
      <c r="N1345" t="s">
        <v>6641</v>
      </c>
      <c r="O1345" s="1" t="s">
        <v>6642</v>
      </c>
      <c r="P1345" t="s">
        <v>6643</v>
      </c>
      <c r="Q1345">
        <v>34</v>
      </c>
      <c r="R1345" t="s">
        <v>23</v>
      </c>
      <c r="S1345" t="s">
        <v>23</v>
      </c>
      <c r="T1345" t="s">
        <v>23</v>
      </c>
      <c r="U1345">
        <v>41</v>
      </c>
      <c r="V1345">
        <v>7</v>
      </c>
    </row>
    <row r="1346" spans="1:22">
      <c r="A1346">
        <v>6746919</v>
      </c>
      <c r="B1346" t="str">
        <f t="shared" si="101"/>
        <v>N40_lp28-4</v>
      </c>
      <c r="C1346" t="str">
        <f t="shared" si="102"/>
        <v>NC_017416.1</v>
      </c>
      <c r="D1346" t="str">
        <f t="shared" si="103"/>
        <v>CP002236</v>
      </c>
      <c r="E1346" t="str">
        <f t="shared" si="105"/>
        <v>Borrelia</v>
      </c>
      <c r="F1346" t="s">
        <v>32246</v>
      </c>
      <c r="G1346" t="str">
        <f t="shared" si="104"/>
        <v>Borreliaburgdorferi              Spirochaetia29.42424.622821---276</v>
      </c>
      <c r="H1346" t="s">
        <v>6584</v>
      </c>
      <c r="I1346" t="s">
        <v>15</v>
      </c>
      <c r="J1346" t="s">
        <v>5306</v>
      </c>
      <c r="K1346" t="s">
        <v>5307</v>
      </c>
      <c r="L1346" t="s">
        <v>6644</v>
      </c>
      <c r="M1346" t="s">
        <v>6645</v>
      </c>
      <c r="N1346" t="s">
        <v>6646</v>
      </c>
      <c r="O1346" s="1" t="s">
        <v>6647</v>
      </c>
      <c r="P1346" t="s">
        <v>6648</v>
      </c>
      <c r="Q1346">
        <v>21</v>
      </c>
      <c r="R1346" t="s">
        <v>23</v>
      </c>
      <c r="S1346" t="s">
        <v>23</v>
      </c>
      <c r="T1346" t="s">
        <v>23</v>
      </c>
      <c r="U1346">
        <v>27</v>
      </c>
      <c r="V1346">
        <v>6</v>
      </c>
    </row>
    <row r="1347" spans="1:22">
      <c r="A1347">
        <v>6746823</v>
      </c>
      <c r="B1347" t="str">
        <f t="shared" ref="B1347:B1410" si="106">L1347</f>
        <v>N40_cp9</v>
      </c>
      <c r="C1347" t="str">
        <f t="shared" ref="C1347:C1410" si="107">M1347</f>
        <v>NC_017399.1</v>
      </c>
      <c r="D1347" t="str">
        <f t="shared" ref="D1347:D1410" si="108">N1347</f>
        <v>CP002231</v>
      </c>
      <c r="E1347" t="str">
        <f t="shared" si="105"/>
        <v>Borrelia</v>
      </c>
      <c r="F1347" t="s">
        <v>32246</v>
      </c>
      <c r="G1347" t="str">
        <f t="shared" ref="G1347:G1410" si="109">CONCATENATE(E1347,F1347,K1347,O1347,P1347,Q1347,R1347,S1347,T1347,U1347,V1347)</f>
        <v>Borreliaburgdorferi              Spirochaetia8.72224.2728---91</v>
      </c>
      <c r="H1347" t="s">
        <v>6584</v>
      </c>
      <c r="I1347" t="s">
        <v>15</v>
      </c>
      <c r="J1347" t="s">
        <v>5306</v>
      </c>
      <c r="K1347" t="s">
        <v>5307</v>
      </c>
      <c r="L1347" t="s">
        <v>6649</v>
      </c>
      <c r="M1347" t="s">
        <v>6650</v>
      </c>
      <c r="N1347" t="s">
        <v>6651</v>
      </c>
      <c r="O1347" s="1" t="s">
        <v>6652</v>
      </c>
      <c r="P1347" t="s">
        <v>6653</v>
      </c>
      <c r="Q1347">
        <v>8</v>
      </c>
      <c r="R1347" t="s">
        <v>23</v>
      </c>
      <c r="S1347" t="s">
        <v>23</v>
      </c>
      <c r="T1347" t="s">
        <v>23</v>
      </c>
      <c r="U1347">
        <v>9</v>
      </c>
      <c r="V1347">
        <v>1</v>
      </c>
    </row>
    <row r="1348" spans="1:22">
      <c r="A1348">
        <v>6746727</v>
      </c>
      <c r="B1348" t="str">
        <f t="shared" si="106"/>
        <v>N40_lp28-5</v>
      </c>
      <c r="C1348" t="str">
        <f t="shared" si="107"/>
        <v>NC_017415.1</v>
      </c>
      <c r="D1348" t="str">
        <f t="shared" si="108"/>
        <v>CP002233</v>
      </c>
      <c r="E1348" t="str">
        <f t="shared" si="105"/>
        <v>Borrelia</v>
      </c>
      <c r="F1348" t="s">
        <v>32246</v>
      </c>
      <c r="G1348" t="str">
        <f t="shared" si="109"/>
        <v xml:space="preserve">Borreliaburgdorferi              Spirochaetia26.64225.335920---20-                                                        </v>
      </c>
      <c r="H1348" t="s">
        <v>6584</v>
      </c>
      <c r="I1348" t="s">
        <v>15</v>
      </c>
      <c r="J1348" t="s">
        <v>5306</v>
      </c>
      <c r="K1348" t="s">
        <v>5307</v>
      </c>
      <c r="L1348" t="s">
        <v>6654</v>
      </c>
      <c r="M1348" t="s">
        <v>6655</v>
      </c>
      <c r="N1348" t="s">
        <v>6656</v>
      </c>
      <c r="O1348" s="1" t="s">
        <v>6657</v>
      </c>
      <c r="P1348" t="s">
        <v>6658</v>
      </c>
      <c r="Q1348">
        <v>20</v>
      </c>
      <c r="R1348" t="s">
        <v>23</v>
      </c>
      <c r="S1348" t="s">
        <v>23</v>
      </c>
      <c r="T1348" t="s">
        <v>23</v>
      </c>
      <c r="U1348">
        <v>20</v>
      </c>
      <c r="V1348" t="s">
        <v>58</v>
      </c>
    </row>
    <row r="1349" spans="1:22">
      <c r="A1349">
        <v>6746631</v>
      </c>
      <c r="B1349" t="str">
        <f t="shared" si="106"/>
        <v>N40_cp32-10</v>
      </c>
      <c r="C1349" t="str">
        <f t="shared" si="107"/>
        <v>NC_017424.1</v>
      </c>
      <c r="D1349" t="str">
        <f t="shared" si="108"/>
        <v>CP002240</v>
      </c>
      <c r="E1349" t="str">
        <f t="shared" si="105"/>
        <v>Borrelia</v>
      </c>
      <c r="F1349" t="s">
        <v>32246</v>
      </c>
      <c r="G1349" t="str">
        <f t="shared" si="109"/>
        <v>Borreliaburgdorferi              Spirochaetia30.15429.243240---411</v>
      </c>
      <c r="H1349" t="s">
        <v>6584</v>
      </c>
      <c r="I1349" t="s">
        <v>15</v>
      </c>
      <c r="J1349" t="s">
        <v>5306</v>
      </c>
      <c r="K1349" t="s">
        <v>5307</v>
      </c>
      <c r="L1349" t="s">
        <v>6659</v>
      </c>
      <c r="M1349" t="s">
        <v>6660</v>
      </c>
      <c r="N1349" t="s">
        <v>6661</v>
      </c>
      <c r="O1349" s="1" t="s">
        <v>6662</v>
      </c>
      <c r="P1349" t="s">
        <v>6663</v>
      </c>
      <c r="Q1349">
        <v>40</v>
      </c>
      <c r="R1349" t="s">
        <v>23</v>
      </c>
      <c r="S1349" t="s">
        <v>23</v>
      </c>
      <c r="T1349" t="s">
        <v>23</v>
      </c>
      <c r="U1349">
        <v>41</v>
      </c>
      <c r="V1349">
        <v>1</v>
      </c>
    </row>
    <row r="1350" spans="1:22">
      <c r="A1350">
        <v>6746535</v>
      </c>
      <c r="B1350" t="str">
        <f t="shared" si="106"/>
        <v>WI91-23_lp5</v>
      </c>
      <c r="C1350" t="str">
        <f t="shared" si="107"/>
        <v>NC_012192.1</v>
      </c>
      <c r="D1350" t="str">
        <f t="shared" si="108"/>
        <v>CP001462</v>
      </c>
      <c r="E1350" t="str">
        <f t="shared" si="105"/>
        <v>Borrelia</v>
      </c>
      <c r="F1350" t="s">
        <v>32246</v>
      </c>
      <c r="G1350" t="str">
        <f t="shared" si="109"/>
        <v xml:space="preserve">Borreliaburgdorferi              Spirochaetia5.25223.5916---6-                                                        </v>
      </c>
      <c r="H1350" t="s">
        <v>6664</v>
      </c>
      <c r="I1350" t="s">
        <v>15</v>
      </c>
      <c r="J1350" t="s">
        <v>5306</v>
      </c>
      <c r="K1350" t="s">
        <v>5307</v>
      </c>
      <c r="L1350" t="s">
        <v>6665</v>
      </c>
      <c r="M1350" t="s">
        <v>6666</v>
      </c>
      <c r="N1350" t="s">
        <v>6667</v>
      </c>
      <c r="O1350" s="1" t="s">
        <v>6668</v>
      </c>
      <c r="P1350" t="s">
        <v>6669</v>
      </c>
      <c r="Q1350">
        <v>6</v>
      </c>
      <c r="R1350" t="s">
        <v>23</v>
      </c>
      <c r="S1350" t="s">
        <v>23</v>
      </c>
      <c r="T1350" t="s">
        <v>23</v>
      </c>
      <c r="U1350">
        <v>6</v>
      </c>
      <c r="V1350" t="s">
        <v>58</v>
      </c>
    </row>
    <row r="1351" spans="1:22">
      <c r="A1351">
        <v>6746439</v>
      </c>
      <c r="B1351" t="str">
        <f t="shared" si="106"/>
        <v>WI91-23_lp56</v>
      </c>
      <c r="C1351" t="str">
        <f t="shared" si="107"/>
        <v>NC_012198.1</v>
      </c>
      <c r="D1351" t="str">
        <f t="shared" si="108"/>
        <v>CP001443</v>
      </c>
      <c r="E1351" t="str">
        <f t="shared" si="105"/>
        <v>Borrelia</v>
      </c>
      <c r="F1351" t="s">
        <v>32246</v>
      </c>
      <c r="G1351" t="str">
        <f t="shared" si="109"/>
        <v>Borreliaburgdorferi              Spirochaetia27.58131.895131---321</v>
      </c>
      <c r="H1351" t="s">
        <v>6664</v>
      </c>
      <c r="I1351" t="s">
        <v>15</v>
      </c>
      <c r="J1351" t="s">
        <v>5306</v>
      </c>
      <c r="K1351" t="s">
        <v>5307</v>
      </c>
      <c r="L1351" t="s">
        <v>6670</v>
      </c>
      <c r="M1351" t="s">
        <v>6671</v>
      </c>
      <c r="N1351" t="s">
        <v>6672</v>
      </c>
      <c r="O1351" s="1" t="s">
        <v>6673</v>
      </c>
      <c r="P1351" t="s">
        <v>6674</v>
      </c>
      <c r="Q1351">
        <v>31</v>
      </c>
      <c r="R1351" t="s">
        <v>23</v>
      </c>
      <c r="S1351" t="s">
        <v>23</v>
      </c>
      <c r="T1351" t="s">
        <v>23</v>
      </c>
      <c r="U1351">
        <v>32</v>
      </c>
      <c r="V1351">
        <v>1</v>
      </c>
    </row>
    <row r="1352" spans="1:22">
      <c r="A1352">
        <v>6746343</v>
      </c>
      <c r="B1352" t="str">
        <f t="shared" si="106"/>
        <v>WI91-23_cp32-5</v>
      </c>
      <c r="C1352" t="str">
        <f t="shared" si="107"/>
        <v>NC_012153.1</v>
      </c>
      <c r="D1352" t="str">
        <f t="shared" si="108"/>
        <v>CP001453</v>
      </c>
      <c r="E1352" t="str">
        <f t="shared" si="105"/>
        <v>Borrelia</v>
      </c>
      <c r="F1352" t="s">
        <v>32246</v>
      </c>
      <c r="G1352" t="str">
        <f t="shared" si="109"/>
        <v>Borreliaburgdorferi              Spirochaetia18.33827.636623---263</v>
      </c>
      <c r="H1352" t="s">
        <v>6664</v>
      </c>
      <c r="I1352" t="s">
        <v>15</v>
      </c>
      <c r="J1352" t="s">
        <v>5306</v>
      </c>
      <c r="K1352" t="s">
        <v>5307</v>
      </c>
      <c r="L1352" t="s">
        <v>6675</v>
      </c>
      <c r="M1352" t="s">
        <v>6676</v>
      </c>
      <c r="N1352" t="s">
        <v>6677</v>
      </c>
      <c r="O1352" s="1" t="s">
        <v>6678</v>
      </c>
      <c r="P1352" t="s">
        <v>6679</v>
      </c>
      <c r="Q1352">
        <v>23</v>
      </c>
      <c r="R1352" t="s">
        <v>23</v>
      </c>
      <c r="S1352" t="s">
        <v>23</v>
      </c>
      <c r="T1352" t="s">
        <v>23</v>
      </c>
      <c r="U1352">
        <v>26</v>
      </c>
      <c r="V1352">
        <v>3</v>
      </c>
    </row>
    <row r="1353" spans="1:22">
      <c r="A1353">
        <v>6746247</v>
      </c>
      <c r="B1353" t="str">
        <f t="shared" si="106"/>
        <v>WI91-23_lp54</v>
      </c>
      <c r="C1353" t="str">
        <f t="shared" si="107"/>
        <v>NC_012175.1</v>
      </c>
      <c r="D1353" t="str">
        <f t="shared" si="108"/>
        <v>CP001447</v>
      </c>
      <c r="E1353" t="str">
        <f t="shared" si="105"/>
        <v>Borrelia</v>
      </c>
      <c r="F1353" t="s">
        <v>32246</v>
      </c>
      <c r="G1353" t="str">
        <f t="shared" si="109"/>
        <v>Borreliaburgdorferi              Spirochaetia53.78328.124163---641</v>
      </c>
      <c r="H1353" t="s">
        <v>6664</v>
      </c>
      <c r="I1353" t="s">
        <v>15</v>
      </c>
      <c r="J1353" t="s">
        <v>5306</v>
      </c>
      <c r="K1353" t="s">
        <v>5307</v>
      </c>
      <c r="L1353" t="s">
        <v>6680</v>
      </c>
      <c r="M1353" t="s">
        <v>6681</v>
      </c>
      <c r="N1353" t="s">
        <v>6682</v>
      </c>
      <c r="O1353" s="1" t="s">
        <v>6683</v>
      </c>
      <c r="P1353" t="s">
        <v>6684</v>
      </c>
      <c r="Q1353">
        <v>63</v>
      </c>
      <c r="R1353" t="s">
        <v>23</v>
      </c>
      <c r="S1353" t="s">
        <v>23</v>
      </c>
      <c r="T1353" t="s">
        <v>23</v>
      </c>
      <c r="U1353">
        <v>64</v>
      </c>
      <c r="V1353">
        <v>1</v>
      </c>
    </row>
    <row r="1354" spans="1:22">
      <c r="A1354">
        <v>6746151</v>
      </c>
      <c r="B1354" t="str">
        <f t="shared" si="106"/>
        <v>WI91-23_lp28-1</v>
      </c>
      <c r="C1354" t="str">
        <f t="shared" si="107"/>
        <v>NC_012197.1</v>
      </c>
      <c r="D1354" t="str">
        <f t="shared" si="108"/>
        <v>CP001456</v>
      </c>
      <c r="E1354" t="str">
        <f t="shared" si="105"/>
        <v>Borrelia</v>
      </c>
      <c r="F1354" t="s">
        <v>32246</v>
      </c>
      <c r="G1354" t="str">
        <f t="shared" si="109"/>
        <v>Borreliaburgdorferi              Spirochaetia26.63432.574912---164</v>
      </c>
      <c r="H1354" t="s">
        <v>6664</v>
      </c>
      <c r="I1354" t="s">
        <v>15</v>
      </c>
      <c r="J1354" t="s">
        <v>5306</v>
      </c>
      <c r="K1354" t="s">
        <v>5307</v>
      </c>
      <c r="L1354" t="s">
        <v>6685</v>
      </c>
      <c r="M1354" t="s">
        <v>6686</v>
      </c>
      <c r="N1354" t="s">
        <v>6687</v>
      </c>
      <c r="O1354" s="1" t="s">
        <v>6688</v>
      </c>
      <c r="P1354" t="s">
        <v>6689</v>
      </c>
      <c r="Q1354">
        <v>12</v>
      </c>
      <c r="R1354" t="s">
        <v>23</v>
      </c>
      <c r="S1354" t="s">
        <v>23</v>
      </c>
      <c r="T1354" t="s">
        <v>23</v>
      </c>
      <c r="U1354">
        <v>16</v>
      </c>
      <c r="V1354">
        <v>4</v>
      </c>
    </row>
    <row r="1355" spans="1:22">
      <c r="A1355">
        <v>6746055</v>
      </c>
      <c r="B1355" t="str">
        <f t="shared" si="106"/>
        <v>WI91-23_lp28-3</v>
      </c>
      <c r="C1355" t="str">
        <f t="shared" si="107"/>
        <v>NC_012171.1</v>
      </c>
      <c r="D1355" t="str">
        <f t="shared" si="108"/>
        <v>CP001452</v>
      </c>
      <c r="E1355" t="str">
        <f t="shared" si="105"/>
        <v>Borrelia</v>
      </c>
      <c r="F1355" t="s">
        <v>32246</v>
      </c>
      <c r="G1355" t="str">
        <f t="shared" si="109"/>
        <v>Borreliaburgdorferi              Spirochaetia27.54325.120719---201</v>
      </c>
      <c r="H1355" t="s">
        <v>6664</v>
      </c>
      <c r="I1355" t="s">
        <v>15</v>
      </c>
      <c r="J1355" t="s">
        <v>5306</v>
      </c>
      <c r="K1355" t="s">
        <v>5307</v>
      </c>
      <c r="L1355" t="s">
        <v>6690</v>
      </c>
      <c r="M1355" t="s">
        <v>6691</v>
      </c>
      <c r="N1355" t="s">
        <v>6692</v>
      </c>
      <c r="O1355" s="1" t="s">
        <v>6693</v>
      </c>
      <c r="P1355" t="s">
        <v>6694</v>
      </c>
      <c r="Q1355">
        <v>19</v>
      </c>
      <c r="R1355" t="s">
        <v>23</v>
      </c>
      <c r="S1355" t="s">
        <v>23</v>
      </c>
      <c r="T1355" t="s">
        <v>23</v>
      </c>
      <c r="U1355">
        <v>20</v>
      </c>
      <c r="V1355">
        <v>1</v>
      </c>
    </row>
    <row r="1356" spans="1:22">
      <c r="A1356">
        <v>6745959</v>
      </c>
      <c r="B1356" t="str">
        <f t="shared" si="106"/>
        <v>WI91-23_cp32-4</v>
      </c>
      <c r="C1356" t="str">
        <f t="shared" si="107"/>
        <v>NC_012162.1</v>
      </c>
      <c r="D1356" t="str">
        <f t="shared" si="108"/>
        <v>CP001444</v>
      </c>
      <c r="E1356" t="str">
        <f t="shared" si="105"/>
        <v>Borrelia</v>
      </c>
      <c r="F1356" t="s">
        <v>32246</v>
      </c>
      <c r="G1356" t="str">
        <f t="shared" si="109"/>
        <v xml:space="preserve">Borreliaburgdorferi              Spirochaetia13.5426.750419---19-                                                        </v>
      </c>
      <c r="H1356" t="s">
        <v>6664</v>
      </c>
      <c r="I1356" t="s">
        <v>15</v>
      </c>
      <c r="J1356" t="s">
        <v>5306</v>
      </c>
      <c r="K1356" t="s">
        <v>5307</v>
      </c>
      <c r="L1356" t="s">
        <v>6695</v>
      </c>
      <c r="M1356" t="s">
        <v>6696</v>
      </c>
      <c r="N1356" t="s">
        <v>6697</v>
      </c>
      <c r="O1356" s="1" t="s">
        <v>6698</v>
      </c>
      <c r="P1356" t="s">
        <v>6699</v>
      </c>
      <c r="Q1356">
        <v>19</v>
      </c>
      <c r="R1356" t="s">
        <v>23</v>
      </c>
      <c r="S1356" t="s">
        <v>23</v>
      </c>
      <c r="T1356" t="s">
        <v>23</v>
      </c>
      <c r="U1356">
        <v>19</v>
      </c>
      <c r="V1356" t="s">
        <v>58</v>
      </c>
    </row>
    <row r="1357" spans="1:22">
      <c r="A1357">
        <v>6745863</v>
      </c>
      <c r="B1357" t="str">
        <f t="shared" si="106"/>
        <v>WI91-23_cp26</v>
      </c>
      <c r="C1357" t="str">
        <f t="shared" si="107"/>
        <v>NC_012151.1</v>
      </c>
      <c r="D1357" t="str">
        <f t="shared" si="108"/>
        <v>CP001446</v>
      </c>
      <c r="E1357" t="str">
        <f t="shared" si="105"/>
        <v>Borrelia</v>
      </c>
      <c r="F1357" t="s">
        <v>32246</v>
      </c>
      <c r="G1357" t="str">
        <f t="shared" si="109"/>
        <v xml:space="preserve">Borreliaburgdorferi              Spirochaetia26.50626.231826---26-                                                        </v>
      </c>
      <c r="H1357" t="s">
        <v>6664</v>
      </c>
      <c r="I1357" t="s">
        <v>15</v>
      </c>
      <c r="J1357" t="s">
        <v>5306</v>
      </c>
      <c r="K1357" t="s">
        <v>5307</v>
      </c>
      <c r="L1357" t="s">
        <v>6700</v>
      </c>
      <c r="M1357" t="s">
        <v>6701</v>
      </c>
      <c r="N1357" t="s">
        <v>6702</v>
      </c>
      <c r="O1357" s="1" t="s">
        <v>6703</v>
      </c>
      <c r="P1357" t="s">
        <v>6704</v>
      </c>
      <c r="Q1357">
        <v>26</v>
      </c>
      <c r="R1357" t="s">
        <v>23</v>
      </c>
      <c r="S1357" t="s">
        <v>23</v>
      </c>
      <c r="T1357" t="s">
        <v>23</v>
      </c>
      <c r="U1357">
        <v>26</v>
      </c>
      <c r="V1357" t="s">
        <v>58</v>
      </c>
    </row>
    <row r="1358" spans="1:22">
      <c r="A1358">
        <v>6745767</v>
      </c>
      <c r="B1358" t="str">
        <f t="shared" si="106"/>
        <v>WI91-23_cp32-10</v>
      </c>
      <c r="C1358" t="str">
        <f t="shared" si="107"/>
        <v>NC_012159.1</v>
      </c>
      <c r="D1358" t="str">
        <f t="shared" si="108"/>
        <v>CP001449</v>
      </c>
      <c r="E1358" t="str">
        <f t="shared" si="105"/>
        <v>Borrelia</v>
      </c>
      <c r="F1358" t="s">
        <v>32246</v>
      </c>
      <c r="G1358" t="str">
        <f t="shared" si="109"/>
        <v xml:space="preserve">Borreliaburgdorferi              Spirochaetia29.75629.086641---41-                                                        </v>
      </c>
      <c r="H1358" t="s">
        <v>6664</v>
      </c>
      <c r="I1358" t="s">
        <v>15</v>
      </c>
      <c r="J1358" t="s">
        <v>5306</v>
      </c>
      <c r="K1358" t="s">
        <v>5307</v>
      </c>
      <c r="L1358" t="s">
        <v>6705</v>
      </c>
      <c r="M1358" t="s">
        <v>6706</v>
      </c>
      <c r="N1358" t="s">
        <v>6707</v>
      </c>
      <c r="O1358" s="1" t="s">
        <v>6708</v>
      </c>
      <c r="P1358" t="s">
        <v>6709</v>
      </c>
      <c r="Q1358">
        <v>41</v>
      </c>
      <c r="R1358" t="s">
        <v>23</v>
      </c>
      <c r="S1358" t="s">
        <v>23</v>
      </c>
      <c r="T1358" t="s">
        <v>23</v>
      </c>
      <c r="U1358">
        <v>41</v>
      </c>
      <c r="V1358" t="s">
        <v>58</v>
      </c>
    </row>
    <row r="1359" spans="1:22">
      <c r="A1359">
        <v>6745671</v>
      </c>
      <c r="B1359" t="str">
        <f t="shared" si="106"/>
        <v>WI91-23_cp32-1</v>
      </c>
      <c r="C1359" t="str">
        <f t="shared" si="107"/>
        <v>NC_012148.1</v>
      </c>
      <c r="D1359" t="str">
        <f t="shared" si="108"/>
        <v>CP001445</v>
      </c>
      <c r="E1359" t="str">
        <f t="shared" si="105"/>
        <v>Borrelia</v>
      </c>
      <c r="F1359" t="s">
        <v>32246</v>
      </c>
      <c r="G1359" t="str">
        <f t="shared" si="109"/>
        <v xml:space="preserve">Borreliaburgdorferi              Spirochaetia30.02629.148141---41-                                                        </v>
      </c>
      <c r="H1359" t="s">
        <v>6664</v>
      </c>
      <c r="I1359" t="s">
        <v>15</v>
      </c>
      <c r="J1359" t="s">
        <v>5306</v>
      </c>
      <c r="K1359" t="s">
        <v>5307</v>
      </c>
      <c r="L1359" t="s">
        <v>6710</v>
      </c>
      <c r="M1359" t="s">
        <v>6711</v>
      </c>
      <c r="N1359" t="s">
        <v>6712</v>
      </c>
      <c r="O1359" s="1" t="s">
        <v>6713</v>
      </c>
      <c r="P1359" t="s">
        <v>6714</v>
      </c>
      <c r="Q1359">
        <v>41</v>
      </c>
      <c r="R1359" t="s">
        <v>23</v>
      </c>
      <c r="S1359" t="s">
        <v>23</v>
      </c>
      <c r="T1359" t="s">
        <v>23</v>
      </c>
      <c r="U1359">
        <v>41</v>
      </c>
      <c r="V1359" t="s">
        <v>58</v>
      </c>
    </row>
    <row r="1360" spans="1:22">
      <c r="A1360">
        <v>6745575</v>
      </c>
      <c r="B1360" t="str">
        <f t="shared" si="106"/>
        <v>WI91-23_cp32-11</v>
      </c>
      <c r="C1360" t="str">
        <f t="shared" si="107"/>
        <v>NC_012150.1</v>
      </c>
      <c r="D1360" t="str">
        <f t="shared" si="108"/>
        <v>CP001451</v>
      </c>
      <c r="E1360" t="str">
        <f t="shared" si="105"/>
        <v>Borrelia</v>
      </c>
      <c r="F1360" t="s">
        <v>32246</v>
      </c>
      <c r="G1360" t="str">
        <f t="shared" si="109"/>
        <v>Borreliaburgdorferi              Spirochaetia30.77228.980941---421</v>
      </c>
      <c r="H1360" t="s">
        <v>6664</v>
      </c>
      <c r="I1360" t="s">
        <v>15</v>
      </c>
      <c r="J1360" t="s">
        <v>5306</v>
      </c>
      <c r="K1360" t="s">
        <v>5307</v>
      </c>
      <c r="L1360" t="s">
        <v>6715</v>
      </c>
      <c r="M1360" t="s">
        <v>6716</v>
      </c>
      <c r="N1360" t="s">
        <v>6717</v>
      </c>
      <c r="O1360" s="1" t="s">
        <v>6718</v>
      </c>
      <c r="P1360" t="s">
        <v>6719</v>
      </c>
      <c r="Q1360">
        <v>41</v>
      </c>
      <c r="R1360" t="s">
        <v>23</v>
      </c>
      <c r="S1360" t="s">
        <v>23</v>
      </c>
      <c r="T1360" t="s">
        <v>23</v>
      </c>
      <c r="U1360">
        <v>42</v>
      </c>
      <c r="V1360">
        <v>1</v>
      </c>
    </row>
    <row r="1361" spans="1:22">
      <c r="A1361">
        <v>6745479</v>
      </c>
      <c r="B1361" t="str">
        <f t="shared" si="106"/>
        <v>WI91-23_lp17</v>
      </c>
      <c r="C1361" t="str">
        <f t="shared" si="107"/>
        <v>NC_012188.1</v>
      </c>
      <c r="D1361" t="str">
        <f t="shared" si="108"/>
        <v>CP001461</v>
      </c>
      <c r="E1361" t="str">
        <f t="shared" si="105"/>
        <v>Borrelia</v>
      </c>
      <c r="F1361" t="s">
        <v>32246</v>
      </c>
      <c r="G1361" t="str">
        <f t="shared" si="109"/>
        <v xml:space="preserve">Borreliaburgdorferi              Spirochaetia15.38623.391412---12-                                                        </v>
      </c>
      <c r="H1361" t="s">
        <v>6664</v>
      </c>
      <c r="I1361" t="s">
        <v>15</v>
      </c>
      <c r="J1361" t="s">
        <v>5306</v>
      </c>
      <c r="K1361" t="s">
        <v>5307</v>
      </c>
      <c r="L1361" t="s">
        <v>6720</v>
      </c>
      <c r="M1361" t="s">
        <v>6721</v>
      </c>
      <c r="N1361" t="s">
        <v>6722</v>
      </c>
      <c r="O1361" s="1" t="s">
        <v>6723</v>
      </c>
      <c r="P1361" t="s">
        <v>6724</v>
      </c>
      <c r="Q1361">
        <v>12</v>
      </c>
      <c r="R1361" t="s">
        <v>23</v>
      </c>
      <c r="S1361" t="s">
        <v>23</v>
      </c>
      <c r="T1361" t="s">
        <v>23</v>
      </c>
      <c r="U1361">
        <v>12</v>
      </c>
      <c r="V1361" t="s">
        <v>58</v>
      </c>
    </row>
    <row r="1362" spans="1:22">
      <c r="A1362">
        <v>6745383</v>
      </c>
      <c r="B1362" t="str">
        <f t="shared" si="106"/>
        <v>WI91-23_lp36</v>
      </c>
      <c r="C1362" t="str">
        <f t="shared" si="107"/>
        <v>NC_012189.1</v>
      </c>
      <c r="D1362" t="str">
        <f t="shared" si="108"/>
        <v>CP001448</v>
      </c>
      <c r="E1362" t="str">
        <f t="shared" si="105"/>
        <v>Borrelia</v>
      </c>
      <c r="F1362" t="s">
        <v>32246</v>
      </c>
      <c r="G1362" t="str">
        <f t="shared" si="109"/>
        <v>Borreliaburgdorferi              Spirochaetia30.13425.542624---328</v>
      </c>
      <c r="H1362" t="s">
        <v>6664</v>
      </c>
      <c r="I1362" t="s">
        <v>15</v>
      </c>
      <c r="J1362" t="s">
        <v>5306</v>
      </c>
      <c r="K1362" t="s">
        <v>5307</v>
      </c>
      <c r="L1362" t="s">
        <v>6725</v>
      </c>
      <c r="M1362" t="s">
        <v>6726</v>
      </c>
      <c r="N1362" t="s">
        <v>6727</v>
      </c>
      <c r="O1362" s="1" t="s">
        <v>6728</v>
      </c>
      <c r="P1362" t="s">
        <v>6729</v>
      </c>
      <c r="Q1362">
        <v>24</v>
      </c>
      <c r="R1362" t="s">
        <v>23</v>
      </c>
      <c r="S1362" t="s">
        <v>23</v>
      </c>
      <c r="T1362" t="s">
        <v>23</v>
      </c>
      <c r="U1362">
        <v>32</v>
      </c>
      <c r="V1362">
        <v>8</v>
      </c>
    </row>
    <row r="1363" spans="1:22">
      <c r="A1363">
        <v>6745287</v>
      </c>
      <c r="B1363" t="str">
        <f t="shared" si="106"/>
        <v>WI91-23_lp28-4</v>
      </c>
      <c r="C1363" t="str">
        <f t="shared" si="107"/>
        <v>NC_012187.1</v>
      </c>
      <c r="D1363" t="str">
        <f t="shared" si="108"/>
        <v>CP001454</v>
      </c>
      <c r="E1363" t="str">
        <f t="shared" si="105"/>
        <v>Borrelia</v>
      </c>
      <c r="F1363" t="s">
        <v>32246</v>
      </c>
      <c r="G1363" t="str">
        <f t="shared" si="109"/>
        <v>Borreliaburgdorferi              Spirochaetia28.23724.464419---245</v>
      </c>
      <c r="H1363" t="s">
        <v>6664</v>
      </c>
      <c r="I1363" t="s">
        <v>15</v>
      </c>
      <c r="J1363" t="s">
        <v>5306</v>
      </c>
      <c r="K1363" t="s">
        <v>5307</v>
      </c>
      <c r="L1363" t="s">
        <v>6730</v>
      </c>
      <c r="M1363" t="s">
        <v>6731</v>
      </c>
      <c r="N1363" t="s">
        <v>6732</v>
      </c>
      <c r="O1363" s="1" t="s">
        <v>6733</v>
      </c>
      <c r="P1363" t="s">
        <v>6734</v>
      </c>
      <c r="Q1363">
        <v>19</v>
      </c>
      <c r="R1363" t="s">
        <v>23</v>
      </c>
      <c r="S1363" t="s">
        <v>23</v>
      </c>
      <c r="T1363" t="s">
        <v>23</v>
      </c>
      <c r="U1363">
        <v>24</v>
      </c>
      <c r="V1363">
        <v>5</v>
      </c>
    </row>
    <row r="1364" spans="1:22">
      <c r="A1364">
        <v>6745191</v>
      </c>
      <c r="B1364" t="str">
        <f t="shared" si="106"/>
        <v>WI91-23_lp28-6</v>
      </c>
      <c r="C1364" t="str">
        <f t="shared" si="107"/>
        <v>NC_012195.1</v>
      </c>
      <c r="D1364" t="str">
        <f t="shared" si="108"/>
        <v>CP001455</v>
      </c>
      <c r="E1364" t="str">
        <f t="shared" si="105"/>
        <v>Borrelia</v>
      </c>
      <c r="F1364" t="s">
        <v>32246</v>
      </c>
      <c r="G1364" t="str">
        <f t="shared" si="109"/>
        <v xml:space="preserve">Borreliaburgdorferi              Spirochaetia29.78232.042832---32-                                                        </v>
      </c>
      <c r="H1364" t="s">
        <v>6664</v>
      </c>
      <c r="I1364" t="s">
        <v>15</v>
      </c>
      <c r="J1364" t="s">
        <v>5306</v>
      </c>
      <c r="K1364" t="s">
        <v>5307</v>
      </c>
      <c r="L1364" t="s">
        <v>6735</v>
      </c>
      <c r="M1364" t="s">
        <v>6736</v>
      </c>
      <c r="N1364" t="s">
        <v>6737</v>
      </c>
      <c r="O1364" s="1" t="s">
        <v>6738</v>
      </c>
      <c r="P1364" t="s">
        <v>6739</v>
      </c>
      <c r="Q1364">
        <v>32</v>
      </c>
      <c r="R1364" t="s">
        <v>23</v>
      </c>
      <c r="S1364" t="s">
        <v>23</v>
      </c>
      <c r="T1364" t="s">
        <v>23</v>
      </c>
      <c r="U1364">
        <v>32</v>
      </c>
      <c r="V1364" t="s">
        <v>58</v>
      </c>
    </row>
    <row r="1365" spans="1:22">
      <c r="A1365">
        <v>6745095</v>
      </c>
      <c r="B1365" t="str">
        <f t="shared" si="106"/>
        <v>WI91-23_cp32-6</v>
      </c>
      <c r="C1365" t="str">
        <f t="shared" si="107"/>
        <v>NC_012160.1</v>
      </c>
      <c r="D1365" t="str">
        <f t="shared" si="108"/>
        <v>CP001450</v>
      </c>
      <c r="E1365" t="str">
        <f t="shared" si="105"/>
        <v>Borrelia</v>
      </c>
      <c r="F1365" t="s">
        <v>32246</v>
      </c>
      <c r="G1365" t="str">
        <f t="shared" si="109"/>
        <v>Borreliaburgdorferi              Spirochaetia30.01729.396739---412</v>
      </c>
      <c r="H1365" t="s">
        <v>6664</v>
      </c>
      <c r="I1365" t="s">
        <v>15</v>
      </c>
      <c r="J1365" t="s">
        <v>5306</v>
      </c>
      <c r="K1365" t="s">
        <v>5307</v>
      </c>
      <c r="L1365" t="s">
        <v>6740</v>
      </c>
      <c r="M1365" t="s">
        <v>6741</v>
      </c>
      <c r="N1365" t="s">
        <v>6742</v>
      </c>
      <c r="O1365" s="1" t="s">
        <v>5510</v>
      </c>
      <c r="P1365" t="s">
        <v>6743</v>
      </c>
      <c r="Q1365">
        <v>39</v>
      </c>
      <c r="R1365" t="s">
        <v>23</v>
      </c>
      <c r="S1365" t="s">
        <v>23</v>
      </c>
      <c r="T1365" t="s">
        <v>23</v>
      </c>
      <c r="U1365">
        <v>41</v>
      </c>
      <c r="V1365">
        <v>2</v>
      </c>
    </row>
    <row r="1366" spans="1:22">
      <c r="A1366">
        <v>6744999</v>
      </c>
      <c r="B1366" t="str">
        <f t="shared" si="106"/>
        <v>WI91-23_cp32-7</v>
      </c>
      <c r="C1366" t="str">
        <f t="shared" si="107"/>
        <v>NC_012161.1</v>
      </c>
      <c r="D1366" t="str">
        <f t="shared" si="108"/>
        <v>CP001457</v>
      </c>
      <c r="E1366" t="str">
        <f t="shared" si="105"/>
        <v>Borrelia</v>
      </c>
      <c r="F1366" t="s">
        <v>32246</v>
      </c>
      <c r="G1366" t="str">
        <f t="shared" si="109"/>
        <v>Borreliaburgdorferi              Spirochaetia30.05229.142839---423</v>
      </c>
      <c r="H1366" t="s">
        <v>6664</v>
      </c>
      <c r="I1366" t="s">
        <v>15</v>
      </c>
      <c r="J1366" t="s">
        <v>5306</v>
      </c>
      <c r="K1366" t="s">
        <v>5307</v>
      </c>
      <c r="L1366" t="s">
        <v>6744</v>
      </c>
      <c r="M1366" t="s">
        <v>6745</v>
      </c>
      <c r="N1366" t="s">
        <v>6746</v>
      </c>
      <c r="O1366" s="1" t="s">
        <v>6747</v>
      </c>
      <c r="P1366" t="s">
        <v>6748</v>
      </c>
      <c r="Q1366">
        <v>39</v>
      </c>
      <c r="R1366" t="s">
        <v>23</v>
      </c>
      <c r="S1366" t="s">
        <v>23</v>
      </c>
      <c r="T1366" t="s">
        <v>23</v>
      </c>
      <c r="U1366">
        <v>42</v>
      </c>
      <c r="V1366">
        <v>3</v>
      </c>
    </row>
    <row r="1367" spans="1:22">
      <c r="A1367">
        <v>6744903</v>
      </c>
      <c r="B1367" t="str">
        <f t="shared" si="106"/>
        <v>WI91-23_cp9-3</v>
      </c>
      <c r="C1367" t="str">
        <f t="shared" si="107"/>
        <v>NC_012155.1</v>
      </c>
      <c r="D1367" t="str">
        <f t="shared" si="108"/>
        <v>CP001460</v>
      </c>
      <c r="E1367" t="str">
        <f t="shared" si="105"/>
        <v>Borrelia</v>
      </c>
      <c r="F1367" t="s">
        <v>32246</v>
      </c>
      <c r="G1367" t="str">
        <f t="shared" si="109"/>
        <v>Borreliaburgdorferi              Spirochaetia8.70624.07548---91</v>
      </c>
      <c r="H1367" t="s">
        <v>6664</v>
      </c>
      <c r="I1367" t="s">
        <v>15</v>
      </c>
      <c r="J1367" t="s">
        <v>5306</v>
      </c>
      <c r="K1367" t="s">
        <v>5307</v>
      </c>
      <c r="L1367" t="s">
        <v>6749</v>
      </c>
      <c r="M1367" t="s">
        <v>6750</v>
      </c>
      <c r="N1367" t="s">
        <v>6751</v>
      </c>
      <c r="O1367" s="1" t="s">
        <v>6752</v>
      </c>
      <c r="P1367" t="s">
        <v>6753</v>
      </c>
      <c r="Q1367">
        <v>8</v>
      </c>
      <c r="R1367" t="s">
        <v>23</v>
      </c>
      <c r="S1367" t="s">
        <v>23</v>
      </c>
      <c r="T1367" t="s">
        <v>23</v>
      </c>
      <c r="U1367">
        <v>9</v>
      </c>
      <c r="V1367">
        <v>1</v>
      </c>
    </row>
    <row r="1368" spans="1:22">
      <c r="A1368">
        <v>6744807</v>
      </c>
      <c r="B1368" t="str">
        <f t="shared" si="106"/>
        <v>WI91-23_lp25</v>
      </c>
      <c r="C1368" t="str">
        <f t="shared" si="107"/>
        <v>NC_012178.1</v>
      </c>
      <c r="D1368" t="str">
        <f t="shared" si="108"/>
        <v>CP001459</v>
      </c>
      <c r="E1368" t="str">
        <f t="shared" si="105"/>
        <v>Borrelia</v>
      </c>
      <c r="F1368" t="s">
        <v>32246</v>
      </c>
      <c r="G1368" t="str">
        <f t="shared" si="109"/>
        <v>Borreliaburgdorferi              Spirochaetia24.66123.239111---154</v>
      </c>
      <c r="H1368" t="s">
        <v>6664</v>
      </c>
      <c r="I1368" t="s">
        <v>15</v>
      </c>
      <c r="J1368" t="s">
        <v>5306</v>
      </c>
      <c r="K1368" t="s">
        <v>5307</v>
      </c>
      <c r="L1368" t="s">
        <v>6754</v>
      </c>
      <c r="M1368" t="s">
        <v>6755</v>
      </c>
      <c r="N1368" t="s">
        <v>6756</v>
      </c>
      <c r="O1368" s="1" t="s">
        <v>6757</v>
      </c>
      <c r="P1368" t="s">
        <v>6758</v>
      </c>
      <c r="Q1368">
        <v>11</v>
      </c>
      <c r="R1368" t="s">
        <v>23</v>
      </c>
      <c r="S1368" t="s">
        <v>23</v>
      </c>
      <c r="T1368" t="s">
        <v>23</v>
      </c>
      <c r="U1368">
        <v>15</v>
      </c>
      <c r="V1368">
        <v>4</v>
      </c>
    </row>
    <row r="1369" spans="1:22">
      <c r="A1369">
        <v>6744711</v>
      </c>
      <c r="B1369" t="str">
        <f t="shared" si="106"/>
        <v>WI91-23_lp38</v>
      </c>
      <c r="C1369" t="str">
        <f t="shared" si="107"/>
        <v>NC_012167.1</v>
      </c>
      <c r="D1369" t="str">
        <f t="shared" si="108"/>
        <v>CP001458</v>
      </c>
      <c r="E1369" t="str">
        <f t="shared" si="105"/>
        <v>Borrelia</v>
      </c>
      <c r="F1369" t="s">
        <v>32246</v>
      </c>
      <c r="G1369" t="str">
        <f t="shared" si="109"/>
        <v>Borreliaburgdorferi              Spirochaetia38.89326.048425---327</v>
      </c>
      <c r="H1369" t="s">
        <v>6664</v>
      </c>
      <c r="I1369" t="s">
        <v>15</v>
      </c>
      <c r="J1369" t="s">
        <v>5306</v>
      </c>
      <c r="K1369" t="s">
        <v>5307</v>
      </c>
      <c r="L1369" t="s">
        <v>6759</v>
      </c>
      <c r="M1369" t="s">
        <v>6760</v>
      </c>
      <c r="N1369" t="s">
        <v>6761</v>
      </c>
      <c r="O1369" s="1" t="s">
        <v>6762</v>
      </c>
      <c r="P1369" t="s">
        <v>6763</v>
      </c>
      <c r="Q1369">
        <v>25</v>
      </c>
      <c r="R1369" t="s">
        <v>23</v>
      </c>
      <c r="S1369" t="s">
        <v>23</v>
      </c>
      <c r="T1369" t="s">
        <v>23</v>
      </c>
      <c r="U1369">
        <v>32</v>
      </c>
      <c r="V1369">
        <v>7</v>
      </c>
    </row>
    <row r="1370" spans="1:22">
      <c r="A1370">
        <v>6744615</v>
      </c>
      <c r="B1370" t="str">
        <f t="shared" si="106"/>
        <v>ZS7_lp25</v>
      </c>
      <c r="C1370" t="str">
        <f t="shared" si="107"/>
        <v>NC_011783.1</v>
      </c>
      <c r="D1370" t="str">
        <f t="shared" si="108"/>
        <v>CP001198</v>
      </c>
      <c r="E1370" t="str">
        <f t="shared" si="105"/>
        <v>Borrelia</v>
      </c>
      <c r="F1370" t="s">
        <v>32246</v>
      </c>
      <c r="G1370" t="str">
        <f t="shared" si="109"/>
        <v>Borreliaburgdorferi              Spirochaetia24.32623.341315---183</v>
      </c>
      <c r="H1370" t="s">
        <v>6764</v>
      </c>
      <c r="I1370" t="s">
        <v>15</v>
      </c>
      <c r="J1370" t="s">
        <v>5306</v>
      </c>
      <c r="K1370" t="s">
        <v>5307</v>
      </c>
      <c r="L1370" t="s">
        <v>6765</v>
      </c>
      <c r="M1370" t="s">
        <v>6766</v>
      </c>
      <c r="N1370" t="s">
        <v>6767</v>
      </c>
      <c r="O1370" s="1" t="s">
        <v>6768</v>
      </c>
      <c r="P1370" t="s">
        <v>6769</v>
      </c>
      <c r="Q1370">
        <v>15</v>
      </c>
      <c r="R1370" t="s">
        <v>23</v>
      </c>
      <c r="S1370" t="s">
        <v>23</v>
      </c>
      <c r="T1370" t="s">
        <v>23</v>
      </c>
      <c r="U1370">
        <v>18</v>
      </c>
      <c r="V1370">
        <v>3</v>
      </c>
    </row>
    <row r="1371" spans="1:22">
      <c r="A1371">
        <v>6744519</v>
      </c>
      <c r="B1371" t="str">
        <f t="shared" si="106"/>
        <v>ZS7_lp28-2</v>
      </c>
      <c r="C1371" t="str">
        <f t="shared" si="107"/>
        <v>NC_011779.1</v>
      </c>
      <c r="D1371" t="str">
        <f t="shared" si="108"/>
        <v>CP001209</v>
      </c>
      <c r="E1371" t="str">
        <f t="shared" ref="E1371:E1434" si="110">MID(H1371,1,FIND(" ",H1371)-1)</f>
        <v>Borrelia</v>
      </c>
      <c r="F1371" t="s">
        <v>32246</v>
      </c>
      <c r="G1371" t="str">
        <f t="shared" si="109"/>
        <v>Borreliaburgdorferi              Spirochaetia29.75831.61532---342</v>
      </c>
      <c r="H1371" t="s">
        <v>6764</v>
      </c>
      <c r="I1371" t="s">
        <v>15</v>
      </c>
      <c r="J1371" t="s">
        <v>5306</v>
      </c>
      <c r="K1371" t="s">
        <v>5307</v>
      </c>
      <c r="L1371" t="s">
        <v>6770</v>
      </c>
      <c r="M1371" t="s">
        <v>6771</v>
      </c>
      <c r="N1371" t="s">
        <v>6772</v>
      </c>
      <c r="O1371" s="1" t="s">
        <v>6773</v>
      </c>
      <c r="P1371" t="s">
        <v>6774</v>
      </c>
      <c r="Q1371">
        <v>32</v>
      </c>
      <c r="R1371" t="s">
        <v>23</v>
      </c>
      <c r="S1371" t="s">
        <v>23</v>
      </c>
      <c r="T1371" t="s">
        <v>23</v>
      </c>
      <c r="U1371">
        <v>34</v>
      </c>
      <c r="V1371">
        <v>2</v>
      </c>
    </row>
    <row r="1372" spans="1:22">
      <c r="A1372">
        <v>6744423</v>
      </c>
      <c r="B1372" t="str">
        <f t="shared" si="106"/>
        <v>ZS7_cp26</v>
      </c>
      <c r="C1372" t="str">
        <f t="shared" si="107"/>
        <v>NC_011724.1</v>
      </c>
      <c r="D1372" t="str">
        <f t="shared" si="108"/>
        <v>CP001212</v>
      </c>
      <c r="E1372" t="str">
        <f t="shared" si="110"/>
        <v>Borrelia</v>
      </c>
      <c r="F1372" t="s">
        <v>32246</v>
      </c>
      <c r="G1372" t="str">
        <f t="shared" si="109"/>
        <v xml:space="preserve">Borreliaburgdorferi              Spirochaetia26.51426.329526---26-                                                        </v>
      </c>
      <c r="H1372" t="s">
        <v>6764</v>
      </c>
      <c r="I1372" t="s">
        <v>15</v>
      </c>
      <c r="J1372" t="s">
        <v>5306</v>
      </c>
      <c r="K1372" t="s">
        <v>5307</v>
      </c>
      <c r="L1372" t="s">
        <v>6775</v>
      </c>
      <c r="M1372" t="s">
        <v>6776</v>
      </c>
      <c r="N1372" t="s">
        <v>6777</v>
      </c>
      <c r="O1372" s="1" t="s">
        <v>6001</v>
      </c>
      <c r="P1372" t="s">
        <v>6778</v>
      </c>
      <c r="Q1372">
        <v>26</v>
      </c>
      <c r="R1372" t="s">
        <v>23</v>
      </c>
      <c r="S1372" t="s">
        <v>23</v>
      </c>
      <c r="T1372" t="s">
        <v>23</v>
      </c>
      <c r="U1372">
        <v>26</v>
      </c>
      <c r="V1372" t="s">
        <v>58</v>
      </c>
    </row>
    <row r="1373" spans="1:22">
      <c r="A1373">
        <v>6744327</v>
      </c>
      <c r="B1373" t="str">
        <f t="shared" si="106"/>
        <v>ZS7_lp54</v>
      </c>
      <c r="C1373" t="str">
        <f t="shared" si="107"/>
        <v>NC_011784.1</v>
      </c>
      <c r="D1373" t="str">
        <f t="shared" si="108"/>
        <v>CP001199</v>
      </c>
      <c r="E1373" t="str">
        <f t="shared" si="110"/>
        <v>Borrelia</v>
      </c>
      <c r="F1373" t="s">
        <v>32246</v>
      </c>
      <c r="G1373" t="str">
        <f t="shared" si="109"/>
        <v>Borreliaburgdorferi              Spirochaetia53.61528.148865---661</v>
      </c>
      <c r="H1373" t="s">
        <v>6764</v>
      </c>
      <c r="I1373" t="s">
        <v>15</v>
      </c>
      <c r="J1373" t="s">
        <v>5306</v>
      </c>
      <c r="K1373" t="s">
        <v>5307</v>
      </c>
      <c r="L1373" t="s">
        <v>6779</v>
      </c>
      <c r="M1373" t="s">
        <v>6780</v>
      </c>
      <c r="N1373" t="s">
        <v>6781</v>
      </c>
      <c r="O1373" s="1" t="s">
        <v>6782</v>
      </c>
      <c r="P1373" t="s">
        <v>6783</v>
      </c>
      <c r="Q1373">
        <v>65</v>
      </c>
      <c r="R1373" t="s">
        <v>23</v>
      </c>
      <c r="S1373" t="s">
        <v>23</v>
      </c>
      <c r="T1373" t="s">
        <v>23</v>
      </c>
      <c r="U1373">
        <v>66</v>
      </c>
      <c r="V1373">
        <v>1</v>
      </c>
    </row>
    <row r="1374" spans="1:22">
      <c r="A1374">
        <v>6744231</v>
      </c>
      <c r="B1374" t="str">
        <f t="shared" si="106"/>
        <v>ZS7_cp32-1</v>
      </c>
      <c r="C1374" t="str">
        <f t="shared" si="107"/>
        <v>NC_011731.1</v>
      </c>
      <c r="D1374" t="str">
        <f t="shared" si="108"/>
        <v>CP001206</v>
      </c>
      <c r="E1374" t="str">
        <f t="shared" si="110"/>
        <v>Borrelia</v>
      </c>
      <c r="F1374" t="s">
        <v>32246</v>
      </c>
      <c r="G1374" t="str">
        <f t="shared" si="109"/>
        <v>Borreliaburgdorferi              Spirochaetia30.3329.142838---413</v>
      </c>
      <c r="H1374" t="s">
        <v>6764</v>
      </c>
      <c r="I1374" t="s">
        <v>15</v>
      </c>
      <c r="J1374" t="s">
        <v>5306</v>
      </c>
      <c r="K1374" t="s">
        <v>5307</v>
      </c>
      <c r="L1374" t="s">
        <v>6784</v>
      </c>
      <c r="M1374" t="s">
        <v>6785</v>
      </c>
      <c r="N1374" t="s">
        <v>6786</v>
      </c>
      <c r="O1374" s="1" t="s">
        <v>6787</v>
      </c>
      <c r="P1374" t="s">
        <v>6748</v>
      </c>
      <c r="Q1374">
        <v>38</v>
      </c>
      <c r="R1374" t="s">
        <v>23</v>
      </c>
      <c r="S1374" t="s">
        <v>23</v>
      </c>
      <c r="T1374" t="s">
        <v>23</v>
      </c>
      <c r="U1374">
        <v>41</v>
      </c>
      <c r="V1374">
        <v>3</v>
      </c>
    </row>
    <row r="1375" spans="1:22">
      <c r="A1375">
        <v>6744135</v>
      </c>
      <c r="B1375" t="str">
        <f t="shared" si="106"/>
        <v>ZS7_cp32-4</v>
      </c>
      <c r="C1375" t="str">
        <f t="shared" si="107"/>
        <v>NC_011736.1</v>
      </c>
      <c r="D1375" t="str">
        <f t="shared" si="108"/>
        <v>CP001208</v>
      </c>
      <c r="E1375" t="str">
        <f t="shared" si="110"/>
        <v>Borrelia</v>
      </c>
      <c r="F1375" t="s">
        <v>32246</v>
      </c>
      <c r="G1375" t="str">
        <f t="shared" si="109"/>
        <v>Borreliaburgdorferi              Spirochaetia30.96428.975642---431</v>
      </c>
      <c r="H1375" t="s">
        <v>6764</v>
      </c>
      <c r="I1375" t="s">
        <v>15</v>
      </c>
      <c r="J1375" t="s">
        <v>5306</v>
      </c>
      <c r="K1375" t="s">
        <v>5307</v>
      </c>
      <c r="L1375" t="s">
        <v>6788</v>
      </c>
      <c r="M1375" t="s">
        <v>6789</v>
      </c>
      <c r="N1375" t="s">
        <v>6790</v>
      </c>
      <c r="O1375" s="1" t="s">
        <v>6791</v>
      </c>
      <c r="P1375" t="s">
        <v>6792</v>
      </c>
      <c r="Q1375">
        <v>42</v>
      </c>
      <c r="R1375" t="s">
        <v>23</v>
      </c>
      <c r="S1375" t="s">
        <v>23</v>
      </c>
      <c r="T1375" t="s">
        <v>23</v>
      </c>
      <c r="U1375">
        <v>43</v>
      </c>
      <c r="V1375">
        <v>1</v>
      </c>
    </row>
    <row r="1376" spans="1:22">
      <c r="A1376">
        <v>6744039</v>
      </c>
      <c r="B1376" t="str">
        <f t="shared" si="106"/>
        <v>ZS7_cp32-3+10</v>
      </c>
      <c r="C1376" t="str">
        <f t="shared" si="107"/>
        <v>NC_011720.1</v>
      </c>
      <c r="D1376" t="str">
        <f t="shared" si="108"/>
        <v>CP001202</v>
      </c>
      <c r="E1376" t="str">
        <f t="shared" si="110"/>
        <v>Borrelia</v>
      </c>
      <c r="F1376" t="s">
        <v>32246</v>
      </c>
      <c r="G1376" t="str">
        <f t="shared" si="109"/>
        <v>Borreliaburgdorferi              Spirochaetia48.16827.972963---663</v>
      </c>
      <c r="H1376" t="s">
        <v>6764</v>
      </c>
      <c r="I1376" t="s">
        <v>15</v>
      </c>
      <c r="J1376" t="s">
        <v>5306</v>
      </c>
      <c r="K1376" t="s">
        <v>5307</v>
      </c>
      <c r="L1376" t="s">
        <v>6793</v>
      </c>
      <c r="M1376" t="s">
        <v>6794</v>
      </c>
      <c r="N1376" t="s">
        <v>6795</v>
      </c>
      <c r="O1376" s="1" t="s">
        <v>6796</v>
      </c>
      <c r="P1376" t="s">
        <v>6797</v>
      </c>
      <c r="Q1376">
        <v>63</v>
      </c>
      <c r="R1376" t="s">
        <v>23</v>
      </c>
      <c r="S1376" t="s">
        <v>23</v>
      </c>
      <c r="T1376" t="s">
        <v>23</v>
      </c>
      <c r="U1376">
        <v>66</v>
      </c>
      <c r="V1376">
        <v>3</v>
      </c>
    </row>
    <row r="1377" spans="1:22">
      <c r="A1377">
        <v>6743943</v>
      </c>
      <c r="B1377" t="str">
        <f t="shared" si="106"/>
        <v>ZS7_lp28-4</v>
      </c>
      <c r="C1377" t="str">
        <f t="shared" si="107"/>
        <v>NC_011785.1</v>
      </c>
      <c r="D1377" t="str">
        <f t="shared" si="108"/>
        <v>CP001207</v>
      </c>
      <c r="E1377" t="str">
        <f t="shared" si="110"/>
        <v>Borrelia</v>
      </c>
      <c r="F1377" t="s">
        <v>32246</v>
      </c>
      <c r="G1377" t="str">
        <f t="shared" si="109"/>
        <v>Borreliaburgdorferi              Spirochaetia28.88524.400222---286</v>
      </c>
      <c r="H1377" t="s">
        <v>6764</v>
      </c>
      <c r="I1377" t="s">
        <v>15</v>
      </c>
      <c r="J1377" t="s">
        <v>5306</v>
      </c>
      <c r="K1377" t="s">
        <v>5307</v>
      </c>
      <c r="L1377" t="s">
        <v>6798</v>
      </c>
      <c r="M1377" t="s">
        <v>6799</v>
      </c>
      <c r="N1377" t="s">
        <v>6800</v>
      </c>
      <c r="O1377" s="1" t="s">
        <v>6801</v>
      </c>
      <c r="P1377" t="s">
        <v>6802</v>
      </c>
      <c r="Q1377">
        <v>22</v>
      </c>
      <c r="R1377" t="s">
        <v>23</v>
      </c>
      <c r="S1377" t="s">
        <v>23</v>
      </c>
      <c r="T1377" t="s">
        <v>23</v>
      </c>
      <c r="U1377">
        <v>28</v>
      </c>
      <c r="V1377">
        <v>6</v>
      </c>
    </row>
    <row r="1378" spans="1:22">
      <c r="A1378">
        <v>6743847</v>
      </c>
      <c r="B1378" t="str">
        <f t="shared" si="106"/>
        <v>ZS7_cp32-12</v>
      </c>
      <c r="C1378" t="str">
        <f t="shared" si="107"/>
        <v>NC_011735.1</v>
      </c>
      <c r="D1378" t="str">
        <f t="shared" si="108"/>
        <v>CP001200</v>
      </c>
      <c r="E1378" t="str">
        <f t="shared" si="110"/>
        <v>Borrelia</v>
      </c>
      <c r="F1378" t="s">
        <v>32246</v>
      </c>
      <c r="G1378" t="str">
        <f t="shared" si="109"/>
        <v xml:space="preserve">Borreliaburgdorferi              Spirochaetia29.80629.329741---41-                                                        </v>
      </c>
      <c r="H1378" t="s">
        <v>6764</v>
      </c>
      <c r="I1378" t="s">
        <v>15</v>
      </c>
      <c r="J1378" t="s">
        <v>5306</v>
      </c>
      <c r="K1378" t="s">
        <v>5307</v>
      </c>
      <c r="L1378" t="s">
        <v>6803</v>
      </c>
      <c r="M1378" t="s">
        <v>6804</v>
      </c>
      <c r="N1378" t="s">
        <v>6805</v>
      </c>
      <c r="O1378" s="1" t="s">
        <v>6806</v>
      </c>
      <c r="P1378" t="s">
        <v>6807</v>
      </c>
      <c r="Q1378">
        <v>41</v>
      </c>
      <c r="R1378" t="s">
        <v>23</v>
      </c>
      <c r="S1378" t="s">
        <v>23</v>
      </c>
      <c r="T1378" t="s">
        <v>23</v>
      </c>
      <c r="U1378">
        <v>41</v>
      </c>
      <c r="V1378" t="s">
        <v>58</v>
      </c>
    </row>
    <row r="1379" spans="1:22">
      <c r="A1379">
        <v>6743751</v>
      </c>
      <c r="B1379" t="str">
        <f t="shared" si="106"/>
        <v>ZS7_lp28-3</v>
      </c>
      <c r="C1379" t="str">
        <f t="shared" si="107"/>
        <v>NC_011781.1</v>
      </c>
      <c r="D1379" t="str">
        <f t="shared" si="108"/>
        <v>CP001203</v>
      </c>
      <c r="E1379" t="str">
        <f t="shared" si="110"/>
        <v>Borrelia</v>
      </c>
      <c r="F1379" t="s">
        <v>32246</v>
      </c>
      <c r="G1379" t="str">
        <f t="shared" si="109"/>
        <v xml:space="preserve">Borreliaburgdorferi              Spirochaetia28.41425.075725---25-                                                        </v>
      </c>
      <c r="H1379" t="s">
        <v>6764</v>
      </c>
      <c r="I1379" t="s">
        <v>15</v>
      </c>
      <c r="J1379" t="s">
        <v>5306</v>
      </c>
      <c r="K1379" t="s">
        <v>5307</v>
      </c>
      <c r="L1379" t="s">
        <v>6808</v>
      </c>
      <c r="M1379" t="s">
        <v>6809</v>
      </c>
      <c r="N1379" t="s">
        <v>6810</v>
      </c>
      <c r="O1379" s="1" t="s">
        <v>6811</v>
      </c>
      <c r="P1379" t="s">
        <v>6812</v>
      </c>
      <c r="Q1379">
        <v>25</v>
      </c>
      <c r="R1379" t="s">
        <v>23</v>
      </c>
      <c r="S1379" t="s">
        <v>23</v>
      </c>
      <c r="T1379" t="s">
        <v>23</v>
      </c>
      <c r="U1379">
        <v>25</v>
      </c>
      <c r="V1379" t="s">
        <v>58</v>
      </c>
    </row>
    <row r="1380" spans="1:22">
      <c r="A1380">
        <v>6743655</v>
      </c>
      <c r="B1380" t="str">
        <f t="shared" si="106"/>
        <v>ZS7_cp32-9</v>
      </c>
      <c r="C1380" t="str">
        <f t="shared" si="107"/>
        <v>NC_011722.1</v>
      </c>
      <c r="D1380" t="str">
        <f t="shared" si="108"/>
        <v>CP001211</v>
      </c>
      <c r="E1380" t="str">
        <f t="shared" si="110"/>
        <v>Borrelia</v>
      </c>
      <c r="F1380" t="s">
        <v>32246</v>
      </c>
      <c r="G1380" t="str">
        <f t="shared" si="109"/>
        <v>Borreliaburgdorferi              Spirochaetia30.46729.326836---426</v>
      </c>
      <c r="H1380" t="s">
        <v>6764</v>
      </c>
      <c r="I1380" t="s">
        <v>15</v>
      </c>
      <c r="J1380" t="s">
        <v>5306</v>
      </c>
      <c r="K1380" t="s">
        <v>5307</v>
      </c>
      <c r="L1380" t="s">
        <v>6813</v>
      </c>
      <c r="M1380" t="s">
        <v>6814</v>
      </c>
      <c r="N1380" t="s">
        <v>6815</v>
      </c>
      <c r="O1380" s="1" t="s">
        <v>6816</v>
      </c>
      <c r="P1380" t="s">
        <v>6817</v>
      </c>
      <c r="Q1380">
        <v>36</v>
      </c>
      <c r="R1380" t="s">
        <v>23</v>
      </c>
      <c r="S1380" t="s">
        <v>23</v>
      </c>
      <c r="T1380" t="s">
        <v>23</v>
      </c>
      <c r="U1380">
        <v>42</v>
      </c>
      <c r="V1380">
        <v>6</v>
      </c>
    </row>
    <row r="1381" spans="1:22">
      <c r="A1381">
        <v>6743559</v>
      </c>
      <c r="B1381" t="str">
        <f t="shared" si="106"/>
        <v>ZS7_lp28-1</v>
      </c>
      <c r="C1381" t="str">
        <f t="shared" si="107"/>
        <v>NC_011780.1</v>
      </c>
      <c r="D1381" t="str">
        <f t="shared" si="108"/>
        <v>CP001210</v>
      </c>
      <c r="E1381" t="str">
        <f t="shared" si="110"/>
        <v>Borrelia</v>
      </c>
      <c r="F1381" t="s">
        <v>32246</v>
      </c>
      <c r="G1381" t="str">
        <f t="shared" si="109"/>
        <v>Borreliaburgdorferi              Spirochaetia23.42231.547316---193</v>
      </c>
      <c r="H1381" t="s">
        <v>6764</v>
      </c>
      <c r="I1381" t="s">
        <v>15</v>
      </c>
      <c r="J1381" t="s">
        <v>5306</v>
      </c>
      <c r="K1381" t="s">
        <v>5307</v>
      </c>
      <c r="L1381" t="s">
        <v>6818</v>
      </c>
      <c r="M1381" t="s">
        <v>6819</v>
      </c>
      <c r="N1381" t="s">
        <v>6820</v>
      </c>
      <c r="O1381" s="1" t="s">
        <v>6821</v>
      </c>
      <c r="P1381" t="s">
        <v>6822</v>
      </c>
      <c r="Q1381">
        <v>16</v>
      </c>
      <c r="R1381" t="s">
        <v>23</v>
      </c>
      <c r="S1381" t="s">
        <v>23</v>
      </c>
      <c r="T1381" t="s">
        <v>23</v>
      </c>
      <c r="U1381">
        <v>19</v>
      </c>
      <c r="V1381">
        <v>3</v>
      </c>
    </row>
    <row r="1382" spans="1:22">
      <c r="A1382">
        <v>6743463</v>
      </c>
      <c r="B1382" t="str">
        <f t="shared" si="106"/>
        <v>ZS7_lp36</v>
      </c>
      <c r="C1382" t="str">
        <f t="shared" si="107"/>
        <v>NC_011778.1</v>
      </c>
      <c r="D1382" t="str">
        <f t="shared" si="108"/>
        <v>CP001201</v>
      </c>
      <c r="E1382" t="str">
        <f t="shared" si="110"/>
        <v>Borrelia</v>
      </c>
      <c r="F1382" t="s">
        <v>32246</v>
      </c>
      <c r="G1382" t="str">
        <f t="shared" si="109"/>
        <v>Borreliaburgdorferi              Spirochaetia36.85226.891327---369</v>
      </c>
      <c r="H1382" t="s">
        <v>6764</v>
      </c>
      <c r="I1382" t="s">
        <v>15</v>
      </c>
      <c r="J1382" t="s">
        <v>5306</v>
      </c>
      <c r="K1382" t="s">
        <v>5307</v>
      </c>
      <c r="L1382" t="s">
        <v>6823</v>
      </c>
      <c r="M1382" t="s">
        <v>6824</v>
      </c>
      <c r="N1382" t="s">
        <v>6825</v>
      </c>
      <c r="O1382" s="1" t="s">
        <v>6826</v>
      </c>
      <c r="P1382" t="s">
        <v>6827</v>
      </c>
      <c r="Q1382">
        <v>27</v>
      </c>
      <c r="R1382" t="s">
        <v>23</v>
      </c>
      <c r="S1382" t="s">
        <v>23</v>
      </c>
      <c r="T1382" t="s">
        <v>23</v>
      </c>
      <c r="U1382">
        <v>36</v>
      </c>
      <c r="V1382">
        <v>9</v>
      </c>
    </row>
    <row r="1383" spans="1:22">
      <c r="A1383">
        <v>6743367</v>
      </c>
      <c r="B1383" t="str">
        <f t="shared" si="106"/>
        <v>ZS7_lp17</v>
      </c>
      <c r="C1383" t="str">
        <f t="shared" si="107"/>
        <v>NC_011782.1</v>
      </c>
      <c r="D1383" t="str">
        <f t="shared" si="108"/>
        <v>CP001204</v>
      </c>
      <c r="E1383" t="str">
        <f t="shared" si="110"/>
        <v>Borrelia</v>
      </c>
      <c r="F1383" t="s">
        <v>32246</v>
      </c>
      <c r="G1383" t="str">
        <f t="shared" si="109"/>
        <v>Borreliaburgdorferi              Spirochaetia17.26622.917915---172</v>
      </c>
      <c r="H1383" t="s">
        <v>6764</v>
      </c>
      <c r="I1383" t="s">
        <v>15</v>
      </c>
      <c r="J1383" t="s">
        <v>5306</v>
      </c>
      <c r="K1383" t="s">
        <v>5307</v>
      </c>
      <c r="L1383" t="s">
        <v>6828</v>
      </c>
      <c r="M1383" t="s">
        <v>6829</v>
      </c>
      <c r="N1383" t="s">
        <v>6830</v>
      </c>
      <c r="O1383" s="1" t="s">
        <v>6831</v>
      </c>
      <c r="P1383" t="s">
        <v>6832</v>
      </c>
      <c r="Q1383">
        <v>15</v>
      </c>
      <c r="R1383" t="s">
        <v>23</v>
      </c>
      <c r="S1383" t="s">
        <v>23</v>
      </c>
      <c r="T1383" t="s">
        <v>23</v>
      </c>
      <c r="U1383">
        <v>17</v>
      </c>
      <c r="V1383">
        <v>2</v>
      </c>
    </row>
    <row r="1384" spans="1:22">
      <c r="A1384">
        <v>6743271</v>
      </c>
      <c r="B1384" t="str">
        <f t="shared" si="106"/>
        <v>cp26</v>
      </c>
      <c r="C1384" t="str">
        <f t="shared" si="107"/>
        <v>-</v>
      </c>
      <c r="D1384" t="str">
        <f t="shared" si="108"/>
        <v>CP009911.1</v>
      </c>
      <c r="E1384" t="str">
        <f t="shared" si="110"/>
        <v>Borrelia</v>
      </c>
      <c r="F1384" t="s">
        <v>32247</v>
      </c>
      <c r="G1384" t="str">
        <f t="shared" si="109"/>
        <v xml:space="preserve">Borreliachilensis                Spirochaetia27.12626.030427---27-                                                                                </v>
      </c>
      <c r="H1384" t="s">
        <v>6833</v>
      </c>
      <c r="I1384" t="s">
        <v>15</v>
      </c>
      <c r="J1384" t="s">
        <v>5306</v>
      </c>
      <c r="K1384" t="s">
        <v>5307</v>
      </c>
      <c r="L1384" t="s">
        <v>5328</v>
      </c>
      <c r="M1384" t="s">
        <v>23</v>
      </c>
      <c r="N1384" t="s">
        <v>6834</v>
      </c>
      <c r="O1384" s="1" t="s">
        <v>6835</v>
      </c>
      <c r="P1384" t="s">
        <v>6836</v>
      </c>
      <c r="Q1384">
        <v>27</v>
      </c>
      <c r="R1384" t="s">
        <v>23</v>
      </c>
      <c r="S1384" t="s">
        <v>23</v>
      </c>
      <c r="T1384" t="s">
        <v>23</v>
      </c>
      <c r="U1384">
        <v>27</v>
      </c>
      <c r="V1384" t="s">
        <v>3129</v>
      </c>
    </row>
    <row r="1385" spans="1:22">
      <c r="A1385">
        <v>6743175</v>
      </c>
      <c r="B1385" t="str">
        <f t="shared" si="106"/>
        <v>lp54</v>
      </c>
      <c r="C1385" t="str">
        <f t="shared" si="107"/>
        <v>-</v>
      </c>
      <c r="D1385" t="str">
        <f t="shared" si="108"/>
        <v>CP009912.1</v>
      </c>
      <c r="E1385" t="str">
        <f t="shared" si="110"/>
        <v>Borrelia</v>
      </c>
      <c r="F1385" t="s">
        <v>32247</v>
      </c>
      <c r="G1385" t="str">
        <f t="shared" si="109"/>
        <v>Borreliachilensis                Spirochaetia54.41827.367866---671</v>
      </c>
      <c r="H1385" t="s">
        <v>6833</v>
      </c>
      <c r="I1385" t="s">
        <v>15</v>
      </c>
      <c r="J1385" t="s">
        <v>5306</v>
      </c>
      <c r="K1385" t="s">
        <v>5307</v>
      </c>
      <c r="L1385" t="s">
        <v>5362</v>
      </c>
      <c r="M1385" t="s">
        <v>23</v>
      </c>
      <c r="N1385" t="s">
        <v>6837</v>
      </c>
      <c r="O1385" s="1" t="s">
        <v>6838</v>
      </c>
      <c r="P1385" t="s">
        <v>6839</v>
      </c>
      <c r="Q1385">
        <v>66</v>
      </c>
      <c r="R1385" t="s">
        <v>23</v>
      </c>
      <c r="S1385" t="s">
        <v>23</v>
      </c>
      <c r="T1385" t="s">
        <v>23</v>
      </c>
      <c r="U1385">
        <v>67</v>
      </c>
      <c r="V1385">
        <v>1</v>
      </c>
    </row>
    <row r="1386" spans="1:22">
      <c r="A1386">
        <v>6743079</v>
      </c>
      <c r="B1386" t="str">
        <f t="shared" si="106"/>
        <v>unnamed39</v>
      </c>
      <c r="C1386" t="str">
        <f t="shared" si="107"/>
        <v>NC_017822.1</v>
      </c>
      <c r="D1386" t="str">
        <f t="shared" si="108"/>
        <v>CP003465</v>
      </c>
      <c r="E1386" t="str">
        <f t="shared" si="110"/>
        <v>Borrelia</v>
      </c>
      <c r="F1386" t="s">
        <v>32248</v>
      </c>
      <c r="G1386" t="str">
        <f t="shared" si="109"/>
        <v>Borreliacrocidurae               Spirochaetia17.49333.001812---175</v>
      </c>
      <c r="H1386" t="s">
        <v>6840</v>
      </c>
      <c r="I1386" t="s">
        <v>15</v>
      </c>
      <c r="J1386" t="s">
        <v>5306</v>
      </c>
      <c r="K1386" t="s">
        <v>5307</v>
      </c>
      <c r="L1386" t="s">
        <v>6841</v>
      </c>
      <c r="M1386" t="s">
        <v>6842</v>
      </c>
      <c r="N1386" t="s">
        <v>6843</v>
      </c>
      <c r="O1386" s="1" t="s">
        <v>6844</v>
      </c>
      <c r="P1386" t="s">
        <v>6845</v>
      </c>
      <c r="Q1386">
        <v>12</v>
      </c>
      <c r="R1386" t="s">
        <v>23</v>
      </c>
      <c r="S1386" t="s">
        <v>23</v>
      </c>
      <c r="T1386" t="s">
        <v>23</v>
      </c>
      <c r="U1386">
        <v>17</v>
      </c>
      <c r="V1386">
        <v>5</v>
      </c>
    </row>
    <row r="1387" spans="1:22">
      <c r="A1387">
        <v>6742983</v>
      </c>
      <c r="B1387" t="str">
        <f t="shared" si="106"/>
        <v>unnamed35</v>
      </c>
      <c r="C1387" t="str">
        <f t="shared" si="107"/>
        <v>NC_017789.1</v>
      </c>
      <c r="D1387" t="str">
        <f t="shared" si="108"/>
        <v>CP003461</v>
      </c>
      <c r="E1387" t="str">
        <f t="shared" si="110"/>
        <v>Borrelia</v>
      </c>
      <c r="F1387" t="s">
        <v>32248</v>
      </c>
      <c r="G1387" t="str">
        <f t="shared" si="109"/>
        <v xml:space="preserve">Borreliacrocidurae               Spirochaetia3.13725.02394---4-                                                        </v>
      </c>
      <c r="H1387" t="s">
        <v>6840</v>
      </c>
      <c r="I1387" t="s">
        <v>15</v>
      </c>
      <c r="J1387" t="s">
        <v>5306</v>
      </c>
      <c r="K1387" t="s">
        <v>5307</v>
      </c>
      <c r="L1387" t="s">
        <v>6846</v>
      </c>
      <c r="M1387" t="s">
        <v>6847</v>
      </c>
      <c r="N1387" t="s">
        <v>6848</v>
      </c>
      <c r="O1387" s="1" t="s">
        <v>6849</v>
      </c>
      <c r="P1387" t="s">
        <v>6850</v>
      </c>
      <c r="Q1387">
        <v>4</v>
      </c>
      <c r="R1387" t="s">
        <v>23</v>
      </c>
      <c r="S1387" t="s">
        <v>23</v>
      </c>
      <c r="T1387" t="s">
        <v>23</v>
      </c>
      <c r="U1387">
        <v>4</v>
      </c>
      <c r="V1387" t="s">
        <v>58</v>
      </c>
    </row>
    <row r="1388" spans="1:22">
      <c r="A1388">
        <v>6742887</v>
      </c>
      <c r="B1388" t="str">
        <f t="shared" si="106"/>
        <v>unnamed32</v>
      </c>
      <c r="C1388" t="str">
        <f t="shared" si="107"/>
        <v>NC_017787.1</v>
      </c>
      <c r="D1388" t="str">
        <f t="shared" si="108"/>
        <v>CP003458</v>
      </c>
      <c r="E1388" t="str">
        <f t="shared" si="110"/>
        <v>Borrelia</v>
      </c>
      <c r="F1388" t="s">
        <v>32248</v>
      </c>
      <c r="G1388" t="str">
        <f t="shared" si="109"/>
        <v>Borreliacrocidurae               Spirochaetia50.09734.353428---3911</v>
      </c>
      <c r="H1388" t="s">
        <v>6840</v>
      </c>
      <c r="I1388" t="s">
        <v>15</v>
      </c>
      <c r="J1388" t="s">
        <v>5306</v>
      </c>
      <c r="K1388" t="s">
        <v>5307</v>
      </c>
      <c r="L1388" t="s">
        <v>6851</v>
      </c>
      <c r="M1388" t="s">
        <v>6852</v>
      </c>
      <c r="N1388" t="s">
        <v>6853</v>
      </c>
      <c r="O1388" s="1" t="s">
        <v>6854</v>
      </c>
      <c r="P1388" t="s">
        <v>6855</v>
      </c>
      <c r="Q1388">
        <v>28</v>
      </c>
      <c r="R1388" t="s">
        <v>23</v>
      </c>
      <c r="S1388" t="s">
        <v>23</v>
      </c>
      <c r="T1388" t="s">
        <v>23</v>
      </c>
      <c r="U1388">
        <v>39</v>
      </c>
      <c r="V1388">
        <v>11</v>
      </c>
    </row>
    <row r="1389" spans="1:22">
      <c r="A1389">
        <v>6742791</v>
      </c>
      <c r="B1389" t="str">
        <f t="shared" si="106"/>
        <v>unnamed6</v>
      </c>
      <c r="C1389" t="str">
        <f t="shared" si="107"/>
        <v>NC_017776.1</v>
      </c>
      <c r="D1389" t="str">
        <f t="shared" si="108"/>
        <v>CP003432</v>
      </c>
      <c r="E1389" t="str">
        <f t="shared" si="110"/>
        <v>Borrelia</v>
      </c>
      <c r="F1389" t="s">
        <v>32248</v>
      </c>
      <c r="G1389" t="str">
        <f t="shared" si="109"/>
        <v>Borreliacrocidurae               Spirochaetia4.88137.06215---72</v>
      </c>
      <c r="H1389" t="s">
        <v>6840</v>
      </c>
      <c r="I1389" t="s">
        <v>15</v>
      </c>
      <c r="J1389" t="s">
        <v>5306</v>
      </c>
      <c r="K1389" t="s">
        <v>5307</v>
      </c>
      <c r="L1389" t="s">
        <v>4465</v>
      </c>
      <c r="M1389" t="s">
        <v>6856</v>
      </c>
      <c r="N1389" t="s">
        <v>6857</v>
      </c>
      <c r="O1389" s="1" t="s">
        <v>6858</v>
      </c>
      <c r="P1389" t="s">
        <v>6859</v>
      </c>
      <c r="Q1389">
        <v>5</v>
      </c>
      <c r="R1389" t="s">
        <v>23</v>
      </c>
      <c r="S1389" t="s">
        <v>23</v>
      </c>
      <c r="T1389" t="s">
        <v>23</v>
      </c>
      <c r="U1389">
        <v>7</v>
      </c>
      <c r="V1389">
        <v>2</v>
      </c>
    </row>
    <row r="1390" spans="1:22">
      <c r="A1390">
        <v>6742695</v>
      </c>
      <c r="B1390" t="str">
        <f t="shared" si="106"/>
        <v>unnamed34</v>
      </c>
      <c r="C1390" t="str">
        <f t="shared" si="107"/>
        <v>NC_017788.1</v>
      </c>
      <c r="D1390" t="str">
        <f t="shared" si="108"/>
        <v>CP003460</v>
      </c>
      <c r="E1390" t="str">
        <f t="shared" si="110"/>
        <v>Borrelia</v>
      </c>
      <c r="F1390" t="s">
        <v>32248</v>
      </c>
      <c r="G1390" t="str">
        <f t="shared" si="109"/>
        <v xml:space="preserve">Borreliacrocidurae               Spirochaetia3.19423.88854---4-                                                        </v>
      </c>
      <c r="H1390" t="s">
        <v>6840</v>
      </c>
      <c r="I1390" t="s">
        <v>15</v>
      </c>
      <c r="J1390" t="s">
        <v>5306</v>
      </c>
      <c r="K1390" t="s">
        <v>5307</v>
      </c>
      <c r="L1390" t="s">
        <v>6860</v>
      </c>
      <c r="M1390" t="s">
        <v>6861</v>
      </c>
      <c r="N1390" t="s">
        <v>6862</v>
      </c>
      <c r="O1390" s="1" t="s">
        <v>6863</v>
      </c>
      <c r="P1390" t="s">
        <v>6864</v>
      </c>
      <c r="Q1390">
        <v>4</v>
      </c>
      <c r="R1390" t="s">
        <v>23</v>
      </c>
      <c r="S1390" t="s">
        <v>23</v>
      </c>
      <c r="T1390" t="s">
        <v>23</v>
      </c>
      <c r="U1390">
        <v>4</v>
      </c>
      <c r="V1390" t="s">
        <v>58</v>
      </c>
    </row>
    <row r="1391" spans="1:22">
      <c r="A1391">
        <v>6742599</v>
      </c>
      <c r="B1391" t="str">
        <f t="shared" si="106"/>
        <v>unnamed15</v>
      </c>
      <c r="C1391" t="str">
        <f t="shared" si="107"/>
        <v>NC_017782.1</v>
      </c>
      <c r="D1391" t="str">
        <f t="shared" si="108"/>
        <v>CP003441</v>
      </c>
      <c r="E1391" t="str">
        <f t="shared" si="110"/>
        <v>Borrelia</v>
      </c>
      <c r="F1391" t="s">
        <v>32248</v>
      </c>
      <c r="G1391" t="str">
        <f t="shared" si="109"/>
        <v>Borreliacrocidurae               Spirochaetia11.57234.57488---124</v>
      </c>
      <c r="H1391" t="s">
        <v>6840</v>
      </c>
      <c r="I1391" t="s">
        <v>15</v>
      </c>
      <c r="J1391" t="s">
        <v>5306</v>
      </c>
      <c r="K1391" t="s">
        <v>5307</v>
      </c>
      <c r="L1391" t="s">
        <v>6865</v>
      </c>
      <c r="M1391" t="s">
        <v>6866</v>
      </c>
      <c r="N1391" t="s">
        <v>6867</v>
      </c>
      <c r="O1391" s="1" t="s">
        <v>6868</v>
      </c>
      <c r="P1391" t="s">
        <v>6869</v>
      </c>
      <c r="Q1391">
        <v>8</v>
      </c>
      <c r="R1391" t="s">
        <v>23</v>
      </c>
      <c r="S1391" t="s">
        <v>23</v>
      </c>
      <c r="T1391" t="s">
        <v>23</v>
      </c>
      <c r="U1391">
        <v>12</v>
      </c>
      <c r="V1391">
        <v>4</v>
      </c>
    </row>
    <row r="1392" spans="1:22">
      <c r="A1392">
        <v>6742503</v>
      </c>
      <c r="B1392" t="str">
        <f t="shared" si="106"/>
        <v>unnamed10</v>
      </c>
      <c r="C1392" t="str">
        <f t="shared" si="107"/>
        <v>NC_017779.1</v>
      </c>
      <c r="D1392" t="str">
        <f t="shared" si="108"/>
        <v>CP003436</v>
      </c>
      <c r="E1392" t="str">
        <f t="shared" si="110"/>
        <v>Borrelia</v>
      </c>
      <c r="F1392" t="s">
        <v>32248</v>
      </c>
      <c r="G1392" t="str">
        <f t="shared" si="109"/>
        <v>Borreliacrocidurae               Spirochaetia9.47329.536613---152</v>
      </c>
      <c r="H1392" t="s">
        <v>6840</v>
      </c>
      <c r="I1392" t="s">
        <v>15</v>
      </c>
      <c r="J1392" t="s">
        <v>5306</v>
      </c>
      <c r="K1392" t="s">
        <v>5307</v>
      </c>
      <c r="L1392" t="s">
        <v>4496</v>
      </c>
      <c r="M1392" t="s">
        <v>6870</v>
      </c>
      <c r="N1392" t="s">
        <v>6871</v>
      </c>
      <c r="O1392" s="1" t="s">
        <v>6872</v>
      </c>
      <c r="P1392" t="s">
        <v>6873</v>
      </c>
      <c r="Q1392">
        <v>13</v>
      </c>
      <c r="R1392" t="s">
        <v>23</v>
      </c>
      <c r="S1392" t="s">
        <v>23</v>
      </c>
      <c r="T1392" t="s">
        <v>23</v>
      </c>
      <c r="U1392">
        <v>15</v>
      </c>
      <c r="V1392">
        <v>2</v>
      </c>
    </row>
    <row r="1393" spans="1:22">
      <c r="A1393">
        <v>6742407</v>
      </c>
      <c r="B1393" t="str">
        <f t="shared" si="106"/>
        <v>unnamed12</v>
      </c>
      <c r="C1393" t="str">
        <f t="shared" si="107"/>
        <v>NC_017780.1</v>
      </c>
      <c r="D1393" t="str">
        <f t="shared" si="108"/>
        <v>CP003438</v>
      </c>
      <c r="E1393" t="str">
        <f t="shared" si="110"/>
        <v>Borrelia</v>
      </c>
      <c r="F1393" t="s">
        <v>32248</v>
      </c>
      <c r="G1393" t="str">
        <f t="shared" si="109"/>
        <v>Borreliacrocidurae               Spirochaetia15.55231.84166---104</v>
      </c>
      <c r="H1393" t="s">
        <v>6840</v>
      </c>
      <c r="I1393" t="s">
        <v>15</v>
      </c>
      <c r="J1393" t="s">
        <v>5306</v>
      </c>
      <c r="K1393" t="s">
        <v>5307</v>
      </c>
      <c r="L1393" t="s">
        <v>4493</v>
      </c>
      <c r="M1393" t="s">
        <v>6874</v>
      </c>
      <c r="N1393" t="s">
        <v>6875</v>
      </c>
      <c r="O1393" s="1" t="s">
        <v>6876</v>
      </c>
      <c r="P1393" t="s">
        <v>6877</v>
      </c>
      <c r="Q1393">
        <v>6</v>
      </c>
      <c r="R1393" t="s">
        <v>23</v>
      </c>
      <c r="S1393" t="s">
        <v>23</v>
      </c>
      <c r="T1393" t="s">
        <v>23</v>
      </c>
      <c r="U1393">
        <v>10</v>
      </c>
      <c r="V1393">
        <v>4</v>
      </c>
    </row>
    <row r="1394" spans="1:22">
      <c r="A1394">
        <v>6742311</v>
      </c>
      <c r="B1394" t="str">
        <f t="shared" si="106"/>
        <v>unnamed13</v>
      </c>
      <c r="C1394" t="str">
        <f t="shared" si="107"/>
        <v>NC_017813.1</v>
      </c>
      <c r="D1394" t="str">
        <f t="shared" si="108"/>
        <v>CP003439</v>
      </c>
      <c r="E1394" t="str">
        <f t="shared" si="110"/>
        <v>Borrelia</v>
      </c>
      <c r="F1394" t="s">
        <v>32248</v>
      </c>
      <c r="G1394" t="str">
        <f t="shared" si="109"/>
        <v>Borreliacrocidurae               Spirochaetia14.01636.72234---117</v>
      </c>
      <c r="H1394" t="s">
        <v>6840</v>
      </c>
      <c r="I1394" t="s">
        <v>15</v>
      </c>
      <c r="J1394" t="s">
        <v>5306</v>
      </c>
      <c r="K1394" t="s">
        <v>5307</v>
      </c>
      <c r="L1394" t="s">
        <v>4479</v>
      </c>
      <c r="M1394" t="s">
        <v>6878</v>
      </c>
      <c r="N1394" t="s">
        <v>6879</v>
      </c>
      <c r="O1394" s="1" t="s">
        <v>6880</v>
      </c>
      <c r="P1394" t="s">
        <v>6881</v>
      </c>
      <c r="Q1394">
        <v>4</v>
      </c>
      <c r="R1394" t="s">
        <v>23</v>
      </c>
      <c r="S1394" t="s">
        <v>23</v>
      </c>
      <c r="T1394" t="s">
        <v>23</v>
      </c>
      <c r="U1394">
        <v>11</v>
      </c>
      <c r="V1394">
        <v>7</v>
      </c>
    </row>
    <row r="1395" spans="1:22">
      <c r="A1395">
        <v>6742215</v>
      </c>
      <c r="B1395" t="str">
        <f t="shared" si="106"/>
        <v>unnamed30</v>
      </c>
      <c r="C1395" t="str">
        <f t="shared" si="107"/>
        <v>NC_017799.1</v>
      </c>
      <c r="D1395" t="str">
        <f t="shared" si="108"/>
        <v>CP003456</v>
      </c>
      <c r="E1395" t="str">
        <f t="shared" si="110"/>
        <v>Borrelia</v>
      </c>
      <c r="F1395" t="s">
        <v>32248</v>
      </c>
      <c r="G1395" t="str">
        <f t="shared" si="109"/>
        <v>Borreliacrocidurae               Spirochaetia2.10526.84091---21</v>
      </c>
      <c r="H1395" t="s">
        <v>6840</v>
      </c>
      <c r="I1395" t="s">
        <v>15</v>
      </c>
      <c r="J1395" t="s">
        <v>5306</v>
      </c>
      <c r="K1395" t="s">
        <v>5307</v>
      </c>
      <c r="L1395" t="s">
        <v>6882</v>
      </c>
      <c r="M1395" t="s">
        <v>6883</v>
      </c>
      <c r="N1395" t="s">
        <v>6884</v>
      </c>
      <c r="O1395" s="1" t="s">
        <v>6885</v>
      </c>
      <c r="P1395" t="s">
        <v>6886</v>
      </c>
      <c r="Q1395">
        <v>1</v>
      </c>
      <c r="R1395" t="s">
        <v>23</v>
      </c>
      <c r="S1395" t="s">
        <v>23</v>
      </c>
      <c r="T1395" t="s">
        <v>23</v>
      </c>
      <c r="U1395">
        <v>2</v>
      </c>
      <c r="V1395">
        <v>1</v>
      </c>
    </row>
    <row r="1396" spans="1:22">
      <c r="A1396">
        <v>6742119</v>
      </c>
      <c r="B1396" t="str">
        <f t="shared" si="106"/>
        <v>unnamed24</v>
      </c>
      <c r="C1396" t="str">
        <f t="shared" si="107"/>
        <v>NC_017817.1</v>
      </c>
      <c r="D1396" t="str">
        <f t="shared" si="108"/>
        <v>CP003450</v>
      </c>
      <c r="E1396" t="str">
        <f t="shared" si="110"/>
        <v>Borrelia</v>
      </c>
      <c r="F1396" t="s">
        <v>32248</v>
      </c>
      <c r="G1396" t="str">
        <f t="shared" si="109"/>
        <v>Borreliacrocidurae               Spirochaetia36.47835.5219---3011</v>
      </c>
      <c r="H1396" t="s">
        <v>6840</v>
      </c>
      <c r="I1396" t="s">
        <v>15</v>
      </c>
      <c r="J1396" t="s">
        <v>5306</v>
      </c>
      <c r="K1396" t="s">
        <v>5307</v>
      </c>
      <c r="L1396" t="s">
        <v>6887</v>
      </c>
      <c r="M1396" t="s">
        <v>6888</v>
      </c>
      <c r="N1396" t="s">
        <v>6889</v>
      </c>
      <c r="O1396" s="1" t="s">
        <v>6890</v>
      </c>
      <c r="P1396" t="s">
        <v>6891</v>
      </c>
      <c r="Q1396">
        <v>19</v>
      </c>
      <c r="R1396" t="s">
        <v>23</v>
      </c>
      <c r="S1396" t="s">
        <v>23</v>
      </c>
      <c r="T1396" t="s">
        <v>23</v>
      </c>
      <c r="U1396">
        <v>30</v>
      </c>
      <c r="V1396">
        <v>11</v>
      </c>
    </row>
    <row r="1397" spans="1:22">
      <c r="A1397">
        <v>6742023</v>
      </c>
      <c r="B1397" t="str">
        <f t="shared" si="106"/>
        <v>unnamed25</v>
      </c>
      <c r="C1397" t="str">
        <f t="shared" si="107"/>
        <v>NC_017796.1</v>
      </c>
      <c r="D1397" t="str">
        <f t="shared" si="108"/>
        <v>CP003451</v>
      </c>
      <c r="E1397" t="str">
        <f t="shared" si="110"/>
        <v>Borrelia</v>
      </c>
      <c r="F1397" t="s">
        <v>32248</v>
      </c>
      <c r="G1397" t="str">
        <f t="shared" si="109"/>
        <v>Borreliacrocidurae               Spirochaetia28.6233.417215---249</v>
      </c>
      <c r="H1397" t="s">
        <v>6840</v>
      </c>
      <c r="I1397" t="s">
        <v>15</v>
      </c>
      <c r="J1397" t="s">
        <v>5306</v>
      </c>
      <c r="K1397" t="s">
        <v>5307</v>
      </c>
      <c r="L1397" t="s">
        <v>6892</v>
      </c>
      <c r="M1397" t="s">
        <v>6893</v>
      </c>
      <c r="N1397" t="s">
        <v>6894</v>
      </c>
      <c r="O1397" s="1" t="s">
        <v>6895</v>
      </c>
      <c r="P1397" t="s">
        <v>6896</v>
      </c>
      <c r="Q1397">
        <v>15</v>
      </c>
      <c r="R1397" t="s">
        <v>23</v>
      </c>
      <c r="S1397" t="s">
        <v>23</v>
      </c>
      <c r="T1397" t="s">
        <v>23</v>
      </c>
      <c r="U1397">
        <v>24</v>
      </c>
      <c r="V1397">
        <v>9</v>
      </c>
    </row>
    <row r="1398" spans="1:22">
      <c r="A1398">
        <v>6741927</v>
      </c>
      <c r="B1398" t="str">
        <f t="shared" si="106"/>
        <v>unnamed19</v>
      </c>
      <c r="C1398" t="str">
        <f t="shared" si="107"/>
        <v>NC_017815.1</v>
      </c>
      <c r="D1398" t="str">
        <f t="shared" si="108"/>
        <v>CP003445</v>
      </c>
      <c r="E1398" t="str">
        <f t="shared" si="110"/>
        <v>Borrelia</v>
      </c>
      <c r="F1398" t="s">
        <v>32248</v>
      </c>
      <c r="G1398" t="str">
        <f t="shared" si="109"/>
        <v>Borreliacrocidurae               Spirochaetia4.03128.87623---41</v>
      </c>
      <c r="H1398" t="s">
        <v>6840</v>
      </c>
      <c r="I1398" t="s">
        <v>15</v>
      </c>
      <c r="J1398" t="s">
        <v>5306</v>
      </c>
      <c r="K1398" t="s">
        <v>5307</v>
      </c>
      <c r="L1398" t="s">
        <v>6897</v>
      </c>
      <c r="M1398" t="s">
        <v>6898</v>
      </c>
      <c r="N1398" t="s">
        <v>6899</v>
      </c>
      <c r="O1398" s="1" t="s">
        <v>6900</v>
      </c>
      <c r="P1398" t="s">
        <v>6901</v>
      </c>
      <c r="Q1398">
        <v>3</v>
      </c>
      <c r="R1398" t="s">
        <v>23</v>
      </c>
      <c r="S1398" t="s">
        <v>23</v>
      </c>
      <c r="T1398" t="s">
        <v>23</v>
      </c>
      <c r="U1398">
        <v>4</v>
      </c>
      <c r="V1398">
        <v>1</v>
      </c>
    </row>
    <row r="1399" spans="1:22">
      <c r="A1399">
        <v>6741831</v>
      </c>
      <c r="B1399" t="str">
        <f t="shared" si="106"/>
        <v>unnamed28</v>
      </c>
      <c r="C1399" t="str">
        <f t="shared" si="107"/>
        <v>NC_017798.1</v>
      </c>
      <c r="D1399" t="str">
        <f t="shared" si="108"/>
        <v>CP003454</v>
      </c>
      <c r="E1399" t="str">
        <f t="shared" si="110"/>
        <v>Borrelia</v>
      </c>
      <c r="F1399" t="s">
        <v>32248</v>
      </c>
      <c r="G1399" t="str">
        <f t="shared" si="109"/>
        <v>Borreliacrocidurae               Spirochaetia18.43134.257513---152</v>
      </c>
      <c r="H1399" t="s">
        <v>6840</v>
      </c>
      <c r="I1399" t="s">
        <v>15</v>
      </c>
      <c r="J1399" t="s">
        <v>5306</v>
      </c>
      <c r="K1399" t="s">
        <v>5307</v>
      </c>
      <c r="L1399" t="s">
        <v>6902</v>
      </c>
      <c r="M1399" t="s">
        <v>6903</v>
      </c>
      <c r="N1399" t="s">
        <v>6904</v>
      </c>
      <c r="O1399" s="1" t="s">
        <v>6905</v>
      </c>
      <c r="P1399" t="s">
        <v>6906</v>
      </c>
      <c r="Q1399">
        <v>13</v>
      </c>
      <c r="R1399" t="s">
        <v>23</v>
      </c>
      <c r="S1399" t="s">
        <v>23</v>
      </c>
      <c r="T1399" t="s">
        <v>23</v>
      </c>
      <c r="U1399">
        <v>15</v>
      </c>
      <c r="V1399">
        <v>2</v>
      </c>
    </row>
    <row r="1400" spans="1:22">
      <c r="A1400">
        <v>6741735</v>
      </c>
      <c r="B1400" t="str">
        <f t="shared" si="106"/>
        <v>unnamed14</v>
      </c>
      <c r="C1400" t="str">
        <f t="shared" si="107"/>
        <v>NC_017781.1</v>
      </c>
      <c r="D1400" t="str">
        <f t="shared" si="108"/>
        <v>CP003440</v>
      </c>
      <c r="E1400" t="str">
        <f t="shared" si="110"/>
        <v>Borrelia</v>
      </c>
      <c r="F1400" t="s">
        <v>32248</v>
      </c>
      <c r="G1400" t="str">
        <f t="shared" si="109"/>
        <v>Borreliacrocidurae               Spirochaetia13.27535.487813---152</v>
      </c>
      <c r="H1400" t="s">
        <v>6840</v>
      </c>
      <c r="I1400" t="s">
        <v>15</v>
      </c>
      <c r="J1400" t="s">
        <v>5306</v>
      </c>
      <c r="K1400" t="s">
        <v>5307</v>
      </c>
      <c r="L1400" t="s">
        <v>4487</v>
      </c>
      <c r="M1400" t="s">
        <v>6907</v>
      </c>
      <c r="N1400" t="s">
        <v>6908</v>
      </c>
      <c r="O1400" s="1" t="s">
        <v>6909</v>
      </c>
      <c r="P1400" t="s">
        <v>6910</v>
      </c>
      <c r="Q1400">
        <v>13</v>
      </c>
      <c r="R1400" t="s">
        <v>23</v>
      </c>
      <c r="S1400" t="s">
        <v>23</v>
      </c>
      <c r="T1400" t="s">
        <v>23</v>
      </c>
      <c r="U1400">
        <v>15</v>
      </c>
      <c r="V1400">
        <v>2</v>
      </c>
    </row>
    <row r="1401" spans="1:22">
      <c r="A1401">
        <v>6741639</v>
      </c>
      <c r="B1401" t="str">
        <f t="shared" si="106"/>
        <v>unnamed27</v>
      </c>
      <c r="C1401" t="str">
        <f t="shared" si="107"/>
        <v>NC_017797.1</v>
      </c>
      <c r="D1401" t="str">
        <f t="shared" si="108"/>
        <v>CP003453</v>
      </c>
      <c r="E1401" t="str">
        <f t="shared" si="110"/>
        <v>Borrelia</v>
      </c>
      <c r="F1401" t="s">
        <v>32248</v>
      </c>
      <c r="G1401" t="str">
        <f t="shared" si="109"/>
        <v>Borreliacrocidurae               Spirochaetia23.5327.054820---233</v>
      </c>
      <c r="H1401" t="s">
        <v>6840</v>
      </c>
      <c r="I1401" t="s">
        <v>15</v>
      </c>
      <c r="J1401" t="s">
        <v>5306</v>
      </c>
      <c r="K1401" t="s">
        <v>5307</v>
      </c>
      <c r="L1401" t="s">
        <v>6911</v>
      </c>
      <c r="M1401" t="s">
        <v>6912</v>
      </c>
      <c r="N1401" t="s">
        <v>6913</v>
      </c>
      <c r="O1401" s="1" t="s">
        <v>6914</v>
      </c>
      <c r="P1401" t="s">
        <v>6915</v>
      </c>
      <c r="Q1401">
        <v>20</v>
      </c>
      <c r="R1401" t="s">
        <v>23</v>
      </c>
      <c r="S1401" t="s">
        <v>23</v>
      </c>
      <c r="T1401" t="s">
        <v>23</v>
      </c>
      <c r="U1401">
        <v>23</v>
      </c>
      <c r="V1401">
        <v>3</v>
      </c>
    </row>
    <row r="1402" spans="1:22">
      <c r="A1402">
        <v>6741543</v>
      </c>
      <c r="B1402" t="str">
        <f t="shared" si="106"/>
        <v>unnamed16</v>
      </c>
      <c r="C1402" t="str">
        <f t="shared" si="107"/>
        <v>NC_017814.1</v>
      </c>
      <c r="D1402" t="str">
        <f t="shared" si="108"/>
        <v>CP003442</v>
      </c>
      <c r="E1402" t="str">
        <f t="shared" si="110"/>
        <v>Borrelia</v>
      </c>
      <c r="F1402" t="s">
        <v>32248</v>
      </c>
      <c r="G1402" t="str">
        <f t="shared" si="109"/>
        <v>Borreliacrocidurae               Spirochaetia11.18934.25698---113</v>
      </c>
      <c r="H1402" t="s">
        <v>6840</v>
      </c>
      <c r="I1402" t="s">
        <v>15</v>
      </c>
      <c r="J1402" t="s">
        <v>5306</v>
      </c>
      <c r="K1402" t="s">
        <v>5307</v>
      </c>
      <c r="L1402" t="s">
        <v>6916</v>
      </c>
      <c r="M1402" t="s">
        <v>6917</v>
      </c>
      <c r="N1402" t="s">
        <v>6918</v>
      </c>
      <c r="O1402" s="1" t="s">
        <v>6919</v>
      </c>
      <c r="P1402" t="s">
        <v>6920</v>
      </c>
      <c r="Q1402">
        <v>8</v>
      </c>
      <c r="R1402" t="s">
        <v>23</v>
      </c>
      <c r="S1402" t="s">
        <v>23</v>
      </c>
      <c r="T1402" t="s">
        <v>23</v>
      </c>
      <c r="U1402">
        <v>11</v>
      </c>
      <c r="V1402">
        <v>3</v>
      </c>
    </row>
    <row r="1403" spans="1:22">
      <c r="A1403">
        <v>6741447</v>
      </c>
      <c r="B1403" t="str">
        <f t="shared" si="106"/>
        <v>unnamed21</v>
      </c>
      <c r="C1403" t="str">
        <f t="shared" si="107"/>
        <v>NC_017816.1</v>
      </c>
      <c r="D1403" t="str">
        <f t="shared" si="108"/>
        <v>CP003447</v>
      </c>
      <c r="E1403" t="str">
        <f t="shared" si="110"/>
        <v>Borrelia</v>
      </c>
      <c r="F1403" t="s">
        <v>32248</v>
      </c>
      <c r="G1403" t="str">
        <f t="shared" si="109"/>
        <v xml:space="preserve">Borreliacrocidurae               Spirochaetia3.28132.03292---2-                                                        </v>
      </c>
      <c r="H1403" t="s">
        <v>6840</v>
      </c>
      <c r="I1403" t="s">
        <v>15</v>
      </c>
      <c r="J1403" t="s">
        <v>5306</v>
      </c>
      <c r="K1403" t="s">
        <v>5307</v>
      </c>
      <c r="L1403" t="s">
        <v>6921</v>
      </c>
      <c r="M1403" t="s">
        <v>6922</v>
      </c>
      <c r="N1403" t="s">
        <v>6923</v>
      </c>
      <c r="O1403" s="1" t="s">
        <v>6924</v>
      </c>
      <c r="P1403" t="s">
        <v>6925</v>
      </c>
      <c r="Q1403">
        <v>2</v>
      </c>
      <c r="R1403" t="s">
        <v>23</v>
      </c>
      <c r="S1403" t="s">
        <v>23</v>
      </c>
      <c r="T1403" t="s">
        <v>23</v>
      </c>
      <c r="U1403">
        <v>2</v>
      </c>
      <c r="V1403" t="s">
        <v>58</v>
      </c>
    </row>
    <row r="1404" spans="1:22">
      <c r="A1404">
        <v>6741351</v>
      </c>
      <c r="B1404" t="str">
        <f t="shared" si="106"/>
        <v>unnamed38</v>
      </c>
      <c r="C1404" t="str">
        <f t="shared" si="107"/>
        <v>NC_017802.1</v>
      </c>
      <c r="D1404" t="str">
        <f t="shared" si="108"/>
        <v>CP003464</v>
      </c>
      <c r="E1404" t="str">
        <f t="shared" si="110"/>
        <v>Borrelia</v>
      </c>
      <c r="F1404" t="s">
        <v>32248</v>
      </c>
      <c r="G1404" t="str">
        <f t="shared" si="109"/>
        <v>Borreliacrocidurae               Spirochaetia2.31723.21972---31</v>
      </c>
      <c r="H1404" t="s">
        <v>6840</v>
      </c>
      <c r="I1404" t="s">
        <v>15</v>
      </c>
      <c r="J1404" t="s">
        <v>5306</v>
      </c>
      <c r="K1404" t="s">
        <v>5307</v>
      </c>
      <c r="L1404" t="s">
        <v>6926</v>
      </c>
      <c r="M1404" t="s">
        <v>6927</v>
      </c>
      <c r="N1404" t="s">
        <v>6928</v>
      </c>
      <c r="O1404" s="1" t="s">
        <v>6929</v>
      </c>
      <c r="P1404" t="s">
        <v>6930</v>
      </c>
      <c r="Q1404">
        <v>2</v>
      </c>
      <c r="R1404" t="s">
        <v>23</v>
      </c>
      <c r="S1404" t="s">
        <v>23</v>
      </c>
      <c r="T1404" t="s">
        <v>23</v>
      </c>
      <c r="U1404">
        <v>3</v>
      </c>
      <c r="V1404">
        <v>1</v>
      </c>
    </row>
    <row r="1405" spans="1:22">
      <c r="A1405">
        <v>6741255</v>
      </c>
      <c r="B1405" t="str">
        <f t="shared" si="106"/>
        <v>unnamed7</v>
      </c>
      <c r="C1405" t="str">
        <f t="shared" si="107"/>
        <v>NC_017777.1</v>
      </c>
      <c r="D1405" t="str">
        <f t="shared" si="108"/>
        <v>CP003433</v>
      </c>
      <c r="E1405" t="str">
        <f t="shared" si="110"/>
        <v>Borrelia</v>
      </c>
      <c r="F1405" t="s">
        <v>32248</v>
      </c>
      <c r="G1405" t="str">
        <f t="shared" si="109"/>
        <v>Borreliacrocidurae               Spirochaetia4.80738.7562---31</v>
      </c>
      <c r="H1405" t="s">
        <v>6840</v>
      </c>
      <c r="I1405" t="s">
        <v>15</v>
      </c>
      <c r="J1405" t="s">
        <v>5306</v>
      </c>
      <c r="K1405" t="s">
        <v>5307</v>
      </c>
      <c r="L1405" t="s">
        <v>4490</v>
      </c>
      <c r="M1405" t="s">
        <v>6931</v>
      </c>
      <c r="N1405" t="s">
        <v>6932</v>
      </c>
      <c r="O1405" s="1" t="s">
        <v>6933</v>
      </c>
      <c r="P1405" t="s">
        <v>6934</v>
      </c>
      <c r="Q1405">
        <v>2</v>
      </c>
      <c r="R1405" t="s">
        <v>23</v>
      </c>
      <c r="S1405" t="s">
        <v>23</v>
      </c>
      <c r="T1405" t="s">
        <v>23</v>
      </c>
      <c r="U1405">
        <v>3</v>
      </c>
      <c r="V1405">
        <v>1</v>
      </c>
    </row>
    <row r="1406" spans="1:22">
      <c r="A1406">
        <v>6741159</v>
      </c>
      <c r="B1406" t="str">
        <f t="shared" si="106"/>
        <v>unnamed22</v>
      </c>
      <c r="C1406" t="str">
        <f t="shared" si="107"/>
        <v>NC_017795.1</v>
      </c>
      <c r="D1406" t="str">
        <f t="shared" si="108"/>
        <v>CP003448</v>
      </c>
      <c r="E1406" t="str">
        <f t="shared" si="110"/>
        <v>Borrelia</v>
      </c>
      <c r="F1406" t="s">
        <v>32248</v>
      </c>
      <c r="G1406" t="str">
        <f t="shared" si="109"/>
        <v>Borreliacrocidurae               Spirochaetia2.00531.02241---21</v>
      </c>
      <c r="H1406" t="s">
        <v>6840</v>
      </c>
      <c r="I1406" t="s">
        <v>15</v>
      </c>
      <c r="J1406" t="s">
        <v>5306</v>
      </c>
      <c r="K1406" t="s">
        <v>5307</v>
      </c>
      <c r="L1406" t="s">
        <v>6935</v>
      </c>
      <c r="M1406" t="s">
        <v>6936</v>
      </c>
      <c r="N1406" t="s">
        <v>6937</v>
      </c>
      <c r="O1406" s="1" t="s">
        <v>6938</v>
      </c>
      <c r="P1406" t="s">
        <v>6939</v>
      </c>
      <c r="Q1406">
        <v>1</v>
      </c>
      <c r="R1406" t="s">
        <v>23</v>
      </c>
      <c r="S1406" t="s">
        <v>23</v>
      </c>
      <c r="T1406" t="s">
        <v>23</v>
      </c>
      <c r="U1406">
        <v>2</v>
      </c>
      <c r="V1406">
        <v>1</v>
      </c>
    </row>
    <row r="1407" spans="1:22">
      <c r="A1407">
        <v>6741063</v>
      </c>
      <c r="B1407" t="str">
        <f t="shared" si="106"/>
        <v>unnamed11</v>
      </c>
      <c r="C1407" t="str">
        <f t="shared" si="107"/>
        <v>NC_017812.1</v>
      </c>
      <c r="D1407" t="str">
        <f t="shared" si="108"/>
        <v>CP003437</v>
      </c>
      <c r="E1407" t="str">
        <f t="shared" si="110"/>
        <v>Borrelia</v>
      </c>
      <c r="F1407" t="s">
        <v>32248</v>
      </c>
      <c r="G1407" t="str">
        <f t="shared" si="109"/>
        <v>Borreliacrocidurae               Spirochaetia9.71729.42277---103</v>
      </c>
      <c r="H1407" t="s">
        <v>6840</v>
      </c>
      <c r="I1407" t="s">
        <v>15</v>
      </c>
      <c r="J1407" t="s">
        <v>5306</v>
      </c>
      <c r="K1407" t="s">
        <v>5307</v>
      </c>
      <c r="L1407" t="s">
        <v>4482</v>
      </c>
      <c r="M1407" t="s">
        <v>6940</v>
      </c>
      <c r="N1407" t="s">
        <v>6941</v>
      </c>
      <c r="O1407" s="1" t="s">
        <v>6942</v>
      </c>
      <c r="P1407" t="s">
        <v>6943</v>
      </c>
      <c r="Q1407">
        <v>7</v>
      </c>
      <c r="R1407" t="s">
        <v>23</v>
      </c>
      <c r="S1407" t="s">
        <v>23</v>
      </c>
      <c r="T1407" t="s">
        <v>23</v>
      </c>
      <c r="U1407">
        <v>10</v>
      </c>
      <c r="V1407">
        <v>3</v>
      </c>
    </row>
    <row r="1408" spans="1:22">
      <c r="A1408">
        <v>6740967</v>
      </c>
      <c r="B1408" t="str">
        <f t="shared" si="106"/>
        <v>unnamed29</v>
      </c>
      <c r="C1408" t="str">
        <f t="shared" si="107"/>
        <v>NC_017819.1</v>
      </c>
      <c r="D1408" t="str">
        <f t="shared" si="108"/>
        <v>CP003455</v>
      </c>
      <c r="E1408" t="str">
        <f t="shared" si="110"/>
        <v>Borrelia</v>
      </c>
      <c r="F1408" t="s">
        <v>32248</v>
      </c>
      <c r="G1408" t="str">
        <f t="shared" si="109"/>
        <v xml:space="preserve">Borreliacrocidurae               Spirochaetia2.09122.57293---3-                                                        </v>
      </c>
      <c r="H1408" t="s">
        <v>6840</v>
      </c>
      <c r="I1408" t="s">
        <v>15</v>
      </c>
      <c r="J1408" t="s">
        <v>5306</v>
      </c>
      <c r="K1408" t="s">
        <v>5307</v>
      </c>
      <c r="L1408" t="s">
        <v>6944</v>
      </c>
      <c r="M1408" t="s">
        <v>6945</v>
      </c>
      <c r="N1408" t="s">
        <v>6946</v>
      </c>
      <c r="O1408" s="1" t="s">
        <v>6947</v>
      </c>
      <c r="P1408" t="s">
        <v>6948</v>
      </c>
      <c r="Q1408">
        <v>3</v>
      </c>
      <c r="R1408" t="s">
        <v>23</v>
      </c>
      <c r="S1408" t="s">
        <v>23</v>
      </c>
      <c r="T1408" t="s">
        <v>23</v>
      </c>
      <c r="U1408">
        <v>3</v>
      </c>
      <c r="V1408" t="s">
        <v>58</v>
      </c>
    </row>
    <row r="1409" spans="1:22">
      <c r="A1409">
        <v>6740871</v>
      </c>
      <c r="B1409" t="str">
        <f t="shared" si="106"/>
        <v>unnamed18</v>
      </c>
      <c r="C1409" t="str">
        <f t="shared" si="107"/>
        <v>NC_017784.1</v>
      </c>
      <c r="D1409" t="str">
        <f t="shared" si="108"/>
        <v>CP003444</v>
      </c>
      <c r="E1409" t="str">
        <f t="shared" si="110"/>
        <v>Borrelia</v>
      </c>
      <c r="F1409" t="s">
        <v>32248</v>
      </c>
      <c r="G1409" t="str">
        <f t="shared" si="109"/>
        <v>Borreliacrocidurae               Spirochaetia4231836.80515---94</v>
      </c>
      <c r="H1409" t="s">
        <v>6840</v>
      </c>
      <c r="I1409" t="s">
        <v>15</v>
      </c>
      <c r="J1409" t="s">
        <v>5306</v>
      </c>
      <c r="K1409" t="s">
        <v>5307</v>
      </c>
      <c r="L1409" t="s">
        <v>6949</v>
      </c>
      <c r="M1409" t="s">
        <v>6950</v>
      </c>
      <c r="N1409" t="s">
        <v>6951</v>
      </c>
      <c r="O1409" s="1">
        <v>42318</v>
      </c>
      <c r="P1409" t="s">
        <v>6952</v>
      </c>
      <c r="Q1409">
        <v>5</v>
      </c>
      <c r="R1409" t="s">
        <v>23</v>
      </c>
      <c r="S1409" t="s">
        <v>23</v>
      </c>
      <c r="T1409" t="s">
        <v>23</v>
      </c>
      <c r="U1409">
        <v>9</v>
      </c>
      <c r="V1409">
        <v>4</v>
      </c>
    </row>
    <row r="1410" spans="1:22">
      <c r="A1410">
        <v>6740775</v>
      </c>
      <c r="B1410" t="str">
        <f t="shared" si="106"/>
        <v>unnamed31</v>
      </c>
      <c r="C1410" t="str">
        <f t="shared" si="107"/>
        <v>NC_017800.1</v>
      </c>
      <c r="D1410" t="str">
        <f t="shared" si="108"/>
        <v>CP003457</v>
      </c>
      <c r="E1410" t="str">
        <f t="shared" si="110"/>
        <v>Borrelia</v>
      </c>
      <c r="F1410" t="s">
        <v>32248</v>
      </c>
      <c r="G1410" t="str">
        <f t="shared" si="109"/>
        <v>Borreliacrocidurae               Spirochaetia2.28728.3778----11</v>
      </c>
      <c r="H1410" t="s">
        <v>6840</v>
      </c>
      <c r="I1410" t="s">
        <v>15</v>
      </c>
      <c r="J1410" t="s">
        <v>5306</v>
      </c>
      <c r="K1410" t="s">
        <v>5307</v>
      </c>
      <c r="L1410" t="s">
        <v>6953</v>
      </c>
      <c r="M1410" t="s">
        <v>6954</v>
      </c>
      <c r="N1410" t="s">
        <v>6955</v>
      </c>
      <c r="O1410" s="1" t="s">
        <v>6956</v>
      </c>
      <c r="P1410" t="s">
        <v>6957</v>
      </c>
      <c r="Q1410" t="s">
        <v>23</v>
      </c>
      <c r="R1410" t="s">
        <v>23</v>
      </c>
      <c r="S1410" t="s">
        <v>23</v>
      </c>
      <c r="T1410" t="s">
        <v>23</v>
      </c>
      <c r="U1410">
        <v>1</v>
      </c>
      <c r="V1410">
        <v>1</v>
      </c>
    </row>
    <row r="1411" spans="1:22">
      <c r="A1411">
        <v>6740679</v>
      </c>
      <c r="B1411" t="str">
        <f t="shared" ref="B1411:B1474" si="111">L1411</f>
        <v>unnamed36</v>
      </c>
      <c r="C1411" t="str">
        <f t="shared" ref="C1411:C1474" si="112">M1411</f>
        <v>NC_017821.1</v>
      </c>
      <c r="D1411" t="str">
        <f t="shared" ref="D1411:D1474" si="113">N1411</f>
        <v>CP003462</v>
      </c>
      <c r="E1411" t="str">
        <f t="shared" si="110"/>
        <v>Borrelia</v>
      </c>
      <c r="F1411" t="s">
        <v>32248</v>
      </c>
      <c r="G1411" t="str">
        <f t="shared" ref="G1411:G1474" si="114">CONCATENATE(E1411,F1411,K1411,O1411,P1411,Q1411,R1411,S1411,T1411,U1411,V1411)</f>
        <v xml:space="preserve">Borreliacrocidurae               Spirochaetia2.46924.38233---3-                                                        </v>
      </c>
      <c r="H1411" t="s">
        <v>6840</v>
      </c>
      <c r="I1411" t="s">
        <v>15</v>
      </c>
      <c r="J1411" t="s">
        <v>5306</v>
      </c>
      <c r="K1411" t="s">
        <v>5307</v>
      </c>
      <c r="L1411" t="s">
        <v>6958</v>
      </c>
      <c r="M1411" t="s">
        <v>6959</v>
      </c>
      <c r="N1411" t="s">
        <v>6960</v>
      </c>
      <c r="O1411" s="1" t="s">
        <v>6961</v>
      </c>
      <c r="P1411" t="s">
        <v>6962</v>
      </c>
      <c r="Q1411">
        <v>3</v>
      </c>
      <c r="R1411" t="s">
        <v>23</v>
      </c>
      <c r="S1411" t="s">
        <v>23</v>
      </c>
      <c r="T1411" t="s">
        <v>23</v>
      </c>
      <c r="U1411">
        <v>3</v>
      </c>
      <c r="V1411" t="s">
        <v>58</v>
      </c>
    </row>
    <row r="1412" spans="1:22">
      <c r="A1412">
        <v>6740583</v>
      </c>
      <c r="B1412" t="str">
        <f t="shared" si="111"/>
        <v>unnamed23</v>
      </c>
      <c r="C1412" t="str">
        <f t="shared" si="112"/>
        <v>NC_017786.1</v>
      </c>
      <c r="D1412" t="str">
        <f t="shared" si="113"/>
        <v>CP003449</v>
      </c>
      <c r="E1412" t="str">
        <f t="shared" si="110"/>
        <v>Borrelia</v>
      </c>
      <c r="F1412" t="s">
        <v>32248</v>
      </c>
      <c r="G1412" t="str">
        <f t="shared" si="114"/>
        <v>Borreliacrocidurae               Spirochaetia40.91233.513421---3312</v>
      </c>
      <c r="H1412" t="s">
        <v>6840</v>
      </c>
      <c r="I1412" t="s">
        <v>15</v>
      </c>
      <c r="J1412" t="s">
        <v>5306</v>
      </c>
      <c r="K1412" t="s">
        <v>5307</v>
      </c>
      <c r="L1412" t="s">
        <v>6963</v>
      </c>
      <c r="M1412" t="s">
        <v>6964</v>
      </c>
      <c r="N1412" t="s">
        <v>6965</v>
      </c>
      <c r="O1412" s="1" t="s">
        <v>6966</v>
      </c>
      <c r="P1412" t="s">
        <v>6967</v>
      </c>
      <c r="Q1412">
        <v>21</v>
      </c>
      <c r="R1412" t="s">
        <v>23</v>
      </c>
      <c r="S1412" t="s">
        <v>23</v>
      </c>
      <c r="T1412" t="s">
        <v>23</v>
      </c>
      <c r="U1412">
        <v>33</v>
      </c>
      <c r="V1412">
        <v>12</v>
      </c>
    </row>
    <row r="1413" spans="1:22">
      <c r="A1413">
        <v>6740487</v>
      </c>
      <c r="B1413" t="str">
        <f t="shared" si="111"/>
        <v>unnamed5</v>
      </c>
      <c r="C1413" t="str">
        <f t="shared" si="112"/>
        <v>NC_017810.1</v>
      </c>
      <c r="D1413" t="str">
        <f t="shared" si="113"/>
        <v>CP003431</v>
      </c>
      <c r="E1413" t="str">
        <f t="shared" si="110"/>
        <v>Borrelia</v>
      </c>
      <c r="F1413" t="s">
        <v>32248</v>
      </c>
      <c r="G1413" t="str">
        <f t="shared" si="114"/>
        <v>Borreliacrocidurae               Spirochaetia5.11334.71543---52</v>
      </c>
      <c r="H1413" t="s">
        <v>6840</v>
      </c>
      <c r="I1413" t="s">
        <v>15</v>
      </c>
      <c r="J1413" t="s">
        <v>5306</v>
      </c>
      <c r="K1413" t="s">
        <v>5307</v>
      </c>
      <c r="L1413" t="s">
        <v>4474</v>
      </c>
      <c r="M1413" t="s">
        <v>6968</v>
      </c>
      <c r="N1413" t="s">
        <v>6969</v>
      </c>
      <c r="O1413" s="1" t="s">
        <v>6970</v>
      </c>
      <c r="P1413" t="s">
        <v>6971</v>
      </c>
      <c r="Q1413">
        <v>3</v>
      </c>
      <c r="R1413" t="s">
        <v>23</v>
      </c>
      <c r="S1413" t="s">
        <v>23</v>
      </c>
      <c r="T1413" t="s">
        <v>23</v>
      </c>
      <c r="U1413">
        <v>5</v>
      </c>
      <c r="V1413">
        <v>2</v>
      </c>
    </row>
    <row r="1414" spans="1:22">
      <c r="A1414">
        <v>6740391</v>
      </c>
      <c r="B1414" t="str">
        <f t="shared" si="111"/>
        <v>unnamed2</v>
      </c>
      <c r="C1414" t="str">
        <f t="shared" si="112"/>
        <v>NC_017774.1</v>
      </c>
      <c r="D1414" t="str">
        <f t="shared" si="113"/>
        <v>CP003428</v>
      </c>
      <c r="E1414" t="str">
        <f t="shared" si="110"/>
        <v>Borrelia</v>
      </c>
      <c r="F1414" t="s">
        <v>32248</v>
      </c>
      <c r="G1414" t="str">
        <f t="shared" si="114"/>
        <v>Borreliacrocidurae               Spirochaetia5.91831.12548---102</v>
      </c>
      <c r="H1414" t="s">
        <v>6840</v>
      </c>
      <c r="I1414" t="s">
        <v>15</v>
      </c>
      <c r="J1414" t="s">
        <v>5306</v>
      </c>
      <c r="K1414" t="s">
        <v>5307</v>
      </c>
      <c r="L1414" t="s">
        <v>2373</v>
      </c>
      <c r="M1414" t="s">
        <v>6972</v>
      </c>
      <c r="N1414" t="s">
        <v>6973</v>
      </c>
      <c r="O1414" s="1" t="s">
        <v>6974</v>
      </c>
      <c r="P1414" t="s">
        <v>6975</v>
      </c>
      <c r="Q1414">
        <v>8</v>
      </c>
      <c r="R1414" t="s">
        <v>23</v>
      </c>
      <c r="S1414" t="s">
        <v>23</v>
      </c>
      <c r="T1414" t="s">
        <v>23</v>
      </c>
      <c r="U1414">
        <v>10</v>
      </c>
      <c r="V1414">
        <v>2</v>
      </c>
    </row>
    <row r="1415" spans="1:22">
      <c r="A1415">
        <v>6740295</v>
      </c>
      <c r="B1415" t="str">
        <f t="shared" si="111"/>
        <v>unnamed26</v>
      </c>
      <c r="C1415" t="str">
        <f t="shared" si="112"/>
        <v>NC_017818.1</v>
      </c>
      <c r="D1415" t="str">
        <f t="shared" si="113"/>
        <v>CP003452</v>
      </c>
      <c r="E1415" t="str">
        <f t="shared" si="110"/>
        <v>Borrelia</v>
      </c>
      <c r="F1415" t="s">
        <v>32248</v>
      </c>
      <c r="G1415" t="str">
        <f t="shared" si="114"/>
        <v>Borreliacrocidurae               Spirochaetia25.13730.858915---183</v>
      </c>
      <c r="H1415" t="s">
        <v>6840</v>
      </c>
      <c r="I1415" t="s">
        <v>15</v>
      </c>
      <c r="J1415" t="s">
        <v>5306</v>
      </c>
      <c r="K1415" t="s">
        <v>5307</v>
      </c>
      <c r="L1415" t="s">
        <v>6976</v>
      </c>
      <c r="M1415" t="s">
        <v>6977</v>
      </c>
      <c r="N1415" t="s">
        <v>6978</v>
      </c>
      <c r="O1415" s="1" t="s">
        <v>6979</v>
      </c>
      <c r="P1415" t="s">
        <v>6980</v>
      </c>
      <c r="Q1415">
        <v>15</v>
      </c>
      <c r="R1415" t="s">
        <v>23</v>
      </c>
      <c r="S1415" t="s">
        <v>23</v>
      </c>
      <c r="T1415" t="s">
        <v>23</v>
      </c>
      <c r="U1415">
        <v>18</v>
      </c>
      <c r="V1415">
        <v>3</v>
      </c>
    </row>
    <row r="1416" spans="1:22">
      <c r="A1416">
        <v>6740199</v>
      </c>
      <c r="B1416" t="str">
        <f t="shared" si="111"/>
        <v>unnamed9</v>
      </c>
      <c r="C1416" t="str">
        <f t="shared" si="112"/>
        <v>NC_017778.1</v>
      </c>
      <c r="D1416" t="str">
        <f t="shared" si="113"/>
        <v>CP003435</v>
      </c>
      <c r="E1416" t="str">
        <f t="shared" si="110"/>
        <v>Borrelia</v>
      </c>
      <c r="F1416" t="s">
        <v>32248</v>
      </c>
      <c r="G1416" t="str">
        <f t="shared" si="114"/>
        <v>Borreliacrocidurae               Spirochaetia173.15828.5317142---1497</v>
      </c>
      <c r="H1416" t="s">
        <v>6840</v>
      </c>
      <c r="I1416" t="s">
        <v>15</v>
      </c>
      <c r="J1416" t="s">
        <v>5306</v>
      </c>
      <c r="K1416" t="s">
        <v>5307</v>
      </c>
      <c r="L1416" t="s">
        <v>4514</v>
      </c>
      <c r="M1416" t="s">
        <v>6981</v>
      </c>
      <c r="N1416" t="s">
        <v>6982</v>
      </c>
      <c r="O1416" s="1" t="s">
        <v>6983</v>
      </c>
      <c r="P1416" t="s">
        <v>6984</v>
      </c>
      <c r="Q1416">
        <v>142</v>
      </c>
      <c r="R1416" t="s">
        <v>23</v>
      </c>
      <c r="S1416" t="s">
        <v>23</v>
      </c>
      <c r="T1416" t="s">
        <v>23</v>
      </c>
      <c r="U1416">
        <v>149</v>
      </c>
      <c r="V1416">
        <v>7</v>
      </c>
    </row>
    <row r="1417" spans="1:22">
      <c r="A1417">
        <v>6740103</v>
      </c>
      <c r="B1417" t="str">
        <f t="shared" si="111"/>
        <v>unnamed37</v>
      </c>
      <c r="C1417" t="str">
        <f t="shared" si="112"/>
        <v>NC_017801.1</v>
      </c>
      <c r="D1417" t="str">
        <f t="shared" si="113"/>
        <v>CP003463</v>
      </c>
      <c r="E1417" t="str">
        <f t="shared" si="110"/>
        <v>Borrelia</v>
      </c>
      <c r="F1417" t="s">
        <v>32248</v>
      </c>
      <c r="G1417" t="str">
        <f t="shared" si="114"/>
        <v xml:space="preserve">Borreliacrocidurae               Spirochaetia2.34823.16873---3-                                                        </v>
      </c>
      <c r="H1417" t="s">
        <v>6840</v>
      </c>
      <c r="I1417" t="s">
        <v>15</v>
      </c>
      <c r="J1417" t="s">
        <v>5306</v>
      </c>
      <c r="K1417" t="s">
        <v>5307</v>
      </c>
      <c r="L1417" t="s">
        <v>6985</v>
      </c>
      <c r="M1417" t="s">
        <v>6986</v>
      </c>
      <c r="N1417" t="s">
        <v>6987</v>
      </c>
      <c r="O1417" s="1" t="s">
        <v>6988</v>
      </c>
      <c r="P1417" t="s">
        <v>6989</v>
      </c>
      <c r="Q1417">
        <v>3</v>
      </c>
      <c r="R1417" t="s">
        <v>23</v>
      </c>
      <c r="S1417" t="s">
        <v>23</v>
      </c>
      <c r="T1417" t="s">
        <v>23</v>
      </c>
      <c r="U1417">
        <v>3</v>
      </c>
      <c r="V1417" t="s">
        <v>58</v>
      </c>
    </row>
    <row r="1418" spans="1:22">
      <c r="A1418">
        <v>6740007</v>
      </c>
      <c r="B1418" t="str">
        <f t="shared" si="111"/>
        <v>unnamed8</v>
      </c>
      <c r="C1418" t="str">
        <f t="shared" si="112"/>
        <v>NC_017811.1</v>
      </c>
      <c r="D1418" t="str">
        <f t="shared" si="113"/>
        <v>CP003434</v>
      </c>
      <c r="E1418" t="str">
        <f t="shared" si="110"/>
        <v>Borrelia</v>
      </c>
      <c r="F1418" t="s">
        <v>32248</v>
      </c>
      <c r="G1418" t="str">
        <f t="shared" si="114"/>
        <v>Borreliacrocidurae               Spirochaetia4.14131.68323---41</v>
      </c>
      <c r="H1418" t="s">
        <v>6840</v>
      </c>
      <c r="I1418" t="s">
        <v>15</v>
      </c>
      <c r="J1418" t="s">
        <v>5306</v>
      </c>
      <c r="K1418" t="s">
        <v>5307</v>
      </c>
      <c r="L1418" t="s">
        <v>4501</v>
      </c>
      <c r="M1418" t="s">
        <v>6990</v>
      </c>
      <c r="N1418" t="s">
        <v>6991</v>
      </c>
      <c r="O1418" s="1" t="s">
        <v>6992</v>
      </c>
      <c r="P1418" t="s">
        <v>6993</v>
      </c>
      <c r="Q1418">
        <v>3</v>
      </c>
      <c r="R1418" t="s">
        <v>23</v>
      </c>
      <c r="S1418" t="s">
        <v>23</v>
      </c>
      <c r="T1418" t="s">
        <v>23</v>
      </c>
      <c r="U1418">
        <v>4</v>
      </c>
      <c r="V1418">
        <v>1</v>
      </c>
    </row>
    <row r="1419" spans="1:22">
      <c r="A1419">
        <v>6739911</v>
      </c>
      <c r="B1419" t="str">
        <f t="shared" si="111"/>
        <v>unnamed</v>
      </c>
      <c r="C1419" t="str">
        <f t="shared" si="112"/>
        <v>NC_017794.1</v>
      </c>
      <c r="D1419" t="str">
        <f t="shared" si="113"/>
        <v>CP003427</v>
      </c>
      <c r="E1419" t="str">
        <f t="shared" si="110"/>
        <v>Borrelia</v>
      </c>
      <c r="F1419" t="s">
        <v>32248</v>
      </c>
      <c r="G1419" t="str">
        <f t="shared" si="114"/>
        <v>Borreliacrocidurae               Spirochaetia18.09231.997611---165</v>
      </c>
      <c r="H1419" t="s">
        <v>6840</v>
      </c>
      <c r="I1419" t="s">
        <v>15</v>
      </c>
      <c r="J1419" t="s">
        <v>5306</v>
      </c>
      <c r="K1419" t="s">
        <v>5307</v>
      </c>
      <c r="L1419" t="s">
        <v>68</v>
      </c>
      <c r="M1419" t="s">
        <v>6994</v>
      </c>
      <c r="N1419" t="s">
        <v>6995</v>
      </c>
      <c r="O1419" s="1" t="s">
        <v>6996</v>
      </c>
      <c r="P1419" t="s">
        <v>6997</v>
      </c>
      <c r="Q1419">
        <v>11</v>
      </c>
      <c r="R1419" t="s">
        <v>23</v>
      </c>
      <c r="S1419" t="s">
        <v>23</v>
      </c>
      <c r="T1419" t="s">
        <v>23</v>
      </c>
      <c r="U1419">
        <v>16</v>
      </c>
      <c r="V1419">
        <v>5</v>
      </c>
    </row>
    <row r="1420" spans="1:22">
      <c r="A1420">
        <v>6739815</v>
      </c>
      <c r="B1420" t="str">
        <f t="shared" si="111"/>
        <v>unnamed17</v>
      </c>
      <c r="C1420" t="str">
        <f t="shared" si="112"/>
        <v>NC_017783.1</v>
      </c>
      <c r="D1420" t="str">
        <f t="shared" si="113"/>
        <v>CP003443</v>
      </c>
      <c r="E1420" t="str">
        <f t="shared" si="110"/>
        <v>Borrelia</v>
      </c>
      <c r="F1420" t="s">
        <v>32248</v>
      </c>
      <c r="G1420" t="str">
        <f t="shared" si="114"/>
        <v>Borreliacrocidurae               Spirochaetia10.94231.71277---92</v>
      </c>
      <c r="H1420" t="s">
        <v>6840</v>
      </c>
      <c r="I1420" t="s">
        <v>15</v>
      </c>
      <c r="J1420" t="s">
        <v>5306</v>
      </c>
      <c r="K1420" t="s">
        <v>5307</v>
      </c>
      <c r="L1420" t="s">
        <v>6998</v>
      </c>
      <c r="M1420" t="s">
        <v>6999</v>
      </c>
      <c r="N1420" t="s">
        <v>7000</v>
      </c>
      <c r="O1420" s="1" t="s">
        <v>7001</v>
      </c>
      <c r="P1420" t="s">
        <v>7002</v>
      </c>
      <c r="Q1420">
        <v>7</v>
      </c>
      <c r="R1420" t="s">
        <v>23</v>
      </c>
      <c r="S1420" t="s">
        <v>23</v>
      </c>
      <c r="T1420" t="s">
        <v>23</v>
      </c>
      <c r="U1420">
        <v>9</v>
      </c>
      <c r="V1420">
        <v>2</v>
      </c>
    </row>
    <row r="1421" spans="1:22">
      <c r="A1421">
        <v>6739719</v>
      </c>
      <c r="B1421" t="str">
        <f t="shared" si="111"/>
        <v>unnamed3</v>
      </c>
      <c r="C1421" t="str">
        <f t="shared" si="112"/>
        <v>NC_017809.1</v>
      </c>
      <c r="D1421" t="str">
        <f t="shared" si="113"/>
        <v>CP003429</v>
      </c>
      <c r="E1421" t="str">
        <f t="shared" si="110"/>
        <v>Borrelia</v>
      </c>
      <c r="F1421" t="s">
        <v>32248</v>
      </c>
      <c r="G1421" t="str">
        <f t="shared" si="114"/>
        <v>Borreliacrocidurae               Spirochaetia3116837.4532---53</v>
      </c>
      <c r="H1421" t="s">
        <v>6840</v>
      </c>
      <c r="I1421" t="s">
        <v>15</v>
      </c>
      <c r="J1421" t="s">
        <v>5306</v>
      </c>
      <c r="K1421" t="s">
        <v>5307</v>
      </c>
      <c r="L1421" t="s">
        <v>4469</v>
      </c>
      <c r="M1421" t="s">
        <v>7003</v>
      </c>
      <c r="N1421" t="s">
        <v>7004</v>
      </c>
      <c r="O1421" s="1">
        <v>31168</v>
      </c>
      <c r="P1421" t="s">
        <v>7005</v>
      </c>
      <c r="Q1421">
        <v>2</v>
      </c>
      <c r="R1421" t="s">
        <v>23</v>
      </c>
      <c r="S1421" t="s">
        <v>23</v>
      </c>
      <c r="T1421" t="s">
        <v>23</v>
      </c>
      <c r="U1421">
        <v>5</v>
      </c>
      <c r="V1421">
        <v>3</v>
      </c>
    </row>
    <row r="1422" spans="1:22">
      <c r="A1422">
        <v>6739623</v>
      </c>
      <c r="B1422" t="str">
        <f t="shared" si="111"/>
        <v>unnamed4</v>
      </c>
      <c r="C1422" t="str">
        <f t="shared" si="112"/>
        <v>NC_017775.1</v>
      </c>
      <c r="D1422" t="str">
        <f t="shared" si="113"/>
        <v>CP003430</v>
      </c>
      <c r="E1422" t="str">
        <f t="shared" si="110"/>
        <v>Borrelia</v>
      </c>
      <c r="F1422" t="s">
        <v>32248</v>
      </c>
      <c r="G1422" t="str">
        <f t="shared" si="114"/>
        <v xml:space="preserve">Borreliacrocidurae               Spirochaetia5.13524.16756---6-                                                        </v>
      </c>
      <c r="H1422" t="s">
        <v>6840</v>
      </c>
      <c r="I1422" t="s">
        <v>15</v>
      </c>
      <c r="J1422" t="s">
        <v>5306</v>
      </c>
      <c r="K1422" t="s">
        <v>5307</v>
      </c>
      <c r="L1422" t="s">
        <v>4460</v>
      </c>
      <c r="M1422" t="s">
        <v>7006</v>
      </c>
      <c r="N1422" t="s">
        <v>7007</v>
      </c>
      <c r="O1422" s="1" t="s">
        <v>7008</v>
      </c>
      <c r="P1422" t="s">
        <v>7009</v>
      </c>
      <c r="Q1422">
        <v>6</v>
      </c>
      <c r="R1422" t="s">
        <v>23</v>
      </c>
      <c r="S1422" t="s">
        <v>23</v>
      </c>
      <c r="T1422" t="s">
        <v>23</v>
      </c>
      <c r="U1422">
        <v>6</v>
      </c>
      <c r="V1422" t="s">
        <v>58</v>
      </c>
    </row>
    <row r="1423" spans="1:22">
      <c r="A1423">
        <v>6739527</v>
      </c>
      <c r="B1423" t="str">
        <f t="shared" si="111"/>
        <v>unnamed33</v>
      </c>
      <c r="C1423" t="str">
        <f t="shared" si="112"/>
        <v>NC_017820.1</v>
      </c>
      <c r="D1423" t="str">
        <f t="shared" si="113"/>
        <v>CP003459</v>
      </c>
      <c r="E1423" t="str">
        <f t="shared" si="110"/>
        <v>Borrelia</v>
      </c>
      <c r="F1423" t="s">
        <v>32248</v>
      </c>
      <c r="G1423" t="str">
        <f t="shared" si="114"/>
        <v>Borreliacrocidurae               Spirochaetia3.20423.59553---41</v>
      </c>
      <c r="H1423" t="s">
        <v>6840</v>
      </c>
      <c r="I1423" t="s">
        <v>15</v>
      </c>
      <c r="J1423" t="s">
        <v>5306</v>
      </c>
      <c r="K1423" t="s">
        <v>5307</v>
      </c>
      <c r="L1423" t="s">
        <v>7010</v>
      </c>
      <c r="M1423" t="s">
        <v>7011</v>
      </c>
      <c r="N1423" t="s">
        <v>7012</v>
      </c>
      <c r="O1423" s="1" t="s">
        <v>303</v>
      </c>
      <c r="P1423" t="s">
        <v>7013</v>
      </c>
      <c r="Q1423">
        <v>3</v>
      </c>
      <c r="R1423" t="s">
        <v>23</v>
      </c>
      <c r="S1423" t="s">
        <v>23</v>
      </c>
      <c r="T1423" t="s">
        <v>23</v>
      </c>
      <c r="U1423">
        <v>4</v>
      </c>
      <c r="V1423">
        <v>1</v>
      </c>
    </row>
    <row r="1424" spans="1:22">
      <c r="A1424">
        <v>6739431</v>
      </c>
      <c r="B1424" t="str">
        <f t="shared" si="111"/>
        <v>unnamed20</v>
      </c>
      <c r="C1424" t="str">
        <f t="shared" si="112"/>
        <v>NC_017785.1</v>
      </c>
      <c r="D1424" t="str">
        <f t="shared" si="113"/>
        <v>CP003446</v>
      </c>
      <c r="E1424" t="str">
        <f t="shared" si="110"/>
        <v>Borrelia</v>
      </c>
      <c r="F1424" t="s">
        <v>32248</v>
      </c>
      <c r="G1424" t="str">
        <f t="shared" si="114"/>
        <v>Borreliacrocidurae               Spirochaetia3.30837.7267----33</v>
      </c>
      <c r="H1424" t="s">
        <v>6840</v>
      </c>
      <c r="I1424" t="s">
        <v>15</v>
      </c>
      <c r="J1424" t="s">
        <v>5306</v>
      </c>
      <c r="K1424" t="s">
        <v>5307</v>
      </c>
      <c r="L1424" t="s">
        <v>7014</v>
      </c>
      <c r="M1424" t="s">
        <v>7015</v>
      </c>
      <c r="N1424" t="s">
        <v>7016</v>
      </c>
      <c r="O1424" s="1" t="s">
        <v>7017</v>
      </c>
      <c r="P1424" t="s">
        <v>7018</v>
      </c>
      <c r="Q1424" t="s">
        <v>23</v>
      </c>
      <c r="R1424" t="s">
        <v>23</v>
      </c>
      <c r="S1424" t="s">
        <v>23</v>
      </c>
      <c r="T1424" t="s">
        <v>23</v>
      </c>
      <c r="U1424">
        <v>3</v>
      </c>
      <c r="V1424">
        <v>3</v>
      </c>
    </row>
    <row r="1425" spans="1:22">
      <c r="A1425">
        <v>6739335</v>
      </c>
      <c r="B1425" t="str">
        <f t="shared" si="111"/>
        <v>44-kb linear plasmid</v>
      </c>
      <c r="C1425" t="str">
        <f t="shared" si="112"/>
        <v>NC_008442.1</v>
      </c>
      <c r="D1425" t="str">
        <f t="shared" si="113"/>
        <v>AB073701</v>
      </c>
      <c r="E1425" t="str">
        <f t="shared" si="110"/>
        <v>Borrelia</v>
      </c>
      <c r="F1425" t="s">
        <v>32249</v>
      </c>
      <c r="G1425" t="str">
        <f t="shared" si="114"/>
        <v>Borreliaduttonii                 Spirochaetia44.0131.113424---3612</v>
      </c>
      <c r="H1425" t="s">
        <v>7019</v>
      </c>
      <c r="I1425" t="s">
        <v>15</v>
      </c>
      <c r="J1425" t="s">
        <v>5306</v>
      </c>
      <c r="K1425" t="s">
        <v>5307</v>
      </c>
      <c r="L1425" t="s">
        <v>7020</v>
      </c>
      <c r="M1425" t="s">
        <v>7021</v>
      </c>
      <c r="N1425" t="s">
        <v>7022</v>
      </c>
      <c r="O1425" s="1" t="s">
        <v>7023</v>
      </c>
      <c r="P1425" t="s">
        <v>7024</v>
      </c>
      <c r="Q1425">
        <v>24</v>
      </c>
      <c r="R1425" t="s">
        <v>23</v>
      </c>
      <c r="S1425" t="s">
        <v>23</v>
      </c>
      <c r="T1425" t="s">
        <v>23</v>
      </c>
      <c r="U1425">
        <v>36</v>
      </c>
      <c r="V1425">
        <v>12</v>
      </c>
    </row>
    <row r="1426" spans="1:22">
      <c r="A1426">
        <v>6739239</v>
      </c>
      <c r="B1426" t="str">
        <f t="shared" si="111"/>
        <v>pl15</v>
      </c>
      <c r="C1426" t="str">
        <f t="shared" si="112"/>
        <v>NC_011226.1</v>
      </c>
      <c r="D1426" t="str">
        <f t="shared" si="113"/>
        <v>CP000978</v>
      </c>
      <c r="E1426" t="str">
        <f t="shared" si="110"/>
        <v>Borrelia</v>
      </c>
      <c r="F1426" t="s">
        <v>32249</v>
      </c>
      <c r="G1426" t="str">
        <f t="shared" si="114"/>
        <v>Borreliaduttonii                 Spirochaetia15.04928.088212---142</v>
      </c>
      <c r="H1426" t="s">
        <v>7019</v>
      </c>
      <c r="I1426" t="s">
        <v>15</v>
      </c>
      <c r="J1426" t="s">
        <v>5306</v>
      </c>
      <c r="K1426" t="s">
        <v>5307</v>
      </c>
      <c r="L1426" t="s">
        <v>7025</v>
      </c>
      <c r="M1426" t="s">
        <v>7026</v>
      </c>
      <c r="N1426" t="s">
        <v>7027</v>
      </c>
      <c r="O1426" s="1" t="s">
        <v>7028</v>
      </c>
      <c r="P1426" t="s">
        <v>7029</v>
      </c>
      <c r="Q1426">
        <v>12</v>
      </c>
      <c r="R1426" t="s">
        <v>23</v>
      </c>
      <c r="S1426" t="s">
        <v>23</v>
      </c>
      <c r="T1426" t="s">
        <v>23</v>
      </c>
      <c r="U1426">
        <v>14</v>
      </c>
      <c r="V1426">
        <v>2</v>
      </c>
    </row>
    <row r="1427" spans="1:22">
      <c r="A1427">
        <v>6739143</v>
      </c>
      <c r="B1427" t="str">
        <f t="shared" si="111"/>
        <v>pl28</v>
      </c>
      <c r="C1427" t="str">
        <f t="shared" si="112"/>
        <v>NC_011245.1</v>
      </c>
      <c r="D1427" t="str">
        <f t="shared" si="113"/>
        <v>CP000984</v>
      </c>
      <c r="E1427" t="str">
        <f t="shared" si="110"/>
        <v>Borrelia</v>
      </c>
      <c r="F1427" t="s">
        <v>32249</v>
      </c>
      <c r="G1427" t="str">
        <f t="shared" si="114"/>
        <v xml:space="preserve">Borreliaduttonii                 Spirochaetia28.34328.867838---38-                                                                        </v>
      </c>
      <c r="H1427" t="s">
        <v>7019</v>
      </c>
      <c r="I1427" t="s">
        <v>15</v>
      </c>
      <c r="J1427" t="s">
        <v>5306</v>
      </c>
      <c r="K1427" t="s">
        <v>5307</v>
      </c>
      <c r="L1427" t="s">
        <v>7030</v>
      </c>
      <c r="M1427" t="s">
        <v>7031</v>
      </c>
      <c r="N1427" t="s">
        <v>7032</v>
      </c>
      <c r="O1427" s="1" t="s">
        <v>7033</v>
      </c>
      <c r="P1427" t="s">
        <v>7034</v>
      </c>
      <c r="Q1427">
        <v>38</v>
      </c>
      <c r="R1427" t="s">
        <v>23</v>
      </c>
      <c r="S1427" t="s">
        <v>23</v>
      </c>
      <c r="T1427" t="s">
        <v>23</v>
      </c>
      <c r="U1427">
        <v>38</v>
      </c>
      <c r="V1427" t="s">
        <v>3736</v>
      </c>
    </row>
    <row r="1428" spans="1:22">
      <c r="A1428">
        <v>6739047</v>
      </c>
      <c r="B1428" t="str">
        <f t="shared" si="111"/>
        <v>pl40</v>
      </c>
      <c r="C1428" t="str">
        <f t="shared" si="112"/>
        <v>NC_011250.1</v>
      </c>
      <c r="D1428" t="str">
        <f t="shared" si="113"/>
        <v>CP000987</v>
      </c>
      <c r="E1428" t="str">
        <f t="shared" si="110"/>
        <v>Borrelia</v>
      </c>
      <c r="F1428" t="s">
        <v>32249</v>
      </c>
      <c r="G1428" t="str">
        <f t="shared" si="114"/>
        <v>Borreliaduttonii                 Spirochaetia40.35329.886326---3812</v>
      </c>
      <c r="H1428" t="s">
        <v>7019</v>
      </c>
      <c r="I1428" t="s">
        <v>15</v>
      </c>
      <c r="J1428" t="s">
        <v>5306</v>
      </c>
      <c r="K1428" t="s">
        <v>5307</v>
      </c>
      <c r="L1428" t="s">
        <v>7035</v>
      </c>
      <c r="M1428" t="s">
        <v>7036</v>
      </c>
      <c r="N1428" t="s">
        <v>7037</v>
      </c>
      <c r="O1428" s="1" t="s">
        <v>7038</v>
      </c>
      <c r="P1428" t="s">
        <v>7039</v>
      </c>
      <c r="Q1428">
        <v>26</v>
      </c>
      <c r="R1428" t="s">
        <v>23</v>
      </c>
      <c r="S1428" t="s">
        <v>23</v>
      </c>
      <c r="T1428" t="s">
        <v>23</v>
      </c>
      <c r="U1428">
        <v>38</v>
      </c>
      <c r="V1428">
        <v>12</v>
      </c>
    </row>
    <row r="1429" spans="1:22">
      <c r="A1429">
        <v>6738951</v>
      </c>
      <c r="B1429" t="str">
        <f t="shared" si="111"/>
        <v>pl35</v>
      </c>
      <c r="C1429" t="str">
        <f t="shared" si="112"/>
        <v>NC_011248.1</v>
      </c>
      <c r="D1429" t="str">
        <f t="shared" si="113"/>
        <v>CP000985</v>
      </c>
      <c r="E1429" t="str">
        <f t="shared" si="110"/>
        <v>Borrelia</v>
      </c>
      <c r="F1429" t="s">
        <v>32249</v>
      </c>
      <c r="G1429" t="str">
        <f t="shared" si="114"/>
        <v>Borreliaduttonii                 Spirochaetia35.28631.567824---328</v>
      </c>
      <c r="H1429" t="s">
        <v>7019</v>
      </c>
      <c r="I1429" t="s">
        <v>15</v>
      </c>
      <c r="J1429" t="s">
        <v>5306</v>
      </c>
      <c r="K1429" t="s">
        <v>5307</v>
      </c>
      <c r="L1429" t="s">
        <v>7040</v>
      </c>
      <c r="M1429" t="s">
        <v>7041</v>
      </c>
      <c r="N1429" t="s">
        <v>7042</v>
      </c>
      <c r="O1429" s="1" t="s">
        <v>7043</v>
      </c>
      <c r="P1429" t="s">
        <v>7044</v>
      </c>
      <c r="Q1429">
        <v>24</v>
      </c>
      <c r="R1429" t="s">
        <v>23</v>
      </c>
      <c r="S1429" t="s">
        <v>23</v>
      </c>
      <c r="T1429" t="s">
        <v>23</v>
      </c>
      <c r="U1429">
        <v>32</v>
      </c>
      <c r="V1429">
        <v>8</v>
      </c>
    </row>
    <row r="1430" spans="1:22">
      <c r="A1430">
        <v>6738855</v>
      </c>
      <c r="B1430" t="str">
        <f t="shared" si="111"/>
        <v>pl11</v>
      </c>
      <c r="C1430" t="str">
        <f t="shared" si="112"/>
        <v>NC_011224.1</v>
      </c>
      <c r="D1430" t="str">
        <f t="shared" si="113"/>
        <v>CP000977</v>
      </c>
      <c r="E1430" t="str">
        <f t="shared" si="110"/>
        <v>Borrelia</v>
      </c>
      <c r="F1430" t="s">
        <v>32249</v>
      </c>
      <c r="G1430" t="str">
        <f t="shared" si="114"/>
        <v>Borreliaduttonii                 Spirochaetia11.22625.28959---101</v>
      </c>
      <c r="H1430" t="s">
        <v>7019</v>
      </c>
      <c r="I1430" t="s">
        <v>15</v>
      </c>
      <c r="J1430" t="s">
        <v>5306</v>
      </c>
      <c r="K1430" t="s">
        <v>5307</v>
      </c>
      <c r="L1430" t="s">
        <v>7045</v>
      </c>
      <c r="M1430" t="s">
        <v>7046</v>
      </c>
      <c r="N1430" t="s">
        <v>7047</v>
      </c>
      <c r="O1430" s="1" t="s">
        <v>7048</v>
      </c>
      <c r="P1430" t="s">
        <v>7049</v>
      </c>
      <c r="Q1430">
        <v>9</v>
      </c>
      <c r="R1430" t="s">
        <v>23</v>
      </c>
      <c r="S1430" t="s">
        <v>23</v>
      </c>
      <c r="T1430" t="s">
        <v>23</v>
      </c>
      <c r="U1430">
        <v>10</v>
      </c>
      <c r="V1430">
        <v>1</v>
      </c>
    </row>
    <row r="1431" spans="1:22">
      <c r="A1431">
        <v>6738759</v>
      </c>
      <c r="B1431" t="str">
        <f t="shared" si="111"/>
        <v>pl32</v>
      </c>
      <c r="C1431" t="str">
        <f t="shared" si="112"/>
        <v>NC_011264.1</v>
      </c>
      <c r="D1431" t="str">
        <f t="shared" si="113"/>
        <v>CP000992</v>
      </c>
      <c r="E1431" t="str">
        <f t="shared" si="110"/>
        <v>Borrelia</v>
      </c>
      <c r="F1431" t="s">
        <v>32249</v>
      </c>
      <c r="G1431" t="str">
        <f t="shared" si="114"/>
        <v>Borreliaduttonii                 Spirochaetia31.66330.205625---305</v>
      </c>
      <c r="H1431" t="s">
        <v>7019</v>
      </c>
      <c r="I1431" t="s">
        <v>15</v>
      </c>
      <c r="J1431" t="s">
        <v>5306</v>
      </c>
      <c r="K1431" t="s">
        <v>5307</v>
      </c>
      <c r="L1431" t="s">
        <v>7050</v>
      </c>
      <c r="M1431" t="s">
        <v>7051</v>
      </c>
      <c r="N1431" t="s">
        <v>7052</v>
      </c>
      <c r="O1431" s="1" t="s">
        <v>7053</v>
      </c>
      <c r="P1431" t="s">
        <v>7054</v>
      </c>
      <c r="Q1431">
        <v>25</v>
      </c>
      <c r="R1431" t="s">
        <v>23</v>
      </c>
      <c r="S1431" t="s">
        <v>23</v>
      </c>
      <c r="T1431" t="s">
        <v>23</v>
      </c>
      <c r="U1431">
        <v>30</v>
      </c>
      <c r="V1431">
        <v>5</v>
      </c>
    </row>
    <row r="1432" spans="1:22">
      <c r="A1432">
        <v>6738663</v>
      </c>
      <c r="B1432" t="str">
        <f t="shared" si="111"/>
        <v>pl70</v>
      </c>
      <c r="C1432" t="str">
        <f t="shared" si="112"/>
        <v>NC_011256.1</v>
      </c>
      <c r="D1432" t="str">
        <f t="shared" si="113"/>
        <v>CP000990</v>
      </c>
      <c r="E1432" t="str">
        <f t="shared" si="110"/>
        <v>Borrelia</v>
      </c>
      <c r="F1432" t="s">
        <v>32249</v>
      </c>
      <c r="G1432" t="str">
        <f t="shared" si="114"/>
        <v>Borreliaduttonii                 Spirochaetia66.40730.228753---629</v>
      </c>
      <c r="H1432" t="s">
        <v>7019</v>
      </c>
      <c r="I1432" t="s">
        <v>15</v>
      </c>
      <c r="J1432" t="s">
        <v>5306</v>
      </c>
      <c r="K1432" t="s">
        <v>5307</v>
      </c>
      <c r="L1432" t="s">
        <v>7055</v>
      </c>
      <c r="M1432" t="s">
        <v>7056</v>
      </c>
      <c r="N1432" t="s">
        <v>7057</v>
      </c>
      <c r="O1432" s="1" t="s">
        <v>7058</v>
      </c>
      <c r="P1432" t="s">
        <v>7059</v>
      </c>
      <c r="Q1432">
        <v>53</v>
      </c>
      <c r="R1432" t="s">
        <v>23</v>
      </c>
      <c r="S1432" t="s">
        <v>23</v>
      </c>
      <c r="T1432" t="s">
        <v>23</v>
      </c>
      <c r="U1432">
        <v>62</v>
      </c>
      <c r="V1432">
        <v>9</v>
      </c>
    </row>
    <row r="1433" spans="1:22">
      <c r="A1433">
        <v>6738567</v>
      </c>
      <c r="B1433" t="str">
        <f t="shared" si="111"/>
        <v>pl31</v>
      </c>
      <c r="C1433" t="str">
        <f t="shared" si="112"/>
        <v>NC_011262.1</v>
      </c>
      <c r="D1433" t="str">
        <f t="shared" si="113"/>
        <v>CP000991</v>
      </c>
      <c r="E1433" t="str">
        <f t="shared" si="110"/>
        <v>Borrelia</v>
      </c>
      <c r="F1433" t="s">
        <v>32249</v>
      </c>
      <c r="G1433" t="str">
        <f t="shared" si="114"/>
        <v>Borreliaduttonii                 Spirochaetia31.02127.816626---3913</v>
      </c>
      <c r="H1433" t="s">
        <v>7019</v>
      </c>
      <c r="I1433" t="s">
        <v>15</v>
      </c>
      <c r="J1433" t="s">
        <v>5306</v>
      </c>
      <c r="K1433" t="s">
        <v>5307</v>
      </c>
      <c r="L1433" t="s">
        <v>7060</v>
      </c>
      <c r="M1433" t="s">
        <v>7061</v>
      </c>
      <c r="N1433" t="s">
        <v>7062</v>
      </c>
      <c r="O1433" s="1" t="s">
        <v>7063</v>
      </c>
      <c r="P1433" t="s">
        <v>7064</v>
      </c>
      <c r="Q1433">
        <v>26</v>
      </c>
      <c r="R1433" t="s">
        <v>23</v>
      </c>
      <c r="S1433" t="s">
        <v>23</v>
      </c>
      <c r="T1433" t="s">
        <v>23</v>
      </c>
      <c r="U1433">
        <v>39</v>
      </c>
      <c r="V1433">
        <v>13</v>
      </c>
    </row>
    <row r="1434" spans="1:22">
      <c r="A1434">
        <v>6738471</v>
      </c>
      <c r="B1434" t="str">
        <f t="shared" si="111"/>
        <v>pl165</v>
      </c>
      <c r="C1434" t="str">
        <f t="shared" si="112"/>
        <v>NC_011247.1</v>
      </c>
      <c r="D1434" t="str">
        <f t="shared" si="113"/>
        <v>CP000979</v>
      </c>
      <c r="E1434" t="str">
        <f t="shared" si="110"/>
        <v>Borrelia</v>
      </c>
      <c r="F1434" t="s">
        <v>32249</v>
      </c>
      <c r="G1434" t="str">
        <f t="shared" si="114"/>
        <v>Borreliaduttonii                 Spirochaetia163.88426.57140---1477</v>
      </c>
      <c r="H1434" t="s">
        <v>7019</v>
      </c>
      <c r="I1434" t="s">
        <v>15</v>
      </c>
      <c r="J1434" t="s">
        <v>5306</v>
      </c>
      <c r="K1434" t="s">
        <v>5307</v>
      </c>
      <c r="L1434" t="s">
        <v>7065</v>
      </c>
      <c r="M1434" t="s">
        <v>7066</v>
      </c>
      <c r="N1434" t="s">
        <v>7067</v>
      </c>
      <c r="O1434" s="1" t="s">
        <v>7068</v>
      </c>
      <c r="P1434" t="s">
        <v>7069</v>
      </c>
      <c r="Q1434">
        <v>140</v>
      </c>
      <c r="R1434" t="s">
        <v>23</v>
      </c>
      <c r="S1434" t="s">
        <v>23</v>
      </c>
      <c r="T1434" t="s">
        <v>23</v>
      </c>
      <c r="U1434">
        <v>147</v>
      </c>
      <c r="V1434">
        <v>7</v>
      </c>
    </row>
    <row r="1435" spans="1:22">
      <c r="A1435">
        <v>6738375</v>
      </c>
      <c r="B1435" t="str">
        <f t="shared" si="111"/>
        <v>pl27</v>
      </c>
      <c r="C1435" t="str">
        <f t="shared" si="112"/>
        <v>NC_011265.1</v>
      </c>
      <c r="D1435" t="str">
        <f t="shared" si="113"/>
        <v>CP000983</v>
      </c>
      <c r="E1435" t="str">
        <f t="shared" ref="E1435:E1498" si="115">MID(H1435,1,FIND(" ",H1435)-1)</f>
        <v>Borrelia</v>
      </c>
      <c r="F1435" t="s">
        <v>32249</v>
      </c>
      <c r="G1435" t="str">
        <f t="shared" si="114"/>
        <v>Borreliaduttonii                 Spirochaetia27.47628.526736---382</v>
      </c>
      <c r="H1435" t="s">
        <v>7019</v>
      </c>
      <c r="I1435" t="s">
        <v>15</v>
      </c>
      <c r="J1435" t="s">
        <v>5306</v>
      </c>
      <c r="K1435" t="s">
        <v>5307</v>
      </c>
      <c r="L1435" t="s">
        <v>7070</v>
      </c>
      <c r="M1435" t="s">
        <v>7071</v>
      </c>
      <c r="N1435" t="s">
        <v>7072</v>
      </c>
      <c r="O1435" s="1" t="s">
        <v>2245</v>
      </c>
      <c r="P1435" t="s">
        <v>7073</v>
      </c>
      <c r="Q1435">
        <v>36</v>
      </c>
      <c r="R1435" t="s">
        <v>23</v>
      </c>
      <c r="S1435" t="s">
        <v>23</v>
      </c>
      <c r="T1435" t="s">
        <v>23</v>
      </c>
      <c r="U1435">
        <v>38</v>
      </c>
      <c r="V1435">
        <v>2</v>
      </c>
    </row>
    <row r="1436" spans="1:22">
      <c r="A1436">
        <v>6738279</v>
      </c>
      <c r="B1436" t="str">
        <f t="shared" si="111"/>
        <v>pl36</v>
      </c>
      <c r="C1436" t="str">
        <f t="shared" si="112"/>
        <v>NC_011249.1</v>
      </c>
      <c r="D1436" t="str">
        <f t="shared" si="113"/>
        <v>CP000986</v>
      </c>
      <c r="E1436" t="str">
        <f t="shared" si="115"/>
        <v>Borrelia</v>
      </c>
      <c r="F1436" t="s">
        <v>32249</v>
      </c>
      <c r="G1436" t="str">
        <f t="shared" si="114"/>
        <v>Borreliaduttonii                 Spirochaetia35.83129.480121---276</v>
      </c>
      <c r="H1436" t="s">
        <v>7019</v>
      </c>
      <c r="I1436" t="s">
        <v>15</v>
      </c>
      <c r="J1436" t="s">
        <v>5306</v>
      </c>
      <c r="K1436" t="s">
        <v>5307</v>
      </c>
      <c r="L1436" t="s">
        <v>7074</v>
      </c>
      <c r="M1436" t="s">
        <v>7075</v>
      </c>
      <c r="N1436" t="s">
        <v>7076</v>
      </c>
      <c r="O1436" s="1" t="s">
        <v>7077</v>
      </c>
      <c r="P1436" t="s">
        <v>7078</v>
      </c>
      <c r="Q1436">
        <v>21</v>
      </c>
      <c r="R1436" t="s">
        <v>23</v>
      </c>
      <c r="S1436" t="s">
        <v>23</v>
      </c>
      <c r="T1436" t="s">
        <v>23</v>
      </c>
      <c r="U1436">
        <v>27</v>
      </c>
      <c r="V1436">
        <v>6</v>
      </c>
    </row>
    <row r="1437" spans="1:22">
      <c r="A1437">
        <v>6738183</v>
      </c>
      <c r="B1437" t="str">
        <f t="shared" si="111"/>
        <v>pl26</v>
      </c>
      <c r="C1437" t="str">
        <f t="shared" si="112"/>
        <v>NC_011261.1</v>
      </c>
      <c r="D1437" t="str">
        <f t="shared" si="113"/>
        <v>CP000982</v>
      </c>
      <c r="E1437" t="str">
        <f t="shared" si="115"/>
        <v>Borrelia</v>
      </c>
      <c r="F1437" t="s">
        <v>32249</v>
      </c>
      <c r="G1437" t="str">
        <f t="shared" si="114"/>
        <v xml:space="preserve">Borreliaduttonii                 Spirochaetia26.91728.922237---37-                                                                        </v>
      </c>
      <c r="H1437" t="s">
        <v>7019</v>
      </c>
      <c r="I1437" t="s">
        <v>15</v>
      </c>
      <c r="J1437" t="s">
        <v>5306</v>
      </c>
      <c r="K1437" t="s">
        <v>5307</v>
      </c>
      <c r="L1437" t="s">
        <v>7079</v>
      </c>
      <c r="M1437" t="s">
        <v>7080</v>
      </c>
      <c r="N1437" t="s">
        <v>7081</v>
      </c>
      <c r="O1437" s="1" t="s">
        <v>7082</v>
      </c>
      <c r="P1437" t="s">
        <v>7083</v>
      </c>
      <c r="Q1437">
        <v>37</v>
      </c>
      <c r="R1437" t="s">
        <v>23</v>
      </c>
      <c r="S1437" t="s">
        <v>23</v>
      </c>
      <c r="T1437" t="s">
        <v>23</v>
      </c>
      <c r="U1437">
        <v>37</v>
      </c>
      <c r="V1437" t="s">
        <v>3736</v>
      </c>
    </row>
    <row r="1438" spans="1:22">
      <c r="A1438">
        <v>6738087</v>
      </c>
      <c r="B1438" t="str">
        <f t="shared" si="111"/>
        <v>pl42</v>
      </c>
      <c r="C1438" t="str">
        <f t="shared" si="112"/>
        <v>NC_011254.1</v>
      </c>
      <c r="D1438" t="str">
        <f t="shared" si="113"/>
        <v>CP000989</v>
      </c>
      <c r="E1438" t="str">
        <f t="shared" si="115"/>
        <v>Borrelia</v>
      </c>
      <c r="F1438" t="s">
        <v>32249</v>
      </c>
      <c r="G1438" t="str">
        <f t="shared" si="114"/>
        <v>Borreliaduttonii                 Spirochaetia42.15330.249331---409</v>
      </c>
      <c r="H1438" t="s">
        <v>7019</v>
      </c>
      <c r="I1438" t="s">
        <v>15</v>
      </c>
      <c r="J1438" t="s">
        <v>5306</v>
      </c>
      <c r="K1438" t="s">
        <v>5307</v>
      </c>
      <c r="L1438" t="s">
        <v>7084</v>
      </c>
      <c r="M1438" t="s">
        <v>7085</v>
      </c>
      <c r="N1438" t="s">
        <v>7086</v>
      </c>
      <c r="O1438" s="1" t="s">
        <v>7087</v>
      </c>
      <c r="P1438" t="s">
        <v>7088</v>
      </c>
      <c r="Q1438">
        <v>31</v>
      </c>
      <c r="R1438" t="s">
        <v>23</v>
      </c>
      <c r="S1438" t="s">
        <v>23</v>
      </c>
      <c r="T1438" t="s">
        <v>23</v>
      </c>
      <c r="U1438">
        <v>40</v>
      </c>
      <c r="V1438">
        <v>9</v>
      </c>
    </row>
    <row r="1439" spans="1:22">
      <c r="A1439">
        <v>6737991</v>
      </c>
      <c r="B1439" t="str">
        <f t="shared" si="111"/>
        <v>pl23</v>
      </c>
      <c r="C1439" t="str">
        <f t="shared" si="112"/>
        <v>NC_011257.1</v>
      </c>
      <c r="D1439" t="str">
        <f t="shared" si="113"/>
        <v>CP000980</v>
      </c>
      <c r="E1439" t="str">
        <f t="shared" si="115"/>
        <v>Borrelia</v>
      </c>
      <c r="F1439" t="s">
        <v>32249</v>
      </c>
      <c r="G1439" t="str">
        <f t="shared" si="114"/>
        <v>Borreliaduttonii                 Spirochaetia23.30326.352821---243</v>
      </c>
      <c r="H1439" t="s">
        <v>7019</v>
      </c>
      <c r="I1439" t="s">
        <v>15</v>
      </c>
      <c r="J1439" t="s">
        <v>5306</v>
      </c>
      <c r="K1439" t="s">
        <v>5307</v>
      </c>
      <c r="L1439" t="s">
        <v>7089</v>
      </c>
      <c r="M1439" t="s">
        <v>7090</v>
      </c>
      <c r="N1439" t="s">
        <v>7091</v>
      </c>
      <c r="O1439" s="1" t="s">
        <v>7092</v>
      </c>
      <c r="P1439" t="s">
        <v>7093</v>
      </c>
      <c r="Q1439">
        <v>21</v>
      </c>
      <c r="R1439" t="s">
        <v>23</v>
      </c>
      <c r="S1439" t="s">
        <v>23</v>
      </c>
      <c r="T1439" t="s">
        <v>23</v>
      </c>
      <c r="U1439">
        <v>24</v>
      </c>
      <c r="V1439">
        <v>3</v>
      </c>
    </row>
    <row r="1440" spans="1:22">
      <c r="A1440">
        <v>6737895</v>
      </c>
      <c r="B1440" t="str">
        <f t="shared" si="111"/>
        <v>pl41</v>
      </c>
      <c r="C1440" t="str">
        <f t="shared" si="112"/>
        <v>NC_011251.1</v>
      </c>
      <c r="D1440" t="str">
        <f t="shared" si="113"/>
        <v>CP000988</v>
      </c>
      <c r="E1440" t="str">
        <f t="shared" si="115"/>
        <v>Borrelia</v>
      </c>
      <c r="F1440" t="s">
        <v>32249</v>
      </c>
      <c r="G1440" t="str">
        <f t="shared" si="114"/>
        <v>Borreliaduttonii                 Spirochaetia41.25929.402138---457</v>
      </c>
      <c r="H1440" t="s">
        <v>7019</v>
      </c>
      <c r="I1440" t="s">
        <v>15</v>
      </c>
      <c r="J1440" t="s">
        <v>5306</v>
      </c>
      <c r="K1440" t="s">
        <v>5307</v>
      </c>
      <c r="L1440" t="s">
        <v>7094</v>
      </c>
      <c r="M1440" t="s">
        <v>7095</v>
      </c>
      <c r="N1440" t="s">
        <v>7096</v>
      </c>
      <c r="O1440" s="1" t="s">
        <v>7097</v>
      </c>
      <c r="P1440" t="s">
        <v>7098</v>
      </c>
      <c r="Q1440">
        <v>38</v>
      </c>
      <c r="R1440" t="s">
        <v>23</v>
      </c>
      <c r="S1440" t="s">
        <v>23</v>
      </c>
      <c r="T1440" t="s">
        <v>23</v>
      </c>
      <c r="U1440">
        <v>45</v>
      </c>
      <c r="V1440">
        <v>7</v>
      </c>
    </row>
    <row r="1441" spans="1:22">
      <c r="A1441">
        <v>6737799</v>
      </c>
      <c r="B1441" t="str">
        <f t="shared" si="111"/>
        <v>pl23b</v>
      </c>
      <c r="C1441" t="str">
        <f t="shared" si="112"/>
        <v>NC_011259.1</v>
      </c>
      <c r="D1441" t="str">
        <f t="shared" si="113"/>
        <v>CP000981</v>
      </c>
      <c r="E1441" t="str">
        <f t="shared" si="115"/>
        <v>Borrelia</v>
      </c>
      <c r="F1441" t="s">
        <v>32249</v>
      </c>
      <c r="G1441" t="str">
        <f t="shared" si="114"/>
        <v>Borreliaduttonii                 Spirochaetia23.03628.954714---162</v>
      </c>
      <c r="H1441" t="s">
        <v>7019</v>
      </c>
      <c r="I1441" t="s">
        <v>15</v>
      </c>
      <c r="J1441" t="s">
        <v>5306</v>
      </c>
      <c r="K1441" t="s">
        <v>5307</v>
      </c>
      <c r="L1441" t="s">
        <v>7099</v>
      </c>
      <c r="M1441" t="s">
        <v>7100</v>
      </c>
      <c r="N1441" t="s">
        <v>7101</v>
      </c>
      <c r="O1441" s="1" t="s">
        <v>7102</v>
      </c>
      <c r="P1441" t="s">
        <v>7103</v>
      </c>
      <c r="Q1441">
        <v>14</v>
      </c>
      <c r="R1441" t="s">
        <v>23</v>
      </c>
      <c r="S1441" t="s">
        <v>23</v>
      </c>
      <c r="T1441" t="s">
        <v>23</v>
      </c>
      <c r="U1441">
        <v>16</v>
      </c>
      <c r="V1441">
        <v>2</v>
      </c>
    </row>
    <row r="1442" spans="1:22">
      <c r="A1442">
        <v>6737703</v>
      </c>
      <c r="B1442" t="str">
        <f t="shared" si="111"/>
        <v>SV1_cp32-3</v>
      </c>
      <c r="C1442" t="str">
        <f t="shared" si="112"/>
        <v>NC_012252.1</v>
      </c>
      <c r="D1442" t="str">
        <f t="shared" si="113"/>
        <v>CP001517</v>
      </c>
      <c r="E1442" t="str">
        <f t="shared" si="115"/>
        <v>Borrelia</v>
      </c>
      <c r="F1442" t="s">
        <v>32250</v>
      </c>
      <c r="G1442" t="str">
        <f t="shared" si="114"/>
        <v xml:space="preserve">Borreliafinlandensis             Spirochaetia30.05328.719340---40-                                                        </v>
      </c>
      <c r="H1442" t="s">
        <v>7104</v>
      </c>
      <c r="I1442" t="s">
        <v>15</v>
      </c>
      <c r="J1442" t="s">
        <v>5306</v>
      </c>
      <c r="K1442" t="s">
        <v>5307</v>
      </c>
      <c r="L1442" t="s">
        <v>7105</v>
      </c>
      <c r="M1442" t="s">
        <v>7106</v>
      </c>
      <c r="N1442" t="s">
        <v>7107</v>
      </c>
      <c r="O1442" s="1" t="s">
        <v>7108</v>
      </c>
      <c r="P1442" t="s">
        <v>7109</v>
      </c>
      <c r="Q1442">
        <v>40</v>
      </c>
      <c r="R1442" t="s">
        <v>23</v>
      </c>
      <c r="S1442" t="s">
        <v>23</v>
      </c>
      <c r="T1442" t="s">
        <v>23</v>
      </c>
      <c r="U1442">
        <v>40</v>
      </c>
      <c r="V1442" t="s">
        <v>58</v>
      </c>
    </row>
    <row r="1443" spans="1:22">
      <c r="A1443">
        <v>6737607</v>
      </c>
      <c r="B1443" t="str">
        <f t="shared" si="111"/>
        <v>SV1_lp32-12</v>
      </c>
      <c r="C1443" t="str">
        <f t="shared" si="112"/>
        <v>NC_012247.1</v>
      </c>
      <c r="D1443" t="str">
        <f t="shared" si="113"/>
        <v>CP001516</v>
      </c>
      <c r="E1443" t="str">
        <f t="shared" si="115"/>
        <v>Borrelia</v>
      </c>
      <c r="F1443" t="s">
        <v>32250</v>
      </c>
      <c r="G1443" t="str">
        <f t="shared" si="114"/>
        <v>Borreliafinlandensis             Spirochaetia52.54327.236746---6216</v>
      </c>
      <c r="H1443" t="s">
        <v>7104</v>
      </c>
      <c r="I1443" t="s">
        <v>15</v>
      </c>
      <c r="J1443" t="s">
        <v>5306</v>
      </c>
      <c r="K1443" t="s">
        <v>5307</v>
      </c>
      <c r="L1443" t="s">
        <v>7110</v>
      </c>
      <c r="M1443" t="s">
        <v>7111</v>
      </c>
      <c r="N1443" t="s">
        <v>7112</v>
      </c>
      <c r="O1443" s="1" t="s">
        <v>7113</v>
      </c>
      <c r="P1443" t="s">
        <v>7114</v>
      </c>
      <c r="Q1443">
        <v>46</v>
      </c>
      <c r="R1443" t="s">
        <v>23</v>
      </c>
      <c r="S1443" t="s">
        <v>23</v>
      </c>
      <c r="T1443" t="s">
        <v>23</v>
      </c>
      <c r="U1443">
        <v>62</v>
      </c>
      <c r="V1443">
        <v>16</v>
      </c>
    </row>
    <row r="1444" spans="1:22">
      <c r="A1444">
        <v>6737511</v>
      </c>
      <c r="B1444" t="str">
        <f t="shared" si="111"/>
        <v>SV1_lp28-4</v>
      </c>
      <c r="C1444" t="str">
        <f t="shared" si="112"/>
        <v>NC_012230.1</v>
      </c>
      <c r="D1444" t="str">
        <f t="shared" si="113"/>
        <v>CP001523</v>
      </c>
      <c r="E1444" t="str">
        <f t="shared" si="115"/>
        <v>Borrelia</v>
      </c>
      <c r="F1444" t="s">
        <v>32250</v>
      </c>
      <c r="G1444" t="str">
        <f t="shared" si="114"/>
        <v>Borreliafinlandensis             Spirochaetia36.51824.823419---278</v>
      </c>
      <c r="H1444" t="s">
        <v>7104</v>
      </c>
      <c r="I1444" t="s">
        <v>15</v>
      </c>
      <c r="J1444" t="s">
        <v>5306</v>
      </c>
      <c r="K1444" t="s">
        <v>5307</v>
      </c>
      <c r="L1444" t="s">
        <v>7115</v>
      </c>
      <c r="M1444" t="s">
        <v>7116</v>
      </c>
      <c r="N1444" t="s">
        <v>7117</v>
      </c>
      <c r="O1444" s="1" t="s">
        <v>7118</v>
      </c>
      <c r="P1444" t="s">
        <v>7119</v>
      </c>
      <c r="Q1444">
        <v>19</v>
      </c>
      <c r="R1444" t="s">
        <v>23</v>
      </c>
      <c r="S1444" t="s">
        <v>23</v>
      </c>
      <c r="T1444" t="s">
        <v>23</v>
      </c>
      <c r="U1444">
        <v>27</v>
      </c>
      <c r="V1444">
        <v>8</v>
      </c>
    </row>
    <row r="1445" spans="1:22">
      <c r="A1445">
        <v>6737415</v>
      </c>
      <c r="B1445" t="str">
        <f t="shared" si="111"/>
        <v>SV1_cp32-7</v>
      </c>
      <c r="C1445" t="str">
        <f t="shared" si="112"/>
        <v>NC_012265.1</v>
      </c>
      <c r="D1445" t="str">
        <f t="shared" si="113"/>
        <v>CP001521</v>
      </c>
      <c r="E1445" t="str">
        <f t="shared" si="115"/>
        <v>Borrelia</v>
      </c>
      <c r="F1445" t="s">
        <v>32250</v>
      </c>
      <c r="G1445" t="str">
        <f t="shared" si="114"/>
        <v>Borreliafinlandensis             Spirochaetia29.57828.920141---421</v>
      </c>
      <c r="H1445" t="s">
        <v>7104</v>
      </c>
      <c r="I1445" t="s">
        <v>15</v>
      </c>
      <c r="J1445" t="s">
        <v>5306</v>
      </c>
      <c r="K1445" t="s">
        <v>5307</v>
      </c>
      <c r="L1445" t="s">
        <v>7120</v>
      </c>
      <c r="M1445" t="s">
        <v>7121</v>
      </c>
      <c r="N1445" t="s">
        <v>7122</v>
      </c>
      <c r="O1445" s="1" t="s">
        <v>7123</v>
      </c>
      <c r="P1445" t="s">
        <v>7124</v>
      </c>
      <c r="Q1445">
        <v>41</v>
      </c>
      <c r="R1445" t="s">
        <v>23</v>
      </c>
      <c r="S1445" t="s">
        <v>23</v>
      </c>
      <c r="T1445" t="s">
        <v>23</v>
      </c>
      <c r="U1445">
        <v>42</v>
      </c>
      <c r="V1445">
        <v>1</v>
      </c>
    </row>
    <row r="1446" spans="1:22">
      <c r="A1446">
        <v>6737319</v>
      </c>
      <c r="B1446" t="str">
        <f t="shared" si="111"/>
        <v>SV1_lp28-2</v>
      </c>
      <c r="C1446" t="str">
        <f t="shared" si="112"/>
        <v>NC_012239.1</v>
      </c>
      <c r="D1446" t="str">
        <f t="shared" si="113"/>
        <v>CP001518</v>
      </c>
      <c r="E1446" t="str">
        <f t="shared" si="115"/>
        <v>Borrelia</v>
      </c>
      <c r="F1446" t="s">
        <v>32250</v>
      </c>
      <c r="G1446" t="str">
        <f t="shared" si="114"/>
        <v>Borreliafinlandensis             Spirochaetia21.70824.843414---217</v>
      </c>
      <c r="H1446" t="s">
        <v>7104</v>
      </c>
      <c r="I1446" t="s">
        <v>15</v>
      </c>
      <c r="J1446" t="s">
        <v>5306</v>
      </c>
      <c r="K1446" t="s">
        <v>5307</v>
      </c>
      <c r="L1446" t="s">
        <v>7125</v>
      </c>
      <c r="M1446" t="s">
        <v>7126</v>
      </c>
      <c r="N1446" t="s">
        <v>7127</v>
      </c>
      <c r="O1446" s="1" t="s">
        <v>7128</v>
      </c>
      <c r="P1446" t="s">
        <v>7129</v>
      </c>
      <c r="Q1446">
        <v>14</v>
      </c>
      <c r="R1446" t="s">
        <v>23</v>
      </c>
      <c r="S1446" t="s">
        <v>23</v>
      </c>
      <c r="T1446" t="s">
        <v>23</v>
      </c>
      <c r="U1446">
        <v>21</v>
      </c>
      <c r="V1446">
        <v>7</v>
      </c>
    </row>
    <row r="1447" spans="1:22">
      <c r="A1447">
        <v>6737223</v>
      </c>
      <c r="B1447" t="str">
        <f t="shared" si="111"/>
        <v>SV1_cp32-4</v>
      </c>
      <c r="C1447" t="str">
        <f t="shared" si="112"/>
        <v>NC_012260.1</v>
      </c>
      <c r="D1447" t="str">
        <f t="shared" si="113"/>
        <v>CP001520</v>
      </c>
      <c r="E1447" t="str">
        <f t="shared" si="115"/>
        <v>Borrelia</v>
      </c>
      <c r="F1447" t="s">
        <v>32250</v>
      </c>
      <c r="G1447" t="str">
        <f t="shared" si="114"/>
        <v>Borreliafinlandensis             Spirochaetia29.45727.144712---3018</v>
      </c>
      <c r="H1447" t="s">
        <v>7104</v>
      </c>
      <c r="I1447" t="s">
        <v>15</v>
      </c>
      <c r="J1447" t="s">
        <v>5306</v>
      </c>
      <c r="K1447" t="s">
        <v>5307</v>
      </c>
      <c r="L1447" t="s">
        <v>7130</v>
      </c>
      <c r="M1447" t="s">
        <v>7131</v>
      </c>
      <c r="N1447" t="s">
        <v>7132</v>
      </c>
      <c r="O1447" s="1" t="s">
        <v>7133</v>
      </c>
      <c r="P1447" t="s">
        <v>7134</v>
      </c>
      <c r="Q1447">
        <v>12</v>
      </c>
      <c r="R1447" t="s">
        <v>23</v>
      </c>
      <c r="S1447" t="s">
        <v>23</v>
      </c>
      <c r="T1447" t="s">
        <v>23</v>
      </c>
      <c r="U1447">
        <v>30</v>
      </c>
      <c r="V1447">
        <v>18</v>
      </c>
    </row>
    <row r="1448" spans="1:22">
      <c r="A1448">
        <v>6737127</v>
      </c>
      <c r="B1448" t="str">
        <f t="shared" si="111"/>
        <v>SV1_lp17</v>
      </c>
      <c r="C1448" t="str">
        <f t="shared" si="112"/>
        <v>NC_012242.1</v>
      </c>
      <c r="D1448" t="str">
        <f t="shared" si="113"/>
        <v>CP001519</v>
      </c>
      <c r="E1448" t="str">
        <f t="shared" si="115"/>
        <v>Borrelia</v>
      </c>
      <c r="F1448" t="s">
        <v>32250</v>
      </c>
      <c r="G1448" t="str">
        <f t="shared" si="114"/>
        <v>Borreliafinlandensis             Spirochaetia20.21923.542212---164</v>
      </c>
      <c r="H1448" t="s">
        <v>7104</v>
      </c>
      <c r="I1448" t="s">
        <v>15</v>
      </c>
      <c r="J1448" t="s">
        <v>5306</v>
      </c>
      <c r="K1448" t="s">
        <v>5307</v>
      </c>
      <c r="L1448" t="s">
        <v>7135</v>
      </c>
      <c r="M1448" t="s">
        <v>7136</v>
      </c>
      <c r="N1448" t="s">
        <v>7137</v>
      </c>
      <c r="O1448" s="1" t="s">
        <v>7138</v>
      </c>
      <c r="P1448" t="s">
        <v>7139</v>
      </c>
      <c r="Q1448">
        <v>12</v>
      </c>
      <c r="R1448" t="s">
        <v>23</v>
      </c>
      <c r="S1448" t="s">
        <v>23</v>
      </c>
      <c r="T1448" t="s">
        <v>23</v>
      </c>
      <c r="U1448">
        <v>16</v>
      </c>
      <c r="V1448">
        <v>4</v>
      </c>
    </row>
    <row r="1449" spans="1:22">
      <c r="A1449">
        <v>6737031</v>
      </c>
      <c r="B1449" t="str">
        <f t="shared" si="111"/>
        <v>SV1_lp54</v>
      </c>
      <c r="C1449" t="str">
        <f t="shared" si="112"/>
        <v>NC_012234.1</v>
      </c>
      <c r="D1449" t="str">
        <f t="shared" si="113"/>
        <v>CP001524</v>
      </c>
      <c r="E1449" t="str">
        <f t="shared" si="115"/>
        <v>Borrelia</v>
      </c>
      <c r="F1449" t="s">
        <v>32250</v>
      </c>
      <c r="G1449" t="str">
        <f t="shared" si="114"/>
        <v>Borreliafinlandensis             Spirochaetia83.37728.329288---10719</v>
      </c>
      <c r="H1449" t="s">
        <v>7104</v>
      </c>
      <c r="I1449" t="s">
        <v>15</v>
      </c>
      <c r="J1449" t="s">
        <v>5306</v>
      </c>
      <c r="K1449" t="s">
        <v>5307</v>
      </c>
      <c r="L1449" t="s">
        <v>7140</v>
      </c>
      <c r="M1449" t="s">
        <v>7141</v>
      </c>
      <c r="N1449" t="s">
        <v>7142</v>
      </c>
      <c r="O1449" s="1" t="s">
        <v>7143</v>
      </c>
      <c r="P1449" t="s">
        <v>7144</v>
      </c>
      <c r="Q1449">
        <v>88</v>
      </c>
      <c r="R1449" t="s">
        <v>23</v>
      </c>
      <c r="S1449" t="s">
        <v>23</v>
      </c>
      <c r="T1449" t="s">
        <v>23</v>
      </c>
      <c r="U1449">
        <v>107</v>
      </c>
      <c r="V1449">
        <v>19</v>
      </c>
    </row>
    <row r="1450" spans="1:22">
      <c r="A1450">
        <v>6736935</v>
      </c>
      <c r="B1450" t="str">
        <f t="shared" si="111"/>
        <v>SV1_cp26</v>
      </c>
      <c r="C1450" t="str">
        <f t="shared" si="112"/>
        <v>NC_012267.1</v>
      </c>
      <c r="D1450" t="str">
        <f t="shared" si="113"/>
        <v>CP001522</v>
      </c>
      <c r="E1450" t="str">
        <f t="shared" si="115"/>
        <v>Borrelia</v>
      </c>
      <c r="F1450" t="s">
        <v>32250</v>
      </c>
      <c r="G1450" t="str">
        <f t="shared" si="114"/>
        <v xml:space="preserve">Borreliafinlandensis             Spirochaetia26.49626.43826---26-                                                        </v>
      </c>
      <c r="H1450" t="s">
        <v>7104</v>
      </c>
      <c r="I1450" t="s">
        <v>15</v>
      </c>
      <c r="J1450" t="s">
        <v>5306</v>
      </c>
      <c r="K1450" t="s">
        <v>5307</v>
      </c>
      <c r="L1450" t="s">
        <v>7145</v>
      </c>
      <c r="M1450" t="s">
        <v>7146</v>
      </c>
      <c r="N1450" t="s">
        <v>7147</v>
      </c>
      <c r="O1450" s="1" t="s">
        <v>7148</v>
      </c>
      <c r="P1450" t="s">
        <v>7149</v>
      </c>
      <c r="Q1450">
        <v>26</v>
      </c>
      <c r="R1450" t="s">
        <v>23</v>
      </c>
      <c r="S1450" t="s">
        <v>23</v>
      </c>
      <c r="T1450" t="s">
        <v>23</v>
      </c>
      <c r="U1450">
        <v>26</v>
      </c>
      <c r="V1450" t="s">
        <v>58</v>
      </c>
    </row>
    <row r="1451" spans="1:22">
      <c r="A1451">
        <v>6736839</v>
      </c>
      <c r="B1451" t="str">
        <f t="shared" si="111"/>
        <v>lp54</v>
      </c>
      <c r="C1451" t="str">
        <f t="shared" si="112"/>
        <v>NC_017804.1</v>
      </c>
      <c r="D1451" t="str">
        <f t="shared" si="113"/>
        <v>CP003202</v>
      </c>
      <c r="E1451" t="str">
        <f t="shared" si="115"/>
        <v>Borrelia</v>
      </c>
      <c r="F1451" t="s">
        <v>32251</v>
      </c>
      <c r="G1451" t="str">
        <f t="shared" si="114"/>
        <v>Borreliagarinii                  Spirochaetia61.16626.751851---6918</v>
      </c>
      <c r="H1451" t="s">
        <v>7150</v>
      </c>
      <c r="I1451" t="s">
        <v>15</v>
      </c>
      <c r="J1451" t="s">
        <v>5306</v>
      </c>
      <c r="K1451" t="s">
        <v>5307</v>
      </c>
      <c r="L1451" t="s">
        <v>5362</v>
      </c>
      <c r="M1451" t="s">
        <v>7151</v>
      </c>
      <c r="N1451" t="s">
        <v>7152</v>
      </c>
      <c r="O1451" s="1" t="s">
        <v>7153</v>
      </c>
      <c r="P1451" t="s">
        <v>7154</v>
      </c>
      <c r="Q1451">
        <v>51</v>
      </c>
      <c r="R1451" t="s">
        <v>23</v>
      </c>
      <c r="S1451" t="s">
        <v>23</v>
      </c>
      <c r="T1451" t="s">
        <v>23</v>
      </c>
      <c r="U1451">
        <v>69</v>
      </c>
      <c r="V1451">
        <v>18</v>
      </c>
    </row>
    <row r="1452" spans="1:22">
      <c r="A1452">
        <v>6736743</v>
      </c>
      <c r="B1452" t="str">
        <f t="shared" si="111"/>
        <v>cp26</v>
      </c>
      <c r="C1452" t="str">
        <f t="shared" si="112"/>
        <v>NC_017725.1</v>
      </c>
      <c r="D1452" t="str">
        <f t="shared" si="113"/>
        <v>CP003201</v>
      </c>
      <c r="E1452" t="str">
        <f t="shared" si="115"/>
        <v>Borrelia</v>
      </c>
      <c r="F1452" t="s">
        <v>32251</v>
      </c>
      <c r="G1452" t="str">
        <f t="shared" si="114"/>
        <v>Borreliagarinii                  Spirochaetia27.11125.934120---255</v>
      </c>
      <c r="H1452" t="s">
        <v>7150</v>
      </c>
      <c r="I1452" t="s">
        <v>15</v>
      </c>
      <c r="J1452" t="s">
        <v>5306</v>
      </c>
      <c r="K1452" t="s">
        <v>5307</v>
      </c>
      <c r="L1452" t="s">
        <v>5328</v>
      </c>
      <c r="M1452" t="s">
        <v>7155</v>
      </c>
      <c r="N1452" t="s">
        <v>7156</v>
      </c>
      <c r="O1452" s="1" t="s">
        <v>7157</v>
      </c>
      <c r="P1452" t="s">
        <v>7158</v>
      </c>
      <c r="Q1452">
        <v>20</v>
      </c>
      <c r="R1452" t="s">
        <v>23</v>
      </c>
      <c r="S1452" t="s">
        <v>23</v>
      </c>
      <c r="T1452" t="s">
        <v>23</v>
      </c>
      <c r="U1452">
        <v>25</v>
      </c>
      <c r="V1452">
        <v>5</v>
      </c>
    </row>
    <row r="1453" spans="1:22">
      <c r="A1453">
        <v>6736647</v>
      </c>
      <c r="B1453" t="str">
        <f t="shared" si="111"/>
        <v>Far04_lp25</v>
      </c>
      <c r="C1453" t="str">
        <f t="shared" si="112"/>
        <v>NC_011875.1</v>
      </c>
      <c r="D1453" t="str">
        <f t="shared" si="113"/>
        <v>CP001317</v>
      </c>
      <c r="E1453" t="str">
        <f t="shared" si="115"/>
        <v>Borrelia</v>
      </c>
      <c r="F1453" t="s">
        <v>32251</v>
      </c>
      <c r="G1453" t="str">
        <f t="shared" si="114"/>
        <v>Borreliagarinii                  Spirochaetia25.79123.283318---202</v>
      </c>
      <c r="H1453" t="s">
        <v>7159</v>
      </c>
      <c r="I1453" t="s">
        <v>15</v>
      </c>
      <c r="J1453" t="s">
        <v>5306</v>
      </c>
      <c r="K1453" t="s">
        <v>5307</v>
      </c>
      <c r="L1453" t="s">
        <v>7160</v>
      </c>
      <c r="M1453" t="s">
        <v>7161</v>
      </c>
      <c r="N1453" t="s">
        <v>7162</v>
      </c>
      <c r="O1453" s="1" t="s">
        <v>7163</v>
      </c>
      <c r="P1453" t="s">
        <v>7164</v>
      </c>
      <c r="Q1453">
        <v>18</v>
      </c>
      <c r="R1453" t="s">
        <v>23</v>
      </c>
      <c r="S1453" t="s">
        <v>23</v>
      </c>
      <c r="T1453" t="s">
        <v>23</v>
      </c>
      <c r="U1453">
        <v>20</v>
      </c>
      <c r="V1453">
        <v>2</v>
      </c>
    </row>
    <row r="1454" spans="1:22">
      <c r="A1454">
        <v>6736551</v>
      </c>
      <c r="B1454" t="str">
        <f t="shared" si="111"/>
        <v>Far04_cp26</v>
      </c>
      <c r="C1454" t="str">
        <f t="shared" si="112"/>
        <v>NC_011844.1</v>
      </c>
      <c r="D1454" t="str">
        <f t="shared" si="113"/>
        <v>CP001319</v>
      </c>
      <c r="E1454" t="str">
        <f t="shared" si="115"/>
        <v>Borrelia</v>
      </c>
      <c r="F1454" t="s">
        <v>32251</v>
      </c>
      <c r="G1454" t="str">
        <f t="shared" si="114"/>
        <v xml:space="preserve">Borreliagarinii                  Spirochaetia26.99425.805726---26-                                                                </v>
      </c>
      <c r="H1454" t="s">
        <v>7159</v>
      </c>
      <c r="I1454" t="s">
        <v>15</v>
      </c>
      <c r="J1454" t="s">
        <v>5306</v>
      </c>
      <c r="K1454" t="s">
        <v>5307</v>
      </c>
      <c r="L1454" t="s">
        <v>7165</v>
      </c>
      <c r="M1454" t="s">
        <v>7166</v>
      </c>
      <c r="N1454" t="s">
        <v>7167</v>
      </c>
      <c r="O1454" s="1" t="s">
        <v>7168</v>
      </c>
      <c r="P1454" t="s">
        <v>7169</v>
      </c>
      <c r="Q1454">
        <v>26</v>
      </c>
      <c r="R1454" t="s">
        <v>23</v>
      </c>
      <c r="S1454" t="s">
        <v>23</v>
      </c>
      <c r="T1454" t="s">
        <v>23</v>
      </c>
      <c r="U1454">
        <v>26</v>
      </c>
      <c r="V1454" t="s">
        <v>495</v>
      </c>
    </row>
    <row r="1455" spans="1:22">
      <c r="A1455">
        <v>6736455</v>
      </c>
      <c r="B1455" t="str">
        <f t="shared" si="111"/>
        <v>Far04_lp54</v>
      </c>
      <c r="C1455" t="str">
        <f t="shared" si="112"/>
        <v>NC_011877.1</v>
      </c>
      <c r="D1455" t="str">
        <f t="shared" si="113"/>
        <v>CP001318</v>
      </c>
      <c r="E1455" t="str">
        <f t="shared" si="115"/>
        <v>Borrelia</v>
      </c>
      <c r="F1455" t="s">
        <v>32251</v>
      </c>
      <c r="G1455" t="str">
        <f t="shared" si="114"/>
        <v>Borreliagarinii                  Spirochaetia58.06926.547760---677</v>
      </c>
      <c r="H1455" t="s">
        <v>7159</v>
      </c>
      <c r="I1455" t="s">
        <v>15</v>
      </c>
      <c r="J1455" t="s">
        <v>5306</v>
      </c>
      <c r="K1455" t="s">
        <v>5307</v>
      </c>
      <c r="L1455" t="s">
        <v>7170</v>
      </c>
      <c r="M1455" t="s">
        <v>7171</v>
      </c>
      <c r="N1455" t="s">
        <v>7172</v>
      </c>
      <c r="O1455" s="1" t="s">
        <v>7173</v>
      </c>
      <c r="P1455" t="s">
        <v>7174</v>
      </c>
      <c r="Q1455">
        <v>60</v>
      </c>
      <c r="R1455" t="s">
        <v>23</v>
      </c>
      <c r="S1455" t="s">
        <v>23</v>
      </c>
      <c r="T1455" t="s">
        <v>23</v>
      </c>
      <c r="U1455">
        <v>67</v>
      </c>
      <c r="V1455">
        <v>7</v>
      </c>
    </row>
    <row r="1456" spans="1:22">
      <c r="A1456">
        <v>6736359</v>
      </c>
      <c r="B1456" t="str">
        <f t="shared" si="111"/>
        <v>Far04_lp17</v>
      </c>
      <c r="C1456" t="str">
        <f t="shared" si="112"/>
        <v>NC_011871.1</v>
      </c>
      <c r="D1456" t="str">
        <f t="shared" si="113"/>
        <v>CP001315</v>
      </c>
      <c r="E1456" t="str">
        <f t="shared" si="115"/>
        <v>Borrelia</v>
      </c>
      <c r="F1456" t="s">
        <v>32251</v>
      </c>
      <c r="G1456" t="str">
        <f t="shared" si="114"/>
        <v>Borreliagarinii                  Spirochaetia22.43324.138516---182</v>
      </c>
      <c r="H1456" t="s">
        <v>7159</v>
      </c>
      <c r="I1456" t="s">
        <v>15</v>
      </c>
      <c r="J1456" t="s">
        <v>5306</v>
      </c>
      <c r="K1456" t="s">
        <v>5307</v>
      </c>
      <c r="L1456" t="s">
        <v>7175</v>
      </c>
      <c r="M1456" t="s">
        <v>7176</v>
      </c>
      <c r="N1456" t="s">
        <v>7177</v>
      </c>
      <c r="O1456" s="1" t="s">
        <v>7178</v>
      </c>
      <c r="P1456" t="s">
        <v>7179</v>
      </c>
      <c r="Q1456">
        <v>16</v>
      </c>
      <c r="R1456" t="s">
        <v>23</v>
      </c>
      <c r="S1456" t="s">
        <v>23</v>
      </c>
      <c r="T1456" t="s">
        <v>23</v>
      </c>
      <c r="U1456">
        <v>18</v>
      </c>
      <c r="V1456">
        <v>2</v>
      </c>
    </row>
    <row r="1457" spans="1:22">
      <c r="A1457">
        <v>6736263</v>
      </c>
      <c r="B1457" t="str">
        <f t="shared" si="111"/>
        <v>Far04_lp32-10</v>
      </c>
      <c r="C1457" t="str">
        <f t="shared" si="112"/>
        <v>NC_011869.1</v>
      </c>
      <c r="D1457" t="str">
        <f t="shared" si="113"/>
        <v>CP001320</v>
      </c>
      <c r="E1457" t="str">
        <f t="shared" si="115"/>
        <v>Borrelia</v>
      </c>
      <c r="F1457" t="s">
        <v>32251</v>
      </c>
      <c r="G1457" t="str">
        <f t="shared" si="114"/>
        <v>Borreliagarinii                  Spirochaetia41.90627.368424---5430</v>
      </c>
      <c r="H1457" t="s">
        <v>7159</v>
      </c>
      <c r="I1457" t="s">
        <v>15</v>
      </c>
      <c r="J1457" t="s">
        <v>5306</v>
      </c>
      <c r="K1457" t="s">
        <v>5307</v>
      </c>
      <c r="L1457" t="s">
        <v>7180</v>
      </c>
      <c r="M1457" t="s">
        <v>7181</v>
      </c>
      <c r="N1457" t="s">
        <v>7182</v>
      </c>
      <c r="O1457" s="1" t="s">
        <v>7183</v>
      </c>
      <c r="P1457" t="s">
        <v>7184</v>
      </c>
      <c r="Q1457">
        <v>24</v>
      </c>
      <c r="R1457" t="s">
        <v>23</v>
      </c>
      <c r="S1457" t="s">
        <v>23</v>
      </c>
      <c r="T1457" t="s">
        <v>23</v>
      </c>
      <c r="U1457">
        <v>54</v>
      </c>
      <c r="V1457">
        <v>30</v>
      </c>
    </row>
    <row r="1458" spans="1:22">
      <c r="A1458">
        <v>6736167</v>
      </c>
      <c r="B1458" t="str">
        <f t="shared" si="111"/>
        <v>Far04_lp36</v>
      </c>
      <c r="C1458" t="str">
        <f t="shared" si="112"/>
        <v>NC_011867.1</v>
      </c>
      <c r="D1458" t="str">
        <f t="shared" si="113"/>
        <v>CP001314</v>
      </c>
      <c r="E1458" t="str">
        <f t="shared" si="115"/>
        <v>Borrelia</v>
      </c>
      <c r="F1458" t="s">
        <v>32251</v>
      </c>
      <c r="G1458" t="str">
        <f t="shared" si="114"/>
        <v>Borreliagarinii                  Spirochaetia35.44623.805214---217</v>
      </c>
      <c r="H1458" t="s">
        <v>7159</v>
      </c>
      <c r="I1458" t="s">
        <v>15</v>
      </c>
      <c r="J1458" t="s">
        <v>5306</v>
      </c>
      <c r="K1458" t="s">
        <v>5307</v>
      </c>
      <c r="L1458" t="s">
        <v>7185</v>
      </c>
      <c r="M1458" t="s">
        <v>7186</v>
      </c>
      <c r="N1458" t="s">
        <v>7187</v>
      </c>
      <c r="O1458" s="1" t="s">
        <v>7188</v>
      </c>
      <c r="P1458" t="s">
        <v>7189</v>
      </c>
      <c r="Q1458">
        <v>14</v>
      </c>
      <c r="R1458" t="s">
        <v>23</v>
      </c>
      <c r="S1458" t="s">
        <v>23</v>
      </c>
      <c r="T1458" t="s">
        <v>23</v>
      </c>
      <c r="U1458">
        <v>21</v>
      </c>
      <c r="V1458">
        <v>7</v>
      </c>
    </row>
    <row r="1459" spans="1:22">
      <c r="A1459">
        <v>6736071</v>
      </c>
      <c r="B1459" t="str">
        <f t="shared" si="111"/>
        <v>Far04_lp28-1</v>
      </c>
      <c r="C1459" t="str">
        <f t="shared" si="112"/>
        <v>NC_011873.1</v>
      </c>
      <c r="D1459" t="str">
        <f t="shared" si="113"/>
        <v>CP001316</v>
      </c>
      <c r="E1459" t="str">
        <f t="shared" si="115"/>
        <v>Borrelia</v>
      </c>
      <c r="F1459" t="s">
        <v>32251</v>
      </c>
      <c r="G1459" t="str">
        <f t="shared" si="114"/>
        <v>Borreliagarinii                  Spirochaetia27.68933.565730---311</v>
      </c>
      <c r="H1459" t="s">
        <v>7159</v>
      </c>
      <c r="I1459" t="s">
        <v>15</v>
      </c>
      <c r="J1459" t="s">
        <v>5306</v>
      </c>
      <c r="K1459" t="s">
        <v>5307</v>
      </c>
      <c r="L1459" t="s">
        <v>7190</v>
      </c>
      <c r="M1459" t="s">
        <v>7191</v>
      </c>
      <c r="N1459" t="s">
        <v>7192</v>
      </c>
      <c r="O1459" s="1" t="s">
        <v>7193</v>
      </c>
      <c r="P1459" t="s">
        <v>7194</v>
      </c>
      <c r="Q1459">
        <v>30</v>
      </c>
      <c r="R1459" t="s">
        <v>23</v>
      </c>
      <c r="S1459" t="s">
        <v>23</v>
      </c>
      <c r="T1459" t="s">
        <v>23</v>
      </c>
      <c r="U1459">
        <v>31</v>
      </c>
      <c r="V1459">
        <v>1</v>
      </c>
    </row>
    <row r="1460" spans="1:22">
      <c r="A1460">
        <v>6735975</v>
      </c>
      <c r="B1460" t="str">
        <f t="shared" si="111"/>
        <v>PBr_cp32-5</v>
      </c>
      <c r="C1460" t="str">
        <f t="shared" si="112"/>
        <v>NC_011848.1</v>
      </c>
      <c r="D1460" t="str">
        <f t="shared" si="113"/>
        <v>CP001303</v>
      </c>
      <c r="E1460" t="str">
        <f t="shared" si="115"/>
        <v>Borrelia</v>
      </c>
      <c r="F1460" t="s">
        <v>32251</v>
      </c>
      <c r="G1460" t="str">
        <f t="shared" si="114"/>
        <v xml:space="preserve">Borreliagarinii                  Spirochaetia29.69429.207941---41-                                                                </v>
      </c>
      <c r="H1460" t="s">
        <v>7195</v>
      </c>
      <c r="I1460" t="s">
        <v>15</v>
      </c>
      <c r="J1460" t="s">
        <v>5306</v>
      </c>
      <c r="K1460" t="s">
        <v>5307</v>
      </c>
      <c r="L1460" t="s">
        <v>7196</v>
      </c>
      <c r="M1460" t="s">
        <v>7197</v>
      </c>
      <c r="N1460" t="s">
        <v>7198</v>
      </c>
      <c r="O1460" s="1" t="s">
        <v>6022</v>
      </c>
      <c r="P1460" t="s">
        <v>7199</v>
      </c>
      <c r="Q1460">
        <v>41</v>
      </c>
      <c r="R1460" t="s">
        <v>23</v>
      </c>
      <c r="S1460" t="s">
        <v>23</v>
      </c>
      <c r="T1460" t="s">
        <v>23</v>
      </c>
      <c r="U1460">
        <v>41</v>
      </c>
      <c r="V1460" t="s">
        <v>495</v>
      </c>
    </row>
    <row r="1461" spans="1:22">
      <c r="A1461">
        <v>6735879</v>
      </c>
      <c r="B1461" t="str">
        <f t="shared" si="111"/>
        <v>PBr_lp28-3</v>
      </c>
      <c r="C1461" t="str">
        <f t="shared" si="112"/>
        <v>NC_011858.1</v>
      </c>
      <c r="D1461" t="str">
        <f t="shared" si="113"/>
        <v>CP001307</v>
      </c>
      <c r="E1461" t="str">
        <f t="shared" si="115"/>
        <v>Borrelia</v>
      </c>
      <c r="F1461" t="s">
        <v>32251</v>
      </c>
      <c r="G1461" t="str">
        <f t="shared" si="114"/>
        <v>Borreliagarinii                  Spirochaetia17.60931.182913---174</v>
      </c>
      <c r="H1461" t="s">
        <v>7195</v>
      </c>
      <c r="I1461" t="s">
        <v>15</v>
      </c>
      <c r="J1461" t="s">
        <v>5306</v>
      </c>
      <c r="K1461" t="s">
        <v>5307</v>
      </c>
      <c r="L1461" t="s">
        <v>7200</v>
      </c>
      <c r="M1461" t="s">
        <v>7201</v>
      </c>
      <c r="N1461" t="s">
        <v>7202</v>
      </c>
      <c r="O1461" s="1" t="s">
        <v>7203</v>
      </c>
      <c r="P1461" t="s">
        <v>7204</v>
      </c>
      <c r="Q1461">
        <v>13</v>
      </c>
      <c r="R1461" t="s">
        <v>23</v>
      </c>
      <c r="S1461" t="s">
        <v>23</v>
      </c>
      <c r="T1461" t="s">
        <v>23</v>
      </c>
      <c r="U1461">
        <v>17</v>
      </c>
      <c r="V1461">
        <v>4</v>
      </c>
    </row>
    <row r="1462" spans="1:22">
      <c r="A1462">
        <v>6735783</v>
      </c>
      <c r="B1462" t="str">
        <f t="shared" si="111"/>
        <v>PBr_cp32-10</v>
      </c>
      <c r="C1462" t="str">
        <f t="shared" si="112"/>
        <v>NC_011842.1</v>
      </c>
      <c r="D1462" t="str">
        <f t="shared" si="113"/>
        <v>CP001306</v>
      </c>
      <c r="E1462" t="str">
        <f t="shared" si="115"/>
        <v>Borrelia</v>
      </c>
      <c r="F1462" t="s">
        <v>32251</v>
      </c>
      <c r="G1462" t="str">
        <f t="shared" si="114"/>
        <v>Borreliagarinii                  Spirochaetia34.83727.82118---3921</v>
      </c>
      <c r="H1462" t="s">
        <v>7195</v>
      </c>
      <c r="I1462" t="s">
        <v>15</v>
      </c>
      <c r="J1462" t="s">
        <v>5306</v>
      </c>
      <c r="K1462" t="s">
        <v>5307</v>
      </c>
      <c r="L1462" t="s">
        <v>7205</v>
      </c>
      <c r="M1462" t="s">
        <v>7206</v>
      </c>
      <c r="N1462" t="s">
        <v>7207</v>
      </c>
      <c r="O1462" s="1" t="s">
        <v>7208</v>
      </c>
      <c r="P1462" t="s">
        <v>7209</v>
      </c>
      <c r="Q1462">
        <v>18</v>
      </c>
      <c r="R1462" t="s">
        <v>23</v>
      </c>
      <c r="S1462" t="s">
        <v>23</v>
      </c>
      <c r="T1462" t="s">
        <v>23</v>
      </c>
      <c r="U1462">
        <v>39</v>
      </c>
      <c r="V1462">
        <v>21</v>
      </c>
    </row>
    <row r="1463" spans="1:22">
      <c r="A1463">
        <v>6735687</v>
      </c>
      <c r="B1463" t="str">
        <f t="shared" si="111"/>
        <v>PBr_lp17</v>
      </c>
      <c r="C1463" t="str">
        <f t="shared" si="112"/>
        <v>NC_011861.1</v>
      </c>
      <c r="D1463" t="str">
        <f t="shared" si="113"/>
        <v>CP001309</v>
      </c>
      <c r="E1463" t="str">
        <f t="shared" si="115"/>
        <v>Borrelia</v>
      </c>
      <c r="F1463" t="s">
        <v>32251</v>
      </c>
      <c r="G1463" t="str">
        <f t="shared" si="114"/>
        <v xml:space="preserve">Borreliagarinii                  Spirochaetia20.87224.319718---18-                                                                </v>
      </c>
      <c r="H1463" t="s">
        <v>7195</v>
      </c>
      <c r="I1463" t="s">
        <v>15</v>
      </c>
      <c r="J1463" t="s">
        <v>5306</v>
      </c>
      <c r="K1463" t="s">
        <v>5307</v>
      </c>
      <c r="L1463" t="s">
        <v>7210</v>
      </c>
      <c r="M1463" t="s">
        <v>7211</v>
      </c>
      <c r="N1463" t="s">
        <v>7212</v>
      </c>
      <c r="O1463" s="1" t="s">
        <v>7213</v>
      </c>
      <c r="P1463" t="s">
        <v>7214</v>
      </c>
      <c r="Q1463">
        <v>18</v>
      </c>
      <c r="R1463" t="s">
        <v>23</v>
      </c>
      <c r="S1463" t="s">
        <v>23</v>
      </c>
      <c r="T1463" t="s">
        <v>23</v>
      </c>
      <c r="U1463">
        <v>18</v>
      </c>
      <c r="V1463" t="s">
        <v>495</v>
      </c>
    </row>
    <row r="1464" spans="1:22">
      <c r="A1464">
        <v>6735591</v>
      </c>
      <c r="B1464" t="str">
        <f t="shared" si="111"/>
        <v>PBr_cp26</v>
      </c>
      <c r="C1464" t="str">
        <f t="shared" si="112"/>
        <v>NC_011840.1</v>
      </c>
      <c r="D1464" t="str">
        <f t="shared" si="113"/>
        <v>CP001305</v>
      </c>
      <c r="E1464" t="str">
        <f t="shared" si="115"/>
        <v>Borrelia</v>
      </c>
      <c r="F1464" t="s">
        <v>32251</v>
      </c>
      <c r="G1464" t="str">
        <f t="shared" si="114"/>
        <v xml:space="preserve">Borreliagarinii                  Spirochaetia4212125.828426---26-                                                                </v>
      </c>
      <c r="H1464" t="s">
        <v>7195</v>
      </c>
      <c r="I1464" t="s">
        <v>15</v>
      </c>
      <c r="J1464" t="s">
        <v>5306</v>
      </c>
      <c r="K1464" t="s">
        <v>5307</v>
      </c>
      <c r="L1464" t="s">
        <v>7215</v>
      </c>
      <c r="M1464" t="s">
        <v>7216</v>
      </c>
      <c r="N1464" t="s">
        <v>7217</v>
      </c>
      <c r="O1464" s="1">
        <v>42121</v>
      </c>
      <c r="P1464" t="s">
        <v>7218</v>
      </c>
      <c r="Q1464">
        <v>26</v>
      </c>
      <c r="R1464" t="s">
        <v>23</v>
      </c>
      <c r="S1464" t="s">
        <v>23</v>
      </c>
      <c r="T1464" t="s">
        <v>23</v>
      </c>
      <c r="U1464">
        <v>26</v>
      </c>
      <c r="V1464" t="s">
        <v>495</v>
      </c>
    </row>
    <row r="1465" spans="1:22">
      <c r="A1465">
        <v>6735495</v>
      </c>
      <c r="B1465" t="str">
        <f t="shared" si="111"/>
        <v>PBr_lp28-1</v>
      </c>
      <c r="C1465" t="str">
        <f t="shared" si="112"/>
        <v>NC_011854.1</v>
      </c>
      <c r="D1465" t="str">
        <f t="shared" si="113"/>
        <v>CP001310</v>
      </c>
      <c r="E1465" t="str">
        <f t="shared" si="115"/>
        <v>Borrelia</v>
      </c>
      <c r="F1465" t="s">
        <v>32251</v>
      </c>
      <c r="G1465" t="str">
        <f t="shared" si="114"/>
        <v>Borreliagarinii                  Spirochaetia38.26228.03338---413</v>
      </c>
      <c r="H1465" t="s">
        <v>7195</v>
      </c>
      <c r="I1465" t="s">
        <v>15</v>
      </c>
      <c r="J1465" t="s">
        <v>5306</v>
      </c>
      <c r="K1465" t="s">
        <v>5307</v>
      </c>
      <c r="L1465" t="s">
        <v>7219</v>
      </c>
      <c r="M1465" t="s">
        <v>7220</v>
      </c>
      <c r="N1465" t="s">
        <v>7221</v>
      </c>
      <c r="O1465" s="1" t="s">
        <v>7222</v>
      </c>
      <c r="P1465" t="s">
        <v>7223</v>
      </c>
      <c r="Q1465">
        <v>38</v>
      </c>
      <c r="R1465" t="s">
        <v>23</v>
      </c>
      <c r="S1465" t="s">
        <v>23</v>
      </c>
      <c r="T1465" t="s">
        <v>23</v>
      </c>
      <c r="U1465">
        <v>41</v>
      </c>
      <c r="V1465">
        <v>3</v>
      </c>
    </row>
    <row r="1466" spans="1:22">
      <c r="A1466">
        <v>6735399</v>
      </c>
      <c r="B1466" t="str">
        <f t="shared" si="111"/>
        <v>PBr_lp54</v>
      </c>
      <c r="C1466" t="str">
        <f t="shared" si="112"/>
        <v>NC_011859.1</v>
      </c>
      <c r="D1466" t="str">
        <f t="shared" si="113"/>
        <v>CP001308</v>
      </c>
      <c r="E1466" t="str">
        <f t="shared" si="115"/>
        <v>Borrelia</v>
      </c>
      <c r="F1466" t="s">
        <v>32251</v>
      </c>
      <c r="G1466" t="str">
        <f t="shared" si="114"/>
        <v>Borreliagarinii                  Spirochaetia56.86926.532966---671</v>
      </c>
      <c r="H1466" t="s">
        <v>7195</v>
      </c>
      <c r="I1466" t="s">
        <v>15</v>
      </c>
      <c r="J1466" t="s">
        <v>5306</v>
      </c>
      <c r="K1466" t="s">
        <v>5307</v>
      </c>
      <c r="L1466" t="s">
        <v>7224</v>
      </c>
      <c r="M1466" t="s">
        <v>7225</v>
      </c>
      <c r="N1466" t="s">
        <v>7226</v>
      </c>
      <c r="O1466" s="1" t="s">
        <v>7227</v>
      </c>
      <c r="P1466" t="s">
        <v>7228</v>
      </c>
      <c r="Q1466">
        <v>66</v>
      </c>
      <c r="R1466" t="s">
        <v>23</v>
      </c>
      <c r="S1466" t="s">
        <v>23</v>
      </c>
      <c r="T1466" t="s">
        <v>23</v>
      </c>
      <c r="U1466">
        <v>67</v>
      </c>
      <c r="V1466">
        <v>1</v>
      </c>
    </row>
    <row r="1467" spans="1:22">
      <c r="A1467">
        <v>6735303</v>
      </c>
      <c r="B1467" t="str">
        <f t="shared" si="111"/>
        <v>PBr_lp25</v>
      </c>
      <c r="C1467" t="str">
        <f t="shared" si="112"/>
        <v>NC_011856.1</v>
      </c>
      <c r="D1467" t="str">
        <f t="shared" si="113"/>
        <v>CP001301</v>
      </c>
      <c r="E1467" t="str">
        <f t="shared" si="115"/>
        <v>Borrelia</v>
      </c>
      <c r="F1467" t="s">
        <v>32251</v>
      </c>
      <c r="G1467" t="str">
        <f t="shared" si="114"/>
        <v>Borreliagarinii                  Spirochaetia32.54323.525822---253</v>
      </c>
      <c r="H1467" t="s">
        <v>7195</v>
      </c>
      <c r="I1467" t="s">
        <v>15</v>
      </c>
      <c r="J1467" t="s">
        <v>5306</v>
      </c>
      <c r="K1467" t="s">
        <v>5307</v>
      </c>
      <c r="L1467" t="s">
        <v>7229</v>
      </c>
      <c r="M1467" t="s">
        <v>7230</v>
      </c>
      <c r="N1467" t="s">
        <v>7231</v>
      </c>
      <c r="O1467" s="1" t="s">
        <v>7232</v>
      </c>
      <c r="P1467" t="s">
        <v>7233</v>
      </c>
      <c r="Q1467">
        <v>22</v>
      </c>
      <c r="R1467" t="s">
        <v>23</v>
      </c>
      <c r="S1467" t="s">
        <v>23</v>
      </c>
      <c r="T1467" t="s">
        <v>23</v>
      </c>
      <c r="U1467">
        <v>25</v>
      </c>
      <c r="V1467">
        <v>3</v>
      </c>
    </row>
    <row r="1468" spans="1:22">
      <c r="A1468">
        <v>6735207</v>
      </c>
      <c r="B1468" t="str">
        <f t="shared" si="111"/>
        <v>PBr_lp36</v>
      </c>
      <c r="C1468" t="str">
        <f t="shared" si="112"/>
        <v>NC_011857.1</v>
      </c>
      <c r="D1468" t="str">
        <f t="shared" si="113"/>
        <v>CP001302</v>
      </c>
      <c r="E1468" t="str">
        <f t="shared" si="115"/>
        <v>Borrelia</v>
      </c>
      <c r="F1468" t="s">
        <v>32251</v>
      </c>
      <c r="G1468" t="str">
        <f t="shared" si="114"/>
        <v>Borreliagarinii                  Spirochaetia36.70925.895619---245</v>
      </c>
      <c r="H1468" t="s">
        <v>7195</v>
      </c>
      <c r="I1468" t="s">
        <v>15</v>
      </c>
      <c r="J1468" t="s">
        <v>5306</v>
      </c>
      <c r="K1468" t="s">
        <v>5307</v>
      </c>
      <c r="L1468" t="s">
        <v>7234</v>
      </c>
      <c r="M1468" t="s">
        <v>7235</v>
      </c>
      <c r="N1468" t="s">
        <v>7236</v>
      </c>
      <c r="O1468" s="1" t="s">
        <v>7237</v>
      </c>
      <c r="P1468" t="s">
        <v>7238</v>
      </c>
      <c r="Q1468">
        <v>19</v>
      </c>
      <c r="R1468" t="s">
        <v>23</v>
      </c>
      <c r="S1468" t="s">
        <v>23</v>
      </c>
      <c r="T1468" t="s">
        <v>23</v>
      </c>
      <c r="U1468">
        <v>24</v>
      </c>
      <c r="V1468">
        <v>5</v>
      </c>
    </row>
    <row r="1469" spans="1:22">
      <c r="A1469">
        <v>6735111</v>
      </c>
      <c r="B1469" t="str">
        <f t="shared" si="111"/>
        <v>PBr_lp28-4</v>
      </c>
      <c r="C1469" t="str">
        <f t="shared" si="112"/>
        <v>NC_011860.1</v>
      </c>
      <c r="D1469" t="str">
        <f t="shared" si="113"/>
        <v>CP001304</v>
      </c>
      <c r="E1469" t="str">
        <f t="shared" si="115"/>
        <v>Borrelia</v>
      </c>
      <c r="F1469" t="s">
        <v>32251</v>
      </c>
      <c r="G1469" t="str">
        <f t="shared" si="114"/>
        <v>Borreliagarinii                  Spirochaetia40.2824.391826---315</v>
      </c>
      <c r="H1469" t="s">
        <v>7195</v>
      </c>
      <c r="I1469" t="s">
        <v>15</v>
      </c>
      <c r="J1469" t="s">
        <v>5306</v>
      </c>
      <c r="K1469" t="s">
        <v>5307</v>
      </c>
      <c r="L1469" t="s">
        <v>7239</v>
      </c>
      <c r="M1469" t="s">
        <v>7240</v>
      </c>
      <c r="N1469" t="s">
        <v>7241</v>
      </c>
      <c r="O1469" s="1" t="s">
        <v>7242</v>
      </c>
      <c r="P1469" t="s">
        <v>7243</v>
      </c>
      <c r="Q1469">
        <v>26</v>
      </c>
      <c r="R1469" t="s">
        <v>23</v>
      </c>
      <c r="S1469" t="s">
        <v>23</v>
      </c>
      <c r="T1469" t="s">
        <v>23</v>
      </c>
      <c r="U1469">
        <v>31</v>
      </c>
      <c r="V1469">
        <v>5</v>
      </c>
    </row>
    <row r="1470" spans="1:22">
      <c r="A1470">
        <v>6735015</v>
      </c>
      <c r="B1470" t="str">
        <f t="shared" si="111"/>
        <v>PBr_lp28-7</v>
      </c>
      <c r="C1470" t="str">
        <f t="shared" si="112"/>
        <v>NC_011855.1</v>
      </c>
      <c r="D1470" t="str">
        <f t="shared" si="113"/>
        <v>CP001311</v>
      </c>
      <c r="E1470" t="str">
        <f t="shared" si="115"/>
        <v>Borrelia</v>
      </c>
      <c r="F1470" t="s">
        <v>32251</v>
      </c>
      <c r="G1470" t="str">
        <f t="shared" si="114"/>
        <v>Borreliagarinii                  Spirochaetia27.00632.04129---312</v>
      </c>
      <c r="H1470" t="s">
        <v>7195</v>
      </c>
      <c r="I1470" t="s">
        <v>15</v>
      </c>
      <c r="J1470" t="s">
        <v>5306</v>
      </c>
      <c r="K1470" t="s">
        <v>5307</v>
      </c>
      <c r="L1470" t="s">
        <v>7244</v>
      </c>
      <c r="M1470" t="s">
        <v>7245</v>
      </c>
      <c r="N1470" t="s">
        <v>7246</v>
      </c>
      <c r="O1470" s="1" t="s">
        <v>7247</v>
      </c>
      <c r="P1470" t="s">
        <v>5321</v>
      </c>
      <c r="Q1470">
        <v>29</v>
      </c>
      <c r="R1470" t="s">
        <v>23</v>
      </c>
      <c r="S1470" t="s">
        <v>23</v>
      </c>
      <c r="T1470" t="s">
        <v>23</v>
      </c>
      <c r="U1470">
        <v>31</v>
      </c>
      <c r="V1470">
        <v>2</v>
      </c>
    </row>
    <row r="1471" spans="1:22">
      <c r="A1471">
        <v>6734919</v>
      </c>
      <c r="B1471" t="str">
        <f t="shared" si="111"/>
        <v>lp174</v>
      </c>
      <c r="C1471" t="str">
        <f t="shared" si="112"/>
        <v>NC_021623.1</v>
      </c>
      <c r="D1471" t="str">
        <f t="shared" si="113"/>
        <v>HM008709</v>
      </c>
      <c r="E1471" t="str">
        <f t="shared" si="115"/>
        <v>Borrelia</v>
      </c>
      <c r="F1471" t="s">
        <v>32252</v>
      </c>
      <c r="G1471" t="str">
        <f t="shared" si="114"/>
        <v>Borreliahermsii                  Spirochaetia173.73931.202164---1673</v>
      </c>
      <c r="H1471" t="s">
        <v>7248</v>
      </c>
      <c r="I1471" t="s">
        <v>15</v>
      </c>
      <c r="J1471" t="s">
        <v>5306</v>
      </c>
      <c r="K1471" t="s">
        <v>5307</v>
      </c>
      <c r="L1471" t="s">
        <v>7249</v>
      </c>
      <c r="M1471" t="s">
        <v>7250</v>
      </c>
      <c r="N1471" t="s">
        <v>7251</v>
      </c>
      <c r="O1471" s="1" t="s">
        <v>7252</v>
      </c>
      <c r="P1471" t="s">
        <v>7253</v>
      </c>
      <c r="Q1471">
        <v>164</v>
      </c>
      <c r="R1471" t="s">
        <v>23</v>
      </c>
      <c r="S1471" t="s">
        <v>23</v>
      </c>
      <c r="T1471" t="s">
        <v>23</v>
      </c>
      <c r="U1471">
        <v>167</v>
      </c>
      <c r="V1471">
        <v>3</v>
      </c>
    </row>
    <row r="1472" spans="1:22">
      <c r="A1472">
        <v>6734823</v>
      </c>
      <c r="B1472" t="str">
        <f t="shared" si="111"/>
        <v>lpB</v>
      </c>
      <c r="C1472" t="str">
        <f t="shared" si="112"/>
        <v>NZ_CP010328.2</v>
      </c>
      <c r="D1472" t="str">
        <f t="shared" si="113"/>
        <v>CP010328</v>
      </c>
      <c r="E1472" t="str">
        <f t="shared" si="115"/>
        <v>Borrelia</v>
      </c>
      <c r="F1472" t="s">
        <v>32253</v>
      </c>
      <c r="G1472" t="str">
        <f t="shared" si="114"/>
        <v>Borreliamiyamotoi                Spirochaetia30.67328.585424---273</v>
      </c>
      <c r="H1472" t="s">
        <v>7254</v>
      </c>
      <c r="I1472" t="s">
        <v>15</v>
      </c>
      <c r="J1472" t="s">
        <v>5306</v>
      </c>
      <c r="K1472" t="s">
        <v>5307</v>
      </c>
      <c r="L1472" t="s">
        <v>7255</v>
      </c>
      <c r="M1472" t="s">
        <v>7256</v>
      </c>
      <c r="N1472" t="s">
        <v>7257</v>
      </c>
      <c r="O1472" s="1" t="s">
        <v>7258</v>
      </c>
      <c r="P1472" t="s">
        <v>7259</v>
      </c>
      <c r="Q1472">
        <v>24</v>
      </c>
      <c r="R1472" t="s">
        <v>23</v>
      </c>
      <c r="S1472" t="s">
        <v>23</v>
      </c>
      <c r="T1472" t="s">
        <v>23</v>
      </c>
      <c r="U1472">
        <v>27</v>
      </c>
      <c r="V1472">
        <v>3</v>
      </c>
    </row>
    <row r="1473" spans="1:22">
      <c r="A1473">
        <v>6734727</v>
      </c>
      <c r="B1473" t="str">
        <f t="shared" si="111"/>
        <v>pl124</v>
      </c>
      <c r="C1473" t="str">
        <f t="shared" si="112"/>
        <v>NC_011246.1</v>
      </c>
      <c r="D1473" t="str">
        <f t="shared" si="113"/>
        <v>CP000994</v>
      </c>
      <c r="E1473" t="str">
        <f t="shared" si="115"/>
        <v>Borrelia</v>
      </c>
      <c r="F1473" t="s">
        <v>32254</v>
      </c>
      <c r="G1473" t="str">
        <f t="shared" si="114"/>
        <v>Borreliarecurrentis              Spirochaetia123.93726.104494---11521</v>
      </c>
      <c r="H1473" t="s">
        <v>7260</v>
      </c>
      <c r="I1473" t="s">
        <v>15</v>
      </c>
      <c r="J1473" t="s">
        <v>5306</v>
      </c>
      <c r="K1473" t="s">
        <v>5307</v>
      </c>
      <c r="L1473" t="s">
        <v>7261</v>
      </c>
      <c r="M1473" t="s">
        <v>7262</v>
      </c>
      <c r="N1473" t="s">
        <v>7263</v>
      </c>
      <c r="O1473" s="1" t="s">
        <v>7264</v>
      </c>
      <c r="P1473" t="s">
        <v>7265</v>
      </c>
      <c r="Q1473">
        <v>94</v>
      </c>
      <c r="R1473" t="s">
        <v>23</v>
      </c>
      <c r="S1473" t="s">
        <v>23</v>
      </c>
      <c r="T1473" t="s">
        <v>23</v>
      </c>
      <c r="U1473">
        <v>115</v>
      </c>
      <c r="V1473">
        <v>21</v>
      </c>
    </row>
    <row r="1474" spans="1:22">
      <c r="A1474">
        <v>6734631</v>
      </c>
      <c r="B1474" t="str">
        <f t="shared" si="111"/>
        <v>pl53</v>
      </c>
      <c r="C1474" t="str">
        <f t="shared" si="112"/>
        <v>NC_011260.1</v>
      </c>
      <c r="D1474" t="str">
        <f t="shared" si="113"/>
        <v>CP000999</v>
      </c>
      <c r="E1474" t="str">
        <f t="shared" si="115"/>
        <v>Borrelia</v>
      </c>
      <c r="F1474" t="s">
        <v>32254</v>
      </c>
      <c r="G1474" t="str">
        <f t="shared" si="114"/>
        <v>Borreliarecurrentis              Spirochaetia52.77228.966144---5814</v>
      </c>
      <c r="H1474" t="s">
        <v>7260</v>
      </c>
      <c r="I1474" t="s">
        <v>15</v>
      </c>
      <c r="J1474" t="s">
        <v>5306</v>
      </c>
      <c r="K1474" t="s">
        <v>5307</v>
      </c>
      <c r="L1474" t="s">
        <v>7266</v>
      </c>
      <c r="M1474" t="s">
        <v>7267</v>
      </c>
      <c r="N1474" t="s">
        <v>7268</v>
      </c>
      <c r="O1474" s="1" t="s">
        <v>7269</v>
      </c>
      <c r="P1474" t="s">
        <v>7270</v>
      </c>
      <c r="Q1474">
        <v>44</v>
      </c>
      <c r="R1474" t="s">
        <v>23</v>
      </c>
      <c r="S1474" t="s">
        <v>23</v>
      </c>
      <c r="T1474" t="s">
        <v>23</v>
      </c>
      <c r="U1474">
        <v>58</v>
      </c>
      <c r="V1474">
        <v>14</v>
      </c>
    </row>
    <row r="1475" spans="1:22">
      <c r="A1475">
        <v>6734535</v>
      </c>
      <c r="B1475" t="str">
        <f t="shared" ref="B1475:B1538" si="116">L1475</f>
        <v>pl35</v>
      </c>
      <c r="C1475" t="str">
        <f t="shared" ref="C1475:C1538" si="117">M1475</f>
        <v>NC_011255.1</v>
      </c>
      <c r="D1475" t="str">
        <f t="shared" ref="D1475:D1538" si="118">N1475</f>
        <v>CP000997</v>
      </c>
      <c r="E1475" t="str">
        <f t="shared" si="115"/>
        <v>Borrelia</v>
      </c>
      <c r="F1475" t="s">
        <v>32254</v>
      </c>
      <c r="G1475" t="str">
        <f t="shared" ref="G1475:G1538" si="119">CONCATENATE(E1475,F1475,K1475,O1475,P1475,Q1475,R1475,S1475,T1475,U1475,V1475)</f>
        <v>Borreliarecurrentis              Spirochaetia35.31527.274525---3712</v>
      </c>
      <c r="H1475" t="s">
        <v>7260</v>
      </c>
      <c r="I1475" t="s">
        <v>15</v>
      </c>
      <c r="J1475" t="s">
        <v>5306</v>
      </c>
      <c r="K1475" t="s">
        <v>5307</v>
      </c>
      <c r="L1475" t="s">
        <v>7040</v>
      </c>
      <c r="M1475" t="s">
        <v>7271</v>
      </c>
      <c r="N1475" t="s">
        <v>7272</v>
      </c>
      <c r="O1475" s="1" t="s">
        <v>7273</v>
      </c>
      <c r="P1475" t="s">
        <v>7274</v>
      </c>
      <c r="Q1475">
        <v>25</v>
      </c>
      <c r="R1475" t="s">
        <v>23</v>
      </c>
      <c r="S1475" t="s">
        <v>23</v>
      </c>
      <c r="T1475" t="s">
        <v>23</v>
      </c>
      <c r="U1475">
        <v>37</v>
      </c>
      <c r="V1475">
        <v>12</v>
      </c>
    </row>
    <row r="1476" spans="1:22">
      <c r="A1476">
        <v>6734439</v>
      </c>
      <c r="B1476" t="str">
        <f t="shared" si="116"/>
        <v>pl37</v>
      </c>
      <c r="C1476" t="str">
        <f t="shared" si="117"/>
        <v>NC_011258.1</v>
      </c>
      <c r="D1476" t="str">
        <f t="shared" si="118"/>
        <v>CP000998</v>
      </c>
      <c r="E1476" t="str">
        <f t="shared" si="115"/>
        <v>Borrelia</v>
      </c>
      <c r="F1476" t="s">
        <v>32254</v>
      </c>
      <c r="G1476" t="str">
        <f t="shared" si="119"/>
        <v>Borreliarecurrentis              Spirochaetia36.86929.401426---359</v>
      </c>
      <c r="H1476" t="s">
        <v>7260</v>
      </c>
      <c r="I1476" t="s">
        <v>15</v>
      </c>
      <c r="J1476" t="s">
        <v>5306</v>
      </c>
      <c r="K1476" t="s">
        <v>5307</v>
      </c>
      <c r="L1476" t="s">
        <v>7275</v>
      </c>
      <c r="M1476" t="s">
        <v>7276</v>
      </c>
      <c r="N1476" t="s">
        <v>7277</v>
      </c>
      <c r="O1476" s="1" t="s">
        <v>7278</v>
      </c>
      <c r="P1476" t="s">
        <v>7279</v>
      </c>
      <c r="Q1476">
        <v>26</v>
      </c>
      <c r="R1476" t="s">
        <v>23</v>
      </c>
      <c r="S1476" t="s">
        <v>23</v>
      </c>
      <c r="T1476" t="s">
        <v>23</v>
      </c>
      <c r="U1476">
        <v>35</v>
      </c>
      <c r="V1476">
        <v>9</v>
      </c>
    </row>
    <row r="1477" spans="1:22">
      <c r="A1477">
        <v>6734343</v>
      </c>
      <c r="B1477" t="str">
        <f t="shared" si="116"/>
        <v>pl6</v>
      </c>
      <c r="C1477" t="str">
        <f t="shared" si="117"/>
        <v>NC_011263.1</v>
      </c>
      <c r="D1477" t="str">
        <f t="shared" si="118"/>
        <v>CP001000</v>
      </c>
      <c r="E1477" t="str">
        <f t="shared" si="115"/>
        <v>Borrelia</v>
      </c>
      <c r="F1477" t="s">
        <v>32254</v>
      </c>
      <c r="G1477" t="str">
        <f t="shared" si="119"/>
        <v xml:space="preserve">Borreliarecurrentis              Spirochaetia6.13130.94118---8-                                                                        </v>
      </c>
      <c r="H1477" t="s">
        <v>7260</v>
      </c>
      <c r="I1477" t="s">
        <v>15</v>
      </c>
      <c r="J1477" t="s">
        <v>5306</v>
      </c>
      <c r="K1477" t="s">
        <v>5307</v>
      </c>
      <c r="L1477" t="s">
        <v>7280</v>
      </c>
      <c r="M1477" t="s">
        <v>7281</v>
      </c>
      <c r="N1477" t="s">
        <v>7282</v>
      </c>
      <c r="O1477" s="1" t="s">
        <v>7283</v>
      </c>
      <c r="P1477" t="s">
        <v>7284</v>
      </c>
      <c r="Q1477">
        <v>8</v>
      </c>
      <c r="R1477" t="s">
        <v>23</v>
      </c>
      <c r="S1477" t="s">
        <v>23</v>
      </c>
      <c r="T1477" t="s">
        <v>23</v>
      </c>
      <c r="U1477">
        <v>8</v>
      </c>
      <c r="V1477" t="s">
        <v>3736</v>
      </c>
    </row>
    <row r="1478" spans="1:22">
      <c r="A1478">
        <v>6734247</v>
      </c>
      <c r="B1478" t="str">
        <f t="shared" si="116"/>
        <v>pl33</v>
      </c>
      <c r="C1478" t="str">
        <f t="shared" si="117"/>
        <v>NC_011253.1</v>
      </c>
      <c r="D1478" t="str">
        <f t="shared" si="118"/>
        <v>CP000996</v>
      </c>
      <c r="E1478" t="str">
        <f t="shared" si="115"/>
        <v>Borrelia</v>
      </c>
      <c r="F1478" t="s">
        <v>32254</v>
      </c>
      <c r="G1478" t="str">
        <f t="shared" si="119"/>
        <v>Borreliarecurrentis              Spirochaetia33.21329.539623---329</v>
      </c>
      <c r="H1478" t="s">
        <v>7260</v>
      </c>
      <c r="I1478" t="s">
        <v>15</v>
      </c>
      <c r="J1478" t="s">
        <v>5306</v>
      </c>
      <c r="K1478" t="s">
        <v>5307</v>
      </c>
      <c r="L1478" t="s">
        <v>7285</v>
      </c>
      <c r="M1478" t="s">
        <v>7286</v>
      </c>
      <c r="N1478" t="s">
        <v>7287</v>
      </c>
      <c r="O1478" s="1" t="s">
        <v>7288</v>
      </c>
      <c r="P1478" t="s">
        <v>7289</v>
      </c>
      <c r="Q1478">
        <v>23</v>
      </c>
      <c r="R1478" t="s">
        <v>23</v>
      </c>
      <c r="S1478" t="s">
        <v>23</v>
      </c>
      <c r="T1478" t="s">
        <v>23</v>
      </c>
      <c r="U1478">
        <v>32</v>
      </c>
      <c r="V1478">
        <v>9</v>
      </c>
    </row>
    <row r="1479" spans="1:22">
      <c r="A1479">
        <v>6734151</v>
      </c>
      <c r="B1479" t="str">
        <f t="shared" si="116"/>
        <v>pl23</v>
      </c>
      <c r="C1479" t="str">
        <f t="shared" si="117"/>
        <v>NC_011252.1</v>
      </c>
      <c r="D1479" t="str">
        <f t="shared" si="118"/>
        <v>CP000995</v>
      </c>
      <c r="E1479" t="str">
        <f t="shared" si="115"/>
        <v>Borrelia</v>
      </c>
      <c r="F1479" t="s">
        <v>32254</v>
      </c>
      <c r="G1479" t="str">
        <f t="shared" si="119"/>
        <v>Borreliarecurrentis              Spirochaetia22.94525.735516---204</v>
      </c>
      <c r="H1479" t="s">
        <v>7260</v>
      </c>
      <c r="I1479" t="s">
        <v>15</v>
      </c>
      <c r="J1479" t="s">
        <v>5306</v>
      </c>
      <c r="K1479" t="s">
        <v>5307</v>
      </c>
      <c r="L1479" t="s">
        <v>7089</v>
      </c>
      <c r="M1479" t="s">
        <v>7290</v>
      </c>
      <c r="N1479" t="s">
        <v>7291</v>
      </c>
      <c r="O1479" s="1" t="s">
        <v>7292</v>
      </c>
      <c r="P1479" t="s">
        <v>7293</v>
      </c>
      <c r="Q1479">
        <v>16</v>
      </c>
      <c r="R1479" t="s">
        <v>23</v>
      </c>
      <c r="S1479" t="s">
        <v>23</v>
      </c>
      <c r="T1479" t="s">
        <v>23</v>
      </c>
      <c r="U1479">
        <v>20</v>
      </c>
      <c r="V1479">
        <v>4</v>
      </c>
    </row>
    <row r="1480" spans="1:22">
      <c r="A1480">
        <v>6734055</v>
      </c>
      <c r="B1480" t="str">
        <f t="shared" si="116"/>
        <v>A14S_lp38</v>
      </c>
      <c r="C1480" t="str">
        <f t="shared" si="117"/>
        <v>NC_012176.1</v>
      </c>
      <c r="D1480" t="str">
        <f t="shared" si="118"/>
        <v>CP001464</v>
      </c>
      <c r="E1480" t="str">
        <f t="shared" si="115"/>
        <v>Borrelia</v>
      </c>
      <c r="F1480" t="s">
        <v>32255</v>
      </c>
      <c r="G1480" t="str">
        <f t="shared" si="119"/>
        <v>Borreliaspielmanii               Spirochaetia20.93223.600215---205</v>
      </c>
      <c r="H1480" t="s">
        <v>7294</v>
      </c>
      <c r="I1480" t="s">
        <v>15</v>
      </c>
      <c r="J1480" t="s">
        <v>5306</v>
      </c>
      <c r="K1480" t="s">
        <v>5307</v>
      </c>
      <c r="L1480" t="s">
        <v>7295</v>
      </c>
      <c r="M1480" t="s">
        <v>7296</v>
      </c>
      <c r="N1480" t="s">
        <v>7297</v>
      </c>
      <c r="O1480" s="1" t="s">
        <v>7298</v>
      </c>
      <c r="P1480" t="s">
        <v>7299</v>
      </c>
      <c r="Q1480">
        <v>15</v>
      </c>
      <c r="R1480" t="s">
        <v>23</v>
      </c>
      <c r="S1480" t="s">
        <v>23</v>
      </c>
      <c r="T1480" t="s">
        <v>23</v>
      </c>
      <c r="U1480">
        <v>20</v>
      </c>
      <c r="V1480">
        <v>5</v>
      </c>
    </row>
    <row r="1481" spans="1:22">
      <c r="A1481">
        <v>6733959</v>
      </c>
      <c r="B1481" t="str">
        <f t="shared" si="116"/>
        <v>A14S_lp54</v>
      </c>
      <c r="C1481" t="str">
        <f t="shared" si="117"/>
        <v>NC_012164.1</v>
      </c>
      <c r="D1481" t="str">
        <f t="shared" si="118"/>
        <v>CP001469</v>
      </c>
      <c r="E1481" t="str">
        <f t="shared" si="115"/>
        <v>Borrelia</v>
      </c>
      <c r="F1481" t="s">
        <v>32255</v>
      </c>
      <c r="G1481" t="str">
        <f t="shared" si="119"/>
        <v xml:space="preserve">Borreliaspielmanii               Spirochaetia56.05527.062767---67-                                                        </v>
      </c>
      <c r="H1481" t="s">
        <v>7294</v>
      </c>
      <c r="I1481" t="s">
        <v>15</v>
      </c>
      <c r="J1481" t="s">
        <v>5306</v>
      </c>
      <c r="K1481" t="s">
        <v>5307</v>
      </c>
      <c r="L1481" t="s">
        <v>7300</v>
      </c>
      <c r="M1481" t="s">
        <v>7301</v>
      </c>
      <c r="N1481" t="s">
        <v>7302</v>
      </c>
      <c r="O1481" s="1" t="s">
        <v>7303</v>
      </c>
      <c r="P1481" t="s">
        <v>7304</v>
      </c>
      <c r="Q1481">
        <v>67</v>
      </c>
      <c r="R1481" t="s">
        <v>23</v>
      </c>
      <c r="S1481" t="s">
        <v>23</v>
      </c>
      <c r="T1481" t="s">
        <v>23</v>
      </c>
      <c r="U1481">
        <v>67</v>
      </c>
      <c r="V1481" t="s">
        <v>58</v>
      </c>
    </row>
    <row r="1482" spans="1:22">
      <c r="A1482">
        <v>6733863</v>
      </c>
      <c r="B1482" t="str">
        <f t="shared" si="116"/>
        <v>A14S_cp26</v>
      </c>
      <c r="C1482" t="str">
        <f t="shared" si="117"/>
        <v>NC_012132.1</v>
      </c>
      <c r="D1482" t="str">
        <f t="shared" si="118"/>
        <v>CP001467</v>
      </c>
      <c r="E1482" t="str">
        <f t="shared" si="115"/>
        <v>Borrelia</v>
      </c>
      <c r="F1482" t="s">
        <v>32255</v>
      </c>
      <c r="G1482" t="str">
        <f t="shared" si="119"/>
        <v xml:space="preserve">Borreliaspielmanii               Spirochaetia26.21725.788626---26-                                                        </v>
      </c>
      <c r="H1482" t="s">
        <v>7294</v>
      </c>
      <c r="I1482" t="s">
        <v>15</v>
      </c>
      <c r="J1482" t="s">
        <v>5306</v>
      </c>
      <c r="K1482" t="s">
        <v>5307</v>
      </c>
      <c r="L1482" t="s">
        <v>7305</v>
      </c>
      <c r="M1482" t="s">
        <v>7306</v>
      </c>
      <c r="N1482" t="s">
        <v>7307</v>
      </c>
      <c r="O1482" s="1" t="s">
        <v>7308</v>
      </c>
      <c r="P1482" t="s">
        <v>7309</v>
      </c>
      <c r="Q1482">
        <v>26</v>
      </c>
      <c r="R1482" t="s">
        <v>23</v>
      </c>
      <c r="S1482" t="s">
        <v>23</v>
      </c>
      <c r="T1482" t="s">
        <v>23</v>
      </c>
      <c r="U1482">
        <v>26</v>
      </c>
      <c r="V1482" t="s">
        <v>58</v>
      </c>
    </row>
    <row r="1483" spans="1:22">
      <c r="A1483">
        <v>6733767</v>
      </c>
      <c r="B1483" t="str">
        <f t="shared" si="116"/>
        <v>A14S_lp28-4</v>
      </c>
      <c r="C1483" t="str">
        <f t="shared" si="117"/>
        <v>NC_012173.1</v>
      </c>
      <c r="D1483" t="str">
        <f t="shared" si="118"/>
        <v>CP001470</v>
      </c>
      <c r="E1483" t="str">
        <f t="shared" si="115"/>
        <v>Borrelia</v>
      </c>
      <c r="F1483" t="s">
        <v>32255</v>
      </c>
      <c r="G1483" t="str">
        <f t="shared" si="119"/>
        <v>Borreliaspielmanii               Spirochaetia30.18524.64816---2812</v>
      </c>
      <c r="H1483" t="s">
        <v>7294</v>
      </c>
      <c r="I1483" t="s">
        <v>15</v>
      </c>
      <c r="J1483" t="s">
        <v>5306</v>
      </c>
      <c r="K1483" t="s">
        <v>5307</v>
      </c>
      <c r="L1483" t="s">
        <v>7310</v>
      </c>
      <c r="M1483" t="s">
        <v>7311</v>
      </c>
      <c r="N1483" t="s">
        <v>7312</v>
      </c>
      <c r="O1483" s="1" t="s">
        <v>7313</v>
      </c>
      <c r="P1483" t="s">
        <v>7314</v>
      </c>
      <c r="Q1483">
        <v>16</v>
      </c>
      <c r="R1483" t="s">
        <v>23</v>
      </c>
      <c r="S1483" t="s">
        <v>23</v>
      </c>
      <c r="T1483" t="s">
        <v>23</v>
      </c>
      <c r="U1483">
        <v>28</v>
      </c>
      <c r="V1483">
        <v>12</v>
      </c>
    </row>
    <row r="1484" spans="1:22">
      <c r="A1484">
        <v>6733671</v>
      </c>
      <c r="B1484" t="str">
        <f t="shared" si="116"/>
        <v>A14S_lp28-8</v>
      </c>
      <c r="C1484" t="str">
        <f t="shared" si="117"/>
        <v>NC_012181.1</v>
      </c>
      <c r="D1484" t="str">
        <f t="shared" si="118"/>
        <v>CP001465</v>
      </c>
      <c r="E1484" t="str">
        <f t="shared" si="115"/>
        <v>Borrelia</v>
      </c>
      <c r="F1484" t="s">
        <v>32255</v>
      </c>
      <c r="G1484" t="str">
        <f t="shared" si="119"/>
        <v>Borreliaspielmanii               Spirochaetia24.82830.038719---234</v>
      </c>
      <c r="H1484" t="s">
        <v>7294</v>
      </c>
      <c r="I1484" t="s">
        <v>15</v>
      </c>
      <c r="J1484" t="s">
        <v>5306</v>
      </c>
      <c r="K1484" t="s">
        <v>5307</v>
      </c>
      <c r="L1484" t="s">
        <v>7315</v>
      </c>
      <c r="M1484" t="s">
        <v>7316</v>
      </c>
      <c r="N1484" t="s">
        <v>7317</v>
      </c>
      <c r="O1484" s="1" t="s">
        <v>7318</v>
      </c>
      <c r="P1484" t="s">
        <v>7319</v>
      </c>
      <c r="Q1484">
        <v>19</v>
      </c>
      <c r="R1484" t="s">
        <v>23</v>
      </c>
      <c r="S1484" t="s">
        <v>23</v>
      </c>
      <c r="T1484" t="s">
        <v>23</v>
      </c>
      <c r="U1484">
        <v>23</v>
      </c>
      <c r="V1484">
        <v>4</v>
      </c>
    </row>
    <row r="1485" spans="1:22">
      <c r="A1485">
        <v>6733575</v>
      </c>
      <c r="B1485" t="str">
        <f t="shared" si="116"/>
        <v>A14S_lp36</v>
      </c>
      <c r="C1485" t="str">
        <f t="shared" si="117"/>
        <v>NC_012190.1</v>
      </c>
      <c r="D1485" t="str">
        <f t="shared" si="118"/>
        <v>CP001466</v>
      </c>
      <c r="E1485" t="str">
        <f t="shared" si="115"/>
        <v>Borrelia</v>
      </c>
      <c r="F1485" t="s">
        <v>32255</v>
      </c>
      <c r="G1485" t="str">
        <f t="shared" si="119"/>
        <v>Borreliaspielmanii               Spirochaetia29.42923.456517---214</v>
      </c>
      <c r="H1485" t="s">
        <v>7294</v>
      </c>
      <c r="I1485" t="s">
        <v>15</v>
      </c>
      <c r="J1485" t="s">
        <v>5306</v>
      </c>
      <c r="K1485" t="s">
        <v>5307</v>
      </c>
      <c r="L1485" t="s">
        <v>7320</v>
      </c>
      <c r="M1485" t="s">
        <v>7321</v>
      </c>
      <c r="N1485" t="s">
        <v>7322</v>
      </c>
      <c r="O1485" s="1" t="s">
        <v>7323</v>
      </c>
      <c r="P1485" t="s">
        <v>7324</v>
      </c>
      <c r="Q1485">
        <v>17</v>
      </c>
      <c r="R1485" t="s">
        <v>23</v>
      </c>
      <c r="S1485" t="s">
        <v>23</v>
      </c>
      <c r="T1485" t="s">
        <v>23</v>
      </c>
      <c r="U1485">
        <v>21</v>
      </c>
      <c r="V1485">
        <v>4</v>
      </c>
    </row>
    <row r="1486" spans="1:22">
      <c r="A1486">
        <v>6733479</v>
      </c>
      <c r="B1486" t="str">
        <f t="shared" si="116"/>
        <v>A14S_lp17</v>
      </c>
      <c r="C1486" t="str">
        <f t="shared" si="117"/>
        <v>NC_012200.1</v>
      </c>
      <c r="D1486" t="str">
        <f t="shared" si="118"/>
        <v>CP001468</v>
      </c>
      <c r="E1486" t="str">
        <f t="shared" si="115"/>
        <v>Borrelia</v>
      </c>
      <c r="F1486" t="s">
        <v>32255</v>
      </c>
      <c r="G1486" t="str">
        <f t="shared" si="119"/>
        <v>Borreliaspielmanii               Spirochaetia25.30824.016121---232</v>
      </c>
      <c r="H1486" t="s">
        <v>7294</v>
      </c>
      <c r="I1486" t="s">
        <v>15</v>
      </c>
      <c r="J1486" t="s">
        <v>5306</v>
      </c>
      <c r="K1486" t="s">
        <v>5307</v>
      </c>
      <c r="L1486" t="s">
        <v>7325</v>
      </c>
      <c r="M1486" t="s">
        <v>7326</v>
      </c>
      <c r="N1486" t="s">
        <v>7327</v>
      </c>
      <c r="O1486" s="1" t="s">
        <v>7328</v>
      </c>
      <c r="P1486" t="s">
        <v>7329</v>
      </c>
      <c r="Q1486">
        <v>21</v>
      </c>
      <c r="R1486" t="s">
        <v>23</v>
      </c>
      <c r="S1486" t="s">
        <v>23</v>
      </c>
      <c r="T1486" t="s">
        <v>23</v>
      </c>
      <c r="U1486">
        <v>23</v>
      </c>
      <c r="V1486">
        <v>2</v>
      </c>
    </row>
    <row r="1487" spans="1:22">
      <c r="A1487">
        <v>6733383</v>
      </c>
      <c r="B1487" t="str">
        <f t="shared" si="116"/>
        <v>A14S_lp28-3</v>
      </c>
      <c r="C1487" t="str">
        <f t="shared" si="117"/>
        <v>NC_012183.1</v>
      </c>
      <c r="D1487" t="str">
        <f t="shared" si="118"/>
        <v>CP001471</v>
      </c>
      <c r="E1487" t="str">
        <f t="shared" si="115"/>
        <v>Borrelia</v>
      </c>
      <c r="F1487" t="s">
        <v>32255</v>
      </c>
      <c r="G1487" t="str">
        <f t="shared" si="119"/>
        <v>Borreliaspielmanii               Spirochaetia28.03524.537213---196</v>
      </c>
      <c r="H1487" t="s">
        <v>7294</v>
      </c>
      <c r="I1487" t="s">
        <v>15</v>
      </c>
      <c r="J1487" t="s">
        <v>5306</v>
      </c>
      <c r="K1487" t="s">
        <v>5307</v>
      </c>
      <c r="L1487" t="s">
        <v>7330</v>
      </c>
      <c r="M1487" t="s">
        <v>7331</v>
      </c>
      <c r="N1487" t="s">
        <v>7332</v>
      </c>
      <c r="O1487" s="1" t="s">
        <v>7333</v>
      </c>
      <c r="P1487" t="s">
        <v>7334</v>
      </c>
      <c r="Q1487">
        <v>13</v>
      </c>
      <c r="R1487" t="s">
        <v>23</v>
      </c>
      <c r="S1487" t="s">
        <v>23</v>
      </c>
      <c r="T1487" t="s">
        <v>23</v>
      </c>
      <c r="U1487">
        <v>19</v>
      </c>
      <c r="V1487">
        <v>6</v>
      </c>
    </row>
    <row r="1488" spans="1:22">
      <c r="A1488">
        <v>6733287</v>
      </c>
      <c r="B1488" t="str">
        <f t="shared" si="116"/>
        <v>lp150</v>
      </c>
      <c r="C1488" t="str">
        <f t="shared" si="117"/>
        <v>NC_021624.2</v>
      </c>
      <c r="D1488" t="str">
        <f t="shared" si="118"/>
        <v>HM008710</v>
      </c>
      <c r="E1488" t="str">
        <f t="shared" si="115"/>
        <v>Borrelia</v>
      </c>
      <c r="F1488" t="s">
        <v>32256</v>
      </c>
      <c r="G1488" t="str">
        <f t="shared" si="119"/>
        <v xml:space="preserve">Borreliaturicatae                Spirochaetia148.49729.243154---154-                                                                </v>
      </c>
      <c r="H1488" t="s">
        <v>7335</v>
      </c>
      <c r="I1488" t="s">
        <v>15</v>
      </c>
      <c r="J1488" t="s">
        <v>5306</v>
      </c>
      <c r="K1488" t="s">
        <v>5307</v>
      </c>
      <c r="L1488" t="s">
        <v>7336</v>
      </c>
      <c r="M1488" t="s">
        <v>7337</v>
      </c>
      <c r="N1488" t="s">
        <v>7338</v>
      </c>
      <c r="O1488" s="1" t="s">
        <v>7339</v>
      </c>
      <c r="P1488" t="s">
        <v>7340</v>
      </c>
      <c r="Q1488">
        <v>154</v>
      </c>
      <c r="R1488" t="s">
        <v>23</v>
      </c>
      <c r="S1488" t="s">
        <v>23</v>
      </c>
      <c r="T1488" t="s">
        <v>23</v>
      </c>
      <c r="U1488">
        <v>154</v>
      </c>
      <c r="V1488" t="s">
        <v>495</v>
      </c>
    </row>
    <row r="1489" spans="1:22">
      <c r="A1489">
        <v>6733191</v>
      </c>
      <c r="B1489" t="str">
        <f t="shared" si="116"/>
        <v>cp26</v>
      </c>
      <c r="C1489" t="str">
        <f t="shared" si="117"/>
        <v>NZ_CP009118.1</v>
      </c>
      <c r="D1489" t="str">
        <f t="shared" si="118"/>
        <v>CP009118</v>
      </c>
      <c r="E1489" t="str">
        <f t="shared" si="115"/>
        <v>Borrelia</v>
      </c>
      <c r="F1489" t="s">
        <v>32257</v>
      </c>
      <c r="G1489" t="str">
        <f t="shared" si="119"/>
        <v>Borreliavalaisiana               Spirochaetia26.56525.695525---261</v>
      </c>
      <c r="H1489" t="s">
        <v>7341</v>
      </c>
      <c r="I1489" t="s">
        <v>15</v>
      </c>
      <c r="J1489" t="s">
        <v>5306</v>
      </c>
      <c r="K1489" t="s">
        <v>5307</v>
      </c>
      <c r="L1489" t="s">
        <v>5328</v>
      </c>
      <c r="M1489" t="s">
        <v>7342</v>
      </c>
      <c r="N1489" t="s">
        <v>7343</v>
      </c>
      <c r="O1489" s="1" t="s">
        <v>7344</v>
      </c>
      <c r="P1489" t="s">
        <v>7345</v>
      </c>
      <c r="Q1489">
        <v>25</v>
      </c>
      <c r="R1489" t="s">
        <v>23</v>
      </c>
      <c r="S1489" t="s">
        <v>23</v>
      </c>
      <c r="T1489" t="s">
        <v>23</v>
      </c>
      <c r="U1489">
        <v>26</v>
      </c>
      <c r="V1489">
        <v>1</v>
      </c>
    </row>
    <row r="1490" spans="1:22">
      <c r="A1490">
        <v>6733095</v>
      </c>
      <c r="B1490" t="str">
        <f t="shared" si="116"/>
        <v>lp54</v>
      </c>
      <c r="C1490" t="str">
        <f t="shared" si="117"/>
        <v>NZ_CP009119.1</v>
      </c>
      <c r="D1490" t="str">
        <f t="shared" si="118"/>
        <v>CP009119</v>
      </c>
      <c r="E1490" t="str">
        <f t="shared" si="115"/>
        <v>Borrelia</v>
      </c>
      <c r="F1490" t="s">
        <v>32257</v>
      </c>
      <c r="G1490" t="str">
        <f t="shared" si="119"/>
        <v>Borreliavalaisiana               Spirochaetia53.9727.448663---641</v>
      </c>
      <c r="H1490" t="s">
        <v>7341</v>
      </c>
      <c r="I1490" t="s">
        <v>15</v>
      </c>
      <c r="J1490" t="s">
        <v>5306</v>
      </c>
      <c r="K1490" t="s">
        <v>5307</v>
      </c>
      <c r="L1490" t="s">
        <v>5362</v>
      </c>
      <c r="M1490" t="s">
        <v>7346</v>
      </c>
      <c r="N1490" t="s">
        <v>7347</v>
      </c>
      <c r="O1490" s="1" t="s">
        <v>7348</v>
      </c>
      <c r="P1490" t="s">
        <v>7349</v>
      </c>
      <c r="Q1490">
        <v>63</v>
      </c>
      <c r="R1490" t="s">
        <v>23</v>
      </c>
      <c r="S1490" t="s">
        <v>23</v>
      </c>
      <c r="T1490" t="s">
        <v>23</v>
      </c>
      <c r="U1490">
        <v>64</v>
      </c>
      <c r="V1490">
        <v>1</v>
      </c>
    </row>
    <row r="1491" spans="1:22">
      <c r="A1491">
        <v>6732999</v>
      </c>
      <c r="B1491" t="str">
        <f t="shared" si="116"/>
        <v>VS116_cp26</v>
      </c>
      <c r="C1491" t="str">
        <f t="shared" si="117"/>
        <v>NC_012129.1</v>
      </c>
      <c r="D1491" t="str">
        <f t="shared" si="118"/>
        <v>CP001432</v>
      </c>
      <c r="E1491" t="str">
        <f t="shared" si="115"/>
        <v>Borrelia</v>
      </c>
      <c r="F1491" t="s">
        <v>32257</v>
      </c>
      <c r="G1491" t="str">
        <f t="shared" si="119"/>
        <v>Borreliavalaisiana               Spirochaetia26.87525.678125---261</v>
      </c>
      <c r="H1491" t="s">
        <v>7350</v>
      </c>
      <c r="I1491" t="s">
        <v>15</v>
      </c>
      <c r="J1491" t="s">
        <v>5306</v>
      </c>
      <c r="K1491" t="s">
        <v>5307</v>
      </c>
      <c r="L1491" t="s">
        <v>7351</v>
      </c>
      <c r="M1491" t="s">
        <v>7352</v>
      </c>
      <c r="N1491" t="s">
        <v>7353</v>
      </c>
      <c r="O1491" s="1" t="s">
        <v>7354</v>
      </c>
      <c r="P1491" t="s">
        <v>7355</v>
      </c>
      <c r="Q1491">
        <v>25</v>
      </c>
      <c r="R1491" t="s">
        <v>23</v>
      </c>
      <c r="S1491" t="s">
        <v>23</v>
      </c>
      <c r="T1491" t="s">
        <v>23</v>
      </c>
      <c r="U1491">
        <v>26</v>
      </c>
      <c r="V1491">
        <v>1</v>
      </c>
    </row>
    <row r="1492" spans="1:22">
      <c r="A1492">
        <v>6732903</v>
      </c>
      <c r="B1492" t="str">
        <f t="shared" si="116"/>
        <v>VS116_lp28-8</v>
      </c>
      <c r="C1492" t="str">
        <f t="shared" si="117"/>
        <v>NC_012169.1</v>
      </c>
      <c r="D1492" t="str">
        <f t="shared" si="118"/>
        <v>CP001442</v>
      </c>
      <c r="E1492" t="str">
        <f t="shared" si="115"/>
        <v>Borrelia</v>
      </c>
      <c r="F1492" t="s">
        <v>32257</v>
      </c>
      <c r="G1492" t="str">
        <f t="shared" si="119"/>
        <v>Borreliavalaisiana               Spirochaetia18.02226.040417---181</v>
      </c>
      <c r="H1492" t="s">
        <v>7350</v>
      </c>
      <c r="I1492" t="s">
        <v>15</v>
      </c>
      <c r="J1492" t="s">
        <v>5306</v>
      </c>
      <c r="K1492" t="s">
        <v>5307</v>
      </c>
      <c r="L1492" t="s">
        <v>7356</v>
      </c>
      <c r="M1492" t="s">
        <v>7357</v>
      </c>
      <c r="N1492" t="s">
        <v>7358</v>
      </c>
      <c r="O1492" s="1" t="s">
        <v>7359</v>
      </c>
      <c r="P1492" t="s">
        <v>7360</v>
      </c>
      <c r="Q1492">
        <v>17</v>
      </c>
      <c r="R1492" t="s">
        <v>23</v>
      </c>
      <c r="S1492" t="s">
        <v>23</v>
      </c>
      <c r="T1492" t="s">
        <v>23</v>
      </c>
      <c r="U1492">
        <v>18</v>
      </c>
      <c r="V1492">
        <v>1</v>
      </c>
    </row>
    <row r="1493" spans="1:22">
      <c r="A1493">
        <v>6732807</v>
      </c>
      <c r="B1493" t="str">
        <f t="shared" si="116"/>
        <v>VS116_lp28-3</v>
      </c>
      <c r="C1493" t="str">
        <f t="shared" si="117"/>
        <v>NC_012185.1</v>
      </c>
      <c r="D1493" t="str">
        <f t="shared" si="118"/>
        <v>CP001440</v>
      </c>
      <c r="E1493" t="str">
        <f t="shared" si="115"/>
        <v>Borrelia</v>
      </c>
      <c r="F1493" t="s">
        <v>32257</v>
      </c>
      <c r="G1493" t="str">
        <f t="shared" si="119"/>
        <v>Borreliavalaisiana               Spirochaetia81.99525.056449---7627</v>
      </c>
      <c r="H1493" t="s">
        <v>7350</v>
      </c>
      <c r="I1493" t="s">
        <v>15</v>
      </c>
      <c r="J1493" t="s">
        <v>5306</v>
      </c>
      <c r="K1493" t="s">
        <v>5307</v>
      </c>
      <c r="L1493" t="s">
        <v>7361</v>
      </c>
      <c r="M1493" t="s">
        <v>7362</v>
      </c>
      <c r="N1493" t="s">
        <v>7363</v>
      </c>
      <c r="O1493" s="1" t="s">
        <v>7364</v>
      </c>
      <c r="P1493" t="s">
        <v>7365</v>
      </c>
      <c r="Q1493">
        <v>49</v>
      </c>
      <c r="R1493" t="s">
        <v>23</v>
      </c>
      <c r="S1493" t="s">
        <v>23</v>
      </c>
      <c r="T1493" t="s">
        <v>23</v>
      </c>
      <c r="U1493">
        <v>76</v>
      </c>
      <c r="V1493">
        <v>27</v>
      </c>
    </row>
    <row r="1494" spans="1:22">
      <c r="A1494">
        <v>6732711</v>
      </c>
      <c r="B1494" t="str">
        <f t="shared" si="116"/>
        <v>VS116_cp9</v>
      </c>
      <c r="C1494" t="str">
        <f t="shared" si="117"/>
        <v>NC_012130.1</v>
      </c>
      <c r="D1494" t="str">
        <f t="shared" si="118"/>
        <v>CP001438</v>
      </c>
      <c r="E1494" t="str">
        <f t="shared" si="115"/>
        <v>Borrelia</v>
      </c>
      <c r="F1494" t="s">
        <v>32257</v>
      </c>
      <c r="G1494" t="str">
        <f t="shared" si="119"/>
        <v>Borreliavalaisiana               Spirochaetia9.47423.43269---101</v>
      </c>
      <c r="H1494" t="s">
        <v>7350</v>
      </c>
      <c r="I1494" t="s">
        <v>15</v>
      </c>
      <c r="J1494" t="s">
        <v>5306</v>
      </c>
      <c r="K1494" t="s">
        <v>5307</v>
      </c>
      <c r="L1494" t="s">
        <v>7366</v>
      </c>
      <c r="M1494" t="s">
        <v>7367</v>
      </c>
      <c r="N1494" t="s">
        <v>7368</v>
      </c>
      <c r="O1494" s="1" t="s">
        <v>7369</v>
      </c>
      <c r="P1494" t="s">
        <v>7370</v>
      </c>
      <c r="Q1494">
        <v>9</v>
      </c>
      <c r="R1494" t="s">
        <v>23</v>
      </c>
      <c r="S1494" t="s">
        <v>23</v>
      </c>
      <c r="T1494" t="s">
        <v>23</v>
      </c>
      <c r="U1494">
        <v>10</v>
      </c>
      <c r="V1494">
        <v>1</v>
      </c>
    </row>
    <row r="1495" spans="1:22">
      <c r="A1495">
        <v>6732615</v>
      </c>
      <c r="B1495" t="str">
        <f t="shared" si="116"/>
        <v>VS116_lp25</v>
      </c>
      <c r="C1495" t="str">
        <f t="shared" si="117"/>
        <v>NC_012166.1</v>
      </c>
      <c r="D1495" t="str">
        <f t="shared" si="118"/>
        <v>CP001437</v>
      </c>
      <c r="E1495" t="str">
        <f t="shared" si="115"/>
        <v>Borrelia</v>
      </c>
      <c r="F1495" t="s">
        <v>32257</v>
      </c>
      <c r="G1495" t="str">
        <f t="shared" si="119"/>
        <v>Borreliavalaisiana               Spirochaetia32.79524.439724---328</v>
      </c>
      <c r="H1495" t="s">
        <v>7350</v>
      </c>
      <c r="I1495" t="s">
        <v>15</v>
      </c>
      <c r="J1495" t="s">
        <v>5306</v>
      </c>
      <c r="K1495" t="s">
        <v>5307</v>
      </c>
      <c r="L1495" t="s">
        <v>7371</v>
      </c>
      <c r="M1495" t="s">
        <v>7372</v>
      </c>
      <c r="N1495" t="s">
        <v>7373</v>
      </c>
      <c r="O1495" s="1" t="s">
        <v>7374</v>
      </c>
      <c r="P1495" t="s">
        <v>7375</v>
      </c>
      <c r="Q1495">
        <v>24</v>
      </c>
      <c r="R1495" t="s">
        <v>23</v>
      </c>
      <c r="S1495" t="s">
        <v>23</v>
      </c>
      <c r="T1495" t="s">
        <v>23</v>
      </c>
      <c r="U1495">
        <v>32</v>
      </c>
      <c r="V1495">
        <v>8</v>
      </c>
    </row>
    <row r="1496" spans="1:22">
      <c r="A1496">
        <v>6732519</v>
      </c>
      <c r="B1496" t="str">
        <f t="shared" si="116"/>
        <v>VS116_lp36</v>
      </c>
      <c r="C1496" t="str">
        <f t="shared" si="117"/>
        <v>NC_012204.1</v>
      </c>
      <c r="D1496" t="str">
        <f t="shared" si="118"/>
        <v>CP001436</v>
      </c>
      <c r="E1496" t="str">
        <f t="shared" si="115"/>
        <v>Borrelia</v>
      </c>
      <c r="F1496" t="s">
        <v>32257</v>
      </c>
      <c r="G1496" t="str">
        <f t="shared" si="119"/>
        <v>Borreliavalaisiana               Spirochaetia23.91424.450112---186</v>
      </c>
      <c r="H1496" t="s">
        <v>7350</v>
      </c>
      <c r="I1496" t="s">
        <v>15</v>
      </c>
      <c r="J1496" t="s">
        <v>5306</v>
      </c>
      <c r="K1496" t="s">
        <v>5307</v>
      </c>
      <c r="L1496" t="s">
        <v>7376</v>
      </c>
      <c r="M1496" t="s">
        <v>7377</v>
      </c>
      <c r="N1496" t="s">
        <v>7378</v>
      </c>
      <c r="O1496" s="1" t="s">
        <v>7379</v>
      </c>
      <c r="P1496" t="s">
        <v>7380</v>
      </c>
      <c r="Q1496">
        <v>12</v>
      </c>
      <c r="R1496" t="s">
        <v>23</v>
      </c>
      <c r="S1496" t="s">
        <v>23</v>
      </c>
      <c r="T1496" t="s">
        <v>23</v>
      </c>
      <c r="U1496">
        <v>18</v>
      </c>
      <c r="V1496">
        <v>6</v>
      </c>
    </row>
    <row r="1497" spans="1:22">
      <c r="A1497">
        <v>6732423</v>
      </c>
      <c r="B1497" t="str">
        <f t="shared" si="116"/>
        <v>VS116_cp32-10</v>
      </c>
      <c r="C1497" t="str">
        <f t="shared" si="117"/>
        <v>NC_012133.1</v>
      </c>
      <c r="D1497" t="str">
        <f t="shared" si="118"/>
        <v>CP001435</v>
      </c>
      <c r="E1497" t="str">
        <f t="shared" si="115"/>
        <v>Borrelia</v>
      </c>
      <c r="F1497" t="s">
        <v>32257</v>
      </c>
      <c r="G1497" t="str">
        <f t="shared" si="119"/>
        <v xml:space="preserve">Borreliavalaisiana               Spirochaetia27.73228.50538---38-                                                        </v>
      </c>
      <c r="H1497" t="s">
        <v>7350</v>
      </c>
      <c r="I1497" t="s">
        <v>15</v>
      </c>
      <c r="J1497" t="s">
        <v>5306</v>
      </c>
      <c r="K1497" t="s">
        <v>5307</v>
      </c>
      <c r="L1497" t="s">
        <v>7381</v>
      </c>
      <c r="M1497" t="s">
        <v>7382</v>
      </c>
      <c r="N1497" t="s">
        <v>7383</v>
      </c>
      <c r="O1497" s="1" t="s">
        <v>7384</v>
      </c>
      <c r="P1497" t="s">
        <v>7385</v>
      </c>
      <c r="Q1497">
        <v>38</v>
      </c>
      <c r="R1497" t="s">
        <v>23</v>
      </c>
      <c r="S1497" t="s">
        <v>23</v>
      </c>
      <c r="T1497" t="s">
        <v>23</v>
      </c>
      <c r="U1497">
        <v>38</v>
      </c>
      <c r="V1497" t="s">
        <v>58</v>
      </c>
    </row>
    <row r="1498" spans="1:22">
      <c r="A1498">
        <v>6732327</v>
      </c>
      <c r="B1498" t="str">
        <f t="shared" si="116"/>
        <v>VS116_cp32-2-7</v>
      </c>
      <c r="C1498" t="str">
        <f t="shared" si="117"/>
        <v>NC_012131.1</v>
      </c>
      <c r="D1498" t="str">
        <f t="shared" si="118"/>
        <v>CP001434</v>
      </c>
      <c r="E1498" t="str">
        <f t="shared" si="115"/>
        <v>Borrelia</v>
      </c>
      <c r="F1498" t="s">
        <v>32257</v>
      </c>
      <c r="G1498" t="str">
        <f t="shared" si="119"/>
        <v>Borreliavalaisiana               Spirochaetia27.36725.508814---3117</v>
      </c>
      <c r="H1498" t="s">
        <v>7350</v>
      </c>
      <c r="I1498" t="s">
        <v>15</v>
      </c>
      <c r="J1498" t="s">
        <v>5306</v>
      </c>
      <c r="K1498" t="s">
        <v>5307</v>
      </c>
      <c r="L1498" t="s">
        <v>7386</v>
      </c>
      <c r="M1498" t="s">
        <v>7387</v>
      </c>
      <c r="N1498" t="s">
        <v>7388</v>
      </c>
      <c r="O1498" s="1" t="s">
        <v>7389</v>
      </c>
      <c r="P1498" t="s">
        <v>7390</v>
      </c>
      <c r="Q1498">
        <v>14</v>
      </c>
      <c r="R1498" t="s">
        <v>23</v>
      </c>
      <c r="S1498" t="s">
        <v>23</v>
      </c>
      <c r="T1498" t="s">
        <v>23</v>
      </c>
      <c r="U1498">
        <v>31</v>
      </c>
      <c r="V1498">
        <v>17</v>
      </c>
    </row>
    <row r="1499" spans="1:22">
      <c r="A1499">
        <v>6732231</v>
      </c>
      <c r="B1499" t="str">
        <f t="shared" si="116"/>
        <v>VS116_lp54</v>
      </c>
      <c r="C1499" t="str">
        <f t="shared" si="117"/>
        <v>NC_012177.1</v>
      </c>
      <c r="D1499" t="str">
        <f t="shared" si="118"/>
        <v>CP001433</v>
      </c>
      <c r="E1499" t="str">
        <f t="shared" ref="E1499:E1562" si="120">MID(H1499,1,FIND(" ",H1499)-1)</f>
        <v>Borrelia</v>
      </c>
      <c r="F1499" t="s">
        <v>32257</v>
      </c>
      <c r="G1499" t="str">
        <f t="shared" si="119"/>
        <v>Borreliavalaisiana               Spirochaetia53.95327.440663---641</v>
      </c>
      <c r="H1499" t="s">
        <v>7350</v>
      </c>
      <c r="I1499" t="s">
        <v>15</v>
      </c>
      <c r="J1499" t="s">
        <v>5306</v>
      </c>
      <c r="K1499" t="s">
        <v>5307</v>
      </c>
      <c r="L1499" t="s">
        <v>7391</v>
      </c>
      <c r="M1499" t="s">
        <v>7392</v>
      </c>
      <c r="N1499" t="s">
        <v>7393</v>
      </c>
      <c r="O1499" s="1" t="s">
        <v>7394</v>
      </c>
      <c r="P1499" t="s">
        <v>7395</v>
      </c>
      <c r="Q1499">
        <v>63</v>
      </c>
      <c r="R1499" t="s">
        <v>23</v>
      </c>
      <c r="S1499" t="s">
        <v>23</v>
      </c>
      <c r="T1499" t="s">
        <v>23</v>
      </c>
      <c r="U1499">
        <v>64</v>
      </c>
      <c r="V1499">
        <v>1</v>
      </c>
    </row>
    <row r="1500" spans="1:22">
      <c r="A1500">
        <v>6732135</v>
      </c>
      <c r="B1500" t="str">
        <f t="shared" si="116"/>
        <v>VS116_lp17</v>
      </c>
      <c r="C1500" t="str">
        <f t="shared" si="117"/>
        <v>NC_012180.1</v>
      </c>
      <c r="D1500" t="str">
        <f t="shared" si="118"/>
        <v>CP001439</v>
      </c>
      <c r="E1500" t="str">
        <f t="shared" si="120"/>
        <v>Borrelia</v>
      </c>
      <c r="F1500" t="s">
        <v>32257</v>
      </c>
      <c r="G1500" t="str">
        <f t="shared" si="119"/>
        <v>Borreliavalaisiana               Spirochaetia20.02423.232115---172</v>
      </c>
      <c r="H1500" t="s">
        <v>7350</v>
      </c>
      <c r="I1500" t="s">
        <v>15</v>
      </c>
      <c r="J1500" t="s">
        <v>5306</v>
      </c>
      <c r="K1500" t="s">
        <v>5307</v>
      </c>
      <c r="L1500" t="s">
        <v>7396</v>
      </c>
      <c r="M1500" t="s">
        <v>7397</v>
      </c>
      <c r="N1500" t="s">
        <v>7398</v>
      </c>
      <c r="O1500" s="1" t="s">
        <v>7399</v>
      </c>
      <c r="P1500" t="s">
        <v>7400</v>
      </c>
      <c r="Q1500">
        <v>15</v>
      </c>
      <c r="R1500" t="s">
        <v>23</v>
      </c>
      <c r="S1500" t="s">
        <v>23</v>
      </c>
      <c r="T1500" t="s">
        <v>23</v>
      </c>
      <c r="U1500">
        <v>17</v>
      </c>
      <c r="V1500">
        <v>2</v>
      </c>
    </row>
    <row r="1501" spans="1:22">
      <c r="A1501">
        <v>6732039</v>
      </c>
      <c r="B1501" t="str">
        <f t="shared" si="116"/>
        <v>VS116_cp32-5</v>
      </c>
      <c r="C1501" t="str">
        <f t="shared" si="117"/>
        <v>NC_012128.1</v>
      </c>
      <c r="D1501" t="str">
        <f t="shared" si="118"/>
        <v>CP001441</v>
      </c>
      <c r="E1501" t="str">
        <f t="shared" si="120"/>
        <v>Borrelia</v>
      </c>
      <c r="F1501" t="s">
        <v>32257</v>
      </c>
      <c r="G1501" t="str">
        <f t="shared" si="119"/>
        <v>Borreliavalaisiana               Spirochaetia23.41928.566524---339</v>
      </c>
      <c r="H1501" t="s">
        <v>7350</v>
      </c>
      <c r="I1501" t="s">
        <v>15</v>
      </c>
      <c r="J1501" t="s">
        <v>5306</v>
      </c>
      <c r="K1501" t="s">
        <v>5307</v>
      </c>
      <c r="L1501" t="s">
        <v>7401</v>
      </c>
      <c r="M1501" t="s">
        <v>7402</v>
      </c>
      <c r="N1501" t="s">
        <v>7403</v>
      </c>
      <c r="O1501" s="1" t="s">
        <v>7404</v>
      </c>
      <c r="P1501" t="s">
        <v>7405</v>
      </c>
      <c r="Q1501">
        <v>24</v>
      </c>
      <c r="R1501" t="s">
        <v>23</v>
      </c>
      <c r="S1501" t="s">
        <v>23</v>
      </c>
      <c r="T1501" t="s">
        <v>23</v>
      </c>
      <c r="U1501">
        <v>33</v>
      </c>
      <c r="V1501">
        <v>9</v>
      </c>
    </row>
    <row r="1502" spans="1:22">
      <c r="A1502">
        <v>6731943</v>
      </c>
      <c r="B1502" t="str">
        <f t="shared" si="116"/>
        <v>pBHWA1</v>
      </c>
      <c r="C1502" t="str">
        <f t="shared" si="117"/>
        <v>NC_012226.1</v>
      </c>
      <c r="D1502" t="str">
        <f t="shared" si="118"/>
        <v>CP001360</v>
      </c>
      <c r="E1502" t="str">
        <f t="shared" si="120"/>
        <v>Brachyspira</v>
      </c>
      <c r="F1502" t="s">
        <v>32258</v>
      </c>
      <c r="G1502" t="str">
        <f t="shared" si="119"/>
        <v xml:space="preserve">Brachyspirahyodysenteriae           Spirochaetia35.9421.822533---33-                                                                </v>
      </c>
      <c r="H1502" t="s">
        <v>7406</v>
      </c>
      <c r="I1502" t="s">
        <v>15</v>
      </c>
      <c r="J1502" t="s">
        <v>5306</v>
      </c>
      <c r="K1502" t="s">
        <v>5307</v>
      </c>
      <c r="L1502" t="s">
        <v>7407</v>
      </c>
      <c r="M1502" t="s">
        <v>7408</v>
      </c>
      <c r="N1502" t="s">
        <v>7409</v>
      </c>
      <c r="O1502" s="1" t="s">
        <v>7410</v>
      </c>
      <c r="P1502" t="s">
        <v>7411</v>
      </c>
      <c r="Q1502">
        <v>33</v>
      </c>
      <c r="R1502" t="s">
        <v>23</v>
      </c>
      <c r="S1502" t="s">
        <v>23</v>
      </c>
      <c r="T1502" t="s">
        <v>23</v>
      </c>
      <c r="U1502">
        <v>33</v>
      </c>
      <c r="V1502" t="s">
        <v>495</v>
      </c>
    </row>
    <row r="1503" spans="1:22">
      <c r="A1503">
        <v>6731847</v>
      </c>
      <c r="B1503" t="str">
        <f t="shared" si="116"/>
        <v>pInt</v>
      </c>
      <c r="C1503" t="str">
        <f t="shared" si="117"/>
        <v>NC_017242.1</v>
      </c>
      <c r="D1503" t="str">
        <f t="shared" si="118"/>
        <v>CP002875</v>
      </c>
      <c r="E1503" t="str">
        <f t="shared" si="120"/>
        <v>Brachyspira</v>
      </c>
      <c r="F1503" t="s">
        <v>32259</v>
      </c>
      <c r="G1503" t="str">
        <f t="shared" si="119"/>
        <v xml:space="preserve">Brachyspiraintermedia               Spirochaetia4608221.01232---2-                                                                </v>
      </c>
      <c r="H1503" t="s">
        <v>7412</v>
      </c>
      <c r="I1503" t="s">
        <v>15</v>
      </c>
      <c r="J1503" t="s">
        <v>5306</v>
      </c>
      <c r="K1503" t="s">
        <v>5307</v>
      </c>
      <c r="L1503" t="s">
        <v>7413</v>
      </c>
      <c r="M1503" t="s">
        <v>7414</v>
      </c>
      <c r="N1503" t="s">
        <v>7415</v>
      </c>
      <c r="O1503" s="1">
        <v>46082</v>
      </c>
      <c r="P1503" t="s">
        <v>7416</v>
      </c>
      <c r="Q1503">
        <v>2</v>
      </c>
      <c r="R1503" t="s">
        <v>23</v>
      </c>
      <c r="S1503" t="s">
        <v>23</v>
      </c>
      <c r="T1503" t="s">
        <v>23</v>
      </c>
      <c r="U1503">
        <v>2</v>
      </c>
      <c r="V1503" t="s">
        <v>495</v>
      </c>
    </row>
    <row r="1504" spans="1:22">
      <c r="A1504">
        <v>6731751</v>
      </c>
      <c r="B1504" t="str">
        <f t="shared" si="116"/>
        <v>pBBta01</v>
      </c>
      <c r="C1504" t="str">
        <f t="shared" si="117"/>
        <v>NC_009475.1</v>
      </c>
      <c r="D1504" t="str">
        <f t="shared" si="118"/>
        <v>CP000495</v>
      </c>
      <c r="E1504" t="str">
        <f t="shared" si="120"/>
        <v>Bradyrhizobium</v>
      </c>
      <c r="F1504" t="s">
        <v>32132</v>
      </c>
      <c r="G1504" t="str">
        <f t="shared" si="119"/>
        <v>Bradyrhizobiumsp.                      Alphaproteobacteria228.82660.6907203---21613</v>
      </c>
      <c r="H1504" t="s">
        <v>7417</v>
      </c>
      <c r="I1504" t="s">
        <v>15</v>
      </c>
      <c r="J1504" t="s">
        <v>78</v>
      </c>
      <c r="K1504" t="s">
        <v>202</v>
      </c>
      <c r="L1504" t="s">
        <v>7418</v>
      </c>
      <c r="M1504" t="s">
        <v>7419</v>
      </c>
      <c r="N1504" t="s">
        <v>7420</v>
      </c>
      <c r="O1504" s="1" t="s">
        <v>7421</v>
      </c>
      <c r="P1504" t="s">
        <v>7422</v>
      </c>
      <c r="Q1504">
        <v>203</v>
      </c>
      <c r="R1504" t="s">
        <v>23</v>
      </c>
      <c r="S1504" t="s">
        <v>23</v>
      </c>
      <c r="T1504" t="s">
        <v>23</v>
      </c>
      <c r="U1504">
        <v>216</v>
      </c>
      <c r="V1504">
        <v>13</v>
      </c>
    </row>
    <row r="1505" spans="1:22">
      <c r="A1505">
        <v>6731655</v>
      </c>
      <c r="B1505" t="str">
        <f t="shared" si="116"/>
        <v>linear plasmid</v>
      </c>
      <c r="C1505" t="str">
        <f t="shared" si="117"/>
        <v>NC_004946.1</v>
      </c>
      <c r="D1505" t="str">
        <f t="shared" si="118"/>
        <v>AB073400</v>
      </c>
      <c r="E1505" t="str">
        <f t="shared" si="120"/>
        <v>Brassica</v>
      </c>
      <c r="F1505" t="s">
        <v>32260</v>
      </c>
      <c r="G1505" t="str">
        <f t="shared" si="119"/>
        <v xml:space="preserve">Brassicanapus                    Land Plants2368230.93646---6-                                                                                </v>
      </c>
      <c r="H1505" t="s">
        <v>7423</v>
      </c>
      <c r="I1505" t="s">
        <v>5279</v>
      </c>
      <c r="J1505" t="s">
        <v>7424</v>
      </c>
      <c r="K1505" t="s">
        <v>7425</v>
      </c>
      <c r="L1505" t="s">
        <v>7426</v>
      </c>
      <c r="M1505" t="s">
        <v>7427</v>
      </c>
      <c r="N1505" t="s">
        <v>7428</v>
      </c>
      <c r="O1505" s="1">
        <v>23682</v>
      </c>
      <c r="P1505" t="s">
        <v>7429</v>
      </c>
      <c r="Q1505">
        <v>6</v>
      </c>
      <c r="R1505" t="s">
        <v>23</v>
      </c>
      <c r="S1505" t="s">
        <v>23</v>
      </c>
      <c r="T1505" t="s">
        <v>23</v>
      </c>
      <c r="U1505">
        <v>6</v>
      </c>
      <c r="V1505" t="s">
        <v>3129</v>
      </c>
    </row>
    <row r="1506" spans="1:22">
      <c r="A1506">
        <v>6731559</v>
      </c>
      <c r="B1506" t="str">
        <f t="shared" si="116"/>
        <v>pHT926</v>
      </c>
      <c r="C1506" t="str">
        <f t="shared" si="117"/>
        <v>NC_004938.1</v>
      </c>
      <c r="D1506" t="str">
        <f t="shared" si="118"/>
        <v>D43692</v>
      </c>
      <c r="E1506" t="str">
        <f t="shared" si="120"/>
        <v>Brevibacillus</v>
      </c>
      <c r="F1506" t="s">
        <v>32261</v>
      </c>
      <c r="G1506" t="str">
        <f t="shared" si="119"/>
        <v xml:space="preserve">Brevibacillusborstelensis             Bacilli1.78648.93622---2-                                                                                </v>
      </c>
      <c r="H1506" t="s">
        <v>7430</v>
      </c>
      <c r="I1506" t="s">
        <v>15</v>
      </c>
      <c r="J1506" t="s">
        <v>46</v>
      </c>
      <c r="K1506" t="s">
        <v>1953</v>
      </c>
      <c r="L1506" t="s">
        <v>7431</v>
      </c>
      <c r="M1506" t="s">
        <v>7432</v>
      </c>
      <c r="N1506" t="s">
        <v>7433</v>
      </c>
      <c r="O1506" s="1" t="s">
        <v>7434</v>
      </c>
      <c r="P1506" t="s">
        <v>7435</v>
      </c>
      <c r="Q1506">
        <v>2</v>
      </c>
      <c r="R1506" t="s">
        <v>23</v>
      </c>
      <c r="S1506" t="s">
        <v>23</v>
      </c>
      <c r="T1506" t="s">
        <v>23</v>
      </c>
      <c r="U1506">
        <v>2</v>
      </c>
      <c r="V1506" t="s">
        <v>3129</v>
      </c>
    </row>
    <row r="1507" spans="1:22">
      <c r="A1507">
        <v>6731463</v>
      </c>
      <c r="B1507" t="str">
        <f t="shared" si="116"/>
        <v>pLS30</v>
      </c>
      <c r="C1507" t="str">
        <f t="shared" si="117"/>
        <v>NZ_AKYF01000029.1</v>
      </c>
      <c r="D1507" t="str">
        <f t="shared" si="118"/>
        <v>AKYF01000029</v>
      </c>
      <c r="E1507" t="str">
        <f t="shared" si="120"/>
        <v>Brevibacillus</v>
      </c>
      <c r="F1507" t="s">
        <v>32262</v>
      </c>
      <c r="G1507" t="str">
        <f t="shared" si="119"/>
        <v xml:space="preserve">Brevibacillusbrevis                   Bacilli6.60939.29496---6-                                                                </v>
      </c>
      <c r="H1507" t="s">
        <v>7436</v>
      </c>
      <c r="I1507" t="s">
        <v>15</v>
      </c>
      <c r="J1507" t="s">
        <v>46</v>
      </c>
      <c r="K1507" t="s">
        <v>1953</v>
      </c>
      <c r="L1507" t="s">
        <v>3802</v>
      </c>
      <c r="M1507" t="s">
        <v>7437</v>
      </c>
      <c r="N1507" t="s">
        <v>7438</v>
      </c>
      <c r="O1507" s="1" t="s">
        <v>3844</v>
      </c>
      <c r="P1507" t="s">
        <v>3845</v>
      </c>
      <c r="Q1507">
        <v>6</v>
      </c>
      <c r="R1507" t="s">
        <v>23</v>
      </c>
      <c r="S1507" t="s">
        <v>23</v>
      </c>
      <c r="T1507" t="s">
        <v>23</v>
      </c>
      <c r="U1507">
        <v>6</v>
      </c>
      <c r="V1507" t="s">
        <v>495</v>
      </c>
    </row>
    <row r="1508" spans="1:22">
      <c r="A1508">
        <v>6731367</v>
      </c>
      <c r="B1508" t="str">
        <f t="shared" si="116"/>
        <v>pBRLA07</v>
      </c>
      <c r="C1508" t="str">
        <f t="shared" si="117"/>
        <v>NZ_CP007808.1</v>
      </c>
      <c r="D1508" t="str">
        <f t="shared" si="118"/>
        <v>CP007808</v>
      </c>
      <c r="E1508" t="str">
        <f t="shared" si="120"/>
        <v>Brevibacillus</v>
      </c>
      <c r="F1508" t="s">
        <v>32263</v>
      </c>
      <c r="G1508" t="str">
        <f t="shared" si="119"/>
        <v>Brevibacilluslaterosporus             Bacilli7.09536.37774---51</v>
      </c>
      <c r="H1508" t="s">
        <v>7439</v>
      </c>
      <c r="I1508" t="s">
        <v>15</v>
      </c>
      <c r="J1508" t="s">
        <v>46</v>
      </c>
      <c r="K1508" t="s">
        <v>1953</v>
      </c>
      <c r="L1508" t="s">
        <v>7440</v>
      </c>
      <c r="M1508" t="s">
        <v>7441</v>
      </c>
      <c r="N1508" t="s">
        <v>7442</v>
      </c>
      <c r="O1508" s="1" t="s">
        <v>7443</v>
      </c>
      <c r="P1508" t="s">
        <v>7444</v>
      </c>
      <c r="Q1508">
        <v>4</v>
      </c>
      <c r="R1508" t="s">
        <v>23</v>
      </c>
      <c r="S1508" t="s">
        <v>23</v>
      </c>
      <c r="T1508" t="s">
        <v>23</v>
      </c>
      <c r="U1508">
        <v>5</v>
      </c>
      <c r="V1508">
        <v>1</v>
      </c>
    </row>
    <row r="1509" spans="1:22">
      <c r="A1509">
        <v>6731271</v>
      </c>
      <c r="B1509" t="str">
        <f t="shared" si="116"/>
        <v>pBRLA33</v>
      </c>
      <c r="C1509" t="str">
        <f t="shared" si="117"/>
        <v>NZ_CP007807.1</v>
      </c>
      <c r="D1509" t="str">
        <f t="shared" si="118"/>
        <v>CP007807</v>
      </c>
      <c r="E1509" t="str">
        <f t="shared" si="120"/>
        <v>Brevibacillus</v>
      </c>
      <c r="F1509" t="s">
        <v>32263</v>
      </c>
      <c r="G1509" t="str">
        <f t="shared" si="119"/>
        <v>Brevibacilluslaterosporus             Bacilli32.61741.174829---301</v>
      </c>
      <c r="H1509" t="s">
        <v>7439</v>
      </c>
      <c r="I1509" t="s">
        <v>15</v>
      </c>
      <c r="J1509" t="s">
        <v>46</v>
      </c>
      <c r="K1509" t="s">
        <v>1953</v>
      </c>
      <c r="L1509" t="s">
        <v>7445</v>
      </c>
      <c r="M1509" t="s">
        <v>7446</v>
      </c>
      <c r="N1509" t="s">
        <v>7447</v>
      </c>
      <c r="O1509" s="1" t="s">
        <v>7448</v>
      </c>
      <c r="P1509" t="s">
        <v>7449</v>
      </c>
      <c r="Q1509">
        <v>29</v>
      </c>
      <c r="R1509" t="s">
        <v>23</v>
      </c>
      <c r="S1509" t="s">
        <v>23</v>
      </c>
      <c r="T1509" t="s">
        <v>23</v>
      </c>
      <c r="U1509">
        <v>30</v>
      </c>
      <c r="V1509">
        <v>1</v>
      </c>
    </row>
    <row r="1510" spans="1:22">
      <c r="A1510">
        <v>6731175</v>
      </c>
      <c r="B1510" t="str">
        <f t="shared" si="116"/>
        <v>LIM</v>
      </c>
      <c r="C1510" t="str">
        <f t="shared" si="117"/>
        <v>NC_002522.1</v>
      </c>
      <c r="D1510" t="str">
        <f t="shared" si="118"/>
        <v>AY004211</v>
      </c>
      <c r="E1510" t="str">
        <f t="shared" si="120"/>
        <v>Brevibacterium</v>
      </c>
      <c r="F1510" t="s">
        <v>32264</v>
      </c>
      <c r="G1510" t="str">
        <f t="shared" si="119"/>
        <v xml:space="preserve">Brevibacteriumlinens                   Actinobacteria2246358.92253---3-                                                                        </v>
      </c>
      <c r="H1510" t="s">
        <v>7450</v>
      </c>
      <c r="I1510" t="s">
        <v>15</v>
      </c>
      <c r="J1510" t="s">
        <v>2088</v>
      </c>
      <c r="K1510" t="s">
        <v>2088</v>
      </c>
      <c r="L1510" t="s">
        <v>7451</v>
      </c>
      <c r="M1510" t="s">
        <v>7452</v>
      </c>
      <c r="N1510" t="s">
        <v>7453</v>
      </c>
      <c r="O1510" s="1">
        <v>22463</v>
      </c>
      <c r="P1510" t="s">
        <v>7454</v>
      </c>
      <c r="Q1510">
        <v>3</v>
      </c>
      <c r="R1510" t="s">
        <v>23</v>
      </c>
      <c r="S1510" t="s">
        <v>23</v>
      </c>
      <c r="T1510" t="s">
        <v>23</v>
      </c>
      <c r="U1510">
        <v>3</v>
      </c>
      <c r="V1510" t="s">
        <v>3736</v>
      </c>
    </row>
    <row r="1511" spans="1:22">
      <c r="A1511">
        <v>6731079</v>
      </c>
      <c r="B1511" t="str">
        <f t="shared" si="116"/>
        <v>pAP13</v>
      </c>
      <c r="C1511" t="str">
        <f t="shared" si="117"/>
        <v>NC_022590.1</v>
      </c>
      <c r="D1511" t="str">
        <f t="shared" si="118"/>
        <v>KF577590</v>
      </c>
      <c r="E1511" t="str">
        <f t="shared" si="120"/>
        <v>Brevibacterium</v>
      </c>
      <c r="F1511" t="s">
        <v>32132</v>
      </c>
      <c r="G1511" t="str">
        <f t="shared" si="119"/>
        <v xml:space="preserve">Brevibacteriumsp.                      Actinobacteria89.87162.0634113---113-                                                                        </v>
      </c>
      <c r="H1511" t="s">
        <v>7455</v>
      </c>
      <c r="I1511" t="s">
        <v>15</v>
      </c>
      <c r="J1511" t="s">
        <v>2088</v>
      </c>
      <c r="K1511" t="s">
        <v>2088</v>
      </c>
      <c r="L1511" t="s">
        <v>7456</v>
      </c>
      <c r="M1511" t="s">
        <v>7457</v>
      </c>
      <c r="N1511" t="s">
        <v>7458</v>
      </c>
      <c r="O1511" s="1" t="s">
        <v>7459</v>
      </c>
      <c r="P1511" t="s">
        <v>7460</v>
      </c>
      <c r="Q1511">
        <v>113</v>
      </c>
      <c r="R1511" t="s">
        <v>23</v>
      </c>
      <c r="S1511" t="s">
        <v>23</v>
      </c>
      <c r="T1511" t="s">
        <v>23</v>
      </c>
      <c r="U1511">
        <v>113</v>
      </c>
      <c r="V1511" t="s">
        <v>3736</v>
      </c>
    </row>
    <row r="1512" spans="1:22">
      <c r="A1512">
        <v>6730983</v>
      </c>
      <c r="B1512" t="str">
        <f t="shared" si="116"/>
        <v>pLeu-Sg</v>
      </c>
      <c r="C1512" t="str">
        <f t="shared" si="117"/>
        <v>NC_001910.1</v>
      </c>
      <c r="D1512" t="str">
        <f t="shared" si="118"/>
        <v>AF041836</v>
      </c>
      <c r="E1512" t="str">
        <f t="shared" si="120"/>
        <v>Buchnera</v>
      </c>
      <c r="F1512" t="s">
        <v>32265</v>
      </c>
      <c r="G1512" t="str">
        <f t="shared" si="119"/>
        <v xml:space="preserve">Buchneraaphidicola               Gammaproteobacteria7.96726.81067---7-                                                                </v>
      </c>
      <c r="H1512" t="s">
        <v>7461</v>
      </c>
      <c r="I1512" t="s">
        <v>15</v>
      </c>
      <c r="J1512" t="s">
        <v>78</v>
      </c>
      <c r="K1512" t="s">
        <v>79</v>
      </c>
      <c r="L1512" t="s">
        <v>7462</v>
      </c>
      <c r="M1512" t="s">
        <v>7463</v>
      </c>
      <c r="N1512" t="s">
        <v>7464</v>
      </c>
      <c r="O1512" s="1" t="s">
        <v>7465</v>
      </c>
      <c r="P1512" t="s">
        <v>7466</v>
      </c>
      <c r="Q1512">
        <v>7</v>
      </c>
      <c r="R1512" t="s">
        <v>23</v>
      </c>
      <c r="S1512" t="s">
        <v>23</v>
      </c>
      <c r="T1512" t="s">
        <v>23</v>
      </c>
      <c r="U1512">
        <v>7</v>
      </c>
      <c r="V1512" t="s">
        <v>495</v>
      </c>
    </row>
    <row r="1513" spans="1:22">
      <c r="A1513">
        <v>6730887</v>
      </c>
      <c r="B1513" t="str">
        <f t="shared" si="116"/>
        <v>pLeu-Dn(SAM)</v>
      </c>
      <c r="C1513" t="str">
        <f t="shared" si="117"/>
        <v>NC_019187.1</v>
      </c>
      <c r="D1513" t="str">
        <f t="shared" si="118"/>
        <v>FJ705300</v>
      </c>
      <c r="E1513" t="str">
        <f t="shared" si="120"/>
        <v>Buchnera</v>
      </c>
      <c r="F1513" t="s">
        <v>32265</v>
      </c>
      <c r="G1513" t="str">
        <f t="shared" si="119"/>
        <v xml:space="preserve">Buchneraaphidicola               Gammaproteobacteria7.77425.63677---7-                                                        </v>
      </c>
      <c r="H1513" t="s">
        <v>7461</v>
      </c>
      <c r="I1513" t="s">
        <v>15</v>
      </c>
      <c r="J1513" t="s">
        <v>78</v>
      </c>
      <c r="K1513" t="s">
        <v>79</v>
      </c>
      <c r="L1513" t="s">
        <v>7467</v>
      </c>
      <c r="M1513" t="s">
        <v>7468</v>
      </c>
      <c r="N1513" t="s">
        <v>7469</v>
      </c>
      <c r="O1513" s="1" t="s">
        <v>7470</v>
      </c>
      <c r="P1513" t="s">
        <v>7471</v>
      </c>
      <c r="Q1513">
        <v>7</v>
      </c>
      <c r="R1513" t="s">
        <v>23</v>
      </c>
      <c r="S1513" t="s">
        <v>23</v>
      </c>
      <c r="T1513" t="s">
        <v>23</v>
      </c>
      <c r="U1513">
        <v>7</v>
      </c>
      <c r="V1513" t="s">
        <v>58</v>
      </c>
    </row>
    <row r="1514" spans="1:22">
      <c r="A1514">
        <v>6730791</v>
      </c>
      <c r="B1514" t="str">
        <f t="shared" si="116"/>
        <v>pLeu-Dn</v>
      </c>
      <c r="C1514" t="str">
        <f t="shared" si="117"/>
        <v>NC_001911.1</v>
      </c>
      <c r="D1514" t="str">
        <f t="shared" si="118"/>
        <v>AF041837</v>
      </c>
      <c r="E1514" t="str">
        <f t="shared" si="120"/>
        <v>Buchnera</v>
      </c>
      <c r="F1514" t="s">
        <v>32265</v>
      </c>
      <c r="G1514" t="str">
        <f t="shared" si="119"/>
        <v xml:space="preserve">Buchneraaphidicola               Gammaproteobacteria7.76825.88837---7-                                                                </v>
      </c>
      <c r="H1514" t="s">
        <v>7461</v>
      </c>
      <c r="I1514" t="s">
        <v>15</v>
      </c>
      <c r="J1514" t="s">
        <v>78</v>
      </c>
      <c r="K1514" t="s">
        <v>79</v>
      </c>
      <c r="L1514" t="s">
        <v>7472</v>
      </c>
      <c r="M1514" t="s">
        <v>7473</v>
      </c>
      <c r="N1514" t="s">
        <v>7474</v>
      </c>
      <c r="O1514" s="1" t="s">
        <v>7475</v>
      </c>
      <c r="P1514" t="s">
        <v>7476</v>
      </c>
      <c r="Q1514">
        <v>7</v>
      </c>
      <c r="R1514" t="s">
        <v>23</v>
      </c>
      <c r="S1514" t="s">
        <v>23</v>
      </c>
      <c r="T1514" t="s">
        <v>23</v>
      </c>
      <c r="U1514">
        <v>7</v>
      </c>
      <c r="V1514" t="s">
        <v>495</v>
      </c>
    </row>
    <row r="1515" spans="1:22">
      <c r="A1515">
        <v>6730695</v>
      </c>
      <c r="B1515" t="str">
        <f t="shared" si="116"/>
        <v>pLeu-Dn(USA1)</v>
      </c>
      <c r="C1515" t="str">
        <f t="shared" si="117"/>
        <v>NC_019188.1</v>
      </c>
      <c r="D1515" t="str">
        <f t="shared" si="118"/>
        <v>FJ705301</v>
      </c>
      <c r="E1515" t="str">
        <f t="shared" si="120"/>
        <v>Buchnera</v>
      </c>
      <c r="F1515" t="s">
        <v>32265</v>
      </c>
      <c r="G1515" t="str">
        <f t="shared" si="119"/>
        <v xml:space="preserve">Buchneraaphidicola               Gammaproteobacteria7.77125.6087---7-                                                        </v>
      </c>
      <c r="H1515" t="s">
        <v>7461</v>
      </c>
      <c r="I1515" t="s">
        <v>15</v>
      </c>
      <c r="J1515" t="s">
        <v>78</v>
      </c>
      <c r="K1515" t="s">
        <v>79</v>
      </c>
      <c r="L1515" t="s">
        <v>7477</v>
      </c>
      <c r="M1515" t="s">
        <v>7478</v>
      </c>
      <c r="N1515" t="s">
        <v>7479</v>
      </c>
      <c r="O1515" s="1" t="s">
        <v>7480</v>
      </c>
      <c r="P1515" t="s">
        <v>7481</v>
      </c>
      <c r="Q1515">
        <v>7</v>
      </c>
      <c r="R1515" t="s">
        <v>23</v>
      </c>
      <c r="S1515" t="s">
        <v>23</v>
      </c>
      <c r="T1515" t="s">
        <v>23</v>
      </c>
      <c r="U1515">
        <v>7</v>
      </c>
      <c r="V1515" t="s">
        <v>58</v>
      </c>
    </row>
    <row r="1516" spans="1:22">
      <c r="A1516">
        <v>6730599</v>
      </c>
      <c r="B1516" t="str">
        <f t="shared" si="116"/>
        <v>pBTc2</v>
      </c>
      <c r="C1516" t="str">
        <f t="shared" si="117"/>
        <v>NC_025017.1</v>
      </c>
      <c r="D1516" t="str">
        <f t="shared" si="118"/>
        <v>AJ012333</v>
      </c>
      <c r="E1516" t="str">
        <f t="shared" si="120"/>
        <v>Buchnera</v>
      </c>
      <c r="F1516" t="s">
        <v>32265</v>
      </c>
      <c r="G1516" t="str">
        <f t="shared" si="119"/>
        <v xml:space="preserve">Buchneraaphidicola               Gammaproteobacteria3.03720.74422---2-                                                                </v>
      </c>
      <c r="H1516" t="s">
        <v>7461</v>
      </c>
      <c r="I1516" t="s">
        <v>15</v>
      </c>
      <c r="J1516" t="s">
        <v>78</v>
      </c>
      <c r="K1516" t="s">
        <v>79</v>
      </c>
      <c r="L1516" t="s">
        <v>7482</v>
      </c>
      <c r="M1516" t="s">
        <v>7483</v>
      </c>
      <c r="N1516" t="s">
        <v>7484</v>
      </c>
      <c r="O1516" s="1" t="s">
        <v>7485</v>
      </c>
      <c r="P1516" t="s">
        <v>7486</v>
      </c>
      <c r="Q1516">
        <v>2</v>
      </c>
      <c r="R1516" t="s">
        <v>23</v>
      </c>
      <c r="S1516" t="s">
        <v>23</v>
      </c>
      <c r="T1516" t="s">
        <v>23</v>
      </c>
      <c r="U1516">
        <v>2</v>
      </c>
      <c r="V1516" t="s">
        <v>495</v>
      </c>
    </row>
    <row r="1517" spans="1:22">
      <c r="A1517">
        <v>6730503</v>
      </c>
      <c r="B1517" t="str">
        <f t="shared" si="116"/>
        <v>pBPS1</v>
      </c>
      <c r="C1517" t="str">
        <f t="shared" si="117"/>
        <v>NC_004843.1</v>
      </c>
      <c r="D1517" t="str">
        <f t="shared" si="118"/>
        <v>AJ404864</v>
      </c>
      <c r="E1517" t="str">
        <f t="shared" si="120"/>
        <v>Buchnera</v>
      </c>
      <c r="F1517" t="s">
        <v>32265</v>
      </c>
      <c r="G1517" t="str">
        <f t="shared" si="119"/>
        <v xml:space="preserve">Buchneraaphidicola               Gammaproteobacteria2.30824.26342---2-                                        </v>
      </c>
      <c r="H1517" t="s">
        <v>7487</v>
      </c>
      <c r="I1517" t="s">
        <v>15</v>
      </c>
      <c r="J1517" t="s">
        <v>78</v>
      </c>
      <c r="K1517" t="s">
        <v>79</v>
      </c>
      <c r="L1517" t="s">
        <v>7488</v>
      </c>
      <c r="M1517" t="s">
        <v>7489</v>
      </c>
      <c r="N1517" t="s">
        <v>7490</v>
      </c>
      <c r="O1517" s="1" t="s">
        <v>7491</v>
      </c>
      <c r="P1517" t="s">
        <v>7492</v>
      </c>
      <c r="Q1517">
        <v>2</v>
      </c>
      <c r="R1517" t="s">
        <v>23</v>
      </c>
      <c r="S1517" t="s">
        <v>23</v>
      </c>
      <c r="T1517" t="s">
        <v>23</v>
      </c>
      <c r="U1517">
        <v>2</v>
      </c>
      <c r="V1517" t="s">
        <v>44</v>
      </c>
    </row>
    <row r="1518" spans="1:22">
      <c r="A1518">
        <v>6730407</v>
      </c>
      <c r="B1518" t="str">
        <f t="shared" si="116"/>
        <v>pleu-BTg</v>
      </c>
      <c r="C1518" t="str">
        <f t="shared" si="117"/>
        <v>NC_013549.1</v>
      </c>
      <c r="D1518" t="str">
        <f t="shared" si="118"/>
        <v>AY546103</v>
      </c>
      <c r="E1518" t="str">
        <f t="shared" si="120"/>
        <v>Buchnera</v>
      </c>
      <c r="F1518" t="s">
        <v>32265</v>
      </c>
      <c r="G1518" t="str">
        <f t="shared" si="119"/>
        <v xml:space="preserve">Buchneraaphidicola               Gammaproteobacteria6.52123.8925---5-                                                        </v>
      </c>
      <c r="H1518" t="s">
        <v>7461</v>
      </c>
      <c r="I1518" t="s">
        <v>15</v>
      </c>
      <c r="J1518" t="s">
        <v>78</v>
      </c>
      <c r="K1518" t="s">
        <v>79</v>
      </c>
      <c r="L1518" t="s">
        <v>7493</v>
      </c>
      <c r="M1518" t="s">
        <v>7494</v>
      </c>
      <c r="N1518" t="s">
        <v>7495</v>
      </c>
      <c r="O1518" s="1" t="s">
        <v>7496</v>
      </c>
      <c r="P1518" t="s">
        <v>7497</v>
      </c>
      <c r="Q1518">
        <v>5</v>
      </c>
      <c r="R1518" t="s">
        <v>23</v>
      </c>
      <c r="S1518" t="s">
        <v>23</v>
      </c>
      <c r="T1518" t="s">
        <v>23</v>
      </c>
      <c r="U1518">
        <v>5</v>
      </c>
      <c r="V1518" t="s">
        <v>58</v>
      </c>
    </row>
    <row r="1519" spans="1:22">
      <c r="A1519">
        <v>6730311</v>
      </c>
      <c r="B1519" t="str">
        <f t="shared" si="116"/>
        <v>pLeu</v>
      </c>
      <c r="C1519" t="str">
        <f t="shared" si="117"/>
        <v>NZ_CP009254.1</v>
      </c>
      <c r="D1519" t="str">
        <f t="shared" si="118"/>
        <v>CP009254</v>
      </c>
      <c r="E1519" t="str">
        <f t="shared" si="120"/>
        <v>Buchnera</v>
      </c>
      <c r="F1519" t="s">
        <v>32265</v>
      </c>
      <c r="G1519" t="str">
        <f t="shared" si="119"/>
        <v xml:space="preserve">Buchneraaphidicola               Gammaproteobacteria7.63926.37787---7-                                        </v>
      </c>
      <c r="H1519" t="s">
        <v>7498</v>
      </c>
      <c r="I1519" t="s">
        <v>15</v>
      </c>
      <c r="J1519" t="s">
        <v>78</v>
      </c>
      <c r="K1519" t="s">
        <v>79</v>
      </c>
      <c r="L1519" t="s">
        <v>7499</v>
      </c>
      <c r="M1519" t="s">
        <v>7500</v>
      </c>
      <c r="N1519" t="s">
        <v>7501</v>
      </c>
      <c r="O1519" s="1" t="s">
        <v>7502</v>
      </c>
      <c r="P1519" t="s">
        <v>7503</v>
      </c>
      <c r="Q1519">
        <v>7</v>
      </c>
      <c r="R1519" t="s">
        <v>23</v>
      </c>
      <c r="S1519" t="s">
        <v>23</v>
      </c>
      <c r="T1519" t="s">
        <v>23</v>
      </c>
      <c r="U1519">
        <v>7</v>
      </c>
      <c r="V1519" t="s">
        <v>44</v>
      </c>
    </row>
    <row r="1520" spans="1:22">
      <c r="A1520">
        <v>6730215</v>
      </c>
      <c r="B1520" t="str">
        <f t="shared" si="116"/>
        <v>pTrp</v>
      </c>
      <c r="C1520" t="str">
        <f t="shared" si="117"/>
        <v>NZ_CP009255.1</v>
      </c>
      <c r="D1520" t="str">
        <f t="shared" si="118"/>
        <v>CP009255</v>
      </c>
      <c r="E1520" t="str">
        <f t="shared" si="120"/>
        <v>Buchnera</v>
      </c>
      <c r="F1520" t="s">
        <v>32265</v>
      </c>
      <c r="G1520" t="str">
        <f t="shared" si="119"/>
        <v xml:space="preserve">Buchneraaphidicola               Gammaproteobacteria3.04831.69292---2-                                        </v>
      </c>
      <c r="H1520" t="s">
        <v>7498</v>
      </c>
      <c r="I1520" t="s">
        <v>15</v>
      </c>
      <c r="J1520" t="s">
        <v>78</v>
      </c>
      <c r="K1520" t="s">
        <v>79</v>
      </c>
      <c r="L1520" t="s">
        <v>7504</v>
      </c>
      <c r="M1520" t="s">
        <v>7505</v>
      </c>
      <c r="N1520" t="s">
        <v>7506</v>
      </c>
      <c r="O1520" s="1" t="s">
        <v>7507</v>
      </c>
      <c r="P1520" t="s">
        <v>7508</v>
      </c>
      <c r="Q1520">
        <v>2</v>
      </c>
      <c r="R1520" t="s">
        <v>23</v>
      </c>
      <c r="S1520" t="s">
        <v>23</v>
      </c>
      <c r="T1520" t="s">
        <v>23</v>
      </c>
      <c r="U1520">
        <v>2</v>
      </c>
      <c r="V1520" t="s">
        <v>44</v>
      </c>
    </row>
    <row r="1521" spans="1:22">
      <c r="A1521">
        <v>6730119</v>
      </c>
      <c r="B1521" t="str">
        <f t="shared" si="116"/>
        <v>pLeu-BCc</v>
      </c>
      <c r="C1521" t="str">
        <f t="shared" si="117"/>
        <v>NC_011878.1</v>
      </c>
      <c r="D1521" t="str">
        <f t="shared" si="118"/>
        <v>AY438025</v>
      </c>
      <c r="E1521" t="str">
        <f t="shared" si="120"/>
        <v>Buchnera</v>
      </c>
      <c r="F1521" t="s">
        <v>32265</v>
      </c>
      <c r="G1521" t="str">
        <f t="shared" si="119"/>
        <v xml:space="preserve">Buchneraaphidicola               Gammaproteobacteria6.05427.28775---5-                                                        </v>
      </c>
      <c r="H1521" t="s">
        <v>7509</v>
      </c>
      <c r="I1521" t="s">
        <v>15</v>
      </c>
      <c r="J1521" t="s">
        <v>78</v>
      </c>
      <c r="K1521" t="s">
        <v>79</v>
      </c>
      <c r="L1521" t="s">
        <v>7510</v>
      </c>
      <c r="M1521" t="s">
        <v>7511</v>
      </c>
      <c r="N1521" t="s">
        <v>7512</v>
      </c>
      <c r="O1521" s="1" t="s">
        <v>7513</v>
      </c>
      <c r="P1521" t="s">
        <v>7514</v>
      </c>
      <c r="Q1521">
        <v>5</v>
      </c>
      <c r="R1521" t="s">
        <v>23</v>
      </c>
      <c r="S1521" t="s">
        <v>23</v>
      </c>
      <c r="T1521" t="s">
        <v>23</v>
      </c>
      <c r="U1521">
        <v>5</v>
      </c>
      <c r="V1521" t="s">
        <v>58</v>
      </c>
    </row>
    <row r="1522" spans="1:22">
      <c r="A1522">
        <v>6730023</v>
      </c>
      <c r="B1522" t="str">
        <f t="shared" si="116"/>
        <v>pLeu</v>
      </c>
      <c r="C1522" t="str">
        <f t="shared" si="117"/>
        <v>NC_017257.1</v>
      </c>
      <c r="D1522" t="str">
        <f t="shared" si="118"/>
        <v>CP002646</v>
      </c>
      <c r="E1522" t="str">
        <f t="shared" si="120"/>
        <v>Buchnera</v>
      </c>
      <c r="F1522" t="s">
        <v>32265</v>
      </c>
      <c r="G1522" t="str">
        <f t="shared" si="119"/>
        <v xml:space="preserve">Buchneraaphidicola               Gammaproteobacteria7.78426.55457---7-                                </v>
      </c>
      <c r="H1522" t="s">
        <v>7515</v>
      </c>
      <c r="I1522" t="s">
        <v>15</v>
      </c>
      <c r="J1522" t="s">
        <v>78</v>
      </c>
      <c r="K1522" t="s">
        <v>79</v>
      </c>
      <c r="L1522" t="s">
        <v>7499</v>
      </c>
      <c r="M1522" t="s">
        <v>7516</v>
      </c>
      <c r="N1522" t="s">
        <v>7517</v>
      </c>
      <c r="O1522" s="1" t="s">
        <v>7518</v>
      </c>
      <c r="P1522" t="s">
        <v>7519</v>
      </c>
      <c r="Q1522">
        <v>7</v>
      </c>
      <c r="R1522" t="s">
        <v>23</v>
      </c>
      <c r="S1522" t="s">
        <v>23</v>
      </c>
      <c r="T1522" t="s">
        <v>23</v>
      </c>
      <c r="U1522">
        <v>7</v>
      </c>
      <c r="V1522" t="s">
        <v>108</v>
      </c>
    </row>
    <row r="1523" spans="1:22">
      <c r="A1523">
        <v>6729927</v>
      </c>
      <c r="B1523" t="str">
        <f t="shared" si="116"/>
        <v>pTrp</v>
      </c>
      <c r="C1523" t="str">
        <f t="shared" si="117"/>
        <v>NC_017258.1</v>
      </c>
      <c r="D1523" t="str">
        <f t="shared" si="118"/>
        <v>CP002647</v>
      </c>
      <c r="E1523" t="str">
        <f t="shared" si="120"/>
        <v>Buchnera</v>
      </c>
      <c r="F1523" t="s">
        <v>32265</v>
      </c>
      <c r="G1523" t="str">
        <f t="shared" si="119"/>
        <v xml:space="preserve">Buchneraaphidicola               Gammaproteobacteria3.64525.76133---3-                                </v>
      </c>
      <c r="H1523" t="s">
        <v>7515</v>
      </c>
      <c r="I1523" t="s">
        <v>15</v>
      </c>
      <c r="J1523" t="s">
        <v>78</v>
      </c>
      <c r="K1523" t="s">
        <v>79</v>
      </c>
      <c r="L1523" t="s">
        <v>7504</v>
      </c>
      <c r="M1523" t="s">
        <v>7520</v>
      </c>
      <c r="N1523" t="s">
        <v>7521</v>
      </c>
      <c r="O1523" s="1" t="s">
        <v>7522</v>
      </c>
      <c r="P1523" t="s">
        <v>7523</v>
      </c>
      <c r="Q1523">
        <v>3</v>
      </c>
      <c r="R1523" t="s">
        <v>23</v>
      </c>
      <c r="S1523" t="s">
        <v>23</v>
      </c>
      <c r="T1523" t="s">
        <v>23</v>
      </c>
      <c r="U1523">
        <v>3</v>
      </c>
      <c r="V1523" t="s">
        <v>108</v>
      </c>
    </row>
    <row r="1524" spans="1:22">
      <c r="A1524">
        <v>6729831</v>
      </c>
      <c r="B1524" t="str">
        <f t="shared" si="116"/>
        <v>pLeu</v>
      </c>
      <c r="C1524" t="str">
        <f t="shared" si="117"/>
        <v>NC_002253.1</v>
      </c>
      <c r="D1524" t="str">
        <f t="shared" si="118"/>
        <v>AP001071</v>
      </c>
      <c r="E1524" t="str">
        <f t="shared" si="120"/>
        <v>Buchnera</v>
      </c>
      <c r="F1524" t="s">
        <v>32265</v>
      </c>
      <c r="G1524" t="str">
        <f t="shared" si="119"/>
        <v xml:space="preserve">Buchneraaphidicola               Gammaproteobacteria7.78626.71467---7-                                </v>
      </c>
      <c r="H1524" t="s">
        <v>7524</v>
      </c>
      <c r="I1524" t="s">
        <v>15</v>
      </c>
      <c r="J1524" t="s">
        <v>78</v>
      </c>
      <c r="K1524" t="s">
        <v>79</v>
      </c>
      <c r="L1524" t="s">
        <v>7499</v>
      </c>
      <c r="M1524" t="s">
        <v>7525</v>
      </c>
      <c r="N1524" t="s">
        <v>7526</v>
      </c>
      <c r="O1524" s="1" t="s">
        <v>7527</v>
      </c>
      <c r="P1524" t="s">
        <v>7528</v>
      </c>
      <c r="Q1524">
        <v>7</v>
      </c>
      <c r="R1524" t="s">
        <v>23</v>
      </c>
      <c r="S1524" t="s">
        <v>23</v>
      </c>
      <c r="T1524" t="s">
        <v>23</v>
      </c>
      <c r="U1524">
        <v>7</v>
      </c>
      <c r="V1524" t="s">
        <v>108</v>
      </c>
    </row>
    <row r="1525" spans="1:22">
      <c r="A1525">
        <v>6729735</v>
      </c>
      <c r="B1525" t="str">
        <f t="shared" si="116"/>
        <v>pTrp</v>
      </c>
      <c r="C1525" t="str">
        <f t="shared" si="117"/>
        <v>NC_002252.1</v>
      </c>
      <c r="D1525" t="str">
        <f t="shared" si="118"/>
        <v>AP001070</v>
      </c>
      <c r="E1525" t="str">
        <f t="shared" si="120"/>
        <v>Buchnera</v>
      </c>
      <c r="F1525" t="s">
        <v>32265</v>
      </c>
      <c r="G1525" t="str">
        <f t="shared" si="119"/>
        <v xml:space="preserve">Buchneraaphidicola               Gammaproteobacteria7.25830.61453---4-                                </v>
      </c>
      <c r="H1525" t="s">
        <v>7524</v>
      </c>
      <c r="I1525" t="s">
        <v>15</v>
      </c>
      <c r="J1525" t="s">
        <v>78</v>
      </c>
      <c r="K1525" t="s">
        <v>79</v>
      </c>
      <c r="L1525" t="s">
        <v>7504</v>
      </c>
      <c r="M1525" t="s">
        <v>7529</v>
      </c>
      <c r="N1525" t="s">
        <v>7530</v>
      </c>
      <c r="O1525" s="1" t="s">
        <v>7531</v>
      </c>
      <c r="P1525" t="s">
        <v>7532</v>
      </c>
      <c r="Q1525">
        <v>3</v>
      </c>
      <c r="R1525" t="s">
        <v>23</v>
      </c>
      <c r="S1525" t="s">
        <v>23</v>
      </c>
      <c r="T1525" t="s">
        <v>23</v>
      </c>
      <c r="U1525">
        <v>4</v>
      </c>
      <c r="V1525" t="s">
        <v>108</v>
      </c>
    </row>
    <row r="1526" spans="1:22">
      <c r="A1526">
        <v>6729639</v>
      </c>
      <c r="B1526" t="str">
        <f t="shared" si="116"/>
        <v>pBBp1</v>
      </c>
      <c r="C1526" t="str">
        <f t="shared" si="117"/>
        <v>NC_004555.1</v>
      </c>
      <c r="D1526" t="str">
        <f t="shared" si="118"/>
        <v>AF492591</v>
      </c>
      <c r="E1526" t="str">
        <f t="shared" si="120"/>
        <v>Buchnera</v>
      </c>
      <c r="F1526" t="s">
        <v>32265</v>
      </c>
      <c r="G1526" t="str">
        <f t="shared" si="119"/>
        <v xml:space="preserve">Buchneraaphidicola               Gammaproteobacteria2.39925.38563---3-                                </v>
      </c>
      <c r="H1526" t="s">
        <v>7533</v>
      </c>
      <c r="I1526" t="s">
        <v>15</v>
      </c>
      <c r="J1526" t="s">
        <v>78</v>
      </c>
      <c r="K1526" t="s">
        <v>79</v>
      </c>
      <c r="L1526" t="s">
        <v>7534</v>
      </c>
      <c r="M1526" t="s">
        <v>7535</v>
      </c>
      <c r="N1526" t="s">
        <v>7536</v>
      </c>
      <c r="O1526" s="1" t="s">
        <v>7537</v>
      </c>
      <c r="P1526" t="s">
        <v>7538</v>
      </c>
      <c r="Q1526">
        <v>3</v>
      </c>
      <c r="R1526" t="s">
        <v>23</v>
      </c>
      <c r="S1526" t="s">
        <v>23</v>
      </c>
      <c r="T1526" t="s">
        <v>23</v>
      </c>
      <c r="U1526">
        <v>3</v>
      </c>
      <c r="V1526" t="s">
        <v>108</v>
      </c>
    </row>
    <row r="1527" spans="1:22">
      <c r="A1527">
        <v>6729543</v>
      </c>
      <c r="B1527" t="str">
        <f t="shared" si="116"/>
        <v>pLeu</v>
      </c>
      <c r="C1527" t="str">
        <f t="shared" si="117"/>
        <v>NZ_CP002704.1</v>
      </c>
      <c r="D1527" t="str">
        <f t="shared" si="118"/>
        <v>CP002704</v>
      </c>
      <c r="E1527" t="str">
        <f t="shared" si="120"/>
        <v>Buchnera</v>
      </c>
      <c r="F1527" t="s">
        <v>32265</v>
      </c>
      <c r="G1527" t="str">
        <f t="shared" si="119"/>
        <v xml:space="preserve">Buchneraaphidicola               Gammaproteobacteria4222326.05138---8-                                        </v>
      </c>
      <c r="H1527" t="s">
        <v>7539</v>
      </c>
      <c r="I1527" t="s">
        <v>15</v>
      </c>
      <c r="J1527" t="s">
        <v>78</v>
      </c>
      <c r="K1527" t="s">
        <v>79</v>
      </c>
      <c r="L1527" t="s">
        <v>7499</v>
      </c>
      <c r="M1527" t="s">
        <v>7540</v>
      </c>
      <c r="N1527" t="s">
        <v>7541</v>
      </c>
      <c r="O1527" s="1">
        <v>42223</v>
      </c>
      <c r="P1527" t="s">
        <v>7542</v>
      </c>
      <c r="Q1527">
        <v>8</v>
      </c>
      <c r="R1527" t="s">
        <v>23</v>
      </c>
      <c r="S1527" t="s">
        <v>23</v>
      </c>
      <c r="T1527" t="s">
        <v>23</v>
      </c>
      <c r="U1527">
        <v>8</v>
      </c>
      <c r="V1527" t="s">
        <v>44</v>
      </c>
    </row>
    <row r="1528" spans="1:22">
      <c r="A1528">
        <v>6729447</v>
      </c>
      <c r="B1528" t="str">
        <f t="shared" si="116"/>
        <v>pLeu</v>
      </c>
      <c r="C1528" t="str">
        <f t="shared" si="117"/>
        <v>NZ_CP002702.1</v>
      </c>
      <c r="D1528" t="str">
        <f t="shared" si="118"/>
        <v>CP002702</v>
      </c>
      <c r="E1528" t="str">
        <f t="shared" si="120"/>
        <v>Buchnera</v>
      </c>
      <c r="F1528" t="s">
        <v>32265</v>
      </c>
      <c r="G1528" t="str">
        <f t="shared" si="119"/>
        <v xml:space="preserve">Buchneraaphidicola               Gammaproteobacteria7.79926.08038---8-                                        </v>
      </c>
      <c r="H1528" t="s">
        <v>7543</v>
      </c>
      <c r="I1528" t="s">
        <v>15</v>
      </c>
      <c r="J1528" t="s">
        <v>78</v>
      </c>
      <c r="K1528" t="s">
        <v>79</v>
      </c>
      <c r="L1528" t="s">
        <v>7499</v>
      </c>
      <c r="M1528" t="s">
        <v>7544</v>
      </c>
      <c r="N1528" t="s">
        <v>7545</v>
      </c>
      <c r="O1528" s="1" t="s">
        <v>7546</v>
      </c>
      <c r="P1528" t="s">
        <v>7547</v>
      </c>
      <c r="Q1528">
        <v>8</v>
      </c>
      <c r="R1528" t="s">
        <v>23</v>
      </c>
      <c r="S1528" t="s">
        <v>23</v>
      </c>
      <c r="T1528" t="s">
        <v>23</v>
      </c>
      <c r="U1528">
        <v>8</v>
      </c>
      <c r="V1528" t="s">
        <v>44</v>
      </c>
    </row>
    <row r="1529" spans="1:22">
      <c r="A1529">
        <v>6729351</v>
      </c>
      <c r="B1529" t="str">
        <f t="shared" si="116"/>
        <v>pLeu</v>
      </c>
      <c r="C1529" t="str">
        <f t="shared" si="117"/>
        <v>NC_017261.1</v>
      </c>
      <c r="D1529" t="str">
        <f t="shared" si="118"/>
        <v>CP002649</v>
      </c>
      <c r="E1529" t="str">
        <f t="shared" si="120"/>
        <v>Buchnera</v>
      </c>
      <c r="F1529" t="s">
        <v>32265</v>
      </c>
      <c r="G1529" t="str">
        <f t="shared" si="119"/>
        <v xml:space="preserve">Buchneraaphidicola               Gammaproteobacteria7.68925.6347---7-                                </v>
      </c>
      <c r="H1529" t="s">
        <v>7548</v>
      </c>
      <c r="I1529" t="s">
        <v>15</v>
      </c>
      <c r="J1529" t="s">
        <v>78</v>
      </c>
      <c r="K1529" t="s">
        <v>79</v>
      </c>
      <c r="L1529" t="s">
        <v>7499</v>
      </c>
      <c r="M1529" t="s">
        <v>7549</v>
      </c>
      <c r="N1529" t="s">
        <v>7550</v>
      </c>
      <c r="O1529" s="1" t="s">
        <v>7551</v>
      </c>
      <c r="P1529" t="s">
        <v>7552</v>
      </c>
      <c r="Q1529">
        <v>7</v>
      </c>
      <c r="R1529" t="s">
        <v>23</v>
      </c>
      <c r="S1529" t="s">
        <v>23</v>
      </c>
      <c r="T1529" t="s">
        <v>23</v>
      </c>
      <c r="U1529">
        <v>7</v>
      </c>
      <c r="V1529" t="s">
        <v>108</v>
      </c>
    </row>
    <row r="1530" spans="1:22">
      <c r="A1530">
        <v>6729255</v>
      </c>
      <c r="B1530" t="str">
        <f t="shared" si="116"/>
        <v>pTrp</v>
      </c>
      <c r="C1530" t="str">
        <f t="shared" si="117"/>
        <v>NC_017260.1</v>
      </c>
      <c r="D1530" t="str">
        <f t="shared" si="118"/>
        <v>CP002650</v>
      </c>
      <c r="E1530" t="str">
        <f t="shared" si="120"/>
        <v>Buchnera</v>
      </c>
      <c r="F1530" t="s">
        <v>32265</v>
      </c>
      <c r="G1530" t="str">
        <f t="shared" si="119"/>
        <v xml:space="preserve">Buchneraaphidicola               Gammaproteobacteria4.88427.53893---3-                                </v>
      </c>
      <c r="H1530" t="s">
        <v>7548</v>
      </c>
      <c r="I1530" t="s">
        <v>15</v>
      </c>
      <c r="J1530" t="s">
        <v>78</v>
      </c>
      <c r="K1530" t="s">
        <v>79</v>
      </c>
      <c r="L1530" t="s">
        <v>7504</v>
      </c>
      <c r="M1530" t="s">
        <v>7553</v>
      </c>
      <c r="N1530" t="s">
        <v>7554</v>
      </c>
      <c r="O1530" s="1" t="s">
        <v>7555</v>
      </c>
      <c r="P1530" t="s">
        <v>7556</v>
      </c>
      <c r="Q1530">
        <v>3</v>
      </c>
      <c r="R1530" t="s">
        <v>23</v>
      </c>
      <c r="S1530" t="s">
        <v>23</v>
      </c>
      <c r="T1530" t="s">
        <v>23</v>
      </c>
      <c r="U1530">
        <v>3</v>
      </c>
      <c r="V1530" t="s">
        <v>108</v>
      </c>
    </row>
    <row r="1531" spans="1:22">
      <c r="A1531">
        <v>6729159</v>
      </c>
      <c r="B1531" t="str">
        <f t="shared" si="116"/>
        <v>pLeu</v>
      </c>
      <c r="C1531" t="str">
        <f t="shared" si="117"/>
        <v>NZ_CP002698.1</v>
      </c>
      <c r="D1531" t="str">
        <f t="shared" si="118"/>
        <v>CP002698</v>
      </c>
      <c r="E1531" t="str">
        <f t="shared" si="120"/>
        <v>Buchnera</v>
      </c>
      <c r="F1531" t="s">
        <v>32265</v>
      </c>
      <c r="G1531" t="str">
        <f t="shared" si="119"/>
        <v xml:space="preserve">Buchneraaphidicola               Gammaproteobacteria7.80226.07027---7-                                        </v>
      </c>
      <c r="H1531" t="s">
        <v>7557</v>
      </c>
      <c r="I1531" t="s">
        <v>15</v>
      </c>
      <c r="J1531" t="s">
        <v>78</v>
      </c>
      <c r="K1531" t="s">
        <v>79</v>
      </c>
      <c r="L1531" t="s">
        <v>7499</v>
      </c>
      <c r="M1531" t="s">
        <v>7558</v>
      </c>
      <c r="N1531" t="s">
        <v>7559</v>
      </c>
      <c r="O1531" s="1" t="s">
        <v>7560</v>
      </c>
      <c r="P1531" t="s">
        <v>7561</v>
      </c>
      <c r="Q1531">
        <v>7</v>
      </c>
      <c r="R1531" t="s">
        <v>23</v>
      </c>
      <c r="S1531" t="s">
        <v>23</v>
      </c>
      <c r="T1531" t="s">
        <v>23</v>
      </c>
      <c r="U1531">
        <v>7</v>
      </c>
      <c r="V1531" t="s">
        <v>44</v>
      </c>
    </row>
    <row r="1532" spans="1:22">
      <c r="A1532">
        <v>6729063</v>
      </c>
      <c r="B1532" t="str">
        <f t="shared" si="116"/>
        <v>pLeu</v>
      </c>
      <c r="C1532" t="str">
        <f t="shared" si="117"/>
        <v>NZ_CP002700.1</v>
      </c>
      <c r="D1532" t="str">
        <f t="shared" si="118"/>
        <v>CP002700</v>
      </c>
      <c r="E1532" t="str">
        <f t="shared" si="120"/>
        <v>Buchnera</v>
      </c>
      <c r="F1532" t="s">
        <v>32265</v>
      </c>
      <c r="G1532" t="str">
        <f t="shared" si="119"/>
        <v xml:space="preserve">Buchneraaphidicola               Gammaproteobacteria7.80226.05747---7-                                        </v>
      </c>
      <c r="H1532" t="s">
        <v>7562</v>
      </c>
      <c r="I1532" t="s">
        <v>15</v>
      </c>
      <c r="J1532" t="s">
        <v>78</v>
      </c>
      <c r="K1532" t="s">
        <v>79</v>
      </c>
      <c r="L1532" t="s">
        <v>7499</v>
      </c>
      <c r="M1532" t="s">
        <v>7563</v>
      </c>
      <c r="N1532" t="s">
        <v>7564</v>
      </c>
      <c r="O1532" s="1" t="s">
        <v>7560</v>
      </c>
      <c r="P1532" t="s">
        <v>7565</v>
      </c>
      <c r="Q1532">
        <v>7</v>
      </c>
      <c r="R1532" t="s">
        <v>23</v>
      </c>
      <c r="S1532" t="s">
        <v>23</v>
      </c>
      <c r="T1532" t="s">
        <v>23</v>
      </c>
      <c r="U1532">
        <v>7</v>
      </c>
      <c r="V1532" t="s">
        <v>44</v>
      </c>
    </row>
    <row r="1533" spans="1:22">
      <c r="A1533">
        <v>6728967</v>
      </c>
      <c r="B1533" t="str">
        <f t="shared" si="116"/>
        <v>Plasmid1</v>
      </c>
      <c r="C1533" t="str">
        <f t="shared" si="117"/>
        <v>NC_008385.1</v>
      </c>
      <c r="D1533" t="str">
        <f t="shared" si="118"/>
        <v>CP000443</v>
      </c>
      <c r="E1533" t="str">
        <f t="shared" si="120"/>
        <v>Burkholderia</v>
      </c>
      <c r="F1533" t="s">
        <v>32266</v>
      </c>
      <c r="G1533" t="str">
        <f t="shared" si="119"/>
        <v>Burkholderiaambifaria                Betaproteobacteria43.58165.760345---472</v>
      </c>
      <c r="H1533" t="s">
        <v>7566</v>
      </c>
      <c r="I1533" t="s">
        <v>15</v>
      </c>
      <c r="J1533" t="s">
        <v>78</v>
      </c>
      <c r="K1533" t="s">
        <v>453</v>
      </c>
      <c r="L1533" t="s">
        <v>7567</v>
      </c>
      <c r="M1533" t="s">
        <v>7568</v>
      </c>
      <c r="N1533" t="s">
        <v>7569</v>
      </c>
      <c r="O1533" s="1" t="s">
        <v>7570</v>
      </c>
      <c r="P1533" t="s">
        <v>7571</v>
      </c>
      <c r="Q1533">
        <v>45</v>
      </c>
      <c r="R1533" t="s">
        <v>23</v>
      </c>
      <c r="S1533" t="s">
        <v>23</v>
      </c>
      <c r="T1533" t="s">
        <v>23</v>
      </c>
      <c r="U1533">
        <v>47</v>
      </c>
      <c r="V1533">
        <v>2</v>
      </c>
    </row>
    <row r="1534" spans="1:22">
      <c r="A1534">
        <v>6728871</v>
      </c>
      <c r="B1534" t="str">
        <f t="shared" si="116"/>
        <v>pBII_1</v>
      </c>
      <c r="C1534" t="str">
        <f t="shared" si="117"/>
        <v>NZ_CP009797.1</v>
      </c>
      <c r="D1534" t="str">
        <f t="shared" si="118"/>
        <v>CP009797</v>
      </c>
      <c r="E1534" t="str">
        <f t="shared" si="120"/>
        <v>Burkholderia</v>
      </c>
      <c r="F1534" t="s">
        <v>32266</v>
      </c>
      <c r="G1534" t="str">
        <f t="shared" si="119"/>
        <v>Burkholderiaambifaria                Betaproteobacteria43.58165.760345---472</v>
      </c>
      <c r="H1534" t="s">
        <v>7566</v>
      </c>
      <c r="I1534" t="s">
        <v>15</v>
      </c>
      <c r="J1534" t="s">
        <v>78</v>
      </c>
      <c r="K1534" t="s">
        <v>453</v>
      </c>
      <c r="L1534" t="s">
        <v>7572</v>
      </c>
      <c r="M1534" t="s">
        <v>7573</v>
      </c>
      <c r="N1534" t="s">
        <v>7574</v>
      </c>
      <c r="O1534" s="1" t="s">
        <v>7570</v>
      </c>
      <c r="P1534" t="s">
        <v>7571</v>
      </c>
      <c r="Q1534">
        <v>45</v>
      </c>
      <c r="R1534" t="s">
        <v>23</v>
      </c>
      <c r="S1534" t="s">
        <v>23</v>
      </c>
      <c r="T1534" t="s">
        <v>23</v>
      </c>
      <c r="U1534">
        <v>47</v>
      </c>
      <c r="V1534">
        <v>2</v>
      </c>
    </row>
    <row r="1535" spans="1:22">
      <c r="A1535">
        <v>6728775</v>
      </c>
      <c r="B1535" t="str">
        <f t="shared" si="116"/>
        <v>pBMC401</v>
      </c>
      <c r="C1535" t="str">
        <f t="shared" si="117"/>
        <v>NC_010553.1</v>
      </c>
      <c r="D1535" t="str">
        <f t="shared" si="118"/>
        <v>CP001028</v>
      </c>
      <c r="E1535" t="str">
        <f t="shared" si="120"/>
        <v>Burkholderia</v>
      </c>
      <c r="F1535" t="s">
        <v>32266</v>
      </c>
      <c r="G1535" t="str">
        <f t="shared" si="119"/>
        <v>Burkholderiaambifaria                Betaproteobacteria301.59261.1886252---26614</v>
      </c>
      <c r="H1535" t="s">
        <v>7575</v>
      </c>
      <c r="I1535" t="s">
        <v>15</v>
      </c>
      <c r="J1535" t="s">
        <v>78</v>
      </c>
      <c r="K1535" t="s">
        <v>453</v>
      </c>
      <c r="L1535" t="s">
        <v>7576</v>
      </c>
      <c r="M1535" t="s">
        <v>7577</v>
      </c>
      <c r="N1535" t="s">
        <v>7578</v>
      </c>
      <c r="O1535" s="1" t="s">
        <v>7579</v>
      </c>
      <c r="P1535" t="s">
        <v>7580</v>
      </c>
      <c r="Q1535">
        <v>252</v>
      </c>
      <c r="R1535" t="s">
        <v>23</v>
      </c>
      <c r="S1535" t="s">
        <v>23</v>
      </c>
      <c r="T1535" t="s">
        <v>23</v>
      </c>
      <c r="U1535">
        <v>266</v>
      </c>
      <c r="V1535">
        <v>14</v>
      </c>
    </row>
    <row r="1536" spans="1:22">
      <c r="A1536">
        <v>6728679</v>
      </c>
      <c r="B1536">
        <f t="shared" si="116"/>
        <v>2</v>
      </c>
      <c r="C1536" t="str">
        <f t="shared" si="117"/>
        <v>-</v>
      </c>
      <c r="D1536" t="str">
        <f t="shared" si="118"/>
        <v>CP013105.1</v>
      </c>
      <c r="E1536" t="str">
        <f t="shared" si="120"/>
        <v>Burkholderia</v>
      </c>
      <c r="F1536" t="s">
        <v>32267</v>
      </c>
      <c r="G1536" t="str">
        <f t="shared" si="119"/>
        <v>Burkholderiacaribensis               Betaproteobacteria442.45258.9018312---34634</v>
      </c>
      <c r="H1536" t="s">
        <v>7581</v>
      </c>
      <c r="I1536" t="s">
        <v>15</v>
      </c>
      <c r="J1536" t="s">
        <v>78</v>
      </c>
      <c r="K1536" t="s">
        <v>453</v>
      </c>
      <c r="L1536">
        <v>2</v>
      </c>
      <c r="M1536" t="s">
        <v>23</v>
      </c>
      <c r="N1536" t="s">
        <v>7582</v>
      </c>
      <c r="O1536" s="1" t="s">
        <v>7583</v>
      </c>
      <c r="P1536" t="s">
        <v>7584</v>
      </c>
      <c r="Q1536">
        <v>312</v>
      </c>
      <c r="R1536" t="s">
        <v>23</v>
      </c>
      <c r="S1536" t="s">
        <v>23</v>
      </c>
      <c r="T1536" t="s">
        <v>23</v>
      </c>
      <c r="U1536">
        <v>346</v>
      </c>
      <c r="V1536">
        <v>34</v>
      </c>
    </row>
    <row r="1537" spans="1:22">
      <c r="A1537">
        <v>6728583</v>
      </c>
      <c r="B1537">
        <f t="shared" si="116"/>
        <v>1</v>
      </c>
      <c r="C1537" t="str">
        <f t="shared" si="117"/>
        <v>-</v>
      </c>
      <c r="D1537" t="str">
        <f t="shared" si="118"/>
        <v>CP013104.1</v>
      </c>
      <c r="E1537" t="str">
        <f t="shared" si="120"/>
        <v>Burkholderia</v>
      </c>
      <c r="F1537" t="s">
        <v>32267</v>
      </c>
      <c r="G1537" t="str">
        <f t="shared" si="119"/>
        <v>Burkholderiacaribensis               Betaproteobacteria2011.2762.44491700-1-175756</v>
      </c>
      <c r="H1537" t="s">
        <v>7581</v>
      </c>
      <c r="I1537" t="s">
        <v>15</v>
      </c>
      <c r="J1537" t="s">
        <v>78</v>
      </c>
      <c r="K1537" t="s">
        <v>453</v>
      </c>
      <c r="L1537">
        <v>1</v>
      </c>
      <c r="M1537" t="s">
        <v>23</v>
      </c>
      <c r="N1537" t="s">
        <v>7585</v>
      </c>
      <c r="O1537" s="1" t="s">
        <v>7586</v>
      </c>
      <c r="P1537" t="s">
        <v>7587</v>
      </c>
      <c r="Q1537">
        <v>1700</v>
      </c>
      <c r="R1537" t="s">
        <v>23</v>
      </c>
      <c r="S1537">
        <v>1</v>
      </c>
      <c r="T1537" t="s">
        <v>23</v>
      </c>
      <c r="U1537">
        <v>1757</v>
      </c>
      <c r="V1537">
        <v>56</v>
      </c>
    </row>
    <row r="1538" spans="1:22">
      <c r="A1538">
        <v>6728487</v>
      </c>
      <c r="B1538" t="str">
        <f t="shared" si="116"/>
        <v>unnamed</v>
      </c>
      <c r="C1538" t="str">
        <f t="shared" si="117"/>
        <v>NZ_CP012748.1</v>
      </c>
      <c r="D1538" t="str">
        <f t="shared" si="118"/>
        <v>CP012748</v>
      </c>
      <c r="E1538" t="str">
        <f t="shared" si="120"/>
        <v>Burkholderia</v>
      </c>
      <c r="F1538" t="s">
        <v>32267</v>
      </c>
      <c r="G1538" t="str">
        <f t="shared" si="119"/>
        <v>Burkholderiacaribensis               Betaproteobacteria2555.0762.41082177-1-221436</v>
      </c>
      <c r="H1538" t="s">
        <v>7588</v>
      </c>
      <c r="I1538" t="s">
        <v>15</v>
      </c>
      <c r="J1538" t="s">
        <v>78</v>
      </c>
      <c r="K1538" t="s">
        <v>453</v>
      </c>
      <c r="L1538" t="s">
        <v>68</v>
      </c>
      <c r="M1538" t="s">
        <v>7589</v>
      </c>
      <c r="N1538" t="s">
        <v>7590</v>
      </c>
      <c r="O1538" s="1" t="s">
        <v>7591</v>
      </c>
      <c r="P1538" t="s">
        <v>7592</v>
      </c>
      <c r="Q1538">
        <v>2177</v>
      </c>
      <c r="R1538" t="s">
        <v>23</v>
      </c>
      <c r="S1538">
        <v>1</v>
      </c>
      <c r="T1538" t="s">
        <v>23</v>
      </c>
      <c r="U1538">
        <v>2214</v>
      </c>
      <c r="V1538">
        <v>36</v>
      </c>
    </row>
    <row r="1539" spans="1:22">
      <c r="A1539">
        <v>6728391</v>
      </c>
      <c r="B1539" t="str">
        <f t="shared" ref="B1539:B1602" si="121">L1539</f>
        <v>Plasmid1</v>
      </c>
      <c r="C1539" t="str">
        <f t="shared" ref="C1539:C1602" si="122">M1539</f>
        <v>NC_008545.1</v>
      </c>
      <c r="D1539" t="str">
        <f t="shared" ref="D1539:D1602" si="123">N1539</f>
        <v>CP000461</v>
      </c>
      <c r="E1539" t="str">
        <f t="shared" si="120"/>
        <v>Burkholderia</v>
      </c>
      <c r="F1539" t="s">
        <v>32268</v>
      </c>
      <c r="G1539" t="str">
        <f t="shared" ref="G1539:G1602" si="124">CONCATENATE(E1539,F1539,K1539,O1539,P1539,Q1539,R1539,S1539,T1539,U1539,V1539)</f>
        <v>Burkholderiacenocepacia              Betaproteobacteria164.85761.8275148---1557</v>
      </c>
      <c r="H1539" t="s">
        <v>7593</v>
      </c>
      <c r="I1539" t="s">
        <v>15</v>
      </c>
      <c r="J1539" t="s">
        <v>78</v>
      </c>
      <c r="K1539" t="s">
        <v>453</v>
      </c>
      <c r="L1539" t="s">
        <v>7567</v>
      </c>
      <c r="M1539" t="s">
        <v>7594</v>
      </c>
      <c r="N1539" t="s">
        <v>7595</v>
      </c>
      <c r="O1539" s="1" t="s">
        <v>7596</v>
      </c>
      <c r="P1539" t="s">
        <v>7597</v>
      </c>
      <c r="Q1539">
        <v>148</v>
      </c>
      <c r="R1539" t="s">
        <v>23</v>
      </c>
      <c r="S1539" t="s">
        <v>23</v>
      </c>
      <c r="T1539" t="s">
        <v>23</v>
      </c>
      <c r="U1539">
        <v>155</v>
      </c>
      <c r="V1539">
        <v>7</v>
      </c>
    </row>
    <row r="1540" spans="1:22">
      <c r="A1540">
        <v>6728295</v>
      </c>
      <c r="B1540" t="str">
        <f t="shared" si="121"/>
        <v>pBCJ2315</v>
      </c>
      <c r="C1540" t="str">
        <f t="shared" si="122"/>
        <v>NC_011003.1</v>
      </c>
      <c r="D1540" t="str">
        <f t="shared" si="123"/>
        <v>AM747723</v>
      </c>
      <c r="E1540" t="str">
        <f t="shared" si="120"/>
        <v>Burkholderia</v>
      </c>
      <c r="F1540" t="s">
        <v>32268</v>
      </c>
      <c r="G1540" t="str">
        <f t="shared" si="124"/>
        <v>Burkholderiacenocepacia              Betaproteobacteria92.66162.762186---871</v>
      </c>
      <c r="H1540" t="s">
        <v>7598</v>
      </c>
      <c r="I1540" t="s">
        <v>15</v>
      </c>
      <c r="J1540" t="s">
        <v>78</v>
      </c>
      <c r="K1540" t="s">
        <v>453</v>
      </c>
      <c r="L1540" t="s">
        <v>7599</v>
      </c>
      <c r="M1540" t="s">
        <v>7600</v>
      </c>
      <c r="N1540" t="s">
        <v>7601</v>
      </c>
      <c r="O1540" s="1" t="s">
        <v>7602</v>
      </c>
      <c r="P1540" t="s">
        <v>7603</v>
      </c>
      <c r="Q1540">
        <v>86</v>
      </c>
      <c r="R1540" t="s">
        <v>23</v>
      </c>
      <c r="S1540" t="s">
        <v>23</v>
      </c>
      <c r="T1540" t="s">
        <v>23</v>
      </c>
      <c r="U1540">
        <v>87</v>
      </c>
      <c r="V1540">
        <v>1</v>
      </c>
    </row>
    <row r="1541" spans="1:22">
      <c r="A1541">
        <v>6728199</v>
      </c>
      <c r="B1541" t="str">
        <f t="shared" si="121"/>
        <v>unnamed</v>
      </c>
      <c r="C1541" t="str">
        <f t="shared" si="122"/>
        <v>NZ_CP011302.1</v>
      </c>
      <c r="D1541" t="str">
        <f t="shared" si="123"/>
        <v>CP011302</v>
      </c>
      <c r="E1541" t="str">
        <f t="shared" si="120"/>
        <v>Burkholderia</v>
      </c>
      <c r="F1541" t="s">
        <v>32269</v>
      </c>
      <c r="G1541" t="str">
        <f t="shared" si="124"/>
        <v xml:space="preserve">Burkholderiacepacia                  Betaproteobacteria4.30453.62454---4-                                                        </v>
      </c>
      <c r="H1541" t="s">
        <v>7604</v>
      </c>
      <c r="I1541" t="s">
        <v>15</v>
      </c>
      <c r="J1541" t="s">
        <v>78</v>
      </c>
      <c r="K1541" t="s">
        <v>453</v>
      </c>
      <c r="L1541" t="s">
        <v>68</v>
      </c>
      <c r="M1541" t="s">
        <v>7605</v>
      </c>
      <c r="N1541" t="s">
        <v>7606</v>
      </c>
      <c r="O1541" s="1" t="s">
        <v>7607</v>
      </c>
      <c r="P1541" t="s">
        <v>7608</v>
      </c>
      <c r="Q1541">
        <v>4</v>
      </c>
      <c r="R1541" t="s">
        <v>23</v>
      </c>
      <c r="S1541" t="s">
        <v>23</v>
      </c>
      <c r="T1541" t="s">
        <v>23</v>
      </c>
      <c r="U1541">
        <v>4</v>
      </c>
      <c r="V1541" t="s">
        <v>58</v>
      </c>
    </row>
    <row r="1542" spans="1:22">
      <c r="A1542">
        <v>6728103</v>
      </c>
      <c r="B1542" t="str">
        <f t="shared" si="121"/>
        <v>pIJB1</v>
      </c>
      <c r="C1542" t="str">
        <f t="shared" si="122"/>
        <v>NC_019378.1</v>
      </c>
      <c r="D1542" t="str">
        <f t="shared" si="123"/>
        <v>JX847411</v>
      </c>
      <c r="E1542" t="str">
        <f t="shared" si="120"/>
        <v>Burkholderia</v>
      </c>
      <c r="F1542" t="s">
        <v>32269</v>
      </c>
      <c r="G1542" t="str">
        <f t="shared" si="124"/>
        <v xml:space="preserve">Burkholderiacepacia                  Betaproteobacteria99.00161.847960---60-                                                                </v>
      </c>
      <c r="H1542" t="s">
        <v>7609</v>
      </c>
      <c r="I1542" t="s">
        <v>15</v>
      </c>
      <c r="J1542" t="s">
        <v>78</v>
      </c>
      <c r="K1542" t="s">
        <v>453</v>
      </c>
      <c r="L1542" t="s">
        <v>7610</v>
      </c>
      <c r="M1542" t="s">
        <v>7611</v>
      </c>
      <c r="N1542" t="s">
        <v>7612</v>
      </c>
      <c r="O1542" s="1" t="s">
        <v>7613</v>
      </c>
      <c r="P1542" t="s">
        <v>7614</v>
      </c>
      <c r="Q1542">
        <v>60</v>
      </c>
      <c r="R1542" t="s">
        <v>23</v>
      </c>
      <c r="S1542" t="s">
        <v>23</v>
      </c>
      <c r="T1542" t="s">
        <v>23</v>
      </c>
      <c r="U1542">
        <v>60</v>
      </c>
      <c r="V1542" t="s">
        <v>495</v>
      </c>
    </row>
    <row r="1543" spans="1:22">
      <c r="A1543">
        <v>6728007</v>
      </c>
      <c r="B1543" t="str">
        <f t="shared" si="121"/>
        <v>PPC1</v>
      </c>
      <c r="C1543" t="str">
        <f t="shared" si="122"/>
        <v>NC_010099.1</v>
      </c>
      <c r="D1543" t="str">
        <f t="shared" si="123"/>
        <v>X61927</v>
      </c>
      <c r="E1543" t="str">
        <f t="shared" si="120"/>
        <v>Burkholderia</v>
      </c>
      <c r="F1543" t="s">
        <v>32269</v>
      </c>
      <c r="G1543" t="str">
        <f t="shared" si="124"/>
        <v xml:space="preserve">Burkholderiacepacia                  Betaproteobacteria1.64160.32911---1-                                                                </v>
      </c>
      <c r="H1543" t="s">
        <v>7615</v>
      </c>
      <c r="I1543" t="s">
        <v>15</v>
      </c>
      <c r="J1543" t="s">
        <v>78</v>
      </c>
      <c r="K1543" t="s">
        <v>453</v>
      </c>
      <c r="L1543" t="s">
        <v>7616</v>
      </c>
      <c r="M1543" t="s">
        <v>7617</v>
      </c>
      <c r="N1543" t="s">
        <v>7618</v>
      </c>
      <c r="O1543" s="1" t="s">
        <v>7619</v>
      </c>
      <c r="P1543" t="s">
        <v>7620</v>
      </c>
      <c r="Q1543">
        <v>1</v>
      </c>
      <c r="R1543" t="s">
        <v>23</v>
      </c>
      <c r="S1543" t="s">
        <v>23</v>
      </c>
      <c r="T1543" t="s">
        <v>23</v>
      </c>
      <c r="U1543">
        <v>1</v>
      </c>
      <c r="V1543" t="s">
        <v>495</v>
      </c>
    </row>
    <row r="1544" spans="1:22">
      <c r="A1544">
        <v>6727911</v>
      </c>
      <c r="B1544" t="str">
        <f t="shared" si="121"/>
        <v>pYS1</v>
      </c>
      <c r="C1544" t="str">
        <f t="shared" si="122"/>
        <v>NC_019369.1</v>
      </c>
      <c r="D1544" t="str">
        <f t="shared" si="123"/>
        <v>JX469832</v>
      </c>
      <c r="E1544" t="str">
        <f t="shared" si="120"/>
        <v>Burkholderia</v>
      </c>
      <c r="F1544" t="s">
        <v>32269</v>
      </c>
      <c r="G1544" t="str">
        <f t="shared" si="124"/>
        <v xml:space="preserve">Burkholderiacepacia                  Betaproteobacteria82.98862.627189---89-                                                                </v>
      </c>
      <c r="H1544" t="s">
        <v>7621</v>
      </c>
      <c r="I1544" t="s">
        <v>15</v>
      </c>
      <c r="J1544" t="s">
        <v>78</v>
      </c>
      <c r="K1544" t="s">
        <v>453</v>
      </c>
      <c r="L1544" t="s">
        <v>7622</v>
      </c>
      <c r="M1544" t="s">
        <v>7623</v>
      </c>
      <c r="N1544" t="s">
        <v>7624</v>
      </c>
      <c r="O1544" s="1" t="s">
        <v>7625</v>
      </c>
      <c r="P1544" t="s">
        <v>7626</v>
      </c>
      <c r="Q1544">
        <v>89</v>
      </c>
      <c r="R1544" t="s">
        <v>23</v>
      </c>
      <c r="S1544" t="s">
        <v>23</v>
      </c>
      <c r="T1544" t="s">
        <v>23</v>
      </c>
      <c r="U1544">
        <v>89</v>
      </c>
      <c r="V1544" t="s">
        <v>495</v>
      </c>
    </row>
    <row r="1545" spans="1:22">
      <c r="A1545">
        <v>6727815</v>
      </c>
      <c r="B1545" t="str">
        <f t="shared" si="121"/>
        <v>pBC25416</v>
      </c>
      <c r="C1545" t="str">
        <f t="shared" si="122"/>
        <v>NZ_CP012984.1</v>
      </c>
      <c r="D1545" t="str">
        <f t="shared" si="123"/>
        <v>CP012984</v>
      </c>
      <c r="E1545" t="str">
        <f t="shared" si="120"/>
        <v>Burkholderia</v>
      </c>
      <c r="F1545" t="s">
        <v>32269</v>
      </c>
      <c r="G1545" t="str">
        <f t="shared" si="124"/>
        <v>Burkholderiacepacia                  Betaproteobacteria209.80762.2763164---1728</v>
      </c>
      <c r="H1545" t="s">
        <v>7627</v>
      </c>
      <c r="I1545" t="s">
        <v>15</v>
      </c>
      <c r="J1545" t="s">
        <v>78</v>
      </c>
      <c r="K1545" t="s">
        <v>453</v>
      </c>
      <c r="L1545" t="s">
        <v>7628</v>
      </c>
      <c r="M1545" t="s">
        <v>7629</v>
      </c>
      <c r="N1545" t="s">
        <v>7630</v>
      </c>
      <c r="O1545" s="1" t="s">
        <v>7631</v>
      </c>
      <c r="P1545" t="s">
        <v>7632</v>
      </c>
      <c r="Q1545">
        <v>164</v>
      </c>
      <c r="R1545" t="s">
        <v>23</v>
      </c>
      <c r="S1545" t="s">
        <v>23</v>
      </c>
      <c r="T1545" t="s">
        <v>23</v>
      </c>
      <c r="U1545">
        <v>172</v>
      </c>
      <c r="V1545">
        <v>8</v>
      </c>
    </row>
    <row r="1546" spans="1:22">
      <c r="A1546">
        <v>6727719</v>
      </c>
      <c r="B1546" t="str">
        <f t="shared" si="121"/>
        <v>pBIL</v>
      </c>
      <c r="C1546" t="str">
        <f t="shared" si="122"/>
        <v>NZ_CP010024.1</v>
      </c>
      <c r="D1546" t="str">
        <f t="shared" si="123"/>
        <v>CP010024</v>
      </c>
      <c r="E1546" t="str">
        <f t="shared" si="120"/>
        <v>Burkholderia</v>
      </c>
      <c r="F1546" t="s">
        <v>32270</v>
      </c>
      <c r="G1546" t="str">
        <f t="shared" si="124"/>
        <v>Burkholderiafungorum                 Betaproteobacteria437.21860.3445413---42411</v>
      </c>
      <c r="H1546" t="s">
        <v>7633</v>
      </c>
      <c r="I1546" t="s">
        <v>15</v>
      </c>
      <c r="J1546" t="s">
        <v>78</v>
      </c>
      <c r="K1546" t="s">
        <v>453</v>
      </c>
      <c r="L1546" t="s">
        <v>7634</v>
      </c>
      <c r="M1546" t="s">
        <v>7635</v>
      </c>
      <c r="N1546" t="s">
        <v>7636</v>
      </c>
      <c r="O1546" s="1" t="s">
        <v>7637</v>
      </c>
      <c r="P1546" t="s">
        <v>7638</v>
      </c>
      <c r="Q1546">
        <v>413</v>
      </c>
      <c r="R1546" t="s">
        <v>23</v>
      </c>
      <c r="S1546" t="s">
        <v>23</v>
      </c>
      <c r="T1546" t="s">
        <v>23</v>
      </c>
      <c r="U1546">
        <v>424</v>
      </c>
      <c r="V1546">
        <v>11</v>
      </c>
    </row>
    <row r="1547" spans="1:22">
      <c r="A1547">
        <v>6727623</v>
      </c>
      <c r="B1547">
        <f t="shared" si="121"/>
        <v>2</v>
      </c>
      <c r="C1547" t="str">
        <f t="shared" si="122"/>
        <v>NZ_CP009320.1</v>
      </c>
      <c r="D1547" t="str">
        <f t="shared" si="123"/>
        <v>CP009320</v>
      </c>
      <c r="E1547" t="str">
        <f t="shared" si="120"/>
        <v>Burkholderia</v>
      </c>
      <c r="F1547" t="s">
        <v>32271</v>
      </c>
      <c r="G1547" t="str">
        <f t="shared" si="124"/>
        <v>Burkholderiagladioli                 Betaproteobacteria63.57360.000348---502</v>
      </c>
      <c r="H1547" t="s">
        <v>7639</v>
      </c>
      <c r="I1547" t="s">
        <v>15</v>
      </c>
      <c r="J1547" t="s">
        <v>78</v>
      </c>
      <c r="K1547" t="s">
        <v>453</v>
      </c>
      <c r="L1547">
        <v>2</v>
      </c>
      <c r="M1547" t="s">
        <v>7640</v>
      </c>
      <c r="N1547" t="s">
        <v>7641</v>
      </c>
      <c r="O1547" s="1" t="s">
        <v>7642</v>
      </c>
      <c r="P1547" t="s">
        <v>7643</v>
      </c>
      <c r="Q1547">
        <v>48</v>
      </c>
      <c r="R1547" t="s">
        <v>23</v>
      </c>
      <c r="S1547" t="s">
        <v>23</v>
      </c>
      <c r="T1547" t="s">
        <v>23</v>
      </c>
      <c r="U1547">
        <v>50</v>
      </c>
      <c r="V1547">
        <v>2</v>
      </c>
    </row>
    <row r="1548" spans="1:22">
      <c r="A1548">
        <v>6727527</v>
      </c>
      <c r="B1548">
        <f t="shared" si="121"/>
        <v>3</v>
      </c>
      <c r="C1548" t="str">
        <f t="shared" si="122"/>
        <v>NZ_CP009319.1</v>
      </c>
      <c r="D1548" t="str">
        <f t="shared" si="123"/>
        <v>CP009319</v>
      </c>
      <c r="E1548" t="str">
        <f t="shared" si="120"/>
        <v>Burkholderia</v>
      </c>
      <c r="F1548" t="s">
        <v>32271</v>
      </c>
      <c r="G1548" t="str">
        <f t="shared" si="124"/>
        <v>Burkholderiagladioli                 Betaproteobacteria26.7161.007129---312</v>
      </c>
      <c r="H1548" t="s">
        <v>7639</v>
      </c>
      <c r="I1548" t="s">
        <v>15</v>
      </c>
      <c r="J1548" t="s">
        <v>78</v>
      </c>
      <c r="K1548" t="s">
        <v>453</v>
      </c>
      <c r="L1548">
        <v>3</v>
      </c>
      <c r="M1548" t="s">
        <v>7644</v>
      </c>
      <c r="N1548" t="s">
        <v>7645</v>
      </c>
      <c r="O1548" s="1" t="s">
        <v>7646</v>
      </c>
      <c r="P1548" t="s">
        <v>7647</v>
      </c>
      <c r="Q1548">
        <v>29</v>
      </c>
      <c r="R1548" t="s">
        <v>23</v>
      </c>
      <c r="S1548" t="s">
        <v>23</v>
      </c>
      <c r="T1548" t="s">
        <v>23</v>
      </c>
      <c r="U1548">
        <v>31</v>
      </c>
      <c r="V1548">
        <v>2</v>
      </c>
    </row>
    <row r="1549" spans="1:22">
      <c r="A1549">
        <v>6727431</v>
      </c>
      <c r="B1549">
        <f t="shared" si="121"/>
        <v>1</v>
      </c>
      <c r="C1549" t="str">
        <f t="shared" si="122"/>
        <v>NZ_CP009321.1</v>
      </c>
      <c r="D1549" t="str">
        <f t="shared" si="123"/>
        <v>CP009321</v>
      </c>
      <c r="E1549" t="str">
        <f t="shared" si="120"/>
        <v>Burkholderia</v>
      </c>
      <c r="F1549" t="s">
        <v>32271</v>
      </c>
      <c r="G1549" t="str">
        <f t="shared" si="124"/>
        <v>Burkholderiagladioli                 Betaproteobacteria213.0961.4515180---19010</v>
      </c>
      <c r="H1549" t="s">
        <v>7639</v>
      </c>
      <c r="I1549" t="s">
        <v>15</v>
      </c>
      <c r="J1549" t="s">
        <v>78</v>
      </c>
      <c r="K1549" t="s">
        <v>453</v>
      </c>
      <c r="L1549">
        <v>1</v>
      </c>
      <c r="M1549" t="s">
        <v>7648</v>
      </c>
      <c r="N1549" t="s">
        <v>7649</v>
      </c>
      <c r="O1549" s="1" t="s">
        <v>7650</v>
      </c>
      <c r="P1549" t="s">
        <v>7651</v>
      </c>
      <c r="Q1549">
        <v>180</v>
      </c>
      <c r="R1549" t="s">
        <v>23</v>
      </c>
      <c r="S1549" t="s">
        <v>23</v>
      </c>
      <c r="T1549" t="s">
        <v>23</v>
      </c>
      <c r="U1549">
        <v>190</v>
      </c>
      <c r="V1549">
        <v>10</v>
      </c>
    </row>
    <row r="1550" spans="1:22">
      <c r="A1550">
        <v>6727335</v>
      </c>
      <c r="B1550" t="str">
        <f t="shared" si="121"/>
        <v>bgla_1p</v>
      </c>
      <c r="C1550" t="str">
        <f t="shared" si="122"/>
        <v>NC_015382.1</v>
      </c>
      <c r="D1550" t="str">
        <f t="shared" si="123"/>
        <v>CP002601</v>
      </c>
      <c r="E1550" t="str">
        <f t="shared" si="120"/>
        <v>Burkholderia</v>
      </c>
      <c r="F1550" t="s">
        <v>32271</v>
      </c>
      <c r="G1550" t="str">
        <f t="shared" si="124"/>
        <v>Burkholderiagladioli                 Betaproteobacteria276.21563.2822208---22012</v>
      </c>
      <c r="H1550" t="s">
        <v>7652</v>
      </c>
      <c r="I1550" t="s">
        <v>15</v>
      </c>
      <c r="J1550" t="s">
        <v>78</v>
      </c>
      <c r="K1550" t="s">
        <v>453</v>
      </c>
      <c r="L1550" t="s">
        <v>7653</v>
      </c>
      <c r="M1550" t="s">
        <v>7654</v>
      </c>
      <c r="N1550" t="s">
        <v>7655</v>
      </c>
      <c r="O1550" s="1" t="s">
        <v>7656</v>
      </c>
      <c r="P1550" t="s">
        <v>7657</v>
      </c>
      <c r="Q1550">
        <v>208</v>
      </c>
      <c r="R1550" t="s">
        <v>23</v>
      </c>
      <c r="S1550" t="s">
        <v>23</v>
      </c>
      <c r="T1550" t="s">
        <v>23</v>
      </c>
      <c r="U1550">
        <v>220</v>
      </c>
      <c r="V1550">
        <v>12</v>
      </c>
    </row>
    <row r="1551" spans="1:22">
      <c r="A1551">
        <v>6727239</v>
      </c>
      <c r="B1551" t="str">
        <f t="shared" si="121"/>
        <v>bgla_3p</v>
      </c>
      <c r="C1551" t="str">
        <f t="shared" si="122"/>
        <v>NC_015378.1</v>
      </c>
      <c r="D1551" t="str">
        <f t="shared" si="123"/>
        <v>CP002603</v>
      </c>
      <c r="E1551" t="str">
        <f t="shared" si="120"/>
        <v>Burkholderia</v>
      </c>
      <c r="F1551" t="s">
        <v>32271</v>
      </c>
      <c r="G1551" t="str">
        <f t="shared" si="124"/>
        <v>Burkholderiagladioli                 Betaproteobacteria128.6559.6075131---1343</v>
      </c>
      <c r="H1551" t="s">
        <v>7652</v>
      </c>
      <c r="I1551" t="s">
        <v>15</v>
      </c>
      <c r="J1551" t="s">
        <v>78</v>
      </c>
      <c r="K1551" t="s">
        <v>453</v>
      </c>
      <c r="L1551" t="s">
        <v>7658</v>
      </c>
      <c r="M1551" t="s">
        <v>7659</v>
      </c>
      <c r="N1551" t="s">
        <v>7660</v>
      </c>
      <c r="O1551" s="1" t="s">
        <v>7661</v>
      </c>
      <c r="P1551" t="s">
        <v>7662</v>
      </c>
      <c r="Q1551">
        <v>131</v>
      </c>
      <c r="R1551" t="s">
        <v>23</v>
      </c>
      <c r="S1551" t="s">
        <v>23</v>
      </c>
      <c r="T1551" t="s">
        <v>23</v>
      </c>
      <c r="U1551">
        <v>134</v>
      </c>
      <c r="V1551">
        <v>3</v>
      </c>
    </row>
    <row r="1552" spans="1:22">
      <c r="A1552">
        <v>6727143</v>
      </c>
      <c r="B1552" t="str">
        <f t="shared" si="121"/>
        <v>bgla_4p</v>
      </c>
      <c r="C1552" t="str">
        <f t="shared" si="122"/>
        <v>NC_015383.1</v>
      </c>
      <c r="D1552" t="str">
        <f t="shared" si="123"/>
        <v>CP002604</v>
      </c>
      <c r="E1552" t="str">
        <f t="shared" si="120"/>
        <v>Burkholderia</v>
      </c>
      <c r="F1552" t="s">
        <v>32271</v>
      </c>
      <c r="G1552" t="str">
        <f t="shared" si="124"/>
        <v>Burkholderiagladioli                 Betaproteobacteria403.58662.3716322---34119</v>
      </c>
      <c r="H1552" t="s">
        <v>7652</v>
      </c>
      <c r="I1552" t="s">
        <v>15</v>
      </c>
      <c r="J1552" t="s">
        <v>78</v>
      </c>
      <c r="K1552" t="s">
        <v>453</v>
      </c>
      <c r="L1552" t="s">
        <v>7663</v>
      </c>
      <c r="M1552" t="s">
        <v>7664</v>
      </c>
      <c r="N1552" t="s">
        <v>7665</v>
      </c>
      <c r="O1552" s="1" t="s">
        <v>7666</v>
      </c>
      <c r="P1552" t="s">
        <v>7667</v>
      </c>
      <c r="Q1552">
        <v>322</v>
      </c>
      <c r="R1552" t="s">
        <v>23</v>
      </c>
      <c r="S1552" t="s">
        <v>23</v>
      </c>
      <c r="T1552" t="s">
        <v>23</v>
      </c>
      <c r="U1552">
        <v>341</v>
      </c>
      <c r="V1552">
        <v>19</v>
      </c>
    </row>
    <row r="1553" spans="1:22">
      <c r="A1553">
        <v>6727047</v>
      </c>
      <c r="B1553" t="str">
        <f t="shared" si="121"/>
        <v>bgla_2p</v>
      </c>
      <c r="C1553" t="str">
        <f t="shared" si="122"/>
        <v>NC_015377.1</v>
      </c>
      <c r="D1553" t="str">
        <f t="shared" si="123"/>
        <v>CP002602</v>
      </c>
      <c r="E1553" t="str">
        <f t="shared" si="120"/>
        <v>Burkholderia</v>
      </c>
      <c r="F1553" t="s">
        <v>32271</v>
      </c>
      <c r="G1553" t="str">
        <f t="shared" si="124"/>
        <v>Burkholderiagladioli                 Betaproteobacteria129.39962.8235108-1-1156</v>
      </c>
      <c r="H1553" t="s">
        <v>7652</v>
      </c>
      <c r="I1553" t="s">
        <v>15</v>
      </c>
      <c r="J1553" t="s">
        <v>78</v>
      </c>
      <c r="K1553" t="s">
        <v>453</v>
      </c>
      <c r="L1553" t="s">
        <v>7668</v>
      </c>
      <c r="M1553" t="s">
        <v>7669</v>
      </c>
      <c r="N1553" t="s">
        <v>7670</v>
      </c>
      <c r="O1553" s="1" t="s">
        <v>7671</v>
      </c>
      <c r="P1553" t="s">
        <v>7672</v>
      </c>
      <c r="Q1553">
        <v>108</v>
      </c>
      <c r="R1553" t="s">
        <v>23</v>
      </c>
      <c r="S1553">
        <v>1</v>
      </c>
      <c r="T1553" t="s">
        <v>23</v>
      </c>
      <c r="U1553">
        <v>115</v>
      </c>
      <c r="V1553">
        <v>6</v>
      </c>
    </row>
    <row r="1554" spans="1:22">
      <c r="A1554">
        <v>6726951</v>
      </c>
      <c r="B1554" t="str">
        <f t="shared" si="121"/>
        <v>pBGA40</v>
      </c>
      <c r="C1554" t="str">
        <f t="shared" si="122"/>
        <v>NC_025024.1</v>
      </c>
      <c r="D1554" t="str">
        <f t="shared" si="123"/>
        <v>AY641454</v>
      </c>
      <c r="E1554" t="str">
        <f t="shared" si="120"/>
        <v>Burkholderia</v>
      </c>
      <c r="F1554" t="s">
        <v>32272</v>
      </c>
      <c r="G1554" t="str">
        <f t="shared" si="124"/>
        <v xml:space="preserve">Burkholderiaglumae                   Betaproteobacteria3.67266.5852---2-                                                        </v>
      </c>
      <c r="H1554" t="s">
        <v>7673</v>
      </c>
      <c r="I1554" t="s">
        <v>15</v>
      </c>
      <c r="J1554" t="s">
        <v>78</v>
      </c>
      <c r="K1554" t="s">
        <v>453</v>
      </c>
      <c r="L1554" t="s">
        <v>7674</v>
      </c>
      <c r="M1554" t="s">
        <v>7675</v>
      </c>
      <c r="N1554" t="s">
        <v>7676</v>
      </c>
      <c r="O1554" s="1" t="s">
        <v>7677</v>
      </c>
      <c r="P1554" t="s">
        <v>7678</v>
      </c>
      <c r="Q1554">
        <v>2</v>
      </c>
      <c r="R1554" t="s">
        <v>23</v>
      </c>
      <c r="S1554" t="s">
        <v>23</v>
      </c>
      <c r="T1554" t="s">
        <v>23</v>
      </c>
      <c r="U1554">
        <v>2</v>
      </c>
      <c r="V1554" t="s">
        <v>58</v>
      </c>
    </row>
    <row r="1555" spans="1:22">
      <c r="A1555">
        <v>6726855</v>
      </c>
      <c r="B1555" t="str">
        <f t="shared" si="121"/>
        <v>pBGF2</v>
      </c>
      <c r="C1555" t="str">
        <f t="shared" si="122"/>
        <v>NC_010879.1</v>
      </c>
      <c r="D1555" t="str">
        <f t="shared" si="123"/>
        <v>DQ996270</v>
      </c>
      <c r="E1555" t="str">
        <f t="shared" si="120"/>
        <v>Burkholderia</v>
      </c>
      <c r="F1555" t="s">
        <v>32272</v>
      </c>
      <c r="G1555" t="str">
        <f t="shared" si="124"/>
        <v xml:space="preserve">Burkholderiaglumae                   Betaproteobacteria23.15669.532716---16-                                                        </v>
      </c>
      <c r="H1555" t="s">
        <v>7673</v>
      </c>
      <c r="I1555" t="s">
        <v>15</v>
      </c>
      <c r="J1555" t="s">
        <v>78</v>
      </c>
      <c r="K1555" t="s">
        <v>453</v>
      </c>
      <c r="L1555" t="s">
        <v>7679</v>
      </c>
      <c r="M1555" t="s">
        <v>7680</v>
      </c>
      <c r="N1555" t="s">
        <v>7681</v>
      </c>
      <c r="O1555" s="1" t="s">
        <v>7682</v>
      </c>
      <c r="P1555" t="s">
        <v>7683</v>
      </c>
      <c r="Q1555">
        <v>16</v>
      </c>
      <c r="R1555" t="s">
        <v>23</v>
      </c>
      <c r="S1555" t="s">
        <v>23</v>
      </c>
      <c r="T1555" t="s">
        <v>23</v>
      </c>
      <c r="U1555">
        <v>16</v>
      </c>
      <c r="V1555" t="s">
        <v>58</v>
      </c>
    </row>
    <row r="1556" spans="1:22">
      <c r="A1556">
        <v>6726759</v>
      </c>
      <c r="B1556" t="str">
        <f t="shared" si="121"/>
        <v>bglu_2p</v>
      </c>
      <c r="C1556" t="str">
        <f t="shared" si="122"/>
        <v>NC_012718.1</v>
      </c>
      <c r="D1556" t="str">
        <f t="shared" si="123"/>
        <v>CP001506</v>
      </c>
      <c r="E1556" t="str">
        <f t="shared" si="120"/>
        <v>Burkholderia</v>
      </c>
      <c r="F1556" t="s">
        <v>32272</v>
      </c>
      <c r="G1556" t="str">
        <f t="shared" si="124"/>
        <v>Burkholderiaglumae                   Betaproteobacteria141.79263.206106---1126</v>
      </c>
      <c r="H1556" t="s">
        <v>7673</v>
      </c>
      <c r="I1556" t="s">
        <v>15</v>
      </c>
      <c r="J1556" t="s">
        <v>78</v>
      </c>
      <c r="K1556" t="s">
        <v>453</v>
      </c>
      <c r="L1556" t="s">
        <v>7684</v>
      </c>
      <c r="M1556" t="s">
        <v>7685</v>
      </c>
      <c r="N1556" t="s">
        <v>7686</v>
      </c>
      <c r="O1556" s="1" t="s">
        <v>7687</v>
      </c>
      <c r="P1556" t="s">
        <v>7688</v>
      </c>
      <c r="Q1556">
        <v>106</v>
      </c>
      <c r="R1556" t="s">
        <v>23</v>
      </c>
      <c r="S1556" t="s">
        <v>23</v>
      </c>
      <c r="T1556" t="s">
        <v>23</v>
      </c>
      <c r="U1556">
        <v>112</v>
      </c>
      <c r="V1556">
        <v>6</v>
      </c>
    </row>
    <row r="1557" spans="1:22">
      <c r="A1557">
        <v>6726663</v>
      </c>
      <c r="B1557" t="str">
        <f t="shared" si="121"/>
        <v>bglu_1p</v>
      </c>
      <c r="C1557" t="str">
        <f t="shared" si="122"/>
        <v>NC_012723.1</v>
      </c>
      <c r="D1557" t="str">
        <f t="shared" si="123"/>
        <v>CP001505</v>
      </c>
      <c r="E1557" t="str">
        <f t="shared" si="120"/>
        <v>Burkholderia</v>
      </c>
      <c r="F1557" t="s">
        <v>32272</v>
      </c>
      <c r="G1557" t="str">
        <f t="shared" si="124"/>
        <v>Burkholderiaglumae                   Betaproteobacteria133.59160.5932117---12912</v>
      </c>
      <c r="H1557" t="s">
        <v>7673</v>
      </c>
      <c r="I1557" t="s">
        <v>15</v>
      </c>
      <c r="J1557" t="s">
        <v>78</v>
      </c>
      <c r="K1557" t="s">
        <v>453</v>
      </c>
      <c r="L1557" t="s">
        <v>7689</v>
      </c>
      <c r="M1557" t="s">
        <v>7690</v>
      </c>
      <c r="N1557" t="s">
        <v>7691</v>
      </c>
      <c r="O1557" s="1" t="s">
        <v>7692</v>
      </c>
      <c r="P1557" t="s">
        <v>7693</v>
      </c>
      <c r="Q1557">
        <v>117</v>
      </c>
      <c r="R1557" t="s">
        <v>23</v>
      </c>
      <c r="S1557" t="s">
        <v>23</v>
      </c>
      <c r="T1557" t="s">
        <v>23</v>
      </c>
      <c r="U1557">
        <v>129</v>
      </c>
      <c r="V1557">
        <v>12</v>
      </c>
    </row>
    <row r="1558" spans="1:22">
      <c r="A1558">
        <v>6726567</v>
      </c>
      <c r="B1558" t="str">
        <f t="shared" si="121"/>
        <v>bglu_4p</v>
      </c>
      <c r="C1558" t="str">
        <f t="shared" si="122"/>
        <v>NC_012725.2</v>
      </c>
      <c r="D1558" t="str">
        <f t="shared" si="123"/>
        <v>CP001508</v>
      </c>
      <c r="E1558" t="str">
        <f t="shared" si="120"/>
        <v>Burkholderia</v>
      </c>
      <c r="F1558" t="s">
        <v>32272</v>
      </c>
      <c r="G1558" t="str">
        <f t="shared" si="124"/>
        <v>Burkholderiaglumae                   Betaproteobacteria134.34662.709108-1-1134</v>
      </c>
      <c r="H1558" t="s">
        <v>7673</v>
      </c>
      <c r="I1558" t="s">
        <v>15</v>
      </c>
      <c r="J1558" t="s">
        <v>78</v>
      </c>
      <c r="K1558" t="s">
        <v>453</v>
      </c>
      <c r="L1558" t="s">
        <v>7694</v>
      </c>
      <c r="M1558" t="s">
        <v>7695</v>
      </c>
      <c r="N1558" t="s">
        <v>7696</v>
      </c>
      <c r="O1558" s="1" t="s">
        <v>7697</v>
      </c>
      <c r="P1558" t="s">
        <v>7698</v>
      </c>
      <c r="Q1558">
        <v>108</v>
      </c>
      <c r="R1558" t="s">
        <v>23</v>
      </c>
      <c r="S1558">
        <v>1</v>
      </c>
      <c r="T1558" t="s">
        <v>23</v>
      </c>
      <c r="U1558">
        <v>113</v>
      </c>
      <c r="V1558">
        <v>4</v>
      </c>
    </row>
    <row r="1559" spans="1:22">
      <c r="A1559">
        <v>6726471</v>
      </c>
      <c r="B1559" t="str">
        <f t="shared" si="121"/>
        <v>bglu_3p</v>
      </c>
      <c r="C1559" t="str">
        <f t="shared" si="122"/>
        <v>NC_012720.2</v>
      </c>
      <c r="D1559" t="str">
        <f t="shared" si="123"/>
        <v>CP001507</v>
      </c>
      <c r="E1559" t="str">
        <f t="shared" si="120"/>
        <v>Burkholderia</v>
      </c>
      <c r="F1559" t="s">
        <v>32272</v>
      </c>
      <c r="G1559" t="str">
        <f t="shared" si="124"/>
        <v>Burkholderiaglumae                   Betaproteobacteria141.06762.6759104-1-1149</v>
      </c>
      <c r="H1559" t="s">
        <v>7673</v>
      </c>
      <c r="I1559" t="s">
        <v>15</v>
      </c>
      <c r="J1559" t="s">
        <v>78</v>
      </c>
      <c r="K1559" t="s">
        <v>453</v>
      </c>
      <c r="L1559" t="s">
        <v>7699</v>
      </c>
      <c r="M1559" t="s">
        <v>7700</v>
      </c>
      <c r="N1559" t="s">
        <v>7701</v>
      </c>
      <c r="O1559" s="1" t="s">
        <v>7702</v>
      </c>
      <c r="P1559" t="s">
        <v>7703</v>
      </c>
      <c r="Q1559">
        <v>104</v>
      </c>
      <c r="R1559" t="s">
        <v>23</v>
      </c>
      <c r="S1559">
        <v>1</v>
      </c>
      <c r="T1559" t="s">
        <v>23</v>
      </c>
      <c r="U1559">
        <v>114</v>
      </c>
      <c r="V1559">
        <v>9</v>
      </c>
    </row>
    <row r="1560" spans="1:22">
      <c r="A1560">
        <v>6726375</v>
      </c>
      <c r="B1560" t="str">
        <f t="shared" si="121"/>
        <v>pBIN_2</v>
      </c>
      <c r="C1560" t="str">
        <f t="shared" si="122"/>
        <v>NZ_CP009432.1</v>
      </c>
      <c r="D1560" t="str">
        <f t="shared" si="123"/>
        <v>CP009432</v>
      </c>
      <c r="E1560" t="str">
        <f t="shared" si="120"/>
        <v>Burkholderia</v>
      </c>
      <c r="F1560" t="s">
        <v>32272</v>
      </c>
      <c r="G1560" t="str">
        <f t="shared" si="124"/>
        <v>Burkholderiaglumae                   Betaproteobacteria144.52261.1768135---14813</v>
      </c>
      <c r="H1560" t="s">
        <v>7704</v>
      </c>
      <c r="I1560" t="s">
        <v>15</v>
      </c>
      <c r="J1560" t="s">
        <v>78</v>
      </c>
      <c r="K1560" t="s">
        <v>453</v>
      </c>
      <c r="L1560" t="s">
        <v>7705</v>
      </c>
      <c r="M1560" t="s">
        <v>7706</v>
      </c>
      <c r="N1560" t="s">
        <v>7707</v>
      </c>
      <c r="O1560" s="1" t="s">
        <v>7708</v>
      </c>
      <c r="P1560" t="s">
        <v>7709</v>
      </c>
      <c r="Q1560">
        <v>135</v>
      </c>
      <c r="R1560" t="s">
        <v>23</v>
      </c>
      <c r="S1560" t="s">
        <v>23</v>
      </c>
      <c r="T1560" t="s">
        <v>23</v>
      </c>
      <c r="U1560">
        <v>148</v>
      </c>
      <c r="V1560">
        <v>13</v>
      </c>
    </row>
    <row r="1561" spans="1:22">
      <c r="A1561">
        <v>6726279</v>
      </c>
      <c r="B1561" t="str">
        <f t="shared" si="121"/>
        <v>pBIN_1</v>
      </c>
      <c r="C1561" t="str">
        <f t="shared" si="122"/>
        <v>NZ_CP009433.1</v>
      </c>
      <c r="D1561" t="str">
        <f t="shared" si="123"/>
        <v>CP009433</v>
      </c>
      <c r="E1561" t="str">
        <f t="shared" si="120"/>
        <v>Burkholderia</v>
      </c>
      <c r="F1561" t="s">
        <v>32272</v>
      </c>
      <c r="G1561" t="str">
        <f t="shared" si="124"/>
        <v>Burkholderiaglumae                   Betaproteobacteria196.0263.7894139---15011</v>
      </c>
      <c r="H1561" t="s">
        <v>7704</v>
      </c>
      <c r="I1561" t="s">
        <v>15</v>
      </c>
      <c r="J1561" t="s">
        <v>78</v>
      </c>
      <c r="K1561" t="s">
        <v>453</v>
      </c>
      <c r="L1561" t="s">
        <v>7710</v>
      </c>
      <c r="M1561" t="s">
        <v>7711</v>
      </c>
      <c r="N1561" t="s">
        <v>7712</v>
      </c>
      <c r="O1561" s="1" t="s">
        <v>7713</v>
      </c>
      <c r="P1561" t="s">
        <v>7714</v>
      </c>
      <c r="Q1561">
        <v>139</v>
      </c>
      <c r="R1561" t="s">
        <v>23</v>
      </c>
      <c r="S1561" t="s">
        <v>23</v>
      </c>
      <c r="T1561" t="s">
        <v>23</v>
      </c>
      <c r="U1561">
        <v>150</v>
      </c>
      <c r="V1561">
        <v>11</v>
      </c>
    </row>
    <row r="1562" spans="1:22">
      <c r="A1562">
        <v>6726183</v>
      </c>
      <c r="B1562" t="str">
        <f t="shared" si="121"/>
        <v>pBMUL01</v>
      </c>
      <c r="C1562" t="str">
        <f t="shared" si="122"/>
        <v>NC_010070.1</v>
      </c>
      <c r="D1562" t="str">
        <f t="shared" si="123"/>
        <v>CP000871</v>
      </c>
      <c r="E1562" t="str">
        <f t="shared" si="120"/>
        <v>Burkholderia</v>
      </c>
      <c r="F1562" t="s">
        <v>32273</v>
      </c>
      <c r="G1562" t="str">
        <f t="shared" si="124"/>
        <v>Burkholderiamultivorans              Betaproteobacteria167.42261.3342148---1513</v>
      </c>
      <c r="H1562" t="s">
        <v>7715</v>
      </c>
      <c r="I1562" t="s">
        <v>15</v>
      </c>
      <c r="J1562" t="s">
        <v>78</v>
      </c>
      <c r="K1562" t="s">
        <v>453</v>
      </c>
      <c r="L1562" t="s">
        <v>7716</v>
      </c>
      <c r="M1562" t="s">
        <v>7717</v>
      </c>
      <c r="N1562" t="s">
        <v>7718</v>
      </c>
      <c r="O1562" s="1" t="s">
        <v>7719</v>
      </c>
      <c r="P1562" t="s">
        <v>7720</v>
      </c>
      <c r="Q1562">
        <v>148</v>
      </c>
      <c r="R1562" t="s">
        <v>23</v>
      </c>
      <c r="S1562" t="s">
        <v>23</v>
      </c>
      <c r="T1562" t="s">
        <v>23</v>
      </c>
      <c r="U1562">
        <v>151</v>
      </c>
      <c r="V1562">
        <v>3</v>
      </c>
    </row>
    <row r="1563" spans="1:22">
      <c r="A1563">
        <v>6726087</v>
      </c>
      <c r="B1563" t="str">
        <f t="shared" si="121"/>
        <v>pTGL1</v>
      </c>
      <c r="C1563" t="str">
        <f t="shared" si="122"/>
        <v>NC_010802.1</v>
      </c>
      <c r="D1563" t="str">
        <f t="shared" si="123"/>
        <v>AP009388</v>
      </c>
      <c r="E1563" t="str">
        <f t="shared" ref="E1563:E1626" si="125">MID(H1563,1,FIND(" ",H1563)-1)</f>
        <v>Burkholderia</v>
      </c>
      <c r="F1563" t="s">
        <v>32273</v>
      </c>
      <c r="G1563" t="str">
        <f t="shared" si="124"/>
        <v>Burkholderiamultivorans              Betaproteobacteria167.42261.3342146---1493</v>
      </c>
      <c r="H1563" t="s">
        <v>7715</v>
      </c>
      <c r="I1563" t="s">
        <v>15</v>
      </c>
      <c r="J1563" t="s">
        <v>78</v>
      </c>
      <c r="K1563" t="s">
        <v>453</v>
      </c>
      <c r="L1563" t="s">
        <v>7721</v>
      </c>
      <c r="M1563" t="s">
        <v>7722</v>
      </c>
      <c r="N1563" t="s">
        <v>7723</v>
      </c>
      <c r="O1563" s="1" t="s">
        <v>7719</v>
      </c>
      <c r="P1563" t="s">
        <v>7720</v>
      </c>
      <c r="Q1563">
        <v>146</v>
      </c>
      <c r="R1563" t="s">
        <v>23</v>
      </c>
      <c r="S1563" t="s">
        <v>23</v>
      </c>
      <c r="T1563" t="s">
        <v>23</v>
      </c>
      <c r="U1563">
        <v>149</v>
      </c>
      <c r="V1563">
        <v>3</v>
      </c>
    </row>
    <row r="1564" spans="1:22">
      <c r="A1564">
        <v>6725991</v>
      </c>
      <c r="B1564" t="str">
        <f t="shared" si="121"/>
        <v>pSYMBR3459</v>
      </c>
      <c r="C1564" t="str">
        <f t="shared" si="122"/>
        <v>NC_018696.1</v>
      </c>
      <c r="D1564" t="str">
        <f t="shared" si="123"/>
        <v>CP003865</v>
      </c>
      <c r="E1564" t="str">
        <f t="shared" si="125"/>
        <v>Burkholderia</v>
      </c>
      <c r="F1564" t="s">
        <v>32274</v>
      </c>
      <c r="G1564" t="str">
        <f t="shared" si="124"/>
        <v>Burkholderiaphenoliruptrix           Betaproteobacteria785.41959.1109633---68451</v>
      </c>
      <c r="H1564" t="s">
        <v>7724</v>
      </c>
      <c r="I1564" t="s">
        <v>15</v>
      </c>
      <c r="J1564" t="s">
        <v>78</v>
      </c>
      <c r="K1564" t="s">
        <v>453</v>
      </c>
      <c r="L1564" t="s">
        <v>7725</v>
      </c>
      <c r="M1564" t="s">
        <v>7726</v>
      </c>
      <c r="N1564" t="s">
        <v>7727</v>
      </c>
      <c r="O1564" s="1" t="s">
        <v>7728</v>
      </c>
      <c r="P1564" t="s">
        <v>7729</v>
      </c>
      <c r="Q1564">
        <v>633</v>
      </c>
      <c r="R1564" t="s">
        <v>23</v>
      </c>
      <c r="S1564" t="s">
        <v>23</v>
      </c>
      <c r="T1564" t="s">
        <v>23</v>
      </c>
      <c r="U1564">
        <v>684</v>
      </c>
      <c r="V1564">
        <v>51</v>
      </c>
    </row>
    <row r="1565" spans="1:22">
      <c r="A1565">
        <v>6725895</v>
      </c>
      <c r="B1565" t="str">
        <f t="shared" si="121"/>
        <v>pBPHY02</v>
      </c>
      <c r="C1565" t="str">
        <f t="shared" si="122"/>
        <v>NC_010627.1</v>
      </c>
      <c r="D1565" t="str">
        <f t="shared" si="123"/>
        <v>CP001046</v>
      </c>
      <c r="E1565" t="str">
        <f t="shared" si="125"/>
        <v>Burkholderia</v>
      </c>
      <c r="F1565" t="s">
        <v>32275</v>
      </c>
      <c r="G1565" t="str">
        <f t="shared" si="124"/>
        <v>Burkholderiaphymatum                 Betaproteobacteria595.10859.1812468---53062</v>
      </c>
      <c r="H1565" t="s">
        <v>7730</v>
      </c>
      <c r="I1565" t="s">
        <v>15</v>
      </c>
      <c r="J1565" t="s">
        <v>78</v>
      </c>
      <c r="K1565" t="s">
        <v>453</v>
      </c>
      <c r="L1565" t="s">
        <v>7731</v>
      </c>
      <c r="M1565" t="s">
        <v>7732</v>
      </c>
      <c r="N1565" t="s">
        <v>7733</v>
      </c>
      <c r="O1565" s="1" t="s">
        <v>7734</v>
      </c>
      <c r="P1565" t="s">
        <v>7735</v>
      </c>
      <c r="Q1565">
        <v>468</v>
      </c>
      <c r="R1565" t="s">
        <v>23</v>
      </c>
      <c r="S1565" t="s">
        <v>23</v>
      </c>
      <c r="T1565" t="s">
        <v>23</v>
      </c>
      <c r="U1565">
        <v>530</v>
      </c>
      <c r="V1565">
        <v>62</v>
      </c>
    </row>
    <row r="1566" spans="1:22">
      <c r="A1566">
        <v>6725799</v>
      </c>
      <c r="B1566" t="str">
        <f t="shared" si="121"/>
        <v>pBPHY01</v>
      </c>
      <c r="C1566" t="str">
        <f t="shared" si="122"/>
        <v>NC_010625.1</v>
      </c>
      <c r="D1566" t="str">
        <f t="shared" si="123"/>
        <v>CP001045</v>
      </c>
      <c r="E1566" t="str">
        <f t="shared" si="125"/>
        <v>Burkholderia</v>
      </c>
      <c r="F1566" t="s">
        <v>32275</v>
      </c>
      <c r="G1566" t="str">
        <f t="shared" si="124"/>
        <v>Burkholderiaphymatum                 Betaproteobacteria1904.8961.87291579-1-164161</v>
      </c>
      <c r="H1566" t="s">
        <v>7730</v>
      </c>
      <c r="I1566" t="s">
        <v>15</v>
      </c>
      <c r="J1566" t="s">
        <v>78</v>
      </c>
      <c r="K1566" t="s">
        <v>453</v>
      </c>
      <c r="L1566" t="s">
        <v>7736</v>
      </c>
      <c r="M1566" t="s">
        <v>7737</v>
      </c>
      <c r="N1566" t="s">
        <v>7738</v>
      </c>
      <c r="O1566" s="1" t="s">
        <v>7739</v>
      </c>
      <c r="P1566" t="s">
        <v>7740</v>
      </c>
      <c r="Q1566">
        <v>1579</v>
      </c>
      <c r="R1566" t="s">
        <v>23</v>
      </c>
      <c r="S1566">
        <v>1</v>
      </c>
      <c r="T1566" t="s">
        <v>23</v>
      </c>
      <c r="U1566">
        <v>1641</v>
      </c>
      <c r="V1566">
        <v>61</v>
      </c>
    </row>
    <row r="1567" spans="1:22">
      <c r="A1567">
        <v>6725703</v>
      </c>
      <c r="B1567" t="str">
        <f t="shared" si="121"/>
        <v>pBPHYT01</v>
      </c>
      <c r="C1567" t="str">
        <f t="shared" si="122"/>
        <v>NC_010679.1</v>
      </c>
      <c r="D1567" t="str">
        <f t="shared" si="123"/>
        <v>CP001054</v>
      </c>
      <c r="E1567" t="str">
        <f t="shared" si="125"/>
        <v>Burkholderia</v>
      </c>
      <c r="F1567" t="s">
        <v>32276</v>
      </c>
      <c r="G1567" t="str">
        <f t="shared" si="124"/>
        <v>Burkholderiaphytofirmans             Betaproteobacteria121.12258.3082151---1543</v>
      </c>
      <c r="H1567" t="s">
        <v>7741</v>
      </c>
      <c r="I1567" t="s">
        <v>15</v>
      </c>
      <c r="J1567" t="s">
        <v>78</v>
      </c>
      <c r="K1567" t="s">
        <v>453</v>
      </c>
      <c r="L1567" t="s">
        <v>7742</v>
      </c>
      <c r="M1567" t="s">
        <v>7743</v>
      </c>
      <c r="N1567" t="s">
        <v>7744</v>
      </c>
      <c r="O1567" s="1" t="s">
        <v>7745</v>
      </c>
      <c r="P1567" t="s">
        <v>7746</v>
      </c>
      <c r="Q1567">
        <v>151</v>
      </c>
      <c r="R1567" t="s">
        <v>23</v>
      </c>
      <c r="S1567" t="s">
        <v>23</v>
      </c>
      <c r="T1567" t="s">
        <v>23</v>
      </c>
      <c r="U1567">
        <v>154</v>
      </c>
      <c r="V1567">
        <v>3</v>
      </c>
    </row>
    <row r="1568" spans="1:22">
      <c r="A1568">
        <v>6725607</v>
      </c>
      <c r="B1568" t="str">
        <f t="shared" si="121"/>
        <v>bpln_1p</v>
      </c>
      <c r="C1568" t="str">
        <f t="shared" si="122"/>
        <v>NZ_CP007214.1</v>
      </c>
      <c r="D1568" t="str">
        <f t="shared" si="123"/>
        <v>CP007214</v>
      </c>
      <c r="E1568" t="str">
        <f t="shared" si="125"/>
        <v>Burkholderia</v>
      </c>
      <c r="F1568" t="s">
        <v>32277</v>
      </c>
      <c r="G1568" t="str">
        <f t="shared" si="124"/>
        <v>Burkholderiaplantarii                Betaproteobacteria197.36262.4416144-1-1505</v>
      </c>
      <c r="H1568" t="s">
        <v>7747</v>
      </c>
      <c r="I1568" t="s">
        <v>15</v>
      </c>
      <c r="J1568" t="s">
        <v>78</v>
      </c>
      <c r="K1568" t="s">
        <v>453</v>
      </c>
      <c r="L1568" t="s">
        <v>7748</v>
      </c>
      <c r="M1568" t="s">
        <v>7749</v>
      </c>
      <c r="N1568" t="s">
        <v>7750</v>
      </c>
      <c r="O1568" s="1" t="s">
        <v>7751</v>
      </c>
      <c r="P1568" t="s">
        <v>7752</v>
      </c>
      <c r="Q1568">
        <v>144</v>
      </c>
      <c r="R1568" t="s">
        <v>23</v>
      </c>
      <c r="S1568">
        <v>1</v>
      </c>
      <c r="T1568" t="s">
        <v>23</v>
      </c>
      <c r="U1568">
        <v>150</v>
      </c>
      <c r="V1568">
        <v>5</v>
      </c>
    </row>
    <row r="1569" spans="1:22">
      <c r="A1569">
        <v>6725511</v>
      </c>
      <c r="B1569" t="str">
        <f t="shared" si="121"/>
        <v>pPHB194</v>
      </c>
      <c r="C1569" t="str">
        <f t="shared" si="122"/>
        <v>NC_019220.1</v>
      </c>
      <c r="D1569" t="str">
        <f t="shared" si="123"/>
        <v>GQ401131</v>
      </c>
      <c r="E1569" t="str">
        <f t="shared" si="125"/>
        <v>Burkholderia</v>
      </c>
      <c r="F1569" t="s">
        <v>32278</v>
      </c>
      <c r="G1569" t="str">
        <f t="shared" si="124"/>
        <v xml:space="preserve">Burkholderiapseudomallei             Betaproteobacteria13.48261.24463---3-                                                </v>
      </c>
      <c r="H1569" t="s">
        <v>7753</v>
      </c>
      <c r="I1569" t="s">
        <v>15</v>
      </c>
      <c r="J1569" t="s">
        <v>78</v>
      </c>
      <c r="K1569" t="s">
        <v>453</v>
      </c>
      <c r="L1569" t="s">
        <v>7754</v>
      </c>
      <c r="M1569" t="s">
        <v>7755</v>
      </c>
      <c r="N1569" t="s">
        <v>7756</v>
      </c>
      <c r="O1569" s="1" t="s">
        <v>7757</v>
      </c>
      <c r="P1569" t="s">
        <v>7758</v>
      </c>
      <c r="Q1569">
        <v>3</v>
      </c>
      <c r="R1569" t="s">
        <v>23</v>
      </c>
      <c r="S1569" t="s">
        <v>23</v>
      </c>
      <c r="T1569" t="s">
        <v>23</v>
      </c>
      <c r="U1569">
        <v>3</v>
      </c>
      <c r="V1569" t="s">
        <v>24</v>
      </c>
    </row>
    <row r="1570" spans="1:22">
      <c r="A1570">
        <v>6725415</v>
      </c>
      <c r="B1570" t="str">
        <f t="shared" si="121"/>
        <v>p2327</v>
      </c>
      <c r="C1570" t="str">
        <f t="shared" si="122"/>
        <v>NZ_CP011506.1</v>
      </c>
      <c r="D1570" t="str">
        <f t="shared" si="123"/>
        <v>CP011506</v>
      </c>
      <c r="E1570" t="str">
        <f t="shared" si="125"/>
        <v>Burkholderia</v>
      </c>
      <c r="F1570" t="s">
        <v>32279</v>
      </c>
      <c r="G1570" t="str">
        <f t="shared" si="124"/>
        <v>Burkholderiapyrrocinia               Betaproteobacteria113.48462.31892---986</v>
      </c>
      <c r="H1570" t="s">
        <v>7759</v>
      </c>
      <c r="I1570" t="s">
        <v>15</v>
      </c>
      <c r="J1570" t="s">
        <v>78</v>
      </c>
      <c r="K1570" t="s">
        <v>453</v>
      </c>
      <c r="L1570" t="s">
        <v>7760</v>
      </c>
      <c r="M1570" t="s">
        <v>7761</v>
      </c>
      <c r="N1570" t="s">
        <v>7762</v>
      </c>
      <c r="O1570" s="1" t="s">
        <v>7763</v>
      </c>
      <c r="P1570" t="s">
        <v>7764</v>
      </c>
      <c r="Q1570">
        <v>92</v>
      </c>
      <c r="R1570" t="s">
        <v>23</v>
      </c>
      <c r="S1570" t="s">
        <v>23</v>
      </c>
      <c r="T1570" t="s">
        <v>23</v>
      </c>
      <c r="U1570">
        <v>98</v>
      </c>
      <c r="V1570">
        <v>6</v>
      </c>
    </row>
    <row r="1571" spans="1:22">
      <c r="A1571">
        <v>6725319</v>
      </c>
      <c r="B1571" t="str">
        <f t="shared" si="121"/>
        <v>pBRH01</v>
      </c>
      <c r="C1571" t="str">
        <f t="shared" si="122"/>
        <v>NC_014718.1</v>
      </c>
      <c r="D1571" t="str">
        <f t="shared" si="123"/>
        <v>FR687360</v>
      </c>
      <c r="E1571" t="str">
        <f t="shared" si="125"/>
        <v>Burkholderia</v>
      </c>
      <c r="F1571" t="s">
        <v>32280</v>
      </c>
      <c r="G1571" t="str">
        <f t="shared" si="124"/>
        <v>Burkholderiarhizoxinica              Betaproteobacteria822.30459.7064555---61661</v>
      </c>
      <c r="H1571" t="s">
        <v>7765</v>
      </c>
      <c r="I1571" t="s">
        <v>15</v>
      </c>
      <c r="J1571" t="s">
        <v>78</v>
      </c>
      <c r="K1571" t="s">
        <v>453</v>
      </c>
      <c r="L1571" t="s">
        <v>7766</v>
      </c>
      <c r="M1571" t="s">
        <v>7767</v>
      </c>
      <c r="N1571" t="s">
        <v>7768</v>
      </c>
      <c r="O1571" s="1" t="s">
        <v>7769</v>
      </c>
      <c r="P1571" t="s">
        <v>7770</v>
      </c>
      <c r="Q1571">
        <v>555</v>
      </c>
      <c r="R1571" t="s">
        <v>23</v>
      </c>
      <c r="S1571" t="s">
        <v>23</v>
      </c>
      <c r="T1571" t="s">
        <v>23</v>
      </c>
      <c r="U1571">
        <v>616</v>
      </c>
      <c r="V1571">
        <v>61</v>
      </c>
    </row>
    <row r="1572" spans="1:22">
      <c r="A1572">
        <v>6725223</v>
      </c>
      <c r="B1572" t="str">
        <f t="shared" si="121"/>
        <v>pBRH02</v>
      </c>
      <c r="C1572" t="str">
        <f t="shared" si="122"/>
        <v>NC_014723.1</v>
      </c>
      <c r="D1572" t="str">
        <f t="shared" si="123"/>
        <v>FR687361</v>
      </c>
      <c r="E1572" t="str">
        <f t="shared" si="125"/>
        <v>Burkholderia</v>
      </c>
      <c r="F1572" t="s">
        <v>32280</v>
      </c>
      <c r="G1572" t="str">
        <f t="shared" si="124"/>
        <v>Burkholderiarhizoxinica              Betaproteobacteria172.52557.4282136---16226</v>
      </c>
      <c r="H1572" t="s">
        <v>7765</v>
      </c>
      <c r="I1572" t="s">
        <v>15</v>
      </c>
      <c r="J1572" t="s">
        <v>78</v>
      </c>
      <c r="K1572" t="s">
        <v>453</v>
      </c>
      <c r="L1572" t="s">
        <v>7771</v>
      </c>
      <c r="M1572" t="s">
        <v>7772</v>
      </c>
      <c r="N1572" t="s">
        <v>7773</v>
      </c>
      <c r="O1572" s="1" t="s">
        <v>7774</v>
      </c>
      <c r="P1572" t="s">
        <v>7775</v>
      </c>
      <c r="Q1572">
        <v>136</v>
      </c>
      <c r="R1572" t="s">
        <v>23</v>
      </c>
      <c r="S1572" t="s">
        <v>23</v>
      </c>
      <c r="T1572" t="s">
        <v>23</v>
      </c>
      <c r="U1572">
        <v>162</v>
      </c>
      <c r="V1572">
        <v>26</v>
      </c>
    </row>
    <row r="1573" spans="1:22">
      <c r="A1573">
        <v>6725127</v>
      </c>
      <c r="B1573" t="str">
        <f t="shared" si="121"/>
        <v>pBTU</v>
      </c>
      <c r="C1573" t="str">
        <f t="shared" si="122"/>
        <v>NZ_CP009547.1</v>
      </c>
      <c r="D1573" t="str">
        <f t="shared" si="123"/>
        <v>CP009547</v>
      </c>
      <c r="E1573" t="str">
        <f t="shared" si="125"/>
        <v>Burkholderia</v>
      </c>
      <c r="F1573" t="s">
        <v>32132</v>
      </c>
      <c r="G1573" t="str">
        <f t="shared" si="124"/>
        <v>Burkholderiasp.                      Betaproteobacteria305.1164.893240---25313</v>
      </c>
      <c r="H1573" t="s">
        <v>7776</v>
      </c>
      <c r="I1573" t="s">
        <v>15</v>
      </c>
      <c r="J1573" t="s">
        <v>78</v>
      </c>
      <c r="K1573" t="s">
        <v>453</v>
      </c>
      <c r="L1573" t="s">
        <v>7777</v>
      </c>
      <c r="M1573" t="s">
        <v>7778</v>
      </c>
      <c r="N1573" t="s">
        <v>7779</v>
      </c>
      <c r="O1573" s="1" t="s">
        <v>7780</v>
      </c>
      <c r="P1573" t="s">
        <v>7781</v>
      </c>
      <c r="Q1573">
        <v>240</v>
      </c>
      <c r="R1573" t="s">
        <v>23</v>
      </c>
      <c r="S1573" t="s">
        <v>23</v>
      </c>
      <c r="T1573" t="s">
        <v>23</v>
      </c>
      <c r="U1573">
        <v>253</v>
      </c>
      <c r="V1573">
        <v>13</v>
      </c>
    </row>
    <row r="1574" spans="1:22">
      <c r="A1574">
        <v>6725031</v>
      </c>
      <c r="B1574" t="str">
        <f t="shared" si="121"/>
        <v>pBC201</v>
      </c>
      <c r="C1574" t="str">
        <f t="shared" si="122"/>
        <v>NC_014120.1</v>
      </c>
      <c r="D1574" t="str">
        <f t="shared" si="123"/>
        <v>CP002016</v>
      </c>
      <c r="E1574" t="str">
        <f t="shared" si="125"/>
        <v>Burkholderia</v>
      </c>
      <c r="F1574" t="s">
        <v>32132</v>
      </c>
      <c r="G1574" t="str">
        <f t="shared" si="124"/>
        <v>Burkholderiasp.                      Betaproteobacteria489.13659.1709385---43954</v>
      </c>
      <c r="H1574" t="s">
        <v>7782</v>
      </c>
      <c r="I1574" t="s">
        <v>15</v>
      </c>
      <c r="J1574" t="s">
        <v>78</v>
      </c>
      <c r="K1574" t="s">
        <v>453</v>
      </c>
      <c r="L1574" t="s">
        <v>7783</v>
      </c>
      <c r="M1574" t="s">
        <v>7784</v>
      </c>
      <c r="N1574" t="s">
        <v>7785</v>
      </c>
      <c r="O1574" s="1" t="s">
        <v>7786</v>
      </c>
      <c r="P1574" t="s">
        <v>7787</v>
      </c>
      <c r="Q1574">
        <v>385</v>
      </c>
      <c r="R1574" t="s">
        <v>23</v>
      </c>
      <c r="S1574" t="s">
        <v>23</v>
      </c>
      <c r="T1574" t="s">
        <v>23</v>
      </c>
      <c r="U1574">
        <v>439</v>
      </c>
      <c r="V1574">
        <v>54</v>
      </c>
    </row>
    <row r="1575" spans="1:22">
      <c r="A1575">
        <v>6724935</v>
      </c>
      <c r="B1575" t="str">
        <f t="shared" si="121"/>
        <v>pKJ006</v>
      </c>
      <c r="C1575" t="str">
        <f t="shared" si="122"/>
        <v>NC_017923.1</v>
      </c>
      <c r="D1575" t="str">
        <f t="shared" si="123"/>
        <v>CP003517</v>
      </c>
      <c r="E1575" t="str">
        <f t="shared" si="125"/>
        <v>Burkholderia</v>
      </c>
      <c r="F1575" t="s">
        <v>32132</v>
      </c>
      <c r="G1575" t="str">
        <f t="shared" si="124"/>
        <v>Burkholderiasp.                      Betaproteobacteria45.36159.077252---531</v>
      </c>
      <c r="H1575" t="s">
        <v>7788</v>
      </c>
      <c r="I1575" t="s">
        <v>15</v>
      </c>
      <c r="J1575" t="s">
        <v>78</v>
      </c>
      <c r="K1575" t="s">
        <v>453</v>
      </c>
      <c r="L1575" t="s">
        <v>7789</v>
      </c>
      <c r="M1575" t="s">
        <v>7790</v>
      </c>
      <c r="N1575" t="s">
        <v>7791</v>
      </c>
      <c r="O1575" s="1" t="s">
        <v>7792</v>
      </c>
      <c r="P1575" t="s">
        <v>7793</v>
      </c>
      <c r="Q1575">
        <v>52</v>
      </c>
      <c r="R1575" t="s">
        <v>23</v>
      </c>
      <c r="S1575" t="s">
        <v>23</v>
      </c>
      <c r="T1575" t="s">
        <v>23</v>
      </c>
      <c r="U1575">
        <v>53</v>
      </c>
      <c r="V1575">
        <v>1</v>
      </c>
    </row>
    <row r="1576" spans="1:22">
      <c r="A1576">
        <v>6724839</v>
      </c>
      <c r="B1576" t="str">
        <f t="shared" si="121"/>
        <v>pM7012</v>
      </c>
      <c r="C1576" t="str">
        <f t="shared" si="122"/>
        <v>NC_022995.1</v>
      </c>
      <c r="D1576" t="str">
        <f t="shared" si="123"/>
        <v>AB853026</v>
      </c>
      <c r="E1576" t="str">
        <f t="shared" si="125"/>
        <v>Burkholderia</v>
      </c>
      <c r="F1576" t="s">
        <v>32132</v>
      </c>
      <c r="G1576" t="str">
        <f t="shared" si="124"/>
        <v xml:space="preserve">Burkholderiasp.                      Betaproteobacteria582.14259.7165529-39-574-                                                                </v>
      </c>
      <c r="H1576" t="s">
        <v>7794</v>
      </c>
      <c r="I1576" t="s">
        <v>15</v>
      </c>
      <c r="J1576" t="s">
        <v>78</v>
      </c>
      <c r="K1576" t="s">
        <v>453</v>
      </c>
      <c r="L1576" t="s">
        <v>7795</v>
      </c>
      <c r="M1576" t="s">
        <v>7796</v>
      </c>
      <c r="N1576" t="s">
        <v>7797</v>
      </c>
      <c r="O1576" s="1" t="s">
        <v>7798</v>
      </c>
      <c r="P1576" t="s">
        <v>7799</v>
      </c>
      <c r="Q1576">
        <v>529</v>
      </c>
      <c r="R1576" t="s">
        <v>23</v>
      </c>
      <c r="S1576">
        <v>39</v>
      </c>
      <c r="T1576" t="s">
        <v>23</v>
      </c>
      <c r="U1576">
        <v>574</v>
      </c>
      <c r="V1576" t="s">
        <v>495</v>
      </c>
    </row>
    <row r="1577" spans="1:22">
      <c r="A1577">
        <v>6724743</v>
      </c>
      <c r="B1577" t="str">
        <f t="shared" si="121"/>
        <v>p1</v>
      </c>
      <c r="C1577" t="str">
        <f t="shared" si="122"/>
        <v>NC_021289.1</v>
      </c>
      <c r="D1577" t="str">
        <f t="shared" si="123"/>
        <v>AP013061</v>
      </c>
      <c r="E1577" t="str">
        <f t="shared" si="125"/>
        <v>Burkholderia</v>
      </c>
      <c r="F1577" t="s">
        <v>32132</v>
      </c>
      <c r="G1577" t="str">
        <f t="shared" si="124"/>
        <v>Burkholderiasp.                      Betaproteobacteria1275.263.00511149---115910</v>
      </c>
      <c r="H1577" t="s">
        <v>7800</v>
      </c>
      <c r="I1577" t="s">
        <v>15</v>
      </c>
      <c r="J1577" t="s">
        <v>78</v>
      </c>
      <c r="K1577" t="s">
        <v>453</v>
      </c>
      <c r="L1577" t="s">
        <v>3523</v>
      </c>
      <c r="M1577" t="s">
        <v>7801</v>
      </c>
      <c r="N1577" t="s">
        <v>7802</v>
      </c>
      <c r="O1577" s="1" t="s">
        <v>7803</v>
      </c>
      <c r="P1577" t="s">
        <v>7804</v>
      </c>
      <c r="Q1577">
        <v>1149</v>
      </c>
      <c r="R1577" t="s">
        <v>23</v>
      </c>
      <c r="S1577" t="s">
        <v>23</v>
      </c>
      <c r="T1577" t="s">
        <v>23</v>
      </c>
      <c r="U1577">
        <v>1159</v>
      </c>
      <c r="V1577">
        <v>10</v>
      </c>
    </row>
    <row r="1578" spans="1:22">
      <c r="A1578">
        <v>6724647</v>
      </c>
      <c r="B1578" t="str">
        <f t="shared" si="121"/>
        <v>p2</v>
      </c>
      <c r="C1578" t="str">
        <f t="shared" si="122"/>
        <v>NC_021295.1</v>
      </c>
      <c r="D1578" t="str">
        <f t="shared" si="123"/>
        <v>AP013062</v>
      </c>
      <c r="E1578" t="str">
        <f t="shared" si="125"/>
        <v>Burkholderia</v>
      </c>
      <c r="F1578" t="s">
        <v>32132</v>
      </c>
      <c r="G1578" t="str">
        <f t="shared" si="124"/>
        <v>Burkholderiasp.                      Betaproteobacteria309.69260.1117247---26215</v>
      </c>
      <c r="H1578" t="s">
        <v>7800</v>
      </c>
      <c r="I1578" t="s">
        <v>15</v>
      </c>
      <c r="J1578" t="s">
        <v>78</v>
      </c>
      <c r="K1578" t="s">
        <v>453</v>
      </c>
      <c r="L1578" t="s">
        <v>7805</v>
      </c>
      <c r="M1578" t="s">
        <v>7806</v>
      </c>
      <c r="N1578" t="s">
        <v>7807</v>
      </c>
      <c r="O1578" s="1" t="s">
        <v>7808</v>
      </c>
      <c r="P1578" t="s">
        <v>7809</v>
      </c>
      <c r="Q1578">
        <v>247</v>
      </c>
      <c r="R1578" t="s">
        <v>23</v>
      </c>
      <c r="S1578" t="s">
        <v>23</v>
      </c>
      <c r="T1578" t="s">
        <v>23</v>
      </c>
      <c r="U1578">
        <v>262</v>
      </c>
      <c r="V1578">
        <v>15</v>
      </c>
    </row>
    <row r="1579" spans="1:22">
      <c r="A1579">
        <v>6724551</v>
      </c>
      <c r="B1579" t="str">
        <f t="shared" si="121"/>
        <v>p1</v>
      </c>
      <c r="C1579" t="str">
        <f t="shared" si="122"/>
        <v>NZ_AP014579.1</v>
      </c>
      <c r="D1579" t="str">
        <f t="shared" si="123"/>
        <v>AP014579</v>
      </c>
      <c r="E1579" t="str">
        <f t="shared" si="125"/>
        <v>Burkholderia</v>
      </c>
      <c r="F1579" t="s">
        <v>32132</v>
      </c>
      <c r="G1579" t="str">
        <f t="shared" si="124"/>
        <v>Burkholderiasp.                      Betaproteobacteria1438.0364.09921302---131917</v>
      </c>
      <c r="H1579" t="s">
        <v>7810</v>
      </c>
      <c r="I1579" t="s">
        <v>15</v>
      </c>
      <c r="J1579" t="s">
        <v>78</v>
      </c>
      <c r="K1579" t="s">
        <v>453</v>
      </c>
      <c r="L1579" t="s">
        <v>3523</v>
      </c>
      <c r="M1579" t="s">
        <v>7811</v>
      </c>
      <c r="N1579" t="s">
        <v>7812</v>
      </c>
      <c r="O1579" s="1" t="s">
        <v>7813</v>
      </c>
      <c r="P1579" t="s">
        <v>7814</v>
      </c>
      <c r="Q1579">
        <v>1302</v>
      </c>
      <c r="R1579" t="s">
        <v>23</v>
      </c>
      <c r="S1579" t="s">
        <v>23</v>
      </c>
      <c r="T1579" t="s">
        <v>23</v>
      </c>
      <c r="U1579">
        <v>1319</v>
      </c>
      <c r="V1579">
        <v>17</v>
      </c>
    </row>
    <row r="1580" spans="1:22">
      <c r="A1580">
        <v>6724455</v>
      </c>
      <c r="B1580" t="str">
        <f t="shared" si="121"/>
        <v>p3</v>
      </c>
      <c r="C1580" t="str">
        <f t="shared" si="122"/>
        <v>NZ_AP014581.1</v>
      </c>
      <c r="D1580" t="str">
        <f t="shared" si="123"/>
        <v>AP014581</v>
      </c>
      <c r="E1580" t="str">
        <f t="shared" si="125"/>
        <v>Burkholderia</v>
      </c>
      <c r="F1580" t="s">
        <v>32132</v>
      </c>
      <c r="G1580" t="str">
        <f t="shared" si="124"/>
        <v>Burkholderiasp.                      Betaproteobacteria194.17759.3057191---1987</v>
      </c>
      <c r="H1580" t="s">
        <v>7810</v>
      </c>
      <c r="I1580" t="s">
        <v>15</v>
      </c>
      <c r="J1580" t="s">
        <v>78</v>
      </c>
      <c r="K1580" t="s">
        <v>453</v>
      </c>
      <c r="L1580" t="s">
        <v>7815</v>
      </c>
      <c r="M1580" t="s">
        <v>7816</v>
      </c>
      <c r="N1580" t="s">
        <v>7817</v>
      </c>
      <c r="O1580" s="1" t="s">
        <v>7818</v>
      </c>
      <c r="P1580" t="s">
        <v>7819</v>
      </c>
      <c r="Q1580">
        <v>191</v>
      </c>
      <c r="R1580" t="s">
        <v>23</v>
      </c>
      <c r="S1580" t="s">
        <v>23</v>
      </c>
      <c r="T1580" t="s">
        <v>23</v>
      </c>
      <c r="U1580">
        <v>198</v>
      </c>
      <c r="V1580">
        <v>7</v>
      </c>
    </row>
    <row r="1581" spans="1:22">
      <c r="A1581">
        <v>6724359</v>
      </c>
      <c r="B1581" t="str">
        <f t="shared" si="121"/>
        <v>p2</v>
      </c>
      <c r="C1581" t="str">
        <f t="shared" si="122"/>
        <v>NZ_AP014580.1</v>
      </c>
      <c r="D1581" t="str">
        <f t="shared" si="123"/>
        <v>AP014580</v>
      </c>
      <c r="E1581" t="str">
        <f t="shared" si="125"/>
        <v>Burkholderia</v>
      </c>
      <c r="F1581" t="s">
        <v>32132</v>
      </c>
      <c r="G1581" t="str">
        <f t="shared" si="124"/>
        <v>Burkholderiasp.                      Betaproteobacteria495.74560.2774415-1-48266</v>
      </c>
      <c r="H1581" t="s">
        <v>7810</v>
      </c>
      <c r="I1581" t="s">
        <v>15</v>
      </c>
      <c r="J1581" t="s">
        <v>78</v>
      </c>
      <c r="K1581" t="s">
        <v>453</v>
      </c>
      <c r="L1581" t="s">
        <v>7805</v>
      </c>
      <c r="M1581" t="s">
        <v>7820</v>
      </c>
      <c r="N1581" t="s">
        <v>7821</v>
      </c>
      <c r="O1581" s="1" t="s">
        <v>7822</v>
      </c>
      <c r="P1581" t="s">
        <v>7823</v>
      </c>
      <c r="Q1581">
        <v>415</v>
      </c>
      <c r="R1581" t="s">
        <v>23</v>
      </c>
      <c r="S1581">
        <v>1</v>
      </c>
      <c r="T1581" t="s">
        <v>23</v>
      </c>
      <c r="U1581">
        <v>482</v>
      </c>
      <c r="V1581">
        <v>66</v>
      </c>
    </row>
    <row r="1582" spans="1:22">
      <c r="A1582">
        <v>6724263</v>
      </c>
      <c r="B1582">
        <f t="shared" si="121"/>
        <v>2</v>
      </c>
      <c r="C1582" t="str">
        <f t="shared" si="122"/>
        <v>NZ_CP009154.1</v>
      </c>
      <c r="D1582" t="str">
        <f t="shared" si="123"/>
        <v>CP009154</v>
      </c>
      <c r="E1582" t="str">
        <f t="shared" si="125"/>
        <v>Burkholderia</v>
      </c>
      <c r="F1582" t="s">
        <v>32132</v>
      </c>
      <c r="G1582" t="str">
        <f t="shared" si="124"/>
        <v>Burkholderiasp.                      Betaproteobacteria47.09861.934753---563</v>
      </c>
      <c r="H1582" t="s">
        <v>7824</v>
      </c>
      <c r="I1582" t="s">
        <v>15</v>
      </c>
      <c r="J1582" t="s">
        <v>78</v>
      </c>
      <c r="K1582" t="s">
        <v>453</v>
      </c>
      <c r="L1582">
        <v>2</v>
      </c>
      <c r="M1582" t="s">
        <v>7825</v>
      </c>
      <c r="N1582" t="s">
        <v>7826</v>
      </c>
      <c r="O1582" s="1" t="s">
        <v>873</v>
      </c>
      <c r="P1582" t="s">
        <v>7827</v>
      </c>
      <c r="Q1582">
        <v>53</v>
      </c>
      <c r="R1582" t="s">
        <v>23</v>
      </c>
      <c r="S1582" t="s">
        <v>23</v>
      </c>
      <c r="T1582" t="s">
        <v>23</v>
      </c>
      <c r="U1582">
        <v>56</v>
      </c>
      <c r="V1582">
        <v>3</v>
      </c>
    </row>
    <row r="1583" spans="1:22">
      <c r="A1583">
        <v>6724167</v>
      </c>
      <c r="B1583">
        <f t="shared" si="121"/>
        <v>1</v>
      </c>
      <c r="C1583" t="str">
        <f t="shared" si="122"/>
        <v>NZ_CP009155.1</v>
      </c>
      <c r="D1583" t="str">
        <f t="shared" si="123"/>
        <v>CP009155</v>
      </c>
      <c r="E1583" t="str">
        <f t="shared" si="125"/>
        <v>Burkholderia</v>
      </c>
      <c r="F1583" t="s">
        <v>32132</v>
      </c>
      <c r="G1583" t="str">
        <f t="shared" si="124"/>
        <v>Burkholderiasp.                      Betaproteobacteria271.16860.4474221---24726</v>
      </c>
      <c r="H1583" t="s">
        <v>7824</v>
      </c>
      <c r="I1583" t="s">
        <v>15</v>
      </c>
      <c r="J1583" t="s">
        <v>78</v>
      </c>
      <c r="K1583" t="s">
        <v>453</v>
      </c>
      <c r="L1583">
        <v>1</v>
      </c>
      <c r="M1583" t="s">
        <v>7828</v>
      </c>
      <c r="N1583" t="s">
        <v>7829</v>
      </c>
      <c r="O1583" s="1" t="s">
        <v>7830</v>
      </c>
      <c r="P1583" t="s">
        <v>7831</v>
      </c>
      <c r="Q1583">
        <v>221</v>
      </c>
      <c r="R1583" t="s">
        <v>23</v>
      </c>
      <c r="S1583" t="s">
        <v>23</v>
      </c>
      <c r="T1583" t="s">
        <v>23</v>
      </c>
      <c r="U1583">
        <v>247</v>
      </c>
      <c r="V1583">
        <v>26</v>
      </c>
    </row>
    <row r="1584" spans="1:22">
      <c r="A1584">
        <v>6724071</v>
      </c>
      <c r="B1584" t="str">
        <f t="shared" si="121"/>
        <v>byi_3p</v>
      </c>
      <c r="C1584" t="str">
        <f t="shared" si="122"/>
        <v>NC_016592.1</v>
      </c>
      <c r="D1584" t="str">
        <f t="shared" si="123"/>
        <v>CP003092</v>
      </c>
      <c r="E1584" t="str">
        <f t="shared" si="125"/>
        <v>Burkholderia</v>
      </c>
      <c r="F1584" t="s">
        <v>32132</v>
      </c>
      <c r="G1584" t="str">
        <f t="shared" si="124"/>
        <v>Burkholderiasp.                      Betaproteobacteria115.23259.437595---983</v>
      </c>
      <c r="H1584" t="s">
        <v>7832</v>
      </c>
      <c r="I1584" t="s">
        <v>15</v>
      </c>
      <c r="J1584" t="s">
        <v>78</v>
      </c>
      <c r="K1584" t="s">
        <v>453</v>
      </c>
      <c r="L1584" t="s">
        <v>7833</v>
      </c>
      <c r="M1584" t="s">
        <v>7834</v>
      </c>
      <c r="N1584" t="s">
        <v>7835</v>
      </c>
      <c r="O1584" s="1" t="s">
        <v>7836</v>
      </c>
      <c r="P1584" t="s">
        <v>7837</v>
      </c>
      <c r="Q1584">
        <v>95</v>
      </c>
      <c r="R1584" t="s">
        <v>23</v>
      </c>
      <c r="S1584" t="s">
        <v>23</v>
      </c>
      <c r="T1584" t="s">
        <v>23</v>
      </c>
      <c r="U1584">
        <v>98</v>
      </c>
      <c r="V1584">
        <v>3</v>
      </c>
    </row>
    <row r="1585" spans="1:22">
      <c r="A1585">
        <v>6723975</v>
      </c>
      <c r="B1585" t="str">
        <f t="shared" si="121"/>
        <v>byi_1p</v>
      </c>
      <c r="C1585" t="str">
        <f t="shared" si="122"/>
        <v>NC_016626.1</v>
      </c>
      <c r="D1585" t="str">
        <f t="shared" si="123"/>
        <v>CP003090</v>
      </c>
      <c r="E1585" t="str">
        <f t="shared" si="125"/>
        <v>Burkholderia</v>
      </c>
      <c r="F1585" t="s">
        <v>32132</v>
      </c>
      <c r="G1585" t="str">
        <f t="shared" si="124"/>
        <v>Burkholderiasp.                      Betaproteobacteria1951.0563.01591733-1-177440</v>
      </c>
      <c r="H1585" t="s">
        <v>7832</v>
      </c>
      <c r="I1585" t="s">
        <v>15</v>
      </c>
      <c r="J1585" t="s">
        <v>78</v>
      </c>
      <c r="K1585" t="s">
        <v>453</v>
      </c>
      <c r="L1585" t="s">
        <v>7838</v>
      </c>
      <c r="M1585" t="s">
        <v>7839</v>
      </c>
      <c r="N1585" t="s">
        <v>7840</v>
      </c>
      <c r="O1585" s="1" t="s">
        <v>7841</v>
      </c>
      <c r="P1585" t="s">
        <v>7842</v>
      </c>
      <c r="Q1585">
        <v>1733</v>
      </c>
      <c r="R1585" t="s">
        <v>23</v>
      </c>
      <c r="S1585">
        <v>1</v>
      </c>
      <c r="T1585" t="s">
        <v>23</v>
      </c>
      <c r="U1585">
        <v>1774</v>
      </c>
      <c r="V1585">
        <v>40</v>
      </c>
    </row>
    <row r="1586" spans="1:22">
      <c r="A1586">
        <v>6723879</v>
      </c>
      <c r="B1586" t="str">
        <f t="shared" si="121"/>
        <v>byi_2p</v>
      </c>
      <c r="C1586" t="str">
        <f t="shared" si="122"/>
        <v>NC_016591.1</v>
      </c>
      <c r="D1586" t="str">
        <f t="shared" si="123"/>
        <v>CP003091</v>
      </c>
      <c r="E1586" t="str">
        <f t="shared" si="125"/>
        <v>Burkholderia</v>
      </c>
      <c r="F1586" t="s">
        <v>32132</v>
      </c>
      <c r="G1586" t="str">
        <f t="shared" si="124"/>
        <v>Burkholderiasp.                      Betaproteobacteria356.26358.7333385---39510</v>
      </c>
      <c r="H1586" t="s">
        <v>7832</v>
      </c>
      <c r="I1586" t="s">
        <v>15</v>
      </c>
      <c r="J1586" t="s">
        <v>78</v>
      </c>
      <c r="K1586" t="s">
        <v>453</v>
      </c>
      <c r="L1586" t="s">
        <v>7843</v>
      </c>
      <c r="M1586" t="s">
        <v>7844</v>
      </c>
      <c r="N1586" t="s">
        <v>7845</v>
      </c>
      <c r="O1586" s="1" t="s">
        <v>7846</v>
      </c>
      <c r="P1586" t="s">
        <v>7847</v>
      </c>
      <c r="Q1586">
        <v>385</v>
      </c>
      <c r="R1586" t="s">
        <v>23</v>
      </c>
      <c r="S1586" t="s">
        <v>23</v>
      </c>
      <c r="T1586" t="s">
        <v>23</v>
      </c>
      <c r="U1586">
        <v>395</v>
      </c>
      <c r="V1586">
        <v>10</v>
      </c>
    </row>
    <row r="1587" spans="1:22">
      <c r="A1587">
        <v>6723783</v>
      </c>
      <c r="B1587" t="str">
        <f t="shared" si="121"/>
        <v>unnamed</v>
      </c>
      <c r="C1587" t="str">
        <f t="shared" si="122"/>
        <v>NZ_CP010016.1</v>
      </c>
      <c r="D1587" t="str">
        <f t="shared" si="123"/>
        <v>CP010016</v>
      </c>
      <c r="E1587" t="str">
        <f t="shared" si="125"/>
        <v>Burkholderia</v>
      </c>
      <c r="F1587" t="s">
        <v>32281</v>
      </c>
      <c r="G1587" t="str">
        <f t="shared" si="124"/>
        <v>Burkholderiathailandensis            Betaproteobacteria326.38864.4114264-2-28418</v>
      </c>
      <c r="H1587" t="s">
        <v>7848</v>
      </c>
      <c r="I1587" t="s">
        <v>15</v>
      </c>
      <c r="J1587" t="s">
        <v>78</v>
      </c>
      <c r="K1587" t="s">
        <v>453</v>
      </c>
      <c r="L1587" t="s">
        <v>68</v>
      </c>
      <c r="M1587" t="s">
        <v>7849</v>
      </c>
      <c r="N1587" t="s">
        <v>7850</v>
      </c>
      <c r="O1587" s="1" t="s">
        <v>7851</v>
      </c>
      <c r="P1587" t="s">
        <v>7852</v>
      </c>
      <c r="Q1587">
        <v>264</v>
      </c>
      <c r="R1587" t="s">
        <v>23</v>
      </c>
      <c r="S1587">
        <v>2</v>
      </c>
      <c r="T1587" t="s">
        <v>23</v>
      </c>
      <c r="U1587">
        <v>284</v>
      </c>
      <c r="V1587">
        <v>18</v>
      </c>
    </row>
    <row r="1588" spans="1:22">
      <c r="A1588">
        <v>6723687</v>
      </c>
      <c r="B1588" t="str">
        <f t="shared" si="121"/>
        <v>pBVIE01</v>
      </c>
      <c r="C1588" t="str">
        <f t="shared" si="122"/>
        <v>NC_009230.1</v>
      </c>
      <c r="D1588" t="str">
        <f t="shared" si="123"/>
        <v>CP000617</v>
      </c>
      <c r="E1588" t="str">
        <f t="shared" si="125"/>
        <v>Burkholderia</v>
      </c>
      <c r="F1588" t="s">
        <v>32282</v>
      </c>
      <c r="G1588" t="str">
        <f t="shared" si="124"/>
        <v>Burkholderiavietnamiensis            Betaproteobacteria397.86858.2437373---3785</v>
      </c>
      <c r="H1588" t="s">
        <v>7853</v>
      </c>
      <c r="I1588" t="s">
        <v>15</v>
      </c>
      <c r="J1588" t="s">
        <v>78</v>
      </c>
      <c r="K1588" t="s">
        <v>453</v>
      </c>
      <c r="L1588" t="s">
        <v>7854</v>
      </c>
      <c r="M1588" t="s">
        <v>7855</v>
      </c>
      <c r="N1588" t="s">
        <v>7856</v>
      </c>
      <c r="O1588" s="1" t="s">
        <v>7857</v>
      </c>
      <c r="P1588" t="s">
        <v>7858</v>
      </c>
      <c r="Q1588">
        <v>373</v>
      </c>
      <c r="R1588" t="s">
        <v>23</v>
      </c>
      <c r="S1588" t="s">
        <v>23</v>
      </c>
      <c r="T1588" t="s">
        <v>23</v>
      </c>
      <c r="U1588">
        <v>378</v>
      </c>
      <c r="V1588">
        <v>5</v>
      </c>
    </row>
    <row r="1589" spans="1:22">
      <c r="A1589">
        <v>6723591</v>
      </c>
      <c r="B1589" t="str">
        <f t="shared" si="121"/>
        <v>pBVIE03</v>
      </c>
      <c r="C1589" t="str">
        <f t="shared" si="122"/>
        <v>NC_009229.1</v>
      </c>
      <c r="D1589" t="str">
        <f t="shared" si="123"/>
        <v>CP000619</v>
      </c>
      <c r="E1589" t="str">
        <f t="shared" si="125"/>
        <v>Burkholderia</v>
      </c>
      <c r="F1589" t="s">
        <v>32282</v>
      </c>
      <c r="G1589" t="str">
        <f t="shared" si="124"/>
        <v>Burkholderiavietnamiensis            Betaproteobacteria226.67959.8185244---2484</v>
      </c>
      <c r="H1589" t="s">
        <v>7853</v>
      </c>
      <c r="I1589" t="s">
        <v>15</v>
      </c>
      <c r="J1589" t="s">
        <v>78</v>
      </c>
      <c r="K1589" t="s">
        <v>453</v>
      </c>
      <c r="L1589" t="s">
        <v>7859</v>
      </c>
      <c r="M1589" t="s">
        <v>7860</v>
      </c>
      <c r="N1589" t="s">
        <v>7861</v>
      </c>
      <c r="O1589" s="1" t="s">
        <v>7862</v>
      </c>
      <c r="P1589" t="s">
        <v>7863</v>
      </c>
      <c r="Q1589">
        <v>244</v>
      </c>
      <c r="R1589" t="s">
        <v>23</v>
      </c>
      <c r="S1589" t="s">
        <v>23</v>
      </c>
      <c r="T1589" t="s">
        <v>23</v>
      </c>
      <c r="U1589">
        <v>248</v>
      </c>
      <c r="V1589">
        <v>4</v>
      </c>
    </row>
    <row r="1590" spans="1:22">
      <c r="A1590">
        <v>6723495</v>
      </c>
      <c r="B1590" t="str">
        <f t="shared" si="121"/>
        <v>pBVIE05</v>
      </c>
      <c r="C1590" t="str">
        <f t="shared" si="122"/>
        <v>NC_009226.1</v>
      </c>
      <c r="D1590" t="str">
        <f t="shared" si="123"/>
        <v>CP000621</v>
      </c>
      <c r="E1590" t="str">
        <f t="shared" si="125"/>
        <v>Burkholderia</v>
      </c>
      <c r="F1590" t="s">
        <v>32282</v>
      </c>
      <c r="G1590" t="str">
        <f t="shared" si="124"/>
        <v>Burkholderiavietnamiensis            Betaproteobacteria88.09661.6873110---1122</v>
      </c>
      <c r="H1590" t="s">
        <v>7853</v>
      </c>
      <c r="I1590" t="s">
        <v>15</v>
      </c>
      <c r="J1590" t="s">
        <v>78</v>
      </c>
      <c r="K1590" t="s">
        <v>453</v>
      </c>
      <c r="L1590" t="s">
        <v>7864</v>
      </c>
      <c r="M1590" t="s">
        <v>7865</v>
      </c>
      <c r="N1590" t="s">
        <v>7866</v>
      </c>
      <c r="O1590" s="1" t="s">
        <v>7867</v>
      </c>
      <c r="P1590" t="s">
        <v>7868</v>
      </c>
      <c r="Q1590">
        <v>110</v>
      </c>
      <c r="R1590" t="s">
        <v>23</v>
      </c>
      <c r="S1590" t="s">
        <v>23</v>
      </c>
      <c r="T1590" t="s">
        <v>23</v>
      </c>
      <c r="U1590">
        <v>112</v>
      </c>
      <c r="V1590">
        <v>2</v>
      </c>
    </row>
    <row r="1591" spans="1:22">
      <c r="A1591">
        <v>6723399</v>
      </c>
      <c r="B1591" t="str">
        <f t="shared" si="121"/>
        <v>pBVIE02</v>
      </c>
      <c r="C1591" t="str">
        <f t="shared" si="122"/>
        <v>NC_009227.1</v>
      </c>
      <c r="D1591" t="str">
        <f t="shared" si="123"/>
        <v>CP000618</v>
      </c>
      <c r="E1591" t="str">
        <f t="shared" si="125"/>
        <v>Burkholderia</v>
      </c>
      <c r="F1591" t="s">
        <v>32282</v>
      </c>
      <c r="G1591" t="str">
        <f t="shared" si="124"/>
        <v>Burkholderiavietnamiensis            Betaproteobacteria265.61661.7531248---26012</v>
      </c>
      <c r="H1591" t="s">
        <v>7853</v>
      </c>
      <c r="I1591" t="s">
        <v>15</v>
      </c>
      <c r="J1591" t="s">
        <v>78</v>
      </c>
      <c r="K1591" t="s">
        <v>453</v>
      </c>
      <c r="L1591" t="s">
        <v>7869</v>
      </c>
      <c r="M1591" t="s">
        <v>7870</v>
      </c>
      <c r="N1591" t="s">
        <v>7871</v>
      </c>
      <c r="O1591" s="1" t="s">
        <v>7872</v>
      </c>
      <c r="P1591" t="s">
        <v>7873</v>
      </c>
      <c r="Q1591">
        <v>248</v>
      </c>
      <c r="R1591" t="s">
        <v>23</v>
      </c>
      <c r="S1591" t="s">
        <v>23</v>
      </c>
      <c r="T1591" t="s">
        <v>23</v>
      </c>
      <c r="U1591">
        <v>260</v>
      </c>
      <c r="V1591">
        <v>12</v>
      </c>
    </row>
    <row r="1592" spans="1:22">
      <c r="A1592">
        <v>6723303</v>
      </c>
      <c r="B1592" t="str">
        <f t="shared" si="121"/>
        <v>pBVIE04</v>
      </c>
      <c r="C1592" t="str">
        <f t="shared" si="122"/>
        <v>NC_009228.1</v>
      </c>
      <c r="D1592" t="str">
        <f t="shared" si="123"/>
        <v>CP000620</v>
      </c>
      <c r="E1592" t="str">
        <f t="shared" si="125"/>
        <v>Burkholderia</v>
      </c>
      <c r="F1592" t="s">
        <v>32282</v>
      </c>
      <c r="G1592" t="str">
        <f t="shared" si="124"/>
        <v>Burkholderiavietnamiensis            Betaproteobacteria107.23161.0383104---1095</v>
      </c>
      <c r="H1592" t="s">
        <v>7853</v>
      </c>
      <c r="I1592" t="s">
        <v>15</v>
      </c>
      <c r="J1592" t="s">
        <v>78</v>
      </c>
      <c r="K1592" t="s">
        <v>453</v>
      </c>
      <c r="L1592" t="s">
        <v>7874</v>
      </c>
      <c r="M1592" t="s">
        <v>7875</v>
      </c>
      <c r="N1592" t="s">
        <v>7876</v>
      </c>
      <c r="O1592" s="1" t="s">
        <v>7877</v>
      </c>
      <c r="P1592" t="s">
        <v>7878</v>
      </c>
      <c r="Q1592">
        <v>104</v>
      </c>
      <c r="R1592" t="s">
        <v>23</v>
      </c>
      <c r="S1592" t="s">
        <v>23</v>
      </c>
      <c r="T1592" t="s">
        <v>23</v>
      </c>
      <c r="U1592">
        <v>109</v>
      </c>
      <c r="V1592">
        <v>5</v>
      </c>
    </row>
    <row r="1593" spans="1:22">
      <c r="A1593">
        <v>6723207</v>
      </c>
      <c r="B1593" t="str">
        <f t="shared" si="121"/>
        <v>pBVB_1</v>
      </c>
      <c r="C1593" t="str">
        <f t="shared" si="122"/>
        <v>NZ_CP009629.1</v>
      </c>
      <c r="D1593" t="str">
        <f t="shared" si="123"/>
        <v>CP009629</v>
      </c>
      <c r="E1593" t="str">
        <f t="shared" si="125"/>
        <v>Burkholderia</v>
      </c>
      <c r="F1593" t="s">
        <v>32282</v>
      </c>
      <c r="G1593" t="str">
        <f t="shared" si="124"/>
        <v>Burkholderiavietnamiensis            Betaproteobacteria102.6259.505990-2-953</v>
      </c>
      <c r="H1593" t="s">
        <v>7879</v>
      </c>
      <c r="I1593" t="s">
        <v>15</v>
      </c>
      <c r="J1593" t="s">
        <v>78</v>
      </c>
      <c r="K1593" t="s">
        <v>453</v>
      </c>
      <c r="L1593" t="s">
        <v>7880</v>
      </c>
      <c r="M1593" t="s">
        <v>7881</v>
      </c>
      <c r="N1593" t="s">
        <v>7882</v>
      </c>
      <c r="O1593" s="1" t="s">
        <v>7883</v>
      </c>
      <c r="P1593" t="s">
        <v>7884</v>
      </c>
      <c r="Q1593">
        <v>90</v>
      </c>
      <c r="R1593" t="s">
        <v>23</v>
      </c>
      <c r="S1593">
        <v>2</v>
      </c>
      <c r="T1593" t="s">
        <v>23</v>
      </c>
      <c r="U1593">
        <v>95</v>
      </c>
      <c r="V1593">
        <v>3</v>
      </c>
    </row>
    <row r="1594" spans="1:22">
      <c r="A1594">
        <v>6723111</v>
      </c>
      <c r="B1594" t="str">
        <f t="shared" si="121"/>
        <v>pOM1</v>
      </c>
      <c r="C1594" t="str">
        <f t="shared" si="122"/>
        <v>NC_002059.1</v>
      </c>
      <c r="D1594" t="str">
        <f t="shared" si="123"/>
        <v>L31579</v>
      </c>
      <c r="E1594" t="str">
        <f t="shared" si="125"/>
        <v>Butyrivibrio</v>
      </c>
      <c r="F1594" t="s">
        <v>32283</v>
      </c>
      <c r="G1594" t="str">
        <f t="shared" si="124"/>
        <v xml:space="preserve">Butyrivibriofibrisolvens             Clostridia2.80440.62052---2-                                                                        </v>
      </c>
      <c r="H1594" t="s">
        <v>7885</v>
      </c>
      <c r="I1594" t="s">
        <v>15</v>
      </c>
      <c r="J1594" t="s">
        <v>46</v>
      </c>
      <c r="K1594" t="s">
        <v>47</v>
      </c>
      <c r="L1594" t="s">
        <v>7886</v>
      </c>
      <c r="M1594" t="s">
        <v>7887</v>
      </c>
      <c r="N1594" t="s">
        <v>7888</v>
      </c>
      <c r="O1594" s="1" t="s">
        <v>7889</v>
      </c>
      <c r="P1594" t="s">
        <v>7890</v>
      </c>
      <c r="Q1594">
        <v>2</v>
      </c>
      <c r="R1594" t="s">
        <v>23</v>
      </c>
      <c r="S1594" t="s">
        <v>23</v>
      </c>
      <c r="T1594" t="s">
        <v>23</v>
      </c>
      <c r="U1594">
        <v>2</v>
      </c>
      <c r="V1594" t="s">
        <v>3736</v>
      </c>
    </row>
    <row r="1595" spans="1:22">
      <c r="A1595">
        <v>6723015</v>
      </c>
      <c r="B1595" t="str">
        <f t="shared" si="121"/>
        <v>pRJF1</v>
      </c>
      <c r="C1595" t="str">
        <f t="shared" si="122"/>
        <v>NC_011377.1</v>
      </c>
      <c r="D1595" t="str">
        <f t="shared" si="123"/>
        <v>M94552</v>
      </c>
      <c r="E1595" t="str">
        <f t="shared" si="125"/>
        <v>Butyrivibrio</v>
      </c>
      <c r="F1595" t="s">
        <v>32283</v>
      </c>
      <c r="G1595" t="str">
        <f t="shared" si="124"/>
        <v xml:space="preserve">Butyrivibriofibrisolvens             Clostridia2.63136.3362---2-                                                                        </v>
      </c>
      <c r="H1595" t="s">
        <v>7885</v>
      </c>
      <c r="I1595" t="s">
        <v>15</v>
      </c>
      <c r="J1595" t="s">
        <v>46</v>
      </c>
      <c r="K1595" t="s">
        <v>47</v>
      </c>
      <c r="L1595" t="s">
        <v>7891</v>
      </c>
      <c r="M1595" t="s">
        <v>7892</v>
      </c>
      <c r="N1595" t="s">
        <v>7893</v>
      </c>
      <c r="O1595" s="1" t="s">
        <v>7894</v>
      </c>
      <c r="P1595" t="s">
        <v>7895</v>
      </c>
      <c r="Q1595">
        <v>2</v>
      </c>
      <c r="R1595" t="s">
        <v>23</v>
      </c>
      <c r="S1595" t="s">
        <v>23</v>
      </c>
      <c r="T1595" t="s">
        <v>23</v>
      </c>
      <c r="U1595">
        <v>2</v>
      </c>
      <c r="V1595" t="s">
        <v>3736</v>
      </c>
    </row>
    <row r="1596" spans="1:22">
      <c r="A1596">
        <v>6722919</v>
      </c>
      <c r="B1596" t="str">
        <f t="shared" si="121"/>
        <v>pRJF2</v>
      </c>
      <c r="C1596" t="str">
        <f t="shared" si="122"/>
        <v>NC_011376.1</v>
      </c>
      <c r="D1596" t="str">
        <f t="shared" si="123"/>
        <v>L31578</v>
      </c>
      <c r="E1596" t="str">
        <f t="shared" si="125"/>
        <v>Butyrivibrio</v>
      </c>
      <c r="F1596" t="s">
        <v>32283</v>
      </c>
      <c r="G1596" t="str">
        <f t="shared" si="124"/>
        <v xml:space="preserve">Butyrivibriofibrisolvens             Clostridia3546235.25252---2-                                                                        </v>
      </c>
      <c r="H1596" t="s">
        <v>7885</v>
      </c>
      <c r="I1596" t="s">
        <v>15</v>
      </c>
      <c r="J1596" t="s">
        <v>46</v>
      </c>
      <c r="K1596" t="s">
        <v>47</v>
      </c>
      <c r="L1596" t="s">
        <v>7896</v>
      </c>
      <c r="M1596" t="s">
        <v>7897</v>
      </c>
      <c r="N1596" t="s">
        <v>7898</v>
      </c>
      <c r="O1596" s="1">
        <v>35462</v>
      </c>
      <c r="P1596" t="s">
        <v>7899</v>
      </c>
      <c r="Q1596">
        <v>2</v>
      </c>
      <c r="R1596" t="s">
        <v>23</v>
      </c>
      <c r="S1596" t="s">
        <v>23</v>
      </c>
      <c r="T1596" t="s">
        <v>23</v>
      </c>
      <c r="U1596">
        <v>2</v>
      </c>
      <c r="V1596" t="s">
        <v>3736</v>
      </c>
    </row>
    <row r="1597" spans="1:22">
      <c r="A1597">
        <v>6722823</v>
      </c>
      <c r="B1597" t="str">
        <f t="shared" si="121"/>
        <v>pCY360</v>
      </c>
      <c r="C1597" t="str">
        <f t="shared" si="122"/>
        <v>NC_014389.1</v>
      </c>
      <c r="D1597" t="str">
        <f t="shared" si="123"/>
        <v>CP001812</v>
      </c>
      <c r="E1597" t="str">
        <f t="shared" si="125"/>
        <v>Butyrivibrio</v>
      </c>
      <c r="F1597" t="s">
        <v>32284</v>
      </c>
      <c r="G1597" t="str">
        <f t="shared" si="124"/>
        <v>Butyrivibrioproteoclasticus          Clostridia361.39938.9525410---4133</v>
      </c>
      <c r="H1597" t="s">
        <v>7900</v>
      </c>
      <c r="I1597" t="s">
        <v>15</v>
      </c>
      <c r="J1597" t="s">
        <v>46</v>
      </c>
      <c r="K1597" t="s">
        <v>47</v>
      </c>
      <c r="L1597" t="s">
        <v>7901</v>
      </c>
      <c r="M1597" t="s">
        <v>7902</v>
      </c>
      <c r="N1597" t="s">
        <v>7903</v>
      </c>
      <c r="O1597" s="1" t="s">
        <v>7904</v>
      </c>
      <c r="P1597" t="s">
        <v>7905</v>
      </c>
      <c r="Q1597">
        <v>410</v>
      </c>
      <c r="R1597" t="s">
        <v>23</v>
      </c>
      <c r="S1597" t="s">
        <v>23</v>
      </c>
      <c r="T1597" t="s">
        <v>23</v>
      </c>
      <c r="U1597">
        <v>413</v>
      </c>
      <c r="V1597">
        <v>3</v>
      </c>
    </row>
    <row r="1598" spans="1:22">
      <c r="A1598">
        <v>6722727</v>
      </c>
      <c r="B1598" t="str">
        <f t="shared" si="121"/>
        <v>pCY186</v>
      </c>
      <c r="C1598" t="str">
        <f t="shared" si="122"/>
        <v>NC_014390.1</v>
      </c>
      <c r="D1598" t="str">
        <f t="shared" si="123"/>
        <v>CP001813</v>
      </c>
      <c r="E1598" t="str">
        <f t="shared" si="125"/>
        <v>Butyrivibrio</v>
      </c>
      <c r="F1598" t="s">
        <v>32284</v>
      </c>
      <c r="G1598" t="str">
        <f t="shared" si="124"/>
        <v>Butyrivibrioproteoclasticus          Clostridia186.32538.1033190-1-1921</v>
      </c>
      <c r="H1598" t="s">
        <v>7900</v>
      </c>
      <c r="I1598" t="s">
        <v>15</v>
      </c>
      <c r="J1598" t="s">
        <v>46</v>
      </c>
      <c r="K1598" t="s">
        <v>47</v>
      </c>
      <c r="L1598" t="s">
        <v>7906</v>
      </c>
      <c r="M1598" t="s">
        <v>7907</v>
      </c>
      <c r="N1598" t="s">
        <v>7908</v>
      </c>
      <c r="O1598" s="1" t="s">
        <v>7909</v>
      </c>
      <c r="P1598" t="s">
        <v>7910</v>
      </c>
      <c r="Q1598">
        <v>190</v>
      </c>
      <c r="R1598" t="s">
        <v>23</v>
      </c>
      <c r="S1598">
        <v>1</v>
      </c>
      <c r="T1598" t="s">
        <v>23</v>
      </c>
      <c r="U1598">
        <v>192</v>
      </c>
      <c r="V1598">
        <v>1</v>
      </c>
    </row>
    <row r="1599" spans="1:22">
      <c r="A1599">
        <v>6722631</v>
      </c>
      <c r="B1599" t="str">
        <f t="shared" si="121"/>
        <v>pKAP298</v>
      </c>
      <c r="C1599" t="str">
        <f t="shared" si="122"/>
        <v>NC_005915.1</v>
      </c>
      <c r="D1599" t="str">
        <f t="shared" si="123"/>
        <v>AY422720</v>
      </c>
      <c r="E1599" t="str">
        <f t="shared" si="125"/>
        <v>Caedibacter</v>
      </c>
      <c r="F1599" t="s">
        <v>32285</v>
      </c>
      <c r="G1599" t="str">
        <f t="shared" si="124"/>
        <v xml:space="preserve">Caedibactertaeniospiralis           Gammaproteobacteria49.11237.339157---57-                                                        </v>
      </c>
      <c r="H1599" t="s">
        <v>7911</v>
      </c>
      <c r="I1599" t="s">
        <v>15</v>
      </c>
      <c r="J1599" t="s">
        <v>78</v>
      </c>
      <c r="K1599" t="s">
        <v>79</v>
      </c>
      <c r="L1599" t="s">
        <v>7912</v>
      </c>
      <c r="M1599" t="s">
        <v>7913</v>
      </c>
      <c r="N1599" t="s">
        <v>7914</v>
      </c>
      <c r="O1599" s="1" t="s">
        <v>7915</v>
      </c>
      <c r="P1599" t="s">
        <v>7916</v>
      </c>
      <c r="Q1599">
        <v>57</v>
      </c>
      <c r="R1599" t="s">
        <v>23</v>
      </c>
      <c r="S1599" t="s">
        <v>23</v>
      </c>
      <c r="T1599" t="s">
        <v>23</v>
      </c>
      <c r="U1599">
        <v>57</v>
      </c>
      <c r="V1599" t="s">
        <v>58</v>
      </c>
    </row>
    <row r="1600" spans="1:22">
      <c r="A1600">
        <v>6722535</v>
      </c>
      <c r="B1600" t="str">
        <f t="shared" si="121"/>
        <v>pATHE01</v>
      </c>
      <c r="C1600" t="str">
        <f t="shared" si="122"/>
        <v>NC_012036.1</v>
      </c>
      <c r="D1600" t="str">
        <f t="shared" si="123"/>
        <v>CP001394</v>
      </c>
      <c r="E1600" t="str">
        <f t="shared" si="125"/>
        <v>Caldicellulosiruptor</v>
      </c>
      <c r="F1600" t="s">
        <v>32286</v>
      </c>
      <c r="G1600" t="str">
        <f t="shared" si="124"/>
        <v xml:space="preserve">Caldicellulosiruptorbescii                   Clostridia8.29138.53586---6-                                                        </v>
      </c>
      <c r="H1600" t="s">
        <v>7917</v>
      </c>
      <c r="I1600" t="s">
        <v>15</v>
      </c>
      <c r="J1600" t="s">
        <v>46</v>
      </c>
      <c r="K1600" t="s">
        <v>47</v>
      </c>
      <c r="L1600" t="s">
        <v>7918</v>
      </c>
      <c r="M1600" t="s">
        <v>7919</v>
      </c>
      <c r="N1600" t="s">
        <v>7920</v>
      </c>
      <c r="O1600" s="1" t="s">
        <v>7921</v>
      </c>
      <c r="P1600" t="s">
        <v>7922</v>
      </c>
      <c r="Q1600">
        <v>6</v>
      </c>
      <c r="R1600" t="s">
        <v>23</v>
      </c>
      <c r="S1600" t="s">
        <v>23</v>
      </c>
      <c r="T1600" t="s">
        <v>23</v>
      </c>
      <c r="U1600">
        <v>6</v>
      </c>
      <c r="V1600" t="s">
        <v>58</v>
      </c>
    </row>
    <row r="1601" spans="1:22">
      <c r="A1601">
        <v>6722439</v>
      </c>
      <c r="B1601" t="str">
        <f t="shared" si="121"/>
        <v>pATHE02</v>
      </c>
      <c r="C1601" t="str">
        <f t="shared" si="122"/>
        <v>NC_012037.1</v>
      </c>
      <c r="D1601" t="str">
        <f t="shared" si="123"/>
        <v>CP001395</v>
      </c>
      <c r="E1601" t="str">
        <f t="shared" si="125"/>
        <v>Caldicellulosiruptor</v>
      </c>
      <c r="F1601" t="s">
        <v>32286</v>
      </c>
      <c r="G1601" t="str">
        <f t="shared" si="124"/>
        <v xml:space="preserve">Caldicellulosiruptorbescii                   Clostridia3.65342.92365---5-                                                        </v>
      </c>
      <c r="H1601" t="s">
        <v>7917</v>
      </c>
      <c r="I1601" t="s">
        <v>15</v>
      </c>
      <c r="J1601" t="s">
        <v>46</v>
      </c>
      <c r="K1601" t="s">
        <v>47</v>
      </c>
      <c r="L1601" t="s">
        <v>7923</v>
      </c>
      <c r="M1601" t="s">
        <v>7924</v>
      </c>
      <c r="N1601" t="s">
        <v>7925</v>
      </c>
      <c r="O1601" s="1" t="s">
        <v>7926</v>
      </c>
      <c r="P1601" t="s">
        <v>7927</v>
      </c>
      <c r="Q1601">
        <v>5</v>
      </c>
      <c r="R1601" t="s">
        <v>23</v>
      </c>
      <c r="S1601" t="s">
        <v>23</v>
      </c>
      <c r="T1601" t="s">
        <v>23</v>
      </c>
      <c r="U1601">
        <v>5</v>
      </c>
      <c r="V1601" t="s">
        <v>58</v>
      </c>
    </row>
    <row r="1602" spans="1:22">
      <c r="A1602">
        <v>6722343</v>
      </c>
      <c r="B1602" t="str">
        <f t="shared" si="121"/>
        <v>pCALKR01</v>
      </c>
      <c r="C1602" t="str">
        <f t="shared" si="122"/>
        <v>NC_014719.1</v>
      </c>
      <c r="D1602" t="str">
        <f t="shared" si="123"/>
        <v>CP002327</v>
      </c>
      <c r="E1602" t="str">
        <f t="shared" si="125"/>
        <v>Caldicellulosiruptor</v>
      </c>
      <c r="F1602" t="s">
        <v>32287</v>
      </c>
      <c r="G1602" t="str">
        <f t="shared" si="124"/>
        <v>Caldicellulosiruptorkristjanssonii           Clostridia15.9735.785818---191</v>
      </c>
      <c r="H1602" t="s">
        <v>7928</v>
      </c>
      <c r="I1602" t="s">
        <v>15</v>
      </c>
      <c r="J1602" t="s">
        <v>46</v>
      </c>
      <c r="K1602" t="s">
        <v>47</v>
      </c>
      <c r="L1602" t="s">
        <v>7929</v>
      </c>
      <c r="M1602" t="s">
        <v>7930</v>
      </c>
      <c r="N1602" t="s">
        <v>7931</v>
      </c>
      <c r="O1602" s="1" t="s">
        <v>7932</v>
      </c>
      <c r="P1602" t="s">
        <v>7933</v>
      </c>
      <c r="Q1602">
        <v>18</v>
      </c>
      <c r="R1602" t="s">
        <v>23</v>
      </c>
      <c r="S1602" t="s">
        <v>23</v>
      </c>
      <c r="T1602" t="s">
        <v>23</v>
      </c>
      <c r="U1602">
        <v>19</v>
      </c>
      <c r="V1602">
        <v>1</v>
      </c>
    </row>
    <row r="1603" spans="1:22">
      <c r="A1603">
        <v>6722247</v>
      </c>
      <c r="B1603" t="str">
        <f t="shared" ref="B1603:B1666" si="126">L1603</f>
        <v>pCALNI01</v>
      </c>
      <c r="C1603" t="str">
        <f t="shared" ref="C1603:C1666" si="127">M1603</f>
        <v>NC_014749.1</v>
      </c>
      <c r="D1603" t="str">
        <f t="shared" ref="D1603:D1666" si="128">N1603</f>
        <v>CP002348</v>
      </c>
      <c r="E1603" t="str">
        <f t="shared" si="125"/>
        <v>Calditerrivibrio</v>
      </c>
      <c r="F1603" t="s">
        <v>32288</v>
      </c>
      <c r="G1603" t="str">
        <f t="shared" ref="G1603:G1666" si="129">CONCATENATE(E1603,F1603,K1603,O1603,P1603,Q1603,R1603,S1603,T1603,U1603,V1603)</f>
        <v>Calditerrivibrionitroreducens            Deferribacteres58.71731.050653---563</v>
      </c>
      <c r="H1603" t="s">
        <v>7934</v>
      </c>
      <c r="I1603" t="s">
        <v>15</v>
      </c>
      <c r="J1603" t="s">
        <v>7935</v>
      </c>
      <c r="K1603" t="s">
        <v>7935</v>
      </c>
      <c r="L1603" t="s">
        <v>7936</v>
      </c>
      <c r="M1603" t="s">
        <v>7937</v>
      </c>
      <c r="N1603" t="s">
        <v>7938</v>
      </c>
      <c r="O1603" s="1" t="s">
        <v>7939</v>
      </c>
      <c r="P1603" t="s">
        <v>7940</v>
      </c>
      <c r="Q1603">
        <v>53</v>
      </c>
      <c r="R1603" t="s">
        <v>23</v>
      </c>
      <c r="S1603" t="s">
        <v>23</v>
      </c>
      <c r="T1603" t="s">
        <v>23</v>
      </c>
      <c r="U1603">
        <v>56</v>
      </c>
      <c r="V1603">
        <v>3</v>
      </c>
    </row>
    <row r="1604" spans="1:22">
      <c r="A1604">
        <v>6722151</v>
      </c>
      <c r="B1604" t="str">
        <f t="shared" si="126"/>
        <v>unnamed2</v>
      </c>
      <c r="C1604" t="str">
        <f t="shared" si="127"/>
        <v>NZ_CP011384.1</v>
      </c>
      <c r="D1604" t="str">
        <f t="shared" si="128"/>
        <v>CP011384</v>
      </c>
      <c r="E1604" t="str">
        <f t="shared" si="125"/>
        <v>Calothrix</v>
      </c>
      <c r="F1604" t="s">
        <v>32132</v>
      </c>
      <c r="G1604" t="str">
        <f t="shared" si="129"/>
        <v>Calothrixsp.                      Nostocales23.76642.186321---221</v>
      </c>
      <c r="H1604" t="s">
        <v>7941</v>
      </c>
      <c r="I1604" t="s">
        <v>15</v>
      </c>
      <c r="J1604" t="s">
        <v>26</v>
      </c>
      <c r="K1604" t="s">
        <v>27</v>
      </c>
      <c r="L1604" t="s">
        <v>2373</v>
      </c>
      <c r="M1604" t="s">
        <v>7942</v>
      </c>
      <c r="N1604" t="s">
        <v>7943</v>
      </c>
      <c r="O1604" s="1" t="s">
        <v>7944</v>
      </c>
      <c r="P1604" t="s">
        <v>7945</v>
      </c>
      <c r="Q1604">
        <v>21</v>
      </c>
      <c r="R1604" t="s">
        <v>23</v>
      </c>
      <c r="S1604" t="s">
        <v>23</v>
      </c>
      <c r="T1604" t="s">
        <v>23</v>
      </c>
      <c r="U1604">
        <v>22</v>
      </c>
      <c r="V1604">
        <v>1</v>
      </c>
    </row>
    <row r="1605" spans="1:22">
      <c r="A1605">
        <v>6722055</v>
      </c>
      <c r="B1605" t="str">
        <f t="shared" si="126"/>
        <v>unnamed3</v>
      </c>
      <c r="C1605" t="str">
        <f t="shared" si="127"/>
        <v>NZ_CP011385.1</v>
      </c>
      <c r="D1605" t="str">
        <f t="shared" si="128"/>
        <v>CP011385</v>
      </c>
      <c r="E1605" t="str">
        <f t="shared" si="125"/>
        <v>Calothrix</v>
      </c>
      <c r="F1605" t="s">
        <v>32132</v>
      </c>
      <c r="G1605" t="str">
        <f t="shared" si="129"/>
        <v xml:space="preserve">Calothrixsp.                      Nostocales5.53238.64794---4-                                                                </v>
      </c>
      <c r="H1605" t="s">
        <v>7941</v>
      </c>
      <c r="I1605" t="s">
        <v>15</v>
      </c>
      <c r="J1605" t="s">
        <v>26</v>
      </c>
      <c r="K1605" t="s">
        <v>27</v>
      </c>
      <c r="L1605" t="s">
        <v>4469</v>
      </c>
      <c r="M1605" t="s">
        <v>7946</v>
      </c>
      <c r="N1605" t="s">
        <v>7947</v>
      </c>
      <c r="O1605" s="1" t="s">
        <v>7948</v>
      </c>
      <c r="P1605" t="s">
        <v>7949</v>
      </c>
      <c r="Q1605">
        <v>4</v>
      </c>
      <c r="R1605" t="s">
        <v>23</v>
      </c>
      <c r="S1605" t="s">
        <v>23</v>
      </c>
      <c r="T1605" t="s">
        <v>23</v>
      </c>
      <c r="U1605">
        <v>4</v>
      </c>
      <c r="V1605" t="s">
        <v>495</v>
      </c>
    </row>
    <row r="1606" spans="1:22">
      <c r="A1606">
        <v>6721959</v>
      </c>
      <c r="B1606" t="str">
        <f t="shared" si="126"/>
        <v>unnamed1</v>
      </c>
      <c r="C1606" t="str">
        <f t="shared" si="127"/>
        <v>NZ_CP011383.1</v>
      </c>
      <c r="D1606" t="str">
        <f t="shared" si="128"/>
        <v>CP011383</v>
      </c>
      <c r="E1606" t="str">
        <f t="shared" si="125"/>
        <v>Calothrix</v>
      </c>
      <c r="F1606" t="s">
        <v>32132</v>
      </c>
      <c r="G1606" t="str">
        <f t="shared" si="129"/>
        <v>Calothrixsp.                      Nostocales107.56144.189890---955</v>
      </c>
      <c r="H1606" t="s">
        <v>7941</v>
      </c>
      <c r="I1606" t="s">
        <v>15</v>
      </c>
      <c r="J1606" t="s">
        <v>26</v>
      </c>
      <c r="K1606" t="s">
        <v>27</v>
      </c>
      <c r="L1606" t="s">
        <v>2368</v>
      </c>
      <c r="M1606" t="s">
        <v>7950</v>
      </c>
      <c r="N1606" t="s">
        <v>7951</v>
      </c>
      <c r="O1606" s="1" t="s">
        <v>7952</v>
      </c>
      <c r="P1606" t="s">
        <v>7953</v>
      </c>
      <c r="Q1606">
        <v>90</v>
      </c>
      <c r="R1606" t="s">
        <v>23</v>
      </c>
      <c r="S1606" t="s">
        <v>23</v>
      </c>
      <c r="T1606" t="s">
        <v>23</v>
      </c>
      <c r="U1606">
        <v>95</v>
      </c>
      <c r="V1606">
        <v>5</v>
      </c>
    </row>
    <row r="1607" spans="1:22">
      <c r="A1607">
        <v>6721863</v>
      </c>
      <c r="B1607" t="str">
        <f t="shared" si="126"/>
        <v>pCAL6303.03</v>
      </c>
      <c r="C1607" t="str">
        <f t="shared" si="127"/>
        <v>NC_019752.1</v>
      </c>
      <c r="D1607" t="str">
        <f t="shared" si="128"/>
        <v>CP003613</v>
      </c>
      <c r="E1607" t="str">
        <f t="shared" si="125"/>
        <v>Calothrix</v>
      </c>
      <c r="F1607" t="s">
        <v>32132</v>
      </c>
      <c r="G1607" t="str">
        <f t="shared" si="129"/>
        <v>Calothrixsp.                      Nostocales55.33741.89641---432</v>
      </c>
      <c r="H1607" t="s">
        <v>7954</v>
      </c>
      <c r="I1607" t="s">
        <v>15</v>
      </c>
      <c r="J1607" t="s">
        <v>26</v>
      </c>
      <c r="K1607" t="s">
        <v>27</v>
      </c>
      <c r="L1607" t="s">
        <v>7955</v>
      </c>
      <c r="M1607" t="s">
        <v>7956</v>
      </c>
      <c r="N1607" t="s">
        <v>7957</v>
      </c>
      <c r="O1607" s="1" t="s">
        <v>7958</v>
      </c>
      <c r="P1607" t="s">
        <v>7959</v>
      </c>
      <c r="Q1607">
        <v>41</v>
      </c>
      <c r="R1607" t="s">
        <v>23</v>
      </c>
      <c r="S1607" t="s">
        <v>23</v>
      </c>
      <c r="T1607" t="s">
        <v>23</v>
      </c>
      <c r="U1607">
        <v>43</v>
      </c>
      <c r="V1607">
        <v>2</v>
      </c>
    </row>
    <row r="1608" spans="1:22">
      <c r="A1608">
        <v>6721767</v>
      </c>
      <c r="B1608" t="str">
        <f t="shared" si="126"/>
        <v>pCAL6303.01</v>
      </c>
      <c r="C1608" t="str">
        <f t="shared" si="127"/>
        <v>NC_019727.1</v>
      </c>
      <c r="D1608" t="str">
        <f t="shared" si="128"/>
        <v>CP003611</v>
      </c>
      <c r="E1608" t="str">
        <f t="shared" si="125"/>
        <v>Calothrix</v>
      </c>
      <c r="F1608" t="s">
        <v>32132</v>
      </c>
      <c r="G1608" t="str">
        <f t="shared" si="129"/>
        <v xml:space="preserve">Calothrixsp.                      Nostocales80.75739.377459---59-                                                                </v>
      </c>
      <c r="H1608" t="s">
        <v>7954</v>
      </c>
      <c r="I1608" t="s">
        <v>15</v>
      </c>
      <c r="J1608" t="s">
        <v>26</v>
      </c>
      <c r="K1608" t="s">
        <v>27</v>
      </c>
      <c r="L1608" t="s">
        <v>7960</v>
      </c>
      <c r="M1608" t="s">
        <v>7961</v>
      </c>
      <c r="N1608" t="s">
        <v>7962</v>
      </c>
      <c r="O1608" s="1" t="s">
        <v>7963</v>
      </c>
      <c r="P1608" t="s">
        <v>7964</v>
      </c>
      <c r="Q1608">
        <v>59</v>
      </c>
      <c r="R1608" t="s">
        <v>23</v>
      </c>
      <c r="S1608" t="s">
        <v>23</v>
      </c>
      <c r="T1608" t="s">
        <v>23</v>
      </c>
      <c r="U1608">
        <v>59</v>
      </c>
      <c r="V1608" t="s">
        <v>495</v>
      </c>
    </row>
    <row r="1609" spans="1:22">
      <c r="A1609">
        <v>6721671</v>
      </c>
      <c r="B1609" t="str">
        <f t="shared" si="126"/>
        <v>pCAL6303.02</v>
      </c>
      <c r="C1609" t="str">
        <f t="shared" si="127"/>
        <v>NC_019728.1</v>
      </c>
      <c r="D1609" t="str">
        <f t="shared" si="128"/>
        <v>CP003612</v>
      </c>
      <c r="E1609" t="str">
        <f t="shared" si="125"/>
        <v>Calothrix</v>
      </c>
      <c r="F1609" t="s">
        <v>32132</v>
      </c>
      <c r="G1609" t="str">
        <f t="shared" si="129"/>
        <v>Calothrixsp.                      Nostocales56.46438.470545---483</v>
      </c>
      <c r="H1609" t="s">
        <v>7954</v>
      </c>
      <c r="I1609" t="s">
        <v>15</v>
      </c>
      <c r="J1609" t="s">
        <v>26</v>
      </c>
      <c r="K1609" t="s">
        <v>27</v>
      </c>
      <c r="L1609" t="s">
        <v>7965</v>
      </c>
      <c r="M1609" t="s">
        <v>7966</v>
      </c>
      <c r="N1609" t="s">
        <v>7967</v>
      </c>
      <c r="O1609" s="1" t="s">
        <v>7968</v>
      </c>
      <c r="P1609" t="s">
        <v>7969</v>
      </c>
      <c r="Q1609">
        <v>45</v>
      </c>
      <c r="R1609" t="s">
        <v>23</v>
      </c>
      <c r="S1609" t="s">
        <v>23</v>
      </c>
      <c r="T1609" t="s">
        <v>23</v>
      </c>
      <c r="U1609">
        <v>48</v>
      </c>
      <c r="V1609">
        <v>3</v>
      </c>
    </row>
    <row r="1610" spans="1:22">
      <c r="A1610">
        <v>6721575</v>
      </c>
      <c r="B1610" t="str">
        <f t="shared" si="126"/>
        <v>pFB1TET</v>
      </c>
      <c r="C1610" t="str">
        <f t="shared" si="127"/>
        <v>NZ_CP011017.1</v>
      </c>
      <c r="D1610" t="str">
        <f t="shared" si="128"/>
        <v>CP011017</v>
      </c>
      <c r="E1610" t="str">
        <f t="shared" si="125"/>
        <v>Campylobacter</v>
      </c>
      <c r="F1610" t="s">
        <v>32289</v>
      </c>
      <c r="G1610" t="str">
        <f t="shared" si="129"/>
        <v xml:space="preserve">Campylobactercoli                     delta/epsilon subdivisions44.82629.643548---48-                                                        </v>
      </c>
      <c r="H1610" t="s">
        <v>7970</v>
      </c>
      <c r="I1610" t="s">
        <v>15</v>
      </c>
      <c r="J1610" t="s">
        <v>78</v>
      </c>
      <c r="K1610" t="s">
        <v>2229</v>
      </c>
      <c r="L1610" t="s">
        <v>7971</v>
      </c>
      <c r="M1610" t="s">
        <v>7972</v>
      </c>
      <c r="N1610" t="s">
        <v>7973</v>
      </c>
      <c r="O1610" s="1" t="s">
        <v>7974</v>
      </c>
      <c r="P1610" t="s">
        <v>7975</v>
      </c>
      <c r="Q1610">
        <v>48</v>
      </c>
      <c r="R1610" t="s">
        <v>23</v>
      </c>
      <c r="S1610" t="s">
        <v>23</v>
      </c>
      <c r="T1610" t="s">
        <v>23</v>
      </c>
      <c r="U1610">
        <v>48</v>
      </c>
      <c r="V1610" t="s">
        <v>58</v>
      </c>
    </row>
    <row r="1611" spans="1:22">
      <c r="A1611">
        <v>6721479</v>
      </c>
      <c r="B1611" t="str">
        <f t="shared" si="126"/>
        <v>pCC42</v>
      </c>
      <c r="C1611" t="str">
        <f t="shared" si="127"/>
        <v>NZ_CP011016.1</v>
      </c>
      <c r="D1611" t="str">
        <f t="shared" si="128"/>
        <v>CP011016</v>
      </c>
      <c r="E1611" t="str">
        <f t="shared" si="125"/>
        <v>Campylobacter</v>
      </c>
      <c r="F1611" t="s">
        <v>32289</v>
      </c>
      <c r="G1611" t="str">
        <f t="shared" si="129"/>
        <v>Campylobactercoli                     delta/epsilon subdivisions29.11529.228936---371</v>
      </c>
      <c r="H1611" t="s">
        <v>7970</v>
      </c>
      <c r="I1611" t="s">
        <v>15</v>
      </c>
      <c r="J1611" t="s">
        <v>78</v>
      </c>
      <c r="K1611" t="s">
        <v>2229</v>
      </c>
      <c r="L1611" t="s">
        <v>7976</v>
      </c>
      <c r="M1611" t="s">
        <v>7977</v>
      </c>
      <c r="N1611" t="s">
        <v>7978</v>
      </c>
      <c r="O1611" s="1" t="s">
        <v>7979</v>
      </c>
      <c r="P1611" t="s">
        <v>7980</v>
      </c>
      <c r="Q1611">
        <v>36</v>
      </c>
      <c r="R1611" t="s">
        <v>23</v>
      </c>
      <c r="S1611" t="s">
        <v>23</v>
      </c>
      <c r="T1611" t="s">
        <v>23</v>
      </c>
      <c r="U1611">
        <v>37</v>
      </c>
      <c r="V1611">
        <v>1</v>
      </c>
    </row>
    <row r="1612" spans="1:22">
      <c r="A1612">
        <v>6721383</v>
      </c>
      <c r="B1612" t="str">
        <f t="shared" si="126"/>
        <v>pCC2228-3</v>
      </c>
      <c r="C1612" t="str">
        <f t="shared" si="127"/>
        <v>NC_008051.1</v>
      </c>
      <c r="D1612" t="str">
        <f t="shared" si="128"/>
        <v>DQ518172</v>
      </c>
      <c r="E1612" t="str">
        <f t="shared" si="125"/>
        <v>Campylobacter</v>
      </c>
      <c r="F1612" t="s">
        <v>32289</v>
      </c>
      <c r="G1612" t="str">
        <f t="shared" si="129"/>
        <v xml:space="preserve">Campylobactercoli                     delta/epsilon subdivisions4.27630.91673---3-                                        </v>
      </c>
      <c r="H1612" t="s">
        <v>7981</v>
      </c>
      <c r="I1612" t="s">
        <v>15</v>
      </c>
      <c r="J1612" t="s">
        <v>78</v>
      </c>
      <c r="K1612" t="s">
        <v>2229</v>
      </c>
      <c r="L1612" t="s">
        <v>7982</v>
      </c>
      <c r="M1612" t="s">
        <v>7983</v>
      </c>
      <c r="N1612" t="s">
        <v>7984</v>
      </c>
      <c r="O1612" s="1" t="s">
        <v>7985</v>
      </c>
      <c r="P1612" t="s">
        <v>7986</v>
      </c>
      <c r="Q1612">
        <v>3</v>
      </c>
      <c r="R1612" t="s">
        <v>23</v>
      </c>
      <c r="S1612" t="s">
        <v>23</v>
      </c>
      <c r="T1612" t="s">
        <v>23</v>
      </c>
      <c r="U1612">
        <v>3</v>
      </c>
      <c r="V1612" t="s">
        <v>44</v>
      </c>
    </row>
    <row r="1613" spans="1:22">
      <c r="A1613">
        <v>6721287</v>
      </c>
      <c r="B1613" t="str">
        <f t="shared" si="126"/>
        <v>p3386</v>
      </c>
      <c r="C1613" t="str">
        <f t="shared" si="127"/>
        <v>NC_007143.1</v>
      </c>
      <c r="D1613" t="str">
        <f t="shared" si="128"/>
        <v>AY948117</v>
      </c>
      <c r="E1613" t="str">
        <f t="shared" si="125"/>
        <v>Campylobacter</v>
      </c>
      <c r="F1613" t="s">
        <v>32289</v>
      </c>
      <c r="G1613" t="str">
        <f t="shared" si="129"/>
        <v xml:space="preserve">Campylobactercoli                     delta/epsilon subdivisions2.42626.2163---3-                                                        </v>
      </c>
      <c r="H1613" t="s">
        <v>7987</v>
      </c>
      <c r="I1613" t="s">
        <v>15</v>
      </c>
      <c r="J1613" t="s">
        <v>78</v>
      </c>
      <c r="K1613" t="s">
        <v>2229</v>
      </c>
      <c r="L1613" t="s">
        <v>7988</v>
      </c>
      <c r="M1613" t="s">
        <v>7989</v>
      </c>
      <c r="N1613" t="s">
        <v>7990</v>
      </c>
      <c r="O1613" s="1" t="s">
        <v>7991</v>
      </c>
      <c r="P1613" t="s">
        <v>7992</v>
      </c>
      <c r="Q1613">
        <v>3</v>
      </c>
      <c r="R1613" t="s">
        <v>23</v>
      </c>
      <c r="S1613" t="s">
        <v>23</v>
      </c>
      <c r="T1613" t="s">
        <v>23</v>
      </c>
      <c r="U1613">
        <v>3</v>
      </c>
      <c r="V1613" t="s">
        <v>58</v>
      </c>
    </row>
    <row r="1614" spans="1:22">
      <c r="A1614">
        <v>6721191</v>
      </c>
      <c r="B1614" t="str">
        <f t="shared" si="126"/>
        <v>p3384</v>
      </c>
      <c r="C1614" t="str">
        <f t="shared" si="127"/>
        <v>NC_007142.1</v>
      </c>
      <c r="D1614" t="str">
        <f t="shared" si="128"/>
        <v>AY948116</v>
      </c>
      <c r="E1614" t="str">
        <f t="shared" si="125"/>
        <v>Campylobacter</v>
      </c>
      <c r="F1614" t="s">
        <v>32289</v>
      </c>
      <c r="G1614" t="str">
        <f t="shared" si="129"/>
        <v xml:space="preserve">Campylobactercoli                     delta/epsilon subdivisions3.31631.18213---3-                                                        </v>
      </c>
      <c r="H1614" t="s">
        <v>7987</v>
      </c>
      <c r="I1614" t="s">
        <v>15</v>
      </c>
      <c r="J1614" t="s">
        <v>78</v>
      </c>
      <c r="K1614" t="s">
        <v>2229</v>
      </c>
      <c r="L1614" t="s">
        <v>7993</v>
      </c>
      <c r="M1614" t="s">
        <v>7994</v>
      </c>
      <c r="N1614" t="s">
        <v>7995</v>
      </c>
      <c r="O1614" s="1" t="s">
        <v>7996</v>
      </c>
      <c r="P1614" t="s">
        <v>7997</v>
      </c>
      <c r="Q1614">
        <v>3</v>
      </c>
      <c r="R1614" t="s">
        <v>23</v>
      </c>
      <c r="S1614" t="s">
        <v>23</v>
      </c>
      <c r="T1614" t="s">
        <v>23</v>
      </c>
      <c r="U1614">
        <v>3</v>
      </c>
      <c r="V1614" t="s">
        <v>58</v>
      </c>
    </row>
    <row r="1615" spans="1:22">
      <c r="A1615">
        <v>6721095</v>
      </c>
      <c r="B1615" t="str">
        <f t="shared" si="126"/>
        <v>pCC2228-2</v>
      </c>
      <c r="C1615" t="str">
        <f t="shared" si="127"/>
        <v>NC_008050.1</v>
      </c>
      <c r="D1615" t="str">
        <f t="shared" si="128"/>
        <v>DQ518171</v>
      </c>
      <c r="E1615" t="str">
        <f t="shared" si="125"/>
        <v>Campylobacter</v>
      </c>
      <c r="F1615" t="s">
        <v>32289</v>
      </c>
      <c r="G1615" t="str">
        <f t="shared" si="129"/>
        <v xml:space="preserve">Campylobactercoli                     delta/epsilon subdivisions3.30331.60763---3-                                        </v>
      </c>
      <c r="H1615" t="s">
        <v>7981</v>
      </c>
      <c r="I1615" t="s">
        <v>15</v>
      </c>
      <c r="J1615" t="s">
        <v>78</v>
      </c>
      <c r="K1615" t="s">
        <v>2229</v>
      </c>
      <c r="L1615" t="s">
        <v>7998</v>
      </c>
      <c r="M1615" t="s">
        <v>7999</v>
      </c>
      <c r="N1615" t="s">
        <v>8000</v>
      </c>
      <c r="O1615" s="1" t="s">
        <v>8001</v>
      </c>
      <c r="P1615" t="s">
        <v>8002</v>
      </c>
      <c r="Q1615">
        <v>3</v>
      </c>
      <c r="R1615" t="s">
        <v>23</v>
      </c>
      <c r="S1615" t="s">
        <v>23</v>
      </c>
      <c r="T1615" t="s">
        <v>23</v>
      </c>
      <c r="U1615">
        <v>3</v>
      </c>
      <c r="V1615" t="s">
        <v>44</v>
      </c>
    </row>
    <row r="1616" spans="1:22">
      <c r="A1616">
        <v>6720999</v>
      </c>
      <c r="B1616" t="str">
        <f t="shared" si="126"/>
        <v>pCC31</v>
      </c>
      <c r="C1616" t="str">
        <f t="shared" si="127"/>
        <v>NC_006134.1</v>
      </c>
      <c r="D1616" t="str">
        <f t="shared" si="128"/>
        <v>AY394560</v>
      </c>
      <c r="E1616" t="str">
        <f t="shared" si="125"/>
        <v>Campylobacter</v>
      </c>
      <c r="F1616" t="s">
        <v>32289</v>
      </c>
      <c r="G1616" t="str">
        <f t="shared" si="129"/>
        <v xml:space="preserve">Campylobactercoli                     delta/epsilon subdivisions44.70729.84150---50-                                                        </v>
      </c>
      <c r="H1616" t="s">
        <v>8003</v>
      </c>
      <c r="I1616" t="s">
        <v>15</v>
      </c>
      <c r="J1616" t="s">
        <v>78</v>
      </c>
      <c r="K1616" t="s">
        <v>2229</v>
      </c>
      <c r="L1616" t="s">
        <v>8004</v>
      </c>
      <c r="M1616" t="s">
        <v>8005</v>
      </c>
      <c r="N1616" t="s">
        <v>8006</v>
      </c>
      <c r="O1616" s="1" t="s">
        <v>8007</v>
      </c>
      <c r="P1616" t="s">
        <v>8008</v>
      </c>
      <c r="Q1616">
        <v>50</v>
      </c>
      <c r="R1616" t="s">
        <v>23</v>
      </c>
      <c r="S1616" t="s">
        <v>23</v>
      </c>
      <c r="T1616" t="s">
        <v>23</v>
      </c>
      <c r="U1616">
        <v>50</v>
      </c>
      <c r="V1616" t="s">
        <v>58</v>
      </c>
    </row>
    <row r="1617" spans="1:22">
      <c r="A1617">
        <v>6720903</v>
      </c>
      <c r="B1617" t="str">
        <f t="shared" si="126"/>
        <v>pCC2228-1</v>
      </c>
      <c r="C1617" t="str">
        <f t="shared" si="127"/>
        <v>NC_008049.1</v>
      </c>
      <c r="D1617" t="str">
        <f t="shared" si="128"/>
        <v>DQ518170</v>
      </c>
      <c r="E1617" t="str">
        <f t="shared" si="125"/>
        <v>Campylobacter</v>
      </c>
      <c r="F1617" t="s">
        <v>32289</v>
      </c>
      <c r="G1617" t="str">
        <f t="shared" si="129"/>
        <v xml:space="preserve">Campylobactercoli                     delta/epsilon subdivisions1.30734.5831---1-                                        </v>
      </c>
      <c r="H1617" t="s">
        <v>7981</v>
      </c>
      <c r="I1617" t="s">
        <v>15</v>
      </c>
      <c r="J1617" t="s">
        <v>78</v>
      </c>
      <c r="K1617" t="s">
        <v>2229</v>
      </c>
      <c r="L1617" t="s">
        <v>8009</v>
      </c>
      <c r="M1617" t="s">
        <v>8010</v>
      </c>
      <c r="N1617" t="s">
        <v>8011</v>
      </c>
      <c r="O1617" s="1" t="s">
        <v>8012</v>
      </c>
      <c r="P1617" t="s">
        <v>8013</v>
      </c>
      <c r="Q1617">
        <v>1</v>
      </c>
      <c r="R1617" t="s">
        <v>23</v>
      </c>
      <c r="S1617" t="s">
        <v>23</v>
      </c>
      <c r="T1617" t="s">
        <v>23</v>
      </c>
      <c r="U1617">
        <v>1</v>
      </c>
      <c r="V1617" t="s">
        <v>44</v>
      </c>
    </row>
    <row r="1618" spans="1:22">
      <c r="A1618">
        <v>6720807</v>
      </c>
      <c r="B1618" t="str">
        <f t="shared" si="126"/>
        <v>unnamed</v>
      </c>
      <c r="C1618" t="str">
        <f t="shared" si="127"/>
        <v>-</v>
      </c>
      <c r="D1618" t="str">
        <f t="shared" si="128"/>
        <v>CP013035.1</v>
      </c>
      <c r="E1618" t="str">
        <f t="shared" si="125"/>
        <v>Campylobacter</v>
      </c>
      <c r="F1618" t="s">
        <v>32289</v>
      </c>
      <c r="G1618" t="str">
        <f t="shared" si="129"/>
        <v>Campylobactercoli                     delta/epsilon subdivisions44.06428.826345---461</v>
      </c>
      <c r="H1618" t="s">
        <v>8014</v>
      </c>
      <c r="I1618" t="s">
        <v>15</v>
      </c>
      <c r="J1618" t="s">
        <v>78</v>
      </c>
      <c r="K1618" t="s">
        <v>2229</v>
      </c>
      <c r="L1618" t="s">
        <v>68</v>
      </c>
      <c r="M1618" t="s">
        <v>23</v>
      </c>
      <c r="N1618" t="s">
        <v>8015</v>
      </c>
      <c r="O1618" s="1" t="s">
        <v>8016</v>
      </c>
      <c r="P1618" t="s">
        <v>8017</v>
      </c>
      <c r="Q1618">
        <v>45</v>
      </c>
      <c r="R1618" t="s">
        <v>23</v>
      </c>
      <c r="S1618" t="s">
        <v>23</v>
      </c>
      <c r="T1618" t="s">
        <v>23</v>
      </c>
      <c r="U1618">
        <v>46</v>
      </c>
      <c r="V1618">
        <v>1</v>
      </c>
    </row>
    <row r="1619" spans="1:22">
      <c r="A1619">
        <v>6720711</v>
      </c>
      <c r="B1619" t="str">
        <f t="shared" si="126"/>
        <v>unnamed</v>
      </c>
      <c r="C1619" t="str">
        <f t="shared" si="127"/>
        <v>-</v>
      </c>
      <c r="D1619" t="str">
        <f t="shared" si="128"/>
        <v>CP013033.1</v>
      </c>
      <c r="E1619" t="str">
        <f t="shared" si="125"/>
        <v>Campylobacter</v>
      </c>
      <c r="F1619" t="s">
        <v>32289</v>
      </c>
      <c r="G1619" t="str">
        <f t="shared" si="129"/>
        <v xml:space="preserve">Campylobactercoli                     delta/epsilon subdivisions44.22827.835347---47-                                                        </v>
      </c>
      <c r="H1619" t="s">
        <v>8018</v>
      </c>
      <c r="I1619" t="s">
        <v>15</v>
      </c>
      <c r="J1619" t="s">
        <v>78</v>
      </c>
      <c r="K1619" t="s">
        <v>2229</v>
      </c>
      <c r="L1619" t="s">
        <v>68</v>
      </c>
      <c r="M1619" t="s">
        <v>23</v>
      </c>
      <c r="N1619" t="s">
        <v>8019</v>
      </c>
      <c r="O1619" s="1" t="s">
        <v>8020</v>
      </c>
      <c r="P1619" t="s">
        <v>8021</v>
      </c>
      <c r="Q1619">
        <v>47</v>
      </c>
      <c r="R1619" t="s">
        <v>23</v>
      </c>
      <c r="S1619" t="s">
        <v>23</v>
      </c>
      <c r="T1619" t="s">
        <v>23</v>
      </c>
      <c r="U1619">
        <v>47</v>
      </c>
      <c r="V1619" t="s">
        <v>58</v>
      </c>
    </row>
    <row r="1620" spans="1:22">
      <c r="A1620">
        <v>6720615</v>
      </c>
      <c r="B1620" t="str">
        <f t="shared" si="126"/>
        <v>unnamed</v>
      </c>
      <c r="C1620" t="str">
        <f t="shared" si="127"/>
        <v>-</v>
      </c>
      <c r="D1620" t="str">
        <f t="shared" si="128"/>
        <v>CP013037.1</v>
      </c>
      <c r="E1620" t="str">
        <f t="shared" si="125"/>
        <v>Campylobacter</v>
      </c>
      <c r="F1620" t="s">
        <v>32289</v>
      </c>
      <c r="G1620" t="str">
        <f t="shared" si="129"/>
        <v>Campylobactercoli                     delta/epsilon subdivisions44.23327.875144---462</v>
      </c>
      <c r="H1620" t="s">
        <v>8022</v>
      </c>
      <c r="I1620" t="s">
        <v>15</v>
      </c>
      <c r="J1620" t="s">
        <v>78</v>
      </c>
      <c r="K1620" t="s">
        <v>2229</v>
      </c>
      <c r="L1620" t="s">
        <v>68</v>
      </c>
      <c r="M1620" t="s">
        <v>23</v>
      </c>
      <c r="N1620" t="s">
        <v>8023</v>
      </c>
      <c r="O1620" s="1" t="s">
        <v>8024</v>
      </c>
      <c r="P1620" t="s">
        <v>8025</v>
      </c>
      <c r="Q1620">
        <v>44</v>
      </c>
      <c r="R1620" t="s">
        <v>23</v>
      </c>
      <c r="S1620" t="s">
        <v>23</v>
      </c>
      <c r="T1620" t="s">
        <v>23</v>
      </c>
      <c r="U1620">
        <v>46</v>
      </c>
      <c r="V1620">
        <v>2</v>
      </c>
    </row>
    <row r="1621" spans="1:22">
      <c r="A1621">
        <v>6720519</v>
      </c>
      <c r="B1621" t="str">
        <f t="shared" si="126"/>
        <v>pCC42yr</v>
      </c>
      <c r="C1621" t="str">
        <f t="shared" si="127"/>
        <v>NC_022656.1</v>
      </c>
      <c r="D1621" t="str">
        <f t="shared" si="128"/>
        <v>CP006703</v>
      </c>
      <c r="E1621" t="str">
        <f t="shared" si="125"/>
        <v>Campylobacter</v>
      </c>
      <c r="F1621" t="s">
        <v>32289</v>
      </c>
      <c r="G1621" t="str">
        <f t="shared" si="129"/>
        <v xml:space="preserve">Campylobactercoli                     delta/epsilon subdivisions26.26929.407332---32-                                                </v>
      </c>
      <c r="H1621" t="s">
        <v>8026</v>
      </c>
      <c r="I1621" t="s">
        <v>15</v>
      </c>
      <c r="J1621" t="s">
        <v>78</v>
      </c>
      <c r="K1621" t="s">
        <v>2229</v>
      </c>
      <c r="L1621" t="s">
        <v>8027</v>
      </c>
      <c r="M1621" t="s">
        <v>8028</v>
      </c>
      <c r="N1621" t="s">
        <v>8029</v>
      </c>
      <c r="O1621" s="1" t="s">
        <v>8030</v>
      </c>
      <c r="P1621" t="s">
        <v>8031</v>
      </c>
      <c r="Q1621">
        <v>32</v>
      </c>
      <c r="R1621" t="s">
        <v>23</v>
      </c>
      <c r="S1621" t="s">
        <v>23</v>
      </c>
      <c r="T1621" t="s">
        <v>23</v>
      </c>
      <c r="U1621">
        <v>32</v>
      </c>
      <c r="V1621" t="s">
        <v>24</v>
      </c>
    </row>
    <row r="1622" spans="1:22">
      <c r="A1622">
        <v>6720423</v>
      </c>
      <c r="B1622" t="str">
        <f t="shared" si="126"/>
        <v>pN29710-1</v>
      </c>
      <c r="C1622" t="str">
        <f t="shared" si="127"/>
        <v>NC_022355.1</v>
      </c>
      <c r="D1622" t="str">
        <f t="shared" si="128"/>
        <v>CP004067</v>
      </c>
      <c r="E1622" t="str">
        <f t="shared" si="125"/>
        <v>Campylobacter</v>
      </c>
      <c r="F1622" t="s">
        <v>32289</v>
      </c>
      <c r="G1622" t="str">
        <f t="shared" si="129"/>
        <v>Campylobactercoli                     delta/epsilon subdivisions55.12731.581653---6310</v>
      </c>
      <c r="H1622" t="s">
        <v>8032</v>
      </c>
      <c r="I1622" t="s">
        <v>15</v>
      </c>
      <c r="J1622" t="s">
        <v>78</v>
      </c>
      <c r="K1622" t="s">
        <v>2229</v>
      </c>
      <c r="L1622" t="s">
        <v>8033</v>
      </c>
      <c r="M1622" t="s">
        <v>8034</v>
      </c>
      <c r="N1622" t="s">
        <v>8035</v>
      </c>
      <c r="O1622" s="1" t="s">
        <v>8036</v>
      </c>
      <c r="P1622" t="s">
        <v>8037</v>
      </c>
      <c r="Q1622">
        <v>53</v>
      </c>
      <c r="R1622" t="s">
        <v>23</v>
      </c>
      <c r="S1622" t="s">
        <v>23</v>
      </c>
      <c r="T1622" t="s">
        <v>23</v>
      </c>
      <c r="U1622">
        <v>63</v>
      </c>
      <c r="V1622">
        <v>10</v>
      </c>
    </row>
    <row r="1623" spans="1:22">
      <c r="A1623">
        <v>6720327</v>
      </c>
      <c r="B1623" t="str">
        <f t="shared" si="126"/>
        <v>pN29710-2</v>
      </c>
      <c r="C1623" t="str">
        <f t="shared" si="127"/>
        <v>NC_022348.1</v>
      </c>
      <c r="D1623" t="str">
        <f t="shared" si="128"/>
        <v>CP004068</v>
      </c>
      <c r="E1623" t="str">
        <f t="shared" si="125"/>
        <v>Campylobacter</v>
      </c>
      <c r="F1623" t="s">
        <v>32289</v>
      </c>
      <c r="G1623" t="str">
        <f t="shared" si="129"/>
        <v xml:space="preserve">Campylobactercoli                     delta/epsilon subdivisions3.70731.13034---4-                                        </v>
      </c>
      <c r="H1623" t="s">
        <v>8032</v>
      </c>
      <c r="I1623" t="s">
        <v>15</v>
      </c>
      <c r="J1623" t="s">
        <v>78</v>
      </c>
      <c r="K1623" t="s">
        <v>2229</v>
      </c>
      <c r="L1623" t="s">
        <v>8038</v>
      </c>
      <c r="M1623" t="s">
        <v>8039</v>
      </c>
      <c r="N1623" t="s">
        <v>8040</v>
      </c>
      <c r="O1623" s="1" t="s">
        <v>8041</v>
      </c>
      <c r="P1623" t="s">
        <v>8042</v>
      </c>
      <c r="Q1623">
        <v>4</v>
      </c>
      <c r="R1623" t="s">
        <v>23</v>
      </c>
      <c r="S1623" t="s">
        <v>23</v>
      </c>
      <c r="T1623" t="s">
        <v>23</v>
      </c>
      <c r="U1623">
        <v>4</v>
      </c>
      <c r="V1623" t="s">
        <v>44</v>
      </c>
    </row>
    <row r="1624" spans="1:22">
      <c r="A1624">
        <v>6720231</v>
      </c>
      <c r="B1624" t="str">
        <f t="shared" si="126"/>
        <v>pRM1875_3.3kb</v>
      </c>
      <c r="C1624" t="str">
        <f t="shared" si="127"/>
        <v>NZ_CP007186.1</v>
      </c>
      <c r="D1624" t="str">
        <f t="shared" si="128"/>
        <v>CP007186</v>
      </c>
      <c r="E1624" t="str">
        <f t="shared" si="125"/>
        <v>Campylobacter</v>
      </c>
      <c r="F1624" t="s">
        <v>32289</v>
      </c>
      <c r="G1624" t="str">
        <f t="shared" si="129"/>
        <v xml:space="preserve">Campylobactercoli                     delta/epsilon subdivisions3.32431.25753---3-                                        </v>
      </c>
      <c r="H1624" t="s">
        <v>8043</v>
      </c>
      <c r="I1624" t="s">
        <v>15</v>
      </c>
      <c r="J1624" t="s">
        <v>78</v>
      </c>
      <c r="K1624" t="s">
        <v>2229</v>
      </c>
      <c r="L1624" t="s">
        <v>8044</v>
      </c>
      <c r="M1624" t="s">
        <v>8045</v>
      </c>
      <c r="N1624" t="s">
        <v>8046</v>
      </c>
      <c r="O1624" s="1" t="s">
        <v>8047</v>
      </c>
      <c r="P1624" t="s">
        <v>8048</v>
      </c>
      <c r="Q1624">
        <v>3</v>
      </c>
      <c r="R1624" t="s">
        <v>23</v>
      </c>
      <c r="S1624" t="s">
        <v>23</v>
      </c>
      <c r="T1624" t="s">
        <v>23</v>
      </c>
      <c r="U1624">
        <v>3</v>
      </c>
      <c r="V1624" t="s">
        <v>44</v>
      </c>
    </row>
    <row r="1625" spans="1:22">
      <c r="A1625">
        <v>6720135</v>
      </c>
      <c r="B1625" t="str">
        <f t="shared" si="126"/>
        <v>pRM1875_3.4kbp</v>
      </c>
      <c r="C1625" t="str">
        <f t="shared" si="127"/>
        <v>NZ_CP007187.1</v>
      </c>
      <c r="D1625" t="str">
        <f t="shared" si="128"/>
        <v>CP007187</v>
      </c>
      <c r="E1625" t="str">
        <f t="shared" si="125"/>
        <v>Campylobacter</v>
      </c>
      <c r="F1625" t="s">
        <v>32289</v>
      </c>
      <c r="G1625" t="str">
        <f t="shared" si="129"/>
        <v xml:space="preserve">Campylobactercoli                     delta/epsilon subdivisions3.34731.55064---4-                                        </v>
      </c>
      <c r="H1625" t="s">
        <v>8043</v>
      </c>
      <c r="I1625" t="s">
        <v>15</v>
      </c>
      <c r="J1625" t="s">
        <v>78</v>
      </c>
      <c r="K1625" t="s">
        <v>2229</v>
      </c>
      <c r="L1625" t="s">
        <v>8049</v>
      </c>
      <c r="M1625" t="s">
        <v>8050</v>
      </c>
      <c r="N1625" t="s">
        <v>8051</v>
      </c>
      <c r="O1625" s="1" t="s">
        <v>8052</v>
      </c>
      <c r="P1625" t="s">
        <v>8053</v>
      </c>
      <c r="Q1625">
        <v>4</v>
      </c>
      <c r="R1625" t="s">
        <v>23</v>
      </c>
      <c r="S1625" t="s">
        <v>23</v>
      </c>
      <c r="T1625" t="s">
        <v>23</v>
      </c>
      <c r="U1625">
        <v>4</v>
      </c>
      <c r="V1625" t="s">
        <v>44</v>
      </c>
    </row>
    <row r="1626" spans="1:22">
      <c r="A1626">
        <v>6720039</v>
      </c>
      <c r="B1626" t="str">
        <f t="shared" si="126"/>
        <v>pRM1875_2.4kb</v>
      </c>
      <c r="C1626" t="str">
        <f t="shared" si="127"/>
        <v>NZ_CP007185.1</v>
      </c>
      <c r="D1626" t="str">
        <f t="shared" si="128"/>
        <v>CP007185</v>
      </c>
      <c r="E1626" t="str">
        <f t="shared" si="125"/>
        <v>Campylobacter</v>
      </c>
      <c r="F1626" t="s">
        <v>32289</v>
      </c>
      <c r="G1626" t="str">
        <f t="shared" si="129"/>
        <v>Campylobactercoli                     delta/epsilon subdivisions2.42926.2662---31</v>
      </c>
      <c r="H1626" t="s">
        <v>8043</v>
      </c>
      <c r="I1626" t="s">
        <v>15</v>
      </c>
      <c r="J1626" t="s">
        <v>78</v>
      </c>
      <c r="K1626" t="s">
        <v>2229</v>
      </c>
      <c r="L1626" t="s">
        <v>8054</v>
      </c>
      <c r="M1626" t="s">
        <v>8055</v>
      </c>
      <c r="N1626" t="s">
        <v>8056</v>
      </c>
      <c r="O1626" s="1" t="s">
        <v>8057</v>
      </c>
      <c r="P1626" t="s">
        <v>8058</v>
      </c>
      <c r="Q1626">
        <v>2</v>
      </c>
      <c r="R1626" t="s">
        <v>23</v>
      </c>
      <c r="S1626" t="s">
        <v>23</v>
      </c>
      <c r="T1626" t="s">
        <v>23</v>
      </c>
      <c r="U1626">
        <v>3</v>
      </c>
      <c r="V1626">
        <v>1</v>
      </c>
    </row>
    <row r="1627" spans="1:22">
      <c r="A1627">
        <v>6719943</v>
      </c>
      <c r="B1627" t="str">
        <f t="shared" si="126"/>
        <v>pRM1875_35kb</v>
      </c>
      <c r="C1627" t="str">
        <f t="shared" si="127"/>
        <v>NZ_CP007184.1</v>
      </c>
      <c r="D1627" t="str">
        <f t="shared" si="128"/>
        <v>CP007184</v>
      </c>
      <c r="E1627" t="str">
        <f t="shared" ref="E1627:E1666" si="130">MID(H1627,1,FIND(" ",H1627)-1)</f>
        <v>Campylobacter</v>
      </c>
      <c r="F1627" t="s">
        <v>32289</v>
      </c>
      <c r="G1627" t="str">
        <f t="shared" si="129"/>
        <v>Campylobactercoli                     delta/epsilon subdivisions35.36426.01841---443</v>
      </c>
      <c r="H1627" t="s">
        <v>8043</v>
      </c>
      <c r="I1627" t="s">
        <v>15</v>
      </c>
      <c r="J1627" t="s">
        <v>78</v>
      </c>
      <c r="K1627" t="s">
        <v>2229</v>
      </c>
      <c r="L1627" t="s">
        <v>8059</v>
      </c>
      <c r="M1627" t="s">
        <v>8060</v>
      </c>
      <c r="N1627" t="s">
        <v>8061</v>
      </c>
      <c r="O1627" s="1" t="s">
        <v>8062</v>
      </c>
      <c r="P1627" t="s">
        <v>8063</v>
      </c>
      <c r="Q1627">
        <v>41</v>
      </c>
      <c r="R1627" t="s">
        <v>23</v>
      </c>
      <c r="S1627" t="s">
        <v>23</v>
      </c>
      <c r="T1627" t="s">
        <v>23</v>
      </c>
      <c r="U1627">
        <v>44</v>
      </c>
      <c r="V1627">
        <v>3</v>
      </c>
    </row>
    <row r="1628" spans="1:22">
      <c r="A1628">
        <v>6719847</v>
      </c>
      <c r="B1628" t="str">
        <f t="shared" si="126"/>
        <v>pRM4661_48kbp</v>
      </c>
      <c r="C1628" t="str">
        <f t="shared" si="127"/>
        <v>NZ_CP007182.1</v>
      </c>
      <c r="D1628" t="str">
        <f t="shared" si="128"/>
        <v>CP007182</v>
      </c>
      <c r="E1628" t="str">
        <f t="shared" si="130"/>
        <v>Campylobacter</v>
      </c>
      <c r="F1628" t="s">
        <v>32289</v>
      </c>
      <c r="G1628" t="str">
        <f t="shared" si="129"/>
        <v>Campylobactercoli                     delta/epsilon subdivisions47.96230.017546---526</v>
      </c>
      <c r="H1628" t="s">
        <v>8064</v>
      </c>
      <c r="I1628" t="s">
        <v>15</v>
      </c>
      <c r="J1628" t="s">
        <v>78</v>
      </c>
      <c r="K1628" t="s">
        <v>2229</v>
      </c>
      <c r="L1628" t="s">
        <v>8065</v>
      </c>
      <c r="M1628" t="s">
        <v>8066</v>
      </c>
      <c r="N1628" t="s">
        <v>8067</v>
      </c>
      <c r="O1628" s="1" t="s">
        <v>8068</v>
      </c>
      <c r="P1628" t="s">
        <v>8069</v>
      </c>
      <c r="Q1628">
        <v>46</v>
      </c>
      <c r="R1628" t="s">
        <v>23</v>
      </c>
      <c r="S1628" t="s">
        <v>23</v>
      </c>
      <c r="T1628" t="s">
        <v>23</v>
      </c>
      <c r="U1628">
        <v>52</v>
      </c>
      <c r="V1628">
        <v>6</v>
      </c>
    </row>
    <row r="1629" spans="1:22">
      <c r="A1629">
        <v>6719751</v>
      </c>
      <c r="B1629" t="str">
        <f t="shared" si="126"/>
        <v>pRM5611_48kb</v>
      </c>
      <c r="C1629" t="str">
        <f t="shared" si="127"/>
        <v>NZ_CP007180.1</v>
      </c>
      <c r="D1629" t="str">
        <f t="shared" si="128"/>
        <v>CP007180</v>
      </c>
      <c r="E1629" t="str">
        <f t="shared" si="130"/>
        <v>Campylobacter</v>
      </c>
      <c r="F1629" t="s">
        <v>32289</v>
      </c>
      <c r="G1629" t="str">
        <f t="shared" si="129"/>
        <v>Campylobactercoli                     delta/epsilon subdivisions48.42229.110741---5211</v>
      </c>
      <c r="H1629" t="s">
        <v>8070</v>
      </c>
      <c r="I1629" t="s">
        <v>15</v>
      </c>
      <c r="J1629" t="s">
        <v>78</v>
      </c>
      <c r="K1629" t="s">
        <v>2229</v>
      </c>
      <c r="L1629" t="s">
        <v>8071</v>
      </c>
      <c r="M1629" t="s">
        <v>8072</v>
      </c>
      <c r="N1629" t="s">
        <v>8073</v>
      </c>
      <c r="O1629" s="1" t="s">
        <v>8074</v>
      </c>
      <c r="P1629" t="s">
        <v>8075</v>
      </c>
      <c r="Q1629">
        <v>41</v>
      </c>
      <c r="R1629" t="s">
        <v>23</v>
      </c>
      <c r="S1629" t="s">
        <v>23</v>
      </c>
      <c r="T1629" t="s">
        <v>23</v>
      </c>
      <c r="U1629">
        <v>52</v>
      </c>
      <c r="V1629">
        <v>11</v>
      </c>
    </row>
    <row r="1630" spans="1:22">
      <c r="A1630">
        <v>6719655</v>
      </c>
      <c r="B1630" t="str">
        <f t="shared" si="126"/>
        <v>pCCON16</v>
      </c>
      <c r="C1630" t="str">
        <f t="shared" si="127"/>
        <v>NC_009796.1</v>
      </c>
      <c r="D1630" t="str">
        <f t="shared" si="128"/>
        <v>CP000794</v>
      </c>
      <c r="E1630" t="str">
        <f t="shared" si="130"/>
        <v>Campylobacter</v>
      </c>
      <c r="F1630" t="s">
        <v>32290</v>
      </c>
      <c r="G1630" t="str">
        <f t="shared" si="129"/>
        <v xml:space="preserve">Campylobacterconcisus                 delta/epsilon subdivisions16.45733.456923---23-                                                </v>
      </c>
      <c r="H1630" t="s">
        <v>8076</v>
      </c>
      <c r="I1630" t="s">
        <v>15</v>
      </c>
      <c r="J1630" t="s">
        <v>78</v>
      </c>
      <c r="K1630" t="s">
        <v>2229</v>
      </c>
      <c r="L1630" t="s">
        <v>8077</v>
      </c>
      <c r="M1630" t="s">
        <v>8078</v>
      </c>
      <c r="N1630" t="s">
        <v>8079</v>
      </c>
      <c r="O1630" s="1" t="s">
        <v>8080</v>
      </c>
      <c r="P1630" t="s">
        <v>8081</v>
      </c>
      <c r="Q1630">
        <v>23</v>
      </c>
      <c r="R1630" t="s">
        <v>23</v>
      </c>
      <c r="S1630" t="s">
        <v>23</v>
      </c>
      <c r="T1630" t="s">
        <v>23</v>
      </c>
      <c r="U1630">
        <v>23</v>
      </c>
      <c r="V1630" t="s">
        <v>24</v>
      </c>
    </row>
    <row r="1631" spans="1:22">
      <c r="A1631">
        <v>6719559</v>
      </c>
      <c r="B1631" t="str">
        <f t="shared" si="126"/>
        <v>pCCON31</v>
      </c>
      <c r="C1631" t="str">
        <f t="shared" si="127"/>
        <v>NC_009795.1</v>
      </c>
      <c r="D1631" t="str">
        <f t="shared" si="128"/>
        <v>CP000793</v>
      </c>
      <c r="E1631" t="str">
        <f t="shared" si="130"/>
        <v>Campylobacter</v>
      </c>
      <c r="F1631" t="s">
        <v>32290</v>
      </c>
      <c r="G1631" t="str">
        <f t="shared" si="129"/>
        <v xml:space="preserve">Campylobacterconcisus                 delta/epsilon subdivisions30.94931.606829---29-                                                </v>
      </c>
      <c r="H1631" t="s">
        <v>8076</v>
      </c>
      <c r="I1631" t="s">
        <v>15</v>
      </c>
      <c r="J1631" t="s">
        <v>78</v>
      </c>
      <c r="K1631" t="s">
        <v>2229</v>
      </c>
      <c r="L1631" t="s">
        <v>8082</v>
      </c>
      <c r="M1631" t="s">
        <v>8083</v>
      </c>
      <c r="N1631" t="s">
        <v>8084</v>
      </c>
      <c r="O1631" s="1" t="s">
        <v>5467</v>
      </c>
      <c r="P1631" t="s">
        <v>8085</v>
      </c>
      <c r="Q1631">
        <v>29</v>
      </c>
      <c r="R1631" t="s">
        <v>23</v>
      </c>
      <c r="S1631" t="s">
        <v>23</v>
      </c>
      <c r="T1631" t="s">
        <v>23</v>
      </c>
      <c r="U1631">
        <v>29</v>
      </c>
      <c r="V1631" t="s">
        <v>24</v>
      </c>
    </row>
    <row r="1632" spans="1:22">
      <c r="A1632">
        <v>6719463</v>
      </c>
      <c r="B1632" t="str">
        <f t="shared" si="126"/>
        <v>pCFV108</v>
      </c>
      <c r="C1632" t="str">
        <f t="shared" si="127"/>
        <v>NC_010858.1</v>
      </c>
      <c r="D1632" t="str">
        <f t="shared" si="128"/>
        <v>EF050075</v>
      </c>
      <c r="E1632" t="str">
        <f t="shared" si="130"/>
        <v>Campylobacter</v>
      </c>
      <c r="F1632" t="s">
        <v>32291</v>
      </c>
      <c r="G1632" t="str">
        <f t="shared" si="129"/>
        <v xml:space="preserve">Campylobacterfetus                    delta/epsilon subdivisions3.72428.2764---4-                                                        </v>
      </c>
      <c r="H1632" t="s">
        <v>8086</v>
      </c>
      <c r="I1632" t="s">
        <v>15</v>
      </c>
      <c r="J1632" t="s">
        <v>78</v>
      </c>
      <c r="K1632" t="s">
        <v>2229</v>
      </c>
      <c r="L1632" t="s">
        <v>8087</v>
      </c>
      <c r="M1632" t="s">
        <v>8088</v>
      </c>
      <c r="N1632" t="s">
        <v>8089</v>
      </c>
      <c r="O1632" s="1" t="s">
        <v>8090</v>
      </c>
      <c r="P1632" t="s">
        <v>8091</v>
      </c>
      <c r="Q1632">
        <v>4</v>
      </c>
      <c r="R1632" t="s">
        <v>23</v>
      </c>
      <c r="S1632" t="s">
        <v>23</v>
      </c>
      <c r="T1632" t="s">
        <v>23</v>
      </c>
      <c r="U1632">
        <v>4</v>
      </c>
      <c r="V1632" t="s">
        <v>58</v>
      </c>
    </row>
    <row r="1633" spans="1:22">
      <c r="A1633">
        <v>6719367</v>
      </c>
      <c r="B1633" t="str">
        <f t="shared" si="126"/>
        <v>pCFF04554</v>
      </c>
      <c r="C1633" t="str">
        <f t="shared" si="127"/>
        <v>NZ_CP008809.1</v>
      </c>
      <c r="D1633" t="str">
        <f t="shared" si="128"/>
        <v>CP008809</v>
      </c>
      <c r="E1633" t="str">
        <f t="shared" si="130"/>
        <v>Campylobacter</v>
      </c>
      <c r="F1633" t="s">
        <v>32291</v>
      </c>
      <c r="G1633" t="str">
        <f t="shared" si="129"/>
        <v>Campylobacterfetus                    delta/epsilon subdivisions25.86228.953728---313</v>
      </c>
      <c r="H1633" t="s">
        <v>8092</v>
      </c>
      <c r="I1633" t="s">
        <v>15</v>
      </c>
      <c r="J1633" t="s">
        <v>78</v>
      </c>
      <c r="K1633" t="s">
        <v>2229</v>
      </c>
      <c r="L1633" t="s">
        <v>8093</v>
      </c>
      <c r="M1633" t="s">
        <v>8094</v>
      </c>
      <c r="N1633" t="s">
        <v>8095</v>
      </c>
      <c r="O1633" s="1" t="s">
        <v>8096</v>
      </c>
      <c r="P1633" t="s">
        <v>8097</v>
      </c>
      <c r="Q1633">
        <v>28</v>
      </c>
      <c r="R1633" t="s">
        <v>23</v>
      </c>
      <c r="S1633" t="s">
        <v>23</v>
      </c>
      <c r="T1633" t="s">
        <v>23</v>
      </c>
      <c r="U1633">
        <v>31</v>
      </c>
      <c r="V1633">
        <v>3</v>
      </c>
    </row>
    <row r="1634" spans="1:22">
      <c r="A1634">
        <v>6719271</v>
      </c>
      <c r="B1634" t="str">
        <f t="shared" si="126"/>
        <v>pCFV97608-1</v>
      </c>
      <c r="C1634" t="str">
        <f t="shared" si="127"/>
        <v>NZ_CP008811.1</v>
      </c>
      <c r="D1634" t="str">
        <f t="shared" si="128"/>
        <v>CP008811</v>
      </c>
      <c r="E1634" t="str">
        <f t="shared" si="130"/>
        <v>Campylobacter</v>
      </c>
      <c r="F1634" t="s">
        <v>32291</v>
      </c>
      <c r="G1634" t="str">
        <f t="shared" si="129"/>
        <v>Campylobacterfetus                    delta/epsilon subdivisions38.27231.336237---414</v>
      </c>
      <c r="H1634" t="s">
        <v>8098</v>
      </c>
      <c r="I1634" t="s">
        <v>15</v>
      </c>
      <c r="J1634" t="s">
        <v>78</v>
      </c>
      <c r="K1634" t="s">
        <v>2229</v>
      </c>
      <c r="L1634" t="s">
        <v>8099</v>
      </c>
      <c r="M1634" t="s">
        <v>8100</v>
      </c>
      <c r="N1634" t="s">
        <v>8101</v>
      </c>
      <c r="O1634" s="1" t="s">
        <v>8102</v>
      </c>
      <c r="P1634" t="s">
        <v>8103</v>
      </c>
      <c r="Q1634">
        <v>37</v>
      </c>
      <c r="R1634" t="s">
        <v>23</v>
      </c>
      <c r="S1634" t="s">
        <v>23</v>
      </c>
      <c r="T1634" t="s">
        <v>23</v>
      </c>
      <c r="U1634">
        <v>41</v>
      </c>
      <c r="V1634">
        <v>4</v>
      </c>
    </row>
    <row r="1635" spans="1:22">
      <c r="A1635">
        <v>6719175</v>
      </c>
      <c r="B1635" t="str">
        <f t="shared" si="126"/>
        <v>pCFV97608-2</v>
      </c>
      <c r="C1635" t="str">
        <f t="shared" si="127"/>
        <v>NZ_CP008812.1</v>
      </c>
      <c r="D1635" t="str">
        <f t="shared" si="128"/>
        <v>CP008812</v>
      </c>
      <c r="E1635" t="str">
        <f t="shared" si="130"/>
        <v>Campylobacter</v>
      </c>
      <c r="F1635" t="s">
        <v>32291</v>
      </c>
      <c r="G1635" t="str">
        <f t="shared" si="129"/>
        <v>Campylobacterfetus                    delta/epsilon subdivisions27.12428.144832---342</v>
      </c>
      <c r="H1635" t="s">
        <v>8098</v>
      </c>
      <c r="I1635" t="s">
        <v>15</v>
      </c>
      <c r="J1635" t="s">
        <v>78</v>
      </c>
      <c r="K1635" t="s">
        <v>2229</v>
      </c>
      <c r="L1635" t="s">
        <v>8104</v>
      </c>
      <c r="M1635" t="s">
        <v>8105</v>
      </c>
      <c r="N1635" t="s">
        <v>8106</v>
      </c>
      <c r="O1635" s="1" t="s">
        <v>8107</v>
      </c>
      <c r="P1635" t="s">
        <v>8108</v>
      </c>
      <c r="Q1635">
        <v>32</v>
      </c>
      <c r="R1635" t="s">
        <v>23</v>
      </c>
      <c r="S1635" t="s">
        <v>23</v>
      </c>
      <c r="T1635" t="s">
        <v>23</v>
      </c>
      <c r="U1635">
        <v>34</v>
      </c>
      <c r="V1635">
        <v>2</v>
      </c>
    </row>
    <row r="1636" spans="1:22">
      <c r="A1636">
        <v>6719079</v>
      </c>
      <c r="B1636" t="str">
        <f t="shared" si="126"/>
        <v>pCfviMP2</v>
      </c>
      <c r="C1636" t="str">
        <f t="shared" si="127"/>
        <v>NZ_CP007001.1</v>
      </c>
      <c r="D1636" t="str">
        <f t="shared" si="128"/>
        <v>CP007001</v>
      </c>
      <c r="E1636" t="str">
        <f t="shared" si="130"/>
        <v>Campylobacter</v>
      </c>
      <c r="F1636" t="s">
        <v>32291</v>
      </c>
      <c r="G1636" t="str">
        <f t="shared" si="129"/>
        <v>Campylobacterfetus                    delta/epsilon subdivisions35.32633.023833---352</v>
      </c>
      <c r="H1636" t="s">
        <v>8109</v>
      </c>
      <c r="I1636" t="s">
        <v>15</v>
      </c>
      <c r="J1636" t="s">
        <v>78</v>
      </c>
      <c r="K1636" t="s">
        <v>2229</v>
      </c>
      <c r="L1636" t="s">
        <v>8110</v>
      </c>
      <c r="M1636" t="s">
        <v>8111</v>
      </c>
      <c r="N1636" t="s">
        <v>8112</v>
      </c>
      <c r="O1636" s="1" t="s">
        <v>8113</v>
      </c>
      <c r="P1636" t="s">
        <v>8114</v>
      </c>
      <c r="Q1636">
        <v>33</v>
      </c>
      <c r="R1636" t="s">
        <v>23</v>
      </c>
      <c r="S1636" t="s">
        <v>23</v>
      </c>
      <c r="T1636" t="s">
        <v>23</v>
      </c>
      <c r="U1636">
        <v>35</v>
      </c>
      <c r="V1636">
        <v>2</v>
      </c>
    </row>
    <row r="1637" spans="1:22">
      <c r="A1637">
        <v>6718983</v>
      </c>
      <c r="B1637" t="str">
        <f t="shared" si="126"/>
        <v>pCfviMP1</v>
      </c>
      <c r="C1637" t="str">
        <f t="shared" si="127"/>
        <v>NZ_CP007000.1</v>
      </c>
      <c r="D1637" t="str">
        <f t="shared" si="128"/>
        <v>CP007000</v>
      </c>
      <c r="E1637" t="str">
        <f t="shared" si="130"/>
        <v>Campylobacter</v>
      </c>
      <c r="F1637" t="s">
        <v>32291</v>
      </c>
      <c r="G1637" t="str">
        <f t="shared" si="129"/>
        <v>Campylobacterfetus                    delta/epsilon subdivisions91.429.4333110---1144</v>
      </c>
      <c r="H1637" t="s">
        <v>8109</v>
      </c>
      <c r="I1637" t="s">
        <v>15</v>
      </c>
      <c r="J1637" t="s">
        <v>78</v>
      </c>
      <c r="K1637" t="s">
        <v>2229</v>
      </c>
      <c r="L1637" t="s">
        <v>8115</v>
      </c>
      <c r="M1637" t="s">
        <v>8116</v>
      </c>
      <c r="N1637" t="s">
        <v>8117</v>
      </c>
      <c r="O1637" s="1" t="s">
        <v>8118</v>
      </c>
      <c r="P1637" t="s">
        <v>8119</v>
      </c>
      <c r="Q1637">
        <v>110</v>
      </c>
      <c r="R1637" t="s">
        <v>23</v>
      </c>
      <c r="S1637" t="s">
        <v>23</v>
      </c>
      <c r="T1637" t="s">
        <v>23</v>
      </c>
      <c r="U1637">
        <v>114</v>
      </c>
      <c r="V1637">
        <v>4</v>
      </c>
    </row>
    <row r="1638" spans="1:22">
      <c r="A1638">
        <v>6718887</v>
      </c>
      <c r="B1638" t="str">
        <f t="shared" si="126"/>
        <v>pCfviP3</v>
      </c>
      <c r="C1638" t="str">
        <f t="shared" si="127"/>
        <v>NZ_CP007002.1</v>
      </c>
      <c r="D1638" t="str">
        <f t="shared" si="128"/>
        <v>CP007002</v>
      </c>
      <c r="E1638" t="str">
        <f t="shared" si="130"/>
        <v>Campylobacter</v>
      </c>
      <c r="F1638" t="s">
        <v>32291</v>
      </c>
      <c r="G1638" t="str">
        <f t="shared" si="129"/>
        <v xml:space="preserve">Campylobacterfetus                    delta/epsilon subdivisions3.99331.37995---5-                        </v>
      </c>
      <c r="H1638" t="s">
        <v>8109</v>
      </c>
      <c r="I1638" t="s">
        <v>15</v>
      </c>
      <c r="J1638" t="s">
        <v>78</v>
      </c>
      <c r="K1638" t="s">
        <v>2229</v>
      </c>
      <c r="L1638" t="s">
        <v>8120</v>
      </c>
      <c r="M1638" t="s">
        <v>8121</v>
      </c>
      <c r="N1638" t="s">
        <v>8122</v>
      </c>
      <c r="O1638" s="1" t="s">
        <v>8123</v>
      </c>
      <c r="P1638" t="s">
        <v>8124</v>
      </c>
      <c r="Q1638">
        <v>5</v>
      </c>
      <c r="R1638" t="s">
        <v>23</v>
      </c>
      <c r="S1638" t="s">
        <v>23</v>
      </c>
      <c r="T1638" t="s">
        <v>23</v>
      </c>
      <c r="U1638">
        <v>5</v>
      </c>
      <c r="V1638" t="s">
        <v>289</v>
      </c>
    </row>
    <row r="1639" spans="1:22">
      <c r="A1639">
        <v>6718791</v>
      </c>
      <c r="B1639" t="str">
        <f t="shared" si="126"/>
        <v>II</v>
      </c>
      <c r="C1639" t="str">
        <f t="shared" si="127"/>
        <v>NZ_HG004427.1</v>
      </c>
      <c r="D1639" t="str">
        <f t="shared" si="128"/>
        <v>-</v>
      </c>
      <c r="E1639" t="str">
        <f t="shared" si="130"/>
        <v>Campylobacter</v>
      </c>
      <c r="F1639" t="s">
        <v>32291</v>
      </c>
      <c r="G1639" t="str">
        <f t="shared" si="129"/>
        <v>Campylobacterfetus                    delta/epsilon subdivisions61.14231.449764---695</v>
      </c>
      <c r="H1639" t="s">
        <v>8125</v>
      </c>
      <c r="I1639" t="s">
        <v>15</v>
      </c>
      <c r="J1639" t="s">
        <v>78</v>
      </c>
      <c r="K1639" t="s">
        <v>2229</v>
      </c>
      <c r="L1639" t="s">
        <v>677</v>
      </c>
      <c r="M1639" t="s">
        <v>8126</v>
      </c>
      <c r="N1639" t="s">
        <v>23</v>
      </c>
      <c r="O1639" s="1" t="s">
        <v>8127</v>
      </c>
      <c r="P1639" t="s">
        <v>8128</v>
      </c>
      <c r="Q1639">
        <v>64</v>
      </c>
      <c r="R1639" t="s">
        <v>23</v>
      </c>
      <c r="S1639" t="s">
        <v>23</v>
      </c>
      <c r="T1639" t="s">
        <v>23</v>
      </c>
      <c r="U1639">
        <v>69</v>
      </c>
      <c r="V1639">
        <v>5</v>
      </c>
    </row>
    <row r="1640" spans="1:22">
      <c r="A1640">
        <v>6718695</v>
      </c>
      <c r="B1640" t="str">
        <f t="shared" si="126"/>
        <v>pCH4</v>
      </c>
      <c r="C1640" t="str">
        <f t="shared" si="127"/>
        <v>NC_009713.1</v>
      </c>
      <c r="D1640" t="str">
        <f t="shared" si="128"/>
        <v>CP000775</v>
      </c>
      <c r="E1640" t="str">
        <f t="shared" si="130"/>
        <v>Campylobacter</v>
      </c>
      <c r="F1640" t="s">
        <v>32292</v>
      </c>
      <c r="G1640" t="str">
        <f t="shared" si="129"/>
        <v xml:space="preserve">Campylobacterhominis                  delta/epsilon subdivisions3.67834.1493---3-                                        </v>
      </c>
      <c r="H1640" t="s">
        <v>8129</v>
      </c>
      <c r="I1640" t="s">
        <v>15</v>
      </c>
      <c r="J1640" t="s">
        <v>78</v>
      </c>
      <c r="K1640" t="s">
        <v>2229</v>
      </c>
      <c r="L1640" t="s">
        <v>8130</v>
      </c>
      <c r="M1640" t="s">
        <v>8131</v>
      </c>
      <c r="N1640" t="s">
        <v>8132</v>
      </c>
      <c r="O1640" s="1" t="s">
        <v>8133</v>
      </c>
      <c r="P1640" t="s">
        <v>8134</v>
      </c>
      <c r="Q1640">
        <v>3</v>
      </c>
      <c r="R1640" t="s">
        <v>23</v>
      </c>
      <c r="S1640" t="s">
        <v>23</v>
      </c>
      <c r="T1640" t="s">
        <v>23</v>
      </c>
      <c r="U1640">
        <v>3</v>
      </c>
      <c r="V1640" t="s">
        <v>44</v>
      </c>
    </row>
    <row r="1641" spans="1:22">
      <c r="A1641">
        <v>6718599</v>
      </c>
      <c r="B1641" t="str">
        <f t="shared" si="126"/>
        <v>pCIG1485E</v>
      </c>
      <c r="C1641" t="str">
        <f t="shared" si="127"/>
        <v>NZ_CP009044.1</v>
      </c>
      <c r="D1641" t="str">
        <f t="shared" si="128"/>
        <v>CP009044</v>
      </c>
      <c r="E1641" t="str">
        <f t="shared" si="130"/>
        <v>Campylobacter</v>
      </c>
      <c r="F1641" t="s">
        <v>32293</v>
      </c>
      <c r="G1641" t="str">
        <f t="shared" si="129"/>
        <v xml:space="preserve">Campylobacteriguaniorum               delta/epsilon subdivisions70.0333.1929107---107-                                        </v>
      </c>
      <c r="H1641" t="s">
        <v>8135</v>
      </c>
      <c r="I1641" t="s">
        <v>15</v>
      </c>
      <c r="J1641" t="s">
        <v>78</v>
      </c>
      <c r="K1641" t="s">
        <v>2229</v>
      </c>
      <c r="L1641" t="s">
        <v>8136</v>
      </c>
      <c r="M1641" t="s">
        <v>8137</v>
      </c>
      <c r="N1641" t="s">
        <v>8138</v>
      </c>
      <c r="O1641" s="1" t="s">
        <v>8139</v>
      </c>
      <c r="P1641" t="s">
        <v>8140</v>
      </c>
      <c r="Q1641">
        <v>107</v>
      </c>
      <c r="R1641" t="s">
        <v>23</v>
      </c>
      <c r="S1641" t="s">
        <v>23</v>
      </c>
      <c r="T1641" t="s">
        <v>23</v>
      </c>
      <c r="U1641">
        <v>107</v>
      </c>
      <c r="V1641" t="s">
        <v>44</v>
      </c>
    </row>
    <row r="1642" spans="1:22">
      <c r="A1642">
        <v>6718503</v>
      </c>
      <c r="B1642" t="str">
        <f t="shared" si="126"/>
        <v>pTet</v>
      </c>
      <c r="C1642" t="str">
        <f t="shared" si="127"/>
        <v>NC_007141.1</v>
      </c>
      <c r="D1642" t="str">
        <f t="shared" si="128"/>
        <v>AY714214</v>
      </c>
      <c r="E1642" t="str">
        <f t="shared" si="130"/>
        <v>Campylobacter</v>
      </c>
      <c r="F1642" t="s">
        <v>32294</v>
      </c>
      <c r="G1642" t="str">
        <f t="shared" si="129"/>
        <v xml:space="preserve">Campylobacterjejuni                   delta/epsilon subdivisions45.2129.14444---44-                                                </v>
      </c>
      <c r="H1642" t="s">
        <v>8141</v>
      </c>
      <c r="I1642" t="s">
        <v>15</v>
      </c>
      <c r="J1642" t="s">
        <v>78</v>
      </c>
      <c r="K1642" t="s">
        <v>2229</v>
      </c>
      <c r="L1642" t="s">
        <v>8142</v>
      </c>
      <c r="M1642" t="s">
        <v>8143</v>
      </c>
      <c r="N1642" t="s">
        <v>8144</v>
      </c>
      <c r="O1642" s="1" t="s">
        <v>8145</v>
      </c>
      <c r="P1642" t="s">
        <v>8146</v>
      </c>
      <c r="Q1642">
        <v>44</v>
      </c>
      <c r="R1642" t="s">
        <v>23</v>
      </c>
      <c r="S1642" t="s">
        <v>23</v>
      </c>
      <c r="T1642" t="s">
        <v>23</v>
      </c>
      <c r="U1642">
        <v>44</v>
      </c>
      <c r="V1642" t="s">
        <v>24</v>
      </c>
    </row>
    <row r="1643" spans="1:22">
      <c r="A1643">
        <v>6718407</v>
      </c>
      <c r="B1643" t="str">
        <f t="shared" si="126"/>
        <v>pCJ01</v>
      </c>
      <c r="C1643" t="str">
        <f t="shared" si="127"/>
        <v>NC_008438.1</v>
      </c>
      <c r="D1643" t="str">
        <f t="shared" si="128"/>
        <v>AF301164</v>
      </c>
      <c r="E1643" t="str">
        <f t="shared" si="130"/>
        <v>Campylobacter</v>
      </c>
      <c r="F1643" t="s">
        <v>32294</v>
      </c>
      <c r="G1643" t="str">
        <f t="shared" si="129"/>
        <v xml:space="preserve">Campylobacterjejuni                   delta/epsilon subdivisions3.21233.49944---4-                                                </v>
      </c>
      <c r="H1643" t="s">
        <v>8147</v>
      </c>
      <c r="I1643" t="s">
        <v>15</v>
      </c>
      <c r="J1643" t="s">
        <v>78</v>
      </c>
      <c r="K1643" t="s">
        <v>2229</v>
      </c>
      <c r="L1643" t="s">
        <v>8148</v>
      </c>
      <c r="M1643" t="s">
        <v>8149</v>
      </c>
      <c r="N1643" t="s">
        <v>8150</v>
      </c>
      <c r="O1643" s="1" t="s">
        <v>8151</v>
      </c>
      <c r="P1643" t="s">
        <v>8152</v>
      </c>
      <c r="Q1643">
        <v>4</v>
      </c>
      <c r="R1643" t="s">
        <v>23</v>
      </c>
      <c r="S1643" t="s">
        <v>23</v>
      </c>
      <c r="T1643" t="s">
        <v>23</v>
      </c>
      <c r="U1643">
        <v>4</v>
      </c>
      <c r="V1643" t="s">
        <v>24</v>
      </c>
    </row>
    <row r="1644" spans="1:22">
      <c r="A1644">
        <v>6718311</v>
      </c>
      <c r="B1644" t="str">
        <f t="shared" si="126"/>
        <v>pTet</v>
      </c>
      <c r="C1644" t="str">
        <f t="shared" si="127"/>
        <v>NC_006135.1</v>
      </c>
      <c r="D1644" t="str">
        <f t="shared" si="128"/>
        <v>AY394561</v>
      </c>
      <c r="E1644" t="str">
        <f t="shared" si="130"/>
        <v>Campylobacter</v>
      </c>
      <c r="F1644" t="s">
        <v>32294</v>
      </c>
      <c r="G1644" t="str">
        <f t="shared" si="129"/>
        <v xml:space="preserve">Campylobacterjejuni                   delta/epsilon subdivisions45.20529.138449---49-                                                </v>
      </c>
      <c r="H1644" t="s">
        <v>8141</v>
      </c>
      <c r="I1644" t="s">
        <v>15</v>
      </c>
      <c r="J1644" t="s">
        <v>78</v>
      </c>
      <c r="K1644" t="s">
        <v>2229</v>
      </c>
      <c r="L1644" t="s">
        <v>8142</v>
      </c>
      <c r="M1644" t="s">
        <v>8153</v>
      </c>
      <c r="N1644" t="s">
        <v>8154</v>
      </c>
      <c r="O1644" s="1" t="s">
        <v>8155</v>
      </c>
      <c r="P1644" t="s">
        <v>8156</v>
      </c>
      <c r="Q1644">
        <v>49</v>
      </c>
      <c r="R1644" t="s">
        <v>23</v>
      </c>
      <c r="S1644" t="s">
        <v>23</v>
      </c>
      <c r="T1644" t="s">
        <v>23</v>
      </c>
      <c r="U1644">
        <v>49</v>
      </c>
      <c r="V1644" t="s">
        <v>24</v>
      </c>
    </row>
    <row r="1645" spans="1:22">
      <c r="A1645">
        <v>6718215</v>
      </c>
      <c r="B1645" t="str">
        <f t="shared" si="126"/>
        <v>pCJ1170</v>
      </c>
      <c r="C1645" t="str">
        <f t="shared" si="127"/>
        <v>NC_008052.1</v>
      </c>
      <c r="D1645" t="str">
        <f t="shared" si="128"/>
        <v>DQ518173</v>
      </c>
      <c r="E1645" t="str">
        <f t="shared" si="130"/>
        <v>Campylobacter</v>
      </c>
      <c r="F1645" t="s">
        <v>32294</v>
      </c>
      <c r="G1645" t="str">
        <f t="shared" si="129"/>
        <v xml:space="preserve">Campylobacterjejuni                   delta/epsilon subdivisions4.38130.79213---3-                                                </v>
      </c>
      <c r="H1645" t="s">
        <v>8157</v>
      </c>
      <c r="I1645" t="s">
        <v>15</v>
      </c>
      <c r="J1645" t="s">
        <v>78</v>
      </c>
      <c r="K1645" t="s">
        <v>2229</v>
      </c>
      <c r="L1645" t="s">
        <v>8158</v>
      </c>
      <c r="M1645" t="s">
        <v>8159</v>
      </c>
      <c r="N1645" t="s">
        <v>8160</v>
      </c>
      <c r="O1645" s="1" t="s">
        <v>8161</v>
      </c>
      <c r="P1645" t="s">
        <v>8162</v>
      </c>
      <c r="Q1645">
        <v>3</v>
      </c>
      <c r="R1645" t="s">
        <v>23</v>
      </c>
      <c r="S1645" t="s">
        <v>23</v>
      </c>
      <c r="T1645" t="s">
        <v>23</v>
      </c>
      <c r="U1645">
        <v>3</v>
      </c>
      <c r="V1645" t="s">
        <v>24</v>
      </c>
    </row>
    <row r="1646" spans="1:22">
      <c r="A1646">
        <v>6718119</v>
      </c>
      <c r="B1646" t="str">
        <f t="shared" si="126"/>
        <v>pVir</v>
      </c>
      <c r="C1646" t="str">
        <f t="shared" si="127"/>
        <v>NC_005012.1</v>
      </c>
      <c r="D1646" t="str">
        <f t="shared" si="128"/>
        <v>AF226280</v>
      </c>
      <c r="E1646" t="str">
        <f t="shared" si="130"/>
        <v>Campylobacter</v>
      </c>
      <c r="F1646" t="s">
        <v>32294</v>
      </c>
      <c r="G1646" t="str">
        <f t="shared" si="129"/>
        <v>Campylobacterjejuni                   delta/epsilon subdivisions37.46825.883452---542</v>
      </c>
      <c r="H1646" t="s">
        <v>8141</v>
      </c>
      <c r="I1646" t="s">
        <v>15</v>
      </c>
      <c r="J1646" t="s">
        <v>78</v>
      </c>
      <c r="K1646" t="s">
        <v>2229</v>
      </c>
      <c r="L1646" t="s">
        <v>8163</v>
      </c>
      <c r="M1646" t="s">
        <v>8164</v>
      </c>
      <c r="N1646" t="s">
        <v>8165</v>
      </c>
      <c r="O1646" s="1" t="s">
        <v>8166</v>
      </c>
      <c r="P1646" t="s">
        <v>8167</v>
      </c>
      <c r="Q1646">
        <v>52</v>
      </c>
      <c r="R1646" t="s">
        <v>23</v>
      </c>
      <c r="S1646" t="s">
        <v>23</v>
      </c>
      <c r="T1646" t="s">
        <v>23</v>
      </c>
      <c r="U1646">
        <v>54</v>
      </c>
      <c r="V1646">
        <v>2</v>
      </c>
    </row>
    <row r="1647" spans="1:22">
      <c r="A1647">
        <v>6718023</v>
      </c>
      <c r="B1647" t="str">
        <f t="shared" si="126"/>
        <v>pCJ419</v>
      </c>
      <c r="C1647" t="str">
        <f t="shared" si="127"/>
        <v>NC_004997.1</v>
      </c>
      <c r="D1647" t="str">
        <f t="shared" si="128"/>
        <v>AY256846</v>
      </c>
      <c r="E1647" t="str">
        <f t="shared" si="130"/>
        <v>Campylobacter</v>
      </c>
      <c r="F1647" t="s">
        <v>32294</v>
      </c>
      <c r="G1647" t="str">
        <f t="shared" si="129"/>
        <v xml:space="preserve">Campylobacterjejuni                   delta/epsilon subdivisions4.01330.1524---4-                                                        </v>
      </c>
      <c r="H1647" t="s">
        <v>8168</v>
      </c>
      <c r="I1647" t="s">
        <v>15</v>
      </c>
      <c r="J1647" t="s">
        <v>78</v>
      </c>
      <c r="K1647" t="s">
        <v>2229</v>
      </c>
      <c r="L1647" t="s">
        <v>8169</v>
      </c>
      <c r="M1647" t="s">
        <v>8170</v>
      </c>
      <c r="N1647" t="s">
        <v>8171</v>
      </c>
      <c r="O1647" s="1" t="s">
        <v>8172</v>
      </c>
      <c r="P1647" t="s">
        <v>8173</v>
      </c>
      <c r="Q1647">
        <v>4</v>
      </c>
      <c r="R1647" t="s">
        <v>23</v>
      </c>
      <c r="S1647" t="s">
        <v>23</v>
      </c>
      <c r="T1647" t="s">
        <v>23</v>
      </c>
      <c r="U1647">
        <v>4</v>
      </c>
      <c r="V1647" t="s">
        <v>58</v>
      </c>
    </row>
    <row r="1648" spans="1:22">
      <c r="A1648">
        <v>6717927</v>
      </c>
      <c r="B1648" t="str">
        <f t="shared" si="126"/>
        <v>pTIW94</v>
      </c>
      <c r="C1648" t="str">
        <f t="shared" si="127"/>
        <v>NC_021493.1</v>
      </c>
      <c r="D1648" t="str">
        <f t="shared" si="128"/>
        <v>KF192842</v>
      </c>
      <c r="E1648" t="str">
        <f t="shared" si="130"/>
        <v>Campylobacter</v>
      </c>
      <c r="F1648" t="s">
        <v>32294</v>
      </c>
      <c r="G1648" t="str">
        <f t="shared" si="129"/>
        <v xml:space="preserve">Campylobacterjejuni                   delta/epsilon subdivisions3147231.1145---5-                                                </v>
      </c>
      <c r="H1648" t="s">
        <v>8174</v>
      </c>
      <c r="I1648" t="s">
        <v>15</v>
      </c>
      <c r="J1648" t="s">
        <v>78</v>
      </c>
      <c r="K1648" t="s">
        <v>2229</v>
      </c>
      <c r="L1648" t="s">
        <v>8175</v>
      </c>
      <c r="M1648" t="s">
        <v>8176</v>
      </c>
      <c r="N1648" t="s">
        <v>8177</v>
      </c>
      <c r="O1648" s="1">
        <v>31472</v>
      </c>
      <c r="P1648" t="s">
        <v>8178</v>
      </c>
      <c r="Q1648">
        <v>5</v>
      </c>
      <c r="R1648" t="s">
        <v>23</v>
      </c>
      <c r="S1648" t="s">
        <v>23</v>
      </c>
      <c r="T1648" t="s">
        <v>23</v>
      </c>
      <c r="U1648">
        <v>5</v>
      </c>
      <c r="V1648" t="s">
        <v>24</v>
      </c>
    </row>
    <row r="1649" spans="1:22">
      <c r="A1649">
        <v>6717831</v>
      </c>
      <c r="B1649" t="str">
        <f t="shared" si="126"/>
        <v>unnamed</v>
      </c>
      <c r="C1649" t="str">
        <f t="shared" si="127"/>
        <v>NZ_CP013117.1</v>
      </c>
      <c r="D1649" t="str">
        <f t="shared" si="128"/>
        <v>CP013117</v>
      </c>
      <c r="E1649" t="str">
        <f t="shared" si="130"/>
        <v>Campylobacter</v>
      </c>
      <c r="F1649" t="s">
        <v>32294</v>
      </c>
      <c r="G1649" t="str">
        <f t="shared" si="129"/>
        <v>Campylobacterjejuni                   delta/epsilon subdivisions82.73229.8168103---1063</v>
      </c>
      <c r="H1649" t="s">
        <v>8179</v>
      </c>
      <c r="I1649" t="s">
        <v>15</v>
      </c>
      <c r="J1649" t="s">
        <v>78</v>
      </c>
      <c r="K1649" t="s">
        <v>2229</v>
      </c>
      <c r="L1649" t="s">
        <v>68</v>
      </c>
      <c r="M1649" t="s">
        <v>8180</v>
      </c>
      <c r="N1649" t="s">
        <v>8181</v>
      </c>
      <c r="O1649" s="1" t="s">
        <v>8182</v>
      </c>
      <c r="P1649" t="s">
        <v>8183</v>
      </c>
      <c r="Q1649">
        <v>103</v>
      </c>
      <c r="R1649" t="s">
        <v>23</v>
      </c>
      <c r="S1649" t="s">
        <v>23</v>
      </c>
      <c r="T1649" t="s">
        <v>23</v>
      </c>
      <c r="U1649">
        <v>106</v>
      </c>
      <c r="V1649">
        <v>3</v>
      </c>
    </row>
    <row r="1650" spans="1:22">
      <c r="A1650">
        <v>6717735</v>
      </c>
      <c r="B1650" t="str">
        <f t="shared" si="126"/>
        <v>pCj1</v>
      </c>
      <c r="C1650" t="str">
        <f t="shared" si="127"/>
        <v>NZ_CP010073.1</v>
      </c>
      <c r="D1650" t="str">
        <f t="shared" si="128"/>
        <v>CP010073</v>
      </c>
      <c r="E1650" t="str">
        <f t="shared" si="130"/>
        <v>Campylobacter</v>
      </c>
      <c r="F1650" t="s">
        <v>32294</v>
      </c>
      <c r="G1650" t="str">
        <f t="shared" si="129"/>
        <v>Campylobacterjejuni                   delta/epsilon subdivisions48.87229.006451---543</v>
      </c>
      <c r="H1650" t="s">
        <v>8184</v>
      </c>
      <c r="I1650" t="s">
        <v>15</v>
      </c>
      <c r="J1650" t="s">
        <v>78</v>
      </c>
      <c r="K1650" t="s">
        <v>2229</v>
      </c>
      <c r="L1650" t="s">
        <v>8185</v>
      </c>
      <c r="M1650" t="s">
        <v>8186</v>
      </c>
      <c r="N1650" t="s">
        <v>8187</v>
      </c>
      <c r="O1650" s="1" t="s">
        <v>8188</v>
      </c>
      <c r="P1650" t="s">
        <v>8189</v>
      </c>
      <c r="Q1650">
        <v>51</v>
      </c>
      <c r="R1650" t="s">
        <v>23</v>
      </c>
      <c r="S1650" t="s">
        <v>23</v>
      </c>
      <c r="T1650" t="s">
        <v>23</v>
      </c>
      <c r="U1650">
        <v>54</v>
      </c>
      <c r="V1650">
        <v>3</v>
      </c>
    </row>
    <row r="1651" spans="1:22">
      <c r="A1651">
        <v>6717639</v>
      </c>
      <c r="B1651" t="str">
        <f t="shared" si="126"/>
        <v>pCj2</v>
      </c>
      <c r="C1651" t="str">
        <f t="shared" si="127"/>
        <v>NZ_CP010074.1</v>
      </c>
      <c r="D1651" t="str">
        <f t="shared" si="128"/>
        <v>CP010074</v>
      </c>
      <c r="E1651" t="str">
        <f t="shared" si="130"/>
        <v>Campylobacter</v>
      </c>
      <c r="F1651" t="s">
        <v>32294</v>
      </c>
      <c r="G1651" t="str">
        <f t="shared" si="129"/>
        <v>Campylobacterjejuni                   delta/epsilon subdivisions36.60425.950746---471</v>
      </c>
      <c r="H1651" t="s">
        <v>8184</v>
      </c>
      <c r="I1651" t="s">
        <v>15</v>
      </c>
      <c r="J1651" t="s">
        <v>78</v>
      </c>
      <c r="K1651" t="s">
        <v>2229</v>
      </c>
      <c r="L1651" t="s">
        <v>8190</v>
      </c>
      <c r="M1651" t="s">
        <v>8191</v>
      </c>
      <c r="N1651" t="s">
        <v>8192</v>
      </c>
      <c r="O1651" s="1" t="s">
        <v>8193</v>
      </c>
      <c r="P1651" t="s">
        <v>8194</v>
      </c>
      <c r="Q1651">
        <v>46</v>
      </c>
      <c r="R1651" t="s">
        <v>23</v>
      </c>
      <c r="S1651" t="s">
        <v>23</v>
      </c>
      <c r="T1651" t="s">
        <v>23</v>
      </c>
      <c r="U1651">
        <v>47</v>
      </c>
      <c r="V1651">
        <v>1</v>
      </c>
    </row>
    <row r="1652" spans="1:22">
      <c r="A1652">
        <v>6717543</v>
      </c>
      <c r="B1652" t="str">
        <f t="shared" si="126"/>
        <v>pTet</v>
      </c>
      <c r="C1652" t="str">
        <f t="shared" si="127"/>
        <v>NZ_CP010302.1</v>
      </c>
      <c r="D1652" t="str">
        <f t="shared" si="128"/>
        <v>CP010302</v>
      </c>
      <c r="E1652" t="str">
        <f t="shared" si="130"/>
        <v>Campylobacter</v>
      </c>
      <c r="F1652" t="s">
        <v>32294</v>
      </c>
      <c r="G1652" t="str">
        <f t="shared" si="129"/>
        <v>Campylobacterjejuni                   delta/epsilon subdivisions48.87229.006452---553</v>
      </c>
      <c r="H1652" t="s">
        <v>8195</v>
      </c>
      <c r="I1652" t="s">
        <v>15</v>
      </c>
      <c r="J1652" t="s">
        <v>78</v>
      </c>
      <c r="K1652" t="s">
        <v>2229</v>
      </c>
      <c r="L1652" t="s">
        <v>8142</v>
      </c>
      <c r="M1652" t="s">
        <v>8196</v>
      </c>
      <c r="N1652" t="s">
        <v>8197</v>
      </c>
      <c r="O1652" s="1" t="s">
        <v>8188</v>
      </c>
      <c r="P1652" t="s">
        <v>8189</v>
      </c>
      <c r="Q1652">
        <v>52</v>
      </c>
      <c r="R1652" t="s">
        <v>23</v>
      </c>
      <c r="S1652" t="s">
        <v>23</v>
      </c>
      <c r="T1652" t="s">
        <v>23</v>
      </c>
      <c r="U1652">
        <v>55</v>
      </c>
      <c r="V1652">
        <v>3</v>
      </c>
    </row>
    <row r="1653" spans="1:22">
      <c r="A1653">
        <v>6717447</v>
      </c>
      <c r="B1653" t="str">
        <f t="shared" si="126"/>
        <v>pVir</v>
      </c>
      <c r="C1653" t="str">
        <f t="shared" si="127"/>
        <v>NZ_CP010303.1</v>
      </c>
      <c r="D1653" t="str">
        <f t="shared" si="128"/>
        <v>CP010303</v>
      </c>
      <c r="E1653" t="str">
        <f t="shared" si="130"/>
        <v>Campylobacter</v>
      </c>
      <c r="F1653" t="s">
        <v>32294</v>
      </c>
      <c r="G1653" t="str">
        <f t="shared" si="129"/>
        <v>Campylobacterjejuni                   delta/epsilon subdivisions36.60425.950746---471</v>
      </c>
      <c r="H1653" t="s">
        <v>8195</v>
      </c>
      <c r="I1653" t="s">
        <v>15</v>
      </c>
      <c r="J1653" t="s">
        <v>78</v>
      </c>
      <c r="K1653" t="s">
        <v>2229</v>
      </c>
      <c r="L1653" t="s">
        <v>8163</v>
      </c>
      <c r="M1653" t="s">
        <v>8198</v>
      </c>
      <c r="N1653" t="s">
        <v>8199</v>
      </c>
      <c r="O1653" s="1" t="s">
        <v>8193</v>
      </c>
      <c r="P1653" t="s">
        <v>8194</v>
      </c>
      <c r="Q1653">
        <v>46</v>
      </c>
      <c r="R1653" t="s">
        <v>23</v>
      </c>
      <c r="S1653" t="s">
        <v>23</v>
      </c>
      <c r="T1653" t="s">
        <v>23</v>
      </c>
      <c r="U1653">
        <v>47</v>
      </c>
      <c r="V1653">
        <v>1</v>
      </c>
    </row>
    <row r="1654" spans="1:22">
      <c r="A1654">
        <v>6717351</v>
      </c>
      <c r="B1654" t="str">
        <f t="shared" si="126"/>
        <v>unnamed</v>
      </c>
      <c r="C1654" t="str">
        <f t="shared" si="127"/>
        <v>NC_022354.1</v>
      </c>
      <c r="D1654" t="str">
        <f t="shared" si="128"/>
        <v>CP006710</v>
      </c>
      <c r="E1654" t="str">
        <f t="shared" si="130"/>
        <v>Campylobacter</v>
      </c>
      <c r="F1654" t="s">
        <v>32294</v>
      </c>
      <c r="G1654" t="str">
        <f t="shared" si="129"/>
        <v>Campylobacterjejuni                   delta/epsilon subdivisions46.90229.410351---521</v>
      </c>
      <c r="H1654" t="s">
        <v>8200</v>
      </c>
      <c r="I1654" t="s">
        <v>15</v>
      </c>
      <c r="J1654" t="s">
        <v>78</v>
      </c>
      <c r="K1654" t="s">
        <v>2229</v>
      </c>
      <c r="L1654" t="s">
        <v>68</v>
      </c>
      <c r="M1654" t="s">
        <v>8201</v>
      </c>
      <c r="N1654" t="s">
        <v>8202</v>
      </c>
      <c r="O1654" s="1" t="s">
        <v>8203</v>
      </c>
      <c r="P1654" t="s">
        <v>8204</v>
      </c>
      <c r="Q1654">
        <v>51</v>
      </c>
      <c r="R1654" t="s">
        <v>23</v>
      </c>
      <c r="S1654" t="s">
        <v>23</v>
      </c>
      <c r="T1654" t="s">
        <v>23</v>
      </c>
      <c r="U1654">
        <v>52</v>
      </c>
      <c r="V1654">
        <v>1</v>
      </c>
    </row>
    <row r="1655" spans="1:22">
      <c r="A1655">
        <v>6717255</v>
      </c>
      <c r="B1655" t="str">
        <f t="shared" si="126"/>
        <v>pTet</v>
      </c>
      <c r="C1655" t="str">
        <f t="shared" si="127"/>
        <v>NC_008790.1</v>
      </c>
      <c r="D1655" t="str">
        <f t="shared" si="128"/>
        <v>CP000549</v>
      </c>
      <c r="E1655" t="str">
        <f t="shared" si="130"/>
        <v>Campylobacter</v>
      </c>
      <c r="F1655" t="s">
        <v>32294</v>
      </c>
      <c r="G1655" t="str">
        <f t="shared" si="129"/>
        <v xml:space="preserve">Campylobacterjejuni                   delta/epsilon subdivisions45.02529.092750---50-                                </v>
      </c>
      <c r="H1655" t="s">
        <v>8205</v>
      </c>
      <c r="I1655" t="s">
        <v>15</v>
      </c>
      <c r="J1655" t="s">
        <v>78</v>
      </c>
      <c r="K1655" t="s">
        <v>2229</v>
      </c>
      <c r="L1655" t="s">
        <v>8142</v>
      </c>
      <c r="M1655" t="s">
        <v>8206</v>
      </c>
      <c r="N1655" t="s">
        <v>8207</v>
      </c>
      <c r="O1655" s="1" t="s">
        <v>8208</v>
      </c>
      <c r="P1655" t="s">
        <v>8209</v>
      </c>
      <c r="Q1655">
        <v>50</v>
      </c>
      <c r="R1655" t="s">
        <v>23</v>
      </c>
      <c r="S1655" t="s">
        <v>23</v>
      </c>
      <c r="T1655" t="s">
        <v>23</v>
      </c>
      <c r="U1655">
        <v>50</v>
      </c>
      <c r="V1655" t="s">
        <v>108</v>
      </c>
    </row>
    <row r="1656" spans="1:22">
      <c r="A1656">
        <v>6717159</v>
      </c>
      <c r="B1656" t="str">
        <f t="shared" si="126"/>
        <v>pVir</v>
      </c>
      <c r="C1656" t="str">
        <f t="shared" si="127"/>
        <v>NC_008770.1</v>
      </c>
      <c r="D1656" t="str">
        <f t="shared" si="128"/>
        <v>CP000550</v>
      </c>
      <c r="E1656" t="str">
        <f t="shared" si="130"/>
        <v>Campylobacter</v>
      </c>
      <c r="F1656" t="s">
        <v>32294</v>
      </c>
      <c r="G1656" t="str">
        <f t="shared" si="129"/>
        <v>Campylobacterjejuni                   delta/epsilon subdivisions37.47325.885346---471</v>
      </c>
      <c r="H1656" t="s">
        <v>8205</v>
      </c>
      <c r="I1656" t="s">
        <v>15</v>
      </c>
      <c r="J1656" t="s">
        <v>78</v>
      </c>
      <c r="K1656" t="s">
        <v>2229</v>
      </c>
      <c r="L1656" t="s">
        <v>8163</v>
      </c>
      <c r="M1656" t="s">
        <v>8210</v>
      </c>
      <c r="N1656" t="s">
        <v>8211</v>
      </c>
      <c r="O1656" s="1" t="s">
        <v>8212</v>
      </c>
      <c r="P1656" t="s">
        <v>8213</v>
      </c>
      <c r="Q1656">
        <v>46</v>
      </c>
      <c r="R1656" t="s">
        <v>23</v>
      </c>
      <c r="S1656" t="s">
        <v>23</v>
      </c>
      <c r="T1656" t="s">
        <v>23</v>
      </c>
      <c r="U1656">
        <v>47</v>
      </c>
      <c r="V1656">
        <v>1</v>
      </c>
    </row>
    <row r="1657" spans="1:22">
      <c r="A1657">
        <v>6717063</v>
      </c>
      <c r="B1657" t="str">
        <f t="shared" si="126"/>
        <v>pVir</v>
      </c>
      <c r="C1657" t="str">
        <f t="shared" si="127"/>
        <v>-</v>
      </c>
      <c r="D1657" t="str">
        <f t="shared" si="128"/>
        <v>AZNT01000024.1</v>
      </c>
      <c r="E1657" t="str">
        <f t="shared" si="130"/>
        <v>Campylobacter</v>
      </c>
      <c r="F1657" t="s">
        <v>32294</v>
      </c>
      <c r="G1657" t="str">
        <f t="shared" si="129"/>
        <v xml:space="preserve">Campylobacterjejuni                   delta/epsilon subdivisions37.85225.850767---67-                                </v>
      </c>
      <c r="H1657" t="s">
        <v>8214</v>
      </c>
      <c r="I1657" t="s">
        <v>15</v>
      </c>
      <c r="J1657" t="s">
        <v>78</v>
      </c>
      <c r="K1657" t="s">
        <v>2229</v>
      </c>
      <c r="L1657" t="s">
        <v>8163</v>
      </c>
      <c r="M1657" t="s">
        <v>23</v>
      </c>
      <c r="N1657" t="s">
        <v>8215</v>
      </c>
      <c r="O1657" s="1" t="s">
        <v>8216</v>
      </c>
      <c r="P1657" t="s">
        <v>8217</v>
      </c>
      <c r="Q1657">
        <v>67</v>
      </c>
      <c r="R1657" t="s">
        <v>23</v>
      </c>
      <c r="S1657" t="s">
        <v>23</v>
      </c>
      <c r="T1657" t="s">
        <v>23</v>
      </c>
      <c r="U1657">
        <v>67</v>
      </c>
      <c r="V1657" t="s">
        <v>108</v>
      </c>
    </row>
    <row r="1658" spans="1:22">
      <c r="A1658">
        <v>6716967</v>
      </c>
      <c r="B1658" t="str">
        <f t="shared" si="126"/>
        <v>pVir</v>
      </c>
      <c r="C1658" t="str">
        <f t="shared" si="127"/>
        <v>NZ_AZNS01000034.1</v>
      </c>
      <c r="D1658" t="str">
        <f t="shared" si="128"/>
        <v>AZNS01000034</v>
      </c>
      <c r="E1658" t="str">
        <f t="shared" si="130"/>
        <v>Campylobacter</v>
      </c>
      <c r="F1658" t="s">
        <v>32294</v>
      </c>
      <c r="G1658" t="str">
        <f t="shared" si="129"/>
        <v>Campylobacterjejuni                   delta/epsilon subdivisions37.56525.851246---471</v>
      </c>
      <c r="H1658" t="s">
        <v>8218</v>
      </c>
      <c r="I1658" t="s">
        <v>15</v>
      </c>
      <c r="J1658" t="s">
        <v>78</v>
      </c>
      <c r="K1658" t="s">
        <v>2229</v>
      </c>
      <c r="L1658" t="s">
        <v>8163</v>
      </c>
      <c r="M1658" t="s">
        <v>8219</v>
      </c>
      <c r="N1658" t="s">
        <v>8220</v>
      </c>
      <c r="O1658" s="1" t="s">
        <v>8221</v>
      </c>
      <c r="P1658" t="s">
        <v>8222</v>
      </c>
      <c r="Q1658">
        <v>46</v>
      </c>
      <c r="R1658" t="s">
        <v>23</v>
      </c>
      <c r="S1658" t="s">
        <v>23</v>
      </c>
      <c r="T1658" t="s">
        <v>23</v>
      </c>
      <c r="U1658">
        <v>47</v>
      </c>
      <c r="V1658">
        <v>1</v>
      </c>
    </row>
    <row r="1659" spans="1:22">
      <c r="A1659">
        <v>6716871</v>
      </c>
      <c r="B1659" t="str">
        <f t="shared" si="126"/>
        <v>pVir</v>
      </c>
      <c r="C1659" t="str">
        <f t="shared" si="127"/>
        <v>NC_017284.1</v>
      </c>
      <c r="D1659" t="str">
        <f t="shared" si="128"/>
        <v>CP001877</v>
      </c>
      <c r="E1659" t="str">
        <f t="shared" si="130"/>
        <v>Campylobacter</v>
      </c>
      <c r="F1659" t="s">
        <v>32294</v>
      </c>
      <c r="G1659" t="str">
        <f t="shared" si="129"/>
        <v xml:space="preserve">Campylobacterjejuni                   delta/epsilon subdivisions37.17425.905248---48-                                </v>
      </c>
      <c r="H1659" t="s">
        <v>8223</v>
      </c>
      <c r="I1659" t="s">
        <v>15</v>
      </c>
      <c r="J1659" t="s">
        <v>78</v>
      </c>
      <c r="K1659" t="s">
        <v>2229</v>
      </c>
      <c r="L1659" t="s">
        <v>8163</v>
      </c>
      <c r="M1659" t="s">
        <v>8224</v>
      </c>
      <c r="N1659" t="s">
        <v>8225</v>
      </c>
      <c r="O1659" s="1" t="s">
        <v>8226</v>
      </c>
      <c r="P1659" t="s">
        <v>8227</v>
      </c>
      <c r="Q1659">
        <v>48</v>
      </c>
      <c r="R1659" t="s">
        <v>23</v>
      </c>
      <c r="S1659" t="s">
        <v>23</v>
      </c>
      <c r="T1659" t="s">
        <v>23</v>
      </c>
      <c r="U1659">
        <v>48</v>
      </c>
      <c r="V1659" t="s">
        <v>108</v>
      </c>
    </row>
    <row r="1660" spans="1:22">
      <c r="A1660">
        <v>6716775</v>
      </c>
      <c r="B1660" t="str">
        <f t="shared" si="126"/>
        <v>pTet</v>
      </c>
      <c r="C1660" t="str">
        <f t="shared" si="127"/>
        <v>-</v>
      </c>
      <c r="D1660" t="str">
        <f t="shared" si="128"/>
        <v>CP002030.1</v>
      </c>
      <c r="E1660" t="str">
        <f t="shared" si="130"/>
        <v>Campylobacter</v>
      </c>
      <c r="F1660" t="s">
        <v>32294</v>
      </c>
      <c r="G1660" t="str">
        <f t="shared" si="129"/>
        <v xml:space="preserve">Campylobacterjejuni                   delta/epsilon subdivisions44.08428.688437---37-                                        </v>
      </c>
      <c r="H1660" t="s">
        <v>8228</v>
      </c>
      <c r="I1660" t="s">
        <v>15</v>
      </c>
      <c r="J1660" t="s">
        <v>78</v>
      </c>
      <c r="K1660" t="s">
        <v>2229</v>
      </c>
      <c r="L1660" t="s">
        <v>8142</v>
      </c>
      <c r="M1660" t="s">
        <v>23</v>
      </c>
      <c r="N1660" t="s">
        <v>8229</v>
      </c>
      <c r="O1660" s="1" t="s">
        <v>8230</v>
      </c>
      <c r="P1660" t="s">
        <v>8231</v>
      </c>
      <c r="Q1660">
        <v>37</v>
      </c>
      <c r="R1660" t="s">
        <v>23</v>
      </c>
      <c r="S1660" t="s">
        <v>23</v>
      </c>
      <c r="T1660" t="s">
        <v>23</v>
      </c>
      <c r="U1660">
        <v>37</v>
      </c>
      <c r="V1660" t="s">
        <v>44</v>
      </c>
    </row>
    <row r="1661" spans="1:22">
      <c r="A1661">
        <v>6716679</v>
      </c>
      <c r="B1661" t="str">
        <f t="shared" si="126"/>
        <v>pTet</v>
      </c>
      <c r="C1661" t="str">
        <f t="shared" si="127"/>
        <v>NC_017282.1</v>
      </c>
      <c r="D1661" t="str">
        <f t="shared" si="128"/>
        <v>CP001961</v>
      </c>
      <c r="E1661" t="str">
        <f t="shared" si="130"/>
        <v>Campylobacter</v>
      </c>
      <c r="F1661" t="s">
        <v>32294</v>
      </c>
      <c r="G1661" t="str">
        <f t="shared" si="129"/>
        <v>Campylobacterjejuni                   delta/epsilon subdivisions43.22228.987642---453</v>
      </c>
      <c r="H1661" t="s">
        <v>8232</v>
      </c>
      <c r="I1661" t="s">
        <v>15</v>
      </c>
      <c r="J1661" t="s">
        <v>78</v>
      </c>
      <c r="K1661" t="s">
        <v>2229</v>
      </c>
      <c r="L1661" t="s">
        <v>8142</v>
      </c>
      <c r="M1661" t="s">
        <v>8233</v>
      </c>
      <c r="N1661" t="s">
        <v>8234</v>
      </c>
      <c r="O1661" s="1" t="s">
        <v>8235</v>
      </c>
      <c r="P1661" t="s">
        <v>8236</v>
      </c>
      <c r="Q1661">
        <v>42</v>
      </c>
      <c r="R1661" t="s">
        <v>23</v>
      </c>
      <c r="S1661" t="s">
        <v>23</v>
      </c>
      <c r="T1661" t="s">
        <v>23</v>
      </c>
      <c r="U1661">
        <v>45</v>
      </c>
      <c r="V1661">
        <v>3</v>
      </c>
    </row>
    <row r="1662" spans="1:22">
      <c r="A1662">
        <v>6716583</v>
      </c>
      <c r="B1662" t="str">
        <f t="shared" si="126"/>
        <v>pCL300</v>
      </c>
      <c r="C1662" t="str">
        <f t="shared" si="127"/>
        <v>NC_006975.1</v>
      </c>
      <c r="D1662" t="str">
        <f t="shared" si="128"/>
        <v>AB211496</v>
      </c>
      <c r="E1662" t="str">
        <f t="shared" si="130"/>
        <v>Campylobacter</v>
      </c>
      <c r="F1662" t="s">
        <v>32295</v>
      </c>
      <c r="G1662" t="str">
        <f t="shared" si="129"/>
        <v xml:space="preserve">Campylobacterlari                     delta/epsilon subdivisions3.63428.72873---3-                                                        </v>
      </c>
      <c r="H1662" t="s">
        <v>8237</v>
      </c>
      <c r="I1662" t="s">
        <v>15</v>
      </c>
      <c r="J1662" t="s">
        <v>78</v>
      </c>
      <c r="K1662" t="s">
        <v>2229</v>
      </c>
      <c r="L1662" t="s">
        <v>8238</v>
      </c>
      <c r="M1662" t="s">
        <v>8239</v>
      </c>
      <c r="N1662" t="s">
        <v>8240</v>
      </c>
      <c r="O1662" s="1" t="s">
        <v>8241</v>
      </c>
      <c r="P1662" t="s">
        <v>8242</v>
      </c>
      <c r="Q1662">
        <v>3</v>
      </c>
      <c r="R1662" t="s">
        <v>23</v>
      </c>
      <c r="S1662" t="s">
        <v>23</v>
      </c>
      <c r="T1662" t="s">
        <v>23</v>
      </c>
      <c r="U1662">
        <v>3</v>
      </c>
      <c r="V1662" t="s">
        <v>58</v>
      </c>
    </row>
    <row r="1663" spans="1:22">
      <c r="A1663">
        <v>6716487</v>
      </c>
      <c r="B1663" t="str">
        <f t="shared" si="126"/>
        <v>pUPTC237</v>
      </c>
      <c r="C1663" t="str">
        <f t="shared" si="127"/>
        <v>NC_007962.1</v>
      </c>
      <c r="D1663" t="str">
        <f t="shared" si="128"/>
        <v>AB256957</v>
      </c>
      <c r="E1663" t="str">
        <f t="shared" si="130"/>
        <v>Campylobacter</v>
      </c>
      <c r="F1663" t="s">
        <v>32295</v>
      </c>
      <c r="G1663" t="str">
        <f t="shared" si="129"/>
        <v xml:space="preserve">Campylobacterlari                     delta/epsilon subdivisions3.82829.49324---4-                                                </v>
      </c>
      <c r="H1663" t="s">
        <v>8243</v>
      </c>
      <c r="I1663" t="s">
        <v>15</v>
      </c>
      <c r="J1663" t="s">
        <v>78</v>
      </c>
      <c r="K1663" t="s">
        <v>2229</v>
      </c>
      <c r="L1663" t="s">
        <v>8244</v>
      </c>
      <c r="M1663" t="s">
        <v>8245</v>
      </c>
      <c r="N1663" t="s">
        <v>8246</v>
      </c>
      <c r="O1663" s="1" t="s">
        <v>8247</v>
      </c>
      <c r="P1663" t="s">
        <v>8248</v>
      </c>
      <c r="Q1663">
        <v>4</v>
      </c>
      <c r="R1663" t="s">
        <v>23</v>
      </c>
      <c r="S1663" t="s">
        <v>23</v>
      </c>
      <c r="T1663" t="s">
        <v>23</v>
      </c>
      <c r="U1663">
        <v>4</v>
      </c>
      <c r="V1663" t="s">
        <v>24</v>
      </c>
    </row>
    <row r="1664" spans="1:22">
      <c r="A1664">
        <v>6716391</v>
      </c>
      <c r="B1664" t="str">
        <f t="shared" si="126"/>
        <v>megaplasmid pCL2100</v>
      </c>
      <c r="C1664" t="str">
        <f t="shared" si="127"/>
        <v>NC_012040.1</v>
      </c>
      <c r="D1664" t="str">
        <f t="shared" si="128"/>
        <v>CP000933</v>
      </c>
      <c r="E1664" t="str">
        <f t="shared" si="130"/>
        <v>Campylobacter</v>
      </c>
      <c r="F1664" t="s">
        <v>32295</v>
      </c>
      <c r="G1664" t="str">
        <f t="shared" si="129"/>
        <v>Campylobacterlari                     delta/epsilon subdivisions46.20126.863142---442</v>
      </c>
      <c r="H1664" t="s">
        <v>8249</v>
      </c>
      <c r="I1664" t="s">
        <v>15</v>
      </c>
      <c r="J1664" t="s">
        <v>78</v>
      </c>
      <c r="K1664" t="s">
        <v>2229</v>
      </c>
      <c r="L1664" t="s">
        <v>8250</v>
      </c>
      <c r="M1664" t="s">
        <v>8251</v>
      </c>
      <c r="N1664" t="s">
        <v>8252</v>
      </c>
      <c r="O1664" s="1" t="s">
        <v>8253</v>
      </c>
      <c r="P1664" t="s">
        <v>8254</v>
      </c>
      <c r="Q1664">
        <v>42</v>
      </c>
      <c r="R1664" t="s">
        <v>23</v>
      </c>
      <c r="S1664" t="s">
        <v>23</v>
      </c>
      <c r="T1664" t="s">
        <v>23</v>
      </c>
      <c r="U1664">
        <v>44</v>
      </c>
      <c r="V1664">
        <v>2</v>
      </c>
    </row>
    <row r="1665" spans="1:22">
      <c r="A1665">
        <v>6716295</v>
      </c>
      <c r="B1665" t="str">
        <f t="shared" si="126"/>
        <v>pPEL2</v>
      </c>
      <c r="C1665" t="str">
        <f t="shared" si="127"/>
        <v>NZ_CP007768.1</v>
      </c>
      <c r="D1665" t="str">
        <f t="shared" si="128"/>
        <v>CP007768</v>
      </c>
      <c r="E1665" t="str">
        <f t="shared" si="130"/>
        <v>Campylobacter</v>
      </c>
      <c r="F1665" t="s">
        <v>32296</v>
      </c>
      <c r="G1665" t="str">
        <f t="shared" si="129"/>
        <v>Campylobacterpeloridis                delta/epsilon subdivisions3.62129.8262---31</v>
      </c>
      <c r="H1665" t="s">
        <v>8255</v>
      </c>
      <c r="I1665" t="s">
        <v>15</v>
      </c>
      <c r="J1665" t="s">
        <v>78</v>
      </c>
      <c r="K1665" t="s">
        <v>2229</v>
      </c>
      <c r="L1665" t="s">
        <v>8256</v>
      </c>
      <c r="M1665" t="s">
        <v>8257</v>
      </c>
      <c r="N1665" t="s">
        <v>8258</v>
      </c>
      <c r="O1665" s="1" t="s">
        <v>8259</v>
      </c>
      <c r="P1665" t="s">
        <v>8260</v>
      </c>
      <c r="Q1665">
        <v>2</v>
      </c>
      <c r="R1665" t="s">
        <v>23</v>
      </c>
      <c r="S1665" t="s">
        <v>23</v>
      </c>
      <c r="T1665" t="s">
        <v>23</v>
      </c>
      <c r="U1665">
        <v>3</v>
      </c>
      <c r="V1665">
        <v>1</v>
      </c>
    </row>
    <row r="1666" spans="1:22">
      <c r="A1666">
        <v>6716199</v>
      </c>
      <c r="B1666" t="str">
        <f t="shared" si="126"/>
        <v>pPEL1</v>
      </c>
      <c r="C1666" t="str">
        <f t="shared" si="127"/>
        <v>NZ_CP007767.1</v>
      </c>
      <c r="D1666" t="str">
        <f t="shared" si="128"/>
        <v>CP007767</v>
      </c>
      <c r="E1666" t="str">
        <f t="shared" si="130"/>
        <v>Campylobacter</v>
      </c>
      <c r="F1666" t="s">
        <v>32296</v>
      </c>
      <c r="G1666" t="str">
        <f t="shared" si="129"/>
        <v>Campylobacterpeloridis                delta/epsilon subdivisions47.80326.433545---472</v>
      </c>
      <c r="H1666" t="s">
        <v>8255</v>
      </c>
      <c r="I1666" t="s">
        <v>15</v>
      </c>
      <c r="J1666" t="s">
        <v>78</v>
      </c>
      <c r="K1666" t="s">
        <v>2229</v>
      </c>
      <c r="L1666" t="s">
        <v>8261</v>
      </c>
      <c r="M1666" t="s">
        <v>8262</v>
      </c>
      <c r="N1666" t="s">
        <v>8263</v>
      </c>
      <c r="O1666" s="1" t="s">
        <v>8264</v>
      </c>
      <c r="P1666" t="s">
        <v>8265</v>
      </c>
      <c r="Q1666">
        <v>45</v>
      </c>
      <c r="R1666" t="s">
        <v>23</v>
      </c>
      <c r="S1666" t="s">
        <v>23</v>
      </c>
      <c r="T1666" t="s">
        <v>23</v>
      </c>
      <c r="U1666">
        <v>47</v>
      </c>
      <c r="V1666">
        <v>2</v>
      </c>
    </row>
    <row r="1667" spans="1:22">
      <c r="A1667">
        <v>6716103</v>
      </c>
      <c r="B1667" t="str">
        <f t="shared" ref="B1667:B1730" si="131">L1667</f>
        <v>pAph02</v>
      </c>
      <c r="C1667" t="str">
        <f t="shared" ref="C1667:C1730" si="132">M1667</f>
        <v>NC_013190.1</v>
      </c>
      <c r="D1667" t="str">
        <f t="shared" ref="D1667:D1730" si="133">N1667</f>
        <v>CP001717</v>
      </c>
      <c r="E1667" t="str">
        <f>MID(H1667,FIND(" ",H1667),FIND(" ",H1667,11)-FIND("",H1667,1)+5)</f>
        <v xml:space="preserve"> Accumulibacter</v>
      </c>
      <c r="F1667" t="s">
        <v>32961</v>
      </c>
      <c r="G1667" t="str">
        <f t="shared" ref="G1667:G1730" si="134">CONCATENATE(E1667,F1667,K1667,O1667,P1667,Q1667,R1667,S1667,T1667,U1667,V1667)</f>
        <v xml:space="preserve"> AccumulibacterphosphatisBetaproteobacteria42.32560.699438---391</v>
      </c>
      <c r="H1667" t="s">
        <v>32118</v>
      </c>
      <c r="I1667" t="s">
        <v>15</v>
      </c>
      <c r="J1667" t="s">
        <v>78</v>
      </c>
      <c r="K1667" t="s">
        <v>453</v>
      </c>
      <c r="L1667" t="s">
        <v>8267</v>
      </c>
      <c r="M1667" t="s">
        <v>8268</v>
      </c>
      <c r="N1667" t="s">
        <v>8269</v>
      </c>
      <c r="O1667" s="1" t="s">
        <v>8270</v>
      </c>
      <c r="P1667" t="s">
        <v>8271</v>
      </c>
      <c r="Q1667">
        <v>38</v>
      </c>
      <c r="R1667" t="s">
        <v>23</v>
      </c>
      <c r="S1667" t="s">
        <v>23</v>
      </c>
      <c r="T1667" t="s">
        <v>23</v>
      </c>
      <c r="U1667">
        <v>39</v>
      </c>
      <c r="V1667">
        <v>1</v>
      </c>
    </row>
    <row r="1668" spans="1:22">
      <c r="A1668">
        <v>6716007</v>
      </c>
      <c r="B1668" t="str">
        <f t="shared" si="131"/>
        <v>pAph03</v>
      </c>
      <c r="C1668" t="str">
        <f t="shared" si="132"/>
        <v>NC_013191.1</v>
      </c>
      <c r="D1668" t="str">
        <f t="shared" si="133"/>
        <v>CP001718</v>
      </c>
      <c r="E1668" t="str">
        <f>MID(H1668,FIND(" ",H1668),FIND(" ",H1668,11)-FIND("",H1668,1)+5)</f>
        <v xml:space="preserve"> Accumulibacter</v>
      </c>
      <c r="F1668" t="s">
        <v>32961</v>
      </c>
      <c r="G1668" t="str">
        <f t="shared" si="134"/>
        <v xml:space="preserve"> AccumulibacterphosphatisBetaproteobacteria37.69559.294337---425</v>
      </c>
      <c r="H1668" t="s">
        <v>8266</v>
      </c>
      <c r="I1668" t="s">
        <v>15</v>
      </c>
      <c r="J1668" t="s">
        <v>78</v>
      </c>
      <c r="K1668" t="s">
        <v>453</v>
      </c>
      <c r="L1668" t="s">
        <v>8272</v>
      </c>
      <c r="M1668" t="s">
        <v>8273</v>
      </c>
      <c r="N1668" t="s">
        <v>8274</v>
      </c>
      <c r="O1668" s="1" t="s">
        <v>8275</v>
      </c>
      <c r="P1668" t="s">
        <v>8276</v>
      </c>
      <c r="Q1668">
        <v>37</v>
      </c>
      <c r="R1668" t="s">
        <v>23</v>
      </c>
      <c r="S1668" t="s">
        <v>23</v>
      </c>
      <c r="T1668" t="s">
        <v>23</v>
      </c>
      <c r="U1668">
        <v>42</v>
      </c>
      <c r="V1668">
        <v>5</v>
      </c>
    </row>
    <row r="1669" spans="1:22">
      <c r="A1669">
        <v>6715911</v>
      </c>
      <c r="B1669" t="str">
        <f t="shared" si="131"/>
        <v>pAph01</v>
      </c>
      <c r="C1669" t="str">
        <f t="shared" si="132"/>
        <v>NC_013193.1</v>
      </c>
      <c r="D1669" t="str">
        <f t="shared" si="133"/>
        <v>CP001716</v>
      </c>
      <c r="E1669" t="str">
        <f>MID(H1669,FIND(" ",H1669),FIND(" ",H1669,11)-FIND("",H1669,1)+5)</f>
        <v xml:space="preserve"> Accumulibacter</v>
      </c>
      <c r="F1669" t="s">
        <v>32961</v>
      </c>
      <c r="G1669" t="str">
        <f t="shared" si="134"/>
        <v xml:space="preserve"> AccumulibacterphosphatisBetaproteobacteria167.59561.5699147---1536</v>
      </c>
      <c r="H1669" t="s">
        <v>8266</v>
      </c>
      <c r="I1669" t="s">
        <v>15</v>
      </c>
      <c r="J1669" t="s">
        <v>78</v>
      </c>
      <c r="K1669" t="s">
        <v>453</v>
      </c>
      <c r="L1669" t="s">
        <v>8277</v>
      </c>
      <c r="M1669" t="s">
        <v>8278</v>
      </c>
      <c r="N1669" t="s">
        <v>8279</v>
      </c>
      <c r="O1669" s="1" t="s">
        <v>8280</v>
      </c>
      <c r="P1669" t="s">
        <v>8281</v>
      </c>
      <c r="Q1669">
        <v>147</v>
      </c>
      <c r="R1669" t="s">
        <v>23</v>
      </c>
      <c r="S1669" t="s">
        <v>23</v>
      </c>
      <c r="T1669" t="s">
        <v>23</v>
      </c>
      <c r="U1669">
        <v>153</v>
      </c>
      <c r="V1669">
        <v>6</v>
      </c>
    </row>
    <row r="1670" spans="1:22">
      <c r="A1670">
        <v>6715815</v>
      </c>
      <c r="B1670" t="str">
        <f t="shared" si="131"/>
        <v>pCFPG1</v>
      </c>
      <c r="C1670" t="str">
        <f t="shared" si="132"/>
        <v>NC_011564.1</v>
      </c>
      <c r="D1670" t="str">
        <f t="shared" si="133"/>
        <v>AP010657</v>
      </c>
      <c r="E1670" t="str">
        <f>MID(H1670,FIND(" ",H1670),FIND(" ",H1670)+4)</f>
        <v xml:space="preserve"> Azobacteroides</v>
      </c>
      <c r="F1670" t="s">
        <v>32962</v>
      </c>
      <c r="G1670" t="str">
        <f t="shared" si="134"/>
        <v xml:space="preserve"> Azobacteroidespseudotrichonymphae       Bacteroidetes37.5635.974445---461</v>
      </c>
      <c r="H1670" t="s">
        <v>8282</v>
      </c>
      <c r="I1670" t="s">
        <v>15</v>
      </c>
      <c r="J1670" t="s">
        <v>4901</v>
      </c>
      <c r="K1670" t="s">
        <v>4902</v>
      </c>
      <c r="L1670" t="s">
        <v>8283</v>
      </c>
      <c r="M1670" t="s">
        <v>8284</v>
      </c>
      <c r="N1670" t="s">
        <v>8285</v>
      </c>
      <c r="O1670" s="1" t="s">
        <v>8286</v>
      </c>
      <c r="P1670" t="s">
        <v>8287</v>
      </c>
      <c r="Q1670">
        <v>45</v>
      </c>
      <c r="R1670" t="s">
        <v>23</v>
      </c>
      <c r="S1670" t="s">
        <v>23</v>
      </c>
      <c r="T1670" t="s">
        <v>23</v>
      </c>
      <c r="U1670">
        <v>46</v>
      </c>
      <c r="V1670">
        <v>1</v>
      </c>
    </row>
    <row r="1671" spans="1:22">
      <c r="A1671">
        <v>6715719</v>
      </c>
      <c r="B1671" t="str">
        <f t="shared" si="131"/>
        <v>pCFPG2</v>
      </c>
      <c r="C1671" t="str">
        <f t="shared" si="132"/>
        <v>NC_011561.1</v>
      </c>
      <c r="D1671" t="str">
        <f t="shared" si="133"/>
        <v>AP010658</v>
      </c>
      <c r="E1671" t="str">
        <f t="shared" ref="E1671:E1673" si="135">MID(H1671,FIND(" ",H1671),FIND(" ",H1671)+4)</f>
        <v xml:space="preserve"> Azobacteroides</v>
      </c>
      <c r="F1671" t="s">
        <v>32962</v>
      </c>
      <c r="G1671" t="str">
        <f t="shared" si="134"/>
        <v xml:space="preserve"> Azobacteroidespseudotrichonymphae       Bacteroidetes37.11135.016640---40-                </v>
      </c>
      <c r="H1671" t="s">
        <v>8282</v>
      </c>
      <c r="I1671" t="s">
        <v>15</v>
      </c>
      <c r="J1671" t="s">
        <v>4901</v>
      </c>
      <c r="K1671" t="s">
        <v>4902</v>
      </c>
      <c r="L1671" t="s">
        <v>8288</v>
      </c>
      <c r="M1671" t="s">
        <v>8289</v>
      </c>
      <c r="N1671" t="s">
        <v>8290</v>
      </c>
      <c r="O1671" s="1" t="s">
        <v>8291</v>
      </c>
      <c r="P1671" t="s">
        <v>8292</v>
      </c>
      <c r="Q1671">
        <v>40</v>
      </c>
      <c r="R1671" t="s">
        <v>23</v>
      </c>
      <c r="S1671" t="s">
        <v>23</v>
      </c>
      <c r="T1671" t="s">
        <v>23</v>
      </c>
      <c r="U1671">
        <v>40</v>
      </c>
      <c r="V1671" t="s">
        <v>317</v>
      </c>
    </row>
    <row r="1672" spans="1:22">
      <c r="A1672">
        <v>6715623</v>
      </c>
      <c r="B1672" t="str">
        <f t="shared" si="131"/>
        <v>pCFPG4</v>
      </c>
      <c r="C1672" t="str">
        <f t="shared" si="132"/>
        <v>NC_011563.1</v>
      </c>
      <c r="D1672" t="str">
        <f t="shared" si="133"/>
        <v>AP010660</v>
      </c>
      <c r="E1672" t="str">
        <f t="shared" si="135"/>
        <v xml:space="preserve"> Azobacteroides</v>
      </c>
      <c r="F1672" t="s">
        <v>32962</v>
      </c>
      <c r="G1672" t="str">
        <f t="shared" si="134"/>
        <v xml:space="preserve"> Azobacteroidespseudotrichonymphae       Bacteroidetes4.14944.27574---4-                </v>
      </c>
      <c r="H1672" t="s">
        <v>8282</v>
      </c>
      <c r="I1672" t="s">
        <v>15</v>
      </c>
      <c r="J1672" t="s">
        <v>4901</v>
      </c>
      <c r="K1672" t="s">
        <v>4902</v>
      </c>
      <c r="L1672" t="s">
        <v>8293</v>
      </c>
      <c r="M1672" t="s">
        <v>8294</v>
      </c>
      <c r="N1672" t="s">
        <v>8295</v>
      </c>
      <c r="O1672" s="1" t="s">
        <v>8296</v>
      </c>
      <c r="P1672" t="s">
        <v>8297</v>
      </c>
      <c r="Q1672">
        <v>4</v>
      </c>
      <c r="R1672" t="s">
        <v>23</v>
      </c>
      <c r="S1672" t="s">
        <v>23</v>
      </c>
      <c r="T1672" t="s">
        <v>23</v>
      </c>
      <c r="U1672">
        <v>4</v>
      </c>
      <c r="V1672" t="s">
        <v>317</v>
      </c>
    </row>
    <row r="1673" spans="1:22">
      <c r="A1673">
        <v>6715527</v>
      </c>
      <c r="B1673" t="str">
        <f t="shared" si="131"/>
        <v>pCFPG3</v>
      </c>
      <c r="C1673" t="str">
        <f t="shared" si="132"/>
        <v>NC_011562.1</v>
      </c>
      <c r="D1673" t="str">
        <f t="shared" si="133"/>
        <v>AP010659</v>
      </c>
      <c r="E1673" t="str">
        <f t="shared" si="135"/>
        <v xml:space="preserve"> Azobacteroides</v>
      </c>
      <c r="F1673" t="s">
        <v>32962</v>
      </c>
      <c r="G1673" t="str">
        <f t="shared" si="134"/>
        <v xml:space="preserve"> Azobacteroidespseudotrichonymphae       Bacteroidetes31.89335.644236---36-                </v>
      </c>
      <c r="H1673" t="s">
        <v>8282</v>
      </c>
      <c r="I1673" t="s">
        <v>15</v>
      </c>
      <c r="J1673" t="s">
        <v>4901</v>
      </c>
      <c r="K1673" t="s">
        <v>4902</v>
      </c>
      <c r="L1673" t="s">
        <v>8298</v>
      </c>
      <c r="M1673" t="s">
        <v>8299</v>
      </c>
      <c r="N1673" t="s">
        <v>8300</v>
      </c>
      <c r="O1673" s="1" t="s">
        <v>8301</v>
      </c>
      <c r="P1673" t="s">
        <v>8302</v>
      </c>
      <c r="Q1673">
        <v>36</v>
      </c>
      <c r="R1673" t="s">
        <v>23</v>
      </c>
      <c r="S1673" t="s">
        <v>23</v>
      </c>
      <c r="T1673" t="s">
        <v>23</v>
      </c>
      <c r="U1673">
        <v>36</v>
      </c>
      <c r="V1673" t="s">
        <v>317</v>
      </c>
    </row>
    <row r="1674" spans="1:22">
      <c r="A1674">
        <v>6715431</v>
      </c>
      <c r="B1674" t="str">
        <f t="shared" si="131"/>
        <v>unnamed</v>
      </c>
      <c r="C1674" t="str">
        <f t="shared" si="132"/>
        <v>NZ_CP011788.1</v>
      </c>
      <c r="D1674" t="str">
        <f t="shared" si="133"/>
        <v>CP011788</v>
      </c>
      <c r="E1674" t="str">
        <f t="shared" ref="E1674" si="136">MID(H1674,FIND(" ",H1674),FIND(" ",H1674)-1)</f>
        <v xml:space="preserve"> Baumannia</v>
      </c>
      <c r="F1674" t="s">
        <v>32963</v>
      </c>
      <c r="G1674" t="str">
        <f t="shared" si="134"/>
        <v xml:space="preserve"> Baumanniacicadellinicola    Gammaproteobacteria3.46520.25974---4-                                        </v>
      </c>
      <c r="H1674" t="s">
        <v>8303</v>
      </c>
      <c r="I1674" t="s">
        <v>15</v>
      </c>
      <c r="J1674" t="s">
        <v>78</v>
      </c>
      <c r="K1674" t="s">
        <v>79</v>
      </c>
      <c r="L1674" t="s">
        <v>68</v>
      </c>
      <c r="M1674" t="s">
        <v>8304</v>
      </c>
      <c r="N1674" t="s">
        <v>8305</v>
      </c>
      <c r="O1674" s="1" t="s">
        <v>8306</v>
      </c>
      <c r="P1674" t="s">
        <v>8307</v>
      </c>
      <c r="Q1674">
        <v>4</v>
      </c>
      <c r="R1674" t="s">
        <v>23</v>
      </c>
      <c r="S1674" t="s">
        <v>23</v>
      </c>
      <c r="T1674" t="s">
        <v>23</v>
      </c>
      <c r="U1674">
        <v>4</v>
      </c>
      <c r="V1674" t="s">
        <v>44</v>
      </c>
    </row>
    <row r="1675" spans="1:22">
      <c r="A1675">
        <v>6715335</v>
      </c>
      <c r="B1675" t="str">
        <f t="shared" si="131"/>
        <v>Plasmid_00004</v>
      </c>
      <c r="C1675" t="str">
        <f t="shared" si="132"/>
        <v>-</v>
      </c>
      <c r="D1675" t="str">
        <f t="shared" si="133"/>
        <v>CP008940.1</v>
      </c>
      <c r="E1675" t="str">
        <f>MID(H1675,FIND(" ",H1675),FIND(" ",H1675)+1)</f>
        <v xml:space="preserve"> Caedibacter</v>
      </c>
      <c r="F1675" t="s">
        <v>32964</v>
      </c>
      <c r="G1675" t="str">
        <f t="shared" si="134"/>
        <v xml:space="preserve"> Caedibacteracanthamoebae             Alphaproteobacteria65.1338.00450---50-                                                </v>
      </c>
      <c r="H1675" t="s">
        <v>8308</v>
      </c>
      <c r="I1675" t="s">
        <v>15</v>
      </c>
      <c r="J1675" t="s">
        <v>78</v>
      </c>
      <c r="K1675" t="s">
        <v>202</v>
      </c>
      <c r="L1675" t="s">
        <v>8309</v>
      </c>
      <c r="M1675" t="s">
        <v>23</v>
      </c>
      <c r="N1675" t="s">
        <v>8310</v>
      </c>
      <c r="O1675" s="1" t="s">
        <v>8311</v>
      </c>
      <c r="P1675" t="s">
        <v>8312</v>
      </c>
      <c r="Q1675">
        <v>50</v>
      </c>
      <c r="R1675" t="s">
        <v>23</v>
      </c>
      <c r="S1675" t="s">
        <v>23</v>
      </c>
      <c r="T1675" t="s">
        <v>23</v>
      </c>
      <c r="U1675">
        <v>50</v>
      </c>
      <c r="V1675" t="s">
        <v>24</v>
      </c>
    </row>
    <row r="1676" spans="1:22">
      <c r="A1676">
        <v>6715239</v>
      </c>
      <c r="B1676" t="str">
        <f t="shared" si="131"/>
        <v>Plasmid_00002</v>
      </c>
      <c r="C1676" t="str">
        <f t="shared" si="132"/>
        <v>-</v>
      </c>
      <c r="D1676" t="str">
        <f t="shared" si="133"/>
        <v>CP008938.1</v>
      </c>
      <c r="E1676" t="str">
        <f t="shared" ref="E1676:E1678" si="137">MID(H1676,FIND(" ",H1676),FIND(" ",H1676)+1)</f>
        <v xml:space="preserve"> Caedibacter</v>
      </c>
      <c r="F1676" t="s">
        <v>32964</v>
      </c>
      <c r="G1676" t="str">
        <f t="shared" si="134"/>
        <v xml:space="preserve"> Caedibacteracanthamoebae             Alphaproteobacteria71.04236.682551---521</v>
      </c>
      <c r="H1676" t="s">
        <v>8308</v>
      </c>
      <c r="I1676" t="s">
        <v>15</v>
      </c>
      <c r="J1676" t="s">
        <v>78</v>
      </c>
      <c r="K1676" t="s">
        <v>202</v>
      </c>
      <c r="L1676" t="s">
        <v>8313</v>
      </c>
      <c r="M1676" t="s">
        <v>23</v>
      </c>
      <c r="N1676" t="s">
        <v>8314</v>
      </c>
      <c r="O1676" s="1" t="s">
        <v>8315</v>
      </c>
      <c r="P1676" t="s">
        <v>8316</v>
      </c>
      <c r="Q1676">
        <v>51</v>
      </c>
      <c r="R1676" t="s">
        <v>23</v>
      </c>
      <c r="S1676" t="s">
        <v>23</v>
      </c>
      <c r="T1676" t="s">
        <v>23</v>
      </c>
      <c r="U1676">
        <v>52</v>
      </c>
      <c r="V1676">
        <v>1</v>
      </c>
    </row>
    <row r="1677" spans="1:22">
      <c r="A1677">
        <v>6715143</v>
      </c>
      <c r="B1677" t="str">
        <f t="shared" si="131"/>
        <v>Plasmid_00001</v>
      </c>
      <c r="C1677" t="str">
        <f t="shared" si="132"/>
        <v>-</v>
      </c>
      <c r="D1677" t="str">
        <f t="shared" si="133"/>
        <v>CP008937.1</v>
      </c>
      <c r="E1677" t="str">
        <f t="shared" si="137"/>
        <v xml:space="preserve"> Caedibacter</v>
      </c>
      <c r="F1677" t="s">
        <v>32964</v>
      </c>
      <c r="G1677" t="str">
        <f t="shared" si="134"/>
        <v xml:space="preserve"> Caedibacteracanthamoebae             Alphaproteobacteria148.13136.675100---1044</v>
      </c>
      <c r="H1677" t="s">
        <v>8308</v>
      </c>
      <c r="I1677" t="s">
        <v>15</v>
      </c>
      <c r="J1677" t="s">
        <v>78</v>
      </c>
      <c r="K1677" t="s">
        <v>202</v>
      </c>
      <c r="L1677" t="s">
        <v>8317</v>
      </c>
      <c r="M1677" t="s">
        <v>23</v>
      </c>
      <c r="N1677" t="s">
        <v>8318</v>
      </c>
      <c r="O1677" s="1" t="s">
        <v>8319</v>
      </c>
      <c r="P1677" t="s">
        <v>8320</v>
      </c>
      <c r="Q1677">
        <v>100</v>
      </c>
      <c r="R1677" t="s">
        <v>23</v>
      </c>
      <c r="S1677" t="s">
        <v>23</v>
      </c>
      <c r="T1677" t="s">
        <v>23</v>
      </c>
      <c r="U1677">
        <v>104</v>
      </c>
      <c r="V1677">
        <v>4</v>
      </c>
    </row>
    <row r="1678" spans="1:22">
      <c r="A1678">
        <v>6715047</v>
      </c>
      <c r="B1678" t="str">
        <f t="shared" si="131"/>
        <v>Plasmid_00003</v>
      </c>
      <c r="C1678" t="str">
        <f t="shared" si="132"/>
        <v>-</v>
      </c>
      <c r="D1678" t="str">
        <f t="shared" si="133"/>
        <v>CP008939.1</v>
      </c>
      <c r="E1678" t="str">
        <f t="shared" si="137"/>
        <v xml:space="preserve"> Caedibacter</v>
      </c>
      <c r="F1678" t="s">
        <v>32964</v>
      </c>
      <c r="G1678" t="str">
        <f t="shared" si="134"/>
        <v xml:space="preserve"> Caedibacteracanthamoebae             Alphaproteobacteria169.12336.5905123---1307</v>
      </c>
      <c r="H1678" t="s">
        <v>8308</v>
      </c>
      <c r="I1678" t="s">
        <v>15</v>
      </c>
      <c r="J1678" t="s">
        <v>78</v>
      </c>
      <c r="K1678" t="s">
        <v>202</v>
      </c>
      <c r="L1678" t="s">
        <v>8321</v>
      </c>
      <c r="M1678" t="s">
        <v>23</v>
      </c>
      <c r="N1678" t="s">
        <v>8322</v>
      </c>
      <c r="O1678" s="1" t="s">
        <v>8323</v>
      </c>
      <c r="P1678" t="s">
        <v>8324</v>
      </c>
      <c r="Q1678">
        <v>123</v>
      </c>
      <c r="R1678" t="s">
        <v>23</v>
      </c>
      <c r="S1678" t="s">
        <v>23</v>
      </c>
      <c r="T1678" t="s">
        <v>23</v>
      </c>
      <c r="U1678">
        <v>130</v>
      </c>
      <c r="V1678">
        <v>7</v>
      </c>
    </row>
    <row r="1679" spans="1:22">
      <c r="A1679">
        <v>6714951</v>
      </c>
      <c r="B1679" t="str">
        <f t="shared" si="131"/>
        <v>pHD5AT</v>
      </c>
      <c r="C1679" t="str">
        <f t="shared" si="132"/>
        <v>NC_012752.1</v>
      </c>
      <c r="D1679" t="str">
        <f t="shared" si="133"/>
        <v>CP001278</v>
      </c>
      <c r="E1679" t="str">
        <f>MID(H1679,FIND(" ",H1679),FIND(" ",H1679)+3)</f>
        <v xml:space="preserve"> Hamiltonella </v>
      </c>
      <c r="F1679" t="s">
        <v>32965</v>
      </c>
      <c r="G1679" t="str">
        <f t="shared" si="134"/>
        <v xml:space="preserve"> Hamiltonella defensa        Gammaproteobacteria59.03245.285658---646</v>
      </c>
      <c r="H1679" t="s">
        <v>8325</v>
      </c>
      <c r="I1679" t="s">
        <v>15</v>
      </c>
      <c r="J1679" t="s">
        <v>78</v>
      </c>
      <c r="K1679" t="s">
        <v>79</v>
      </c>
      <c r="L1679" t="s">
        <v>8326</v>
      </c>
      <c r="M1679" t="s">
        <v>8327</v>
      </c>
      <c r="N1679" t="s">
        <v>8328</v>
      </c>
      <c r="O1679" s="1" t="s">
        <v>8329</v>
      </c>
      <c r="P1679" t="s">
        <v>8330</v>
      </c>
      <c r="Q1679">
        <v>58</v>
      </c>
      <c r="R1679" t="s">
        <v>23</v>
      </c>
      <c r="S1679" t="s">
        <v>23</v>
      </c>
      <c r="T1679" t="s">
        <v>23</v>
      </c>
      <c r="U1679">
        <v>64</v>
      </c>
      <c r="V1679">
        <v>6</v>
      </c>
    </row>
    <row r="1680" spans="1:22">
      <c r="A1680">
        <v>6714855</v>
      </c>
      <c r="B1680" t="str">
        <f t="shared" si="131"/>
        <v>pAst</v>
      </c>
      <c r="C1680" t="str">
        <f t="shared" si="132"/>
        <v>NZ_AP010873.1</v>
      </c>
      <c r="D1680" t="str">
        <f t="shared" si="133"/>
        <v>AP010873</v>
      </c>
      <c r="E1680" t="str">
        <f>MID(H1680,FIND(" ",H1680),FIND(" ",H1680)+2)</f>
        <v xml:space="preserve"> Ishikawaella</v>
      </c>
      <c r="F1680" t="s">
        <v>32966</v>
      </c>
      <c r="G1680" t="str">
        <f t="shared" si="134"/>
        <v xml:space="preserve"> Ishikawaellacapsulata Gammaproteobacteria9.13927.57418---8-                                        </v>
      </c>
      <c r="H1680" t="s">
        <v>8331</v>
      </c>
      <c r="I1680" t="s">
        <v>15</v>
      </c>
      <c r="J1680" t="s">
        <v>78</v>
      </c>
      <c r="K1680" t="s">
        <v>79</v>
      </c>
      <c r="L1680" t="s">
        <v>8332</v>
      </c>
      <c r="M1680" t="s">
        <v>8333</v>
      </c>
      <c r="N1680" t="s">
        <v>8334</v>
      </c>
      <c r="O1680" s="1" t="s">
        <v>8335</v>
      </c>
      <c r="P1680" t="s">
        <v>8336</v>
      </c>
      <c r="Q1680">
        <v>8</v>
      </c>
      <c r="R1680" t="s">
        <v>23</v>
      </c>
      <c r="S1680" t="s">
        <v>23</v>
      </c>
      <c r="T1680" t="s">
        <v>23</v>
      </c>
      <c r="U1680">
        <v>8</v>
      </c>
      <c r="V1680" t="s">
        <v>44</v>
      </c>
    </row>
    <row r="1681" spans="1:22">
      <c r="A1681">
        <v>6714759</v>
      </c>
      <c r="B1681" t="str">
        <f t="shared" si="131"/>
        <v>pBMSBPS1</v>
      </c>
      <c r="C1681" t="str">
        <f t="shared" si="132"/>
        <v>NZ_CP010908.1</v>
      </c>
      <c r="D1681" t="str">
        <f t="shared" si="133"/>
        <v>CP010908</v>
      </c>
      <c r="E1681" t="str">
        <f>MID(H1681,FIND(" ",H1681),FIND(" ",H1681)-3)</f>
        <v xml:space="preserve"> Pantoea</v>
      </c>
      <c r="F1681" t="s">
        <v>32967</v>
      </c>
      <c r="G1681" t="str">
        <f t="shared" si="134"/>
        <v xml:space="preserve"> Pantoeacarbekii              Gammaproteobacteria14.56229.78999---9-                                                </v>
      </c>
      <c r="H1681" t="s">
        <v>8337</v>
      </c>
      <c r="I1681" t="s">
        <v>15</v>
      </c>
      <c r="J1681" t="s">
        <v>78</v>
      </c>
      <c r="K1681" t="s">
        <v>79</v>
      </c>
      <c r="L1681" t="s">
        <v>8338</v>
      </c>
      <c r="M1681" t="s">
        <v>8339</v>
      </c>
      <c r="N1681" t="s">
        <v>8340</v>
      </c>
      <c r="O1681" s="1" t="s">
        <v>8341</v>
      </c>
      <c r="P1681" t="s">
        <v>8342</v>
      </c>
      <c r="Q1681">
        <v>9</v>
      </c>
      <c r="R1681" t="s">
        <v>23</v>
      </c>
      <c r="S1681" t="s">
        <v>23</v>
      </c>
      <c r="T1681" t="s">
        <v>23</v>
      </c>
      <c r="U1681">
        <v>9</v>
      </c>
      <c r="V1681" t="s">
        <v>24</v>
      </c>
    </row>
    <row r="1682" spans="1:22">
      <c r="A1682">
        <v>6714663</v>
      </c>
      <c r="B1682" t="str">
        <f t="shared" si="131"/>
        <v>pBMSBPS4</v>
      </c>
      <c r="C1682" t="str">
        <f t="shared" si="132"/>
        <v>NZ_CP010911.1</v>
      </c>
      <c r="D1682" t="str">
        <f t="shared" si="133"/>
        <v>CP010911</v>
      </c>
      <c r="E1682" t="str">
        <f t="shared" ref="E1682:E1684" si="138">MID(H1682,FIND(" ",H1682),FIND(" ",H1682)-3)</f>
        <v xml:space="preserve"> Pantoea</v>
      </c>
      <c r="F1682" t="s">
        <v>32967</v>
      </c>
      <c r="G1682" t="str">
        <f t="shared" si="134"/>
        <v xml:space="preserve"> Pantoeacarbekii              Gammaproteobacteria7.59324.20656---6-                                                </v>
      </c>
      <c r="H1682" t="s">
        <v>8337</v>
      </c>
      <c r="I1682" t="s">
        <v>15</v>
      </c>
      <c r="J1682" t="s">
        <v>78</v>
      </c>
      <c r="K1682" t="s">
        <v>79</v>
      </c>
      <c r="L1682" t="s">
        <v>8343</v>
      </c>
      <c r="M1682" t="s">
        <v>8344</v>
      </c>
      <c r="N1682" t="s">
        <v>8345</v>
      </c>
      <c r="O1682" s="1" t="s">
        <v>8346</v>
      </c>
      <c r="P1682" t="s">
        <v>8347</v>
      </c>
      <c r="Q1682">
        <v>6</v>
      </c>
      <c r="R1682" t="s">
        <v>23</v>
      </c>
      <c r="S1682" t="s">
        <v>23</v>
      </c>
      <c r="T1682" t="s">
        <v>23</v>
      </c>
      <c r="U1682">
        <v>6</v>
      </c>
      <c r="V1682" t="s">
        <v>24</v>
      </c>
    </row>
    <row r="1683" spans="1:22">
      <c r="A1683">
        <v>6714567</v>
      </c>
      <c r="B1683" t="str">
        <f t="shared" si="131"/>
        <v>pBMSBPS3</v>
      </c>
      <c r="C1683" t="str">
        <f t="shared" si="132"/>
        <v>NZ_CP010910.1</v>
      </c>
      <c r="D1683" t="str">
        <f t="shared" si="133"/>
        <v>CP010910</v>
      </c>
      <c r="E1683" t="str">
        <f t="shared" si="138"/>
        <v xml:space="preserve"> Pantoea</v>
      </c>
      <c r="F1683" t="s">
        <v>32967</v>
      </c>
      <c r="G1683" t="str">
        <f t="shared" si="134"/>
        <v xml:space="preserve"> Pantoeacarbekii              Gammaproteobacteria17.8825.939610---10-                                                </v>
      </c>
      <c r="H1683" t="s">
        <v>8337</v>
      </c>
      <c r="I1683" t="s">
        <v>15</v>
      </c>
      <c r="J1683" t="s">
        <v>78</v>
      </c>
      <c r="K1683" t="s">
        <v>79</v>
      </c>
      <c r="L1683" t="s">
        <v>8348</v>
      </c>
      <c r="M1683" t="s">
        <v>8349</v>
      </c>
      <c r="N1683" t="s">
        <v>8350</v>
      </c>
      <c r="O1683" s="1" t="s">
        <v>8351</v>
      </c>
      <c r="P1683" t="s">
        <v>8352</v>
      </c>
      <c r="Q1683">
        <v>10</v>
      </c>
      <c r="R1683" t="s">
        <v>23</v>
      </c>
      <c r="S1683" t="s">
        <v>23</v>
      </c>
      <c r="T1683" t="s">
        <v>23</v>
      </c>
      <c r="U1683">
        <v>10</v>
      </c>
      <c r="V1683" t="s">
        <v>24</v>
      </c>
    </row>
    <row r="1684" spans="1:22">
      <c r="A1684">
        <v>6714471</v>
      </c>
      <c r="B1684" t="str">
        <f t="shared" si="131"/>
        <v>pBMSBPS2</v>
      </c>
      <c r="C1684" t="str">
        <f t="shared" si="132"/>
        <v>NZ_CP010909.1</v>
      </c>
      <c r="D1684" t="str">
        <f t="shared" si="133"/>
        <v>CP010909</v>
      </c>
      <c r="E1684" t="str">
        <f t="shared" si="138"/>
        <v xml:space="preserve"> Pantoea</v>
      </c>
      <c r="F1684" t="s">
        <v>32967</v>
      </c>
      <c r="G1684" t="str">
        <f t="shared" si="134"/>
        <v xml:space="preserve"> Pantoeacarbekii              Gammaproteobacteria6.28726.73775---5-                                                </v>
      </c>
      <c r="H1684" t="s">
        <v>8337</v>
      </c>
      <c r="I1684" t="s">
        <v>15</v>
      </c>
      <c r="J1684" t="s">
        <v>78</v>
      </c>
      <c r="K1684" t="s">
        <v>79</v>
      </c>
      <c r="L1684" t="s">
        <v>8353</v>
      </c>
      <c r="M1684" t="s">
        <v>8354</v>
      </c>
      <c r="N1684" t="s">
        <v>8355</v>
      </c>
      <c r="O1684" s="1" t="s">
        <v>8356</v>
      </c>
      <c r="P1684" t="s">
        <v>8357</v>
      </c>
      <c r="Q1684">
        <v>5</v>
      </c>
      <c r="R1684" t="s">
        <v>23</v>
      </c>
      <c r="S1684" t="s">
        <v>23</v>
      </c>
      <c r="T1684" t="s">
        <v>23</v>
      </c>
      <c r="U1684">
        <v>5</v>
      </c>
      <c r="V1684" t="s">
        <v>24</v>
      </c>
    </row>
    <row r="1685" spans="1:22">
      <c r="A1685">
        <v>6714375</v>
      </c>
      <c r="B1685" t="str">
        <f t="shared" si="131"/>
        <v>unnamed</v>
      </c>
      <c r="C1685" t="str">
        <f t="shared" si="132"/>
        <v>NZ_CP008942.1</v>
      </c>
      <c r="D1685" t="str">
        <f t="shared" si="133"/>
        <v>CP008942</v>
      </c>
      <c r="E1685" t="str">
        <f>MID(H1685,FIND(" ",H1685),FIND(" ",H1685)+5)</f>
        <v xml:space="preserve"> Paracaedibacter</v>
      </c>
      <c r="F1685" t="s">
        <v>32968</v>
      </c>
      <c r="G1685" t="str">
        <f t="shared" si="134"/>
        <v xml:space="preserve"> ParacaedibacteracanthamoebaeAlphaproteobacteria15.07436.015718---18-                                        </v>
      </c>
      <c r="H1685" t="s">
        <v>8358</v>
      </c>
      <c r="I1685" t="s">
        <v>15</v>
      </c>
      <c r="J1685" t="s">
        <v>78</v>
      </c>
      <c r="K1685" t="s">
        <v>202</v>
      </c>
      <c r="L1685" t="s">
        <v>68</v>
      </c>
      <c r="M1685" t="s">
        <v>8359</v>
      </c>
      <c r="N1685" t="s">
        <v>8360</v>
      </c>
      <c r="O1685" s="1" t="s">
        <v>8361</v>
      </c>
      <c r="P1685" t="s">
        <v>8362</v>
      </c>
      <c r="Q1685">
        <v>18</v>
      </c>
      <c r="R1685" t="s">
        <v>23</v>
      </c>
      <c r="S1685" t="s">
        <v>23</v>
      </c>
      <c r="T1685" t="s">
        <v>23</v>
      </c>
      <c r="U1685">
        <v>18</v>
      </c>
      <c r="V1685" t="s">
        <v>44</v>
      </c>
    </row>
    <row r="1686" spans="1:22">
      <c r="A1686">
        <v>6714279</v>
      </c>
      <c r="B1686" t="str">
        <f t="shared" si="131"/>
        <v>pCPS02</v>
      </c>
      <c r="C1686" t="str">
        <f t="shared" si="132"/>
        <v>NZ_JQAK01000011.1</v>
      </c>
      <c r="D1686" t="str">
        <f t="shared" si="133"/>
        <v>JQAK01000011</v>
      </c>
      <c r="E1686" t="str">
        <f t="shared" ref="E1686:E1687" si="139">MID(H1686,FIND(" ",H1686),FIND(" ",H1686)+5)</f>
        <v xml:space="preserve"> Paracaedibacter</v>
      </c>
      <c r="F1686" t="s">
        <v>32969</v>
      </c>
      <c r="G1686" t="str">
        <f t="shared" si="134"/>
        <v xml:space="preserve"> ParacaedibactersymbiosusAlphaproteobacteria17.80635.493720---20-                                </v>
      </c>
      <c r="H1686" t="s">
        <v>8363</v>
      </c>
      <c r="I1686" t="s">
        <v>15</v>
      </c>
      <c r="J1686" t="s">
        <v>78</v>
      </c>
      <c r="K1686" t="s">
        <v>202</v>
      </c>
      <c r="L1686" t="s">
        <v>8364</v>
      </c>
      <c r="M1686" t="s">
        <v>8365</v>
      </c>
      <c r="N1686" t="s">
        <v>8366</v>
      </c>
      <c r="O1686" s="1" t="s">
        <v>8367</v>
      </c>
      <c r="P1686" t="s">
        <v>8368</v>
      </c>
      <c r="Q1686">
        <v>20</v>
      </c>
      <c r="R1686" t="s">
        <v>23</v>
      </c>
      <c r="S1686" t="s">
        <v>23</v>
      </c>
      <c r="T1686" t="s">
        <v>23</v>
      </c>
      <c r="U1686">
        <v>20</v>
      </c>
      <c r="V1686" t="s">
        <v>108</v>
      </c>
    </row>
    <row r="1687" spans="1:22">
      <c r="A1687">
        <v>6714183</v>
      </c>
      <c r="B1687" t="str">
        <f t="shared" si="131"/>
        <v>pCPS01</v>
      </c>
      <c r="C1687" t="str">
        <f t="shared" si="132"/>
        <v>NZ_JQAK01000007.1</v>
      </c>
      <c r="D1687" t="str">
        <f t="shared" si="133"/>
        <v>JQAK01000007</v>
      </c>
      <c r="E1687" t="str">
        <f t="shared" si="139"/>
        <v xml:space="preserve"> Paracaedibacter</v>
      </c>
      <c r="F1687" t="s">
        <v>32969</v>
      </c>
      <c r="G1687" t="str">
        <f t="shared" si="134"/>
        <v xml:space="preserve"> ParacaedibactersymbiosusAlphaproteobacteria40.59931.870234-14-524</v>
      </c>
      <c r="H1687" t="s">
        <v>8363</v>
      </c>
      <c r="I1687" t="s">
        <v>15</v>
      </c>
      <c r="J1687" t="s">
        <v>78</v>
      </c>
      <c r="K1687" t="s">
        <v>202</v>
      </c>
      <c r="L1687" t="s">
        <v>8369</v>
      </c>
      <c r="M1687" t="s">
        <v>8370</v>
      </c>
      <c r="N1687" t="s">
        <v>8371</v>
      </c>
      <c r="O1687" s="1" t="s">
        <v>8372</v>
      </c>
      <c r="P1687" t="s">
        <v>8373</v>
      </c>
      <c r="Q1687">
        <v>34</v>
      </c>
      <c r="R1687" t="s">
        <v>23</v>
      </c>
      <c r="S1687">
        <v>14</v>
      </c>
      <c r="T1687" t="s">
        <v>23</v>
      </c>
      <c r="U1687">
        <v>52</v>
      </c>
      <c r="V1687">
        <v>4</v>
      </c>
    </row>
    <row r="1688" spans="1:22">
      <c r="A1688">
        <v>6714087</v>
      </c>
      <c r="B1688" t="str">
        <f t="shared" si="131"/>
        <v>pPK001</v>
      </c>
      <c r="C1688" t="str">
        <f t="shared" si="132"/>
        <v>NZ_AMSD01000003.1</v>
      </c>
      <c r="D1688" t="str">
        <f t="shared" si="133"/>
        <v>AMSD01000003</v>
      </c>
      <c r="E1688" t="str">
        <f>MID(H1688,FIND(" ",H1688),FIND(" ",H1688)+1)</f>
        <v xml:space="preserve"> Photodesmus</v>
      </c>
      <c r="F1688" t="s">
        <v>32970</v>
      </c>
      <c r="G1688" t="str">
        <f t="shared" si="134"/>
        <v xml:space="preserve"> Photodesmuskatoptron              Gammaproteobacteria14.47728.217213---13-                                        </v>
      </c>
      <c r="H1688" t="s">
        <v>8374</v>
      </c>
      <c r="I1688" t="s">
        <v>15</v>
      </c>
      <c r="J1688" t="s">
        <v>78</v>
      </c>
      <c r="K1688" t="s">
        <v>79</v>
      </c>
      <c r="L1688" t="s">
        <v>8375</v>
      </c>
      <c r="M1688" t="s">
        <v>8376</v>
      </c>
      <c r="N1688" t="s">
        <v>8377</v>
      </c>
      <c r="O1688" s="1" t="s">
        <v>8378</v>
      </c>
      <c r="P1688" t="s">
        <v>8379</v>
      </c>
      <c r="Q1688">
        <v>13</v>
      </c>
      <c r="R1688" t="s">
        <v>23</v>
      </c>
      <c r="S1688" t="s">
        <v>23</v>
      </c>
      <c r="T1688" t="s">
        <v>23</v>
      </c>
      <c r="U1688">
        <v>13</v>
      </c>
      <c r="V1688" t="s">
        <v>44</v>
      </c>
    </row>
    <row r="1689" spans="1:22">
      <c r="A1689">
        <v>6713991</v>
      </c>
      <c r="B1689" t="str">
        <f t="shared" si="131"/>
        <v>pCPa</v>
      </c>
      <c r="C1689" t="str">
        <f t="shared" si="132"/>
        <v>NC_010918.1</v>
      </c>
      <c r="D1689" t="str">
        <f t="shared" si="133"/>
        <v>DQ119295</v>
      </c>
      <c r="E1689" t="str">
        <f t="shared" ref="E1689:E1691" si="140">MID(H1689,FIND(" ",H1689),FIND(" ",H1689)+1)</f>
        <v xml:space="preserve"> Phytoplasma</v>
      </c>
      <c r="F1689" t="s">
        <v>32971</v>
      </c>
      <c r="G1689" t="str">
        <f t="shared" si="134"/>
        <v xml:space="preserve"> Phytoplasmaaustraliense         Mollicutes3.77328.38594---4-                                                        </v>
      </c>
      <c r="H1689" t="s">
        <v>8380</v>
      </c>
      <c r="I1689" t="s">
        <v>15</v>
      </c>
      <c r="J1689" t="s">
        <v>16</v>
      </c>
      <c r="K1689" t="s">
        <v>17</v>
      </c>
      <c r="L1689" t="s">
        <v>8381</v>
      </c>
      <c r="M1689" t="s">
        <v>8382</v>
      </c>
      <c r="N1689" t="s">
        <v>8383</v>
      </c>
      <c r="O1689" s="1" t="s">
        <v>8384</v>
      </c>
      <c r="P1689" t="s">
        <v>8385</v>
      </c>
      <c r="Q1689">
        <v>4</v>
      </c>
      <c r="R1689" t="s">
        <v>23</v>
      </c>
      <c r="S1689" t="s">
        <v>23</v>
      </c>
      <c r="T1689" t="s">
        <v>23</v>
      </c>
      <c r="U1689">
        <v>4</v>
      </c>
      <c r="V1689" t="s">
        <v>58</v>
      </c>
    </row>
    <row r="1690" spans="1:22">
      <c r="A1690">
        <v>6713895</v>
      </c>
      <c r="B1690" t="str">
        <f t="shared" si="131"/>
        <v>pPAPh2</v>
      </c>
      <c r="C1690" t="str">
        <f t="shared" si="132"/>
        <v>NC_010854.1</v>
      </c>
      <c r="D1690" t="str">
        <f t="shared" si="133"/>
        <v>DQ318776</v>
      </c>
      <c r="E1690" t="str">
        <f t="shared" si="140"/>
        <v xml:space="preserve"> Phytoplasma</v>
      </c>
      <c r="F1690" t="s">
        <v>32971</v>
      </c>
      <c r="G1690" t="str">
        <f t="shared" si="134"/>
        <v xml:space="preserve"> Phytoplasmaaustraliense         Mollicutes3.60726.25454---4-                                                        </v>
      </c>
      <c r="H1690" t="s">
        <v>8380</v>
      </c>
      <c r="I1690" t="s">
        <v>15</v>
      </c>
      <c r="J1690" t="s">
        <v>16</v>
      </c>
      <c r="K1690" t="s">
        <v>17</v>
      </c>
      <c r="L1690" t="s">
        <v>8386</v>
      </c>
      <c r="M1690" t="s">
        <v>8387</v>
      </c>
      <c r="N1690" t="s">
        <v>8388</v>
      </c>
      <c r="O1690" s="1" t="s">
        <v>8389</v>
      </c>
      <c r="P1690" t="s">
        <v>8390</v>
      </c>
      <c r="Q1690">
        <v>4</v>
      </c>
      <c r="R1690" t="s">
        <v>23</v>
      </c>
      <c r="S1690" t="s">
        <v>23</v>
      </c>
      <c r="T1690" t="s">
        <v>23</v>
      </c>
      <c r="U1690">
        <v>4</v>
      </c>
      <c r="V1690" t="s">
        <v>58</v>
      </c>
    </row>
    <row r="1691" spans="1:22">
      <c r="A1691">
        <v>6713799</v>
      </c>
      <c r="B1691" t="str">
        <f t="shared" si="131"/>
        <v>pPASb11</v>
      </c>
      <c r="C1691" t="str">
        <f t="shared" si="132"/>
        <v>NC_010856.1</v>
      </c>
      <c r="D1691" t="str">
        <f t="shared" si="133"/>
        <v>DQ318777</v>
      </c>
      <c r="E1691" t="str">
        <f t="shared" si="140"/>
        <v xml:space="preserve"> Phytoplasma</v>
      </c>
      <c r="F1691" t="s">
        <v>32971</v>
      </c>
      <c r="G1691" t="str">
        <f t="shared" si="134"/>
        <v xml:space="preserve"> Phytoplasmaaustraliense         Mollicutes3.63526.46494---4-                                                        </v>
      </c>
      <c r="H1691" t="s">
        <v>8380</v>
      </c>
      <c r="I1691" t="s">
        <v>15</v>
      </c>
      <c r="J1691" t="s">
        <v>16</v>
      </c>
      <c r="K1691" t="s">
        <v>17</v>
      </c>
      <c r="L1691" t="s">
        <v>8391</v>
      </c>
      <c r="M1691" t="s">
        <v>8392</v>
      </c>
      <c r="N1691" t="s">
        <v>8393</v>
      </c>
      <c r="O1691" s="1" t="s">
        <v>8394</v>
      </c>
      <c r="P1691" t="s">
        <v>8395</v>
      </c>
      <c r="Q1691">
        <v>4</v>
      </c>
      <c r="R1691" t="s">
        <v>23</v>
      </c>
      <c r="S1691" t="s">
        <v>23</v>
      </c>
      <c r="T1691" t="s">
        <v>23</v>
      </c>
      <c r="U1691">
        <v>4</v>
      </c>
      <c r="V1691" t="s">
        <v>58</v>
      </c>
    </row>
    <row r="1692" spans="1:22">
      <c r="A1692">
        <v>6713703</v>
      </c>
      <c r="B1692" t="str">
        <f t="shared" si="131"/>
        <v>unnamed</v>
      </c>
      <c r="C1692" t="str">
        <f t="shared" si="132"/>
        <v>NC_021886.1</v>
      </c>
      <c r="D1692" t="str">
        <f t="shared" si="133"/>
        <v>CP003469</v>
      </c>
      <c r="E1692" t="str">
        <f>MID(H1692,FIND(" ",H1692),FIND(" ",H1692))</f>
        <v xml:space="preserve"> Profftella</v>
      </c>
      <c r="F1692" t="s">
        <v>32972</v>
      </c>
      <c r="G1692" t="str">
        <f t="shared" si="134"/>
        <v xml:space="preserve"> Profftellaarmatura     Betaproteobacteria5.45823.92825---5-                                                </v>
      </c>
      <c r="H1692" t="s">
        <v>8396</v>
      </c>
      <c r="I1692" t="s">
        <v>15</v>
      </c>
      <c r="J1692" t="s">
        <v>78</v>
      </c>
      <c r="K1692" t="s">
        <v>453</v>
      </c>
      <c r="L1692" t="s">
        <v>68</v>
      </c>
      <c r="M1692" t="s">
        <v>8397</v>
      </c>
      <c r="N1692" t="s">
        <v>8398</v>
      </c>
      <c r="O1692" s="1" t="s">
        <v>8399</v>
      </c>
      <c r="P1692" t="s">
        <v>8400</v>
      </c>
      <c r="Q1692">
        <v>5</v>
      </c>
      <c r="R1692" t="s">
        <v>23</v>
      </c>
      <c r="S1692" t="s">
        <v>23</v>
      </c>
      <c r="T1692" t="s">
        <v>23</v>
      </c>
      <c r="U1692">
        <v>5</v>
      </c>
      <c r="V1692" t="s">
        <v>24</v>
      </c>
    </row>
    <row r="1693" spans="1:22">
      <c r="A1693">
        <v>6713607</v>
      </c>
      <c r="B1693" t="str">
        <f t="shared" si="131"/>
        <v>unnamed</v>
      </c>
      <c r="C1693" t="str">
        <f t="shared" si="132"/>
        <v>NZ_CP012592.1</v>
      </c>
      <c r="D1693" t="str">
        <f t="shared" si="133"/>
        <v>CP012592</v>
      </c>
      <c r="E1693" t="str">
        <f>MID(H1693,FIND(" ",H1693),FIND(" ",H1693))</f>
        <v xml:space="preserve"> Profftella</v>
      </c>
      <c r="F1693" t="s">
        <v>32972</v>
      </c>
      <c r="G1693" t="str">
        <f t="shared" si="134"/>
        <v xml:space="preserve"> Profftellaarmatura     Betaproteobacteria5.45823.90995---5-                                                </v>
      </c>
      <c r="H1693" t="s">
        <v>8401</v>
      </c>
      <c r="I1693" t="s">
        <v>15</v>
      </c>
      <c r="J1693" t="s">
        <v>78</v>
      </c>
      <c r="K1693" t="s">
        <v>453</v>
      </c>
      <c r="L1693" t="s">
        <v>68</v>
      </c>
      <c r="M1693" t="s">
        <v>8402</v>
      </c>
      <c r="N1693" t="s">
        <v>8403</v>
      </c>
      <c r="O1693" s="1" t="s">
        <v>8399</v>
      </c>
      <c r="P1693" t="s">
        <v>8404</v>
      </c>
      <c r="Q1693">
        <v>5</v>
      </c>
      <c r="R1693" t="s">
        <v>23</v>
      </c>
      <c r="S1693" t="s">
        <v>23</v>
      </c>
      <c r="T1693" t="s">
        <v>23</v>
      </c>
      <c r="U1693">
        <v>5</v>
      </c>
      <c r="V1693" t="s">
        <v>24</v>
      </c>
    </row>
    <row r="1694" spans="1:22">
      <c r="A1694">
        <v>6713511</v>
      </c>
      <c r="B1694" t="str">
        <f t="shared" si="131"/>
        <v>pRILSR1</v>
      </c>
      <c r="C1694" t="str">
        <f t="shared" si="132"/>
        <v>NZ_CM000957.1</v>
      </c>
      <c r="D1694" t="str">
        <f t="shared" si="133"/>
        <v>CM000957</v>
      </c>
      <c r="E1694" t="str">
        <f>MID(H1694,FIND(" ",H1694),FIND(" ",H1694)-1)</f>
        <v xml:space="preserve"> Regiella </v>
      </c>
      <c r="F1694" t="s">
        <v>32973</v>
      </c>
      <c r="G1694" t="str">
        <f t="shared" si="134"/>
        <v xml:space="preserve"> Regiella insecticola Gammaproteobacteria32.49144.664740---411</v>
      </c>
      <c r="H1694" t="s">
        <v>8405</v>
      </c>
      <c r="I1694" t="s">
        <v>15</v>
      </c>
      <c r="J1694" t="s">
        <v>78</v>
      </c>
      <c r="K1694" t="s">
        <v>79</v>
      </c>
      <c r="L1694" t="s">
        <v>8406</v>
      </c>
      <c r="M1694" t="s">
        <v>8407</v>
      </c>
      <c r="N1694" t="s">
        <v>8408</v>
      </c>
      <c r="O1694" s="1" t="s">
        <v>8409</v>
      </c>
      <c r="P1694" t="s">
        <v>8410</v>
      </c>
      <c r="Q1694">
        <v>40</v>
      </c>
      <c r="R1694" t="s">
        <v>23</v>
      </c>
      <c r="S1694" t="s">
        <v>23</v>
      </c>
      <c r="T1694" t="s">
        <v>23</v>
      </c>
      <c r="U1694">
        <v>41</v>
      </c>
      <c r="V1694">
        <v>1</v>
      </c>
    </row>
    <row r="1695" spans="1:22">
      <c r="A1695">
        <v>6713415</v>
      </c>
      <c r="B1695" t="str">
        <f t="shared" si="131"/>
        <v>pRAMAC18</v>
      </c>
      <c r="C1695" t="str">
        <f t="shared" si="132"/>
        <v>NZ_CP012421.1</v>
      </c>
      <c r="D1695" t="str">
        <f t="shared" si="133"/>
        <v>CP012421</v>
      </c>
      <c r="E1695" t="str">
        <f>MID(H1695,FIND(" ",H1695),FIND(" ",H1695))</f>
        <v xml:space="preserve"> Rickettsia</v>
      </c>
      <c r="F1695" t="s">
        <v>32974</v>
      </c>
      <c r="G1695" t="str">
        <f t="shared" si="134"/>
        <v xml:space="preserve"> Rickettsiaamblyommii       Alphaproteobacteria18.04632.234314---184</v>
      </c>
      <c r="H1695" t="s">
        <v>8411</v>
      </c>
      <c r="I1695" t="s">
        <v>15</v>
      </c>
      <c r="J1695" t="s">
        <v>78</v>
      </c>
      <c r="K1695" t="s">
        <v>202</v>
      </c>
      <c r="L1695" t="s">
        <v>8412</v>
      </c>
      <c r="M1695" t="s">
        <v>8413</v>
      </c>
      <c r="N1695" t="s">
        <v>8414</v>
      </c>
      <c r="O1695" s="1" t="s">
        <v>8415</v>
      </c>
      <c r="P1695" t="s">
        <v>8416</v>
      </c>
      <c r="Q1695">
        <v>14</v>
      </c>
      <c r="R1695" t="s">
        <v>23</v>
      </c>
      <c r="S1695" t="s">
        <v>23</v>
      </c>
      <c r="T1695" t="s">
        <v>23</v>
      </c>
      <c r="U1695">
        <v>18</v>
      </c>
      <c r="V1695">
        <v>4</v>
      </c>
    </row>
    <row r="1696" spans="1:22">
      <c r="A1696">
        <v>6713319</v>
      </c>
      <c r="B1696" t="str">
        <f t="shared" si="131"/>
        <v>pRAMAC23</v>
      </c>
      <c r="C1696" t="str">
        <f t="shared" si="132"/>
        <v>NZ_CP012422.1</v>
      </c>
      <c r="D1696" t="str">
        <f t="shared" si="133"/>
        <v>CP012422</v>
      </c>
      <c r="E1696" t="str">
        <f>MID(H1696,FIND(" ",H1696),FIND(" ",H1696))</f>
        <v xml:space="preserve"> Rickettsia</v>
      </c>
      <c r="F1696" t="s">
        <v>32974</v>
      </c>
      <c r="G1696" t="str">
        <f t="shared" si="134"/>
        <v xml:space="preserve"> Rickettsiaamblyommii       Alphaproteobacteria22.79833.419629---345</v>
      </c>
      <c r="H1696" t="s">
        <v>8411</v>
      </c>
      <c r="I1696" t="s">
        <v>15</v>
      </c>
      <c r="J1696" t="s">
        <v>78</v>
      </c>
      <c r="K1696" t="s">
        <v>202</v>
      </c>
      <c r="L1696" t="s">
        <v>8417</v>
      </c>
      <c r="M1696" t="s">
        <v>8418</v>
      </c>
      <c r="N1696" t="s">
        <v>8419</v>
      </c>
      <c r="O1696" s="1" t="s">
        <v>8420</v>
      </c>
      <c r="P1696" t="s">
        <v>8421</v>
      </c>
      <c r="Q1696">
        <v>29</v>
      </c>
      <c r="R1696" t="s">
        <v>23</v>
      </c>
      <c r="S1696" t="s">
        <v>23</v>
      </c>
      <c r="T1696" t="s">
        <v>23</v>
      </c>
      <c r="U1696">
        <v>34</v>
      </c>
      <c r="V1696">
        <v>5</v>
      </c>
    </row>
    <row r="1697" spans="1:22">
      <c r="A1697">
        <v>6713223</v>
      </c>
      <c r="B1697" t="str">
        <f t="shared" si="131"/>
        <v>pRAM23</v>
      </c>
      <c r="C1697" t="str">
        <f t="shared" si="132"/>
        <v>NC_013937.1</v>
      </c>
      <c r="D1697" t="str">
        <f t="shared" si="133"/>
        <v>GU322807</v>
      </c>
      <c r="E1697" t="str">
        <f t="shared" ref="E1697:E1705" si="141">MID(H1697,FIND(" ",H1697),FIND(" ",H1697))</f>
        <v xml:space="preserve"> Rickettsia</v>
      </c>
      <c r="F1697" t="s">
        <v>32974</v>
      </c>
      <c r="G1697" t="str">
        <f t="shared" si="134"/>
        <v xml:space="preserve"> Rickettsiaamblyommii       Alphaproteobacteria22.85233.406312---2210</v>
      </c>
      <c r="H1697" t="s">
        <v>8422</v>
      </c>
      <c r="I1697" t="s">
        <v>15</v>
      </c>
      <c r="J1697" t="s">
        <v>78</v>
      </c>
      <c r="K1697" t="s">
        <v>202</v>
      </c>
      <c r="L1697" t="s">
        <v>8423</v>
      </c>
      <c r="M1697" t="s">
        <v>8424</v>
      </c>
      <c r="N1697" t="s">
        <v>8425</v>
      </c>
      <c r="O1697" s="1" t="s">
        <v>8426</v>
      </c>
      <c r="P1697" t="s">
        <v>8427</v>
      </c>
      <c r="Q1697">
        <v>12</v>
      </c>
      <c r="R1697" t="s">
        <v>23</v>
      </c>
      <c r="S1697" t="s">
        <v>23</v>
      </c>
      <c r="T1697" t="s">
        <v>23</v>
      </c>
      <c r="U1697">
        <v>22</v>
      </c>
      <c r="V1697">
        <v>10</v>
      </c>
    </row>
    <row r="1698" spans="1:22">
      <c r="A1698">
        <v>6713127</v>
      </c>
      <c r="B1698" t="str">
        <f t="shared" si="131"/>
        <v>pRAM18</v>
      </c>
      <c r="C1698" t="str">
        <f t="shared" si="132"/>
        <v>NC_013938.1</v>
      </c>
      <c r="D1698" t="str">
        <f t="shared" si="133"/>
        <v>GU322808</v>
      </c>
      <c r="E1698" t="str">
        <f t="shared" si="141"/>
        <v xml:space="preserve"> Rickettsia</v>
      </c>
      <c r="F1698" t="s">
        <v>32974</v>
      </c>
      <c r="G1698" t="str">
        <f t="shared" si="134"/>
        <v xml:space="preserve"> Rickettsiaamblyommii       Alphaproteobacteria18.34432.152216---204</v>
      </c>
      <c r="H1698" t="s">
        <v>8422</v>
      </c>
      <c r="I1698" t="s">
        <v>15</v>
      </c>
      <c r="J1698" t="s">
        <v>78</v>
      </c>
      <c r="K1698" t="s">
        <v>202</v>
      </c>
      <c r="L1698" t="s">
        <v>8428</v>
      </c>
      <c r="M1698" t="s">
        <v>8429</v>
      </c>
      <c r="N1698" t="s">
        <v>8430</v>
      </c>
      <c r="O1698" s="1" t="s">
        <v>8431</v>
      </c>
      <c r="P1698" t="s">
        <v>8432</v>
      </c>
      <c r="Q1698">
        <v>16</v>
      </c>
      <c r="R1698" t="s">
        <v>23</v>
      </c>
      <c r="S1698" t="s">
        <v>23</v>
      </c>
      <c r="T1698" t="s">
        <v>23</v>
      </c>
      <c r="U1698">
        <v>20</v>
      </c>
      <c r="V1698">
        <v>4</v>
      </c>
    </row>
    <row r="1699" spans="1:22">
      <c r="A1699">
        <v>6713031</v>
      </c>
      <c r="B1699" t="str">
        <f t="shared" si="131"/>
        <v>pRAM32</v>
      </c>
      <c r="C1699" t="str">
        <f t="shared" si="132"/>
        <v>NC_015462.1</v>
      </c>
      <c r="D1699" t="str">
        <f t="shared" si="133"/>
        <v>CP002642</v>
      </c>
      <c r="E1699" t="str">
        <f t="shared" si="141"/>
        <v xml:space="preserve"> Rickettsia</v>
      </c>
      <c r="F1699" t="s">
        <v>32974</v>
      </c>
      <c r="G1699" t="str">
        <f t="shared" si="134"/>
        <v xml:space="preserve"> Rickettsiaamblyommii       Alphaproteobacteria31.97233.979717---225</v>
      </c>
      <c r="H1699" t="s">
        <v>8433</v>
      </c>
      <c r="I1699" t="s">
        <v>15</v>
      </c>
      <c r="J1699" t="s">
        <v>78</v>
      </c>
      <c r="K1699" t="s">
        <v>202</v>
      </c>
      <c r="L1699" t="s">
        <v>8434</v>
      </c>
      <c r="M1699" t="s">
        <v>8435</v>
      </c>
      <c r="N1699" t="s">
        <v>8436</v>
      </c>
      <c r="O1699" s="1" t="s">
        <v>8437</v>
      </c>
      <c r="P1699" t="s">
        <v>8438</v>
      </c>
      <c r="Q1699">
        <v>17</v>
      </c>
      <c r="R1699" t="s">
        <v>23</v>
      </c>
      <c r="S1699" t="s">
        <v>23</v>
      </c>
      <c r="T1699" t="s">
        <v>23</v>
      </c>
      <c r="U1699">
        <v>22</v>
      </c>
      <c r="V1699">
        <v>5</v>
      </c>
    </row>
    <row r="1700" spans="1:22">
      <c r="A1700">
        <v>6712935</v>
      </c>
      <c r="B1700" t="str">
        <f t="shared" si="131"/>
        <v>pMCE_3</v>
      </c>
      <c r="C1700" t="str">
        <f t="shared" si="132"/>
        <v>NC_017021.1</v>
      </c>
      <c r="D1700" t="str">
        <f t="shared" si="133"/>
        <v>CP003337</v>
      </c>
      <c r="E1700" t="str">
        <f t="shared" si="141"/>
        <v xml:space="preserve"> Rickettsia</v>
      </c>
      <c r="F1700" t="s">
        <v>32974</v>
      </c>
      <c r="G1700" t="str">
        <f t="shared" si="134"/>
        <v xml:space="preserve"> Rickettsiaamblyommii       Alphaproteobacteria22.85133.39930---366</v>
      </c>
      <c r="H1700" t="s">
        <v>8439</v>
      </c>
      <c r="I1700" t="s">
        <v>15</v>
      </c>
      <c r="J1700" t="s">
        <v>78</v>
      </c>
      <c r="K1700" t="s">
        <v>202</v>
      </c>
      <c r="L1700" t="s">
        <v>8440</v>
      </c>
      <c r="M1700" t="s">
        <v>8441</v>
      </c>
      <c r="N1700" t="s">
        <v>8442</v>
      </c>
      <c r="O1700" s="1" t="s">
        <v>8443</v>
      </c>
      <c r="P1700" t="s">
        <v>8444</v>
      </c>
      <c r="Q1700">
        <v>30</v>
      </c>
      <c r="R1700" t="s">
        <v>23</v>
      </c>
      <c r="S1700" t="s">
        <v>23</v>
      </c>
      <c r="T1700" t="s">
        <v>23</v>
      </c>
      <c r="U1700">
        <v>36</v>
      </c>
      <c r="V1700">
        <v>6</v>
      </c>
    </row>
    <row r="1701" spans="1:22">
      <c r="A1701">
        <v>6712839</v>
      </c>
      <c r="B1701" t="str">
        <f t="shared" si="131"/>
        <v>pMCE_2</v>
      </c>
      <c r="C1701" t="str">
        <f t="shared" si="132"/>
        <v>NC_017029.1</v>
      </c>
      <c r="D1701" t="str">
        <f t="shared" si="133"/>
        <v>CP003336</v>
      </c>
      <c r="E1701" t="str">
        <f t="shared" si="141"/>
        <v xml:space="preserve"> Rickettsia</v>
      </c>
      <c r="F1701" t="s">
        <v>32974</v>
      </c>
      <c r="G1701" t="str">
        <f t="shared" si="134"/>
        <v xml:space="preserve"> Rickettsiaamblyommii       Alphaproteobacteria18.26332.190814---184</v>
      </c>
      <c r="H1701" t="s">
        <v>8439</v>
      </c>
      <c r="I1701" t="s">
        <v>15</v>
      </c>
      <c r="J1701" t="s">
        <v>78</v>
      </c>
      <c r="K1701" t="s">
        <v>202</v>
      </c>
      <c r="L1701" t="s">
        <v>8445</v>
      </c>
      <c r="M1701" t="s">
        <v>8446</v>
      </c>
      <c r="N1701" t="s">
        <v>8447</v>
      </c>
      <c r="O1701" s="1" t="s">
        <v>8448</v>
      </c>
      <c r="P1701" t="s">
        <v>8449</v>
      </c>
      <c r="Q1701">
        <v>14</v>
      </c>
      <c r="R1701" t="s">
        <v>23</v>
      </c>
      <c r="S1701" t="s">
        <v>23</v>
      </c>
      <c r="T1701" t="s">
        <v>23</v>
      </c>
      <c r="U1701">
        <v>18</v>
      </c>
      <c r="V1701">
        <v>4</v>
      </c>
    </row>
    <row r="1702" spans="1:22">
      <c r="A1702">
        <v>6712743</v>
      </c>
      <c r="B1702" t="str">
        <f t="shared" si="131"/>
        <v>pMCE_1</v>
      </c>
      <c r="C1702" t="str">
        <f t="shared" si="132"/>
        <v>NC_017020.1</v>
      </c>
      <c r="D1702" t="str">
        <f t="shared" si="133"/>
        <v>CP003335</v>
      </c>
      <c r="E1702" t="str">
        <f t="shared" si="141"/>
        <v xml:space="preserve"> Rickettsia</v>
      </c>
      <c r="F1702" t="s">
        <v>32974</v>
      </c>
      <c r="G1702" t="str">
        <f t="shared" si="134"/>
        <v xml:space="preserve"> Rickettsiaamblyommii       Alphaproteobacteria31.97433.974525---3611</v>
      </c>
      <c r="H1702" t="s">
        <v>8439</v>
      </c>
      <c r="I1702" t="s">
        <v>15</v>
      </c>
      <c r="J1702" t="s">
        <v>78</v>
      </c>
      <c r="K1702" t="s">
        <v>202</v>
      </c>
      <c r="L1702" t="s">
        <v>8450</v>
      </c>
      <c r="M1702" t="s">
        <v>8451</v>
      </c>
      <c r="N1702" t="s">
        <v>8452</v>
      </c>
      <c r="O1702" s="1" t="s">
        <v>8453</v>
      </c>
      <c r="P1702" t="s">
        <v>8454</v>
      </c>
      <c r="Q1702">
        <v>25</v>
      </c>
      <c r="R1702" t="s">
        <v>23</v>
      </c>
      <c r="S1702" t="s">
        <v>23</v>
      </c>
      <c r="T1702" t="s">
        <v>23</v>
      </c>
      <c r="U1702">
        <v>36</v>
      </c>
      <c r="V1702">
        <v>11</v>
      </c>
    </row>
    <row r="1703" spans="1:22">
      <c r="A1703">
        <v>6712647</v>
      </c>
      <c r="B1703" t="str">
        <f t="shared" si="131"/>
        <v>pPAN</v>
      </c>
      <c r="C1703" t="str">
        <f t="shared" si="132"/>
        <v>NC_013962.1</v>
      </c>
      <c r="D1703" t="str">
        <f t="shared" si="133"/>
        <v>CP001086</v>
      </c>
      <c r="E1703" t="str">
        <f>MID(H1703,FIND(" ",H1703),FIND(" ",H1703)-4)</f>
        <v xml:space="preserve"> Riesia</v>
      </c>
      <c r="F1703" t="s">
        <v>32975</v>
      </c>
      <c r="G1703" t="str">
        <f t="shared" si="134"/>
        <v xml:space="preserve"> Riesiapediculicola       Gammaproteobacteria7.73735.246210---10-                                                </v>
      </c>
      <c r="H1703" t="s">
        <v>8455</v>
      </c>
      <c r="I1703" t="s">
        <v>15</v>
      </c>
      <c r="J1703" t="s">
        <v>78</v>
      </c>
      <c r="K1703" t="s">
        <v>79</v>
      </c>
      <c r="L1703" t="s">
        <v>8456</v>
      </c>
      <c r="M1703" t="s">
        <v>8457</v>
      </c>
      <c r="N1703" t="s">
        <v>8458</v>
      </c>
      <c r="O1703" s="1" t="s">
        <v>8459</v>
      </c>
      <c r="P1703" t="s">
        <v>8460</v>
      </c>
      <c r="Q1703">
        <v>10</v>
      </c>
      <c r="R1703" t="s">
        <v>23</v>
      </c>
      <c r="S1703" t="s">
        <v>23</v>
      </c>
      <c r="T1703" t="s">
        <v>23</v>
      </c>
      <c r="U1703">
        <v>10</v>
      </c>
      <c r="V1703" t="s">
        <v>24</v>
      </c>
    </row>
    <row r="1704" spans="1:22">
      <c r="A1704">
        <v>6712551</v>
      </c>
      <c r="B1704" t="str">
        <f t="shared" si="131"/>
        <v>unnamed</v>
      </c>
      <c r="C1704" t="str">
        <f t="shared" si="132"/>
        <v>-</v>
      </c>
      <c r="D1704" t="str">
        <f t="shared" si="133"/>
        <v>CP003921.1</v>
      </c>
      <c r="E1704" t="e">
        <f>MID(H1704,FIND(" ",H1704),FIND(" ",H1704)+3)</f>
        <v>#VALUE!</v>
      </c>
      <c r="F1704" t="s">
        <v>32297</v>
      </c>
      <c r="G1704" t="e">
        <f t="shared" si="134"/>
        <v>#VALUE!</v>
      </c>
      <c r="H1704" t="s">
        <v>32976</v>
      </c>
      <c r="I1704" t="s">
        <v>15</v>
      </c>
      <c r="J1704" t="s">
        <v>78</v>
      </c>
      <c r="K1704" t="s">
        <v>2229</v>
      </c>
      <c r="L1704" t="s">
        <v>68</v>
      </c>
      <c r="M1704" t="s">
        <v>23</v>
      </c>
      <c r="N1704" t="s">
        <v>8461</v>
      </c>
      <c r="O1704" s="1" t="s">
        <v>8462</v>
      </c>
      <c r="P1704" t="s">
        <v>8463</v>
      </c>
      <c r="Q1704">
        <v>1</v>
      </c>
      <c r="R1704" t="s">
        <v>23</v>
      </c>
      <c r="S1704" t="s">
        <v>23</v>
      </c>
      <c r="T1704" t="s">
        <v>23</v>
      </c>
      <c r="U1704">
        <v>1</v>
      </c>
      <c r="V1704" t="s">
        <v>24</v>
      </c>
    </row>
    <row r="1705" spans="1:22">
      <c r="A1705">
        <v>6712455</v>
      </c>
      <c r="B1705" t="str">
        <f t="shared" si="131"/>
        <v>unnamed</v>
      </c>
      <c r="C1705" t="str">
        <f t="shared" si="132"/>
        <v>-</v>
      </c>
      <c r="D1705" t="str">
        <f t="shared" si="133"/>
        <v>CP003983.1</v>
      </c>
      <c r="E1705" t="str">
        <f t="shared" si="141"/>
        <v xml:space="preserve"> Tremblaya </v>
      </c>
      <c r="F1705" t="s">
        <v>32977</v>
      </c>
      <c r="G1705" t="str">
        <f t="shared" si="134"/>
        <v xml:space="preserve"> Tremblaya phenacola      Betaproteobacteria0.74442.20432---2-                                                        </v>
      </c>
      <c r="H1705" t="s">
        <v>8464</v>
      </c>
      <c r="I1705" t="s">
        <v>15</v>
      </c>
      <c r="J1705" t="s">
        <v>78</v>
      </c>
      <c r="K1705" t="s">
        <v>453</v>
      </c>
      <c r="L1705" t="s">
        <v>68</v>
      </c>
      <c r="M1705" t="s">
        <v>23</v>
      </c>
      <c r="N1705" t="s">
        <v>8465</v>
      </c>
      <c r="O1705" s="1" t="s">
        <v>8466</v>
      </c>
      <c r="P1705" t="s">
        <v>8467</v>
      </c>
      <c r="Q1705">
        <v>2</v>
      </c>
      <c r="R1705" t="s">
        <v>23</v>
      </c>
      <c r="S1705" t="s">
        <v>23</v>
      </c>
      <c r="T1705" t="s">
        <v>23</v>
      </c>
      <c r="U1705">
        <v>2</v>
      </c>
      <c r="V1705" t="s">
        <v>58</v>
      </c>
    </row>
    <row r="1706" spans="1:22">
      <c r="A1706">
        <v>6712359</v>
      </c>
      <c r="B1706" t="str">
        <f t="shared" si="131"/>
        <v>pCC7</v>
      </c>
      <c r="C1706" t="str">
        <f t="shared" si="132"/>
        <v>NC_011336.1</v>
      </c>
      <c r="D1706" t="str">
        <f t="shared" si="133"/>
        <v>EU741249</v>
      </c>
      <c r="E1706" t="str">
        <f t="shared" ref="E1706:E1754" si="142">MID(H1706,1,FIND(" ",H1706)-1)</f>
        <v>Capnocytophaga</v>
      </c>
      <c r="F1706" t="s">
        <v>32298</v>
      </c>
      <c r="G1706" t="str">
        <f t="shared" si="134"/>
        <v xml:space="preserve">Capnocytophagacanimorsus               Bacteroidetes4.57931.14224---4-                                                </v>
      </c>
      <c r="H1706" t="s">
        <v>8468</v>
      </c>
      <c r="I1706" t="s">
        <v>15</v>
      </c>
      <c r="J1706" t="s">
        <v>4901</v>
      </c>
      <c r="K1706" t="s">
        <v>4902</v>
      </c>
      <c r="L1706" t="s">
        <v>8469</v>
      </c>
      <c r="M1706" t="s">
        <v>8470</v>
      </c>
      <c r="N1706" t="s">
        <v>8471</v>
      </c>
      <c r="O1706" s="1" t="s">
        <v>8472</v>
      </c>
      <c r="P1706" t="s">
        <v>8473</v>
      </c>
      <c r="Q1706">
        <v>4</v>
      </c>
      <c r="R1706" t="s">
        <v>23</v>
      </c>
      <c r="S1706" t="s">
        <v>23</v>
      </c>
      <c r="T1706" t="s">
        <v>23</v>
      </c>
      <c r="U1706">
        <v>4</v>
      </c>
      <c r="V1706" t="s">
        <v>24</v>
      </c>
    </row>
    <row r="1707" spans="1:22">
      <c r="A1707">
        <v>6712263</v>
      </c>
      <c r="B1707" t="str">
        <f t="shared" si="131"/>
        <v>pCher</v>
      </c>
      <c r="C1707" t="str">
        <f t="shared" si="132"/>
        <v>NC_018606.1</v>
      </c>
      <c r="D1707" t="str">
        <f t="shared" si="133"/>
        <v>HE983996</v>
      </c>
      <c r="E1707" t="str">
        <f t="shared" si="142"/>
        <v>Cardinium</v>
      </c>
      <c r="F1707" t="s">
        <v>32299</v>
      </c>
      <c r="G1707" t="str">
        <f t="shared" si="134"/>
        <v>Cardiniumendosymbiont             Bacteroidetes57.831.467151---543</v>
      </c>
      <c r="H1707" t="s">
        <v>8474</v>
      </c>
      <c r="I1707" t="s">
        <v>15</v>
      </c>
      <c r="J1707" t="s">
        <v>4901</v>
      </c>
      <c r="K1707" t="s">
        <v>4902</v>
      </c>
      <c r="L1707" t="s">
        <v>8475</v>
      </c>
      <c r="M1707" t="s">
        <v>8476</v>
      </c>
      <c r="N1707" t="s">
        <v>8477</v>
      </c>
      <c r="O1707" s="1" t="s">
        <v>8478</v>
      </c>
      <c r="P1707" t="s">
        <v>8479</v>
      </c>
      <c r="Q1707">
        <v>51</v>
      </c>
      <c r="R1707" t="s">
        <v>23</v>
      </c>
      <c r="S1707" t="s">
        <v>23</v>
      </c>
      <c r="T1707" t="s">
        <v>23</v>
      </c>
      <c r="U1707">
        <v>54</v>
      </c>
      <c r="V1707">
        <v>3</v>
      </c>
    </row>
    <row r="1708" spans="1:22">
      <c r="A1708">
        <v>6712167</v>
      </c>
      <c r="B1708" t="str">
        <f t="shared" si="131"/>
        <v>pCAR50</v>
      </c>
      <c r="C1708" t="str">
        <f t="shared" si="132"/>
        <v>NC_015390.1</v>
      </c>
      <c r="D1708" t="str">
        <f t="shared" si="133"/>
        <v>CP002564</v>
      </c>
      <c r="E1708" t="str">
        <f t="shared" si="142"/>
        <v>Carnobacterium</v>
      </c>
      <c r="F1708" t="s">
        <v>32132</v>
      </c>
      <c r="G1708" t="str">
        <f t="shared" si="134"/>
        <v xml:space="preserve">Carnobacteriumsp.                      Bacilli50.10531.531851---51-                                                                                </v>
      </c>
      <c r="H1708" t="s">
        <v>8480</v>
      </c>
      <c r="I1708" t="s">
        <v>15</v>
      </c>
      <c r="J1708" t="s">
        <v>46</v>
      </c>
      <c r="K1708" t="s">
        <v>1953</v>
      </c>
      <c r="L1708" t="s">
        <v>8481</v>
      </c>
      <c r="M1708" t="s">
        <v>8482</v>
      </c>
      <c r="N1708" t="s">
        <v>8483</v>
      </c>
      <c r="O1708" s="1" t="s">
        <v>8484</v>
      </c>
      <c r="P1708" t="s">
        <v>8485</v>
      </c>
      <c r="Q1708">
        <v>51</v>
      </c>
      <c r="R1708" t="s">
        <v>23</v>
      </c>
      <c r="S1708" t="s">
        <v>23</v>
      </c>
      <c r="T1708" t="s">
        <v>23</v>
      </c>
      <c r="U1708">
        <v>51</v>
      </c>
      <c r="V1708" t="s">
        <v>3129</v>
      </c>
    </row>
    <row r="1709" spans="1:22">
      <c r="A1709">
        <v>6712071</v>
      </c>
      <c r="B1709" t="str">
        <f t="shared" si="131"/>
        <v>pWNCR47</v>
      </c>
      <c r="C1709" t="str">
        <f t="shared" si="132"/>
        <v>NC_022602.1</v>
      </c>
      <c r="D1709" t="str">
        <f t="shared" si="133"/>
        <v>CP006815</v>
      </c>
      <c r="E1709" t="str">
        <f t="shared" si="142"/>
        <v>Carnobacterium</v>
      </c>
      <c r="F1709" t="s">
        <v>32132</v>
      </c>
      <c r="G1709" t="str">
        <f t="shared" si="134"/>
        <v xml:space="preserve">Carnobacteriumsp.                      Bacilli47.06732.30544---44-                                                                        </v>
      </c>
      <c r="H1709" t="s">
        <v>8486</v>
      </c>
      <c r="I1709" t="s">
        <v>15</v>
      </c>
      <c r="J1709" t="s">
        <v>46</v>
      </c>
      <c r="K1709" t="s">
        <v>1953</v>
      </c>
      <c r="L1709" t="s">
        <v>8487</v>
      </c>
      <c r="M1709" t="s">
        <v>8488</v>
      </c>
      <c r="N1709" t="s">
        <v>8489</v>
      </c>
      <c r="O1709" s="1" t="s">
        <v>8490</v>
      </c>
      <c r="P1709" t="s">
        <v>8491</v>
      </c>
      <c r="Q1709">
        <v>44</v>
      </c>
      <c r="R1709" t="s">
        <v>23</v>
      </c>
      <c r="S1709" t="s">
        <v>23</v>
      </c>
      <c r="T1709" t="s">
        <v>23</v>
      </c>
      <c r="U1709">
        <v>44</v>
      </c>
      <c r="V1709" t="s">
        <v>3736</v>
      </c>
    </row>
    <row r="1710" spans="1:22">
      <c r="A1710">
        <v>6711975</v>
      </c>
      <c r="B1710" t="str">
        <f t="shared" si="131"/>
        <v>pWNCR9</v>
      </c>
      <c r="C1710" t="str">
        <f t="shared" si="132"/>
        <v>NC_022608.1</v>
      </c>
      <c r="D1710" t="str">
        <f t="shared" si="133"/>
        <v>CP006817</v>
      </c>
      <c r="E1710" t="str">
        <f t="shared" si="142"/>
        <v>Carnobacterium</v>
      </c>
      <c r="F1710" t="s">
        <v>32132</v>
      </c>
      <c r="G1710" t="str">
        <f t="shared" si="134"/>
        <v xml:space="preserve">Carnobacteriumsp.                      Bacilli9.61429.654714---14-                                                                        </v>
      </c>
      <c r="H1710" t="s">
        <v>8486</v>
      </c>
      <c r="I1710" t="s">
        <v>15</v>
      </c>
      <c r="J1710" t="s">
        <v>46</v>
      </c>
      <c r="K1710" t="s">
        <v>1953</v>
      </c>
      <c r="L1710" t="s">
        <v>8492</v>
      </c>
      <c r="M1710" t="s">
        <v>8493</v>
      </c>
      <c r="N1710" t="s">
        <v>8494</v>
      </c>
      <c r="O1710" s="1" t="s">
        <v>8495</v>
      </c>
      <c r="P1710" t="s">
        <v>8496</v>
      </c>
      <c r="Q1710">
        <v>14</v>
      </c>
      <c r="R1710" t="s">
        <v>23</v>
      </c>
      <c r="S1710" t="s">
        <v>23</v>
      </c>
      <c r="T1710" t="s">
        <v>23</v>
      </c>
      <c r="U1710">
        <v>14</v>
      </c>
      <c r="V1710" t="s">
        <v>3736</v>
      </c>
    </row>
    <row r="1711" spans="1:22">
      <c r="A1711">
        <v>6711879</v>
      </c>
      <c r="B1711" t="str">
        <f t="shared" si="131"/>
        <v>pWNCR64</v>
      </c>
      <c r="C1711" t="str">
        <f t="shared" si="132"/>
        <v>NC_022603.1</v>
      </c>
      <c r="D1711" t="str">
        <f t="shared" si="133"/>
        <v>CP006816</v>
      </c>
      <c r="E1711" t="str">
        <f t="shared" si="142"/>
        <v>Carnobacterium</v>
      </c>
      <c r="F1711" t="s">
        <v>32132</v>
      </c>
      <c r="G1711" t="str">
        <f t="shared" si="134"/>
        <v>Carnobacteriumsp.                      Bacilli64.49134.618859---623</v>
      </c>
      <c r="H1711" t="s">
        <v>8486</v>
      </c>
      <c r="I1711" t="s">
        <v>15</v>
      </c>
      <c r="J1711" t="s">
        <v>46</v>
      </c>
      <c r="K1711" t="s">
        <v>1953</v>
      </c>
      <c r="L1711" t="s">
        <v>8497</v>
      </c>
      <c r="M1711" t="s">
        <v>8498</v>
      </c>
      <c r="N1711" t="s">
        <v>8499</v>
      </c>
      <c r="O1711" s="1" t="s">
        <v>8500</v>
      </c>
      <c r="P1711" t="s">
        <v>8501</v>
      </c>
      <c r="Q1711">
        <v>59</v>
      </c>
      <c r="R1711" t="s">
        <v>23</v>
      </c>
      <c r="S1711" t="s">
        <v>23</v>
      </c>
      <c r="T1711" t="s">
        <v>23</v>
      </c>
      <c r="U1711">
        <v>62</v>
      </c>
      <c r="V1711">
        <v>3</v>
      </c>
    </row>
    <row r="1712" spans="1:22">
      <c r="A1712">
        <v>6711783</v>
      </c>
      <c r="B1712" t="str">
        <f t="shared" si="131"/>
        <v>pWNCR12</v>
      </c>
      <c r="C1712" t="str">
        <f t="shared" si="132"/>
        <v>NC_022601.1</v>
      </c>
      <c r="D1712" t="str">
        <f t="shared" si="133"/>
        <v>CP006813</v>
      </c>
      <c r="E1712" t="str">
        <f t="shared" si="142"/>
        <v>Carnobacterium</v>
      </c>
      <c r="F1712" t="s">
        <v>32132</v>
      </c>
      <c r="G1712" t="str">
        <f t="shared" si="134"/>
        <v xml:space="preserve">Carnobacteriumsp.                      Bacilli12.65536.989318---18-                                                                        </v>
      </c>
      <c r="H1712" t="s">
        <v>8486</v>
      </c>
      <c r="I1712" t="s">
        <v>15</v>
      </c>
      <c r="J1712" t="s">
        <v>46</v>
      </c>
      <c r="K1712" t="s">
        <v>1953</v>
      </c>
      <c r="L1712" t="s">
        <v>8502</v>
      </c>
      <c r="M1712" t="s">
        <v>8503</v>
      </c>
      <c r="N1712" t="s">
        <v>8504</v>
      </c>
      <c r="O1712" s="1" t="s">
        <v>8505</v>
      </c>
      <c r="P1712" t="s">
        <v>8506</v>
      </c>
      <c r="Q1712">
        <v>18</v>
      </c>
      <c r="R1712" t="s">
        <v>23</v>
      </c>
      <c r="S1712" t="s">
        <v>23</v>
      </c>
      <c r="T1712" t="s">
        <v>23</v>
      </c>
      <c r="U1712">
        <v>18</v>
      </c>
      <c r="V1712" t="s">
        <v>3736</v>
      </c>
    </row>
    <row r="1713" spans="1:22">
      <c r="A1713">
        <v>6711687</v>
      </c>
      <c r="B1713" t="str">
        <f t="shared" si="131"/>
        <v>pWNCR15</v>
      </c>
      <c r="C1713" t="str">
        <f t="shared" si="132"/>
        <v>NC_022607.1</v>
      </c>
      <c r="D1713" t="str">
        <f t="shared" si="133"/>
        <v>CP006814</v>
      </c>
      <c r="E1713" t="str">
        <f t="shared" si="142"/>
        <v>Carnobacterium</v>
      </c>
      <c r="F1713" t="s">
        <v>32132</v>
      </c>
      <c r="G1713" t="str">
        <f t="shared" si="134"/>
        <v>Carnobacteriumsp.                      Bacilli15.47534.610715---161</v>
      </c>
      <c r="H1713" t="s">
        <v>8486</v>
      </c>
      <c r="I1713" t="s">
        <v>15</v>
      </c>
      <c r="J1713" t="s">
        <v>46</v>
      </c>
      <c r="K1713" t="s">
        <v>1953</v>
      </c>
      <c r="L1713" t="s">
        <v>8507</v>
      </c>
      <c r="M1713" t="s">
        <v>8508</v>
      </c>
      <c r="N1713" t="s">
        <v>8509</v>
      </c>
      <c r="O1713" s="1" t="s">
        <v>8510</v>
      </c>
      <c r="P1713" t="s">
        <v>8511</v>
      </c>
      <c r="Q1713">
        <v>15</v>
      </c>
      <c r="R1713" t="s">
        <v>23</v>
      </c>
      <c r="S1713" t="s">
        <v>23</v>
      </c>
      <c r="T1713" t="s">
        <v>23</v>
      </c>
      <c r="U1713">
        <v>16</v>
      </c>
      <c r="V1713">
        <v>1</v>
      </c>
    </row>
    <row r="1714" spans="1:22">
      <c r="A1714">
        <v>6711591</v>
      </c>
      <c r="B1714" t="str">
        <f t="shared" si="131"/>
        <v>CB4 plasmid</v>
      </c>
      <c r="C1714" t="str">
        <f t="shared" si="132"/>
        <v>-</v>
      </c>
      <c r="D1714" t="str">
        <f t="shared" si="133"/>
        <v>CP013003.1</v>
      </c>
      <c r="E1714" t="str">
        <f t="shared" si="142"/>
        <v>Caulobacter</v>
      </c>
      <c r="F1714" t="s">
        <v>32300</v>
      </c>
      <c r="G1714" t="str">
        <f t="shared" si="134"/>
        <v>Caulobacterhenricii                 Alphaproteobacteria93.08465.363588---913</v>
      </c>
      <c r="H1714" t="s">
        <v>8512</v>
      </c>
      <c r="I1714" t="s">
        <v>15</v>
      </c>
      <c r="J1714" t="s">
        <v>78</v>
      </c>
      <c r="K1714" t="s">
        <v>202</v>
      </c>
      <c r="L1714" t="s">
        <v>8513</v>
      </c>
      <c r="M1714" t="s">
        <v>23</v>
      </c>
      <c r="N1714" t="s">
        <v>8514</v>
      </c>
      <c r="O1714" s="1" t="s">
        <v>8515</v>
      </c>
      <c r="P1714" t="s">
        <v>8516</v>
      </c>
      <c r="Q1714">
        <v>88</v>
      </c>
      <c r="R1714" t="s">
        <v>23</v>
      </c>
      <c r="S1714" t="s">
        <v>23</v>
      </c>
      <c r="T1714" t="s">
        <v>23</v>
      </c>
      <c r="U1714">
        <v>91</v>
      </c>
      <c r="V1714">
        <v>3</v>
      </c>
    </row>
    <row r="1715" spans="1:22">
      <c r="A1715">
        <v>6711495</v>
      </c>
      <c r="B1715" t="str">
        <f t="shared" si="131"/>
        <v>pCAUL02</v>
      </c>
      <c r="C1715" t="str">
        <f t="shared" si="132"/>
        <v>NC_010333.1</v>
      </c>
      <c r="D1715" t="str">
        <f t="shared" si="133"/>
        <v>CP000929</v>
      </c>
      <c r="E1715" t="str">
        <f t="shared" si="142"/>
        <v>Caulobacter</v>
      </c>
      <c r="F1715" t="s">
        <v>32132</v>
      </c>
      <c r="G1715" t="str">
        <f t="shared" si="134"/>
        <v>Caulobactersp.                      Alphaproteobacteria177.87864.2654153---16411</v>
      </c>
      <c r="H1715" t="s">
        <v>8517</v>
      </c>
      <c r="I1715" t="s">
        <v>15</v>
      </c>
      <c r="J1715" t="s">
        <v>78</v>
      </c>
      <c r="K1715" t="s">
        <v>202</v>
      </c>
      <c r="L1715" t="s">
        <v>8518</v>
      </c>
      <c r="M1715" t="s">
        <v>8519</v>
      </c>
      <c r="N1715" t="s">
        <v>8520</v>
      </c>
      <c r="O1715" s="1" t="s">
        <v>8521</v>
      </c>
      <c r="P1715" t="s">
        <v>8522</v>
      </c>
      <c r="Q1715">
        <v>153</v>
      </c>
      <c r="R1715" t="s">
        <v>23</v>
      </c>
      <c r="S1715" t="s">
        <v>23</v>
      </c>
      <c r="T1715" t="s">
        <v>23</v>
      </c>
      <c r="U1715">
        <v>164</v>
      </c>
      <c r="V1715">
        <v>11</v>
      </c>
    </row>
    <row r="1716" spans="1:22">
      <c r="A1716">
        <v>6711399</v>
      </c>
      <c r="B1716" t="str">
        <f t="shared" si="131"/>
        <v>pCAUL01</v>
      </c>
      <c r="C1716" t="str">
        <f t="shared" si="132"/>
        <v>NC_010335.1</v>
      </c>
      <c r="D1716" t="str">
        <f t="shared" si="133"/>
        <v>CP000928</v>
      </c>
      <c r="E1716" t="str">
        <f t="shared" si="142"/>
        <v>Caulobacter</v>
      </c>
      <c r="F1716" t="s">
        <v>32132</v>
      </c>
      <c r="G1716" t="str">
        <f t="shared" si="134"/>
        <v>Caulobactersp.                      Alphaproteobacteria233.64967.0022206---2093</v>
      </c>
      <c r="H1716" t="s">
        <v>8517</v>
      </c>
      <c r="I1716" t="s">
        <v>15</v>
      </c>
      <c r="J1716" t="s">
        <v>78</v>
      </c>
      <c r="K1716" t="s">
        <v>202</v>
      </c>
      <c r="L1716" t="s">
        <v>8523</v>
      </c>
      <c r="M1716" t="s">
        <v>8524</v>
      </c>
      <c r="N1716" t="s">
        <v>8525</v>
      </c>
      <c r="O1716" s="1" t="s">
        <v>8526</v>
      </c>
      <c r="P1716" t="s">
        <v>8527</v>
      </c>
      <c r="Q1716">
        <v>206</v>
      </c>
      <c r="R1716" t="s">
        <v>23</v>
      </c>
      <c r="S1716" t="s">
        <v>23</v>
      </c>
      <c r="T1716" t="s">
        <v>23</v>
      </c>
      <c r="U1716">
        <v>209</v>
      </c>
      <c r="V1716">
        <v>3</v>
      </c>
    </row>
    <row r="1717" spans="1:22">
      <c r="A1717">
        <v>6711303</v>
      </c>
      <c r="B1717" t="str">
        <f t="shared" si="131"/>
        <v>pP73C</v>
      </c>
      <c r="C1717" t="str">
        <f t="shared" si="132"/>
        <v>NZ_CP004396.1</v>
      </c>
      <c r="D1717" t="str">
        <f t="shared" si="133"/>
        <v>CP004396</v>
      </c>
      <c r="E1717" t="str">
        <f t="shared" si="142"/>
        <v>Celeribacter</v>
      </c>
      <c r="F1717" t="s">
        <v>32301</v>
      </c>
      <c r="G1717" t="str">
        <f t="shared" si="134"/>
        <v>Celeribacterindicus                  Alphaproteobacteria122.96459.9826112---1186</v>
      </c>
      <c r="H1717" t="s">
        <v>8528</v>
      </c>
      <c r="I1717" t="s">
        <v>15</v>
      </c>
      <c r="J1717" t="s">
        <v>78</v>
      </c>
      <c r="K1717" t="s">
        <v>202</v>
      </c>
      <c r="L1717" t="s">
        <v>8529</v>
      </c>
      <c r="M1717" t="s">
        <v>8530</v>
      </c>
      <c r="N1717" t="s">
        <v>8531</v>
      </c>
      <c r="O1717" s="1" t="s">
        <v>8532</v>
      </c>
      <c r="P1717" t="s">
        <v>8533</v>
      </c>
      <c r="Q1717">
        <v>112</v>
      </c>
      <c r="R1717" t="s">
        <v>23</v>
      </c>
      <c r="S1717" t="s">
        <v>23</v>
      </c>
      <c r="T1717" t="s">
        <v>23</v>
      </c>
      <c r="U1717">
        <v>118</v>
      </c>
      <c r="V1717">
        <v>6</v>
      </c>
    </row>
    <row r="1718" spans="1:22">
      <c r="A1718">
        <v>6711207</v>
      </c>
      <c r="B1718" t="str">
        <f t="shared" si="131"/>
        <v>pP73A</v>
      </c>
      <c r="C1718" t="str">
        <f t="shared" si="132"/>
        <v>NZ_CP004394.1</v>
      </c>
      <c r="D1718" t="str">
        <f t="shared" si="133"/>
        <v>CP004394</v>
      </c>
      <c r="E1718" t="str">
        <f t="shared" si="142"/>
        <v>Celeribacter</v>
      </c>
      <c r="F1718" t="s">
        <v>32301</v>
      </c>
      <c r="G1718" t="str">
        <f t="shared" si="134"/>
        <v>Celeribacterindicus                  Alphaproteobacteria155.18368.126131---1354</v>
      </c>
      <c r="H1718" t="s">
        <v>8528</v>
      </c>
      <c r="I1718" t="s">
        <v>15</v>
      </c>
      <c r="J1718" t="s">
        <v>78</v>
      </c>
      <c r="K1718" t="s">
        <v>202</v>
      </c>
      <c r="L1718" t="s">
        <v>8534</v>
      </c>
      <c r="M1718" t="s">
        <v>8535</v>
      </c>
      <c r="N1718" t="s">
        <v>8536</v>
      </c>
      <c r="O1718" s="1" t="s">
        <v>8537</v>
      </c>
      <c r="P1718" t="s">
        <v>8538</v>
      </c>
      <c r="Q1718">
        <v>131</v>
      </c>
      <c r="R1718" t="s">
        <v>23</v>
      </c>
      <c r="S1718" t="s">
        <v>23</v>
      </c>
      <c r="T1718" t="s">
        <v>23</v>
      </c>
      <c r="U1718">
        <v>135</v>
      </c>
      <c r="V1718">
        <v>4</v>
      </c>
    </row>
    <row r="1719" spans="1:22">
      <c r="A1719">
        <v>6711111</v>
      </c>
      <c r="B1719" t="str">
        <f t="shared" si="131"/>
        <v>pP73D</v>
      </c>
      <c r="C1719" t="str">
        <f t="shared" si="132"/>
        <v>NZ_CP004397.1</v>
      </c>
      <c r="D1719" t="str">
        <f t="shared" si="133"/>
        <v>CP004397</v>
      </c>
      <c r="E1719" t="str">
        <f t="shared" si="142"/>
        <v>Celeribacter</v>
      </c>
      <c r="F1719" t="s">
        <v>32301</v>
      </c>
      <c r="G1719" t="str">
        <f t="shared" si="134"/>
        <v xml:space="preserve">Celeribacterindicus                  Alphaproteobacteria19.26259.121620---20-                                                        </v>
      </c>
      <c r="H1719" t="s">
        <v>8528</v>
      </c>
      <c r="I1719" t="s">
        <v>15</v>
      </c>
      <c r="J1719" t="s">
        <v>78</v>
      </c>
      <c r="K1719" t="s">
        <v>202</v>
      </c>
      <c r="L1719" t="s">
        <v>8539</v>
      </c>
      <c r="M1719" t="s">
        <v>8540</v>
      </c>
      <c r="N1719" t="s">
        <v>8541</v>
      </c>
      <c r="O1719" s="1" t="s">
        <v>8542</v>
      </c>
      <c r="P1719" t="s">
        <v>8543</v>
      </c>
      <c r="Q1719">
        <v>20</v>
      </c>
      <c r="R1719" t="s">
        <v>23</v>
      </c>
      <c r="S1719" t="s">
        <v>23</v>
      </c>
      <c r="T1719" t="s">
        <v>23</v>
      </c>
      <c r="U1719">
        <v>20</v>
      </c>
      <c r="V1719" t="s">
        <v>58</v>
      </c>
    </row>
    <row r="1720" spans="1:22">
      <c r="A1720">
        <v>6711015</v>
      </c>
      <c r="B1720" t="str">
        <f t="shared" si="131"/>
        <v>pP73B</v>
      </c>
      <c r="C1720" t="str">
        <f t="shared" si="132"/>
        <v>NZ_CP004395.1</v>
      </c>
      <c r="D1720" t="str">
        <f t="shared" si="133"/>
        <v>CP004395</v>
      </c>
      <c r="E1720" t="str">
        <f t="shared" si="142"/>
        <v>Celeribacter</v>
      </c>
      <c r="F1720" t="s">
        <v>32301</v>
      </c>
      <c r="G1720" t="str">
        <f t="shared" si="134"/>
        <v>Celeribacterindicus                  Alphaproteobacteria135.82160.5356131---1332</v>
      </c>
      <c r="H1720" t="s">
        <v>8528</v>
      </c>
      <c r="I1720" t="s">
        <v>15</v>
      </c>
      <c r="J1720" t="s">
        <v>78</v>
      </c>
      <c r="K1720" t="s">
        <v>202</v>
      </c>
      <c r="L1720" t="s">
        <v>8544</v>
      </c>
      <c r="M1720" t="s">
        <v>8545</v>
      </c>
      <c r="N1720" t="s">
        <v>8546</v>
      </c>
      <c r="O1720" s="1" t="s">
        <v>8547</v>
      </c>
      <c r="P1720" t="s">
        <v>8548</v>
      </c>
      <c r="Q1720">
        <v>131</v>
      </c>
      <c r="R1720" t="s">
        <v>23</v>
      </c>
      <c r="S1720" t="s">
        <v>23</v>
      </c>
      <c r="T1720" t="s">
        <v>23</v>
      </c>
      <c r="U1720">
        <v>133</v>
      </c>
      <c r="V1720">
        <v>2</v>
      </c>
    </row>
    <row r="1721" spans="1:22">
      <c r="A1721">
        <v>6710919</v>
      </c>
      <c r="B1721" t="str">
        <f t="shared" si="131"/>
        <v>pP73E</v>
      </c>
      <c r="C1721" t="str">
        <f t="shared" si="132"/>
        <v>NZ_CP004398.1</v>
      </c>
      <c r="D1721" t="str">
        <f t="shared" si="133"/>
        <v>CP004398</v>
      </c>
      <c r="E1721" t="str">
        <f t="shared" si="142"/>
        <v>Celeribacter</v>
      </c>
      <c r="F1721" t="s">
        <v>32301</v>
      </c>
      <c r="G1721" t="str">
        <f t="shared" si="134"/>
        <v xml:space="preserve">Celeribacterindicus                  Alphaproteobacteria7.05359.66268---8-                                                        </v>
      </c>
      <c r="H1721" t="s">
        <v>8528</v>
      </c>
      <c r="I1721" t="s">
        <v>15</v>
      </c>
      <c r="J1721" t="s">
        <v>78</v>
      </c>
      <c r="K1721" t="s">
        <v>202</v>
      </c>
      <c r="L1721" t="s">
        <v>8549</v>
      </c>
      <c r="M1721" t="s">
        <v>8550</v>
      </c>
      <c r="N1721" t="s">
        <v>8551</v>
      </c>
      <c r="O1721" s="1" t="s">
        <v>8552</v>
      </c>
      <c r="P1721" t="s">
        <v>8553</v>
      </c>
      <c r="Q1721">
        <v>8</v>
      </c>
      <c r="R1721" t="s">
        <v>23</v>
      </c>
      <c r="S1721" t="s">
        <v>23</v>
      </c>
      <c r="T1721" t="s">
        <v>23</v>
      </c>
      <c r="U1721">
        <v>8</v>
      </c>
      <c r="V1721" t="s">
        <v>58</v>
      </c>
    </row>
    <row r="1722" spans="1:22">
      <c r="A1722">
        <v>6710823</v>
      </c>
      <c r="B1722" t="str">
        <f t="shared" si="131"/>
        <v>pCHA6605.02</v>
      </c>
      <c r="C1722" t="str">
        <f t="shared" si="132"/>
        <v>NC_019698.1</v>
      </c>
      <c r="D1722" t="str">
        <f t="shared" si="133"/>
        <v>CP003602</v>
      </c>
      <c r="E1722" t="str">
        <f t="shared" si="142"/>
        <v>Chamaesiphon</v>
      </c>
      <c r="F1722" t="s">
        <v>32302</v>
      </c>
      <c r="G1722" t="str">
        <f t="shared" si="134"/>
        <v>Chamaesiphonminutus                  Oscillatoriophycideae31.01940.981324---251</v>
      </c>
      <c r="H1722" t="s">
        <v>8554</v>
      </c>
      <c r="I1722" t="s">
        <v>15</v>
      </c>
      <c r="J1722" t="s">
        <v>26</v>
      </c>
      <c r="K1722" t="s">
        <v>155</v>
      </c>
      <c r="L1722" t="s">
        <v>8555</v>
      </c>
      <c r="M1722" t="s">
        <v>8556</v>
      </c>
      <c r="N1722" t="s">
        <v>8557</v>
      </c>
      <c r="O1722" s="1" t="s">
        <v>8558</v>
      </c>
      <c r="P1722" t="s">
        <v>8559</v>
      </c>
      <c r="Q1722">
        <v>24</v>
      </c>
      <c r="R1722" t="s">
        <v>23</v>
      </c>
      <c r="S1722" t="s">
        <v>23</v>
      </c>
      <c r="T1722" t="s">
        <v>23</v>
      </c>
      <c r="U1722">
        <v>25</v>
      </c>
      <c r="V1722">
        <v>1</v>
      </c>
    </row>
    <row r="1723" spans="1:22">
      <c r="A1723">
        <v>6710727</v>
      </c>
      <c r="B1723" t="str">
        <f t="shared" si="131"/>
        <v>pCHA6605.01</v>
      </c>
      <c r="C1723" t="str">
        <f t="shared" si="132"/>
        <v>NC_020053.1</v>
      </c>
      <c r="D1723" t="str">
        <f t="shared" si="133"/>
        <v>CP003601</v>
      </c>
      <c r="E1723" t="str">
        <f t="shared" si="142"/>
        <v>Chamaesiphon</v>
      </c>
      <c r="F1723" t="s">
        <v>32302</v>
      </c>
      <c r="G1723" t="str">
        <f t="shared" si="134"/>
        <v>Chamaesiphonminutus                  Oscillatoriophycideae446.65145.204414---4228</v>
      </c>
      <c r="H1723" t="s">
        <v>8554</v>
      </c>
      <c r="I1723" t="s">
        <v>15</v>
      </c>
      <c r="J1723" t="s">
        <v>26</v>
      </c>
      <c r="K1723" t="s">
        <v>155</v>
      </c>
      <c r="L1723" t="s">
        <v>8560</v>
      </c>
      <c r="M1723" t="s">
        <v>8561</v>
      </c>
      <c r="N1723" t="s">
        <v>8562</v>
      </c>
      <c r="O1723" s="1" t="s">
        <v>8563</v>
      </c>
      <c r="P1723" t="s">
        <v>8564</v>
      </c>
      <c r="Q1723">
        <v>414</v>
      </c>
      <c r="R1723" t="s">
        <v>23</v>
      </c>
      <c r="S1723" t="s">
        <v>23</v>
      </c>
      <c r="T1723" t="s">
        <v>23</v>
      </c>
      <c r="U1723">
        <v>422</v>
      </c>
      <c r="V1723">
        <v>8</v>
      </c>
    </row>
    <row r="1724" spans="1:22">
      <c r="A1724">
        <v>6710631</v>
      </c>
      <c r="B1724">
        <f t="shared" si="131"/>
        <v>1</v>
      </c>
      <c r="C1724" t="str">
        <f t="shared" si="132"/>
        <v>NC_008242.1</v>
      </c>
      <c r="D1724" t="str">
        <f t="shared" si="133"/>
        <v>CP000389</v>
      </c>
      <c r="E1724" t="str">
        <f t="shared" si="142"/>
        <v>Chelativorans</v>
      </c>
      <c r="F1724" t="s">
        <v>32132</v>
      </c>
      <c r="G1724" t="str">
        <f t="shared" si="134"/>
        <v>Chelativoranssp.                      Alphaproteobacteria343.93161.7359314-1-33419</v>
      </c>
      <c r="H1724" t="s">
        <v>8565</v>
      </c>
      <c r="I1724" t="s">
        <v>15</v>
      </c>
      <c r="J1724" t="s">
        <v>78</v>
      </c>
      <c r="K1724" t="s">
        <v>202</v>
      </c>
      <c r="L1724">
        <v>1</v>
      </c>
      <c r="M1724" t="s">
        <v>8566</v>
      </c>
      <c r="N1724" t="s">
        <v>8567</v>
      </c>
      <c r="O1724" s="1" t="s">
        <v>8568</v>
      </c>
      <c r="P1724" t="s">
        <v>8569</v>
      </c>
      <c r="Q1724">
        <v>314</v>
      </c>
      <c r="R1724" t="s">
        <v>23</v>
      </c>
      <c r="S1724">
        <v>1</v>
      </c>
      <c r="T1724" t="s">
        <v>23</v>
      </c>
      <c r="U1724">
        <v>334</v>
      </c>
      <c r="V1724">
        <v>19</v>
      </c>
    </row>
    <row r="1725" spans="1:22">
      <c r="A1725">
        <v>6710535</v>
      </c>
      <c r="B1725">
        <f t="shared" si="131"/>
        <v>2</v>
      </c>
      <c r="C1725" t="str">
        <f t="shared" si="132"/>
        <v>NC_008243.1</v>
      </c>
      <c r="D1725" t="str">
        <f t="shared" si="133"/>
        <v>CP000391</v>
      </c>
      <c r="E1725" t="str">
        <f t="shared" si="142"/>
        <v>Chelativorans</v>
      </c>
      <c r="F1725" t="s">
        <v>32132</v>
      </c>
      <c r="G1725" t="str">
        <f t="shared" si="134"/>
        <v>Chelativoranssp.                      Alphaproteobacteria131.24760.2132115---1194</v>
      </c>
      <c r="H1725" t="s">
        <v>8565</v>
      </c>
      <c r="I1725" t="s">
        <v>15</v>
      </c>
      <c r="J1725" t="s">
        <v>78</v>
      </c>
      <c r="K1725" t="s">
        <v>202</v>
      </c>
      <c r="L1725">
        <v>2</v>
      </c>
      <c r="M1725" t="s">
        <v>8570</v>
      </c>
      <c r="N1725" t="s">
        <v>8571</v>
      </c>
      <c r="O1725" s="1" t="s">
        <v>8572</v>
      </c>
      <c r="P1725" t="s">
        <v>8573</v>
      </c>
      <c r="Q1725">
        <v>115</v>
      </c>
      <c r="R1725" t="s">
        <v>23</v>
      </c>
      <c r="S1725" t="s">
        <v>23</v>
      </c>
      <c r="T1725" t="s">
        <v>23</v>
      </c>
      <c r="U1725">
        <v>119</v>
      </c>
      <c r="V1725">
        <v>4</v>
      </c>
    </row>
    <row r="1726" spans="1:22">
      <c r="A1726">
        <v>6710439</v>
      </c>
      <c r="B1726">
        <f t="shared" si="131"/>
        <v>3</v>
      </c>
      <c r="C1726" t="str">
        <f t="shared" si="132"/>
        <v>NC_008244.1</v>
      </c>
      <c r="D1726" t="str">
        <f t="shared" si="133"/>
        <v>CP000392</v>
      </c>
      <c r="E1726" t="str">
        <f t="shared" si="142"/>
        <v>Chelativorans</v>
      </c>
      <c r="F1726" t="s">
        <v>32132</v>
      </c>
      <c r="G1726" t="str">
        <f t="shared" si="134"/>
        <v>Chelativoranssp.                      Alphaproteobacteria47.56161.529447---492</v>
      </c>
      <c r="H1726" t="s">
        <v>8565</v>
      </c>
      <c r="I1726" t="s">
        <v>15</v>
      </c>
      <c r="J1726" t="s">
        <v>78</v>
      </c>
      <c r="K1726" t="s">
        <v>202</v>
      </c>
      <c r="L1726">
        <v>3</v>
      </c>
      <c r="M1726" t="s">
        <v>8574</v>
      </c>
      <c r="N1726" t="s">
        <v>8575</v>
      </c>
      <c r="O1726" s="1" t="s">
        <v>8576</v>
      </c>
      <c r="P1726" t="s">
        <v>8577</v>
      </c>
      <c r="Q1726">
        <v>47</v>
      </c>
      <c r="R1726" t="s">
        <v>23</v>
      </c>
      <c r="S1726" t="s">
        <v>23</v>
      </c>
      <c r="T1726" t="s">
        <v>23</v>
      </c>
      <c r="U1726">
        <v>49</v>
      </c>
      <c r="V1726">
        <v>2</v>
      </c>
    </row>
    <row r="1727" spans="1:22">
      <c r="A1727">
        <v>6710343</v>
      </c>
      <c r="B1727" t="str">
        <f t="shared" si="131"/>
        <v>pCO-6</v>
      </c>
      <c r="C1727" t="str">
        <f t="shared" si="132"/>
        <v>NZ_CP012399.1</v>
      </c>
      <c r="D1727" t="str">
        <f t="shared" si="133"/>
        <v>CP012399</v>
      </c>
      <c r="E1727" t="str">
        <f t="shared" si="142"/>
        <v>Chelatococcus</v>
      </c>
      <c r="F1727" t="s">
        <v>32132</v>
      </c>
      <c r="G1727" t="str">
        <f t="shared" si="134"/>
        <v>Chelatococcussp.                      Alphaproteobacteria849.68868.992766---78721</v>
      </c>
      <c r="H1727" t="s">
        <v>8578</v>
      </c>
      <c r="I1727" t="s">
        <v>15</v>
      </c>
      <c r="J1727" t="s">
        <v>78</v>
      </c>
      <c r="K1727" t="s">
        <v>202</v>
      </c>
      <c r="L1727" t="s">
        <v>8579</v>
      </c>
      <c r="M1727" t="s">
        <v>8580</v>
      </c>
      <c r="N1727" t="s">
        <v>8581</v>
      </c>
      <c r="O1727" s="1" t="s">
        <v>8582</v>
      </c>
      <c r="P1727" t="s">
        <v>8583</v>
      </c>
      <c r="Q1727">
        <v>766</v>
      </c>
      <c r="R1727" t="s">
        <v>23</v>
      </c>
      <c r="S1727" t="s">
        <v>23</v>
      </c>
      <c r="T1727" t="s">
        <v>23</v>
      </c>
      <c r="U1727">
        <v>787</v>
      </c>
      <c r="V1727">
        <v>21</v>
      </c>
    </row>
    <row r="1728" spans="1:22">
      <c r="A1728">
        <v>6710247</v>
      </c>
      <c r="B1728" t="str">
        <f t="shared" si="131"/>
        <v>pCWBFq</v>
      </c>
      <c r="C1728" t="str">
        <f t="shared" si="132"/>
        <v>NC_015473.1</v>
      </c>
      <c r="D1728" t="str">
        <f t="shared" si="133"/>
        <v>JF827298</v>
      </c>
      <c r="E1728" t="str">
        <f t="shared" si="142"/>
        <v>Chinaberry</v>
      </c>
      <c r="F1728" t="s">
        <v>32303</v>
      </c>
      <c r="G1728" t="str">
        <f t="shared" si="134"/>
        <v xml:space="preserve">Chinaberrywitches'-broom           Mollicutes4.44626.49576---6-                                                        </v>
      </c>
      <c r="H1728" t="s">
        <v>8584</v>
      </c>
      <c r="I1728" t="s">
        <v>15</v>
      </c>
      <c r="J1728" t="s">
        <v>16</v>
      </c>
      <c r="K1728" t="s">
        <v>17</v>
      </c>
      <c r="L1728" t="s">
        <v>8585</v>
      </c>
      <c r="M1728" t="s">
        <v>8586</v>
      </c>
      <c r="N1728" t="s">
        <v>8587</v>
      </c>
      <c r="O1728" s="1" t="s">
        <v>8588</v>
      </c>
      <c r="P1728" t="s">
        <v>8589</v>
      </c>
      <c r="Q1728">
        <v>6</v>
      </c>
      <c r="R1728" t="s">
        <v>23</v>
      </c>
      <c r="S1728" t="s">
        <v>23</v>
      </c>
      <c r="T1728" t="s">
        <v>23</v>
      </c>
      <c r="U1728">
        <v>6</v>
      </c>
      <c r="V1728" t="s">
        <v>58</v>
      </c>
    </row>
    <row r="1729" spans="1:22">
      <c r="A1729">
        <v>6710151</v>
      </c>
      <c r="B1729" t="str">
        <f t="shared" si="131"/>
        <v>p10DC88</v>
      </c>
      <c r="C1729" t="str">
        <f t="shared" si="132"/>
        <v>NZ_CP006572.1</v>
      </c>
      <c r="D1729" t="str">
        <f t="shared" si="133"/>
        <v>CP006572</v>
      </c>
      <c r="E1729" t="str">
        <f t="shared" si="142"/>
        <v>Chlamydia</v>
      </c>
      <c r="F1729" t="s">
        <v>32304</v>
      </c>
      <c r="G1729" t="str">
        <f t="shared" si="134"/>
        <v>Chlamydiaavium                    Chlamydiae7.09931.21575---72</v>
      </c>
      <c r="H1729" t="s">
        <v>8590</v>
      </c>
      <c r="I1729" t="s">
        <v>15</v>
      </c>
      <c r="J1729" t="s">
        <v>8591</v>
      </c>
      <c r="K1729" t="s">
        <v>8592</v>
      </c>
      <c r="L1729" t="s">
        <v>8593</v>
      </c>
      <c r="M1729" t="s">
        <v>8594</v>
      </c>
      <c r="N1729" t="s">
        <v>8595</v>
      </c>
      <c r="O1729" s="1" t="s">
        <v>8596</v>
      </c>
      <c r="P1729" t="s">
        <v>8597</v>
      </c>
      <c r="Q1729">
        <v>5</v>
      </c>
      <c r="R1729" t="s">
        <v>23</v>
      </c>
      <c r="S1729" t="s">
        <v>23</v>
      </c>
      <c r="T1729" t="s">
        <v>23</v>
      </c>
      <c r="U1729">
        <v>7</v>
      </c>
      <c r="V1729">
        <v>2</v>
      </c>
    </row>
    <row r="1730" spans="1:22">
      <c r="A1730">
        <v>6710055</v>
      </c>
      <c r="B1730" t="str">
        <f t="shared" si="131"/>
        <v>pMoPn</v>
      </c>
      <c r="C1730" t="str">
        <f t="shared" si="132"/>
        <v>NC_002182.1</v>
      </c>
      <c r="D1730" t="str">
        <f t="shared" si="133"/>
        <v>AE002162</v>
      </c>
      <c r="E1730" t="str">
        <f t="shared" si="142"/>
        <v>Chlamydia</v>
      </c>
      <c r="F1730" t="s">
        <v>32305</v>
      </c>
      <c r="G1730" t="str">
        <f t="shared" si="134"/>
        <v xml:space="preserve">Chlamydiamuridarum                Chlamydiae7.50135.71528---8-                                        </v>
      </c>
      <c r="H1730" t="s">
        <v>8598</v>
      </c>
      <c r="I1730" t="s">
        <v>15</v>
      </c>
      <c r="J1730" t="s">
        <v>8591</v>
      </c>
      <c r="K1730" t="s">
        <v>8592</v>
      </c>
      <c r="L1730" t="s">
        <v>8599</v>
      </c>
      <c r="M1730" t="s">
        <v>8600</v>
      </c>
      <c r="N1730" t="s">
        <v>8601</v>
      </c>
      <c r="O1730" s="1" t="s">
        <v>8602</v>
      </c>
      <c r="P1730" t="s">
        <v>8603</v>
      </c>
      <c r="Q1730">
        <v>8</v>
      </c>
      <c r="R1730" t="s">
        <v>23</v>
      </c>
      <c r="S1730" t="s">
        <v>23</v>
      </c>
      <c r="T1730" t="s">
        <v>23</v>
      </c>
      <c r="U1730">
        <v>8</v>
      </c>
      <c r="V1730" t="s">
        <v>44</v>
      </c>
    </row>
    <row r="1731" spans="1:22">
      <c r="A1731">
        <v>6709959</v>
      </c>
      <c r="B1731" t="str">
        <f t="shared" ref="B1731:B1794" si="143">L1731</f>
        <v>pB21</v>
      </c>
      <c r="C1731" t="str">
        <f t="shared" ref="C1731:C1794" si="144">M1731</f>
        <v>-</v>
      </c>
      <c r="D1731" t="str">
        <f t="shared" ref="D1731:D1794" si="145">N1731</f>
        <v>AZNB01000165.1</v>
      </c>
      <c r="E1731" t="str">
        <f t="shared" si="142"/>
        <v>Chlamydia</v>
      </c>
      <c r="F1731" t="s">
        <v>32306</v>
      </c>
      <c r="G1731" t="str">
        <f t="shared" ref="G1731:G1794" si="146">CONCATENATE(E1731,F1731,K1731,O1731,P1731,Q1731,R1731,S1731,T1731,U1731,V1731)</f>
        <v xml:space="preserve">Chlamydiapneumoniae               Chlamydiae7.53333.01478---8-                                                </v>
      </c>
      <c r="H1731" t="s">
        <v>8604</v>
      </c>
      <c r="I1731" t="s">
        <v>15</v>
      </c>
      <c r="J1731" t="s">
        <v>8591</v>
      </c>
      <c r="K1731" t="s">
        <v>8592</v>
      </c>
      <c r="L1731" t="s">
        <v>8605</v>
      </c>
      <c r="M1731" t="s">
        <v>23</v>
      </c>
      <c r="N1731" t="s">
        <v>8606</v>
      </c>
      <c r="O1731" s="1" t="s">
        <v>8607</v>
      </c>
      <c r="P1731" t="s">
        <v>8608</v>
      </c>
      <c r="Q1731">
        <v>8</v>
      </c>
      <c r="R1731" t="s">
        <v>23</v>
      </c>
      <c r="S1731" t="s">
        <v>23</v>
      </c>
      <c r="T1731" t="s">
        <v>23</v>
      </c>
      <c r="U1731">
        <v>8</v>
      </c>
      <c r="V1731" t="s">
        <v>24</v>
      </c>
    </row>
    <row r="1732" spans="1:22">
      <c r="A1732">
        <v>6709863</v>
      </c>
      <c r="B1732" t="str">
        <f t="shared" si="143"/>
        <v>pCpA1</v>
      </c>
      <c r="C1732" t="str">
        <f t="shared" si="144"/>
        <v>NC_002117.1</v>
      </c>
      <c r="D1732" t="str">
        <f t="shared" si="145"/>
        <v>X62475</v>
      </c>
      <c r="E1732" t="str">
        <f t="shared" si="142"/>
        <v>Chlamydia</v>
      </c>
      <c r="F1732" t="s">
        <v>32307</v>
      </c>
      <c r="G1732" t="str">
        <f t="shared" si="146"/>
        <v xml:space="preserve">Chlamydiapsittaci                 Chlamydiae7.55332.940610---10-                                                        </v>
      </c>
      <c r="H1732" t="s">
        <v>8609</v>
      </c>
      <c r="I1732" t="s">
        <v>15</v>
      </c>
      <c r="J1732" t="s">
        <v>8591</v>
      </c>
      <c r="K1732" t="s">
        <v>8592</v>
      </c>
      <c r="L1732" t="s">
        <v>8610</v>
      </c>
      <c r="M1732" t="s">
        <v>8611</v>
      </c>
      <c r="N1732" t="s">
        <v>8612</v>
      </c>
      <c r="O1732" s="1" t="s">
        <v>8613</v>
      </c>
      <c r="P1732" t="s">
        <v>8614</v>
      </c>
      <c r="Q1732">
        <v>10</v>
      </c>
      <c r="R1732" t="s">
        <v>23</v>
      </c>
      <c r="S1732" t="s">
        <v>23</v>
      </c>
      <c r="T1732" t="s">
        <v>23</v>
      </c>
      <c r="U1732">
        <v>10</v>
      </c>
      <c r="V1732" t="s">
        <v>58</v>
      </c>
    </row>
    <row r="1733" spans="1:22">
      <c r="A1733">
        <v>6709767</v>
      </c>
      <c r="B1733" t="str">
        <f t="shared" si="143"/>
        <v>p01DC12</v>
      </c>
      <c r="C1733" t="str">
        <f t="shared" si="144"/>
        <v>NC_019392.1</v>
      </c>
      <c r="D1733" t="str">
        <f t="shared" si="145"/>
        <v>HF545615</v>
      </c>
      <c r="E1733" t="str">
        <f t="shared" si="142"/>
        <v>Chlamydia</v>
      </c>
      <c r="F1733" t="s">
        <v>32307</v>
      </c>
      <c r="G1733" t="str">
        <f t="shared" si="146"/>
        <v xml:space="preserve">Chlamydiapsittaci                 Chlamydiae7.55332.86118---8-                                        </v>
      </c>
      <c r="H1733" t="s">
        <v>8615</v>
      </c>
      <c r="I1733" t="s">
        <v>15</v>
      </c>
      <c r="J1733" t="s">
        <v>8591</v>
      </c>
      <c r="K1733" t="s">
        <v>8592</v>
      </c>
      <c r="L1733" t="s">
        <v>8616</v>
      </c>
      <c r="M1733" t="s">
        <v>8617</v>
      </c>
      <c r="N1733" t="s">
        <v>8618</v>
      </c>
      <c r="O1733" s="1" t="s">
        <v>8613</v>
      </c>
      <c r="P1733" t="s">
        <v>8619</v>
      </c>
      <c r="Q1733">
        <v>8</v>
      </c>
      <c r="R1733" t="s">
        <v>23</v>
      </c>
      <c r="S1733" t="s">
        <v>23</v>
      </c>
      <c r="T1733" t="s">
        <v>23</v>
      </c>
      <c r="U1733">
        <v>8</v>
      </c>
      <c r="V1733" t="s">
        <v>44</v>
      </c>
    </row>
    <row r="1734" spans="1:22">
      <c r="A1734">
        <v>6709671</v>
      </c>
      <c r="B1734" t="str">
        <f t="shared" si="143"/>
        <v>p6BC</v>
      </c>
      <c r="C1734" t="str">
        <f t="shared" si="144"/>
        <v>NC_015217.1</v>
      </c>
      <c r="D1734" t="str">
        <f t="shared" si="145"/>
        <v>CP002550</v>
      </c>
      <c r="E1734" t="str">
        <f t="shared" si="142"/>
        <v>Chlamydia</v>
      </c>
      <c r="F1734" t="s">
        <v>32307</v>
      </c>
      <c r="G1734" t="str">
        <f t="shared" si="146"/>
        <v xml:space="preserve">Chlamydiapsittaci                 Chlamydiae7.55332.88768---8-                                                </v>
      </c>
      <c r="H1734" t="s">
        <v>8620</v>
      </c>
      <c r="I1734" t="s">
        <v>15</v>
      </c>
      <c r="J1734" t="s">
        <v>8591</v>
      </c>
      <c r="K1734" t="s">
        <v>8592</v>
      </c>
      <c r="L1734" t="s">
        <v>8621</v>
      </c>
      <c r="M1734" t="s">
        <v>8622</v>
      </c>
      <c r="N1734" t="s">
        <v>8623</v>
      </c>
      <c r="O1734" s="1" t="s">
        <v>8613</v>
      </c>
      <c r="P1734" t="s">
        <v>8624</v>
      </c>
      <c r="Q1734">
        <v>8</v>
      </c>
      <c r="R1734" t="s">
        <v>23</v>
      </c>
      <c r="S1734" t="s">
        <v>23</v>
      </c>
      <c r="T1734" t="s">
        <v>23</v>
      </c>
      <c r="U1734">
        <v>8</v>
      </c>
      <c r="V1734" t="s">
        <v>24</v>
      </c>
    </row>
    <row r="1735" spans="1:22">
      <c r="A1735">
        <v>6709575</v>
      </c>
      <c r="B1735" t="str">
        <f t="shared" si="143"/>
        <v>pCps6BC</v>
      </c>
      <c r="C1735" t="str">
        <f t="shared" si="144"/>
        <v>NC_017288.1</v>
      </c>
      <c r="D1735" t="str">
        <f t="shared" si="145"/>
        <v>CP002587</v>
      </c>
      <c r="E1735" t="str">
        <f t="shared" si="142"/>
        <v>Chlamydia</v>
      </c>
      <c r="F1735" t="s">
        <v>32307</v>
      </c>
      <c r="G1735" t="str">
        <f t="shared" si="146"/>
        <v xml:space="preserve">Chlamydiapsittaci                 Chlamydiae7.55332.88768---8-                                                </v>
      </c>
      <c r="H1735" t="s">
        <v>8620</v>
      </c>
      <c r="I1735" t="s">
        <v>15</v>
      </c>
      <c r="J1735" t="s">
        <v>8591</v>
      </c>
      <c r="K1735" t="s">
        <v>8592</v>
      </c>
      <c r="L1735" t="s">
        <v>8625</v>
      </c>
      <c r="M1735" t="s">
        <v>8626</v>
      </c>
      <c r="N1735" t="s">
        <v>8627</v>
      </c>
      <c r="O1735" s="1" t="s">
        <v>8613</v>
      </c>
      <c r="P1735" t="s">
        <v>8624</v>
      </c>
      <c r="Q1735">
        <v>8</v>
      </c>
      <c r="R1735" t="s">
        <v>23</v>
      </c>
      <c r="S1735" t="s">
        <v>23</v>
      </c>
      <c r="T1735" t="s">
        <v>23</v>
      </c>
      <c r="U1735">
        <v>8</v>
      </c>
      <c r="V1735" t="s">
        <v>24</v>
      </c>
    </row>
    <row r="1736" spans="1:22">
      <c r="A1736">
        <v>6709479</v>
      </c>
      <c r="B1736" t="str">
        <f t="shared" si="143"/>
        <v>pcp8455</v>
      </c>
      <c r="C1736" t="str">
        <f t="shared" si="144"/>
        <v>NC_018633.1</v>
      </c>
      <c r="D1736" t="str">
        <f t="shared" si="145"/>
        <v>CP003812</v>
      </c>
      <c r="E1736" t="str">
        <f t="shared" si="142"/>
        <v>Chlamydia</v>
      </c>
      <c r="F1736" t="s">
        <v>32307</v>
      </c>
      <c r="G1736" t="str">
        <f t="shared" si="146"/>
        <v xml:space="preserve">Chlamydiapsittaci                 Chlamydiae7.48732.81698---8-                                        </v>
      </c>
      <c r="H1736" t="s">
        <v>8628</v>
      </c>
      <c r="I1736" t="s">
        <v>15</v>
      </c>
      <c r="J1736" t="s">
        <v>8591</v>
      </c>
      <c r="K1736" t="s">
        <v>8592</v>
      </c>
      <c r="L1736" t="s">
        <v>8629</v>
      </c>
      <c r="M1736" t="s">
        <v>8630</v>
      </c>
      <c r="N1736" t="s">
        <v>8631</v>
      </c>
      <c r="O1736" s="1" t="s">
        <v>8632</v>
      </c>
      <c r="P1736" t="s">
        <v>8633</v>
      </c>
      <c r="Q1736">
        <v>8</v>
      </c>
      <c r="R1736" t="s">
        <v>23</v>
      </c>
      <c r="S1736" t="s">
        <v>23</v>
      </c>
      <c r="T1736" t="s">
        <v>23</v>
      </c>
      <c r="U1736">
        <v>8</v>
      </c>
      <c r="V1736" t="s">
        <v>44</v>
      </c>
    </row>
    <row r="1737" spans="1:22">
      <c r="A1737">
        <v>6709383</v>
      </c>
      <c r="B1737" t="str">
        <f t="shared" si="143"/>
        <v>pcpCP3</v>
      </c>
      <c r="C1737" t="str">
        <f t="shared" si="144"/>
        <v>NC_018634.1</v>
      </c>
      <c r="D1737" t="str">
        <f t="shared" si="145"/>
        <v>CP003813</v>
      </c>
      <c r="E1737" t="str">
        <f t="shared" si="142"/>
        <v>Chlamydia</v>
      </c>
      <c r="F1737" t="s">
        <v>32307</v>
      </c>
      <c r="G1737" t="str">
        <f t="shared" si="146"/>
        <v xml:space="preserve">Chlamydiapsittaci                 Chlamydiae7.55232.87878---8-                                                </v>
      </c>
      <c r="H1737" t="s">
        <v>8634</v>
      </c>
      <c r="I1737" t="s">
        <v>15</v>
      </c>
      <c r="J1737" t="s">
        <v>8591</v>
      </c>
      <c r="K1737" t="s">
        <v>8592</v>
      </c>
      <c r="L1737" t="s">
        <v>8635</v>
      </c>
      <c r="M1737" t="s">
        <v>8636</v>
      </c>
      <c r="N1737" t="s">
        <v>8637</v>
      </c>
      <c r="O1737" s="1" t="s">
        <v>8638</v>
      </c>
      <c r="P1737" t="s">
        <v>8639</v>
      </c>
      <c r="Q1737">
        <v>8</v>
      </c>
      <c r="R1737" t="s">
        <v>23</v>
      </c>
      <c r="S1737" t="s">
        <v>23</v>
      </c>
      <c r="T1737" t="s">
        <v>23</v>
      </c>
      <c r="U1737">
        <v>8</v>
      </c>
      <c r="V1737" t="s">
        <v>24</v>
      </c>
    </row>
    <row r="1738" spans="1:22">
      <c r="A1738">
        <v>6709287</v>
      </c>
      <c r="B1738" t="str">
        <f t="shared" si="143"/>
        <v>unnamed</v>
      </c>
      <c r="C1738" t="str">
        <f t="shared" si="144"/>
        <v>-</v>
      </c>
      <c r="D1738" t="str">
        <f t="shared" si="145"/>
        <v>CM003516.1</v>
      </c>
      <c r="E1738" t="str">
        <f t="shared" si="142"/>
        <v>Chlamydia</v>
      </c>
      <c r="F1738" t="s">
        <v>32307</v>
      </c>
      <c r="G1738" t="str">
        <f t="shared" si="146"/>
        <v xml:space="preserve">Chlamydiapsittaci                 Chlamydiae7.55332.87447---7-                                                        </v>
      </c>
      <c r="H1738" t="s">
        <v>8634</v>
      </c>
      <c r="I1738" t="s">
        <v>15</v>
      </c>
      <c r="J1738" t="s">
        <v>8591</v>
      </c>
      <c r="K1738" t="s">
        <v>8592</v>
      </c>
      <c r="L1738" t="s">
        <v>68</v>
      </c>
      <c r="M1738" t="s">
        <v>23</v>
      </c>
      <c r="N1738" t="s">
        <v>8640</v>
      </c>
      <c r="O1738" s="1" t="s">
        <v>8613</v>
      </c>
      <c r="P1738" t="s">
        <v>8641</v>
      </c>
      <c r="Q1738">
        <v>7</v>
      </c>
      <c r="R1738" t="s">
        <v>23</v>
      </c>
      <c r="S1738" t="s">
        <v>23</v>
      </c>
      <c r="T1738" t="s">
        <v>23</v>
      </c>
      <c r="U1738">
        <v>7</v>
      </c>
      <c r="V1738" t="s">
        <v>58</v>
      </c>
    </row>
    <row r="1739" spans="1:22">
      <c r="A1739">
        <v>6709191</v>
      </c>
      <c r="B1739" t="str">
        <f t="shared" si="143"/>
        <v>unnamed</v>
      </c>
      <c r="C1739" t="str">
        <f t="shared" si="144"/>
        <v>-</v>
      </c>
      <c r="D1739" t="str">
        <f t="shared" si="145"/>
        <v>CM003515.1</v>
      </c>
      <c r="E1739" t="str">
        <f t="shared" si="142"/>
        <v>Chlamydia</v>
      </c>
      <c r="F1739" t="s">
        <v>32307</v>
      </c>
      <c r="G1739" t="str">
        <f t="shared" si="146"/>
        <v xml:space="preserve">Chlamydiapsittaci                 Chlamydiae7.55332.88768---8-                                                        </v>
      </c>
      <c r="H1739" t="s">
        <v>8642</v>
      </c>
      <c r="I1739" t="s">
        <v>15</v>
      </c>
      <c r="J1739" t="s">
        <v>8591</v>
      </c>
      <c r="K1739" t="s">
        <v>8592</v>
      </c>
      <c r="L1739" t="s">
        <v>68</v>
      </c>
      <c r="M1739" t="s">
        <v>23</v>
      </c>
      <c r="N1739" t="s">
        <v>8643</v>
      </c>
      <c r="O1739" s="1" t="s">
        <v>8613</v>
      </c>
      <c r="P1739" t="s">
        <v>8624</v>
      </c>
      <c r="Q1739">
        <v>8</v>
      </c>
      <c r="R1739" t="s">
        <v>23</v>
      </c>
      <c r="S1739" t="s">
        <v>23</v>
      </c>
      <c r="T1739" t="s">
        <v>23</v>
      </c>
      <c r="U1739">
        <v>8</v>
      </c>
      <c r="V1739" t="s">
        <v>58</v>
      </c>
    </row>
    <row r="1740" spans="1:22">
      <c r="A1740">
        <v>6709095</v>
      </c>
      <c r="B1740" t="str">
        <f t="shared" si="143"/>
        <v>pcpM56</v>
      </c>
      <c r="C1740" t="str">
        <f t="shared" si="144"/>
        <v>NC_018635.1</v>
      </c>
      <c r="D1740" t="str">
        <f t="shared" si="145"/>
        <v>CP003814</v>
      </c>
      <c r="E1740" t="str">
        <f t="shared" si="142"/>
        <v>Chlamydia</v>
      </c>
      <c r="F1740" t="s">
        <v>32307</v>
      </c>
      <c r="G1740" t="str">
        <f t="shared" si="146"/>
        <v xml:space="preserve">Chlamydiapsittaci                 Chlamydiae7.55332.88768---8-                                                </v>
      </c>
      <c r="H1740" t="s">
        <v>8644</v>
      </c>
      <c r="I1740" t="s">
        <v>15</v>
      </c>
      <c r="J1740" t="s">
        <v>8591</v>
      </c>
      <c r="K1740" t="s">
        <v>8592</v>
      </c>
      <c r="L1740" t="s">
        <v>8645</v>
      </c>
      <c r="M1740" t="s">
        <v>8646</v>
      </c>
      <c r="N1740" t="s">
        <v>8647</v>
      </c>
      <c r="O1740" s="1" t="s">
        <v>8613</v>
      </c>
      <c r="P1740" t="s">
        <v>8624</v>
      </c>
      <c r="Q1740">
        <v>8</v>
      </c>
      <c r="R1740" t="s">
        <v>23</v>
      </c>
      <c r="S1740" t="s">
        <v>23</v>
      </c>
      <c r="T1740" t="s">
        <v>23</v>
      </c>
      <c r="U1740">
        <v>8</v>
      </c>
      <c r="V1740" t="s">
        <v>24</v>
      </c>
    </row>
    <row r="1741" spans="1:22">
      <c r="A1741">
        <v>6708999</v>
      </c>
      <c r="B1741" t="str">
        <f t="shared" si="143"/>
        <v>pcpMN</v>
      </c>
      <c r="C1741" t="str">
        <f t="shared" si="144"/>
        <v>NC_018636.1</v>
      </c>
      <c r="D1741" t="str">
        <f t="shared" si="145"/>
        <v>CP003815</v>
      </c>
      <c r="E1741" t="str">
        <f t="shared" si="142"/>
        <v>Chlamydia</v>
      </c>
      <c r="F1741" t="s">
        <v>32307</v>
      </c>
      <c r="G1741" t="str">
        <f t="shared" si="146"/>
        <v>Chlamydiapsittaci                 Chlamydiae7.49132.93296---82</v>
      </c>
      <c r="H1741" t="s">
        <v>8648</v>
      </c>
      <c r="I1741" t="s">
        <v>15</v>
      </c>
      <c r="J1741" t="s">
        <v>8591</v>
      </c>
      <c r="K1741" t="s">
        <v>8592</v>
      </c>
      <c r="L1741" t="s">
        <v>8649</v>
      </c>
      <c r="M1741" t="s">
        <v>8650</v>
      </c>
      <c r="N1741" t="s">
        <v>8651</v>
      </c>
      <c r="O1741" s="1" t="s">
        <v>8652</v>
      </c>
      <c r="P1741" t="s">
        <v>8653</v>
      </c>
      <c r="Q1741">
        <v>6</v>
      </c>
      <c r="R1741" t="s">
        <v>23</v>
      </c>
      <c r="S1741" t="s">
        <v>23</v>
      </c>
      <c r="T1741" t="s">
        <v>23</v>
      </c>
      <c r="U1741">
        <v>8</v>
      </c>
      <c r="V1741">
        <v>2</v>
      </c>
    </row>
    <row r="1742" spans="1:22">
      <c r="A1742">
        <v>6708903</v>
      </c>
      <c r="B1742" t="str">
        <f t="shared" si="143"/>
        <v>pcpNJ1</v>
      </c>
      <c r="C1742" t="str">
        <f t="shared" si="144"/>
        <v>NC_018637.1</v>
      </c>
      <c r="D1742" t="str">
        <f t="shared" si="145"/>
        <v>CP003816</v>
      </c>
      <c r="E1742" t="str">
        <f t="shared" si="142"/>
        <v>Chlamydia</v>
      </c>
      <c r="F1742" t="s">
        <v>32307</v>
      </c>
      <c r="G1742" t="str">
        <f t="shared" si="146"/>
        <v xml:space="preserve">Chlamydiapsittaci                 Chlamydiae7.55232.79938---8-                                                </v>
      </c>
      <c r="H1742" t="s">
        <v>8654</v>
      </c>
      <c r="I1742" t="s">
        <v>15</v>
      </c>
      <c r="J1742" t="s">
        <v>8591</v>
      </c>
      <c r="K1742" t="s">
        <v>8592</v>
      </c>
      <c r="L1742" t="s">
        <v>8655</v>
      </c>
      <c r="M1742" t="s">
        <v>8656</v>
      </c>
      <c r="N1742" t="s">
        <v>8657</v>
      </c>
      <c r="O1742" s="1" t="s">
        <v>8638</v>
      </c>
      <c r="P1742" t="s">
        <v>8658</v>
      </c>
      <c r="Q1742">
        <v>8</v>
      </c>
      <c r="R1742" t="s">
        <v>23</v>
      </c>
      <c r="S1742" t="s">
        <v>23</v>
      </c>
      <c r="T1742" t="s">
        <v>23</v>
      </c>
      <c r="U1742">
        <v>8</v>
      </c>
      <c r="V1742" t="s">
        <v>24</v>
      </c>
    </row>
    <row r="1743" spans="1:22">
      <c r="A1743">
        <v>6708807</v>
      </c>
      <c r="B1743" t="str">
        <f t="shared" si="143"/>
        <v>unnamed</v>
      </c>
      <c r="C1743" t="str">
        <f t="shared" si="144"/>
        <v>NZ_CM003517.1</v>
      </c>
      <c r="D1743" t="str">
        <f t="shared" si="145"/>
        <v>CM003517</v>
      </c>
      <c r="E1743" t="str">
        <f t="shared" si="142"/>
        <v>Chlamydia</v>
      </c>
      <c r="F1743" t="s">
        <v>32307</v>
      </c>
      <c r="G1743" t="str">
        <f t="shared" si="146"/>
        <v xml:space="preserve">Chlamydiapsittaci                 Chlamydiae7.55332.76848---8-                                                </v>
      </c>
      <c r="H1743" t="s">
        <v>8654</v>
      </c>
      <c r="I1743" t="s">
        <v>15</v>
      </c>
      <c r="J1743" t="s">
        <v>8591</v>
      </c>
      <c r="K1743" t="s">
        <v>8592</v>
      </c>
      <c r="L1743" t="s">
        <v>68</v>
      </c>
      <c r="M1743" t="s">
        <v>8659</v>
      </c>
      <c r="N1743" t="s">
        <v>8660</v>
      </c>
      <c r="O1743" s="1" t="s">
        <v>8613</v>
      </c>
      <c r="P1743" t="s">
        <v>8661</v>
      </c>
      <c r="Q1743">
        <v>8</v>
      </c>
      <c r="R1743" t="s">
        <v>23</v>
      </c>
      <c r="S1743" t="s">
        <v>23</v>
      </c>
      <c r="T1743" t="s">
        <v>23</v>
      </c>
      <c r="U1743">
        <v>8</v>
      </c>
      <c r="V1743" t="s">
        <v>24</v>
      </c>
    </row>
    <row r="1744" spans="1:22">
      <c r="A1744">
        <v>6708711</v>
      </c>
      <c r="B1744" t="str">
        <f t="shared" si="143"/>
        <v>pRD1</v>
      </c>
      <c r="C1744" t="str">
        <f t="shared" si="144"/>
        <v>-</v>
      </c>
      <c r="D1744" t="str">
        <f t="shared" si="145"/>
        <v>FQ482150.1</v>
      </c>
      <c r="E1744" t="str">
        <f t="shared" si="142"/>
        <v>Chlamydia</v>
      </c>
      <c r="F1744" t="s">
        <v>32307</v>
      </c>
      <c r="G1744" t="str">
        <f t="shared" si="146"/>
        <v xml:space="preserve">Chlamydiapsittaci                 Chlamydiae7.55332.88768---8-                                                        </v>
      </c>
      <c r="H1744" t="s">
        <v>8662</v>
      </c>
      <c r="I1744" t="s">
        <v>15</v>
      </c>
      <c r="J1744" t="s">
        <v>8591</v>
      </c>
      <c r="K1744" t="s">
        <v>8592</v>
      </c>
      <c r="L1744" t="s">
        <v>8663</v>
      </c>
      <c r="M1744" t="s">
        <v>23</v>
      </c>
      <c r="N1744" t="s">
        <v>8664</v>
      </c>
      <c r="O1744" s="1" t="s">
        <v>8613</v>
      </c>
      <c r="P1744" t="s">
        <v>8624</v>
      </c>
      <c r="Q1744">
        <v>8</v>
      </c>
      <c r="R1744" t="s">
        <v>23</v>
      </c>
      <c r="S1744" t="s">
        <v>23</v>
      </c>
      <c r="T1744" t="s">
        <v>23</v>
      </c>
      <c r="U1744">
        <v>8</v>
      </c>
      <c r="V1744" t="s">
        <v>58</v>
      </c>
    </row>
    <row r="1745" spans="1:22">
      <c r="A1745">
        <v>6708615</v>
      </c>
      <c r="B1745" t="str">
        <f t="shared" si="143"/>
        <v>unnamed</v>
      </c>
      <c r="C1745" t="str">
        <f t="shared" si="144"/>
        <v>-</v>
      </c>
      <c r="D1745" t="str">
        <f t="shared" si="145"/>
        <v>CM003518.1</v>
      </c>
      <c r="E1745" t="str">
        <f t="shared" si="142"/>
        <v>Chlamydia</v>
      </c>
      <c r="F1745" t="s">
        <v>32307</v>
      </c>
      <c r="G1745" t="str">
        <f t="shared" si="146"/>
        <v xml:space="preserve">Chlamydiapsittaci                 Chlamydiae7.55332.86118---8-                                                </v>
      </c>
      <c r="H1745" t="s">
        <v>8665</v>
      </c>
      <c r="I1745" t="s">
        <v>15</v>
      </c>
      <c r="J1745" t="s">
        <v>8591</v>
      </c>
      <c r="K1745" t="s">
        <v>8592</v>
      </c>
      <c r="L1745" t="s">
        <v>68</v>
      </c>
      <c r="M1745" t="s">
        <v>23</v>
      </c>
      <c r="N1745" t="s">
        <v>8666</v>
      </c>
      <c r="O1745" s="1" t="s">
        <v>8613</v>
      </c>
      <c r="P1745" t="s">
        <v>8619</v>
      </c>
      <c r="Q1745">
        <v>8</v>
      </c>
      <c r="R1745" t="s">
        <v>23</v>
      </c>
      <c r="S1745" t="s">
        <v>23</v>
      </c>
      <c r="T1745" t="s">
        <v>23</v>
      </c>
      <c r="U1745">
        <v>8</v>
      </c>
      <c r="V1745" t="s">
        <v>24</v>
      </c>
    </row>
    <row r="1746" spans="1:22">
      <c r="A1746">
        <v>6708519</v>
      </c>
      <c r="B1746" t="str">
        <f t="shared" si="143"/>
        <v>pcpVS225</v>
      </c>
      <c r="C1746" t="str">
        <f t="shared" si="144"/>
        <v>NC_018638.1</v>
      </c>
      <c r="D1746" t="str">
        <f t="shared" si="145"/>
        <v>CP003817</v>
      </c>
      <c r="E1746" t="str">
        <f t="shared" si="142"/>
        <v>Chlamydia</v>
      </c>
      <c r="F1746" t="s">
        <v>32307</v>
      </c>
      <c r="G1746" t="str">
        <f t="shared" si="146"/>
        <v xml:space="preserve">Chlamydiapsittaci                 Chlamydiae7.55332.91418---8-                                </v>
      </c>
      <c r="H1746" t="s">
        <v>8667</v>
      </c>
      <c r="I1746" t="s">
        <v>15</v>
      </c>
      <c r="J1746" t="s">
        <v>8591</v>
      </c>
      <c r="K1746" t="s">
        <v>8592</v>
      </c>
      <c r="L1746" t="s">
        <v>8668</v>
      </c>
      <c r="M1746" t="s">
        <v>8669</v>
      </c>
      <c r="N1746" t="s">
        <v>8670</v>
      </c>
      <c r="O1746" s="1" t="s">
        <v>8613</v>
      </c>
      <c r="P1746" t="s">
        <v>8671</v>
      </c>
      <c r="Q1746">
        <v>8</v>
      </c>
      <c r="R1746" t="s">
        <v>23</v>
      </c>
      <c r="S1746" t="s">
        <v>23</v>
      </c>
      <c r="T1746" t="s">
        <v>23</v>
      </c>
      <c r="U1746">
        <v>8</v>
      </c>
      <c r="V1746" t="s">
        <v>108</v>
      </c>
    </row>
    <row r="1747" spans="1:22">
      <c r="A1747">
        <v>6708423</v>
      </c>
      <c r="B1747" t="str">
        <f t="shared" si="143"/>
        <v>pcpWC</v>
      </c>
      <c r="C1747" t="str">
        <f t="shared" si="144"/>
        <v>NC_018639.1</v>
      </c>
      <c r="D1747" t="str">
        <f t="shared" si="145"/>
        <v>CP003818</v>
      </c>
      <c r="E1747" t="str">
        <f t="shared" si="142"/>
        <v>Chlamydia</v>
      </c>
      <c r="F1747" t="s">
        <v>32307</v>
      </c>
      <c r="G1747" t="str">
        <f t="shared" si="146"/>
        <v xml:space="preserve">Chlamydiapsittaci                 Chlamydiae7.55332.92738---8-                                                </v>
      </c>
      <c r="H1747" t="s">
        <v>8672</v>
      </c>
      <c r="I1747" t="s">
        <v>15</v>
      </c>
      <c r="J1747" t="s">
        <v>8591</v>
      </c>
      <c r="K1747" t="s">
        <v>8592</v>
      </c>
      <c r="L1747" t="s">
        <v>8673</v>
      </c>
      <c r="M1747" t="s">
        <v>8674</v>
      </c>
      <c r="N1747" t="s">
        <v>8675</v>
      </c>
      <c r="O1747" s="1" t="s">
        <v>8613</v>
      </c>
      <c r="P1747" t="s">
        <v>8676</v>
      </c>
      <c r="Q1747">
        <v>8</v>
      </c>
      <c r="R1747" t="s">
        <v>23</v>
      </c>
      <c r="S1747" t="s">
        <v>23</v>
      </c>
      <c r="T1747" t="s">
        <v>23</v>
      </c>
      <c r="U1747">
        <v>8</v>
      </c>
      <c r="V1747" t="s">
        <v>24</v>
      </c>
    </row>
    <row r="1748" spans="1:22">
      <c r="A1748">
        <v>6708327</v>
      </c>
      <c r="B1748" t="str">
        <f t="shared" si="143"/>
        <v>pcpWSRTE30</v>
      </c>
      <c r="C1748" t="str">
        <f t="shared" si="144"/>
        <v>NC_018640.1</v>
      </c>
      <c r="D1748" t="str">
        <f t="shared" si="145"/>
        <v>CP003819</v>
      </c>
      <c r="E1748" t="str">
        <f t="shared" si="142"/>
        <v>Chlamydia</v>
      </c>
      <c r="F1748" t="s">
        <v>32307</v>
      </c>
      <c r="G1748" t="str">
        <f t="shared" si="146"/>
        <v xml:space="preserve">Chlamydiapsittaci                 Chlamydiae7.55332.94068---8-                                </v>
      </c>
      <c r="H1748" t="s">
        <v>8677</v>
      </c>
      <c r="I1748" t="s">
        <v>15</v>
      </c>
      <c r="J1748" t="s">
        <v>8591</v>
      </c>
      <c r="K1748" t="s">
        <v>8592</v>
      </c>
      <c r="L1748" t="s">
        <v>8678</v>
      </c>
      <c r="M1748" t="s">
        <v>8679</v>
      </c>
      <c r="N1748" t="s">
        <v>8680</v>
      </c>
      <c r="O1748" s="1" t="s">
        <v>8613</v>
      </c>
      <c r="P1748" t="s">
        <v>8614</v>
      </c>
      <c r="Q1748">
        <v>8</v>
      </c>
      <c r="R1748" t="s">
        <v>23</v>
      </c>
      <c r="S1748" t="s">
        <v>23</v>
      </c>
      <c r="T1748" t="s">
        <v>23</v>
      </c>
      <c r="U1748">
        <v>8</v>
      </c>
      <c r="V1748" t="s">
        <v>108</v>
      </c>
    </row>
    <row r="1749" spans="1:22">
      <c r="A1749">
        <v>6708231</v>
      </c>
      <c r="B1749" t="str">
        <f t="shared" si="143"/>
        <v>pMD56</v>
      </c>
      <c r="C1749" t="str">
        <f t="shared" si="144"/>
        <v>NZ_CM002267.1</v>
      </c>
      <c r="D1749" t="str">
        <f t="shared" si="145"/>
        <v>CM002267</v>
      </c>
      <c r="E1749" t="str">
        <f t="shared" si="142"/>
        <v>Chlamydia</v>
      </c>
      <c r="F1749" t="s">
        <v>32308</v>
      </c>
      <c r="G1749" t="str">
        <f t="shared" si="146"/>
        <v xml:space="preserve">Chlamydiasuis                     Chlamydiae5.97636.86416---6-                                                </v>
      </c>
      <c r="H1749" t="s">
        <v>8681</v>
      </c>
      <c r="I1749" t="s">
        <v>15</v>
      </c>
      <c r="J1749" t="s">
        <v>8591</v>
      </c>
      <c r="K1749" t="s">
        <v>8592</v>
      </c>
      <c r="L1749" t="s">
        <v>8682</v>
      </c>
      <c r="M1749" t="s">
        <v>8683</v>
      </c>
      <c r="N1749" t="s">
        <v>8684</v>
      </c>
      <c r="O1749" s="1" t="s">
        <v>8685</v>
      </c>
      <c r="P1749" t="s">
        <v>8686</v>
      </c>
      <c r="Q1749">
        <v>6</v>
      </c>
      <c r="R1749" t="s">
        <v>23</v>
      </c>
      <c r="S1749" t="s">
        <v>23</v>
      </c>
      <c r="T1749" t="s">
        <v>23</v>
      </c>
      <c r="U1749">
        <v>6</v>
      </c>
      <c r="V1749" t="s">
        <v>24</v>
      </c>
    </row>
    <row r="1750" spans="1:22">
      <c r="A1750">
        <v>6708135</v>
      </c>
      <c r="B1750" t="str">
        <f t="shared" si="143"/>
        <v>unnamed</v>
      </c>
      <c r="C1750" t="str">
        <f t="shared" si="144"/>
        <v>NZ_CP009924.1</v>
      </c>
      <c r="D1750" t="str">
        <f t="shared" si="145"/>
        <v>CP009924</v>
      </c>
      <c r="E1750" t="str">
        <f t="shared" si="142"/>
        <v>Chlamydia</v>
      </c>
      <c r="F1750" t="s">
        <v>32309</v>
      </c>
      <c r="G1750" t="str">
        <f t="shared" si="146"/>
        <v xml:space="preserve">Chlamydiatrachomatis              Chlamydiae4213136.22678---8-                                </v>
      </c>
      <c r="H1750" t="s">
        <v>8687</v>
      </c>
      <c r="I1750" t="s">
        <v>15</v>
      </c>
      <c r="J1750" t="s">
        <v>8591</v>
      </c>
      <c r="K1750" t="s">
        <v>8592</v>
      </c>
      <c r="L1750" t="s">
        <v>68</v>
      </c>
      <c r="M1750" t="s">
        <v>8688</v>
      </c>
      <c r="N1750" t="s">
        <v>8689</v>
      </c>
      <c r="O1750" s="1">
        <v>42131</v>
      </c>
      <c r="P1750" t="s">
        <v>8690</v>
      </c>
      <c r="Q1750">
        <v>8</v>
      </c>
      <c r="R1750" t="s">
        <v>23</v>
      </c>
      <c r="S1750" t="s">
        <v>23</v>
      </c>
      <c r="T1750" t="s">
        <v>23</v>
      </c>
      <c r="U1750">
        <v>8</v>
      </c>
      <c r="V1750" t="s">
        <v>108</v>
      </c>
    </row>
    <row r="1751" spans="1:22">
      <c r="A1751">
        <v>6708039</v>
      </c>
      <c r="B1751" t="str">
        <f t="shared" si="143"/>
        <v>unnamed</v>
      </c>
      <c r="C1751" t="str">
        <f t="shared" si="144"/>
        <v>NZ_CP009926.1</v>
      </c>
      <c r="D1751" t="str">
        <f t="shared" si="145"/>
        <v>CP009926</v>
      </c>
      <c r="E1751" t="str">
        <f t="shared" si="142"/>
        <v>Chlamydia</v>
      </c>
      <c r="F1751" t="s">
        <v>32309</v>
      </c>
      <c r="G1751" t="str">
        <f t="shared" si="146"/>
        <v xml:space="preserve">Chlamydiatrachomatis              Chlamydiae4213136.22678---8-                                </v>
      </c>
      <c r="H1751" t="s">
        <v>8691</v>
      </c>
      <c r="I1751" t="s">
        <v>15</v>
      </c>
      <c r="J1751" t="s">
        <v>8591</v>
      </c>
      <c r="K1751" t="s">
        <v>8592</v>
      </c>
      <c r="L1751" t="s">
        <v>68</v>
      </c>
      <c r="M1751" t="s">
        <v>8692</v>
      </c>
      <c r="N1751" t="s">
        <v>8693</v>
      </c>
      <c r="O1751" s="1">
        <v>42131</v>
      </c>
      <c r="P1751" t="s">
        <v>8690</v>
      </c>
      <c r="Q1751">
        <v>8</v>
      </c>
      <c r="R1751" t="s">
        <v>23</v>
      </c>
      <c r="S1751" t="s">
        <v>23</v>
      </c>
      <c r="T1751" t="s">
        <v>23</v>
      </c>
      <c r="U1751">
        <v>8</v>
      </c>
      <c r="V1751" t="s">
        <v>108</v>
      </c>
    </row>
    <row r="1752" spans="1:22">
      <c r="A1752">
        <v>6707943</v>
      </c>
      <c r="B1752" t="str">
        <f t="shared" si="143"/>
        <v>unnamed</v>
      </c>
      <c r="C1752" t="str">
        <f t="shared" si="144"/>
        <v>NZ_CP010568.1</v>
      </c>
      <c r="D1752" t="str">
        <f t="shared" si="145"/>
        <v>CP010568</v>
      </c>
      <c r="E1752" t="str">
        <f t="shared" si="142"/>
        <v>Chlamydia</v>
      </c>
      <c r="F1752" t="s">
        <v>32309</v>
      </c>
      <c r="G1752" t="str">
        <f t="shared" si="146"/>
        <v xml:space="preserve">Chlamydiatrachomatis              Chlamydiae7.50236.23038---8-                                </v>
      </c>
      <c r="H1752" t="s">
        <v>8694</v>
      </c>
      <c r="I1752" t="s">
        <v>15</v>
      </c>
      <c r="J1752" t="s">
        <v>8591</v>
      </c>
      <c r="K1752" t="s">
        <v>8592</v>
      </c>
      <c r="L1752" t="s">
        <v>68</v>
      </c>
      <c r="M1752" t="s">
        <v>8695</v>
      </c>
      <c r="N1752" t="s">
        <v>8696</v>
      </c>
      <c r="O1752" s="1" t="s">
        <v>8697</v>
      </c>
      <c r="P1752" t="s">
        <v>8698</v>
      </c>
      <c r="Q1752">
        <v>8</v>
      </c>
      <c r="R1752" t="s">
        <v>23</v>
      </c>
      <c r="S1752" t="s">
        <v>23</v>
      </c>
      <c r="T1752" t="s">
        <v>23</v>
      </c>
      <c r="U1752">
        <v>8</v>
      </c>
      <c r="V1752" t="s">
        <v>108</v>
      </c>
    </row>
    <row r="1753" spans="1:22">
      <c r="A1753">
        <v>6707847</v>
      </c>
      <c r="B1753" t="str">
        <f t="shared" si="143"/>
        <v>unnamed</v>
      </c>
      <c r="C1753" t="str">
        <f t="shared" si="144"/>
        <v>NZ_CP010570.1</v>
      </c>
      <c r="D1753" t="str">
        <f t="shared" si="145"/>
        <v>CP010570</v>
      </c>
      <c r="E1753" t="str">
        <f t="shared" si="142"/>
        <v>Chlamydia</v>
      </c>
      <c r="F1753" t="s">
        <v>32309</v>
      </c>
      <c r="G1753" t="str">
        <f t="shared" si="146"/>
        <v xml:space="preserve">Chlamydiatrachomatis              Chlamydiae7.49336.23388---8-                                </v>
      </c>
      <c r="H1753" t="s">
        <v>8699</v>
      </c>
      <c r="I1753" t="s">
        <v>15</v>
      </c>
      <c r="J1753" t="s">
        <v>8591</v>
      </c>
      <c r="K1753" t="s">
        <v>8592</v>
      </c>
      <c r="L1753" t="s">
        <v>68</v>
      </c>
      <c r="M1753" t="s">
        <v>8700</v>
      </c>
      <c r="N1753" t="s">
        <v>8701</v>
      </c>
      <c r="O1753" s="1" t="s">
        <v>8702</v>
      </c>
      <c r="P1753" t="s">
        <v>8703</v>
      </c>
      <c r="Q1753">
        <v>8</v>
      </c>
      <c r="R1753" t="s">
        <v>23</v>
      </c>
      <c r="S1753" t="s">
        <v>23</v>
      </c>
      <c r="T1753" t="s">
        <v>23</v>
      </c>
      <c r="U1753">
        <v>8</v>
      </c>
      <c r="V1753" t="s">
        <v>108</v>
      </c>
    </row>
    <row r="1754" spans="1:22">
      <c r="A1754">
        <v>6707751</v>
      </c>
      <c r="B1754" t="str">
        <f t="shared" si="143"/>
        <v>unnamed</v>
      </c>
      <c r="C1754" t="str">
        <f t="shared" si="144"/>
        <v>NZ_CP010572.1</v>
      </c>
      <c r="D1754" t="str">
        <f t="shared" si="145"/>
        <v>CP010572</v>
      </c>
      <c r="E1754" t="str">
        <f t="shared" si="142"/>
        <v>Chlamydia</v>
      </c>
      <c r="F1754" t="s">
        <v>32309</v>
      </c>
      <c r="G1754" t="str">
        <f t="shared" si="146"/>
        <v xml:space="preserve">Chlamydiatrachomatis              Chlamydiae7.47136.30048---8-                                </v>
      </c>
      <c r="H1754" t="s">
        <v>8704</v>
      </c>
      <c r="I1754" t="s">
        <v>15</v>
      </c>
      <c r="J1754" t="s">
        <v>8591</v>
      </c>
      <c r="K1754" t="s">
        <v>8592</v>
      </c>
      <c r="L1754" t="s">
        <v>68</v>
      </c>
      <c r="M1754" t="s">
        <v>8705</v>
      </c>
      <c r="N1754" t="s">
        <v>8706</v>
      </c>
      <c r="O1754" s="1" t="s">
        <v>8707</v>
      </c>
      <c r="P1754" t="s">
        <v>8708</v>
      </c>
      <c r="Q1754">
        <v>8</v>
      </c>
      <c r="R1754" t="s">
        <v>23</v>
      </c>
      <c r="S1754" t="s">
        <v>23</v>
      </c>
      <c r="T1754" t="s">
        <v>23</v>
      </c>
      <c r="U1754">
        <v>8</v>
      </c>
      <c r="V1754" t="s">
        <v>108</v>
      </c>
    </row>
    <row r="1755" spans="1:22">
      <c r="A1755">
        <v>6707655</v>
      </c>
      <c r="B1755" t="str">
        <f t="shared" si="143"/>
        <v>pLGV440</v>
      </c>
      <c r="C1755" t="str">
        <f t="shared" si="144"/>
        <v>NC_010029.2</v>
      </c>
      <c r="D1755" t="str">
        <f t="shared" si="145"/>
        <v>X06707</v>
      </c>
      <c r="E1755" t="str">
        <f t="shared" ref="E1755:E1818" si="147">MID(H1755,1,FIND(" ",H1755)-1)</f>
        <v>Chlamydia</v>
      </c>
      <c r="F1755" t="s">
        <v>32309</v>
      </c>
      <c r="G1755" t="str">
        <f t="shared" si="146"/>
        <v xml:space="preserve">Chlamydiatrachomatis              Chlamydiae4213136.25338---8-                                                        </v>
      </c>
      <c r="H1755" t="s">
        <v>8709</v>
      </c>
      <c r="I1755" t="s">
        <v>15</v>
      </c>
      <c r="J1755" t="s">
        <v>8591</v>
      </c>
      <c r="K1755" t="s">
        <v>8592</v>
      </c>
      <c r="L1755" t="s">
        <v>8710</v>
      </c>
      <c r="M1755" t="s">
        <v>8711</v>
      </c>
      <c r="N1755" t="s">
        <v>8712</v>
      </c>
      <c r="O1755" s="1">
        <v>42131</v>
      </c>
      <c r="P1755" t="s">
        <v>8713</v>
      </c>
      <c r="Q1755">
        <v>8</v>
      </c>
      <c r="R1755" t="s">
        <v>23</v>
      </c>
      <c r="S1755" t="s">
        <v>23</v>
      </c>
      <c r="T1755" t="s">
        <v>23</v>
      </c>
      <c r="U1755">
        <v>8</v>
      </c>
      <c r="V1755" t="s">
        <v>58</v>
      </c>
    </row>
    <row r="1756" spans="1:22">
      <c r="A1756">
        <v>6707559</v>
      </c>
      <c r="B1756" t="str">
        <f t="shared" si="143"/>
        <v>pCHL1</v>
      </c>
      <c r="C1756" t="str">
        <f t="shared" si="144"/>
        <v>NC_001372.1</v>
      </c>
      <c r="D1756" t="str">
        <f t="shared" si="145"/>
        <v>J03321</v>
      </c>
      <c r="E1756" t="str">
        <f t="shared" si="147"/>
        <v>Chlamydia</v>
      </c>
      <c r="F1756" t="s">
        <v>32309</v>
      </c>
      <c r="G1756" t="str">
        <f t="shared" si="146"/>
        <v xml:space="preserve">Chlamydiatrachomatis              Chlamydiae7.50236.23038---8-                                                        </v>
      </c>
      <c r="H1756" t="s">
        <v>8709</v>
      </c>
      <c r="I1756" t="s">
        <v>15</v>
      </c>
      <c r="J1756" t="s">
        <v>8591</v>
      </c>
      <c r="K1756" t="s">
        <v>8592</v>
      </c>
      <c r="L1756" t="s">
        <v>8714</v>
      </c>
      <c r="M1756" t="s">
        <v>8715</v>
      </c>
      <c r="N1756" t="s">
        <v>8716</v>
      </c>
      <c r="O1756" s="1" t="s">
        <v>8697</v>
      </c>
      <c r="P1756" t="s">
        <v>8698</v>
      </c>
      <c r="Q1756">
        <v>8</v>
      </c>
      <c r="R1756" t="s">
        <v>23</v>
      </c>
      <c r="S1756" t="s">
        <v>23</v>
      </c>
      <c r="T1756" t="s">
        <v>23</v>
      </c>
      <c r="U1756">
        <v>8</v>
      </c>
      <c r="V1756" t="s">
        <v>58</v>
      </c>
    </row>
    <row r="1757" spans="1:22">
      <c r="A1757">
        <v>6707463</v>
      </c>
      <c r="B1757" t="str">
        <f t="shared" si="143"/>
        <v>pUCH-1</v>
      </c>
      <c r="C1757" t="str">
        <f t="shared" si="144"/>
        <v>NC_010286.1</v>
      </c>
      <c r="D1757" t="str">
        <f t="shared" si="145"/>
        <v>AM886279</v>
      </c>
      <c r="E1757" t="str">
        <f t="shared" si="147"/>
        <v>Chlamydia</v>
      </c>
      <c r="F1757" t="s">
        <v>32309</v>
      </c>
      <c r="G1757" t="str">
        <f t="shared" si="146"/>
        <v xml:space="preserve">Chlamydiatrachomatis              Chlamydiae4213136.22678---8-                                        </v>
      </c>
      <c r="H1757" t="s">
        <v>8717</v>
      </c>
      <c r="I1757" t="s">
        <v>15</v>
      </c>
      <c r="J1757" t="s">
        <v>8591</v>
      </c>
      <c r="K1757" t="s">
        <v>8592</v>
      </c>
      <c r="L1757" t="s">
        <v>8718</v>
      </c>
      <c r="M1757" t="s">
        <v>8719</v>
      </c>
      <c r="N1757" t="s">
        <v>8720</v>
      </c>
      <c r="O1757" s="1">
        <v>42131</v>
      </c>
      <c r="P1757" t="s">
        <v>8690</v>
      </c>
      <c r="Q1757">
        <v>8</v>
      </c>
      <c r="R1757" t="s">
        <v>23</v>
      </c>
      <c r="S1757" t="s">
        <v>23</v>
      </c>
      <c r="T1757" t="s">
        <v>23</v>
      </c>
      <c r="U1757">
        <v>8</v>
      </c>
      <c r="V1757" t="s">
        <v>44</v>
      </c>
    </row>
    <row r="1758" spans="1:22">
      <c r="A1758">
        <v>6707367</v>
      </c>
      <c r="B1758" t="str">
        <f t="shared" si="143"/>
        <v>pA363</v>
      </c>
      <c r="C1758" t="str">
        <f t="shared" si="144"/>
        <v>NC_019272.1</v>
      </c>
      <c r="D1758" t="str">
        <f t="shared" si="145"/>
        <v>HE603209</v>
      </c>
      <c r="E1758" t="str">
        <f t="shared" si="147"/>
        <v>Chlamydia</v>
      </c>
      <c r="F1758" t="s">
        <v>32309</v>
      </c>
      <c r="G1758" t="str">
        <f t="shared" si="146"/>
        <v xml:space="preserve">Chlamydiatrachomatis              Chlamydiae7.50236.2578---8-                                        </v>
      </c>
      <c r="H1758" t="s">
        <v>8721</v>
      </c>
      <c r="I1758" t="s">
        <v>15</v>
      </c>
      <c r="J1758" t="s">
        <v>8591</v>
      </c>
      <c r="K1758" t="s">
        <v>8592</v>
      </c>
      <c r="L1758" t="s">
        <v>8722</v>
      </c>
      <c r="M1758" t="s">
        <v>8723</v>
      </c>
      <c r="N1758" t="s">
        <v>8724</v>
      </c>
      <c r="O1758" s="1" t="s">
        <v>8697</v>
      </c>
      <c r="P1758" t="s">
        <v>8725</v>
      </c>
      <c r="Q1758">
        <v>8</v>
      </c>
      <c r="R1758" t="s">
        <v>23</v>
      </c>
      <c r="S1758" t="s">
        <v>23</v>
      </c>
      <c r="T1758" t="s">
        <v>23</v>
      </c>
      <c r="U1758">
        <v>8</v>
      </c>
      <c r="V1758" t="s">
        <v>44</v>
      </c>
    </row>
    <row r="1759" spans="1:22">
      <c r="A1759">
        <v>6707271</v>
      </c>
      <c r="B1759" t="str">
        <f t="shared" si="143"/>
        <v>pA5291</v>
      </c>
      <c r="C1759" t="str">
        <f t="shared" si="144"/>
        <v>NC_020946.1</v>
      </c>
      <c r="D1759" t="str">
        <f t="shared" si="145"/>
        <v>HE603210</v>
      </c>
      <c r="E1759" t="str">
        <f t="shared" si="147"/>
        <v>Chlamydia</v>
      </c>
      <c r="F1759" t="s">
        <v>32309</v>
      </c>
      <c r="G1759" t="str">
        <f t="shared" si="146"/>
        <v xml:space="preserve">Chlamydiatrachomatis              Chlamydiae7.50236.2578---8-                                        </v>
      </c>
      <c r="H1759" t="s">
        <v>8726</v>
      </c>
      <c r="I1759" t="s">
        <v>15</v>
      </c>
      <c r="J1759" t="s">
        <v>8591</v>
      </c>
      <c r="K1759" t="s">
        <v>8592</v>
      </c>
      <c r="L1759" t="s">
        <v>8727</v>
      </c>
      <c r="M1759" t="s">
        <v>8728</v>
      </c>
      <c r="N1759" t="s">
        <v>8729</v>
      </c>
      <c r="O1759" s="1" t="s">
        <v>8697</v>
      </c>
      <c r="P1759" t="s">
        <v>8725</v>
      </c>
      <c r="Q1759">
        <v>8</v>
      </c>
      <c r="R1759" t="s">
        <v>23</v>
      </c>
      <c r="S1759" t="s">
        <v>23</v>
      </c>
      <c r="T1759" t="s">
        <v>23</v>
      </c>
      <c r="U1759">
        <v>8</v>
      </c>
      <c r="V1759" t="s">
        <v>44</v>
      </c>
    </row>
    <row r="1760" spans="1:22">
      <c r="A1760">
        <v>6707175</v>
      </c>
      <c r="B1760" t="str">
        <f t="shared" si="143"/>
        <v>pA7249</v>
      </c>
      <c r="C1760" t="str">
        <f t="shared" si="144"/>
        <v>NC_020979.1</v>
      </c>
      <c r="D1760" t="str">
        <f t="shared" si="145"/>
        <v>HE603211</v>
      </c>
      <c r="E1760" t="str">
        <f t="shared" si="147"/>
        <v>Chlamydia</v>
      </c>
      <c r="F1760" t="s">
        <v>32309</v>
      </c>
      <c r="G1760" t="str">
        <f t="shared" si="146"/>
        <v xml:space="preserve">Chlamydiatrachomatis              Chlamydiae7.50236.2578---8-                                        </v>
      </c>
      <c r="H1760" t="s">
        <v>8730</v>
      </c>
      <c r="I1760" t="s">
        <v>15</v>
      </c>
      <c r="J1760" t="s">
        <v>8591</v>
      </c>
      <c r="K1760" t="s">
        <v>8592</v>
      </c>
      <c r="L1760" t="s">
        <v>8731</v>
      </c>
      <c r="M1760" t="s">
        <v>8732</v>
      </c>
      <c r="N1760" t="s">
        <v>8733</v>
      </c>
      <c r="O1760" s="1" t="s">
        <v>8697</v>
      </c>
      <c r="P1760" t="s">
        <v>8725</v>
      </c>
      <c r="Q1760">
        <v>8</v>
      </c>
      <c r="R1760" t="s">
        <v>23</v>
      </c>
      <c r="S1760" t="s">
        <v>23</v>
      </c>
      <c r="T1760" t="s">
        <v>23</v>
      </c>
      <c r="U1760">
        <v>8</v>
      </c>
      <c r="V1760" t="s">
        <v>44</v>
      </c>
    </row>
    <row r="1761" spans="1:22">
      <c r="A1761">
        <v>6707079</v>
      </c>
      <c r="B1761" t="str">
        <f t="shared" si="143"/>
        <v>pCTA</v>
      </c>
      <c r="C1761" t="str">
        <f t="shared" si="144"/>
        <v>NC_007430.1</v>
      </c>
      <c r="D1761" t="str">
        <f t="shared" si="145"/>
        <v>CP000052</v>
      </c>
      <c r="E1761" t="str">
        <f t="shared" si="147"/>
        <v>Chlamydia</v>
      </c>
      <c r="F1761" t="s">
        <v>32309</v>
      </c>
      <c r="G1761" t="str">
        <f t="shared" si="146"/>
        <v xml:space="preserve">Chlamydiatrachomatis              Chlamydiae1881036.27168---8-                                        </v>
      </c>
      <c r="H1761" t="s">
        <v>8734</v>
      </c>
      <c r="I1761" t="s">
        <v>15</v>
      </c>
      <c r="J1761" t="s">
        <v>8591</v>
      </c>
      <c r="K1761" t="s">
        <v>8592</v>
      </c>
      <c r="L1761" t="s">
        <v>8735</v>
      </c>
      <c r="M1761" t="s">
        <v>8736</v>
      </c>
      <c r="N1761" t="s">
        <v>8737</v>
      </c>
      <c r="O1761" s="1">
        <v>18810</v>
      </c>
      <c r="P1761" t="s">
        <v>8738</v>
      </c>
      <c r="Q1761">
        <v>8</v>
      </c>
      <c r="R1761" t="s">
        <v>23</v>
      </c>
      <c r="S1761" t="s">
        <v>23</v>
      </c>
      <c r="T1761" t="s">
        <v>23</v>
      </c>
      <c r="U1761">
        <v>8</v>
      </c>
      <c r="V1761" t="s">
        <v>44</v>
      </c>
    </row>
    <row r="1762" spans="1:22">
      <c r="A1762">
        <v>6706983</v>
      </c>
      <c r="B1762" t="str">
        <f t="shared" si="143"/>
        <v>Plasmid0001</v>
      </c>
      <c r="C1762" t="str">
        <f t="shared" si="144"/>
        <v>NC_017438.1</v>
      </c>
      <c r="D1762" t="str">
        <f t="shared" si="145"/>
        <v>CP002402</v>
      </c>
      <c r="E1762" t="str">
        <f t="shared" si="147"/>
        <v>Chlamydia</v>
      </c>
      <c r="F1762" t="s">
        <v>32309</v>
      </c>
      <c r="G1762" t="str">
        <f t="shared" si="146"/>
        <v xml:space="preserve">Chlamydiatrachomatis              Chlamydiae1771536.22998---8-                                </v>
      </c>
      <c r="H1762" t="s">
        <v>8739</v>
      </c>
      <c r="I1762" t="s">
        <v>15</v>
      </c>
      <c r="J1762" t="s">
        <v>8591</v>
      </c>
      <c r="K1762" t="s">
        <v>8592</v>
      </c>
      <c r="L1762" t="s">
        <v>8740</v>
      </c>
      <c r="M1762" t="s">
        <v>8741</v>
      </c>
      <c r="N1762" t="s">
        <v>8742</v>
      </c>
      <c r="O1762" s="1">
        <v>17715</v>
      </c>
      <c r="P1762" t="s">
        <v>8743</v>
      </c>
      <c r="Q1762">
        <v>8</v>
      </c>
      <c r="R1762" t="s">
        <v>23</v>
      </c>
      <c r="S1762" t="s">
        <v>23</v>
      </c>
      <c r="T1762" t="s">
        <v>23</v>
      </c>
      <c r="U1762">
        <v>8</v>
      </c>
      <c r="V1762" t="s">
        <v>108</v>
      </c>
    </row>
    <row r="1763" spans="1:22">
      <c r="A1763">
        <v>6706887</v>
      </c>
      <c r="B1763" t="str">
        <f t="shared" si="143"/>
        <v>pCTB</v>
      </c>
      <c r="C1763" t="str">
        <f t="shared" si="144"/>
        <v>NC_012627.1</v>
      </c>
      <c r="D1763" t="str">
        <f t="shared" si="145"/>
        <v>FM865437</v>
      </c>
      <c r="E1763" t="str">
        <f t="shared" si="147"/>
        <v>Chlamydia</v>
      </c>
      <c r="F1763" t="s">
        <v>32309</v>
      </c>
      <c r="G1763" t="str">
        <f t="shared" si="146"/>
        <v xml:space="preserve">Chlamydiatrachomatis              Chlamydiae7.50236.2578---8-                        </v>
      </c>
      <c r="H1763" t="s">
        <v>8744</v>
      </c>
      <c r="I1763" t="s">
        <v>15</v>
      </c>
      <c r="J1763" t="s">
        <v>8591</v>
      </c>
      <c r="K1763" t="s">
        <v>8592</v>
      </c>
      <c r="L1763" t="s">
        <v>8745</v>
      </c>
      <c r="M1763" t="s">
        <v>8746</v>
      </c>
      <c r="N1763" t="s">
        <v>8747</v>
      </c>
      <c r="O1763" s="1" t="s">
        <v>8697</v>
      </c>
      <c r="P1763" t="s">
        <v>8725</v>
      </c>
      <c r="Q1763">
        <v>8</v>
      </c>
      <c r="R1763" t="s">
        <v>23</v>
      </c>
      <c r="S1763" t="s">
        <v>23</v>
      </c>
      <c r="T1763" t="s">
        <v>23</v>
      </c>
      <c r="U1763">
        <v>8</v>
      </c>
      <c r="V1763" t="s">
        <v>289</v>
      </c>
    </row>
    <row r="1764" spans="1:22">
      <c r="A1764">
        <v>6706791</v>
      </c>
      <c r="B1764" t="str">
        <f t="shared" si="143"/>
        <v>pCTR</v>
      </c>
      <c r="C1764" t="str">
        <f t="shared" si="144"/>
        <v>NC_020550.1</v>
      </c>
      <c r="D1764" t="str">
        <f t="shared" si="145"/>
        <v>FM865436</v>
      </c>
      <c r="E1764" t="str">
        <f t="shared" si="147"/>
        <v>Chlamydia</v>
      </c>
      <c r="F1764" t="s">
        <v>32309</v>
      </c>
      <c r="G1764" t="str">
        <f t="shared" si="146"/>
        <v xml:space="preserve">Chlamydiatrachomatis              Chlamydiae1771536.22998---8-                                </v>
      </c>
      <c r="H1764" t="s">
        <v>8748</v>
      </c>
      <c r="I1764" t="s">
        <v>15</v>
      </c>
      <c r="J1764" t="s">
        <v>8591</v>
      </c>
      <c r="K1764" t="s">
        <v>8592</v>
      </c>
      <c r="L1764" t="s">
        <v>8749</v>
      </c>
      <c r="M1764" t="s">
        <v>8750</v>
      </c>
      <c r="N1764" t="s">
        <v>8751</v>
      </c>
      <c r="O1764" s="1">
        <v>17715</v>
      </c>
      <c r="P1764" t="s">
        <v>8743</v>
      </c>
      <c r="Q1764">
        <v>8</v>
      </c>
      <c r="R1764" t="s">
        <v>23</v>
      </c>
      <c r="S1764" t="s">
        <v>23</v>
      </c>
      <c r="T1764" t="s">
        <v>23</v>
      </c>
      <c r="U1764">
        <v>8</v>
      </c>
      <c r="V1764" t="s">
        <v>108</v>
      </c>
    </row>
    <row r="1765" spans="1:22">
      <c r="A1765">
        <v>6706695</v>
      </c>
      <c r="B1765" t="str">
        <f t="shared" si="143"/>
        <v>pJALI</v>
      </c>
      <c r="C1765" t="str">
        <f t="shared" si="144"/>
        <v>NC_012629.1</v>
      </c>
      <c r="D1765" t="str">
        <f t="shared" si="145"/>
        <v>FM865438</v>
      </c>
      <c r="E1765" t="str">
        <f t="shared" si="147"/>
        <v>Chlamydia</v>
      </c>
      <c r="F1765" t="s">
        <v>32309</v>
      </c>
      <c r="G1765" t="str">
        <f t="shared" si="146"/>
        <v xml:space="preserve">Chlamydiatrachomatis              Chlamydiae7.50636.27768---8-                                </v>
      </c>
      <c r="H1765" t="s">
        <v>8752</v>
      </c>
      <c r="I1765" t="s">
        <v>15</v>
      </c>
      <c r="J1765" t="s">
        <v>8591</v>
      </c>
      <c r="K1765" t="s">
        <v>8592</v>
      </c>
      <c r="L1765" t="s">
        <v>8753</v>
      </c>
      <c r="M1765" t="s">
        <v>8754</v>
      </c>
      <c r="N1765" t="s">
        <v>8755</v>
      </c>
      <c r="O1765" s="1" t="s">
        <v>8756</v>
      </c>
      <c r="P1765" t="s">
        <v>8757</v>
      </c>
      <c r="Q1765">
        <v>8</v>
      </c>
      <c r="R1765" t="s">
        <v>23</v>
      </c>
      <c r="S1765" t="s">
        <v>23</v>
      </c>
      <c r="T1765" t="s">
        <v>23</v>
      </c>
      <c r="U1765">
        <v>8</v>
      </c>
      <c r="V1765" t="s">
        <v>108</v>
      </c>
    </row>
    <row r="1766" spans="1:22">
      <c r="A1766">
        <v>6706599</v>
      </c>
      <c r="B1766" t="str">
        <f t="shared" si="143"/>
        <v>unnamed</v>
      </c>
      <c r="C1766" t="str">
        <f t="shared" si="144"/>
        <v>NC_023057.1</v>
      </c>
      <c r="D1766" t="str">
        <f t="shared" si="145"/>
        <v>CP006946</v>
      </c>
      <c r="E1766" t="str">
        <f t="shared" si="147"/>
        <v>Chlamydia</v>
      </c>
      <c r="F1766" t="s">
        <v>32309</v>
      </c>
      <c r="G1766" t="str">
        <f t="shared" si="146"/>
        <v xml:space="preserve">Chlamydiatrachomatis              Chlamydiae7.50136.24858---8-                                        </v>
      </c>
      <c r="H1766" t="s">
        <v>8758</v>
      </c>
      <c r="I1766" t="s">
        <v>15</v>
      </c>
      <c r="J1766" t="s">
        <v>8591</v>
      </c>
      <c r="K1766" t="s">
        <v>8592</v>
      </c>
      <c r="L1766" t="s">
        <v>68</v>
      </c>
      <c r="M1766" t="s">
        <v>8759</v>
      </c>
      <c r="N1766" t="s">
        <v>8760</v>
      </c>
      <c r="O1766" s="1" t="s">
        <v>8602</v>
      </c>
      <c r="P1766" t="s">
        <v>8761</v>
      </c>
      <c r="Q1766">
        <v>8</v>
      </c>
      <c r="R1766" t="s">
        <v>23</v>
      </c>
      <c r="S1766" t="s">
        <v>23</v>
      </c>
      <c r="T1766" t="s">
        <v>23</v>
      </c>
      <c r="U1766">
        <v>8</v>
      </c>
      <c r="V1766" t="s">
        <v>44</v>
      </c>
    </row>
    <row r="1767" spans="1:22">
      <c r="A1767">
        <v>6706503</v>
      </c>
      <c r="B1767" t="str">
        <f t="shared" si="143"/>
        <v>pCTDEC1</v>
      </c>
      <c r="C1767" t="str">
        <f t="shared" si="144"/>
        <v>NC_017435.1</v>
      </c>
      <c r="D1767" t="str">
        <f t="shared" si="145"/>
        <v>CP002053</v>
      </c>
      <c r="E1767" t="str">
        <f t="shared" si="147"/>
        <v>Chlamydia</v>
      </c>
      <c r="F1767" t="s">
        <v>32309</v>
      </c>
      <c r="G1767" t="str">
        <f t="shared" si="146"/>
        <v xml:space="preserve">Chlamydiatrachomatis              Chlamydiae7.49336.32728---8-                                        </v>
      </c>
      <c r="H1767" t="s">
        <v>8762</v>
      </c>
      <c r="I1767" t="s">
        <v>15</v>
      </c>
      <c r="J1767" t="s">
        <v>8591</v>
      </c>
      <c r="K1767" t="s">
        <v>8592</v>
      </c>
      <c r="L1767" t="s">
        <v>8763</v>
      </c>
      <c r="M1767" t="s">
        <v>8764</v>
      </c>
      <c r="N1767" t="s">
        <v>8765</v>
      </c>
      <c r="O1767" s="1" t="s">
        <v>8702</v>
      </c>
      <c r="P1767" t="s">
        <v>8766</v>
      </c>
      <c r="Q1767">
        <v>8</v>
      </c>
      <c r="R1767" t="s">
        <v>23</v>
      </c>
      <c r="S1767" t="s">
        <v>23</v>
      </c>
      <c r="T1767" t="s">
        <v>23</v>
      </c>
      <c r="U1767">
        <v>8</v>
      </c>
      <c r="V1767" t="s">
        <v>44</v>
      </c>
    </row>
    <row r="1768" spans="1:22">
      <c r="A1768">
        <v>6706407</v>
      </c>
      <c r="B1768" t="str">
        <f t="shared" si="143"/>
        <v>pCTDLC1</v>
      </c>
      <c r="C1768" t="str">
        <f t="shared" si="144"/>
        <v>NC_017433.1</v>
      </c>
      <c r="D1768" t="str">
        <f t="shared" si="145"/>
        <v>CP002055</v>
      </c>
      <c r="E1768" t="str">
        <f t="shared" si="147"/>
        <v>Chlamydia</v>
      </c>
      <c r="F1768" t="s">
        <v>32309</v>
      </c>
      <c r="G1768" t="str">
        <f t="shared" si="146"/>
        <v xml:space="preserve">Chlamydiatrachomatis              Chlamydiae7.49336.32728---8-                                        </v>
      </c>
      <c r="H1768" t="s">
        <v>8767</v>
      </c>
      <c r="I1768" t="s">
        <v>15</v>
      </c>
      <c r="J1768" t="s">
        <v>8591</v>
      </c>
      <c r="K1768" t="s">
        <v>8592</v>
      </c>
      <c r="L1768" t="s">
        <v>8768</v>
      </c>
      <c r="M1768" t="s">
        <v>8769</v>
      </c>
      <c r="N1768" t="s">
        <v>8770</v>
      </c>
      <c r="O1768" s="1" t="s">
        <v>8702</v>
      </c>
      <c r="P1768" t="s">
        <v>8766</v>
      </c>
      <c r="Q1768">
        <v>8</v>
      </c>
      <c r="R1768" t="s">
        <v>23</v>
      </c>
      <c r="S1768" t="s">
        <v>23</v>
      </c>
      <c r="T1768" t="s">
        <v>23</v>
      </c>
      <c r="U1768">
        <v>8</v>
      </c>
      <c r="V1768" t="s">
        <v>44</v>
      </c>
    </row>
    <row r="1769" spans="1:22">
      <c r="A1769">
        <v>6706311</v>
      </c>
      <c r="B1769" t="str">
        <f t="shared" si="143"/>
        <v>unnamed</v>
      </c>
      <c r="C1769" t="str">
        <f t="shared" si="144"/>
        <v>NZ_CP007132.1</v>
      </c>
      <c r="D1769" t="str">
        <f t="shared" si="145"/>
        <v>CP007132</v>
      </c>
      <c r="E1769" t="str">
        <f t="shared" si="147"/>
        <v>Chlamydia</v>
      </c>
      <c r="F1769" t="s">
        <v>32309</v>
      </c>
      <c r="G1769" t="str">
        <f t="shared" si="146"/>
        <v xml:space="preserve">Chlamydiatrachomatis              Chlamydiae7.49336.32728---8-                                </v>
      </c>
      <c r="H1769" t="s">
        <v>8771</v>
      </c>
      <c r="I1769" t="s">
        <v>15</v>
      </c>
      <c r="J1769" t="s">
        <v>8591</v>
      </c>
      <c r="K1769" t="s">
        <v>8592</v>
      </c>
      <c r="L1769" t="s">
        <v>68</v>
      </c>
      <c r="M1769" t="s">
        <v>8772</v>
      </c>
      <c r="N1769" t="s">
        <v>8773</v>
      </c>
      <c r="O1769" s="1" t="s">
        <v>8702</v>
      </c>
      <c r="P1769" t="s">
        <v>8766</v>
      </c>
      <c r="Q1769">
        <v>8</v>
      </c>
      <c r="R1769" t="s">
        <v>23</v>
      </c>
      <c r="S1769" t="s">
        <v>23</v>
      </c>
      <c r="T1769" t="s">
        <v>23</v>
      </c>
      <c r="U1769">
        <v>8</v>
      </c>
      <c r="V1769" t="s">
        <v>108</v>
      </c>
    </row>
    <row r="1770" spans="1:22">
      <c r="A1770">
        <v>6706215</v>
      </c>
      <c r="B1770" t="str">
        <f t="shared" si="143"/>
        <v>pSotonD1</v>
      </c>
      <c r="C1770" t="str">
        <f t="shared" si="144"/>
        <v>NC_020986.1</v>
      </c>
      <c r="D1770" t="str">
        <f t="shared" si="145"/>
        <v>HE603229</v>
      </c>
      <c r="E1770" t="str">
        <f t="shared" si="147"/>
        <v>Chlamydia</v>
      </c>
      <c r="F1770" t="s">
        <v>32309</v>
      </c>
      <c r="G1770" t="str">
        <f t="shared" si="146"/>
        <v xml:space="preserve">Chlamydiatrachomatis              Chlamydiae7.49336.24728---8-                                </v>
      </c>
      <c r="H1770" t="s">
        <v>8774</v>
      </c>
      <c r="I1770" t="s">
        <v>15</v>
      </c>
      <c r="J1770" t="s">
        <v>8591</v>
      </c>
      <c r="K1770" t="s">
        <v>8592</v>
      </c>
      <c r="L1770" t="s">
        <v>8775</v>
      </c>
      <c r="M1770" t="s">
        <v>8776</v>
      </c>
      <c r="N1770" t="s">
        <v>8777</v>
      </c>
      <c r="O1770" s="1" t="s">
        <v>8702</v>
      </c>
      <c r="P1770" t="s">
        <v>8778</v>
      </c>
      <c r="Q1770">
        <v>8</v>
      </c>
      <c r="R1770" t="s">
        <v>23</v>
      </c>
      <c r="S1770" t="s">
        <v>23</v>
      </c>
      <c r="T1770" t="s">
        <v>23</v>
      </c>
      <c r="U1770">
        <v>8</v>
      </c>
      <c r="V1770" t="s">
        <v>108</v>
      </c>
    </row>
    <row r="1771" spans="1:22">
      <c r="A1771">
        <v>6706119</v>
      </c>
      <c r="B1771" t="str">
        <f t="shared" si="143"/>
        <v>pSotonD5</v>
      </c>
      <c r="C1771" t="str">
        <f t="shared" si="144"/>
        <v>NC_020958.1</v>
      </c>
      <c r="D1771" t="str">
        <f t="shared" si="145"/>
        <v>HE603230</v>
      </c>
      <c r="E1771" t="str">
        <f t="shared" si="147"/>
        <v>Chlamydia</v>
      </c>
      <c r="F1771" t="s">
        <v>32309</v>
      </c>
      <c r="G1771" t="str">
        <f t="shared" si="146"/>
        <v xml:space="preserve">Chlamydiatrachomatis              Chlamydiae7.49236.31878---8-                                </v>
      </c>
      <c r="H1771" t="s">
        <v>8779</v>
      </c>
      <c r="I1771" t="s">
        <v>15</v>
      </c>
      <c r="J1771" t="s">
        <v>8591</v>
      </c>
      <c r="K1771" t="s">
        <v>8592</v>
      </c>
      <c r="L1771" t="s">
        <v>8780</v>
      </c>
      <c r="M1771" t="s">
        <v>8781</v>
      </c>
      <c r="N1771" t="s">
        <v>8782</v>
      </c>
      <c r="O1771" s="1" t="s">
        <v>8783</v>
      </c>
      <c r="P1771" t="s">
        <v>8784</v>
      </c>
      <c r="Q1771">
        <v>8</v>
      </c>
      <c r="R1771" t="s">
        <v>23</v>
      </c>
      <c r="S1771" t="s">
        <v>23</v>
      </c>
      <c r="T1771" t="s">
        <v>23</v>
      </c>
      <c r="U1771">
        <v>8</v>
      </c>
      <c r="V1771" t="s">
        <v>108</v>
      </c>
    </row>
    <row r="1772" spans="1:22">
      <c r="A1772">
        <v>6706023</v>
      </c>
      <c r="B1772" t="str">
        <f t="shared" si="143"/>
        <v>pSotonD6</v>
      </c>
      <c r="C1772" t="str">
        <f t="shared" si="144"/>
        <v>NC_020959.1</v>
      </c>
      <c r="D1772" t="str">
        <f t="shared" si="145"/>
        <v>HE603231</v>
      </c>
      <c r="E1772" t="str">
        <f t="shared" si="147"/>
        <v>Chlamydia</v>
      </c>
      <c r="F1772" t="s">
        <v>32309</v>
      </c>
      <c r="G1772" t="str">
        <f t="shared" si="146"/>
        <v xml:space="preserve">Chlamydiatrachomatis              Chlamydiae7.49336.32728---8-                                </v>
      </c>
      <c r="H1772" t="s">
        <v>8785</v>
      </c>
      <c r="I1772" t="s">
        <v>15</v>
      </c>
      <c r="J1772" t="s">
        <v>8591</v>
      </c>
      <c r="K1772" t="s">
        <v>8592</v>
      </c>
      <c r="L1772" t="s">
        <v>8786</v>
      </c>
      <c r="M1772" t="s">
        <v>8787</v>
      </c>
      <c r="N1772" t="s">
        <v>8788</v>
      </c>
      <c r="O1772" s="1" t="s">
        <v>8702</v>
      </c>
      <c r="P1772" t="s">
        <v>8766</v>
      </c>
      <c r="Q1772">
        <v>8</v>
      </c>
      <c r="R1772" t="s">
        <v>23</v>
      </c>
      <c r="S1772" t="s">
        <v>23</v>
      </c>
      <c r="T1772" t="s">
        <v>23</v>
      </c>
      <c r="U1772">
        <v>8</v>
      </c>
      <c r="V1772" t="s">
        <v>108</v>
      </c>
    </row>
    <row r="1773" spans="1:22">
      <c r="A1773">
        <v>6705927</v>
      </c>
      <c r="B1773" t="str">
        <f t="shared" si="143"/>
        <v>pBour</v>
      </c>
      <c r="C1773" t="str">
        <f t="shared" si="144"/>
        <v>NC_020947.1</v>
      </c>
      <c r="D1773" t="str">
        <f t="shared" si="145"/>
        <v>HE603212</v>
      </c>
      <c r="E1773" t="str">
        <f t="shared" si="147"/>
        <v>Chlamydia</v>
      </c>
      <c r="F1773" t="s">
        <v>32309</v>
      </c>
      <c r="G1773" t="str">
        <f t="shared" si="146"/>
        <v xml:space="preserve">Chlamydiatrachomatis              Chlamydiae7.50236.24378---8-                                        </v>
      </c>
      <c r="H1773" t="s">
        <v>8789</v>
      </c>
      <c r="I1773" t="s">
        <v>15</v>
      </c>
      <c r="J1773" t="s">
        <v>8591</v>
      </c>
      <c r="K1773" t="s">
        <v>8592</v>
      </c>
      <c r="L1773" t="s">
        <v>8790</v>
      </c>
      <c r="M1773" t="s">
        <v>8791</v>
      </c>
      <c r="N1773" t="s">
        <v>8792</v>
      </c>
      <c r="O1773" s="1" t="s">
        <v>8697</v>
      </c>
      <c r="P1773" t="s">
        <v>8793</v>
      </c>
      <c r="Q1773">
        <v>8</v>
      </c>
      <c r="R1773" t="s">
        <v>23</v>
      </c>
      <c r="S1773" t="s">
        <v>23</v>
      </c>
      <c r="T1773" t="s">
        <v>23</v>
      </c>
      <c r="U1773">
        <v>8</v>
      </c>
      <c r="V1773" t="s">
        <v>44</v>
      </c>
    </row>
    <row r="1774" spans="1:22">
      <c r="A1774">
        <v>6705831</v>
      </c>
      <c r="B1774" t="str">
        <f t="shared" si="143"/>
        <v>pSotonE4</v>
      </c>
      <c r="C1774" t="str">
        <f t="shared" si="144"/>
        <v>NC_020987.1</v>
      </c>
      <c r="D1774" t="str">
        <f t="shared" si="145"/>
        <v>HE603232</v>
      </c>
      <c r="E1774" t="str">
        <f t="shared" si="147"/>
        <v>Chlamydia</v>
      </c>
      <c r="F1774" t="s">
        <v>32309</v>
      </c>
      <c r="G1774" t="str">
        <f t="shared" si="146"/>
        <v xml:space="preserve">Chlamydiatrachomatis              Chlamydiae7.50236.2578---8-                                </v>
      </c>
      <c r="H1774" t="s">
        <v>8794</v>
      </c>
      <c r="I1774" t="s">
        <v>15</v>
      </c>
      <c r="J1774" t="s">
        <v>8591</v>
      </c>
      <c r="K1774" t="s">
        <v>8592</v>
      </c>
      <c r="L1774" t="s">
        <v>8795</v>
      </c>
      <c r="M1774" t="s">
        <v>8796</v>
      </c>
      <c r="N1774" t="s">
        <v>8797</v>
      </c>
      <c r="O1774" s="1" t="s">
        <v>8697</v>
      </c>
      <c r="P1774" t="s">
        <v>8725</v>
      </c>
      <c r="Q1774">
        <v>8</v>
      </c>
      <c r="R1774" t="s">
        <v>23</v>
      </c>
      <c r="S1774" t="s">
        <v>23</v>
      </c>
      <c r="T1774" t="s">
        <v>23</v>
      </c>
      <c r="U1774">
        <v>8</v>
      </c>
      <c r="V1774" t="s">
        <v>108</v>
      </c>
    </row>
    <row r="1775" spans="1:22">
      <c r="A1775">
        <v>6705735</v>
      </c>
      <c r="B1775" t="str">
        <f t="shared" si="143"/>
        <v>pSotonE8</v>
      </c>
      <c r="C1775" t="str">
        <f t="shared" si="144"/>
        <v>NC_020960.1</v>
      </c>
      <c r="D1775" t="str">
        <f t="shared" si="145"/>
        <v>HE603233</v>
      </c>
      <c r="E1775" t="str">
        <f t="shared" si="147"/>
        <v>Chlamydia</v>
      </c>
      <c r="F1775" t="s">
        <v>32309</v>
      </c>
      <c r="G1775" t="str">
        <f t="shared" si="146"/>
        <v xml:space="preserve">Chlamydiatrachomatis              Chlamydiae7.50236.23038---8-                                </v>
      </c>
      <c r="H1775" t="s">
        <v>8798</v>
      </c>
      <c r="I1775" t="s">
        <v>15</v>
      </c>
      <c r="J1775" t="s">
        <v>8591</v>
      </c>
      <c r="K1775" t="s">
        <v>8592</v>
      </c>
      <c r="L1775" t="s">
        <v>8799</v>
      </c>
      <c r="M1775" t="s">
        <v>8800</v>
      </c>
      <c r="N1775" t="s">
        <v>8801</v>
      </c>
      <c r="O1775" s="1" t="s">
        <v>8697</v>
      </c>
      <c r="P1775" t="s">
        <v>8698</v>
      </c>
      <c r="Q1775">
        <v>8</v>
      </c>
      <c r="R1775" t="s">
        <v>23</v>
      </c>
      <c r="S1775" t="s">
        <v>23</v>
      </c>
      <c r="T1775" t="s">
        <v>23</v>
      </c>
      <c r="U1775">
        <v>8</v>
      </c>
      <c r="V1775" t="s">
        <v>108</v>
      </c>
    </row>
    <row r="1776" spans="1:22">
      <c r="A1776">
        <v>6705639</v>
      </c>
      <c r="B1776" t="str">
        <f t="shared" si="143"/>
        <v>pSotonF3</v>
      </c>
      <c r="C1776" t="str">
        <f t="shared" si="144"/>
        <v>NC_020988.1</v>
      </c>
      <c r="D1776" t="str">
        <f t="shared" si="145"/>
        <v>HE603234</v>
      </c>
      <c r="E1776" t="str">
        <f t="shared" si="147"/>
        <v>Chlamydia</v>
      </c>
      <c r="F1776" t="s">
        <v>32309</v>
      </c>
      <c r="G1776" t="str">
        <f t="shared" si="146"/>
        <v xml:space="preserve">Chlamydiatrachomatis              Chlamydiae7.49336.24728---8-                                </v>
      </c>
      <c r="H1776" t="s">
        <v>8802</v>
      </c>
      <c r="I1776" t="s">
        <v>15</v>
      </c>
      <c r="J1776" t="s">
        <v>8591</v>
      </c>
      <c r="K1776" t="s">
        <v>8592</v>
      </c>
      <c r="L1776" t="s">
        <v>8803</v>
      </c>
      <c r="M1776" t="s">
        <v>8804</v>
      </c>
      <c r="N1776" t="s">
        <v>8805</v>
      </c>
      <c r="O1776" s="1" t="s">
        <v>8702</v>
      </c>
      <c r="P1776" t="s">
        <v>8778</v>
      </c>
      <c r="Q1776">
        <v>8</v>
      </c>
      <c r="R1776" t="s">
        <v>23</v>
      </c>
      <c r="S1776" t="s">
        <v>23</v>
      </c>
      <c r="T1776" t="s">
        <v>23</v>
      </c>
      <c r="U1776">
        <v>8</v>
      </c>
      <c r="V1776" t="s">
        <v>108</v>
      </c>
    </row>
    <row r="1777" spans="1:22">
      <c r="A1777">
        <v>6705543</v>
      </c>
      <c r="B1777" t="str">
        <f t="shared" si="143"/>
        <v>pSotonG1</v>
      </c>
      <c r="C1777" t="str">
        <f t="shared" si="144"/>
        <v>NC_020961.1</v>
      </c>
      <c r="D1777" t="str">
        <f t="shared" si="145"/>
        <v>HE603235</v>
      </c>
      <c r="E1777" t="str">
        <f t="shared" si="147"/>
        <v>Chlamydia</v>
      </c>
      <c r="F1777" t="s">
        <v>32309</v>
      </c>
      <c r="G1777" t="str">
        <f t="shared" si="146"/>
        <v xml:space="preserve">Chlamydiatrachomatis              Chlamydiae7.47136.30048---8-                                </v>
      </c>
      <c r="H1777" t="s">
        <v>8806</v>
      </c>
      <c r="I1777" t="s">
        <v>15</v>
      </c>
      <c r="J1777" t="s">
        <v>8591</v>
      </c>
      <c r="K1777" t="s">
        <v>8592</v>
      </c>
      <c r="L1777" t="s">
        <v>8807</v>
      </c>
      <c r="M1777" t="s">
        <v>8808</v>
      </c>
      <c r="N1777" t="s">
        <v>8809</v>
      </c>
      <c r="O1777" s="1" t="s">
        <v>8707</v>
      </c>
      <c r="P1777" t="s">
        <v>8708</v>
      </c>
      <c r="Q1777">
        <v>8</v>
      </c>
      <c r="R1777" t="s">
        <v>23</v>
      </c>
      <c r="S1777" t="s">
        <v>23</v>
      </c>
      <c r="T1777" t="s">
        <v>23</v>
      </c>
      <c r="U1777">
        <v>8</v>
      </c>
      <c r="V1777" t="s">
        <v>108</v>
      </c>
    </row>
    <row r="1778" spans="1:22">
      <c r="A1778">
        <v>6705447</v>
      </c>
      <c r="B1778" t="str">
        <f t="shared" si="143"/>
        <v>pSotonIa1</v>
      </c>
      <c r="C1778" t="str">
        <f t="shared" si="144"/>
        <v>NC_020962.1</v>
      </c>
      <c r="D1778" t="str">
        <f t="shared" si="145"/>
        <v>HE603236</v>
      </c>
      <c r="E1778" t="str">
        <f t="shared" si="147"/>
        <v>Chlamydia</v>
      </c>
      <c r="F1778" t="s">
        <v>32309</v>
      </c>
      <c r="G1778" t="str">
        <f t="shared" si="146"/>
        <v xml:space="preserve">Chlamydiatrachomatis              Chlamydiae4213136.328---8-                        </v>
      </c>
      <c r="H1778" t="s">
        <v>8810</v>
      </c>
      <c r="I1778" t="s">
        <v>15</v>
      </c>
      <c r="J1778" t="s">
        <v>8591</v>
      </c>
      <c r="K1778" t="s">
        <v>8592</v>
      </c>
      <c r="L1778" t="s">
        <v>8811</v>
      </c>
      <c r="M1778" t="s">
        <v>8812</v>
      </c>
      <c r="N1778" t="s">
        <v>8813</v>
      </c>
      <c r="O1778" s="1">
        <v>42131</v>
      </c>
      <c r="P1778" t="s">
        <v>8814</v>
      </c>
      <c r="Q1778">
        <v>8</v>
      </c>
      <c r="R1778" t="s">
        <v>23</v>
      </c>
      <c r="S1778" t="s">
        <v>23</v>
      </c>
      <c r="T1778" t="s">
        <v>23</v>
      </c>
      <c r="U1778">
        <v>8</v>
      </c>
      <c r="V1778" t="s">
        <v>289</v>
      </c>
    </row>
    <row r="1779" spans="1:22">
      <c r="A1779">
        <v>6705351</v>
      </c>
      <c r="B1779" t="str">
        <f t="shared" si="143"/>
        <v>pSotonIa3</v>
      </c>
      <c r="C1779" t="str">
        <f t="shared" si="144"/>
        <v>NC_020989.1</v>
      </c>
      <c r="D1779" t="str">
        <f t="shared" si="145"/>
        <v>HE603237</v>
      </c>
      <c r="E1779" t="str">
        <f t="shared" si="147"/>
        <v>Chlamydia</v>
      </c>
      <c r="F1779" t="s">
        <v>32309</v>
      </c>
      <c r="G1779" t="str">
        <f t="shared" si="146"/>
        <v xml:space="preserve">Chlamydiatrachomatis              Chlamydiae4213136.328---8-                        </v>
      </c>
      <c r="H1779" t="s">
        <v>8815</v>
      </c>
      <c r="I1779" t="s">
        <v>15</v>
      </c>
      <c r="J1779" t="s">
        <v>8591</v>
      </c>
      <c r="K1779" t="s">
        <v>8592</v>
      </c>
      <c r="L1779" t="s">
        <v>8816</v>
      </c>
      <c r="M1779" t="s">
        <v>8817</v>
      </c>
      <c r="N1779" t="s">
        <v>8818</v>
      </c>
      <c r="O1779" s="1">
        <v>42131</v>
      </c>
      <c r="P1779" t="s">
        <v>8814</v>
      </c>
      <c r="Q1779">
        <v>8</v>
      </c>
      <c r="R1779" t="s">
        <v>23</v>
      </c>
      <c r="S1779" t="s">
        <v>23</v>
      </c>
      <c r="T1779" t="s">
        <v>23</v>
      </c>
      <c r="U1779">
        <v>8</v>
      </c>
      <c r="V1779" t="s">
        <v>289</v>
      </c>
    </row>
    <row r="1780" spans="1:22">
      <c r="A1780">
        <v>6705255</v>
      </c>
      <c r="B1780" t="str">
        <f t="shared" si="143"/>
        <v>pIU824</v>
      </c>
      <c r="C1780" t="str">
        <f t="shared" si="144"/>
        <v>NC_020551.1</v>
      </c>
      <c r="D1780" t="str">
        <f t="shared" si="145"/>
        <v>HF562299</v>
      </c>
      <c r="E1780" t="str">
        <f t="shared" si="147"/>
        <v>Chlamydia</v>
      </c>
      <c r="F1780" t="s">
        <v>32309</v>
      </c>
      <c r="G1780" t="str">
        <f t="shared" si="146"/>
        <v xml:space="preserve">Chlamydiatrachomatis              Chlamydiae7.50236.24378---8-                                        </v>
      </c>
      <c r="H1780" t="s">
        <v>8819</v>
      </c>
      <c r="I1780" t="s">
        <v>15</v>
      </c>
      <c r="J1780" t="s">
        <v>8591</v>
      </c>
      <c r="K1780" t="s">
        <v>8592</v>
      </c>
      <c r="L1780" t="s">
        <v>8820</v>
      </c>
      <c r="M1780" t="s">
        <v>8821</v>
      </c>
      <c r="N1780" t="s">
        <v>8822</v>
      </c>
      <c r="O1780" s="1" t="s">
        <v>8697</v>
      </c>
      <c r="P1780" t="s">
        <v>8793</v>
      </c>
      <c r="Q1780">
        <v>8</v>
      </c>
      <c r="R1780" t="s">
        <v>23</v>
      </c>
      <c r="S1780" t="s">
        <v>23</v>
      </c>
      <c r="T1780" t="s">
        <v>23</v>
      </c>
      <c r="U1780">
        <v>8</v>
      </c>
      <c r="V1780" t="s">
        <v>44</v>
      </c>
    </row>
    <row r="1781" spans="1:22">
      <c r="A1781">
        <v>6705159</v>
      </c>
      <c r="B1781" t="str">
        <f t="shared" si="143"/>
        <v>pIU888</v>
      </c>
      <c r="C1781" t="str">
        <f t="shared" si="144"/>
        <v>NC_020513.1</v>
      </c>
      <c r="D1781" t="str">
        <f t="shared" si="145"/>
        <v>HF562301</v>
      </c>
      <c r="E1781" t="str">
        <f t="shared" si="147"/>
        <v>Chlamydia</v>
      </c>
      <c r="F1781" t="s">
        <v>32309</v>
      </c>
      <c r="G1781" t="str">
        <f t="shared" si="146"/>
        <v xml:space="preserve">Chlamydiatrachomatis              Chlamydiae7.50236.24378---8-                                        </v>
      </c>
      <c r="H1781" t="s">
        <v>8823</v>
      </c>
      <c r="I1781" t="s">
        <v>15</v>
      </c>
      <c r="J1781" t="s">
        <v>8591</v>
      </c>
      <c r="K1781" t="s">
        <v>8592</v>
      </c>
      <c r="L1781" t="s">
        <v>8824</v>
      </c>
      <c r="M1781" t="s">
        <v>8825</v>
      </c>
      <c r="N1781" t="s">
        <v>8826</v>
      </c>
      <c r="O1781" s="1" t="s">
        <v>8697</v>
      </c>
      <c r="P1781" t="s">
        <v>8793</v>
      </c>
      <c r="Q1781">
        <v>8</v>
      </c>
      <c r="R1781" t="s">
        <v>23</v>
      </c>
      <c r="S1781" t="s">
        <v>23</v>
      </c>
      <c r="T1781" t="s">
        <v>23</v>
      </c>
      <c r="U1781">
        <v>8</v>
      </c>
      <c r="V1781" t="s">
        <v>44</v>
      </c>
    </row>
    <row r="1782" spans="1:22">
      <c r="A1782">
        <v>6705063</v>
      </c>
      <c r="B1782" t="str">
        <f t="shared" si="143"/>
        <v>pSotonK1</v>
      </c>
      <c r="C1782" t="str">
        <f t="shared" si="144"/>
        <v>NC_020963.1</v>
      </c>
      <c r="D1782" t="str">
        <f t="shared" si="145"/>
        <v>HE603238</v>
      </c>
      <c r="E1782" t="str">
        <f t="shared" si="147"/>
        <v>Chlamydia</v>
      </c>
      <c r="F1782" t="s">
        <v>32309</v>
      </c>
      <c r="G1782" t="str">
        <f t="shared" si="146"/>
        <v xml:space="preserve">Chlamydiatrachomatis              Chlamydiae7.49336.32728---8-                                </v>
      </c>
      <c r="H1782" t="s">
        <v>8827</v>
      </c>
      <c r="I1782" t="s">
        <v>15</v>
      </c>
      <c r="J1782" t="s">
        <v>8591</v>
      </c>
      <c r="K1782" t="s">
        <v>8592</v>
      </c>
      <c r="L1782" t="s">
        <v>8828</v>
      </c>
      <c r="M1782" t="s">
        <v>8829</v>
      </c>
      <c r="N1782" t="s">
        <v>8830</v>
      </c>
      <c r="O1782" s="1" t="s">
        <v>8702</v>
      </c>
      <c r="P1782" t="s">
        <v>8766</v>
      </c>
      <c r="Q1782">
        <v>8</v>
      </c>
      <c r="R1782" t="s">
        <v>23</v>
      </c>
      <c r="S1782" t="s">
        <v>23</v>
      </c>
      <c r="T1782" t="s">
        <v>23</v>
      </c>
      <c r="U1782">
        <v>8</v>
      </c>
      <c r="V1782" t="s">
        <v>108</v>
      </c>
    </row>
    <row r="1783" spans="1:22">
      <c r="A1783">
        <v>6704967</v>
      </c>
      <c r="B1783" t="str">
        <f t="shared" si="143"/>
        <v>pL1115</v>
      </c>
      <c r="C1783" t="str">
        <f t="shared" si="144"/>
        <v>NC_020951.1</v>
      </c>
      <c r="D1783" t="str">
        <f t="shared" si="145"/>
        <v>HE603218</v>
      </c>
      <c r="E1783" t="str">
        <f t="shared" si="147"/>
        <v>Chlamydia</v>
      </c>
      <c r="F1783" t="s">
        <v>32309</v>
      </c>
      <c r="G1783" t="str">
        <f t="shared" si="146"/>
        <v xml:space="preserve">Chlamydiatrachomatis              Chlamydiae4213136.21338---8-                                        </v>
      </c>
      <c r="H1783" t="s">
        <v>8831</v>
      </c>
      <c r="I1783" t="s">
        <v>15</v>
      </c>
      <c r="J1783" t="s">
        <v>8591</v>
      </c>
      <c r="K1783" t="s">
        <v>8592</v>
      </c>
      <c r="L1783" t="s">
        <v>8832</v>
      </c>
      <c r="M1783" t="s">
        <v>8833</v>
      </c>
      <c r="N1783" t="s">
        <v>8834</v>
      </c>
      <c r="O1783" s="1">
        <v>42131</v>
      </c>
      <c r="P1783" t="s">
        <v>8835</v>
      </c>
      <c r="Q1783">
        <v>8</v>
      </c>
      <c r="R1783" t="s">
        <v>23</v>
      </c>
      <c r="S1783" t="s">
        <v>23</v>
      </c>
      <c r="T1783" t="s">
        <v>23</v>
      </c>
      <c r="U1783">
        <v>8</v>
      </c>
      <c r="V1783" t="s">
        <v>44</v>
      </c>
    </row>
    <row r="1784" spans="1:22">
      <c r="A1784">
        <v>6704871</v>
      </c>
      <c r="B1784" t="str">
        <f t="shared" si="143"/>
        <v>pL11322</v>
      </c>
      <c r="C1784" t="str">
        <f t="shared" si="144"/>
        <v>-</v>
      </c>
      <c r="D1784" t="str">
        <f t="shared" si="145"/>
        <v>HE603219.1</v>
      </c>
      <c r="E1784" t="str">
        <f t="shared" si="147"/>
        <v>Chlamydia</v>
      </c>
      <c r="F1784" t="s">
        <v>32309</v>
      </c>
      <c r="G1784" t="str">
        <f t="shared" si="146"/>
        <v xml:space="preserve">Chlamydiatrachomatis              Chlamydiae4213136.25338---8-                                        </v>
      </c>
      <c r="H1784" t="s">
        <v>8836</v>
      </c>
      <c r="I1784" t="s">
        <v>15</v>
      </c>
      <c r="J1784" t="s">
        <v>8591</v>
      </c>
      <c r="K1784" t="s">
        <v>8592</v>
      </c>
      <c r="L1784" t="s">
        <v>8837</v>
      </c>
      <c r="M1784" t="s">
        <v>23</v>
      </c>
      <c r="N1784" t="s">
        <v>8838</v>
      </c>
      <c r="O1784" s="1">
        <v>42131</v>
      </c>
      <c r="P1784" t="s">
        <v>8713</v>
      </c>
      <c r="Q1784">
        <v>8</v>
      </c>
      <c r="R1784" t="s">
        <v>23</v>
      </c>
      <c r="S1784" t="s">
        <v>23</v>
      </c>
      <c r="T1784" t="s">
        <v>23</v>
      </c>
      <c r="U1784">
        <v>8</v>
      </c>
      <c r="V1784" t="s">
        <v>44</v>
      </c>
    </row>
    <row r="1785" spans="1:22">
      <c r="A1785">
        <v>6704775</v>
      </c>
      <c r="B1785" t="str">
        <f t="shared" si="143"/>
        <v>pL1224</v>
      </c>
      <c r="C1785" t="str">
        <f t="shared" si="144"/>
        <v>NC_020952.1</v>
      </c>
      <c r="D1785" t="str">
        <f t="shared" si="145"/>
        <v>HE603220</v>
      </c>
      <c r="E1785" t="str">
        <f t="shared" si="147"/>
        <v>Chlamydia</v>
      </c>
      <c r="F1785" t="s">
        <v>32309</v>
      </c>
      <c r="G1785" t="str">
        <f t="shared" si="146"/>
        <v xml:space="preserve">Chlamydiatrachomatis              Chlamydiae4213136.22678---8-                                        </v>
      </c>
      <c r="H1785" t="s">
        <v>8839</v>
      </c>
      <c r="I1785" t="s">
        <v>15</v>
      </c>
      <c r="J1785" t="s">
        <v>8591</v>
      </c>
      <c r="K1785" t="s">
        <v>8592</v>
      </c>
      <c r="L1785" t="s">
        <v>8840</v>
      </c>
      <c r="M1785" t="s">
        <v>8841</v>
      </c>
      <c r="N1785" t="s">
        <v>8842</v>
      </c>
      <c r="O1785" s="1">
        <v>42131</v>
      </c>
      <c r="P1785" t="s">
        <v>8690</v>
      </c>
      <c r="Q1785">
        <v>8</v>
      </c>
      <c r="R1785" t="s">
        <v>23</v>
      </c>
      <c r="S1785" t="s">
        <v>23</v>
      </c>
      <c r="T1785" t="s">
        <v>23</v>
      </c>
      <c r="U1785">
        <v>8</v>
      </c>
      <c r="V1785" t="s">
        <v>44</v>
      </c>
    </row>
    <row r="1786" spans="1:22">
      <c r="A1786">
        <v>6704679</v>
      </c>
      <c r="B1786" t="str">
        <f t="shared" si="143"/>
        <v>pL2/434/Bu(f)</v>
      </c>
      <c r="C1786" t="str">
        <f t="shared" si="144"/>
        <v>NC_021049.1</v>
      </c>
      <c r="D1786" t="str">
        <f t="shared" si="145"/>
        <v>CP003966</v>
      </c>
      <c r="E1786" t="str">
        <f t="shared" si="147"/>
        <v>Chlamydia</v>
      </c>
      <c r="F1786" t="s">
        <v>32309</v>
      </c>
      <c r="G1786" t="str">
        <f t="shared" si="146"/>
        <v xml:space="preserve">Chlamydiatrachomatis              Chlamydiae7.49936.23158---8-                        </v>
      </c>
      <c r="H1786" t="s">
        <v>8843</v>
      </c>
      <c r="I1786" t="s">
        <v>15</v>
      </c>
      <c r="J1786" t="s">
        <v>8591</v>
      </c>
      <c r="K1786" t="s">
        <v>8592</v>
      </c>
      <c r="L1786" t="s">
        <v>8844</v>
      </c>
      <c r="M1786" t="s">
        <v>8845</v>
      </c>
      <c r="N1786" t="s">
        <v>8846</v>
      </c>
      <c r="O1786" s="1" t="s">
        <v>8847</v>
      </c>
      <c r="P1786" t="s">
        <v>8848</v>
      </c>
      <c r="Q1786">
        <v>8</v>
      </c>
      <c r="R1786" t="s">
        <v>23</v>
      </c>
      <c r="S1786" t="s">
        <v>23</v>
      </c>
      <c r="T1786" t="s">
        <v>23</v>
      </c>
      <c r="U1786">
        <v>8</v>
      </c>
      <c r="V1786" t="s">
        <v>289</v>
      </c>
    </row>
    <row r="1787" spans="1:22">
      <c r="A1787">
        <v>6704583</v>
      </c>
      <c r="B1787" t="str">
        <f t="shared" si="143"/>
        <v>pL2/434/Bu(i)</v>
      </c>
      <c r="C1787" t="str">
        <f t="shared" si="144"/>
        <v>NC_021051.1</v>
      </c>
      <c r="D1787" t="str">
        <f t="shared" si="145"/>
        <v>CP003964</v>
      </c>
      <c r="E1787" t="str">
        <f t="shared" si="147"/>
        <v>Chlamydia</v>
      </c>
      <c r="F1787" t="s">
        <v>32309</v>
      </c>
      <c r="G1787" t="str">
        <f t="shared" si="146"/>
        <v xml:space="preserve">Chlamydiatrachomatis              Chlamydiae7.49936.23158---8-                        </v>
      </c>
      <c r="H1787" t="s">
        <v>8849</v>
      </c>
      <c r="I1787" t="s">
        <v>15</v>
      </c>
      <c r="J1787" t="s">
        <v>8591</v>
      </c>
      <c r="K1787" t="s">
        <v>8592</v>
      </c>
      <c r="L1787" t="s">
        <v>8850</v>
      </c>
      <c r="M1787" t="s">
        <v>8851</v>
      </c>
      <c r="N1787" t="s">
        <v>8852</v>
      </c>
      <c r="O1787" s="1" t="s">
        <v>8847</v>
      </c>
      <c r="P1787" t="s">
        <v>8848</v>
      </c>
      <c r="Q1787">
        <v>8</v>
      </c>
      <c r="R1787" t="s">
        <v>23</v>
      </c>
      <c r="S1787" t="s">
        <v>23</v>
      </c>
      <c r="T1787" t="s">
        <v>23</v>
      </c>
      <c r="U1787">
        <v>8</v>
      </c>
      <c r="V1787" t="s">
        <v>289</v>
      </c>
    </row>
    <row r="1788" spans="1:22">
      <c r="A1788">
        <v>6704487</v>
      </c>
      <c r="B1788" t="str">
        <f t="shared" si="143"/>
        <v>pL2b795</v>
      </c>
      <c r="C1788" t="str">
        <f t="shared" si="144"/>
        <v>NC_020983.1</v>
      </c>
      <c r="D1788" t="str">
        <f t="shared" si="145"/>
        <v>HE603221</v>
      </c>
      <c r="E1788" t="str">
        <f t="shared" si="147"/>
        <v>Chlamydia</v>
      </c>
      <c r="F1788" t="s">
        <v>32309</v>
      </c>
      <c r="G1788" t="str">
        <f t="shared" si="146"/>
        <v xml:space="preserve">Chlamydiatrachomatis              Chlamydiae4213136.22678---8-                                        </v>
      </c>
      <c r="H1788" t="s">
        <v>8853</v>
      </c>
      <c r="I1788" t="s">
        <v>15</v>
      </c>
      <c r="J1788" t="s">
        <v>8591</v>
      </c>
      <c r="K1788" t="s">
        <v>8592</v>
      </c>
      <c r="L1788" t="s">
        <v>8854</v>
      </c>
      <c r="M1788" t="s">
        <v>8855</v>
      </c>
      <c r="N1788" t="s">
        <v>8856</v>
      </c>
      <c r="O1788" s="1">
        <v>42131</v>
      </c>
      <c r="P1788" t="s">
        <v>8690</v>
      </c>
      <c r="Q1788">
        <v>8</v>
      </c>
      <c r="R1788" t="s">
        <v>23</v>
      </c>
      <c r="S1788" t="s">
        <v>23</v>
      </c>
      <c r="T1788" t="s">
        <v>23</v>
      </c>
      <c r="U1788">
        <v>8</v>
      </c>
      <c r="V1788" t="s">
        <v>44</v>
      </c>
    </row>
    <row r="1789" spans="1:22">
      <c r="A1789">
        <v>6704391</v>
      </c>
      <c r="B1789" t="str">
        <f t="shared" si="143"/>
        <v>pL2b820007</v>
      </c>
      <c r="C1789" t="str">
        <f t="shared" si="144"/>
        <v>NC_020984.1</v>
      </c>
      <c r="D1789" t="str">
        <f t="shared" si="145"/>
        <v>HE603222</v>
      </c>
      <c r="E1789" t="str">
        <f t="shared" si="147"/>
        <v>Chlamydia</v>
      </c>
      <c r="F1789" t="s">
        <v>32309</v>
      </c>
      <c r="G1789" t="str">
        <f t="shared" si="146"/>
        <v xml:space="preserve">Chlamydiatrachomatis              Chlamydiae4213136.22678---8-                        </v>
      </c>
      <c r="H1789" t="s">
        <v>8857</v>
      </c>
      <c r="I1789" t="s">
        <v>15</v>
      </c>
      <c r="J1789" t="s">
        <v>8591</v>
      </c>
      <c r="K1789" t="s">
        <v>8592</v>
      </c>
      <c r="L1789" t="s">
        <v>8858</v>
      </c>
      <c r="M1789" t="s">
        <v>8859</v>
      </c>
      <c r="N1789" t="s">
        <v>8860</v>
      </c>
      <c r="O1789" s="1">
        <v>42131</v>
      </c>
      <c r="P1789" t="s">
        <v>8690</v>
      </c>
      <c r="Q1789">
        <v>8</v>
      </c>
      <c r="R1789" t="s">
        <v>23</v>
      </c>
      <c r="S1789" t="s">
        <v>23</v>
      </c>
      <c r="T1789" t="s">
        <v>23</v>
      </c>
      <c r="U1789">
        <v>8</v>
      </c>
      <c r="V1789" t="s">
        <v>289</v>
      </c>
    </row>
    <row r="1790" spans="1:22">
      <c r="A1790">
        <v>6704295</v>
      </c>
      <c r="B1790" t="str">
        <f t="shared" si="143"/>
        <v>pAms1</v>
      </c>
      <c r="C1790" t="str">
        <f t="shared" si="144"/>
        <v>NC_020980.1</v>
      </c>
      <c r="D1790" t="str">
        <f t="shared" si="145"/>
        <v>HE603213</v>
      </c>
      <c r="E1790" t="str">
        <f t="shared" si="147"/>
        <v>Chlamydia</v>
      </c>
      <c r="F1790" t="s">
        <v>32309</v>
      </c>
      <c r="G1790" t="str">
        <f t="shared" si="146"/>
        <v xml:space="preserve">Chlamydiatrachomatis              Chlamydiae4213136.22678---8-                                        </v>
      </c>
      <c r="H1790" t="s">
        <v>8861</v>
      </c>
      <c r="I1790" t="s">
        <v>15</v>
      </c>
      <c r="J1790" t="s">
        <v>8591</v>
      </c>
      <c r="K1790" t="s">
        <v>8592</v>
      </c>
      <c r="L1790" t="s">
        <v>8862</v>
      </c>
      <c r="M1790" t="s">
        <v>8863</v>
      </c>
      <c r="N1790" t="s">
        <v>8864</v>
      </c>
      <c r="O1790" s="1">
        <v>42131</v>
      </c>
      <c r="P1790" t="s">
        <v>8690</v>
      </c>
      <c r="Q1790">
        <v>8</v>
      </c>
      <c r="R1790" t="s">
        <v>23</v>
      </c>
      <c r="S1790" t="s">
        <v>23</v>
      </c>
      <c r="T1790" t="s">
        <v>23</v>
      </c>
      <c r="U1790">
        <v>8</v>
      </c>
      <c r="V1790" t="s">
        <v>44</v>
      </c>
    </row>
    <row r="1791" spans="1:22">
      <c r="A1791">
        <v>6704199</v>
      </c>
      <c r="B1791" t="str">
        <f t="shared" si="143"/>
        <v>pAms2</v>
      </c>
      <c r="C1791" t="str">
        <f t="shared" si="144"/>
        <v>NC_020948.1</v>
      </c>
      <c r="D1791" t="str">
        <f t="shared" si="145"/>
        <v>HE603214</v>
      </c>
      <c r="E1791" t="str">
        <f t="shared" si="147"/>
        <v>Chlamydia</v>
      </c>
      <c r="F1791" t="s">
        <v>32309</v>
      </c>
      <c r="G1791" t="str">
        <f t="shared" si="146"/>
        <v xml:space="preserve">Chlamydiatrachomatis              Chlamydiae4213136.22678---8-                                        </v>
      </c>
      <c r="H1791" t="s">
        <v>8865</v>
      </c>
      <c r="I1791" t="s">
        <v>15</v>
      </c>
      <c r="J1791" t="s">
        <v>8591</v>
      </c>
      <c r="K1791" t="s">
        <v>8592</v>
      </c>
      <c r="L1791" t="s">
        <v>8866</v>
      </c>
      <c r="M1791" t="s">
        <v>8867</v>
      </c>
      <c r="N1791" t="s">
        <v>8868</v>
      </c>
      <c r="O1791" s="1">
        <v>42131</v>
      </c>
      <c r="P1791" t="s">
        <v>8690</v>
      </c>
      <c r="Q1791">
        <v>8</v>
      </c>
      <c r="R1791" t="s">
        <v>23</v>
      </c>
      <c r="S1791" t="s">
        <v>23</v>
      </c>
      <c r="T1791" t="s">
        <v>23</v>
      </c>
      <c r="U1791">
        <v>8</v>
      </c>
      <c r="V1791" t="s">
        <v>44</v>
      </c>
    </row>
    <row r="1792" spans="1:22">
      <c r="A1792">
        <v>6704103</v>
      </c>
      <c r="B1792" t="str">
        <f t="shared" si="143"/>
        <v>pAms3</v>
      </c>
      <c r="C1792" t="str">
        <f t="shared" si="144"/>
        <v>NC_020949.1</v>
      </c>
      <c r="D1792" t="str">
        <f t="shared" si="145"/>
        <v>HE603215</v>
      </c>
      <c r="E1792" t="str">
        <f t="shared" si="147"/>
        <v>Chlamydia</v>
      </c>
      <c r="F1792" t="s">
        <v>32309</v>
      </c>
      <c r="G1792" t="str">
        <f t="shared" si="146"/>
        <v xml:space="preserve">Chlamydiatrachomatis              Chlamydiae4213136.22678---8-                                        </v>
      </c>
      <c r="H1792" t="s">
        <v>8869</v>
      </c>
      <c r="I1792" t="s">
        <v>15</v>
      </c>
      <c r="J1792" t="s">
        <v>8591</v>
      </c>
      <c r="K1792" t="s">
        <v>8592</v>
      </c>
      <c r="L1792" t="s">
        <v>8870</v>
      </c>
      <c r="M1792" t="s">
        <v>8871</v>
      </c>
      <c r="N1792" t="s">
        <v>8872</v>
      </c>
      <c r="O1792" s="1">
        <v>42131</v>
      </c>
      <c r="P1792" t="s">
        <v>8690</v>
      </c>
      <c r="Q1792">
        <v>8</v>
      </c>
      <c r="R1792" t="s">
        <v>23</v>
      </c>
      <c r="S1792" t="s">
        <v>23</v>
      </c>
      <c r="T1792" t="s">
        <v>23</v>
      </c>
      <c r="U1792">
        <v>8</v>
      </c>
      <c r="V1792" t="s">
        <v>44</v>
      </c>
    </row>
    <row r="1793" spans="1:22">
      <c r="A1793">
        <v>6704007</v>
      </c>
      <c r="B1793" t="str">
        <f t="shared" si="143"/>
        <v>pAms4</v>
      </c>
      <c r="C1793" t="str">
        <f t="shared" si="144"/>
        <v>NC_020981.1</v>
      </c>
      <c r="D1793" t="str">
        <f t="shared" si="145"/>
        <v>HE603216</v>
      </c>
      <c r="E1793" t="str">
        <f t="shared" si="147"/>
        <v>Chlamydia</v>
      </c>
      <c r="F1793" t="s">
        <v>32309</v>
      </c>
      <c r="G1793" t="str">
        <f t="shared" si="146"/>
        <v xml:space="preserve">Chlamydiatrachomatis              Chlamydiae4213136.22678---8-                                        </v>
      </c>
      <c r="H1793" t="s">
        <v>8873</v>
      </c>
      <c r="I1793" t="s">
        <v>15</v>
      </c>
      <c r="J1793" t="s">
        <v>8591</v>
      </c>
      <c r="K1793" t="s">
        <v>8592</v>
      </c>
      <c r="L1793" t="s">
        <v>8874</v>
      </c>
      <c r="M1793" t="s">
        <v>8875</v>
      </c>
      <c r="N1793" t="s">
        <v>8876</v>
      </c>
      <c r="O1793" s="1">
        <v>42131</v>
      </c>
      <c r="P1793" t="s">
        <v>8690</v>
      </c>
      <c r="Q1793">
        <v>8</v>
      </c>
      <c r="R1793" t="s">
        <v>23</v>
      </c>
      <c r="S1793" t="s">
        <v>23</v>
      </c>
      <c r="T1793" t="s">
        <v>23</v>
      </c>
      <c r="U1793">
        <v>8</v>
      </c>
      <c r="V1793" t="s">
        <v>44</v>
      </c>
    </row>
    <row r="1794" spans="1:22">
      <c r="A1794">
        <v>6703911</v>
      </c>
      <c r="B1794" t="str">
        <f t="shared" si="143"/>
        <v>pAms5</v>
      </c>
      <c r="C1794" t="str">
        <f t="shared" si="144"/>
        <v>NC_020950.1</v>
      </c>
      <c r="D1794" t="str">
        <f t="shared" si="145"/>
        <v>HE603217</v>
      </c>
      <c r="E1794" t="str">
        <f t="shared" si="147"/>
        <v>Chlamydia</v>
      </c>
      <c r="F1794" t="s">
        <v>32309</v>
      </c>
      <c r="G1794" t="str">
        <f t="shared" si="146"/>
        <v xml:space="preserve">Chlamydiatrachomatis              Chlamydiae4213136.22678---8-                                        </v>
      </c>
      <c r="H1794" t="s">
        <v>8877</v>
      </c>
      <c r="I1794" t="s">
        <v>15</v>
      </c>
      <c r="J1794" t="s">
        <v>8591</v>
      </c>
      <c r="K1794" t="s">
        <v>8592</v>
      </c>
      <c r="L1794" t="s">
        <v>8878</v>
      </c>
      <c r="M1794" t="s">
        <v>8879</v>
      </c>
      <c r="N1794" t="s">
        <v>8880</v>
      </c>
      <c r="O1794" s="1">
        <v>42131</v>
      </c>
      <c r="P1794" t="s">
        <v>8690</v>
      </c>
      <c r="Q1794">
        <v>8</v>
      </c>
      <c r="R1794" t="s">
        <v>23</v>
      </c>
      <c r="S1794" t="s">
        <v>23</v>
      </c>
      <c r="T1794" t="s">
        <v>23</v>
      </c>
      <c r="U1794">
        <v>8</v>
      </c>
      <c r="V1794" t="s">
        <v>44</v>
      </c>
    </row>
    <row r="1795" spans="1:22">
      <c r="A1795">
        <v>6703815</v>
      </c>
      <c r="B1795" t="str">
        <f t="shared" ref="B1795:B1858" si="148">L1795</f>
        <v>pL2bCan1</v>
      </c>
      <c r="C1795" t="str">
        <f t="shared" ref="C1795:C1858" si="149">M1795</f>
        <v>NC_020953.1</v>
      </c>
      <c r="D1795" t="str">
        <f t="shared" ref="D1795:D1858" si="150">N1795</f>
        <v>HE603223</v>
      </c>
      <c r="E1795" t="str">
        <f t="shared" si="147"/>
        <v>Chlamydia</v>
      </c>
      <c r="F1795" t="s">
        <v>32309</v>
      </c>
      <c r="G1795" t="str">
        <f t="shared" ref="G1795:G1858" si="151">CONCATENATE(E1795,F1795,K1795,O1795,P1795,Q1795,R1795,S1795,T1795,U1795,V1795)</f>
        <v xml:space="preserve">Chlamydiatrachomatis              Chlamydiae4213136.22678---8-                        </v>
      </c>
      <c r="H1795" t="s">
        <v>8881</v>
      </c>
      <c r="I1795" t="s">
        <v>15</v>
      </c>
      <c r="J1795" t="s">
        <v>8591</v>
      </c>
      <c r="K1795" t="s">
        <v>8592</v>
      </c>
      <c r="L1795" t="s">
        <v>8882</v>
      </c>
      <c r="M1795" t="s">
        <v>8883</v>
      </c>
      <c r="N1795" t="s">
        <v>8884</v>
      </c>
      <c r="O1795" s="1">
        <v>42131</v>
      </c>
      <c r="P1795" t="s">
        <v>8690</v>
      </c>
      <c r="Q1795">
        <v>8</v>
      </c>
      <c r="R1795" t="s">
        <v>23</v>
      </c>
      <c r="S1795" t="s">
        <v>23</v>
      </c>
      <c r="T1795" t="s">
        <v>23</v>
      </c>
      <c r="U1795">
        <v>8</v>
      </c>
      <c r="V1795" t="s">
        <v>289</v>
      </c>
    </row>
    <row r="1796" spans="1:22">
      <c r="A1796">
        <v>6703719</v>
      </c>
      <c r="B1796" t="str">
        <f t="shared" si="148"/>
        <v>pL2bCan2</v>
      </c>
      <c r="C1796" t="str">
        <f t="shared" si="149"/>
        <v>-</v>
      </c>
      <c r="D1796" t="str">
        <f t="shared" si="150"/>
        <v>HE603224.1</v>
      </c>
      <c r="E1796" t="str">
        <f t="shared" si="147"/>
        <v>Chlamydia</v>
      </c>
      <c r="F1796" t="s">
        <v>32309</v>
      </c>
      <c r="G1796" t="str">
        <f t="shared" si="151"/>
        <v xml:space="preserve">Chlamydiatrachomatis              Chlamydiae4213136.22678---8-                                </v>
      </c>
      <c r="H1796" t="s">
        <v>8885</v>
      </c>
      <c r="I1796" t="s">
        <v>15</v>
      </c>
      <c r="J1796" t="s">
        <v>8591</v>
      </c>
      <c r="K1796" t="s">
        <v>8592</v>
      </c>
      <c r="L1796" t="s">
        <v>8886</v>
      </c>
      <c r="M1796" t="s">
        <v>23</v>
      </c>
      <c r="N1796" t="s">
        <v>8887</v>
      </c>
      <c r="O1796" s="1">
        <v>42131</v>
      </c>
      <c r="P1796" t="s">
        <v>8690</v>
      </c>
      <c r="Q1796">
        <v>8</v>
      </c>
      <c r="R1796" t="s">
        <v>23</v>
      </c>
      <c r="S1796" t="s">
        <v>23</v>
      </c>
      <c r="T1796" t="s">
        <v>23</v>
      </c>
      <c r="U1796">
        <v>8</v>
      </c>
      <c r="V1796" t="s">
        <v>108</v>
      </c>
    </row>
    <row r="1797" spans="1:22">
      <c r="A1797">
        <v>6703623</v>
      </c>
      <c r="B1797" t="str">
        <f t="shared" si="148"/>
        <v>pL2bCV204</v>
      </c>
      <c r="C1797" t="str">
        <f t="shared" si="149"/>
        <v>NC_020955.1</v>
      </c>
      <c r="D1797" t="str">
        <f t="shared" si="150"/>
        <v>HE603225</v>
      </c>
      <c r="E1797" t="str">
        <f t="shared" si="147"/>
        <v>Chlamydia</v>
      </c>
      <c r="F1797" t="s">
        <v>32309</v>
      </c>
      <c r="G1797" t="str">
        <f t="shared" si="151"/>
        <v xml:space="preserve">Chlamydiatrachomatis              Chlamydiae4213136.22678---8-                                </v>
      </c>
      <c r="H1797" t="s">
        <v>8888</v>
      </c>
      <c r="I1797" t="s">
        <v>15</v>
      </c>
      <c r="J1797" t="s">
        <v>8591</v>
      </c>
      <c r="K1797" t="s">
        <v>8592</v>
      </c>
      <c r="L1797" t="s">
        <v>8889</v>
      </c>
      <c r="M1797" t="s">
        <v>8890</v>
      </c>
      <c r="N1797" t="s">
        <v>8891</v>
      </c>
      <c r="O1797" s="1">
        <v>42131</v>
      </c>
      <c r="P1797" t="s">
        <v>8690</v>
      </c>
      <c r="Q1797">
        <v>8</v>
      </c>
      <c r="R1797" t="s">
        <v>23</v>
      </c>
      <c r="S1797" t="s">
        <v>23</v>
      </c>
      <c r="T1797" t="s">
        <v>23</v>
      </c>
      <c r="U1797">
        <v>8</v>
      </c>
      <c r="V1797" t="s">
        <v>108</v>
      </c>
    </row>
    <row r="1798" spans="1:22">
      <c r="A1798">
        <v>6703527</v>
      </c>
      <c r="B1798" t="str">
        <f t="shared" si="148"/>
        <v>pL2bLST</v>
      </c>
      <c r="C1798" t="str">
        <f t="shared" si="149"/>
        <v>NC_020985.1</v>
      </c>
      <c r="D1798" t="str">
        <f t="shared" si="150"/>
        <v>HE603226</v>
      </c>
      <c r="E1798" t="str">
        <f t="shared" si="147"/>
        <v>Chlamydia</v>
      </c>
      <c r="F1798" t="s">
        <v>32309</v>
      </c>
      <c r="G1798" t="str">
        <f t="shared" si="151"/>
        <v xml:space="preserve">Chlamydiatrachomatis              Chlamydiae4213136.248---8-                                        </v>
      </c>
      <c r="H1798" t="s">
        <v>8892</v>
      </c>
      <c r="I1798" t="s">
        <v>15</v>
      </c>
      <c r="J1798" t="s">
        <v>8591</v>
      </c>
      <c r="K1798" t="s">
        <v>8592</v>
      </c>
      <c r="L1798" t="s">
        <v>8893</v>
      </c>
      <c r="M1798" t="s">
        <v>8894</v>
      </c>
      <c r="N1798" t="s">
        <v>8895</v>
      </c>
      <c r="O1798" s="1">
        <v>42131</v>
      </c>
      <c r="P1798" t="s">
        <v>8896</v>
      </c>
      <c r="Q1798">
        <v>8</v>
      </c>
      <c r="R1798" t="s">
        <v>23</v>
      </c>
      <c r="S1798" t="s">
        <v>23</v>
      </c>
      <c r="T1798" t="s">
        <v>23</v>
      </c>
      <c r="U1798">
        <v>8</v>
      </c>
      <c r="V1798" t="s">
        <v>44</v>
      </c>
    </row>
    <row r="1799" spans="1:22">
      <c r="A1799">
        <v>6703431</v>
      </c>
      <c r="B1799" t="str">
        <f t="shared" si="148"/>
        <v>pL2bUCH2</v>
      </c>
      <c r="C1799" t="str">
        <f t="shared" si="149"/>
        <v>NC_020956.1</v>
      </c>
      <c r="D1799" t="str">
        <f t="shared" si="150"/>
        <v>HE603227</v>
      </c>
      <c r="E1799" t="str">
        <f t="shared" si="147"/>
        <v>Chlamydia</v>
      </c>
      <c r="F1799" t="s">
        <v>32309</v>
      </c>
      <c r="G1799" t="str">
        <f t="shared" si="151"/>
        <v xml:space="preserve">Chlamydiatrachomatis              Chlamydiae7.47336.1978---8-                                </v>
      </c>
      <c r="H1799" t="s">
        <v>8897</v>
      </c>
      <c r="I1799" t="s">
        <v>15</v>
      </c>
      <c r="J1799" t="s">
        <v>8591</v>
      </c>
      <c r="K1799" t="s">
        <v>8592</v>
      </c>
      <c r="L1799" t="s">
        <v>8898</v>
      </c>
      <c r="M1799" t="s">
        <v>8899</v>
      </c>
      <c r="N1799" t="s">
        <v>8900</v>
      </c>
      <c r="O1799" s="1" t="s">
        <v>8901</v>
      </c>
      <c r="P1799" t="s">
        <v>8902</v>
      </c>
      <c r="Q1799">
        <v>8</v>
      </c>
      <c r="R1799" t="s">
        <v>23</v>
      </c>
      <c r="S1799" t="s">
        <v>23</v>
      </c>
      <c r="T1799" t="s">
        <v>23</v>
      </c>
      <c r="U1799">
        <v>8</v>
      </c>
      <c r="V1799" t="s">
        <v>108</v>
      </c>
    </row>
    <row r="1800" spans="1:22">
      <c r="A1800">
        <v>6703335</v>
      </c>
      <c r="B1800" t="str">
        <f t="shared" si="148"/>
        <v>pL3404</v>
      </c>
      <c r="C1800" t="str">
        <f t="shared" si="149"/>
        <v>NC_020957.1</v>
      </c>
      <c r="D1800" t="str">
        <f t="shared" si="150"/>
        <v>HE603228</v>
      </c>
      <c r="E1800" t="str">
        <f t="shared" si="147"/>
        <v>Chlamydia</v>
      </c>
      <c r="F1800" t="s">
        <v>32309</v>
      </c>
      <c r="G1800" t="str">
        <f t="shared" si="151"/>
        <v>Chlamydiatrachomatis              Chlamydiae7.41536.31837---81</v>
      </c>
      <c r="H1800" t="s">
        <v>8903</v>
      </c>
      <c r="I1800" t="s">
        <v>15</v>
      </c>
      <c r="J1800" t="s">
        <v>8591</v>
      </c>
      <c r="K1800" t="s">
        <v>8592</v>
      </c>
      <c r="L1800" t="s">
        <v>8904</v>
      </c>
      <c r="M1800" t="s">
        <v>8905</v>
      </c>
      <c r="N1800" t="s">
        <v>8906</v>
      </c>
      <c r="O1800" s="1" t="s">
        <v>8907</v>
      </c>
      <c r="P1800" t="s">
        <v>8908</v>
      </c>
      <c r="Q1800">
        <v>7</v>
      </c>
      <c r="R1800" t="s">
        <v>23</v>
      </c>
      <c r="S1800" t="s">
        <v>23</v>
      </c>
      <c r="T1800" t="s">
        <v>23</v>
      </c>
      <c r="U1800">
        <v>8</v>
      </c>
      <c r="V1800">
        <v>1</v>
      </c>
    </row>
    <row r="1801" spans="1:22">
      <c r="A1801">
        <v>6703239</v>
      </c>
      <c r="B1801" t="str">
        <f t="shared" si="148"/>
        <v>pSW2</v>
      </c>
      <c r="C1801" t="str">
        <f t="shared" si="149"/>
        <v>NC_012630.1</v>
      </c>
      <c r="D1801" t="str">
        <f t="shared" si="150"/>
        <v>FM865439</v>
      </c>
      <c r="E1801" t="str">
        <f t="shared" si="147"/>
        <v>Chlamydia</v>
      </c>
      <c r="F1801" t="s">
        <v>32309</v>
      </c>
      <c r="G1801" t="str">
        <f t="shared" si="151"/>
        <v xml:space="preserve">Chlamydiatrachomatis              Chlamydiae7.16936.28128---8-                                        </v>
      </c>
      <c r="H1801" t="s">
        <v>8909</v>
      </c>
      <c r="I1801" t="s">
        <v>15</v>
      </c>
      <c r="J1801" t="s">
        <v>8591</v>
      </c>
      <c r="K1801" t="s">
        <v>8592</v>
      </c>
      <c r="L1801" t="s">
        <v>8910</v>
      </c>
      <c r="M1801" t="s">
        <v>8911</v>
      </c>
      <c r="N1801" t="s">
        <v>8912</v>
      </c>
      <c r="O1801" s="1" t="s">
        <v>8913</v>
      </c>
      <c r="P1801" t="s">
        <v>8914</v>
      </c>
      <c r="Q1801">
        <v>8</v>
      </c>
      <c r="R1801" t="s">
        <v>23</v>
      </c>
      <c r="S1801" t="s">
        <v>23</v>
      </c>
      <c r="T1801" t="s">
        <v>23</v>
      </c>
      <c r="U1801">
        <v>8</v>
      </c>
      <c r="V1801" t="s">
        <v>44</v>
      </c>
    </row>
    <row r="1802" spans="1:22">
      <c r="A1802">
        <v>6703143</v>
      </c>
      <c r="B1802" t="str">
        <f t="shared" si="148"/>
        <v>pCpGP1</v>
      </c>
      <c r="C1802" t="str">
        <f t="shared" si="149"/>
        <v>NC_004720.1</v>
      </c>
      <c r="D1802" t="str">
        <f t="shared" si="150"/>
        <v>AE015926</v>
      </c>
      <c r="E1802" t="str">
        <f t="shared" si="147"/>
        <v>Chlamydophila</v>
      </c>
      <c r="F1802" t="s">
        <v>32147</v>
      </c>
      <c r="G1802" t="str">
        <f t="shared" si="151"/>
        <v>Chlamydophilacaviae                   Chlamydiae7.96633.69328---91</v>
      </c>
      <c r="H1802" t="s">
        <v>8915</v>
      </c>
      <c r="I1802" t="s">
        <v>15</v>
      </c>
      <c r="J1802" t="s">
        <v>8591</v>
      </c>
      <c r="K1802" t="s">
        <v>8592</v>
      </c>
      <c r="L1802" t="s">
        <v>8916</v>
      </c>
      <c r="M1802" t="s">
        <v>8917</v>
      </c>
      <c r="N1802" t="s">
        <v>8918</v>
      </c>
      <c r="O1802" s="1" t="s">
        <v>8919</v>
      </c>
      <c r="P1802" t="s">
        <v>8920</v>
      </c>
      <c r="Q1802">
        <v>8</v>
      </c>
      <c r="R1802" t="s">
        <v>23</v>
      </c>
      <c r="S1802" t="s">
        <v>23</v>
      </c>
      <c r="T1802" t="s">
        <v>23</v>
      </c>
      <c r="U1802">
        <v>9</v>
      </c>
      <c r="V1802">
        <v>1</v>
      </c>
    </row>
    <row r="1803" spans="1:22">
      <c r="A1803">
        <v>6703047</v>
      </c>
      <c r="B1803" t="str">
        <f t="shared" si="148"/>
        <v>pCfe1</v>
      </c>
      <c r="C1803" t="str">
        <f t="shared" si="149"/>
        <v>NC_007900.1</v>
      </c>
      <c r="D1803" t="str">
        <f t="shared" si="150"/>
        <v>AP006862</v>
      </c>
      <c r="E1803" t="str">
        <f t="shared" si="147"/>
        <v>Chlamydophila</v>
      </c>
      <c r="F1803" t="s">
        <v>32310</v>
      </c>
      <c r="G1803" t="str">
        <f t="shared" si="151"/>
        <v xml:space="preserve">Chlamydophilafelis                    Chlamydiae7.55233.91158---8-                                        </v>
      </c>
      <c r="H1803" t="s">
        <v>8921</v>
      </c>
      <c r="I1803" t="s">
        <v>15</v>
      </c>
      <c r="J1803" t="s">
        <v>8591</v>
      </c>
      <c r="K1803" t="s">
        <v>8592</v>
      </c>
      <c r="L1803" t="s">
        <v>8922</v>
      </c>
      <c r="M1803" t="s">
        <v>8923</v>
      </c>
      <c r="N1803" t="s">
        <v>8924</v>
      </c>
      <c r="O1803" s="1" t="s">
        <v>8638</v>
      </c>
      <c r="P1803" t="s">
        <v>8925</v>
      </c>
      <c r="Q1803">
        <v>8</v>
      </c>
      <c r="R1803" t="s">
        <v>23</v>
      </c>
      <c r="S1803" t="s">
        <v>23</v>
      </c>
      <c r="T1803" t="s">
        <v>23</v>
      </c>
      <c r="U1803">
        <v>8</v>
      </c>
      <c r="V1803" t="s">
        <v>44</v>
      </c>
    </row>
    <row r="1804" spans="1:22">
      <c r="A1804">
        <v>6702951</v>
      </c>
      <c r="B1804" t="str">
        <f t="shared" si="148"/>
        <v>unnamed</v>
      </c>
      <c r="C1804" t="str">
        <f t="shared" si="149"/>
        <v>NC_017286.1</v>
      </c>
      <c r="D1804" t="str">
        <f t="shared" si="150"/>
        <v>CP001714</v>
      </c>
      <c r="E1804" t="str">
        <f t="shared" si="147"/>
        <v>Chlamydophila</v>
      </c>
      <c r="F1804" t="s">
        <v>32306</v>
      </c>
      <c r="G1804" t="str">
        <f t="shared" si="151"/>
        <v xml:space="preserve">Chlamydophilapneumoniae               Chlamydiae1954133.02798---8-                                        </v>
      </c>
      <c r="H1804" t="s">
        <v>8926</v>
      </c>
      <c r="I1804" t="s">
        <v>15</v>
      </c>
      <c r="J1804" t="s">
        <v>8591</v>
      </c>
      <c r="K1804" t="s">
        <v>8592</v>
      </c>
      <c r="L1804" t="s">
        <v>68</v>
      </c>
      <c r="M1804" t="s">
        <v>8927</v>
      </c>
      <c r="N1804" t="s">
        <v>8928</v>
      </c>
      <c r="O1804" s="1">
        <v>19541</v>
      </c>
      <c r="P1804" t="s">
        <v>8929</v>
      </c>
      <c r="Q1804">
        <v>8</v>
      </c>
      <c r="R1804" t="s">
        <v>23</v>
      </c>
      <c r="S1804" t="s">
        <v>23</v>
      </c>
      <c r="T1804" t="s">
        <v>23</v>
      </c>
      <c r="U1804">
        <v>8</v>
      </c>
      <c r="V1804" t="s">
        <v>44</v>
      </c>
    </row>
    <row r="1805" spans="1:22">
      <c r="A1805">
        <v>6702855</v>
      </c>
      <c r="B1805" t="str">
        <f t="shared" si="148"/>
        <v>pCL1</v>
      </c>
      <c r="C1805" t="str">
        <f t="shared" si="149"/>
        <v>NC_002095.1</v>
      </c>
      <c r="D1805" t="str">
        <f t="shared" si="150"/>
        <v>U77780</v>
      </c>
      <c r="E1805" t="str">
        <f t="shared" si="147"/>
        <v>Chlorobium</v>
      </c>
      <c r="F1805" t="s">
        <v>32311</v>
      </c>
      <c r="G1805" t="str">
        <f t="shared" si="151"/>
        <v xml:space="preserve">Chlorobiumlimicola                 Chlorobi14.63652.76716---6-                                                        </v>
      </c>
      <c r="H1805" t="s">
        <v>8930</v>
      </c>
      <c r="I1805" t="s">
        <v>15</v>
      </c>
      <c r="J1805" t="s">
        <v>4901</v>
      </c>
      <c r="K1805" t="s">
        <v>8931</v>
      </c>
      <c r="L1805" t="s">
        <v>8932</v>
      </c>
      <c r="M1805" t="s">
        <v>8933</v>
      </c>
      <c r="N1805" t="s">
        <v>8934</v>
      </c>
      <c r="O1805" s="1" t="s">
        <v>8935</v>
      </c>
      <c r="P1805" t="s">
        <v>8936</v>
      </c>
      <c r="Q1805">
        <v>6</v>
      </c>
      <c r="R1805" t="s">
        <v>23</v>
      </c>
      <c r="S1805" t="s">
        <v>23</v>
      </c>
      <c r="T1805" t="s">
        <v>23</v>
      </c>
      <c r="U1805">
        <v>6</v>
      </c>
      <c r="V1805" t="s">
        <v>58</v>
      </c>
    </row>
    <row r="1806" spans="1:22">
      <c r="A1806">
        <v>6702759</v>
      </c>
      <c r="B1806" t="str">
        <f t="shared" si="148"/>
        <v>pCHRO.01</v>
      </c>
      <c r="C1806" t="str">
        <f t="shared" si="149"/>
        <v>NC_019699.1</v>
      </c>
      <c r="D1806" t="str">
        <f t="shared" si="150"/>
        <v>CP003598</v>
      </c>
      <c r="E1806" t="str">
        <f t="shared" si="147"/>
        <v>Chroococcidiopsis</v>
      </c>
      <c r="F1806" t="s">
        <v>32312</v>
      </c>
      <c r="G1806" t="str">
        <f t="shared" si="151"/>
        <v>Chroococcidiopsisthermalis                Pleurocapsales370.8345.0638324---34622</v>
      </c>
      <c r="H1806" t="s">
        <v>8937</v>
      </c>
      <c r="I1806" t="s">
        <v>15</v>
      </c>
      <c r="J1806" t="s">
        <v>26</v>
      </c>
      <c r="K1806" t="s">
        <v>8938</v>
      </c>
      <c r="L1806" t="s">
        <v>8939</v>
      </c>
      <c r="M1806" t="s">
        <v>8940</v>
      </c>
      <c r="N1806" t="s">
        <v>8941</v>
      </c>
      <c r="O1806" s="1" t="s">
        <v>8942</v>
      </c>
      <c r="P1806" t="s">
        <v>8943</v>
      </c>
      <c r="Q1806">
        <v>324</v>
      </c>
      <c r="R1806" t="s">
        <v>23</v>
      </c>
      <c r="S1806" t="s">
        <v>23</v>
      </c>
      <c r="T1806" t="s">
        <v>23</v>
      </c>
      <c r="U1806">
        <v>346</v>
      </c>
      <c r="V1806">
        <v>22</v>
      </c>
    </row>
    <row r="1807" spans="1:22">
      <c r="A1807">
        <v>6702663</v>
      </c>
      <c r="B1807" t="str">
        <f t="shared" si="148"/>
        <v>pCHRO.02</v>
      </c>
      <c r="C1807" t="str">
        <f t="shared" si="149"/>
        <v>NC_019696.1</v>
      </c>
      <c r="D1807" t="str">
        <f t="shared" si="150"/>
        <v>CP003599</v>
      </c>
      <c r="E1807" t="str">
        <f t="shared" si="147"/>
        <v>Chroococcidiopsis</v>
      </c>
      <c r="F1807" t="s">
        <v>32312</v>
      </c>
      <c r="G1807" t="str">
        <f t="shared" si="151"/>
        <v xml:space="preserve">Chroococcidiopsisthermalis                Pleurocapsales2.77944.08062---2-                                                </v>
      </c>
      <c r="H1807" t="s">
        <v>8937</v>
      </c>
      <c r="I1807" t="s">
        <v>15</v>
      </c>
      <c r="J1807" t="s">
        <v>26</v>
      </c>
      <c r="K1807" t="s">
        <v>8938</v>
      </c>
      <c r="L1807" t="s">
        <v>8944</v>
      </c>
      <c r="M1807" t="s">
        <v>8945</v>
      </c>
      <c r="N1807" t="s">
        <v>8946</v>
      </c>
      <c r="O1807" s="1" t="s">
        <v>8947</v>
      </c>
      <c r="P1807" t="s">
        <v>8948</v>
      </c>
      <c r="Q1807">
        <v>2</v>
      </c>
      <c r="R1807" t="s">
        <v>23</v>
      </c>
      <c r="S1807" t="s">
        <v>23</v>
      </c>
      <c r="T1807" t="s">
        <v>23</v>
      </c>
      <c r="U1807">
        <v>2</v>
      </c>
      <c r="V1807" t="s">
        <v>24</v>
      </c>
    </row>
    <row r="1808" spans="1:22">
      <c r="A1808">
        <v>6702567</v>
      </c>
      <c r="B1808" t="str">
        <f t="shared" si="148"/>
        <v>pAR01</v>
      </c>
      <c r="C1808" t="str">
        <f t="shared" si="149"/>
        <v>-</v>
      </c>
      <c r="D1808" t="str">
        <f t="shared" si="150"/>
        <v>CP013294.1</v>
      </c>
      <c r="E1808" t="str">
        <f t="shared" si="147"/>
        <v>Chryseobacterium</v>
      </c>
      <c r="F1808" t="s">
        <v>32132</v>
      </c>
      <c r="G1808" t="str">
        <f t="shared" si="151"/>
        <v xml:space="preserve">Chryseobacteriumsp.                      Bacteroidetes5.55806-1-7-                                                </v>
      </c>
      <c r="H1808" t="s">
        <v>8949</v>
      </c>
      <c r="I1808" t="s">
        <v>15</v>
      </c>
      <c r="J1808" t="s">
        <v>4901</v>
      </c>
      <c r="K1808" t="s">
        <v>4902</v>
      </c>
      <c r="L1808" t="s">
        <v>8950</v>
      </c>
      <c r="M1808" t="s">
        <v>23</v>
      </c>
      <c r="N1808" t="s">
        <v>8951</v>
      </c>
      <c r="O1808" s="1" t="s">
        <v>8952</v>
      </c>
      <c r="P1808">
        <v>0</v>
      </c>
      <c r="Q1808">
        <v>6</v>
      </c>
      <c r="R1808" t="s">
        <v>23</v>
      </c>
      <c r="S1808">
        <v>1</v>
      </c>
      <c r="T1808" t="s">
        <v>23</v>
      </c>
      <c r="U1808">
        <v>7</v>
      </c>
      <c r="V1808" t="s">
        <v>24</v>
      </c>
    </row>
    <row r="1809" spans="1:22">
      <c r="A1809">
        <v>6702471</v>
      </c>
      <c r="B1809" t="str">
        <f t="shared" si="148"/>
        <v>unnamed</v>
      </c>
      <c r="C1809" t="str">
        <f t="shared" si="149"/>
        <v>NZ_CP011133.1</v>
      </c>
      <c r="D1809" t="str">
        <f t="shared" si="150"/>
        <v>CP011133</v>
      </c>
      <c r="E1809" t="str">
        <f t="shared" si="147"/>
        <v>Citrobacter</v>
      </c>
      <c r="F1809" t="s">
        <v>32313</v>
      </c>
      <c r="G1809" t="str">
        <f t="shared" si="151"/>
        <v>Citrobacteramalonaticus             Gammaproteobacteria290.99347.7369315---32712</v>
      </c>
      <c r="H1809" t="s">
        <v>8953</v>
      </c>
      <c r="I1809" t="s">
        <v>15</v>
      </c>
      <c r="J1809" t="s">
        <v>78</v>
      </c>
      <c r="K1809" t="s">
        <v>79</v>
      </c>
      <c r="L1809" t="s">
        <v>68</v>
      </c>
      <c r="M1809" t="s">
        <v>8954</v>
      </c>
      <c r="N1809" t="s">
        <v>8955</v>
      </c>
      <c r="O1809" s="1" t="s">
        <v>8956</v>
      </c>
      <c r="P1809" t="s">
        <v>8957</v>
      </c>
      <c r="Q1809">
        <v>315</v>
      </c>
      <c r="R1809" t="s">
        <v>23</v>
      </c>
      <c r="S1809" t="s">
        <v>23</v>
      </c>
      <c r="T1809" t="s">
        <v>23</v>
      </c>
      <c r="U1809">
        <v>327</v>
      </c>
      <c r="V1809">
        <v>12</v>
      </c>
    </row>
    <row r="1810" spans="1:22">
      <c r="A1810">
        <v>6702375</v>
      </c>
      <c r="B1810" t="str">
        <f t="shared" si="148"/>
        <v>pCAV1321-1916</v>
      </c>
      <c r="C1810" t="str">
        <f t="shared" si="149"/>
        <v>NZ_CP011603.1</v>
      </c>
      <c r="D1810" t="str">
        <f t="shared" si="150"/>
        <v>CP011603</v>
      </c>
      <c r="E1810" t="str">
        <f t="shared" si="147"/>
        <v>Citrobacter</v>
      </c>
      <c r="F1810" t="s">
        <v>32314</v>
      </c>
      <c r="G1810" t="str">
        <f t="shared" si="151"/>
        <v xml:space="preserve">Citrobacterfreundii                 Gammaproteobacteria1.91652.29652---2-                                                </v>
      </c>
      <c r="H1810" t="s">
        <v>8958</v>
      </c>
      <c r="I1810" t="s">
        <v>15</v>
      </c>
      <c r="J1810" t="s">
        <v>78</v>
      </c>
      <c r="K1810" t="s">
        <v>79</v>
      </c>
      <c r="L1810" t="s">
        <v>8959</v>
      </c>
      <c r="M1810" t="s">
        <v>8960</v>
      </c>
      <c r="N1810" t="s">
        <v>8961</v>
      </c>
      <c r="O1810" s="1" t="s">
        <v>8962</v>
      </c>
      <c r="P1810" t="s">
        <v>8963</v>
      </c>
      <c r="Q1810">
        <v>2</v>
      </c>
      <c r="R1810" t="s">
        <v>23</v>
      </c>
      <c r="S1810" t="s">
        <v>23</v>
      </c>
      <c r="T1810" t="s">
        <v>23</v>
      </c>
      <c r="U1810">
        <v>2</v>
      </c>
      <c r="V1810" t="s">
        <v>24</v>
      </c>
    </row>
    <row r="1811" spans="1:22">
      <c r="A1811">
        <v>6702279</v>
      </c>
      <c r="B1811" t="str">
        <f t="shared" si="148"/>
        <v>pCAV1321-4938</v>
      </c>
      <c r="C1811" t="str">
        <f t="shared" si="149"/>
        <v>NZ_CP011607.1</v>
      </c>
      <c r="D1811" t="str">
        <f t="shared" si="150"/>
        <v>CP011607</v>
      </c>
      <c r="E1811" t="str">
        <f t="shared" si="147"/>
        <v>Citrobacter</v>
      </c>
      <c r="F1811" t="s">
        <v>32314</v>
      </c>
      <c r="G1811" t="str">
        <f t="shared" si="151"/>
        <v xml:space="preserve">Citrobacterfreundii                 Gammaproteobacteria4.93851.41764---4-                                                </v>
      </c>
      <c r="H1811" t="s">
        <v>8958</v>
      </c>
      <c r="I1811" t="s">
        <v>15</v>
      </c>
      <c r="J1811" t="s">
        <v>78</v>
      </c>
      <c r="K1811" t="s">
        <v>79</v>
      </c>
      <c r="L1811" t="s">
        <v>8964</v>
      </c>
      <c r="M1811" t="s">
        <v>8965</v>
      </c>
      <c r="N1811" t="s">
        <v>8966</v>
      </c>
      <c r="O1811" s="1" t="s">
        <v>8967</v>
      </c>
      <c r="P1811" t="s">
        <v>8968</v>
      </c>
      <c r="Q1811">
        <v>4</v>
      </c>
      <c r="R1811" t="s">
        <v>23</v>
      </c>
      <c r="S1811" t="s">
        <v>23</v>
      </c>
      <c r="T1811" t="s">
        <v>23</v>
      </c>
      <c r="U1811">
        <v>4</v>
      </c>
      <c r="V1811" t="s">
        <v>24</v>
      </c>
    </row>
    <row r="1812" spans="1:22">
      <c r="A1812">
        <v>6702183</v>
      </c>
      <c r="B1812" t="str">
        <f t="shared" si="148"/>
        <v>pCAV1321-4310</v>
      </c>
      <c r="C1812" t="str">
        <f t="shared" si="149"/>
        <v>NZ_CP011606.1</v>
      </c>
      <c r="D1812" t="str">
        <f t="shared" si="150"/>
        <v>CP011606</v>
      </c>
      <c r="E1812" t="str">
        <f t="shared" si="147"/>
        <v>Citrobacter</v>
      </c>
      <c r="F1812" t="s">
        <v>32314</v>
      </c>
      <c r="G1812" t="str">
        <f t="shared" si="151"/>
        <v xml:space="preserve">Citrobacterfreundii                 Gammaproteobacteria1141454.68685---5-                                                </v>
      </c>
      <c r="H1812" t="s">
        <v>8958</v>
      </c>
      <c r="I1812" t="s">
        <v>15</v>
      </c>
      <c r="J1812" t="s">
        <v>78</v>
      </c>
      <c r="K1812" t="s">
        <v>79</v>
      </c>
      <c r="L1812" t="s">
        <v>8969</v>
      </c>
      <c r="M1812" t="s">
        <v>8970</v>
      </c>
      <c r="N1812" t="s">
        <v>8971</v>
      </c>
      <c r="O1812" s="1">
        <v>11414</v>
      </c>
      <c r="P1812" t="s">
        <v>8972</v>
      </c>
      <c r="Q1812">
        <v>5</v>
      </c>
      <c r="R1812" t="s">
        <v>23</v>
      </c>
      <c r="S1812" t="s">
        <v>23</v>
      </c>
      <c r="T1812" t="s">
        <v>23</v>
      </c>
      <c r="U1812">
        <v>5</v>
      </c>
      <c r="V1812" t="s">
        <v>24</v>
      </c>
    </row>
    <row r="1813" spans="1:22">
      <c r="A1813">
        <v>6702087</v>
      </c>
      <c r="B1813" t="str">
        <f t="shared" si="148"/>
        <v>pKPC_CAV1321-45</v>
      </c>
      <c r="C1813" t="str">
        <f t="shared" si="149"/>
        <v>NZ_CP011608.1</v>
      </c>
      <c r="D1813" t="str">
        <f t="shared" si="150"/>
        <v>CP011608</v>
      </c>
      <c r="E1813" t="str">
        <f t="shared" si="147"/>
        <v>Citrobacter</v>
      </c>
      <c r="F1813" t="s">
        <v>32314</v>
      </c>
      <c r="G1813" t="str">
        <f t="shared" si="151"/>
        <v>Citrobacterfreundii                 Gammaproteobacteria44.84648.416849---545</v>
      </c>
      <c r="H1813" t="s">
        <v>8958</v>
      </c>
      <c r="I1813" t="s">
        <v>15</v>
      </c>
      <c r="J1813" t="s">
        <v>78</v>
      </c>
      <c r="K1813" t="s">
        <v>79</v>
      </c>
      <c r="L1813" t="s">
        <v>8973</v>
      </c>
      <c r="M1813" t="s">
        <v>8974</v>
      </c>
      <c r="N1813" t="s">
        <v>8975</v>
      </c>
      <c r="O1813" s="1" t="s">
        <v>8976</v>
      </c>
      <c r="P1813" t="s">
        <v>8977</v>
      </c>
      <c r="Q1813">
        <v>49</v>
      </c>
      <c r="R1813" t="s">
        <v>23</v>
      </c>
      <c r="S1813" t="s">
        <v>23</v>
      </c>
      <c r="T1813" t="s">
        <v>23</v>
      </c>
      <c r="U1813">
        <v>54</v>
      </c>
      <c r="V1813">
        <v>5</v>
      </c>
    </row>
    <row r="1814" spans="1:22">
      <c r="A1814">
        <v>6701991</v>
      </c>
      <c r="B1814" t="str">
        <f t="shared" si="148"/>
        <v>pCAV1321-3820</v>
      </c>
      <c r="C1814" t="str">
        <f t="shared" si="149"/>
        <v>NZ_CP011605.1</v>
      </c>
      <c r="D1814" t="str">
        <f t="shared" si="150"/>
        <v>CP011605</v>
      </c>
      <c r="E1814" t="str">
        <f t="shared" si="147"/>
        <v>Citrobacter</v>
      </c>
      <c r="F1814" t="s">
        <v>32314</v>
      </c>
      <c r="G1814" t="str">
        <f t="shared" si="151"/>
        <v xml:space="preserve">Citrobacterfreundii                 Gammaproteobacteria3001152.09424---4-                                                </v>
      </c>
      <c r="H1814" t="s">
        <v>8958</v>
      </c>
      <c r="I1814" t="s">
        <v>15</v>
      </c>
      <c r="J1814" t="s">
        <v>78</v>
      </c>
      <c r="K1814" t="s">
        <v>79</v>
      </c>
      <c r="L1814" t="s">
        <v>8978</v>
      </c>
      <c r="M1814" t="s">
        <v>8979</v>
      </c>
      <c r="N1814" t="s">
        <v>8980</v>
      </c>
      <c r="O1814" s="1">
        <v>30011</v>
      </c>
      <c r="P1814" t="s">
        <v>8981</v>
      </c>
      <c r="Q1814">
        <v>4</v>
      </c>
      <c r="R1814" t="s">
        <v>23</v>
      </c>
      <c r="S1814" t="s">
        <v>23</v>
      </c>
      <c r="T1814" t="s">
        <v>23</v>
      </c>
      <c r="U1814">
        <v>4</v>
      </c>
      <c r="V1814" t="s">
        <v>24</v>
      </c>
    </row>
    <row r="1815" spans="1:22">
      <c r="A1815">
        <v>6701895</v>
      </c>
      <c r="B1815" t="str">
        <f t="shared" si="148"/>
        <v>pCAV1321-71</v>
      </c>
      <c r="C1815" t="str">
        <f t="shared" si="149"/>
        <v>NZ_CP011609.1</v>
      </c>
      <c r="D1815" t="str">
        <f t="shared" si="150"/>
        <v>CP011609</v>
      </c>
      <c r="E1815" t="str">
        <f t="shared" si="147"/>
        <v>Citrobacter</v>
      </c>
      <c r="F1815" t="s">
        <v>32314</v>
      </c>
      <c r="G1815" t="str">
        <f t="shared" si="151"/>
        <v>Citrobacterfreundii                 Gammaproteobacteria70.6152.311385---861</v>
      </c>
      <c r="H1815" t="s">
        <v>8958</v>
      </c>
      <c r="I1815" t="s">
        <v>15</v>
      </c>
      <c r="J1815" t="s">
        <v>78</v>
      </c>
      <c r="K1815" t="s">
        <v>79</v>
      </c>
      <c r="L1815" t="s">
        <v>8982</v>
      </c>
      <c r="M1815" t="s">
        <v>8983</v>
      </c>
      <c r="N1815" t="s">
        <v>8984</v>
      </c>
      <c r="O1815" s="1" t="s">
        <v>8985</v>
      </c>
      <c r="P1815" t="s">
        <v>8986</v>
      </c>
      <c r="Q1815">
        <v>85</v>
      </c>
      <c r="R1815" t="s">
        <v>23</v>
      </c>
      <c r="S1815" t="s">
        <v>23</v>
      </c>
      <c r="T1815" t="s">
        <v>23</v>
      </c>
      <c r="U1815">
        <v>86</v>
      </c>
      <c r="V1815">
        <v>1</v>
      </c>
    </row>
    <row r="1816" spans="1:22">
      <c r="A1816">
        <v>6701799</v>
      </c>
      <c r="B1816" t="str">
        <f t="shared" si="148"/>
        <v>pCAV1321-135</v>
      </c>
      <c r="C1816" t="str">
        <f t="shared" si="149"/>
        <v>NZ_CP011610.1</v>
      </c>
      <c r="D1816" t="str">
        <f t="shared" si="150"/>
        <v>CP011610</v>
      </c>
      <c r="E1816" t="str">
        <f t="shared" si="147"/>
        <v>Citrobacter</v>
      </c>
      <c r="F1816" t="s">
        <v>32314</v>
      </c>
      <c r="G1816" t="str">
        <f t="shared" si="151"/>
        <v>Citrobacterfreundii                 Gammaproteobacteria135.11752.8808133---14411</v>
      </c>
      <c r="H1816" t="s">
        <v>8958</v>
      </c>
      <c r="I1816" t="s">
        <v>15</v>
      </c>
      <c r="J1816" t="s">
        <v>78</v>
      </c>
      <c r="K1816" t="s">
        <v>79</v>
      </c>
      <c r="L1816" t="s">
        <v>8987</v>
      </c>
      <c r="M1816" t="s">
        <v>8988</v>
      </c>
      <c r="N1816" t="s">
        <v>8989</v>
      </c>
      <c r="O1816" s="1" t="s">
        <v>8990</v>
      </c>
      <c r="P1816" t="s">
        <v>8991</v>
      </c>
      <c r="Q1816">
        <v>133</v>
      </c>
      <c r="R1816" t="s">
        <v>23</v>
      </c>
      <c r="S1816" t="s">
        <v>23</v>
      </c>
      <c r="T1816" t="s">
        <v>23</v>
      </c>
      <c r="U1816">
        <v>144</v>
      </c>
      <c r="V1816">
        <v>11</v>
      </c>
    </row>
    <row r="1817" spans="1:22">
      <c r="A1817">
        <v>6701703</v>
      </c>
      <c r="B1817" t="str">
        <f t="shared" si="148"/>
        <v>pCAV1321-3223</v>
      </c>
      <c r="C1817" t="str">
        <f t="shared" si="149"/>
        <v>NZ_CP011604.1</v>
      </c>
      <c r="D1817" t="str">
        <f t="shared" si="150"/>
        <v>CP011604</v>
      </c>
      <c r="E1817" t="str">
        <f t="shared" si="147"/>
        <v>Citrobacter</v>
      </c>
      <c r="F1817" t="s">
        <v>32314</v>
      </c>
      <c r="G1817" t="str">
        <f t="shared" si="151"/>
        <v xml:space="preserve">Citrobacterfreundii                 Gammaproteobacteria3.22356.3454---4-                                                </v>
      </c>
      <c r="H1817" t="s">
        <v>8958</v>
      </c>
      <c r="I1817" t="s">
        <v>15</v>
      </c>
      <c r="J1817" t="s">
        <v>78</v>
      </c>
      <c r="K1817" t="s">
        <v>79</v>
      </c>
      <c r="L1817" t="s">
        <v>8992</v>
      </c>
      <c r="M1817" t="s">
        <v>8993</v>
      </c>
      <c r="N1817" t="s">
        <v>8994</v>
      </c>
      <c r="O1817" s="1" t="s">
        <v>8995</v>
      </c>
      <c r="P1817" t="s">
        <v>8996</v>
      </c>
      <c r="Q1817">
        <v>4</v>
      </c>
      <c r="R1817" t="s">
        <v>23</v>
      </c>
      <c r="S1817" t="s">
        <v>23</v>
      </c>
      <c r="T1817" t="s">
        <v>23</v>
      </c>
      <c r="U1817">
        <v>4</v>
      </c>
      <c r="V1817" t="s">
        <v>24</v>
      </c>
    </row>
    <row r="1818" spans="1:22">
      <c r="A1818">
        <v>6701607</v>
      </c>
      <c r="B1818" t="str">
        <f t="shared" si="148"/>
        <v>pKPC_CAV1321-244</v>
      </c>
      <c r="C1818" t="str">
        <f t="shared" si="149"/>
        <v>NZ_CP011611.1</v>
      </c>
      <c r="D1818" t="str">
        <f t="shared" si="150"/>
        <v>CP011611</v>
      </c>
      <c r="E1818" t="str">
        <f t="shared" si="147"/>
        <v>Citrobacter</v>
      </c>
      <c r="F1818" t="s">
        <v>32314</v>
      </c>
      <c r="G1818" t="str">
        <f t="shared" si="151"/>
        <v>Citrobacterfreundii                 Gammaproteobacteria243.70948.0934286---2904</v>
      </c>
      <c r="H1818" t="s">
        <v>8958</v>
      </c>
      <c r="I1818" t="s">
        <v>15</v>
      </c>
      <c r="J1818" t="s">
        <v>78</v>
      </c>
      <c r="K1818" t="s">
        <v>79</v>
      </c>
      <c r="L1818" t="s">
        <v>8997</v>
      </c>
      <c r="M1818" t="s">
        <v>8998</v>
      </c>
      <c r="N1818" t="s">
        <v>8999</v>
      </c>
      <c r="O1818" s="1" t="s">
        <v>9000</v>
      </c>
      <c r="P1818" t="s">
        <v>9001</v>
      </c>
      <c r="Q1818">
        <v>286</v>
      </c>
      <c r="R1818" t="s">
        <v>23</v>
      </c>
      <c r="S1818" t="s">
        <v>23</v>
      </c>
      <c r="T1818" t="s">
        <v>23</v>
      </c>
      <c r="U1818">
        <v>290</v>
      </c>
      <c r="V1818">
        <v>4</v>
      </c>
    </row>
    <row r="1819" spans="1:22">
      <c r="A1819">
        <v>6701511</v>
      </c>
      <c r="B1819" t="str">
        <f t="shared" si="148"/>
        <v>pKPC_CAV1741</v>
      </c>
      <c r="C1819" t="str">
        <f t="shared" si="149"/>
        <v>NZ_CP011656.1</v>
      </c>
      <c r="D1819" t="str">
        <f t="shared" si="150"/>
        <v>CP011656</v>
      </c>
      <c r="E1819" t="str">
        <f t="shared" ref="E1819:E1882" si="152">MID(H1819,1,FIND(" ",H1819)-1)</f>
        <v>Citrobacter</v>
      </c>
      <c r="F1819" t="s">
        <v>32314</v>
      </c>
      <c r="G1819" t="str">
        <f t="shared" si="151"/>
        <v>Citrobacterfreundii                 Gammaproteobacteria129.19651.5759142---1508</v>
      </c>
      <c r="H1819" t="s">
        <v>9002</v>
      </c>
      <c r="I1819" t="s">
        <v>15</v>
      </c>
      <c r="J1819" t="s">
        <v>78</v>
      </c>
      <c r="K1819" t="s">
        <v>79</v>
      </c>
      <c r="L1819" t="s">
        <v>9003</v>
      </c>
      <c r="M1819" t="s">
        <v>9004</v>
      </c>
      <c r="N1819" t="s">
        <v>9005</v>
      </c>
      <c r="O1819" s="1" t="s">
        <v>9006</v>
      </c>
      <c r="P1819" t="s">
        <v>9007</v>
      </c>
      <c r="Q1819">
        <v>142</v>
      </c>
      <c r="R1819" t="s">
        <v>23</v>
      </c>
      <c r="S1819" t="s">
        <v>23</v>
      </c>
      <c r="T1819" t="s">
        <v>23</v>
      </c>
      <c r="U1819">
        <v>150</v>
      </c>
      <c r="V1819">
        <v>8</v>
      </c>
    </row>
    <row r="1820" spans="1:22">
      <c r="A1820">
        <v>6701415</v>
      </c>
      <c r="B1820" t="str">
        <f t="shared" si="148"/>
        <v>pCAV1741-1916</v>
      </c>
      <c r="C1820" t="str">
        <f t="shared" si="149"/>
        <v>NZ_CP011651.1</v>
      </c>
      <c r="D1820" t="str">
        <f t="shared" si="150"/>
        <v>CP011651</v>
      </c>
      <c r="E1820" t="str">
        <f t="shared" si="152"/>
        <v>Citrobacter</v>
      </c>
      <c r="F1820" t="s">
        <v>32314</v>
      </c>
      <c r="G1820" t="str">
        <f t="shared" si="151"/>
        <v xml:space="preserve">Citrobacterfreundii                 Gammaproteobacteria1.91652.29652---2-                                                </v>
      </c>
      <c r="H1820" t="s">
        <v>9002</v>
      </c>
      <c r="I1820" t="s">
        <v>15</v>
      </c>
      <c r="J1820" t="s">
        <v>78</v>
      </c>
      <c r="K1820" t="s">
        <v>79</v>
      </c>
      <c r="L1820" t="s">
        <v>9008</v>
      </c>
      <c r="M1820" t="s">
        <v>9009</v>
      </c>
      <c r="N1820" t="s">
        <v>9010</v>
      </c>
      <c r="O1820" s="1" t="s">
        <v>8962</v>
      </c>
      <c r="P1820" t="s">
        <v>8963</v>
      </c>
      <c r="Q1820">
        <v>2</v>
      </c>
      <c r="R1820" t="s">
        <v>23</v>
      </c>
      <c r="S1820" t="s">
        <v>23</v>
      </c>
      <c r="T1820" t="s">
        <v>23</v>
      </c>
      <c r="U1820">
        <v>2</v>
      </c>
      <c r="V1820" t="s">
        <v>24</v>
      </c>
    </row>
    <row r="1821" spans="1:22">
      <c r="A1821">
        <v>6701319</v>
      </c>
      <c r="B1821" t="str">
        <f t="shared" si="148"/>
        <v>pCAV1741-3223</v>
      </c>
      <c r="C1821" t="str">
        <f t="shared" si="149"/>
        <v>NZ_CP011652.1</v>
      </c>
      <c r="D1821" t="str">
        <f t="shared" si="150"/>
        <v>CP011652</v>
      </c>
      <c r="E1821" t="str">
        <f t="shared" si="152"/>
        <v>Citrobacter</v>
      </c>
      <c r="F1821" t="s">
        <v>32314</v>
      </c>
      <c r="G1821" t="str">
        <f t="shared" si="151"/>
        <v xml:space="preserve">Citrobacterfreundii                 Gammaproteobacteria3.22356.3454---4-                                                </v>
      </c>
      <c r="H1821" t="s">
        <v>9002</v>
      </c>
      <c r="I1821" t="s">
        <v>15</v>
      </c>
      <c r="J1821" t="s">
        <v>78</v>
      </c>
      <c r="K1821" t="s">
        <v>79</v>
      </c>
      <c r="L1821" t="s">
        <v>9011</v>
      </c>
      <c r="M1821" t="s">
        <v>9012</v>
      </c>
      <c r="N1821" t="s">
        <v>9013</v>
      </c>
      <c r="O1821" s="1" t="s">
        <v>8995</v>
      </c>
      <c r="P1821" t="s">
        <v>8996</v>
      </c>
      <c r="Q1821">
        <v>4</v>
      </c>
      <c r="R1821" t="s">
        <v>23</v>
      </c>
      <c r="S1821" t="s">
        <v>23</v>
      </c>
      <c r="T1821" t="s">
        <v>23</v>
      </c>
      <c r="U1821">
        <v>4</v>
      </c>
      <c r="V1821" t="s">
        <v>24</v>
      </c>
    </row>
    <row r="1822" spans="1:22">
      <c r="A1822">
        <v>6701223</v>
      </c>
      <c r="B1822" t="str">
        <f t="shared" si="148"/>
        <v>pCAV1741-110</v>
      </c>
      <c r="C1822" t="str">
        <f t="shared" si="149"/>
        <v>NZ_CP011655.1</v>
      </c>
      <c r="D1822" t="str">
        <f t="shared" si="150"/>
        <v>CP011655</v>
      </c>
      <c r="E1822" t="str">
        <f t="shared" si="152"/>
        <v>Citrobacter</v>
      </c>
      <c r="F1822" t="s">
        <v>32314</v>
      </c>
      <c r="G1822" t="str">
        <f t="shared" si="151"/>
        <v xml:space="preserve">Citrobacterfreundii                 Gammaproteobacteria109.68850.4203131-1-132-                                                </v>
      </c>
      <c r="H1822" t="s">
        <v>9002</v>
      </c>
      <c r="I1822" t="s">
        <v>15</v>
      </c>
      <c r="J1822" t="s">
        <v>78</v>
      </c>
      <c r="K1822" t="s">
        <v>79</v>
      </c>
      <c r="L1822" t="s">
        <v>9014</v>
      </c>
      <c r="M1822" t="s">
        <v>9015</v>
      </c>
      <c r="N1822" t="s">
        <v>9016</v>
      </c>
      <c r="O1822" s="1" t="s">
        <v>9017</v>
      </c>
      <c r="P1822" t="s">
        <v>9018</v>
      </c>
      <c r="Q1822">
        <v>131</v>
      </c>
      <c r="R1822" t="s">
        <v>23</v>
      </c>
      <c r="S1822">
        <v>1</v>
      </c>
      <c r="T1822" t="s">
        <v>23</v>
      </c>
      <c r="U1822">
        <v>132</v>
      </c>
      <c r="V1822" t="s">
        <v>24</v>
      </c>
    </row>
    <row r="1823" spans="1:22">
      <c r="A1823">
        <v>6701127</v>
      </c>
      <c r="B1823" t="str">
        <f t="shared" si="148"/>
        <v>pCAV1741-16</v>
      </c>
      <c r="C1823" t="str">
        <f t="shared" si="149"/>
        <v>NZ_CP011653.1</v>
      </c>
      <c r="D1823" t="str">
        <f t="shared" si="150"/>
        <v>CP011653</v>
      </c>
      <c r="E1823" t="str">
        <f t="shared" si="152"/>
        <v>Citrobacter</v>
      </c>
      <c r="F1823" t="s">
        <v>32314</v>
      </c>
      <c r="G1823" t="str">
        <f t="shared" si="151"/>
        <v>Citrobacterfreundii                 Gammaproteobacteria16.25746.945919---201</v>
      </c>
      <c r="H1823" t="s">
        <v>9002</v>
      </c>
      <c r="I1823" t="s">
        <v>15</v>
      </c>
      <c r="J1823" t="s">
        <v>78</v>
      </c>
      <c r="K1823" t="s">
        <v>79</v>
      </c>
      <c r="L1823" t="s">
        <v>9019</v>
      </c>
      <c r="M1823" t="s">
        <v>9020</v>
      </c>
      <c r="N1823" t="s">
        <v>9021</v>
      </c>
      <c r="O1823" s="1" t="s">
        <v>9022</v>
      </c>
      <c r="P1823" t="s">
        <v>9023</v>
      </c>
      <c r="Q1823">
        <v>19</v>
      </c>
      <c r="R1823" t="s">
        <v>23</v>
      </c>
      <c r="S1823" t="s">
        <v>23</v>
      </c>
      <c r="T1823" t="s">
        <v>23</v>
      </c>
      <c r="U1823">
        <v>20</v>
      </c>
      <c r="V1823">
        <v>1</v>
      </c>
    </row>
    <row r="1824" spans="1:22">
      <c r="A1824">
        <v>6701031</v>
      </c>
      <c r="B1824" t="str">
        <f t="shared" si="148"/>
        <v>pCAV1741-101</v>
      </c>
      <c r="C1824" t="str">
        <f t="shared" si="149"/>
        <v>NZ_CP011654.1</v>
      </c>
      <c r="D1824" t="str">
        <f t="shared" si="150"/>
        <v>CP011654</v>
      </c>
      <c r="E1824" t="str">
        <f t="shared" si="152"/>
        <v>Citrobacter</v>
      </c>
      <c r="F1824" t="s">
        <v>32314</v>
      </c>
      <c r="G1824" t="str">
        <f t="shared" si="151"/>
        <v>Citrobacterfreundii                 Gammaproteobacteria100.87352.0992100---11010</v>
      </c>
      <c r="H1824" t="s">
        <v>9002</v>
      </c>
      <c r="I1824" t="s">
        <v>15</v>
      </c>
      <c r="J1824" t="s">
        <v>78</v>
      </c>
      <c r="K1824" t="s">
        <v>79</v>
      </c>
      <c r="L1824" t="s">
        <v>9024</v>
      </c>
      <c r="M1824" t="s">
        <v>9025</v>
      </c>
      <c r="N1824" t="s">
        <v>9026</v>
      </c>
      <c r="O1824" s="1" t="s">
        <v>9027</v>
      </c>
      <c r="P1824" t="s">
        <v>9028</v>
      </c>
      <c r="Q1824">
        <v>100</v>
      </c>
      <c r="R1824" t="s">
        <v>23</v>
      </c>
      <c r="S1824" t="s">
        <v>23</v>
      </c>
      <c r="T1824" t="s">
        <v>23</v>
      </c>
      <c r="U1824">
        <v>110</v>
      </c>
      <c r="V1824">
        <v>10</v>
      </c>
    </row>
    <row r="1825" spans="1:22">
      <c r="A1825">
        <v>6700935</v>
      </c>
      <c r="B1825" t="str">
        <f t="shared" si="148"/>
        <v>pCGF41</v>
      </c>
      <c r="C1825" t="str">
        <f t="shared" si="149"/>
        <v>NC_021522.1</v>
      </c>
      <c r="D1825" t="str">
        <f t="shared" si="150"/>
        <v>JQ776505</v>
      </c>
      <c r="E1825" t="str">
        <f t="shared" si="152"/>
        <v>Citrobacter</v>
      </c>
      <c r="F1825" t="s">
        <v>32314</v>
      </c>
      <c r="G1825" t="str">
        <f t="shared" si="151"/>
        <v xml:space="preserve">Citrobacterfreundii                 Gammaproteobacteria4.26847.11811---1-                                                        </v>
      </c>
      <c r="H1825" t="s">
        <v>9029</v>
      </c>
      <c r="I1825" t="s">
        <v>15</v>
      </c>
      <c r="J1825" t="s">
        <v>78</v>
      </c>
      <c r="K1825" t="s">
        <v>79</v>
      </c>
      <c r="L1825" t="s">
        <v>9030</v>
      </c>
      <c r="M1825" t="s">
        <v>9031</v>
      </c>
      <c r="N1825" t="s">
        <v>9032</v>
      </c>
      <c r="O1825" s="1" t="s">
        <v>9033</v>
      </c>
      <c r="P1825" t="s">
        <v>9034</v>
      </c>
      <c r="Q1825">
        <v>1</v>
      </c>
      <c r="R1825" t="s">
        <v>23</v>
      </c>
      <c r="S1825" t="s">
        <v>23</v>
      </c>
      <c r="T1825" t="s">
        <v>23</v>
      </c>
      <c r="U1825">
        <v>1</v>
      </c>
      <c r="V1825" t="s">
        <v>58</v>
      </c>
    </row>
    <row r="1826" spans="1:22">
      <c r="A1826">
        <v>6700839</v>
      </c>
      <c r="B1826" t="str">
        <f t="shared" si="148"/>
        <v>pCfc1</v>
      </c>
      <c r="C1826" t="str">
        <f t="shared" si="149"/>
        <v>NC_016151.1</v>
      </c>
      <c r="D1826" t="str">
        <f t="shared" si="150"/>
        <v>JF795024</v>
      </c>
      <c r="E1826" t="str">
        <f t="shared" si="152"/>
        <v>Citrobacter</v>
      </c>
      <c r="F1826" t="s">
        <v>32314</v>
      </c>
      <c r="G1826" t="str">
        <f t="shared" si="151"/>
        <v>Citrobacterfreundii                 Gammaproteobacteria2645150.3727---81</v>
      </c>
      <c r="H1826" t="s">
        <v>9035</v>
      </c>
      <c r="I1826" t="s">
        <v>15</v>
      </c>
      <c r="J1826" t="s">
        <v>78</v>
      </c>
      <c r="K1826" t="s">
        <v>79</v>
      </c>
      <c r="L1826" t="s">
        <v>9036</v>
      </c>
      <c r="M1826" t="s">
        <v>9037</v>
      </c>
      <c r="N1826" t="s">
        <v>9038</v>
      </c>
      <c r="O1826" s="1">
        <v>26451</v>
      </c>
      <c r="P1826" t="s">
        <v>9039</v>
      </c>
      <c r="Q1826">
        <v>7</v>
      </c>
      <c r="R1826" t="s">
        <v>23</v>
      </c>
      <c r="S1826" t="s">
        <v>23</v>
      </c>
      <c r="T1826" t="s">
        <v>23</v>
      </c>
      <c r="U1826">
        <v>8</v>
      </c>
      <c r="V1826">
        <v>1</v>
      </c>
    </row>
    <row r="1827" spans="1:22">
      <c r="A1827">
        <v>6700743</v>
      </c>
      <c r="B1827" t="str">
        <f t="shared" si="148"/>
        <v>pCFI-1</v>
      </c>
      <c r="C1827" t="str">
        <f t="shared" si="149"/>
        <v>NC_019983.1</v>
      </c>
      <c r="D1827" t="str">
        <f t="shared" si="150"/>
        <v>JN215523</v>
      </c>
      <c r="E1827" t="str">
        <f t="shared" si="152"/>
        <v>Citrobacter</v>
      </c>
      <c r="F1827" t="s">
        <v>32314</v>
      </c>
      <c r="G1827" t="str">
        <f t="shared" si="151"/>
        <v>Citrobacterfreundii                 Gammaproteobacteria23.57451.866522---242</v>
      </c>
      <c r="H1827" t="s">
        <v>9040</v>
      </c>
      <c r="I1827" t="s">
        <v>15</v>
      </c>
      <c r="J1827" t="s">
        <v>78</v>
      </c>
      <c r="K1827" t="s">
        <v>79</v>
      </c>
      <c r="L1827" t="s">
        <v>9041</v>
      </c>
      <c r="M1827" t="s">
        <v>9042</v>
      </c>
      <c r="N1827" t="s">
        <v>9043</v>
      </c>
      <c r="O1827" s="1" t="s">
        <v>9044</v>
      </c>
      <c r="P1827" t="s">
        <v>9045</v>
      </c>
      <c r="Q1827">
        <v>22</v>
      </c>
      <c r="R1827" t="s">
        <v>23</v>
      </c>
      <c r="S1827" t="s">
        <v>23</v>
      </c>
      <c r="T1827" t="s">
        <v>23</v>
      </c>
      <c r="U1827">
        <v>24</v>
      </c>
      <c r="V1827">
        <v>2</v>
      </c>
    </row>
    <row r="1828" spans="1:22">
      <c r="A1828">
        <v>6700647</v>
      </c>
      <c r="B1828" t="str">
        <f t="shared" si="148"/>
        <v>pYE315203</v>
      </c>
      <c r="C1828" t="str">
        <f t="shared" si="149"/>
        <v>NC_020552.1</v>
      </c>
      <c r="D1828" t="str">
        <f t="shared" si="150"/>
        <v>JX254913</v>
      </c>
      <c r="E1828" t="str">
        <f t="shared" si="152"/>
        <v>Citrobacter</v>
      </c>
      <c r="F1828" t="s">
        <v>32314</v>
      </c>
      <c r="G1828" t="str">
        <f t="shared" si="151"/>
        <v>Citrobacterfreundii                 Gammaproteobacteria54.03849.028552---542</v>
      </c>
      <c r="H1828" t="s">
        <v>9046</v>
      </c>
      <c r="I1828" t="s">
        <v>15</v>
      </c>
      <c r="J1828" t="s">
        <v>78</v>
      </c>
      <c r="K1828" t="s">
        <v>79</v>
      </c>
      <c r="L1828" t="s">
        <v>9047</v>
      </c>
      <c r="M1828" t="s">
        <v>9048</v>
      </c>
      <c r="N1828" t="s">
        <v>9049</v>
      </c>
      <c r="O1828" s="1" t="s">
        <v>9050</v>
      </c>
      <c r="P1828" t="s">
        <v>9051</v>
      </c>
      <c r="Q1828">
        <v>52</v>
      </c>
      <c r="R1828" t="s">
        <v>23</v>
      </c>
      <c r="S1828" t="s">
        <v>23</v>
      </c>
      <c r="T1828" t="s">
        <v>23</v>
      </c>
      <c r="U1828">
        <v>54</v>
      </c>
      <c r="V1828">
        <v>2</v>
      </c>
    </row>
    <row r="1829" spans="1:22">
      <c r="A1829">
        <v>6700551</v>
      </c>
      <c r="B1829" t="str">
        <f t="shared" si="148"/>
        <v>pN-Cit</v>
      </c>
      <c r="C1829" t="str">
        <f t="shared" si="149"/>
        <v>NC_020122.1</v>
      </c>
      <c r="D1829" t="str">
        <f t="shared" si="150"/>
        <v>JQ996149</v>
      </c>
      <c r="E1829" t="str">
        <f t="shared" si="152"/>
        <v>Citrobacter</v>
      </c>
      <c r="F1829" t="s">
        <v>32314</v>
      </c>
      <c r="G1829" t="str">
        <f t="shared" si="151"/>
        <v xml:space="preserve">Citrobacterfreundii                 Gammaproteobacteria34.82648.39237---37-                                                        </v>
      </c>
      <c r="H1829" t="s">
        <v>9052</v>
      </c>
      <c r="I1829" t="s">
        <v>15</v>
      </c>
      <c r="J1829" t="s">
        <v>78</v>
      </c>
      <c r="K1829" t="s">
        <v>79</v>
      </c>
      <c r="L1829" t="s">
        <v>9053</v>
      </c>
      <c r="M1829" t="s">
        <v>9054</v>
      </c>
      <c r="N1829" t="s">
        <v>9055</v>
      </c>
      <c r="O1829" s="1" t="s">
        <v>9056</v>
      </c>
      <c r="P1829" t="s">
        <v>9057</v>
      </c>
      <c r="Q1829">
        <v>37</v>
      </c>
      <c r="R1829" t="s">
        <v>23</v>
      </c>
      <c r="S1829" t="s">
        <v>23</v>
      </c>
      <c r="T1829" t="s">
        <v>23</v>
      </c>
      <c r="U1829">
        <v>37</v>
      </c>
      <c r="V1829" t="s">
        <v>58</v>
      </c>
    </row>
    <row r="1830" spans="1:22">
      <c r="A1830">
        <v>6700455</v>
      </c>
      <c r="B1830" t="str">
        <f t="shared" si="148"/>
        <v>pCTX-M3</v>
      </c>
      <c r="C1830" t="str">
        <f t="shared" si="149"/>
        <v>NC_004464.2</v>
      </c>
      <c r="D1830" t="str">
        <f t="shared" si="150"/>
        <v>AF550415</v>
      </c>
      <c r="E1830" t="str">
        <f t="shared" si="152"/>
        <v>Citrobacter</v>
      </c>
      <c r="F1830" t="s">
        <v>32314</v>
      </c>
      <c r="G1830" t="str">
        <f t="shared" si="151"/>
        <v xml:space="preserve">Citrobacterfreundii                 Gammaproteobacteria89.46851.0305104---104-                                                                </v>
      </c>
      <c r="H1830" t="s">
        <v>9046</v>
      </c>
      <c r="I1830" t="s">
        <v>15</v>
      </c>
      <c r="J1830" t="s">
        <v>78</v>
      </c>
      <c r="K1830" t="s">
        <v>79</v>
      </c>
      <c r="L1830" t="s">
        <v>9058</v>
      </c>
      <c r="M1830" t="s">
        <v>9059</v>
      </c>
      <c r="N1830" t="s">
        <v>9060</v>
      </c>
      <c r="O1830" s="1" t="s">
        <v>9061</v>
      </c>
      <c r="P1830" t="s">
        <v>9062</v>
      </c>
      <c r="Q1830">
        <v>104</v>
      </c>
      <c r="R1830" t="s">
        <v>23</v>
      </c>
      <c r="S1830" t="s">
        <v>23</v>
      </c>
      <c r="T1830" t="s">
        <v>23</v>
      </c>
      <c r="U1830">
        <v>104</v>
      </c>
      <c r="V1830" t="s">
        <v>495</v>
      </c>
    </row>
    <row r="1831" spans="1:22">
      <c r="A1831">
        <v>6700359</v>
      </c>
      <c r="B1831" t="str">
        <f t="shared" si="148"/>
        <v>pNDM-CIT</v>
      </c>
      <c r="C1831" t="str">
        <f t="shared" si="149"/>
        <v>NC_019360.1</v>
      </c>
      <c r="D1831" t="str">
        <f t="shared" si="150"/>
        <v>JX182975</v>
      </c>
      <c r="E1831" t="str">
        <f t="shared" si="152"/>
        <v>Citrobacter</v>
      </c>
      <c r="F1831" t="s">
        <v>32314</v>
      </c>
      <c r="G1831" t="str">
        <f t="shared" si="151"/>
        <v xml:space="preserve">Citrobacterfreundii                 Gammaproteobacteria288.9247.7253262---262-                                                        </v>
      </c>
      <c r="H1831" t="s">
        <v>9046</v>
      </c>
      <c r="I1831" t="s">
        <v>15</v>
      </c>
      <c r="J1831" t="s">
        <v>78</v>
      </c>
      <c r="K1831" t="s">
        <v>79</v>
      </c>
      <c r="L1831" t="s">
        <v>9063</v>
      </c>
      <c r="M1831" t="s">
        <v>9064</v>
      </c>
      <c r="N1831" t="s">
        <v>9065</v>
      </c>
      <c r="O1831" s="1" t="s">
        <v>9066</v>
      </c>
      <c r="P1831" t="s">
        <v>9067</v>
      </c>
      <c r="Q1831">
        <v>262</v>
      </c>
      <c r="R1831" t="s">
        <v>23</v>
      </c>
      <c r="S1831" t="s">
        <v>23</v>
      </c>
      <c r="T1831" t="s">
        <v>23</v>
      </c>
      <c r="U1831">
        <v>262</v>
      </c>
      <c r="V1831" t="s">
        <v>58</v>
      </c>
    </row>
    <row r="1832" spans="1:22">
      <c r="A1832">
        <v>6700263</v>
      </c>
      <c r="B1832" t="str">
        <f t="shared" si="148"/>
        <v>pCFI-2</v>
      </c>
      <c r="C1832" t="str">
        <f t="shared" si="149"/>
        <v>NC_019991.1</v>
      </c>
      <c r="D1832" t="str">
        <f t="shared" si="150"/>
        <v>JN215524</v>
      </c>
      <c r="E1832" t="str">
        <f t="shared" si="152"/>
        <v>Citrobacter</v>
      </c>
      <c r="F1832" t="s">
        <v>32314</v>
      </c>
      <c r="G1832" t="str">
        <f t="shared" si="151"/>
        <v>Citrobacterfreundii                 Gammaproteobacteria24.55552.294823---252</v>
      </c>
      <c r="H1832" t="s">
        <v>9068</v>
      </c>
      <c r="I1832" t="s">
        <v>15</v>
      </c>
      <c r="J1832" t="s">
        <v>78</v>
      </c>
      <c r="K1832" t="s">
        <v>79</v>
      </c>
      <c r="L1832" t="s">
        <v>9069</v>
      </c>
      <c r="M1832" t="s">
        <v>9070</v>
      </c>
      <c r="N1832" t="s">
        <v>9071</v>
      </c>
      <c r="O1832" s="1" t="s">
        <v>9072</v>
      </c>
      <c r="P1832" t="s">
        <v>9073</v>
      </c>
      <c r="Q1832">
        <v>23</v>
      </c>
      <c r="R1832" t="s">
        <v>23</v>
      </c>
      <c r="S1832" t="s">
        <v>23</v>
      </c>
      <c r="T1832" t="s">
        <v>23</v>
      </c>
      <c r="U1832">
        <v>25</v>
      </c>
      <c r="V1832">
        <v>2</v>
      </c>
    </row>
    <row r="1833" spans="1:22">
      <c r="A1833">
        <v>6700167</v>
      </c>
      <c r="B1833" t="str">
        <f t="shared" si="148"/>
        <v>pT-OXA-181</v>
      </c>
      <c r="C1833" t="str">
        <f t="shared" si="149"/>
        <v>NC_020123.1</v>
      </c>
      <c r="D1833" t="str">
        <f t="shared" si="150"/>
        <v>JQ996150</v>
      </c>
      <c r="E1833" t="str">
        <f t="shared" si="152"/>
        <v>Citrobacter</v>
      </c>
      <c r="F1833" t="s">
        <v>32314</v>
      </c>
      <c r="G1833" t="str">
        <f t="shared" si="151"/>
        <v xml:space="preserve">Citrobacterfreundii                 Gammaproteobacteria83.69847.142169---69-                                                </v>
      </c>
      <c r="H1833" t="s">
        <v>9052</v>
      </c>
      <c r="I1833" t="s">
        <v>15</v>
      </c>
      <c r="J1833" t="s">
        <v>78</v>
      </c>
      <c r="K1833" t="s">
        <v>79</v>
      </c>
      <c r="L1833" t="s">
        <v>9074</v>
      </c>
      <c r="M1833" t="s">
        <v>9075</v>
      </c>
      <c r="N1833" t="s">
        <v>9076</v>
      </c>
      <c r="O1833" s="1" t="s">
        <v>9077</v>
      </c>
      <c r="P1833" t="s">
        <v>9078</v>
      </c>
      <c r="Q1833">
        <v>69</v>
      </c>
      <c r="R1833" t="s">
        <v>23</v>
      </c>
      <c r="S1833" t="s">
        <v>23</v>
      </c>
      <c r="T1833" t="s">
        <v>23</v>
      </c>
      <c r="U1833">
        <v>69</v>
      </c>
      <c r="V1833" t="s">
        <v>24</v>
      </c>
    </row>
    <row r="1834" spans="1:22">
      <c r="A1834">
        <v>6700071</v>
      </c>
      <c r="B1834" t="str">
        <f t="shared" si="148"/>
        <v>pCFI-3</v>
      </c>
      <c r="C1834" t="str">
        <f t="shared" si="149"/>
        <v>NC_019984.1</v>
      </c>
      <c r="D1834" t="str">
        <f t="shared" si="150"/>
        <v>JQ356870</v>
      </c>
      <c r="E1834" t="str">
        <f t="shared" si="152"/>
        <v>Citrobacter</v>
      </c>
      <c r="F1834" t="s">
        <v>32314</v>
      </c>
      <c r="G1834" t="str">
        <f t="shared" si="151"/>
        <v>Citrobacterfreundii                 Gammaproteobacteria22.63451.687722---242</v>
      </c>
      <c r="H1834" t="s">
        <v>9079</v>
      </c>
      <c r="I1834" t="s">
        <v>15</v>
      </c>
      <c r="J1834" t="s">
        <v>78</v>
      </c>
      <c r="K1834" t="s">
        <v>79</v>
      </c>
      <c r="L1834" t="s">
        <v>9080</v>
      </c>
      <c r="M1834" t="s">
        <v>9081</v>
      </c>
      <c r="N1834" t="s">
        <v>9082</v>
      </c>
      <c r="O1834" s="1" t="s">
        <v>9083</v>
      </c>
      <c r="P1834" t="s">
        <v>9084</v>
      </c>
      <c r="Q1834">
        <v>22</v>
      </c>
      <c r="R1834" t="s">
        <v>23</v>
      </c>
      <c r="S1834" t="s">
        <v>23</v>
      </c>
      <c r="T1834" t="s">
        <v>23</v>
      </c>
      <c r="U1834">
        <v>24</v>
      </c>
      <c r="V1834">
        <v>2</v>
      </c>
    </row>
    <row r="1835" spans="1:22">
      <c r="A1835">
        <v>6699975</v>
      </c>
      <c r="B1835" t="str">
        <f t="shared" si="148"/>
        <v>pMobC</v>
      </c>
      <c r="C1835" t="str">
        <f t="shared" si="149"/>
        <v>NC_020131.1</v>
      </c>
      <c r="D1835" t="str">
        <f t="shared" si="150"/>
        <v>JQ996148</v>
      </c>
      <c r="E1835" t="str">
        <f t="shared" si="152"/>
        <v>Citrobacter</v>
      </c>
      <c r="F1835" t="s">
        <v>32314</v>
      </c>
      <c r="G1835" t="str">
        <f t="shared" si="151"/>
        <v xml:space="preserve">Citrobacterfreundii                 Gammaproteobacteria8.96933.091810---10-                                                        </v>
      </c>
      <c r="H1835" t="s">
        <v>9052</v>
      </c>
      <c r="I1835" t="s">
        <v>15</v>
      </c>
      <c r="J1835" t="s">
        <v>78</v>
      </c>
      <c r="K1835" t="s">
        <v>79</v>
      </c>
      <c r="L1835" t="s">
        <v>9085</v>
      </c>
      <c r="M1835" t="s">
        <v>9086</v>
      </c>
      <c r="N1835" t="s">
        <v>9087</v>
      </c>
      <c r="O1835" s="1" t="s">
        <v>9088</v>
      </c>
      <c r="P1835" t="s">
        <v>9089</v>
      </c>
      <c r="Q1835">
        <v>10</v>
      </c>
      <c r="R1835" t="s">
        <v>23</v>
      </c>
      <c r="S1835" t="s">
        <v>23</v>
      </c>
      <c r="T1835" t="s">
        <v>23</v>
      </c>
      <c r="U1835">
        <v>10</v>
      </c>
      <c r="V1835" t="s">
        <v>58</v>
      </c>
    </row>
    <row r="1836" spans="1:22">
      <c r="A1836">
        <v>6699879</v>
      </c>
      <c r="B1836" t="str">
        <f t="shared" si="148"/>
        <v>pKEC-a3c</v>
      </c>
      <c r="C1836" t="str">
        <f t="shared" si="149"/>
        <v>NZ_CP007558.1</v>
      </c>
      <c r="D1836" t="str">
        <f t="shared" si="150"/>
        <v>CP007558</v>
      </c>
      <c r="E1836" t="str">
        <f t="shared" si="152"/>
        <v>Citrobacter</v>
      </c>
      <c r="F1836" t="s">
        <v>32314</v>
      </c>
      <c r="G1836" t="str">
        <f t="shared" si="151"/>
        <v>Citrobacterfreundii                 Gammaproteobacteria272.29752.6535298---30911</v>
      </c>
      <c r="H1836" t="s">
        <v>9090</v>
      </c>
      <c r="I1836" t="s">
        <v>15</v>
      </c>
      <c r="J1836" t="s">
        <v>78</v>
      </c>
      <c r="K1836" t="s">
        <v>79</v>
      </c>
      <c r="L1836" t="s">
        <v>9091</v>
      </c>
      <c r="M1836" t="s">
        <v>9092</v>
      </c>
      <c r="N1836" t="s">
        <v>9093</v>
      </c>
      <c r="O1836" s="1" t="s">
        <v>9094</v>
      </c>
      <c r="P1836" t="s">
        <v>9095</v>
      </c>
      <c r="Q1836">
        <v>298</v>
      </c>
      <c r="R1836" t="s">
        <v>23</v>
      </c>
      <c r="S1836" t="s">
        <v>23</v>
      </c>
      <c r="T1836" t="s">
        <v>23</v>
      </c>
      <c r="U1836">
        <v>309</v>
      </c>
      <c r="V1836">
        <v>11</v>
      </c>
    </row>
    <row r="1837" spans="1:22">
      <c r="A1837">
        <v>6699783</v>
      </c>
      <c r="B1837" t="str">
        <f t="shared" si="148"/>
        <v>pCKO3</v>
      </c>
      <c r="C1837" t="str">
        <f t="shared" si="149"/>
        <v>NC_009793.1</v>
      </c>
      <c r="D1837" t="str">
        <f t="shared" si="150"/>
        <v>CP000823</v>
      </c>
      <c r="E1837" t="str">
        <f t="shared" si="152"/>
        <v>Citrobacter</v>
      </c>
      <c r="F1837" t="s">
        <v>32315</v>
      </c>
      <c r="G1837" t="str">
        <f t="shared" si="151"/>
        <v xml:space="preserve">Citrobacterkoseri                   Gammaproteobacteria9.29455.175411---11-                                                        </v>
      </c>
      <c r="H1837" t="s">
        <v>9096</v>
      </c>
      <c r="I1837" t="s">
        <v>15</v>
      </c>
      <c r="J1837" t="s">
        <v>78</v>
      </c>
      <c r="K1837" t="s">
        <v>79</v>
      </c>
      <c r="L1837" t="s">
        <v>9097</v>
      </c>
      <c r="M1837" t="s">
        <v>9098</v>
      </c>
      <c r="N1837" t="s">
        <v>9099</v>
      </c>
      <c r="O1837" s="1" t="s">
        <v>9100</v>
      </c>
      <c r="P1837" t="s">
        <v>9101</v>
      </c>
      <c r="Q1837">
        <v>11</v>
      </c>
      <c r="R1837" t="s">
        <v>23</v>
      </c>
      <c r="S1837" t="s">
        <v>23</v>
      </c>
      <c r="T1837" t="s">
        <v>23</v>
      </c>
      <c r="U1837">
        <v>11</v>
      </c>
      <c r="V1837" t="s">
        <v>58</v>
      </c>
    </row>
    <row r="1838" spans="1:22">
      <c r="A1838">
        <v>6699687</v>
      </c>
      <c r="B1838" t="str">
        <f t="shared" si="148"/>
        <v>pCKO2</v>
      </c>
      <c r="C1838" t="str">
        <f t="shared" si="149"/>
        <v>NC_009794.1</v>
      </c>
      <c r="D1838" t="str">
        <f t="shared" si="150"/>
        <v>CP000824</v>
      </c>
      <c r="E1838" t="str">
        <f t="shared" si="152"/>
        <v>Citrobacter</v>
      </c>
      <c r="F1838" t="s">
        <v>32315</v>
      </c>
      <c r="G1838" t="str">
        <f t="shared" si="151"/>
        <v xml:space="preserve">Citrobacterkoseri                   Gammaproteobacteria5.60151.27668---8-                                                        </v>
      </c>
      <c r="H1838" t="s">
        <v>9096</v>
      </c>
      <c r="I1838" t="s">
        <v>15</v>
      </c>
      <c r="J1838" t="s">
        <v>78</v>
      </c>
      <c r="K1838" t="s">
        <v>79</v>
      </c>
      <c r="L1838" t="s">
        <v>9102</v>
      </c>
      <c r="M1838" t="s">
        <v>9103</v>
      </c>
      <c r="N1838" t="s">
        <v>9104</v>
      </c>
      <c r="O1838" s="1" t="s">
        <v>9105</v>
      </c>
      <c r="P1838" t="s">
        <v>9106</v>
      </c>
      <c r="Q1838">
        <v>8</v>
      </c>
      <c r="R1838" t="s">
        <v>23</v>
      </c>
      <c r="S1838" t="s">
        <v>23</v>
      </c>
      <c r="T1838" t="s">
        <v>23</v>
      </c>
      <c r="U1838">
        <v>8</v>
      </c>
      <c r="V1838" t="s">
        <v>58</v>
      </c>
    </row>
    <row r="1839" spans="1:22">
      <c r="A1839">
        <v>6699591</v>
      </c>
      <c r="B1839" t="str">
        <f t="shared" si="148"/>
        <v>pCRP3</v>
      </c>
      <c r="C1839" t="str">
        <f t="shared" si="149"/>
        <v>NC_003114.1</v>
      </c>
      <c r="D1839" t="str">
        <f t="shared" si="150"/>
        <v>AF311902</v>
      </c>
      <c r="E1839" t="str">
        <f t="shared" si="152"/>
        <v>Citrobacter</v>
      </c>
      <c r="F1839" t="s">
        <v>32316</v>
      </c>
      <c r="G1839" t="str">
        <f t="shared" si="151"/>
        <v xml:space="preserve">Citrobacterrodentium                Gammaproteobacteria3.17246.78446---6-                                                        </v>
      </c>
      <c r="H1839" t="s">
        <v>9107</v>
      </c>
      <c r="I1839" t="s">
        <v>15</v>
      </c>
      <c r="J1839" t="s">
        <v>78</v>
      </c>
      <c r="K1839" t="s">
        <v>79</v>
      </c>
      <c r="L1839" t="s">
        <v>9108</v>
      </c>
      <c r="M1839" t="s">
        <v>9109</v>
      </c>
      <c r="N1839" t="s">
        <v>9110</v>
      </c>
      <c r="O1839" s="1" t="s">
        <v>9111</v>
      </c>
      <c r="P1839" t="s">
        <v>9112</v>
      </c>
      <c r="Q1839">
        <v>6</v>
      </c>
      <c r="R1839" t="s">
        <v>23</v>
      </c>
      <c r="S1839" t="s">
        <v>23</v>
      </c>
      <c r="T1839" t="s">
        <v>23</v>
      </c>
      <c r="U1839">
        <v>6</v>
      </c>
      <c r="V1839" t="s">
        <v>58</v>
      </c>
    </row>
    <row r="1840" spans="1:22">
      <c r="A1840">
        <v>6699495</v>
      </c>
      <c r="B1840" t="str">
        <f t="shared" si="148"/>
        <v>pCROD3</v>
      </c>
      <c r="C1840" t="str">
        <f t="shared" si="149"/>
        <v>NC_013719.1</v>
      </c>
      <c r="D1840" t="str">
        <f t="shared" si="150"/>
        <v>FN543505</v>
      </c>
      <c r="E1840" t="str">
        <f t="shared" si="152"/>
        <v>Citrobacter</v>
      </c>
      <c r="F1840" t="s">
        <v>32316</v>
      </c>
      <c r="G1840" t="str">
        <f t="shared" si="151"/>
        <v xml:space="preserve">Citrobacterrodentium                Gammaproteobacteria3329850.99743---3-                                                        </v>
      </c>
      <c r="H1840" t="s">
        <v>9113</v>
      </c>
      <c r="I1840" t="s">
        <v>15</v>
      </c>
      <c r="J1840" t="s">
        <v>78</v>
      </c>
      <c r="K1840" t="s">
        <v>79</v>
      </c>
      <c r="L1840" t="s">
        <v>9114</v>
      </c>
      <c r="M1840" t="s">
        <v>9115</v>
      </c>
      <c r="N1840" t="s">
        <v>9116</v>
      </c>
      <c r="O1840" s="1">
        <v>33298</v>
      </c>
      <c r="P1840" t="s">
        <v>9117</v>
      </c>
      <c r="Q1840">
        <v>3</v>
      </c>
      <c r="R1840" t="s">
        <v>23</v>
      </c>
      <c r="S1840" t="s">
        <v>23</v>
      </c>
      <c r="T1840" t="s">
        <v>23</v>
      </c>
      <c r="U1840">
        <v>3</v>
      </c>
      <c r="V1840" t="s">
        <v>58</v>
      </c>
    </row>
    <row r="1841" spans="1:22">
      <c r="A1841">
        <v>6699399</v>
      </c>
      <c r="B1841" t="str">
        <f t="shared" si="148"/>
        <v>pCROD2</v>
      </c>
      <c r="C1841" t="str">
        <f t="shared" si="149"/>
        <v>NC_013718.1</v>
      </c>
      <c r="D1841" t="str">
        <f t="shared" si="150"/>
        <v>FN543504</v>
      </c>
      <c r="E1841" t="str">
        <f t="shared" si="152"/>
        <v>Citrobacter</v>
      </c>
      <c r="F1841" t="s">
        <v>32316</v>
      </c>
      <c r="G1841" t="str">
        <f t="shared" si="151"/>
        <v>Citrobacterrodentium                Gammaproteobacteria39.26541.749646---493</v>
      </c>
      <c r="H1841" t="s">
        <v>9113</v>
      </c>
      <c r="I1841" t="s">
        <v>15</v>
      </c>
      <c r="J1841" t="s">
        <v>78</v>
      </c>
      <c r="K1841" t="s">
        <v>79</v>
      </c>
      <c r="L1841" t="s">
        <v>9118</v>
      </c>
      <c r="M1841" t="s">
        <v>9119</v>
      </c>
      <c r="N1841" t="s">
        <v>9120</v>
      </c>
      <c r="O1841" s="1" t="s">
        <v>9121</v>
      </c>
      <c r="P1841" t="s">
        <v>9122</v>
      </c>
      <c r="Q1841">
        <v>46</v>
      </c>
      <c r="R1841" t="s">
        <v>23</v>
      </c>
      <c r="S1841" t="s">
        <v>23</v>
      </c>
      <c r="T1841" t="s">
        <v>23</v>
      </c>
      <c r="U1841">
        <v>49</v>
      </c>
      <c r="V1841">
        <v>3</v>
      </c>
    </row>
    <row r="1842" spans="1:22">
      <c r="A1842">
        <v>6699303</v>
      </c>
      <c r="B1842" t="str">
        <f t="shared" si="148"/>
        <v>pCROD1</v>
      </c>
      <c r="C1842" t="str">
        <f t="shared" si="149"/>
        <v>NC_013717.1</v>
      </c>
      <c r="D1842" t="str">
        <f t="shared" si="150"/>
        <v>FN543503</v>
      </c>
      <c r="E1842" t="str">
        <f t="shared" si="152"/>
        <v>Citrobacter</v>
      </c>
      <c r="F1842" t="s">
        <v>32316</v>
      </c>
      <c r="G1842" t="str">
        <f t="shared" si="151"/>
        <v>Citrobacterrodentium                Gammaproteobacteria54.44947.161640---422</v>
      </c>
      <c r="H1842" t="s">
        <v>9113</v>
      </c>
      <c r="I1842" t="s">
        <v>15</v>
      </c>
      <c r="J1842" t="s">
        <v>78</v>
      </c>
      <c r="K1842" t="s">
        <v>79</v>
      </c>
      <c r="L1842" t="s">
        <v>9123</v>
      </c>
      <c r="M1842" t="s">
        <v>9124</v>
      </c>
      <c r="N1842" t="s">
        <v>9125</v>
      </c>
      <c r="O1842" s="1" t="s">
        <v>9126</v>
      </c>
      <c r="P1842" t="s">
        <v>9127</v>
      </c>
      <c r="Q1842">
        <v>40</v>
      </c>
      <c r="R1842" t="s">
        <v>23</v>
      </c>
      <c r="S1842" t="s">
        <v>23</v>
      </c>
      <c r="T1842" t="s">
        <v>23</v>
      </c>
      <c r="U1842">
        <v>42</v>
      </c>
      <c r="V1842">
        <v>2</v>
      </c>
    </row>
    <row r="1843" spans="1:22">
      <c r="A1843">
        <v>6699207</v>
      </c>
      <c r="B1843" t="str">
        <f t="shared" si="148"/>
        <v>pCM2</v>
      </c>
      <c r="C1843" t="str">
        <f t="shared" si="149"/>
        <v>NZ_CP012575.1</v>
      </c>
      <c r="D1843" t="str">
        <f t="shared" si="150"/>
        <v>CP012575</v>
      </c>
      <c r="E1843" t="str">
        <f t="shared" si="152"/>
        <v>Clavibacter</v>
      </c>
      <c r="F1843" t="s">
        <v>32317</v>
      </c>
      <c r="G1843" t="str">
        <f t="shared" si="151"/>
        <v>Clavibactermichiganensis            Actinobacteria145.54966.2657125---1338</v>
      </c>
      <c r="H1843" t="s">
        <v>9128</v>
      </c>
      <c r="I1843" t="s">
        <v>15</v>
      </c>
      <c r="J1843" t="s">
        <v>2088</v>
      </c>
      <c r="K1843" t="s">
        <v>2088</v>
      </c>
      <c r="L1843" t="s">
        <v>9129</v>
      </c>
      <c r="M1843" t="s">
        <v>9130</v>
      </c>
      <c r="N1843" t="s">
        <v>9131</v>
      </c>
      <c r="O1843" s="1" t="s">
        <v>9132</v>
      </c>
      <c r="P1843" t="s">
        <v>9133</v>
      </c>
      <c r="Q1843">
        <v>125</v>
      </c>
      <c r="R1843" t="s">
        <v>23</v>
      </c>
      <c r="S1843" t="s">
        <v>23</v>
      </c>
      <c r="T1843" t="s">
        <v>23</v>
      </c>
      <c r="U1843">
        <v>133</v>
      </c>
      <c r="V1843">
        <v>8</v>
      </c>
    </row>
    <row r="1844" spans="1:22">
      <c r="A1844">
        <v>6699111</v>
      </c>
      <c r="B1844" t="str">
        <f t="shared" si="148"/>
        <v>pCM1</v>
      </c>
      <c r="C1844" t="str">
        <f t="shared" si="149"/>
        <v>NZ_CP012574.1</v>
      </c>
      <c r="D1844" t="str">
        <f t="shared" si="150"/>
        <v>CP012574</v>
      </c>
      <c r="E1844" t="str">
        <f t="shared" si="152"/>
        <v>Clavibacter</v>
      </c>
      <c r="F1844" t="s">
        <v>32317</v>
      </c>
      <c r="G1844" t="str">
        <f t="shared" si="151"/>
        <v>Clavibactermichiganensis            Actinobacteria39.86866.991138---413</v>
      </c>
      <c r="H1844" t="s">
        <v>9128</v>
      </c>
      <c r="I1844" t="s">
        <v>15</v>
      </c>
      <c r="J1844" t="s">
        <v>2088</v>
      </c>
      <c r="K1844" t="s">
        <v>2088</v>
      </c>
      <c r="L1844" t="s">
        <v>9134</v>
      </c>
      <c r="M1844" t="s">
        <v>9135</v>
      </c>
      <c r="N1844" t="s">
        <v>9136</v>
      </c>
      <c r="O1844" s="1" t="s">
        <v>9137</v>
      </c>
      <c r="P1844" t="s">
        <v>9138</v>
      </c>
      <c r="Q1844">
        <v>38</v>
      </c>
      <c r="R1844" t="s">
        <v>23</v>
      </c>
      <c r="S1844" t="s">
        <v>23</v>
      </c>
      <c r="T1844" t="s">
        <v>23</v>
      </c>
      <c r="U1844">
        <v>41</v>
      </c>
      <c r="V1844">
        <v>3</v>
      </c>
    </row>
    <row r="1845" spans="1:22">
      <c r="A1845">
        <v>6699015</v>
      </c>
      <c r="B1845" t="str">
        <f t="shared" si="148"/>
        <v>pCI2</v>
      </c>
      <c r="C1845" t="str">
        <f t="shared" si="149"/>
        <v>NZ_CP011045.1</v>
      </c>
      <c r="D1845" t="str">
        <f t="shared" si="150"/>
        <v>CP011045</v>
      </c>
      <c r="E1845" t="str">
        <f t="shared" si="152"/>
        <v>Clavibacter</v>
      </c>
      <c r="F1845" t="s">
        <v>32317</v>
      </c>
      <c r="G1845" t="str">
        <f t="shared" si="151"/>
        <v>Clavibactermichiganensis            Actinobacteria49.40167.579648---502</v>
      </c>
      <c r="H1845" t="s">
        <v>9139</v>
      </c>
      <c r="I1845" t="s">
        <v>15</v>
      </c>
      <c r="J1845" t="s">
        <v>2088</v>
      </c>
      <c r="K1845" t="s">
        <v>2088</v>
      </c>
      <c r="L1845" t="s">
        <v>9140</v>
      </c>
      <c r="M1845" t="s">
        <v>9141</v>
      </c>
      <c r="N1845" t="s">
        <v>9142</v>
      </c>
      <c r="O1845" s="1" t="s">
        <v>9143</v>
      </c>
      <c r="P1845" t="s">
        <v>9144</v>
      </c>
      <c r="Q1845">
        <v>48</v>
      </c>
      <c r="R1845" t="s">
        <v>23</v>
      </c>
      <c r="S1845" t="s">
        <v>23</v>
      </c>
      <c r="T1845" t="s">
        <v>23</v>
      </c>
      <c r="U1845">
        <v>50</v>
      </c>
      <c r="V1845">
        <v>2</v>
      </c>
    </row>
    <row r="1846" spans="1:22">
      <c r="A1846">
        <v>6698919</v>
      </c>
      <c r="B1846" t="str">
        <f t="shared" si="148"/>
        <v>pCI3</v>
      </c>
      <c r="C1846" t="str">
        <f t="shared" si="149"/>
        <v>NZ_CP011046.1</v>
      </c>
      <c r="D1846" t="str">
        <f t="shared" si="150"/>
        <v>CP011046</v>
      </c>
      <c r="E1846" t="str">
        <f t="shared" si="152"/>
        <v>Clavibacter</v>
      </c>
      <c r="F1846" t="s">
        <v>32317</v>
      </c>
      <c r="G1846" t="str">
        <f t="shared" si="151"/>
        <v>Clavibactermichiganensis            Actinobacteria103.45166.157977---792</v>
      </c>
      <c r="H1846" t="s">
        <v>9139</v>
      </c>
      <c r="I1846" t="s">
        <v>15</v>
      </c>
      <c r="J1846" t="s">
        <v>2088</v>
      </c>
      <c r="K1846" t="s">
        <v>2088</v>
      </c>
      <c r="L1846" t="s">
        <v>9145</v>
      </c>
      <c r="M1846" t="s">
        <v>9146</v>
      </c>
      <c r="N1846" t="s">
        <v>9147</v>
      </c>
      <c r="O1846" s="1" t="s">
        <v>9148</v>
      </c>
      <c r="P1846" t="s">
        <v>9149</v>
      </c>
      <c r="Q1846">
        <v>77</v>
      </c>
      <c r="R1846" t="s">
        <v>23</v>
      </c>
      <c r="S1846" t="s">
        <v>23</v>
      </c>
      <c r="T1846" t="s">
        <v>23</v>
      </c>
      <c r="U1846">
        <v>79</v>
      </c>
      <c r="V1846">
        <v>2</v>
      </c>
    </row>
    <row r="1847" spans="1:22">
      <c r="A1847">
        <v>6698823</v>
      </c>
      <c r="B1847" t="str">
        <f t="shared" si="148"/>
        <v>pCI1</v>
      </c>
      <c r="C1847" t="str">
        <f t="shared" si="149"/>
        <v>NZ_CP011044.1</v>
      </c>
      <c r="D1847" t="str">
        <f t="shared" si="150"/>
        <v>CP011044</v>
      </c>
      <c r="E1847" t="str">
        <f t="shared" si="152"/>
        <v>Clavibacter</v>
      </c>
      <c r="F1847" t="s">
        <v>32317</v>
      </c>
      <c r="G1847" t="str">
        <f t="shared" si="151"/>
        <v>Clavibactermichiganensis            Actinobacteria47.6967.783641---465</v>
      </c>
      <c r="H1847" t="s">
        <v>9139</v>
      </c>
      <c r="I1847" t="s">
        <v>15</v>
      </c>
      <c r="J1847" t="s">
        <v>2088</v>
      </c>
      <c r="K1847" t="s">
        <v>2088</v>
      </c>
      <c r="L1847" t="s">
        <v>9150</v>
      </c>
      <c r="M1847" t="s">
        <v>9151</v>
      </c>
      <c r="N1847" t="s">
        <v>9152</v>
      </c>
      <c r="O1847" s="1" t="s">
        <v>9153</v>
      </c>
      <c r="P1847" t="s">
        <v>9154</v>
      </c>
      <c r="Q1847">
        <v>41</v>
      </c>
      <c r="R1847" t="s">
        <v>23</v>
      </c>
      <c r="S1847" t="s">
        <v>23</v>
      </c>
      <c r="T1847" t="s">
        <v>23</v>
      </c>
      <c r="U1847">
        <v>46</v>
      </c>
      <c r="V1847">
        <v>5</v>
      </c>
    </row>
    <row r="1848" spans="1:22">
      <c r="A1848">
        <v>6698727</v>
      </c>
      <c r="B1848" t="str">
        <f t="shared" si="148"/>
        <v>pCM2</v>
      </c>
      <c r="C1848" t="str">
        <f t="shared" si="149"/>
        <v>NC_009479.1</v>
      </c>
      <c r="D1848" t="str">
        <f t="shared" si="150"/>
        <v>AM711866</v>
      </c>
      <c r="E1848" t="str">
        <f t="shared" si="152"/>
        <v>Clavibacter</v>
      </c>
      <c r="F1848" t="s">
        <v>32317</v>
      </c>
      <c r="G1848" t="str">
        <f t="shared" si="151"/>
        <v>Clavibactermichiganensis            Actinobacteria69.98966.496266---671</v>
      </c>
      <c r="H1848" t="s">
        <v>9155</v>
      </c>
      <c r="I1848" t="s">
        <v>15</v>
      </c>
      <c r="J1848" t="s">
        <v>2088</v>
      </c>
      <c r="K1848" t="s">
        <v>2088</v>
      </c>
      <c r="L1848" t="s">
        <v>9129</v>
      </c>
      <c r="M1848" t="s">
        <v>9156</v>
      </c>
      <c r="N1848" t="s">
        <v>9157</v>
      </c>
      <c r="O1848" s="1" t="s">
        <v>9158</v>
      </c>
      <c r="P1848" t="s">
        <v>9159</v>
      </c>
      <c r="Q1848">
        <v>66</v>
      </c>
      <c r="R1848" t="s">
        <v>23</v>
      </c>
      <c r="S1848" t="s">
        <v>23</v>
      </c>
      <c r="T1848" t="s">
        <v>23</v>
      </c>
      <c r="U1848">
        <v>67</v>
      </c>
      <c r="V1848">
        <v>1</v>
      </c>
    </row>
    <row r="1849" spans="1:22">
      <c r="A1849">
        <v>6698631</v>
      </c>
      <c r="B1849" t="str">
        <f t="shared" si="148"/>
        <v>pCM1</v>
      </c>
      <c r="C1849" t="str">
        <f t="shared" si="149"/>
        <v>NC_009478.1</v>
      </c>
      <c r="D1849" t="str">
        <f t="shared" si="150"/>
        <v>AM711865</v>
      </c>
      <c r="E1849" t="str">
        <f t="shared" si="152"/>
        <v>Clavibacter</v>
      </c>
      <c r="F1849" t="s">
        <v>32317</v>
      </c>
      <c r="G1849" t="str">
        <f t="shared" si="151"/>
        <v>Clavibactermichiganensis            Actinobacteria27.35767.558625---261</v>
      </c>
      <c r="H1849" t="s">
        <v>9155</v>
      </c>
      <c r="I1849" t="s">
        <v>15</v>
      </c>
      <c r="J1849" t="s">
        <v>2088</v>
      </c>
      <c r="K1849" t="s">
        <v>2088</v>
      </c>
      <c r="L1849" t="s">
        <v>9134</v>
      </c>
      <c r="M1849" t="s">
        <v>9160</v>
      </c>
      <c r="N1849" t="s">
        <v>9161</v>
      </c>
      <c r="O1849" s="1" t="s">
        <v>9162</v>
      </c>
      <c r="P1849" t="s">
        <v>9163</v>
      </c>
      <c r="Q1849">
        <v>25</v>
      </c>
      <c r="R1849" t="s">
        <v>23</v>
      </c>
      <c r="S1849" t="s">
        <v>23</v>
      </c>
      <c r="T1849" t="s">
        <v>23</v>
      </c>
      <c r="U1849">
        <v>26</v>
      </c>
      <c r="V1849">
        <v>1</v>
      </c>
    </row>
    <row r="1850" spans="1:22">
      <c r="A1850">
        <v>6698535</v>
      </c>
      <c r="B1850" t="str">
        <f t="shared" si="148"/>
        <v>pCS1</v>
      </c>
      <c r="C1850" t="str">
        <f t="shared" si="149"/>
        <v>NC_010399.1</v>
      </c>
      <c r="D1850" t="str">
        <f t="shared" si="150"/>
        <v>AM849035</v>
      </c>
      <c r="E1850" t="str">
        <f t="shared" si="152"/>
        <v>Clavibacter</v>
      </c>
      <c r="F1850" t="s">
        <v>32317</v>
      </c>
      <c r="G1850" t="str">
        <f t="shared" si="151"/>
        <v>Clavibactermichiganensis            Actinobacteria50.3567.461848---502</v>
      </c>
      <c r="H1850" t="s">
        <v>9164</v>
      </c>
      <c r="I1850" t="s">
        <v>15</v>
      </c>
      <c r="J1850" t="s">
        <v>2088</v>
      </c>
      <c r="K1850" t="s">
        <v>2088</v>
      </c>
      <c r="L1850" t="s">
        <v>54</v>
      </c>
      <c r="M1850" t="s">
        <v>9165</v>
      </c>
      <c r="N1850" t="s">
        <v>9166</v>
      </c>
      <c r="O1850" s="1" t="s">
        <v>9167</v>
      </c>
      <c r="P1850" t="s">
        <v>9168</v>
      </c>
      <c r="Q1850">
        <v>48</v>
      </c>
      <c r="R1850" t="s">
        <v>23</v>
      </c>
      <c r="S1850" t="s">
        <v>23</v>
      </c>
      <c r="T1850" t="s">
        <v>23</v>
      </c>
      <c r="U1850">
        <v>50</v>
      </c>
      <c r="V1850">
        <v>2</v>
      </c>
    </row>
    <row r="1851" spans="1:22">
      <c r="A1851">
        <v>6698439</v>
      </c>
      <c r="B1851" t="str">
        <f t="shared" si="148"/>
        <v>pCSL1</v>
      </c>
      <c r="C1851" t="str">
        <f t="shared" si="149"/>
        <v>NC_010408.1</v>
      </c>
      <c r="D1851" t="str">
        <f t="shared" si="150"/>
        <v>AM849036</v>
      </c>
      <c r="E1851" t="str">
        <f t="shared" si="152"/>
        <v>Clavibacter</v>
      </c>
      <c r="F1851" t="s">
        <v>32317</v>
      </c>
      <c r="G1851" t="str">
        <f t="shared" si="151"/>
        <v>Clavibactermichiganensis            Actinobacteria94.79168.8441103---1052</v>
      </c>
      <c r="H1851" t="s">
        <v>9164</v>
      </c>
      <c r="I1851" t="s">
        <v>15</v>
      </c>
      <c r="J1851" t="s">
        <v>2088</v>
      </c>
      <c r="K1851" t="s">
        <v>2088</v>
      </c>
      <c r="L1851" t="s">
        <v>9169</v>
      </c>
      <c r="M1851" t="s">
        <v>9170</v>
      </c>
      <c r="N1851" t="s">
        <v>9171</v>
      </c>
      <c r="O1851" s="1" t="s">
        <v>9172</v>
      </c>
      <c r="P1851" t="s">
        <v>9173</v>
      </c>
      <c r="Q1851">
        <v>103</v>
      </c>
      <c r="R1851" t="s">
        <v>23</v>
      </c>
      <c r="S1851" t="s">
        <v>23</v>
      </c>
      <c r="T1851" t="s">
        <v>23</v>
      </c>
      <c r="U1851">
        <v>105</v>
      </c>
      <c r="V1851">
        <v>2</v>
      </c>
    </row>
    <row r="1852" spans="1:22">
      <c r="A1852">
        <v>6698343</v>
      </c>
      <c r="B1852" t="str">
        <f t="shared" si="148"/>
        <v>CACET_5p</v>
      </c>
      <c r="C1852" t="str">
        <f t="shared" si="149"/>
        <v>NZ_CP009688.1</v>
      </c>
      <c r="D1852" t="str">
        <f t="shared" si="150"/>
        <v>CP009688</v>
      </c>
      <c r="E1852" t="str">
        <f t="shared" si="152"/>
        <v>Clostridium</v>
      </c>
      <c r="F1852" t="s">
        <v>32318</v>
      </c>
      <c r="G1852" t="str">
        <f t="shared" si="151"/>
        <v>Clostridiumaceticum                 Clostridia5.71931.71886---71</v>
      </c>
      <c r="H1852" t="s">
        <v>9174</v>
      </c>
      <c r="I1852" t="s">
        <v>15</v>
      </c>
      <c r="J1852" t="s">
        <v>46</v>
      </c>
      <c r="K1852" t="s">
        <v>47</v>
      </c>
      <c r="L1852" t="s">
        <v>9175</v>
      </c>
      <c r="M1852" t="s">
        <v>9176</v>
      </c>
      <c r="N1852" t="s">
        <v>9177</v>
      </c>
      <c r="O1852" s="1" t="s">
        <v>9178</v>
      </c>
      <c r="P1852" t="s">
        <v>9179</v>
      </c>
      <c r="Q1852">
        <v>6</v>
      </c>
      <c r="R1852" t="s">
        <v>23</v>
      </c>
      <c r="S1852" t="s">
        <v>23</v>
      </c>
      <c r="T1852" t="s">
        <v>23</v>
      </c>
      <c r="U1852">
        <v>7</v>
      </c>
      <c r="V1852">
        <v>1</v>
      </c>
    </row>
    <row r="1853" spans="1:22">
      <c r="A1853">
        <v>6698247</v>
      </c>
      <c r="B1853" t="str">
        <f t="shared" si="148"/>
        <v>pSOL1</v>
      </c>
      <c r="C1853" t="str">
        <f t="shared" si="149"/>
        <v>NC_001988.2</v>
      </c>
      <c r="D1853" t="str">
        <f t="shared" si="150"/>
        <v>AE001438</v>
      </c>
      <c r="E1853" t="str">
        <f t="shared" si="152"/>
        <v>Clostridium</v>
      </c>
      <c r="F1853" t="s">
        <v>32319</v>
      </c>
      <c r="G1853" t="str">
        <f t="shared" si="151"/>
        <v xml:space="preserve">Clostridiumacetobutylicum           Clostridia19230.9115176---178-                                                        </v>
      </c>
      <c r="H1853" t="s">
        <v>9180</v>
      </c>
      <c r="I1853" t="s">
        <v>15</v>
      </c>
      <c r="J1853" t="s">
        <v>46</v>
      </c>
      <c r="K1853" t="s">
        <v>47</v>
      </c>
      <c r="L1853" t="s">
        <v>9181</v>
      </c>
      <c r="M1853" t="s">
        <v>9182</v>
      </c>
      <c r="N1853" t="s">
        <v>9183</v>
      </c>
      <c r="O1853" s="1">
        <v>192</v>
      </c>
      <c r="P1853" t="s">
        <v>9184</v>
      </c>
      <c r="Q1853">
        <v>176</v>
      </c>
      <c r="R1853" t="s">
        <v>23</v>
      </c>
      <c r="S1853" t="s">
        <v>23</v>
      </c>
      <c r="T1853" t="s">
        <v>23</v>
      </c>
      <c r="U1853">
        <v>178</v>
      </c>
      <c r="V1853" t="s">
        <v>58</v>
      </c>
    </row>
    <row r="1854" spans="1:22">
      <c r="A1854">
        <v>6698151</v>
      </c>
      <c r="B1854" t="str">
        <f t="shared" si="148"/>
        <v>pSMBa</v>
      </c>
      <c r="C1854" t="str">
        <f t="shared" si="149"/>
        <v>NC_015686.1</v>
      </c>
      <c r="D1854" t="str">
        <f t="shared" si="150"/>
        <v>CP002661</v>
      </c>
      <c r="E1854" t="str">
        <f t="shared" si="152"/>
        <v>Clostridium</v>
      </c>
      <c r="F1854" t="s">
        <v>32319</v>
      </c>
      <c r="G1854" t="str">
        <f t="shared" si="151"/>
        <v>Clostridiumacetobutylicum           Clostridia191.99630.9121178---1791</v>
      </c>
      <c r="H1854" t="s">
        <v>9185</v>
      </c>
      <c r="I1854" t="s">
        <v>15</v>
      </c>
      <c r="J1854" t="s">
        <v>46</v>
      </c>
      <c r="K1854" t="s">
        <v>47</v>
      </c>
      <c r="L1854" t="s">
        <v>9186</v>
      </c>
      <c r="M1854" t="s">
        <v>9187</v>
      </c>
      <c r="N1854" t="s">
        <v>9188</v>
      </c>
      <c r="O1854" s="1" t="s">
        <v>9189</v>
      </c>
      <c r="P1854" t="s">
        <v>9190</v>
      </c>
      <c r="Q1854">
        <v>178</v>
      </c>
      <c r="R1854" t="s">
        <v>23</v>
      </c>
      <c r="S1854" t="s">
        <v>23</v>
      </c>
      <c r="T1854" t="s">
        <v>23</v>
      </c>
      <c r="U1854">
        <v>179</v>
      </c>
      <c r="V1854">
        <v>1</v>
      </c>
    </row>
    <row r="1855" spans="1:22">
      <c r="A1855">
        <v>6698055</v>
      </c>
      <c r="B1855" t="str">
        <f t="shared" si="148"/>
        <v>pSMBb</v>
      </c>
      <c r="C1855" t="str">
        <f t="shared" si="149"/>
        <v>NC_015688.1</v>
      </c>
      <c r="D1855" t="str">
        <f t="shared" si="150"/>
        <v>CP002662</v>
      </c>
      <c r="E1855" t="str">
        <f t="shared" si="152"/>
        <v>Clostridium</v>
      </c>
      <c r="F1855" t="s">
        <v>32319</v>
      </c>
      <c r="G1855" t="str">
        <f t="shared" si="151"/>
        <v xml:space="preserve">Clostridiumacetobutylicum           Clostridia11.12325.91938---8-                                                        </v>
      </c>
      <c r="H1855" t="s">
        <v>9185</v>
      </c>
      <c r="I1855" t="s">
        <v>15</v>
      </c>
      <c r="J1855" t="s">
        <v>46</v>
      </c>
      <c r="K1855" t="s">
        <v>47</v>
      </c>
      <c r="L1855" t="s">
        <v>9191</v>
      </c>
      <c r="M1855" t="s">
        <v>9192</v>
      </c>
      <c r="N1855" t="s">
        <v>9193</v>
      </c>
      <c r="O1855" s="1" t="s">
        <v>9194</v>
      </c>
      <c r="P1855" t="s">
        <v>9195</v>
      </c>
      <c r="Q1855">
        <v>8</v>
      </c>
      <c r="R1855" t="s">
        <v>23</v>
      </c>
      <c r="S1855" t="s">
        <v>23</v>
      </c>
      <c r="T1855" t="s">
        <v>23</v>
      </c>
      <c r="U1855">
        <v>8</v>
      </c>
      <c r="V1855" t="s">
        <v>58</v>
      </c>
    </row>
    <row r="1856" spans="1:22">
      <c r="A1856">
        <v>6697959</v>
      </c>
      <c r="B1856" t="str">
        <f t="shared" si="148"/>
        <v>EA2018plasmid</v>
      </c>
      <c r="C1856" t="str">
        <f t="shared" si="149"/>
        <v>NC_017296.1</v>
      </c>
      <c r="D1856" t="str">
        <f t="shared" si="150"/>
        <v>CP002119</v>
      </c>
      <c r="E1856" t="str">
        <f t="shared" si="152"/>
        <v>Clostridium</v>
      </c>
      <c r="F1856" t="s">
        <v>32319</v>
      </c>
      <c r="G1856" t="str">
        <f t="shared" si="151"/>
        <v>Clostridiumacetobutylicum           Clostridia191.99630.91177---1792</v>
      </c>
      <c r="H1856" t="s">
        <v>9196</v>
      </c>
      <c r="I1856" t="s">
        <v>15</v>
      </c>
      <c r="J1856" t="s">
        <v>46</v>
      </c>
      <c r="K1856" t="s">
        <v>47</v>
      </c>
      <c r="L1856" t="s">
        <v>9197</v>
      </c>
      <c r="M1856" t="s">
        <v>9198</v>
      </c>
      <c r="N1856" t="s">
        <v>9199</v>
      </c>
      <c r="O1856" s="1" t="s">
        <v>9189</v>
      </c>
      <c r="P1856" t="s">
        <v>9200</v>
      </c>
      <c r="Q1856">
        <v>177</v>
      </c>
      <c r="R1856" t="s">
        <v>23</v>
      </c>
      <c r="S1856" t="s">
        <v>23</v>
      </c>
      <c r="T1856" t="s">
        <v>23</v>
      </c>
      <c r="U1856">
        <v>179</v>
      </c>
      <c r="V1856">
        <v>2</v>
      </c>
    </row>
    <row r="1857" spans="1:22">
      <c r="A1857">
        <v>6697863</v>
      </c>
      <c r="B1857" t="str">
        <f t="shared" si="148"/>
        <v>pCBJ</v>
      </c>
      <c r="C1857" t="str">
        <f t="shared" si="149"/>
        <v>NZ_CP006906.1</v>
      </c>
      <c r="D1857" t="str">
        <f t="shared" si="150"/>
        <v>CP006906</v>
      </c>
      <c r="E1857" t="str">
        <f t="shared" si="152"/>
        <v>Clostridium</v>
      </c>
      <c r="F1857" t="s">
        <v>32320</v>
      </c>
      <c r="G1857" t="str">
        <f t="shared" si="151"/>
        <v xml:space="preserve">Clostridiumbaratii                  Clostridia185.36427.5733197---197-                                                        </v>
      </c>
      <c r="H1857" t="s">
        <v>9201</v>
      </c>
      <c r="I1857" t="s">
        <v>15</v>
      </c>
      <c r="J1857" t="s">
        <v>46</v>
      </c>
      <c r="K1857" t="s">
        <v>47</v>
      </c>
      <c r="L1857" t="s">
        <v>9202</v>
      </c>
      <c r="M1857" t="s">
        <v>9203</v>
      </c>
      <c r="N1857" t="s">
        <v>9204</v>
      </c>
      <c r="O1857" s="1" t="s">
        <v>9205</v>
      </c>
      <c r="P1857" t="s">
        <v>9206</v>
      </c>
      <c r="Q1857">
        <v>197</v>
      </c>
      <c r="R1857" t="s">
        <v>23</v>
      </c>
      <c r="S1857" t="s">
        <v>23</v>
      </c>
      <c r="T1857" t="s">
        <v>23</v>
      </c>
      <c r="U1857">
        <v>197</v>
      </c>
      <c r="V1857" t="s">
        <v>58</v>
      </c>
    </row>
    <row r="1858" spans="1:22">
      <c r="A1858">
        <v>6697767</v>
      </c>
      <c r="B1858" t="str">
        <f t="shared" si="148"/>
        <v>pCLI</v>
      </c>
      <c r="C1858" t="str">
        <f t="shared" si="149"/>
        <v>NZ_CM003246.1</v>
      </c>
      <c r="D1858" t="str">
        <f t="shared" si="150"/>
        <v>CM003246</v>
      </c>
      <c r="E1858" t="str">
        <f t="shared" si="152"/>
        <v>Clostridium</v>
      </c>
      <c r="F1858" t="s">
        <v>32321</v>
      </c>
      <c r="G1858" t="str">
        <f t="shared" si="151"/>
        <v xml:space="preserve">Clostridiumbotulinum                Clostridia17.65826.163820---20-                                                                </v>
      </c>
      <c r="H1858" t="s">
        <v>9207</v>
      </c>
      <c r="I1858" t="s">
        <v>15</v>
      </c>
      <c r="J1858" t="s">
        <v>46</v>
      </c>
      <c r="K1858" t="s">
        <v>47</v>
      </c>
      <c r="L1858" t="s">
        <v>9208</v>
      </c>
      <c r="M1858" t="s">
        <v>9209</v>
      </c>
      <c r="N1858" t="s">
        <v>9210</v>
      </c>
      <c r="O1858" s="1" t="s">
        <v>9211</v>
      </c>
      <c r="P1858" t="s">
        <v>9212</v>
      </c>
      <c r="Q1858">
        <v>20</v>
      </c>
      <c r="R1858" t="s">
        <v>23</v>
      </c>
      <c r="S1858" t="s">
        <v>23</v>
      </c>
      <c r="T1858" t="s">
        <v>23</v>
      </c>
      <c r="U1858">
        <v>20</v>
      </c>
      <c r="V1858" t="s">
        <v>495</v>
      </c>
    </row>
    <row r="1859" spans="1:22">
      <c r="A1859">
        <v>6697671</v>
      </c>
      <c r="B1859" t="str">
        <f t="shared" ref="B1859:B1922" si="153">L1859</f>
        <v>pTO08</v>
      </c>
      <c r="C1859" t="str">
        <f t="shared" ref="C1859:C1922" si="154">M1859</f>
        <v>NC_025002.1</v>
      </c>
      <c r="D1859" t="str">
        <f t="shared" ref="D1859:D1922" si="155">N1859</f>
        <v>AB910520</v>
      </c>
      <c r="E1859" t="str">
        <f t="shared" si="152"/>
        <v>Clostridium</v>
      </c>
      <c r="F1859" t="s">
        <v>32321</v>
      </c>
      <c r="G1859" t="str">
        <f t="shared" ref="G1859:G1922" si="156">CONCATENATE(E1859,F1859,K1859,O1859,P1859,Q1859,R1859,S1859,T1859,U1859,V1859)</f>
        <v xml:space="preserve">Clostridiumbotulinum                Clostridia21.00127.151117---17-                                                        </v>
      </c>
      <c r="H1859" t="s">
        <v>9213</v>
      </c>
      <c r="I1859" t="s">
        <v>15</v>
      </c>
      <c r="J1859" t="s">
        <v>46</v>
      </c>
      <c r="K1859" t="s">
        <v>47</v>
      </c>
      <c r="L1859" t="s">
        <v>9214</v>
      </c>
      <c r="M1859" t="s">
        <v>9215</v>
      </c>
      <c r="N1859" t="s">
        <v>9216</v>
      </c>
      <c r="O1859" s="1" t="s">
        <v>9217</v>
      </c>
      <c r="P1859" t="s">
        <v>9218</v>
      </c>
      <c r="Q1859">
        <v>17</v>
      </c>
      <c r="R1859" t="s">
        <v>23</v>
      </c>
      <c r="S1859" t="s">
        <v>23</v>
      </c>
      <c r="T1859" t="s">
        <v>23</v>
      </c>
      <c r="U1859">
        <v>17</v>
      </c>
      <c r="V1859" t="s">
        <v>58</v>
      </c>
    </row>
    <row r="1860" spans="1:22">
      <c r="A1860">
        <v>6697575</v>
      </c>
      <c r="B1860" t="str">
        <f t="shared" si="153"/>
        <v>pMI06-01</v>
      </c>
      <c r="C1860" t="str">
        <f t="shared" si="154"/>
        <v>NC_024989.1</v>
      </c>
      <c r="D1860" t="str">
        <f t="shared" si="155"/>
        <v>AB910519</v>
      </c>
      <c r="E1860" t="str">
        <f t="shared" si="152"/>
        <v>Clostridium</v>
      </c>
      <c r="F1860" t="s">
        <v>32321</v>
      </c>
      <c r="G1860" t="str">
        <f t="shared" si="156"/>
        <v xml:space="preserve">Clostridiumbotulinum                Clostridia21.00127.146317---17-                                                </v>
      </c>
      <c r="H1860" t="s">
        <v>9219</v>
      </c>
      <c r="I1860" t="s">
        <v>15</v>
      </c>
      <c r="J1860" t="s">
        <v>46</v>
      </c>
      <c r="K1860" t="s">
        <v>47</v>
      </c>
      <c r="L1860" t="s">
        <v>9220</v>
      </c>
      <c r="M1860" t="s">
        <v>9221</v>
      </c>
      <c r="N1860" t="s">
        <v>9222</v>
      </c>
      <c r="O1860" s="1" t="s">
        <v>9217</v>
      </c>
      <c r="P1860" t="s">
        <v>9223</v>
      </c>
      <c r="Q1860">
        <v>17</v>
      </c>
      <c r="R1860" t="s">
        <v>23</v>
      </c>
      <c r="S1860" t="s">
        <v>23</v>
      </c>
      <c r="T1860" t="s">
        <v>23</v>
      </c>
      <c r="U1860">
        <v>17</v>
      </c>
      <c r="V1860" t="s">
        <v>24</v>
      </c>
    </row>
    <row r="1861" spans="1:22">
      <c r="A1861">
        <v>6697479</v>
      </c>
      <c r="B1861" t="str">
        <f t="shared" si="153"/>
        <v>pCB111</v>
      </c>
      <c r="C1861" t="str">
        <f t="shared" si="154"/>
        <v>NC_025146.1</v>
      </c>
      <c r="D1861" t="str">
        <f t="shared" si="155"/>
        <v>AB855771</v>
      </c>
      <c r="E1861" t="str">
        <f t="shared" si="152"/>
        <v>Clostridium</v>
      </c>
      <c r="F1861" t="s">
        <v>32321</v>
      </c>
      <c r="G1861" t="str">
        <f t="shared" si="156"/>
        <v xml:space="preserve">Clostridiumbotulinum                Clostridia265.57525.4791329---329-                                                                </v>
      </c>
      <c r="H1861" t="s">
        <v>9224</v>
      </c>
      <c r="I1861" t="s">
        <v>15</v>
      </c>
      <c r="J1861" t="s">
        <v>46</v>
      </c>
      <c r="K1861" t="s">
        <v>47</v>
      </c>
      <c r="L1861" t="s">
        <v>9225</v>
      </c>
      <c r="M1861" t="s">
        <v>9226</v>
      </c>
      <c r="N1861" t="s">
        <v>9227</v>
      </c>
      <c r="O1861" s="1" t="s">
        <v>9228</v>
      </c>
      <c r="P1861" t="s">
        <v>9229</v>
      </c>
      <c r="Q1861">
        <v>329</v>
      </c>
      <c r="R1861" t="s">
        <v>23</v>
      </c>
      <c r="S1861" t="s">
        <v>23</v>
      </c>
      <c r="T1861" t="s">
        <v>23</v>
      </c>
      <c r="U1861">
        <v>329</v>
      </c>
      <c r="V1861" t="s">
        <v>495</v>
      </c>
    </row>
    <row r="1862" spans="1:22">
      <c r="A1862">
        <v>6697383</v>
      </c>
      <c r="B1862" t="str">
        <f t="shared" si="153"/>
        <v>pIB07</v>
      </c>
      <c r="C1862" t="str">
        <f t="shared" si="154"/>
        <v>NC_025020.1</v>
      </c>
      <c r="D1862" t="str">
        <f t="shared" si="155"/>
        <v>AB859731</v>
      </c>
      <c r="E1862" t="str">
        <f t="shared" si="152"/>
        <v>Clostridium</v>
      </c>
      <c r="F1862" t="s">
        <v>32321</v>
      </c>
      <c r="G1862" t="str">
        <f t="shared" si="156"/>
        <v xml:space="preserve">Clostridiumbotulinum                Clostridia5.92625.61595---5-                                                        </v>
      </c>
      <c r="H1862" t="s">
        <v>9230</v>
      </c>
      <c r="I1862" t="s">
        <v>15</v>
      </c>
      <c r="J1862" t="s">
        <v>46</v>
      </c>
      <c r="K1862" t="s">
        <v>47</v>
      </c>
      <c r="L1862" t="s">
        <v>9231</v>
      </c>
      <c r="M1862" t="s">
        <v>9232</v>
      </c>
      <c r="N1862" t="s">
        <v>9233</v>
      </c>
      <c r="O1862" s="1" t="s">
        <v>9234</v>
      </c>
      <c r="P1862" t="s">
        <v>9235</v>
      </c>
      <c r="Q1862">
        <v>5</v>
      </c>
      <c r="R1862" t="s">
        <v>23</v>
      </c>
      <c r="S1862" t="s">
        <v>23</v>
      </c>
      <c r="T1862" t="s">
        <v>23</v>
      </c>
      <c r="U1862">
        <v>5</v>
      </c>
      <c r="V1862" t="s">
        <v>58</v>
      </c>
    </row>
    <row r="1863" spans="1:22">
      <c r="A1863">
        <v>6697287</v>
      </c>
      <c r="B1863" t="str">
        <f t="shared" si="153"/>
        <v>pC2C203U28</v>
      </c>
      <c r="C1863" t="str">
        <f t="shared" si="154"/>
        <v>NC_012219.1</v>
      </c>
      <c r="D1863" t="str">
        <f t="shared" si="155"/>
        <v>AP010934</v>
      </c>
      <c r="E1863" t="str">
        <f t="shared" si="152"/>
        <v>Clostridium</v>
      </c>
      <c r="F1863" t="s">
        <v>32321</v>
      </c>
      <c r="G1863" t="str">
        <f t="shared" si="156"/>
        <v xml:space="preserve">Clostridiumbotulinum                Clostridia106.98126.6973122---122-                                                </v>
      </c>
      <c r="H1863" t="s">
        <v>9236</v>
      </c>
      <c r="I1863" t="s">
        <v>15</v>
      </c>
      <c r="J1863" t="s">
        <v>46</v>
      </c>
      <c r="K1863" t="s">
        <v>47</v>
      </c>
      <c r="L1863" t="s">
        <v>9237</v>
      </c>
      <c r="M1863" t="s">
        <v>9238</v>
      </c>
      <c r="N1863" t="s">
        <v>9239</v>
      </c>
      <c r="O1863" s="1" t="s">
        <v>9240</v>
      </c>
      <c r="P1863" t="s">
        <v>9241</v>
      </c>
      <c r="Q1863">
        <v>122</v>
      </c>
      <c r="R1863" t="s">
        <v>23</v>
      </c>
      <c r="S1863" t="s">
        <v>23</v>
      </c>
      <c r="T1863" t="s">
        <v>23</v>
      </c>
      <c r="U1863">
        <v>122</v>
      </c>
      <c r="V1863" t="s">
        <v>24</v>
      </c>
    </row>
    <row r="1864" spans="1:22">
      <c r="A1864">
        <v>6697191</v>
      </c>
      <c r="B1864" t="str">
        <f t="shared" si="153"/>
        <v>pCBI</v>
      </c>
      <c r="C1864" t="str">
        <f t="shared" si="154"/>
        <v>NZ_CP006904.1</v>
      </c>
      <c r="D1864" t="str">
        <f t="shared" si="155"/>
        <v>CP006904</v>
      </c>
      <c r="E1864" t="str">
        <f t="shared" si="152"/>
        <v>Clostridium</v>
      </c>
      <c r="F1864" t="s">
        <v>32321</v>
      </c>
      <c r="G1864" t="str">
        <f t="shared" si="156"/>
        <v>Clostridiumbotulinum                Clostridia40.14228.401753---563</v>
      </c>
      <c r="H1864" t="s">
        <v>9242</v>
      </c>
      <c r="I1864" t="s">
        <v>15</v>
      </c>
      <c r="J1864" t="s">
        <v>46</v>
      </c>
      <c r="K1864" t="s">
        <v>47</v>
      </c>
      <c r="L1864" t="s">
        <v>9243</v>
      </c>
      <c r="M1864" t="s">
        <v>9244</v>
      </c>
      <c r="N1864" t="s">
        <v>9245</v>
      </c>
      <c r="O1864" s="1" t="s">
        <v>9246</v>
      </c>
      <c r="P1864" t="s">
        <v>9247</v>
      </c>
      <c r="Q1864">
        <v>53</v>
      </c>
      <c r="R1864" t="s">
        <v>23</v>
      </c>
      <c r="S1864" t="s">
        <v>23</v>
      </c>
      <c r="T1864" t="s">
        <v>23</v>
      </c>
      <c r="U1864">
        <v>56</v>
      </c>
      <c r="V1864">
        <v>3</v>
      </c>
    </row>
    <row r="1865" spans="1:22">
      <c r="A1865">
        <v>6697095</v>
      </c>
      <c r="B1865" t="str">
        <f t="shared" si="153"/>
        <v>pBOT3502</v>
      </c>
      <c r="C1865" t="str">
        <f t="shared" si="154"/>
        <v>NC_009496.1</v>
      </c>
      <c r="D1865" t="str">
        <f t="shared" si="155"/>
        <v>AM412318</v>
      </c>
      <c r="E1865" t="str">
        <f t="shared" si="152"/>
        <v>Clostridium</v>
      </c>
      <c r="F1865" t="s">
        <v>32321</v>
      </c>
      <c r="G1865" t="str">
        <f t="shared" si="156"/>
        <v>Clostridiumbotulinum                Clostridia16.34426.804918---191</v>
      </c>
      <c r="H1865" t="s">
        <v>9248</v>
      </c>
      <c r="I1865" t="s">
        <v>15</v>
      </c>
      <c r="J1865" t="s">
        <v>46</v>
      </c>
      <c r="K1865" t="s">
        <v>47</v>
      </c>
      <c r="L1865" t="s">
        <v>9249</v>
      </c>
      <c r="M1865" t="s">
        <v>9250</v>
      </c>
      <c r="N1865" t="s">
        <v>9251</v>
      </c>
      <c r="O1865" s="1" t="s">
        <v>9252</v>
      </c>
      <c r="P1865" t="s">
        <v>9253</v>
      </c>
      <c r="Q1865">
        <v>18</v>
      </c>
      <c r="R1865" t="s">
        <v>23</v>
      </c>
      <c r="S1865" t="s">
        <v>23</v>
      </c>
      <c r="T1865" t="s">
        <v>23</v>
      </c>
      <c r="U1865">
        <v>19</v>
      </c>
      <c r="V1865">
        <v>1</v>
      </c>
    </row>
    <row r="1866" spans="1:22">
      <c r="A1866">
        <v>6696999</v>
      </c>
      <c r="B1866" t="str">
        <f t="shared" si="153"/>
        <v>p1_A2B3_87</v>
      </c>
      <c r="C1866" t="str">
        <f t="shared" si="154"/>
        <v>NZ_AUZB01000012.1</v>
      </c>
      <c r="D1866" t="str">
        <f t="shared" si="155"/>
        <v>AUZB01000012</v>
      </c>
      <c r="E1866" t="str">
        <f t="shared" si="152"/>
        <v>Clostridium</v>
      </c>
      <c r="F1866" t="s">
        <v>32321</v>
      </c>
      <c r="G1866" t="str">
        <f t="shared" si="156"/>
        <v>Clostridiumbotulinum                Clostridia275.56825.651285---2927</v>
      </c>
      <c r="H1866" t="s">
        <v>9254</v>
      </c>
      <c r="I1866" t="s">
        <v>15</v>
      </c>
      <c r="J1866" t="s">
        <v>46</v>
      </c>
      <c r="K1866" t="s">
        <v>47</v>
      </c>
      <c r="L1866" t="s">
        <v>9255</v>
      </c>
      <c r="M1866" t="s">
        <v>9256</v>
      </c>
      <c r="N1866" t="s">
        <v>9257</v>
      </c>
      <c r="O1866" s="1" t="s">
        <v>9258</v>
      </c>
      <c r="P1866" t="s">
        <v>9259</v>
      </c>
      <c r="Q1866">
        <v>285</v>
      </c>
      <c r="R1866" t="s">
        <v>23</v>
      </c>
      <c r="S1866" t="s">
        <v>23</v>
      </c>
      <c r="T1866" t="s">
        <v>23</v>
      </c>
      <c r="U1866">
        <v>292</v>
      </c>
      <c r="V1866">
        <v>7</v>
      </c>
    </row>
    <row r="1867" spans="1:22">
      <c r="A1867">
        <v>6696903</v>
      </c>
      <c r="B1867" t="str">
        <f t="shared" si="153"/>
        <v>p2_A2B3_87</v>
      </c>
      <c r="C1867" t="str">
        <f t="shared" si="154"/>
        <v>NZ_AUZB01000013.1</v>
      </c>
      <c r="D1867" t="str">
        <f t="shared" si="155"/>
        <v>AUZB01000013</v>
      </c>
      <c r="E1867" t="str">
        <f t="shared" si="152"/>
        <v>Clostridium</v>
      </c>
      <c r="F1867" t="s">
        <v>32321</v>
      </c>
      <c r="G1867" t="str">
        <f t="shared" si="156"/>
        <v xml:space="preserve">Clostridiumbotulinum                Clostridia45.26828.832759---59-                                                </v>
      </c>
      <c r="H1867" t="s">
        <v>9254</v>
      </c>
      <c r="I1867" t="s">
        <v>15</v>
      </c>
      <c r="J1867" t="s">
        <v>46</v>
      </c>
      <c r="K1867" t="s">
        <v>47</v>
      </c>
      <c r="L1867" t="s">
        <v>9260</v>
      </c>
      <c r="M1867" t="s">
        <v>9261</v>
      </c>
      <c r="N1867" t="s">
        <v>9262</v>
      </c>
      <c r="O1867" s="1" t="s">
        <v>9263</v>
      </c>
      <c r="P1867" t="s">
        <v>9264</v>
      </c>
      <c r="Q1867">
        <v>59</v>
      </c>
      <c r="R1867" t="s">
        <v>23</v>
      </c>
      <c r="S1867" t="s">
        <v>23</v>
      </c>
      <c r="T1867" t="s">
        <v>23</v>
      </c>
      <c r="U1867">
        <v>59</v>
      </c>
      <c r="V1867" t="s">
        <v>24</v>
      </c>
    </row>
    <row r="1868" spans="1:22">
      <c r="A1868">
        <v>6696807</v>
      </c>
      <c r="B1868" t="str">
        <f t="shared" si="153"/>
        <v>pCLK</v>
      </c>
      <c r="C1868" t="str">
        <f t="shared" si="154"/>
        <v>NC_010418.1</v>
      </c>
      <c r="D1868" t="str">
        <f t="shared" si="155"/>
        <v>CP000963</v>
      </c>
      <c r="E1868" t="str">
        <f t="shared" si="152"/>
        <v>Clostridium</v>
      </c>
      <c r="F1868" t="s">
        <v>32321</v>
      </c>
      <c r="G1868" t="str">
        <f t="shared" si="156"/>
        <v>Clostridiumbotulinum                Clostridia266.78525.636304--23082</v>
      </c>
      <c r="H1868" t="s">
        <v>9265</v>
      </c>
      <c r="I1868" t="s">
        <v>15</v>
      </c>
      <c r="J1868" t="s">
        <v>46</v>
      </c>
      <c r="K1868" t="s">
        <v>47</v>
      </c>
      <c r="L1868" t="s">
        <v>9266</v>
      </c>
      <c r="M1868" t="s">
        <v>9267</v>
      </c>
      <c r="N1868" t="s">
        <v>9268</v>
      </c>
      <c r="O1868" s="1" t="s">
        <v>9269</v>
      </c>
      <c r="P1868" t="s">
        <v>9270</v>
      </c>
      <c r="Q1868">
        <v>304</v>
      </c>
      <c r="R1868" t="s">
        <v>23</v>
      </c>
      <c r="S1868" t="s">
        <v>23</v>
      </c>
      <c r="T1868">
        <v>2</v>
      </c>
      <c r="U1868">
        <v>308</v>
      </c>
      <c r="V1868">
        <v>2</v>
      </c>
    </row>
    <row r="1869" spans="1:22">
      <c r="A1869">
        <v>6696711</v>
      </c>
      <c r="B1869" t="str">
        <f t="shared" si="153"/>
        <v>pCLQ</v>
      </c>
      <c r="C1869" t="str">
        <f t="shared" si="154"/>
        <v>NZ_AOSX01000021.1</v>
      </c>
      <c r="D1869" t="str">
        <f t="shared" si="155"/>
        <v>AOSX01000021</v>
      </c>
      <c r="E1869" t="str">
        <f t="shared" si="152"/>
        <v>Clostridium</v>
      </c>
      <c r="F1869" t="s">
        <v>32321</v>
      </c>
      <c r="G1869" t="str">
        <f t="shared" si="156"/>
        <v>Clostridiumbotulinum                Clostridia246.12425.5176256---26711</v>
      </c>
      <c r="H1869" t="s">
        <v>9271</v>
      </c>
      <c r="I1869" t="s">
        <v>15</v>
      </c>
      <c r="J1869" t="s">
        <v>46</v>
      </c>
      <c r="K1869" t="s">
        <v>47</v>
      </c>
      <c r="L1869" t="s">
        <v>9272</v>
      </c>
      <c r="M1869" t="s">
        <v>9273</v>
      </c>
      <c r="N1869" t="s">
        <v>9274</v>
      </c>
      <c r="O1869" s="1" t="s">
        <v>9275</v>
      </c>
      <c r="P1869" t="s">
        <v>9276</v>
      </c>
      <c r="Q1869">
        <v>256</v>
      </c>
      <c r="R1869" t="s">
        <v>23</v>
      </c>
      <c r="S1869" t="s">
        <v>23</v>
      </c>
      <c r="T1869" t="s">
        <v>23</v>
      </c>
      <c r="U1869">
        <v>267</v>
      </c>
      <c r="V1869">
        <v>11</v>
      </c>
    </row>
    <row r="1870" spans="1:22">
      <c r="A1870">
        <v>6696615</v>
      </c>
      <c r="B1870" t="str">
        <f t="shared" si="153"/>
        <v>pCLL</v>
      </c>
      <c r="C1870" t="str">
        <f t="shared" si="154"/>
        <v>NC_010680.1</v>
      </c>
      <c r="D1870" t="str">
        <f t="shared" si="155"/>
        <v>CP001057</v>
      </c>
      <c r="E1870" t="str">
        <f t="shared" si="152"/>
        <v>Clostridium</v>
      </c>
      <c r="F1870" t="s">
        <v>32321</v>
      </c>
      <c r="G1870" t="str">
        <f t="shared" si="156"/>
        <v>Clostridiumbotulinum                Clostridia47.64224.952849---501</v>
      </c>
      <c r="H1870" t="s">
        <v>9277</v>
      </c>
      <c r="I1870" t="s">
        <v>15</v>
      </c>
      <c r="J1870" t="s">
        <v>46</v>
      </c>
      <c r="K1870" t="s">
        <v>47</v>
      </c>
      <c r="L1870" t="s">
        <v>9278</v>
      </c>
      <c r="M1870" t="s">
        <v>9279</v>
      </c>
      <c r="N1870" t="s">
        <v>9280</v>
      </c>
      <c r="O1870" s="1" t="s">
        <v>9281</v>
      </c>
      <c r="P1870" t="s">
        <v>9282</v>
      </c>
      <c r="Q1870">
        <v>49</v>
      </c>
      <c r="R1870" t="s">
        <v>23</v>
      </c>
      <c r="S1870" t="s">
        <v>23</v>
      </c>
      <c r="T1870" t="s">
        <v>23</v>
      </c>
      <c r="U1870">
        <v>50</v>
      </c>
      <c r="V1870">
        <v>1</v>
      </c>
    </row>
    <row r="1871" spans="1:22">
      <c r="A1871">
        <v>6696519</v>
      </c>
      <c r="B1871" t="str">
        <f t="shared" si="153"/>
        <v>pCLD</v>
      </c>
      <c r="C1871" t="str">
        <f t="shared" si="154"/>
        <v>NC_010379.1</v>
      </c>
      <c r="D1871" t="str">
        <f t="shared" si="155"/>
        <v>CP000940</v>
      </c>
      <c r="E1871" t="str">
        <f t="shared" si="152"/>
        <v>Clostridium</v>
      </c>
      <c r="F1871" t="s">
        <v>32321</v>
      </c>
      <c r="G1871" t="str">
        <f t="shared" si="156"/>
        <v xml:space="preserve">Clostridiumbotulinum                Clostridia148.7825.3562179---179-                                                        </v>
      </c>
      <c r="H1871" t="s">
        <v>9283</v>
      </c>
      <c r="I1871" t="s">
        <v>15</v>
      </c>
      <c r="J1871" t="s">
        <v>46</v>
      </c>
      <c r="K1871" t="s">
        <v>47</v>
      </c>
      <c r="L1871" t="s">
        <v>9284</v>
      </c>
      <c r="M1871" t="s">
        <v>9285</v>
      </c>
      <c r="N1871" t="s">
        <v>9286</v>
      </c>
      <c r="O1871" s="1" t="s">
        <v>9287</v>
      </c>
      <c r="P1871" t="s">
        <v>9288</v>
      </c>
      <c r="Q1871">
        <v>179</v>
      </c>
      <c r="R1871" t="s">
        <v>23</v>
      </c>
      <c r="S1871" t="s">
        <v>23</v>
      </c>
      <c r="T1871" t="s">
        <v>23</v>
      </c>
      <c r="U1871">
        <v>179</v>
      </c>
      <c r="V1871" t="s">
        <v>58</v>
      </c>
    </row>
    <row r="1872" spans="1:22">
      <c r="A1872">
        <v>6696423</v>
      </c>
      <c r="B1872" t="str">
        <f t="shared" si="153"/>
        <v>pCLJ2</v>
      </c>
      <c r="C1872" t="str">
        <f t="shared" si="154"/>
        <v>NC_012657.1</v>
      </c>
      <c r="D1872" t="str">
        <f t="shared" si="155"/>
        <v>CP001082</v>
      </c>
      <c r="E1872" t="str">
        <f t="shared" si="152"/>
        <v>Clostridium</v>
      </c>
      <c r="F1872" t="s">
        <v>32321</v>
      </c>
      <c r="G1872" t="str">
        <f t="shared" si="156"/>
        <v xml:space="preserve">Clostridiumbotulinum                Clostridia9.95324.07319---9-                                                        </v>
      </c>
      <c r="H1872" t="s">
        <v>9289</v>
      </c>
      <c r="I1872" t="s">
        <v>15</v>
      </c>
      <c r="J1872" t="s">
        <v>46</v>
      </c>
      <c r="K1872" t="s">
        <v>47</v>
      </c>
      <c r="L1872" t="s">
        <v>9290</v>
      </c>
      <c r="M1872" t="s">
        <v>9291</v>
      </c>
      <c r="N1872" t="s">
        <v>9292</v>
      </c>
      <c r="O1872" s="1" t="s">
        <v>9293</v>
      </c>
      <c r="P1872" t="s">
        <v>9294</v>
      </c>
      <c r="Q1872">
        <v>9</v>
      </c>
      <c r="R1872" t="s">
        <v>23</v>
      </c>
      <c r="S1872" t="s">
        <v>23</v>
      </c>
      <c r="T1872" t="s">
        <v>23</v>
      </c>
      <c r="U1872">
        <v>9</v>
      </c>
      <c r="V1872" t="s">
        <v>58</v>
      </c>
    </row>
    <row r="1873" spans="1:22">
      <c r="A1873">
        <v>6696327</v>
      </c>
      <c r="B1873" t="str">
        <f t="shared" si="153"/>
        <v>pCLJ</v>
      </c>
      <c r="C1873" t="str">
        <f t="shared" si="154"/>
        <v>NC_012654.1</v>
      </c>
      <c r="D1873" t="str">
        <f t="shared" si="155"/>
        <v>CP001081</v>
      </c>
      <c r="E1873" t="str">
        <f t="shared" si="152"/>
        <v>Clostridium</v>
      </c>
      <c r="F1873" t="s">
        <v>32321</v>
      </c>
      <c r="G1873" t="str">
        <f t="shared" si="156"/>
        <v>Clostridiumbotulinum                Clostridia270.02225.6035268--127910</v>
      </c>
      <c r="H1873" t="s">
        <v>9289</v>
      </c>
      <c r="I1873" t="s">
        <v>15</v>
      </c>
      <c r="J1873" t="s">
        <v>46</v>
      </c>
      <c r="K1873" t="s">
        <v>47</v>
      </c>
      <c r="L1873" t="s">
        <v>9295</v>
      </c>
      <c r="M1873" t="s">
        <v>9296</v>
      </c>
      <c r="N1873" t="s">
        <v>9297</v>
      </c>
      <c r="O1873" s="1" t="s">
        <v>9298</v>
      </c>
      <c r="P1873" t="s">
        <v>9299</v>
      </c>
      <c r="Q1873">
        <v>268</v>
      </c>
      <c r="R1873" t="s">
        <v>23</v>
      </c>
      <c r="S1873" t="s">
        <v>23</v>
      </c>
      <c r="T1873">
        <v>1</v>
      </c>
      <c r="U1873">
        <v>279</v>
      </c>
      <c r="V1873">
        <v>10</v>
      </c>
    </row>
    <row r="1874" spans="1:22">
      <c r="A1874">
        <v>6696231</v>
      </c>
      <c r="B1874" t="str">
        <f t="shared" si="153"/>
        <v>p4BKT015925</v>
      </c>
      <c r="C1874" t="str">
        <f t="shared" si="154"/>
        <v>NC_015427.1</v>
      </c>
      <c r="D1874" t="str">
        <f t="shared" si="155"/>
        <v>CP002414</v>
      </c>
      <c r="E1874" t="str">
        <f t="shared" si="152"/>
        <v>Clostridium</v>
      </c>
      <c r="F1874" t="s">
        <v>32321</v>
      </c>
      <c r="G1874" t="str">
        <f t="shared" si="156"/>
        <v>Clostridiumbotulinum                Clostridia39.64828.097345---472</v>
      </c>
      <c r="H1874" t="s">
        <v>9300</v>
      </c>
      <c r="I1874" t="s">
        <v>15</v>
      </c>
      <c r="J1874" t="s">
        <v>46</v>
      </c>
      <c r="K1874" t="s">
        <v>47</v>
      </c>
      <c r="L1874" t="s">
        <v>9301</v>
      </c>
      <c r="M1874" t="s">
        <v>9302</v>
      </c>
      <c r="N1874" t="s">
        <v>9303</v>
      </c>
      <c r="O1874" s="1" t="s">
        <v>9304</v>
      </c>
      <c r="P1874" t="s">
        <v>9305</v>
      </c>
      <c r="Q1874">
        <v>45</v>
      </c>
      <c r="R1874" t="s">
        <v>23</v>
      </c>
      <c r="S1874" t="s">
        <v>23</v>
      </c>
      <c r="T1874" t="s">
        <v>23</v>
      </c>
      <c r="U1874">
        <v>47</v>
      </c>
      <c r="V1874">
        <v>2</v>
      </c>
    </row>
    <row r="1875" spans="1:22">
      <c r="A1875">
        <v>6696135</v>
      </c>
      <c r="B1875" t="str">
        <f t="shared" si="153"/>
        <v>p3BKT015925</v>
      </c>
      <c r="C1875" t="str">
        <f t="shared" si="154"/>
        <v>NC_015418.1</v>
      </c>
      <c r="D1875" t="str">
        <f t="shared" si="155"/>
        <v>CP002413</v>
      </c>
      <c r="E1875" t="str">
        <f t="shared" si="152"/>
        <v>Clostridium</v>
      </c>
      <c r="F1875" t="s">
        <v>32321</v>
      </c>
      <c r="G1875" t="str">
        <f t="shared" si="156"/>
        <v>Clostridiumbotulinum                Clostridia80.36526.800278---846</v>
      </c>
      <c r="H1875" t="s">
        <v>9300</v>
      </c>
      <c r="I1875" t="s">
        <v>15</v>
      </c>
      <c r="J1875" t="s">
        <v>46</v>
      </c>
      <c r="K1875" t="s">
        <v>47</v>
      </c>
      <c r="L1875" t="s">
        <v>9306</v>
      </c>
      <c r="M1875" t="s">
        <v>9307</v>
      </c>
      <c r="N1875" t="s">
        <v>9308</v>
      </c>
      <c r="O1875" s="1" t="s">
        <v>9309</v>
      </c>
      <c r="P1875" t="s">
        <v>9310</v>
      </c>
      <c r="Q1875">
        <v>78</v>
      </c>
      <c r="R1875" t="s">
        <v>23</v>
      </c>
      <c r="S1875" t="s">
        <v>23</v>
      </c>
      <c r="T1875" t="s">
        <v>23</v>
      </c>
      <c r="U1875">
        <v>84</v>
      </c>
      <c r="V1875">
        <v>6</v>
      </c>
    </row>
    <row r="1876" spans="1:22">
      <c r="A1876">
        <v>6696039</v>
      </c>
      <c r="B1876" t="str">
        <f t="shared" si="153"/>
        <v>p1BKT015925</v>
      </c>
      <c r="C1876" t="str">
        <f t="shared" si="154"/>
        <v>NC_015417.1</v>
      </c>
      <c r="D1876" t="str">
        <f t="shared" si="155"/>
        <v>CP002411</v>
      </c>
      <c r="E1876" t="str">
        <f t="shared" si="152"/>
        <v>Clostridium</v>
      </c>
      <c r="F1876" t="s">
        <v>32321</v>
      </c>
      <c r="G1876" t="str">
        <f t="shared" si="156"/>
        <v>Clostridiumbotulinum                Clostridia203.28726.4542206-1-2092</v>
      </c>
      <c r="H1876" t="s">
        <v>9300</v>
      </c>
      <c r="I1876" t="s">
        <v>15</v>
      </c>
      <c r="J1876" t="s">
        <v>46</v>
      </c>
      <c r="K1876" t="s">
        <v>47</v>
      </c>
      <c r="L1876" t="s">
        <v>9311</v>
      </c>
      <c r="M1876" t="s">
        <v>9312</v>
      </c>
      <c r="N1876" t="s">
        <v>9313</v>
      </c>
      <c r="O1876" s="1" t="s">
        <v>9314</v>
      </c>
      <c r="P1876" t="s">
        <v>9315</v>
      </c>
      <c r="Q1876">
        <v>206</v>
      </c>
      <c r="R1876" t="s">
        <v>23</v>
      </c>
      <c r="S1876">
        <v>1</v>
      </c>
      <c r="T1876" t="s">
        <v>23</v>
      </c>
      <c r="U1876">
        <v>209</v>
      </c>
      <c r="V1876">
        <v>2</v>
      </c>
    </row>
    <row r="1877" spans="1:22">
      <c r="A1877">
        <v>6695943</v>
      </c>
      <c r="B1877" t="str">
        <f t="shared" si="153"/>
        <v>p5BKT015925</v>
      </c>
      <c r="C1877" t="str">
        <f t="shared" si="154"/>
        <v>NC_015419.1</v>
      </c>
      <c r="D1877" t="str">
        <f t="shared" si="155"/>
        <v>CP002415</v>
      </c>
      <c r="E1877" t="str">
        <f t="shared" si="152"/>
        <v>Clostridium</v>
      </c>
      <c r="F1877" t="s">
        <v>32321</v>
      </c>
      <c r="G1877" t="str">
        <f t="shared" si="156"/>
        <v xml:space="preserve">Clostridiumbotulinum                Clostridia12.40326.251712---12-                                                        </v>
      </c>
      <c r="H1877" t="s">
        <v>9300</v>
      </c>
      <c r="I1877" t="s">
        <v>15</v>
      </c>
      <c r="J1877" t="s">
        <v>46</v>
      </c>
      <c r="K1877" t="s">
        <v>47</v>
      </c>
      <c r="L1877" t="s">
        <v>9316</v>
      </c>
      <c r="M1877" t="s">
        <v>9317</v>
      </c>
      <c r="N1877" t="s">
        <v>9318</v>
      </c>
      <c r="O1877" s="1" t="s">
        <v>9319</v>
      </c>
      <c r="P1877" t="s">
        <v>9320</v>
      </c>
      <c r="Q1877">
        <v>12</v>
      </c>
      <c r="R1877" t="s">
        <v>23</v>
      </c>
      <c r="S1877" t="s">
        <v>23</v>
      </c>
      <c r="T1877" t="s">
        <v>23</v>
      </c>
      <c r="U1877">
        <v>12</v>
      </c>
      <c r="V1877" t="s">
        <v>58</v>
      </c>
    </row>
    <row r="1878" spans="1:22">
      <c r="A1878">
        <v>6695847</v>
      </c>
      <c r="B1878" t="str">
        <f t="shared" si="153"/>
        <v>p2BKT015925</v>
      </c>
      <c r="C1878" t="str">
        <f t="shared" si="154"/>
        <v>NC_015426.1</v>
      </c>
      <c r="D1878" t="str">
        <f t="shared" si="155"/>
        <v>CP002412</v>
      </c>
      <c r="E1878" t="str">
        <f t="shared" si="152"/>
        <v>Clostridium</v>
      </c>
      <c r="F1878" t="s">
        <v>32321</v>
      </c>
      <c r="G1878" t="str">
        <f t="shared" si="156"/>
        <v>Clostridiumbotulinum                Clostridia98.73226.136489---934</v>
      </c>
      <c r="H1878" t="s">
        <v>9300</v>
      </c>
      <c r="I1878" t="s">
        <v>15</v>
      </c>
      <c r="J1878" t="s">
        <v>46</v>
      </c>
      <c r="K1878" t="s">
        <v>47</v>
      </c>
      <c r="L1878" t="s">
        <v>9321</v>
      </c>
      <c r="M1878" t="s">
        <v>9322</v>
      </c>
      <c r="N1878" t="s">
        <v>9323</v>
      </c>
      <c r="O1878" s="1" t="s">
        <v>9324</v>
      </c>
      <c r="P1878" t="s">
        <v>9325</v>
      </c>
      <c r="Q1878">
        <v>89</v>
      </c>
      <c r="R1878" t="s">
        <v>23</v>
      </c>
      <c r="S1878" t="s">
        <v>23</v>
      </c>
      <c r="T1878" t="s">
        <v>23</v>
      </c>
      <c r="U1878">
        <v>93</v>
      </c>
      <c r="V1878">
        <v>4</v>
      </c>
    </row>
    <row r="1879" spans="1:22">
      <c r="A1879">
        <v>6695751</v>
      </c>
      <c r="B1879" t="str">
        <f t="shared" si="153"/>
        <v>p3CbCSt</v>
      </c>
      <c r="C1879" t="str">
        <f t="shared" si="154"/>
        <v>-</v>
      </c>
      <c r="D1879" t="str">
        <f t="shared" si="155"/>
        <v>CM003369.1</v>
      </c>
      <c r="E1879" t="str">
        <f t="shared" si="152"/>
        <v>Clostridium</v>
      </c>
      <c r="F1879" t="s">
        <v>32321</v>
      </c>
      <c r="G1879" t="str">
        <f t="shared" si="156"/>
        <v xml:space="preserve">Clostridiumbotulinum                Clostridia53.53325.373146---46-                                                                </v>
      </c>
      <c r="H1879" t="s">
        <v>9326</v>
      </c>
      <c r="I1879" t="s">
        <v>15</v>
      </c>
      <c r="J1879" t="s">
        <v>46</v>
      </c>
      <c r="K1879" t="s">
        <v>47</v>
      </c>
      <c r="L1879" t="s">
        <v>9327</v>
      </c>
      <c r="M1879" t="s">
        <v>23</v>
      </c>
      <c r="N1879" t="s">
        <v>9328</v>
      </c>
      <c r="O1879" s="1" t="s">
        <v>9329</v>
      </c>
      <c r="P1879" t="s">
        <v>9330</v>
      </c>
      <c r="Q1879">
        <v>46</v>
      </c>
      <c r="R1879" t="s">
        <v>23</v>
      </c>
      <c r="S1879" t="s">
        <v>23</v>
      </c>
      <c r="T1879" t="s">
        <v>23</v>
      </c>
      <c r="U1879">
        <v>46</v>
      </c>
      <c r="V1879" t="s">
        <v>495</v>
      </c>
    </row>
    <row r="1880" spans="1:22">
      <c r="A1880">
        <v>6695655</v>
      </c>
      <c r="B1880" t="str">
        <f t="shared" si="153"/>
        <v>p6CBCSt</v>
      </c>
      <c r="C1880" t="str">
        <f t="shared" si="154"/>
        <v>-</v>
      </c>
      <c r="D1880" t="str">
        <f t="shared" si="155"/>
        <v>CM003370.1</v>
      </c>
      <c r="E1880" t="str">
        <f t="shared" si="152"/>
        <v>Clostridium</v>
      </c>
      <c r="F1880" t="s">
        <v>32321</v>
      </c>
      <c r="G1880" t="str">
        <f t="shared" si="156"/>
        <v>Clostridiumbotulinum                Clostridia55.09527.436268---779</v>
      </c>
      <c r="H1880" t="s">
        <v>9326</v>
      </c>
      <c r="I1880" t="s">
        <v>15</v>
      </c>
      <c r="J1880" t="s">
        <v>46</v>
      </c>
      <c r="K1880" t="s">
        <v>47</v>
      </c>
      <c r="L1880" t="s">
        <v>9331</v>
      </c>
      <c r="M1880" t="s">
        <v>23</v>
      </c>
      <c r="N1880" t="s">
        <v>9332</v>
      </c>
      <c r="O1880" s="1" t="s">
        <v>9333</v>
      </c>
      <c r="P1880" t="s">
        <v>9334</v>
      </c>
      <c r="Q1880">
        <v>68</v>
      </c>
      <c r="R1880" t="s">
        <v>23</v>
      </c>
      <c r="S1880" t="s">
        <v>23</v>
      </c>
      <c r="T1880" t="s">
        <v>23</v>
      </c>
      <c r="U1880">
        <v>77</v>
      </c>
      <c r="V1880">
        <v>9</v>
      </c>
    </row>
    <row r="1881" spans="1:22">
      <c r="A1881">
        <v>6695559</v>
      </c>
      <c r="B1881" t="str">
        <f t="shared" si="153"/>
        <v>p2CbBKT12695</v>
      </c>
      <c r="C1881" t="str">
        <f t="shared" si="154"/>
        <v>NZ_CM003332.1</v>
      </c>
      <c r="D1881" t="str">
        <f t="shared" si="155"/>
        <v>CM003332</v>
      </c>
      <c r="E1881" t="str">
        <f t="shared" si="152"/>
        <v>Clostridium</v>
      </c>
      <c r="F1881" t="s">
        <v>32321</v>
      </c>
      <c r="G1881" t="str">
        <f t="shared" si="156"/>
        <v>Clostridiumbotulinum                Clostridia52.49429.121467-1-691</v>
      </c>
      <c r="H1881" t="s">
        <v>9335</v>
      </c>
      <c r="I1881" t="s">
        <v>15</v>
      </c>
      <c r="J1881" t="s">
        <v>46</v>
      </c>
      <c r="K1881" t="s">
        <v>47</v>
      </c>
      <c r="L1881" t="s">
        <v>9336</v>
      </c>
      <c r="M1881" t="s">
        <v>9337</v>
      </c>
      <c r="N1881" t="s">
        <v>9338</v>
      </c>
      <c r="O1881" s="1" t="s">
        <v>9339</v>
      </c>
      <c r="P1881" t="s">
        <v>9340</v>
      </c>
      <c r="Q1881">
        <v>67</v>
      </c>
      <c r="R1881" t="s">
        <v>23</v>
      </c>
      <c r="S1881">
        <v>1</v>
      </c>
      <c r="T1881" t="s">
        <v>23</v>
      </c>
      <c r="U1881">
        <v>69</v>
      </c>
      <c r="V1881">
        <v>1</v>
      </c>
    </row>
    <row r="1882" spans="1:22">
      <c r="A1882">
        <v>6695463</v>
      </c>
      <c r="B1882" t="str">
        <f t="shared" si="153"/>
        <v>p3CbBKT12695</v>
      </c>
      <c r="C1882" t="str">
        <f t="shared" si="154"/>
        <v>NZ_CM003333.1</v>
      </c>
      <c r="D1882" t="str">
        <f t="shared" si="155"/>
        <v>CM003333</v>
      </c>
      <c r="E1882" t="str">
        <f t="shared" si="152"/>
        <v>Clostridium</v>
      </c>
      <c r="F1882" t="s">
        <v>32321</v>
      </c>
      <c r="G1882" t="str">
        <f t="shared" si="156"/>
        <v>Clostridiumbotulinum                Clostridia38.47527.875244---451</v>
      </c>
      <c r="H1882" t="s">
        <v>9335</v>
      </c>
      <c r="I1882" t="s">
        <v>15</v>
      </c>
      <c r="J1882" t="s">
        <v>46</v>
      </c>
      <c r="K1882" t="s">
        <v>47</v>
      </c>
      <c r="L1882" t="s">
        <v>9341</v>
      </c>
      <c r="M1882" t="s">
        <v>9342</v>
      </c>
      <c r="N1882" t="s">
        <v>9343</v>
      </c>
      <c r="O1882" s="1" t="s">
        <v>9344</v>
      </c>
      <c r="P1882" t="s">
        <v>9345</v>
      </c>
      <c r="Q1882">
        <v>44</v>
      </c>
      <c r="R1882" t="s">
        <v>23</v>
      </c>
      <c r="S1882" t="s">
        <v>23</v>
      </c>
      <c r="T1882" t="s">
        <v>23</v>
      </c>
      <c r="U1882">
        <v>45</v>
      </c>
      <c r="V1882">
        <v>1</v>
      </c>
    </row>
    <row r="1883" spans="1:22">
      <c r="A1883">
        <v>6695367</v>
      </c>
      <c r="B1883" t="str">
        <f t="shared" si="153"/>
        <v>p1CbBKT2873</v>
      </c>
      <c r="C1883" t="str">
        <f t="shared" si="154"/>
        <v>NZ_CM003340.1</v>
      </c>
      <c r="D1883" t="str">
        <f t="shared" si="155"/>
        <v>CM003340</v>
      </c>
      <c r="E1883" t="str">
        <f t="shared" ref="E1883:E1946" si="157">MID(H1883,1,FIND(" ",H1883)-1)</f>
        <v>Clostridium</v>
      </c>
      <c r="F1883" t="s">
        <v>32321</v>
      </c>
      <c r="G1883" t="str">
        <f t="shared" si="156"/>
        <v>Clostridiumbotulinum                Clostridia201.89726.0618199-1-21010</v>
      </c>
      <c r="H1883" t="s">
        <v>9346</v>
      </c>
      <c r="I1883" t="s">
        <v>15</v>
      </c>
      <c r="J1883" t="s">
        <v>46</v>
      </c>
      <c r="K1883" t="s">
        <v>47</v>
      </c>
      <c r="L1883" t="s">
        <v>9347</v>
      </c>
      <c r="M1883" t="s">
        <v>9348</v>
      </c>
      <c r="N1883" t="s">
        <v>9349</v>
      </c>
      <c r="O1883" s="1" t="s">
        <v>9350</v>
      </c>
      <c r="P1883" t="s">
        <v>9351</v>
      </c>
      <c r="Q1883">
        <v>199</v>
      </c>
      <c r="R1883" t="s">
        <v>23</v>
      </c>
      <c r="S1883">
        <v>1</v>
      </c>
      <c r="T1883" t="s">
        <v>23</v>
      </c>
      <c r="U1883">
        <v>210</v>
      </c>
      <c r="V1883">
        <v>10</v>
      </c>
    </row>
    <row r="1884" spans="1:22">
      <c r="A1884">
        <v>6695271</v>
      </c>
      <c r="B1884" t="str">
        <f t="shared" si="153"/>
        <v>p1CbBKT75002</v>
      </c>
      <c r="C1884" t="str">
        <f t="shared" si="154"/>
        <v>NZ_CM003339.1</v>
      </c>
      <c r="D1884" t="str">
        <f t="shared" si="155"/>
        <v>CM003339</v>
      </c>
      <c r="E1884" t="str">
        <f t="shared" si="157"/>
        <v>Clostridium</v>
      </c>
      <c r="F1884" t="s">
        <v>32321</v>
      </c>
      <c r="G1884" t="str">
        <f t="shared" si="156"/>
        <v>Clostridiumbotulinum                Clostridia202.64726.0596200-1-21110</v>
      </c>
      <c r="H1884" t="s">
        <v>9352</v>
      </c>
      <c r="I1884" t="s">
        <v>15</v>
      </c>
      <c r="J1884" t="s">
        <v>46</v>
      </c>
      <c r="K1884" t="s">
        <v>47</v>
      </c>
      <c r="L1884" t="s">
        <v>9353</v>
      </c>
      <c r="M1884" t="s">
        <v>9354</v>
      </c>
      <c r="N1884" t="s">
        <v>9355</v>
      </c>
      <c r="O1884" s="1" t="s">
        <v>9356</v>
      </c>
      <c r="P1884" t="s">
        <v>9357</v>
      </c>
      <c r="Q1884">
        <v>200</v>
      </c>
      <c r="R1884" t="s">
        <v>23</v>
      </c>
      <c r="S1884">
        <v>1</v>
      </c>
      <c r="T1884" t="s">
        <v>23</v>
      </c>
      <c r="U1884">
        <v>211</v>
      </c>
      <c r="V1884">
        <v>10</v>
      </c>
    </row>
    <row r="1885" spans="1:22">
      <c r="A1885">
        <v>6695175</v>
      </c>
      <c r="B1885" t="str">
        <f t="shared" si="153"/>
        <v>p3CbIt1</v>
      </c>
      <c r="C1885" t="str">
        <f t="shared" si="154"/>
        <v>NZ_CM003329.1</v>
      </c>
      <c r="D1885" t="str">
        <f t="shared" si="155"/>
        <v>CM003329</v>
      </c>
      <c r="E1885" t="str">
        <f t="shared" si="157"/>
        <v>Clostridium</v>
      </c>
      <c r="F1885" t="s">
        <v>32321</v>
      </c>
      <c r="G1885" t="str">
        <f t="shared" si="156"/>
        <v>Clostridiumbotulinum                Clostridia51.1729.038562---631</v>
      </c>
      <c r="H1885" t="s">
        <v>9358</v>
      </c>
      <c r="I1885" t="s">
        <v>15</v>
      </c>
      <c r="J1885" t="s">
        <v>46</v>
      </c>
      <c r="K1885" t="s">
        <v>47</v>
      </c>
      <c r="L1885" t="s">
        <v>9359</v>
      </c>
      <c r="M1885" t="s">
        <v>9360</v>
      </c>
      <c r="N1885" t="s">
        <v>9361</v>
      </c>
      <c r="O1885" s="1" t="s">
        <v>9362</v>
      </c>
      <c r="P1885" t="s">
        <v>9363</v>
      </c>
      <c r="Q1885">
        <v>62</v>
      </c>
      <c r="R1885" t="s">
        <v>23</v>
      </c>
      <c r="S1885" t="s">
        <v>23</v>
      </c>
      <c r="T1885" t="s">
        <v>23</v>
      </c>
      <c r="U1885">
        <v>63</v>
      </c>
      <c r="V1885">
        <v>1</v>
      </c>
    </row>
    <row r="1886" spans="1:22">
      <c r="A1886">
        <v>6695079</v>
      </c>
      <c r="B1886" t="str">
        <f t="shared" si="153"/>
        <v>p4CbIt1</v>
      </c>
      <c r="C1886" t="str">
        <f t="shared" si="154"/>
        <v>NZ_CM003330.1</v>
      </c>
      <c r="D1886" t="str">
        <f t="shared" si="155"/>
        <v>CM003330</v>
      </c>
      <c r="E1886" t="str">
        <f t="shared" si="157"/>
        <v>Clostridium</v>
      </c>
      <c r="F1886" t="s">
        <v>32321</v>
      </c>
      <c r="G1886" t="str">
        <f t="shared" si="156"/>
        <v>Clostridiumbotulinum                Clostridia12.80625.94889---112</v>
      </c>
      <c r="H1886" t="s">
        <v>9358</v>
      </c>
      <c r="I1886" t="s">
        <v>15</v>
      </c>
      <c r="J1886" t="s">
        <v>46</v>
      </c>
      <c r="K1886" t="s">
        <v>47</v>
      </c>
      <c r="L1886" t="s">
        <v>9364</v>
      </c>
      <c r="M1886" t="s">
        <v>9365</v>
      </c>
      <c r="N1886" t="s">
        <v>9366</v>
      </c>
      <c r="O1886" s="1" t="s">
        <v>9367</v>
      </c>
      <c r="P1886" t="s">
        <v>9368</v>
      </c>
      <c r="Q1886">
        <v>9</v>
      </c>
      <c r="R1886" t="s">
        <v>23</v>
      </c>
      <c r="S1886" t="s">
        <v>23</v>
      </c>
      <c r="T1886" t="s">
        <v>23</v>
      </c>
      <c r="U1886">
        <v>11</v>
      </c>
      <c r="V1886">
        <v>2</v>
      </c>
    </row>
    <row r="1887" spans="1:22">
      <c r="A1887">
        <v>6694983</v>
      </c>
      <c r="B1887" t="str">
        <f t="shared" si="153"/>
        <v>p3CbSp77</v>
      </c>
      <c r="C1887" t="str">
        <f t="shared" si="154"/>
        <v>NZ_CM003337.1</v>
      </c>
      <c r="D1887" t="str">
        <f t="shared" si="155"/>
        <v>CM003337</v>
      </c>
      <c r="E1887" t="str">
        <f t="shared" si="157"/>
        <v>Clostridium</v>
      </c>
      <c r="F1887" t="s">
        <v>32321</v>
      </c>
      <c r="G1887" t="str">
        <f t="shared" si="156"/>
        <v>Clostridiumbotulinum                Clostridia80.45126.813878---846</v>
      </c>
      <c r="H1887" t="s">
        <v>9369</v>
      </c>
      <c r="I1887" t="s">
        <v>15</v>
      </c>
      <c r="J1887" t="s">
        <v>46</v>
      </c>
      <c r="K1887" t="s">
        <v>47</v>
      </c>
      <c r="L1887" t="s">
        <v>9370</v>
      </c>
      <c r="M1887" t="s">
        <v>9371</v>
      </c>
      <c r="N1887" t="s">
        <v>9372</v>
      </c>
      <c r="O1887" s="1" t="s">
        <v>9373</v>
      </c>
      <c r="P1887" t="s">
        <v>9374</v>
      </c>
      <c r="Q1887">
        <v>78</v>
      </c>
      <c r="R1887" t="s">
        <v>23</v>
      </c>
      <c r="S1887" t="s">
        <v>23</v>
      </c>
      <c r="T1887" t="s">
        <v>23</v>
      </c>
      <c r="U1887">
        <v>84</v>
      </c>
      <c r="V1887">
        <v>6</v>
      </c>
    </row>
    <row r="1888" spans="1:22">
      <c r="A1888">
        <v>6694887</v>
      </c>
      <c r="B1888" t="str">
        <f t="shared" si="153"/>
        <v>p2CbSp77</v>
      </c>
      <c r="C1888" t="str">
        <f t="shared" si="154"/>
        <v>NZ_CM003336.1</v>
      </c>
      <c r="D1888" t="str">
        <f t="shared" si="155"/>
        <v>CM003336</v>
      </c>
      <c r="E1888" t="str">
        <f t="shared" si="157"/>
        <v>Clostridium</v>
      </c>
      <c r="F1888" t="s">
        <v>32321</v>
      </c>
      <c r="G1888" t="str">
        <f t="shared" si="156"/>
        <v>Clostridiumbotulinum                Clostridia96.51726.077388---924</v>
      </c>
      <c r="H1888" t="s">
        <v>9369</v>
      </c>
      <c r="I1888" t="s">
        <v>15</v>
      </c>
      <c r="J1888" t="s">
        <v>46</v>
      </c>
      <c r="K1888" t="s">
        <v>47</v>
      </c>
      <c r="L1888" t="s">
        <v>9375</v>
      </c>
      <c r="M1888" t="s">
        <v>9376</v>
      </c>
      <c r="N1888" t="s">
        <v>9377</v>
      </c>
      <c r="O1888" s="1" t="s">
        <v>9378</v>
      </c>
      <c r="P1888" t="s">
        <v>9379</v>
      </c>
      <c r="Q1888">
        <v>88</v>
      </c>
      <c r="R1888" t="s">
        <v>23</v>
      </c>
      <c r="S1888" t="s">
        <v>23</v>
      </c>
      <c r="T1888" t="s">
        <v>23</v>
      </c>
      <c r="U1888">
        <v>92</v>
      </c>
      <c r="V1888">
        <v>4</v>
      </c>
    </row>
    <row r="1889" spans="1:22">
      <c r="A1889">
        <v>6694791</v>
      </c>
      <c r="B1889" t="str">
        <f t="shared" si="153"/>
        <v>p4CbSp77</v>
      </c>
      <c r="C1889" t="str">
        <f t="shared" si="154"/>
        <v>NZ_CM003338.1</v>
      </c>
      <c r="D1889" t="str">
        <f t="shared" si="155"/>
        <v>CM003338</v>
      </c>
      <c r="E1889" t="str">
        <f t="shared" si="157"/>
        <v>Clostridium</v>
      </c>
      <c r="F1889" t="s">
        <v>32321</v>
      </c>
      <c r="G1889" t="str">
        <f t="shared" si="156"/>
        <v xml:space="preserve">Clostridiumbotulinum                Clostridia12.40826.241112---12-                                                </v>
      </c>
      <c r="H1889" t="s">
        <v>9369</v>
      </c>
      <c r="I1889" t="s">
        <v>15</v>
      </c>
      <c r="J1889" t="s">
        <v>46</v>
      </c>
      <c r="K1889" t="s">
        <v>47</v>
      </c>
      <c r="L1889" t="s">
        <v>9380</v>
      </c>
      <c r="M1889" t="s">
        <v>9381</v>
      </c>
      <c r="N1889" t="s">
        <v>9382</v>
      </c>
      <c r="O1889" s="1" t="s">
        <v>9383</v>
      </c>
      <c r="P1889" t="s">
        <v>9384</v>
      </c>
      <c r="Q1889">
        <v>12</v>
      </c>
      <c r="R1889" t="s">
        <v>23</v>
      </c>
      <c r="S1889" t="s">
        <v>23</v>
      </c>
      <c r="T1889" t="s">
        <v>23</v>
      </c>
      <c r="U1889">
        <v>12</v>
      </c>
      <c r="V1889" t="s">
        <v>24</v>
      </c>
    </row>
    <row r="1890" spans="1:22">
      <c r="A1890">
        <v>6694695</v>
      </c>
      <c r="B1890" t="str">
        <f t="shared" si="153"/>
        <v>pCBG</v>
      </c>
      <c r="C1890" t="str">
        <f t="shared" si="154"/>
        <v>NZ_CP006909.1</v>
      </c>
      <c r="D1890" t="str">
        <f t="shared" si="155"/>
        <v>CP006909</v>
      </c>
      <c r="E1890" t="str">
        <f t="shared" si="157"/>
        <v>Clostridium</v>
      </c>
      <c r="F1890" t="s">
        <v>32321</v>
      </c>
      <c r="G1890" t="str">
        <f t="shared" si="156"/>
        <v>Clostridiumbotulinum                Clostridia275.98625.4839279---2878</v>
      </c>
      <c r="H1890" t="s">
        <v>9385</v>
      </c>
      <c r="I1890" t="s">
        <v>15</v>
      </c>
      <c r="J1890" t="s">
        <v>46</v>
      </c>
      <c r="K1890" t="s">
        <v>47</v>
      </c>
      <c r="L1890" t="s">
        <v>9386</v>
      </c>
      <c r="M1890" t="s">
        <v>9387</v>
      </c>
      <c r="N1890" t="s">
        <v>9388</v>
      </c>
      <c r="O1890" s="1" t="s">
        <v>9389</v>
      </c>
      <c r="P1890" t="s">
        <v>9390</v>
      </c>
      <c r="Q1890">
        <v>279</v>
      </c>
      <c r="R1890" t="s">
        <v>23</v>
      </c>
      <c r="S1890" t="s">
        <v>23</v>
      </c>
      <c r="T1890" t="s">
        <v>23</v>
      </c>
      <c r="U1890">
        <v>287</v>
      </c>
      <c r="V1890">
        <v>8</v>
      </c>
    </row>
    <row r="1891" spans="1:22">
      <c r="A1891">
        <v>6694599</v>
      </c>
      <c r="B1891" t="str">
        <f t="shared" si="153"/>
        <v>p4Cb16868</v>
      </c>
      <c r="C1891" t="str">
        <f t="shared" si="154"/>
        <v>NZ_CM003335.1</v>
      </c>
      <c r="D1891" t="str">
        <f t="shared" si="155"/>
        <v>CM003335</v>
      </c>
      <c r="E1891" t="str">
        <f t="shared" si="157"/>
        <v>Clostridium</v>
      </c>
      <c r="F1891" t="s">
        <v>32321</v>
      </c>
      <c r="G1891" t="str">
        <f t="shared" si="156"/>
        <v xml:space="preserve">Clostridiumbotulinum                Clostridia58.23127.21478---78-                                                </v>
      </c>
      <c r="H1891" t="s">
        <v>9391</v>
      </c>
      <c r="I1891" t="s">
        <v>15</v>
      </c>
      <c r="J1891" t="s">
        <v>46</v>
      </c>
      <c r="K1891" t="s">
        <v>47</v>
      </c>
      <c r="L1891" t="s">
        <v>9392</v>
      </c>
      <c r="M1891" t="s">
        <v>9393</v>
      </c>
      <c r="N1891" t="s">
        <v>9394</v>
      </c>
      <c r="O1891" s="1" t="s">
        <v>9395</v>
      </c>
      <c r="P1891" t="s">
        <v>9396</v>
      </c>
      <c r="Q1891">
        <v>78</v>
      </c>
      <c r="R1891" t="s">
        <v>23</v>
      </c>
      <c r="S1891" t="s">
        <v>23</v>
      </c>
      <c r="T1891" t="s">
        <v>23</v>
      </c>
      <c r="U1891">
        <v>78</v>
      </c>
      <c r="V1891" t="s">
        <v>24</v>
      </c>
    </row>
    <row r="1892" spans="1:22">
      <c r="A1892">
        <v>6694503</v>
      </c>
      <c r="B1892" t="str">
        <f t="shared" si="153"/>
        <v>p1Cb16868</v>
      </c>
      <c r="C1892" t="str">
        <f t="shared" si="154"/>
        <v>NZ_CM003334.1</v>
      </c>
      <c r="D1892" t="str">
        <f t="shared" si="155"/>
        <v>CM003334</v>
      </c>
      <c r="E1892" t="str">
        <f t="shared" si="157"/>
        <v>Clostridium</v>
      </c>
      <c r="F1892" t="s">
        <v>32321</v>
      </c>
      <c r="G1892" t="str">
        <f t="shared" si="156"/>
        <v>Clostridiumbotulinum                Clostridia187.86826.5362179-1-1888</v>
      </c>
      <c r="H1892" t="s">
        <v>9391</v>
      </c>
      <c r="I1892" t="s">
        <v>15</v>
      </c>
      <c r="J1892" t="s">
        <v>46</v>
      </c>
      <c r="K1892" t="s">
        <v>47</v>
      </c>
      <c r="L1892" t="s">
        <v>9397</v>
      </c>
      <c r="M1892" t="s">
        <v>9398</v>
      </c>
      <c r="N1892" t="s">
        <v>9399</v>
      </c>
      <c r="O1892" s="1" t="s">
        <v>9400</v>
      </c>
      <c r="P1892" t="s">
        <v>9401</v>
      </c>
      <c r="Q1892">
        <v>179</v>
      </c>
      <c r="R1892" t="s">
        <v>23</v>
      </c>
      <c r="S1892">
        <v>1</v>
      </c>
      <c r="T1892" t="s">
        <v>23</v>
      </c>
      <c r="U1892">
        <v>188</v>
      </c>
      <c r="V1892">
        <v>8</v>
      </c>
    </row>
    <row r="1893" spans="1:22">
      <c r="A1893">
        <v>6694407</v>
      </c>
      <c r="B1893" t="str">
        <f t="shared" si="153"/>
        <v>pCLG1</v>
      </c>
      <c r="C1893" t="str">
        <f t="shared" si="154"/>
        <v>-</v>
      </c>
      <c r="D1893" t="str">
        <f t="shared" si="155"/>
        <v>CP001659.1</v>
      </c>
      <c r="E1893" t="str">
        <f t="shared" si="157"/>
        <v>Clostridium</v>
      </c>
      <c r="F1893" t="s">
        <v>32321</v>
      </c>
      <c r="G1893" t="str">
        <f t="shared" si="156"/>
        <v>Clostridiumbotulinum                Clostridia107.6926.7165124---1284</v>
      </c>
      <c r="H1893" t="s">
        <v>9402</v>
      </c>
      <c r="I1893" t="s">
        <v>15</v>
      </c>
      <c r="J1893" t="s">
        <v>46</v>
      </c>
      <c r="K1893" t="s">
        <v>47</v>
      </c>
      <c r="L1893" t="s">
        <v>9403</v>
      </c>
      <c r="M1893" t="s">
        <v>23</v>
      </c>
      <c r="N1893" t="s">
        <v>9404</v>
      </c>
      <c r="O1893" s="1" t="s">
        <v>9405</v>
      </c>
      <c r="P1893" t="s">
        <v>9406</v>
      </c>
      <c r="Q1893">
        <v>124</v>
      </c>
      <c r="R1893" t="s">
        <v>23</v>
      </c>
      <c r="S1893" t="s">
        <v>23</v>
      </c>
      <c r="T1893" t="s">
        <v>23</v>
      </c>
      <c r="U1893">
        <v>128</v>
      </c>
      <c r="V1893">
        <v>4</v>
      </c>
    </row>
    <row r="1894" spans="1:22">
      <c r="A1894">
        <v>6694311</v>
      </c>
      <c r="B1894" t="str">
        <f t="shared" si="153"/>
        <v>pCLG2</v>
      </c>
      <c r="C1894" t="str">
        <f t="shared" si="154"/>
        <v>-</v>
      </c>
      <c r="D1894" t="str">
        <f t="shared" si="155"/>
        <v>CP001660.1</v>
      </c>
      <c r="E1894" t="str">
        <f t="shared" si="157"/>
        <v>Clostridium</v>
      </c>
      <c r="F1894" t="s">
        <v>32321</v>
      </c>
      <c r="G1894" t="str">
        <f t="shared" si="156"/>
        <v>Clostridiumbotulinum                Clostridia54.15225.330648---491</v>
      </c>
      <c r="H1894" t="s">
        <v>9402</v>
      </c>
      <c r="I1894" t="s">
        <v>15</v>
      </c>
      <c r="J1894" t="s">
        <v>46</v>
      </c>
      <c r="K1894" t="s">
        <v>47</v>
      </c>
      <c r="L1894" t="s">
        <v>9407</v>
      </c>
      <c r="M1894" t="s">
        <v>23</v>
      </c>
      <c r="N1894" t="s">
        <v>9408</v>
      </c>
      <c r="O1894" s="1" t="s">
        <v>9409</v>
      </c>
      <c r="P1894" t="s">
        <v>9410</v>
      </c>
      <c r="Q1894">
        <v>48</v>
      </c>
      <c r="R1894" t="s">
        <v>23</v>
      </c>
      <c r="S1894" t="s">
        <v>23</v>
      </c>
      <c r="T1894" t="s">
        <v>23</v>
      </c>
      <c r="U1894">
        <v>49</v>
      </c>
      <c r="V1894">
        <v>1</v>
      </c>
    </row>
    <row r="1895" spans="1:22">
      <c r="A1895">
        <v>6694215</v>
      </c>
      <c r="B1895" t="str">
        <f t="shared" si="153"/>
        <v>pCBF</v>
      </c>
      <c r="C1895" t="str">
        <f t="shared" si="154"/>
        <v>NC_017298.1</v>
      </c>
      <c r="D1895" t="str">
        <f t="shared" si="155"/>
        <v>CP002012</v>
      </c>
      <c r="E1895" t="str">
        <f t="shared" si="157"/>
        <v>Clostridium</v>
      </c>
      <c r="F1895" t="s">
        <v>32321</v>
      </c>
      <c r="G1895" t="str">
        <f t="shared" si="156"/>
        <v xml:space="preserve">Clostridiumbotulinum                Clostridia17.53126.085220---20-                                                        </v>
      </c>
      <c r="H1895" t="s">
        <v>9411</v>
      </c>
      <c r="I1895" t="s">
        <v>15</v>
      </c>
      <c r="J1895" t="s">
        <v>46</v>
      </c>
      <c r="K1895" t="s">
        <v>47</v>
      </c>
      <c r="L1895" t="s">
        <v>9412</v>
      </c>
      <c r="M1895" t="s">
        <v>9413</v>
      </c>
      <c r="N1895" t="s">
        <v>9414</v>
      </c>
      <c r="O1895" s="1" t="s">
        <v>9415</v>
      </c>
      <c r="P1895" t="s">
        <v>9416</v>
      </c>
      <c r="Q1895">
        <v>20</v>
      </c>
      <c r="R1895" t="s">
        <v>23</v>
      </c>
      <c r="S1895" t="s">
        <v>23</v>
      </c>
      <c r="T1895" t="s">
        <v>23</v>
      </c>
      <c r="U1895">
        <v>20</v>
      </c>
      <c r="V1895" t="s">
        <v>58</v>
      </c>
    </row>
    <row r="1896" spans="1:22">
      <c r="A1896">
        <v>6694119</v>
      </c>
      <c r="B1896" t="str">
        <f t="shared" si="153"/>
        <v>pCLI</v>
      </c>
      <c r="C1896" t="str">
        <f t="shared" si="154"/>
        <v>NC_009700.1</v>
      </c>
      <c r="D1896" t="str">
        <f t="shared" si="155"/>
        <v>CP000729</v>
      </c>
      <c r="E1896" t="str">
        <f t="shared" si="157"/>
        <v>Clostridium</v>
      </c>
      <c r="F1896" t="s">
        <v>32321</v>
      </c>
      <c r="G1896" t="str">
        <f t="shared" si="156"/>
        <v xml:space="preserve">Clostridiumbotulinum                Clostridia17.53126.085220---20-                                                        </v>
      </c>
      <c r="H1896" t="s">
        <v>9417</v>
      </c>
      <c r="I1896" t="s">
        <v>15</v>
      </c>
      <c r="J1896" t="s">
        <v>46</v>
      </c>
      <c r="K1896" t="s">
        <v>47</v>
      </c>
      <c r="L1896" t="s">
        <v>9208</v>
      </c>
      <c r="M1896" t="s">
        <v>9418</v>
      </c>
      <c r="N1896" t="s">
        <v>9419</v>
      </c>
      <c r="O1896" s="1" t="s">
        <v>9415</v>
      </c>
      <c r="P1896" t="s">
        <v>9416</v>
      </c>
      <c r="Q1896">
        <v>20</v>
      </c>
      <c r="R1896" t="s">
        <v>23</v>
      </c>
      <c r="S1896" t="s">
        <v>23</v>
      </c>
      <c r="T1896" t="s">
        <v>23</v>
      </c>
      <c r="U1896">
        <v>20</v>
      </c>
      <c r="V1896" t="s">
        <v>58</v>
      </c>
    </row>
    <row r="1897" spans="1:22">
      <c r="A1897">
        <v>6694023</v>
      </c>
      <c r="B1897" t="str">
        <f t="shared" si="153"/>
        <v>pCBH</v>
      </c>
      <c r="C1897" t="str">
        <f t="shared" si="154"/>
        <v>NZ_CP006901.1</v>
      </c>
      <c r="D1897" t="str">
        <f t="shared" si="155"/>
        <v>CP006901</v>
      </c>
      <c r="E1897" t="str">
        <f t="shared" si="157"/>
        <v>Clostridium</v>
      </c>
      <c r="F1897" t="s">
        <v>32321</v>
      </c>
      <c r="G1897" t="str">
        <f t="shared" si="156"/>
        <v>Clostridiumbotulinum                Clostridia257.33725.4429301---3043</v>
      </c>
      <c r="H1897" t="s">
        <v>9420</v>
      </c>
      <c r="I1897" t="s">
        <v>15</v>
      </c>
      <c r="J1897" t="s">
        <v>46</v>
      </c>
      <c r="K1897" t="s">
        <v>47</v>
      </c>
      <c r="L1897" t="s">
        <v>9421</v>
      </c>
      <c r="M1897" t="s">
        <v>9422</v>
      </c>
      <c r="N1897" t="s">
        <v>9423</v>
      </c>
      <c r="O1897" s="1" t="s">
        <v>9424</v>
      </c>
      <c r="P1897" t="s">
        <v>9425</v>
      </c>
      <c r="Q1897">
        <v>301</v>
      </c>
      <c r="R1897" t="s">
        <v>23</v>
      </c>
      <c r="S1897" t="s">
        <v>23</v>
      </c>
      <c r="T1897" t="s">
        <v>23</v>
      </c>
      <c r="U1897">
        <v>304</v>
      </c>
      <c r="V1897">
        <v>3</v>
      </c>
    </row>
    <row r="1898" spans="1:22">
      <c r="A1898">
        <v>6693927</v>
      </c>
      <c r="B1898" t="str">
        <f t="shared" si="153"/>
        <v>p1CbV891</v>
      </c>
      <c r="C1898" t="str">
        <f t="shared" si="154"/>
        <v>NZ_CM003321.1</v>
      </c>
      <c r="D1898" t="str">
        <f t="shared" si="155"/>
        <v>CM003321</v>
      </c>
      <c r="E1898" t="str">
        <f t="shared" si="157"/>
        <v>Clostridium</v>
      </c>
      <c r="F1898" t="s">
        <v>32321</v>
      </c>
      <c r="G1898" t="str">
        <f t="shared" si="156"/>
        <v>Clostridiumbotulinum                Clostridia199.89126.3939202-1-2052</v>
      </c>
      <c r="H1898" t="s">
        <v>9426</v>
      </c>
      <c r="I1898" t="s">
        <v>15</v>
      </c>
      <c r="J1898" t="s">
        <v>46</v>
      </c>
      <c r="K1898" t="s">
        <v>47</v>
      </c>
      <c r="L1898" t="s">
        <v>9427</v>
      </c>
      <c r="M1898" t="s">
        <v>9428</v>
      </c>
      <c r="N1898" t="s">
        <v>9429</v>
      </c>
      <c r="O1898" s="1" t="s">
        <v>9430</v>
      </c>
      <c r="P1898" t="s">
        <v>9431</v>
      </c>
      <c r="Q1898">
        <v>202</v>
      </c>
      <c r="R1898" t="s">
        <v>23</v>
      </c>
      <c r="S1898">
        <v>1</v>
      </c>
      <c r="T1898" t="s">
        <v>23</v>
      </c>
      <c r="U1898">
        <v>205</v>
      </c>
      <c r="V1898">
        <v>2</v>
      </c>
    </row>
    <row r="1899" spans="1:22">
      <c r="A1899">
        <v>6693831</v>
      </c>
      <c r="B1899" t="str">
        <f t="shared" si="153"/>
        <v>p4CbV891</v>
      </c>
      <c r="C1899" t="str">
        <f t="shared" si="154"/>
        <v>NZ_CM003322.1</v>
      </c>
      <c r="D1899" t="str">
        <f t="shared" si="155"/>
        <v>CM003322</v>
      </c>
      <c r="E1899" t="str">
        <f t="shared" si="157"/>
        <v>Clostridium</v>
      </c>
      <c r="F1899" t="s">
        <v>32321</v>
      </c>
      <c r="G1899" t="str">
        <f t="shared" si="156"/>
        <v xml:space="preserve">Clostridiumbotulinum                Clostridia57.91227.543582---82-                                                        </v>
      </c>
      <c r="H1899" t="s">
        <v>9426</v>
      </c>
      <c r="I1899" t="s">
        <v>15</v>
      </c>
      <c r="J1899" t="s">
        <v>46</v>
      </c>
      <c r="K1899" t="s">
        <v>47</v>
      </c>
      <c r="L1899" t="s">
        <v>9432</v>
      </c>
      <c r="M1899" t="s">
        <v>9433</v>
      </c>
      <c r="N1899" t="s">
        <v>9434</v>
      </c>
      <c r="O1899" s="1" t="s">
        <v>9435</v>
      </c>
      <c r="P1899" t="s">
        <v>9436</v>
      </c>
      <c r="Q1899">
        <v>82</v>
      </c>
      <c r="R1899" t="s">
        <v>23</v>
      </c>
      <c r="S1899" t="s">
        <v>23</v>
      </c>
      <c r="T1899" t="s">
        <v>23</v>
      </c>
      <c r="U1899">
        <v>82</v>
      </c>
      <c r="V1899" t="s">
        <v>58</v>
      </c>
    </row>
    <row r="1900" spans="1:22">
      <c r="A1900">
        <v>6693735</v>
      </c>
      <c r="B1900" t="str">
        <f t="shared" si="153"/>
        <v>p5CbV891</v>
      </c>
      <c r="C1900" t="str">
        <f t="shared" si="154"/>
        <v>NZ_CM003323.1</v>
      </c>
      <c r="D1900" t="str">
        <f t="shared" si="155"/>
        <v>CM003323</v>
      </c>
      <c r="E1900" t="str">
        <f t="shared" si="157"/>
        <v>Clostridium</v>
      </c>
      <c r="F1900" t="s">
        <v>32321</v>
      </c>
      <c r="G1900" t="str">
        <f t="shared" si="156"/>
        <v>Clostridiumbotulinum                Clostridia39.66428.21242---475</v>
      </c>
      <c r="H1900" t="s">
        <v>9426</v>
      </c>
      <c r="I1900" t="s">
        <v>15</v>
      </c>
      <c r="J1900" t="s">
        <v>46</v>
      </c>
      <c r="K1900" t="s">
        <v>47</v>
      </c>
      <c r="L1900" t="s">
        <v>9437</v>
      </c>
      <c r="M1900" t="s">
        <v>9438</v>
      </c>
      <c r="N1900" t="s">
        <v>9439</v>
      </c>
      <c r="O1900" s="1" t="s">
        <v>9440</v>
      </c>
      <c r="P1900" t="s">
        <v>9441</v>
      </c>
      <c r="Q1900">
        <v>42</v>
      </c>
      <c r="R1900" t="s">
        <v>23</v>
      </c>
      <c r="S1900" t="s">
        <v>23</v>
      </c>
      <c r="T1900" t="s">
        <v>23</v>
      </c>
      <c r="U1900">
        <v>47</v>
      </c>
      <c r="V1900">
        <v>5</v>
      </c>
    </row>
    <row r="1901" spans="1:22">
      <c r="A1901">
        <v>6693639</v>
      </c>
      <c r="B1901" t="str">
        <f t="shared" si="153"/>
        <v>pCBM588</v>
      </c>
      <c r="C1901" t="str">
        <f t="shared" si="154"/>
        <v>NC_012760.1</v>
      </c>
      <c r="D1901" t="str">
        <f t="shared" si="155"/>
        <v>AB365348</v>
      </c>
      <c r="E1901" t="str">
        <f t="shared" si="157"/>
        <v>Clostridium</v>
      </c>
      <c r="F1901" t="s">
        <v>32322</v>
      </c>
      <c r="G1901" t="str">
        <f t="shared" si="156"/>
        <v xml:space="preserve">Clostridiumbutyricum                Clostridia4216327.43189---9-                                                        </v>
      </c>
      <c r="H1901" t="s">
        <v>9442</v>
      </c>
      <c r="I1901" t="s">
        <v>15</v>
      </c>
      <c r="J1901" t="s">
        <v>46</v>
      </c>
      <c r="K1901" t="s">
        <v>47</v>
      </c>
      <c r="L1901" t="s">
        <v>9443</v>
      </c>
      <c r="M1901" t="s">
        <v>9444</v>
      </c>
      <c r="N1901" t="s">
        <v>9445</v>
      </c>
      <c r="O1901" s="1">
        <v>42163</v>
      </c>
      <c r="P1901" t="s">
        <v>9446</v>
      </c>
      <c r="Q1901">
        <v>9</v>
      </c>
      <c r="R1901" t="s">
        <v>23</v>
      </c>
      <c r="S1901" t="s">
        <v>23</v>
      </c>
      <c r="T1901" t="s">
        <v>23</v>
      </c>
      <c r="U1901">
        <v>9</v>
      </c>
      <c r="V1901" t="s">
        <v>58</v>
      </c>
    </row>
    <row r="1902" spans="1:22">
      <c r="A1902">
        <v>6693543</v>
      </c>
      <c r="B1902" t="str">
        <f t="shared" si="153"/>
        <v>p19</v>
      </c>
      <c r="C1902" t="str">
        <f t="shared" si="154"/>
        <v>NC_014565.1</v>
      </c>
      <c r="D1902" t="str">
        <f t="shared" si="155"/>
        <v>HM590571</v>
      </c>
      <c r="E1902" t="str">
        <f t="shared" si="157"/>
        <v>Clostridium</v>
      </c>
      <c r="F1902" t="s">
        <v>32323</v>
      </c>
      <c r="G1902" t="str">
        <f t="shared" si="156"/>
        <v xml:space="preserve">Clostridiumcarboxidivorans          Clostridia19.89927.539122---22-                                                                </v>
      </c>
      <c r="H1902" t="s">
        <v>9447</v>
      </c>
      <c r="I1902" t="s">
        <v>15</v>
      </c>
      <c r="J1902" t="s">
        <v>46</v>
      </c>
      <c r="K1902" t="s">
        <v>47</v>
      </c>
      <c r="L1902" t="s">
        <v>9448</v>
      </c>
      <c r="M1902" t="s">
        <v>9449</v>
      </c>
      <c r="N1902" t="s">
        <v>9450</v>
      </c>
      <c r="O1902" s="1" t="s">
        <v>9451</v>
      </c>
      <c r="P1902" t="s">
        <v>9452</v>
      </c>
      <c r="Q1902">
        <v>22</v>
      </c>
      <c r="R1902" t="s">
        <v>23</v>
      </c>
      <c r="S1902" t="s">
        <v>23</v>
      </c>
      <c r="T1902" t="s">
        <v>23</v>
      </c>
      <c r="U1902">
        <v>22</v>
      </c>
      <c r="V1902" t="s">
        <v>495</v>
      </c>
    </row>
    <row r="1903" spans="1:22">
      <c r="A1903">
        <v>6693447</v>
      </c>
      <c r="B1903" t="str">
        <f t="shared" si="153"/>
        <v>unnamed</v>
      </c>
      <c r="C1903" t="str">
        <f t="shared" si="154"/>
        <v>NZ_CP011804.1</v>
      </c>
      <c r="D1903" t="str">
        <f t="shared" si="155"/>
        <v>CP011804</v>
      </c>
      <c r="E1903" t="str">
        <f t="shared" si="157"/>
        <v>Clostridium</v>
      </c>
      <c r="F1903" t="s">
        <v>32323</v>
      </c>
      <c r="G1903" t="str">
        <f t="shared" si="156"/>
        <v xml:space="preserve">Clostridiumcarboxidivorans          Clostridia19.90227.534922---22-                                                                </v>
      </c>
      <c r="H1903" t="s">
        <v>9447</v>
      </c>
      <c r="I1903" t="s">
        <v>15</v>
      </c>
      <c r="J1903" t="s">
        <v>46</v>
      </c>
      <c r="K1903" t="s">
        <v>47</v>
      </c>
      <c r="L1903" t="s">
        <v>68</v>
      </c>
      <c r="M1903" t="s">
        <v>9453</v>
      </c>
      <c r="N1903" t="s">
        <v>9454</v>
      </c>
      <c r="O1903" s="1" t="s">
        <v>9455</v>
      </c>
      <c r="P1903" t="s">
        <v>9456</v>
      </c>
      <c r="Q1903">
        <v>22</v>
      </c>
      <c r="R1903" t="s">
        <v>23</v>
      </c>
      <c r="S1903" t="s">
        <v>23</v>
      </c>
      <c r="T1903" t="s">
        <v>23</v>
      </c>
      <c r="U1903">
        <v>22</v>
      </c>
      <c r="V1903" t="s">
        <v>495</v>
      </c>
    </row>
    <row r="1904" spans="1:22">
      <c r="A1904">
        <v>6693351</v>
      </c>
      <c r="B1904" t="str">
        <f t="shared" si="153"/>
        <v>pcchauvoei</v>
      </c>
      <c r="C1904" t="str">
        <f t="shared" si="154"/>
        <v>NC_021737.1</v>
      </c>
      <c r="D1904" t="str">
        <f t="shared" si="155"/>
        <v>HG323816</v>
      </c>
      <c r="E1904" t="str">
        <f t="shared" si="157"/>
        <v>Clostridium</v>
      </c>
      <c r="F1904" t="s">
        <v>32324</v>
      </c>
      <c r="G1904" t="str">
        <f t="shared" si="156"/>
        <v xml:space="preserve">Clostridiumchauvoei                 Clostridia5.56625.278521--3-                                                        </v>
      </c>
      <c r="H1904" t="s">
        <v>9457</v>
      </c>
      <c r="I1904" t="s">
        <v>15</v>
      </c>
      <c r="J1904" t="s">
        <v>46</v>
      </c>
      <c r="K1904" t="s">
        <v>47</v>
      </c>
      <c r="L1904" t="s">
        <v>9458</v>
      </c>
      <c r="M1904" t="s">
        <v>9459</v>
      </c>
      <c r="N1904" t="s">
        <v>9460</v>
      </c>
      <c r="O1904" s="1" t="s">
        <v>9461</v>
      </c>
      <c r="P1904" t="s">
        <v>9462</v>
      </c>
      <c r="Q1904">
        <v>2</v>
      </c>
      <c r="R1904">
        <v>1</v>
      </c>
      <c r="S1904" t="s">
        <v>23</v>
      </c>
      <c r="T1904" t="s">
        <v>23</v>
      </c>
      <c r="U1904">
        <v>3</v>
      </c>
      <c r="V1904" t="s">
        <v>58</v>
      </c>
    </row>
    <row r="1905" spans="1:22">
      <c r="A1905">
        <v>6693255</v>
      </c>
      <c r="B1905" t="str">
        <f t="shared" si="153"/>
        <v>p1Ch9693</v>
      </c>
      <c r="C1905" t="str">
        <f t="shared" si="154"/>
        <v>NZ_CM003349.1</v>
      </c>
      <c r="D1905" t="str">
        <f t="shared" si="155"/>
        <v>CM003349</v>
      </c>
      <c r="E1905" t="str">
        <f t="shared" si="157"/>
        <v>Clostridium</v>
      </c>
      <c r="F1905" t="s">
        <v>32325</v>
      </c>
      <c r="G1905" t="str">
        <f t="shared" si="156"/>
        <v>Clostridiumhaemolyticum             Clostridia177.65326.057189-1-1955</v>
      </c>
      <c r="H1905" t="s">
        <v>9463</v>
      </c>
      <c r="I1905" t="s">
        <v>15</v>
      </c>
      <c r="J1905" t="s">
        <v>46</v>
      </c>
      <c r="K1905" t="s">
        <v>47</v>
      </c>
      <c r="L1905" t="s">
        <v>9464</v>
      </c>
      <c r="M1905" t="s">
        <v>9465</v>
      </c>
      <c r="N1905" t="s">
        <v>9466</v>
      </c>
      <c r="O1905" s="1" t="s">
        <v>9467</v>
      </c>
      <c r="P1905" t="s">
        <v>9468</v>
      </c>
      <c r="Q1905">
        <v>189</v>
      </c>
      <c r="R1905" t="s">
        <v>23</v>
      </c>
      <c r="S1905">
        <v>1</v>
      </c>
      <c r="T1905" t="s">
        <v>23</v>
      </c>
      <c r="U1905">
        <v>195</v>
      </c>
      <c r="V1905">
        <v>5</v>
      </c>
    </row>
    <row r="1906" spans="1:22">
      <c r="A1906">
        <v>6693159</v>
      </c>
      <c r="B1906" t="str">
        <f t="shared" si="153"/>
        <v>pCKL555A</v>
      </c>
      <c r="C1906" t="str">
        <f t="shared" si="154"/>
        <v>NC_009466.1</v>
      </c>
      <c r="D1906" t="str">
        <f t="shared" si="155"/>
        <v>CP000674</v>
      </c>
      <c r="E1906" t="str">
        <f t="shared" si="157"/>
        <v>Clostridium</v>
      </c>
      <c r="F1906" t="s">
        <v>32326</v>
      </c>
      <c r="G1906" t="str">
        <f t="shared" si="156"/>
        <v xml:space="preserve">Clostridiumkluyveri                 Clostridia59.18233.371669---69-                                                        </v>
      </c>
      <c r="H1906" t="s">
        <v>9469</v>
      </c>
      <c r="I1906" t="s">
        <v>15</v>
      </c>
      <c r="J1906" t="s">
        <v>46</v>
      </c>
      <c r="K1906" t="s">
        <v>47</v>
      </c>
      <c r="L1906" t="s">
        <v>9470</v>
      </c>
      <c r="M1906" t="s">
        <v>9471</v>
      </c>
      <c r="N1906" t="s">
        <v>9472</v>
      </c>
      <c r="O1906" s="1" t="s">
        <v>9473</v>
      </c>
      <c r="P1906" t="s">
        <v>9474</v>
      </c>
      <c r="Q1906">
        <v>69</v>
      </c>
      <c r="R1906" t="s">
        <v>23</v>
      </c>
      <c r="S1906" t="s">
        <v>23</v>
      </c>
      <c r="T1906" t="s">
        <v>23</v>
      </c>
      <c r="U1906">
        <v>69</v>
      </c>
      <c r="V1906" t="s">
        <v>58</v>
      </c>
    </row>
    <row r="1907" spans="1:22">
      <c r="A1907">
        <v>6693063</v>
      </c>
      <c r="B1907" t="str">
        <f t="shared" si="153"/>
        <v>pCKL1</v>
      </c>
      <c r="C1907" t="str">
        <f t="shared" si="154"/>
        <v>NC_011836.1</v>
      </c>
      <c r="D1907" t="str">
        <f t="shared" si="155"/>
        <v>AP009050</v>
      </c>
      <c r="E1907" t="str">
        <f t="shared" si="157"/>
        <v>Clostridium</v>
      </c>
      <c r="F1907" t="s">
        <v>32326</v>
      </c>
      <c r="G1907" t="str">
        <f t="shared" si="156"/>
        <v xml:space="preserve">Clostridiumkluyveri                 Clostridia59.18233.371669---69-                                                                </v>
      </c>
      <c r="H1907" t="s">
        <v>9475</v>
      </c>
      <c r="I1907" t="s">
        <v>15</v>
      </c>
      <c r="J1907" t="s">
        <v>46</v>
      </c>
      <c r="K1907" t="s">
        <v>47</v>
      </c>
      <c r="L1907" t="s">
        <v>9476</v>
      </c>
      <c r="M1907" t="s">
        <v>9477</v>
      </c>
      <c r="N1907" t="s">
        <v>9478</v>
      </c>
      <c r="O1907" s="1" t="s">
        <v>9473</v>
      </c>
      <c r="P1907" t="s">
        <v>9474</v>
      </c>
      <c r="Q1907">
        <v>69</v>
      </c>
      <c r="R1907" t="s">
        <v>23</v>
      </c>
      <c r="S1907" t="s">
        <v>23</v>
      </c>
      <c r="T1907" t="s">
        <v>23</v>
      </c>
      <c r="U1907">
        <v>69</v>
      </c>
      <c r="V1907" t="s">
        <v>495</v>
      </c>
    </row>
    <row r="1908" spans="1:22">
      <c r="A1908">
        <v>6692967</v>
      </c>
      <c r="B1908" t="str">
        <f t="shared" si="153"/>
        <v>p1Cn4540</v>
      </c>
      <c r="C1908" t="str">
        <f t="shared" si="154"/>
        <v>NZ_CM003326.1</v>
      </c>
      <c r="D1908" t="str">
        <f t="shared" si="155"/>
        <v>CM003326</v>
      </c>
      <c r="E1908" t="str">
        <f t="shared" si="157"/>
        <v>Clostridium</v>
      </c>
      <c r="F1908" t="s">
        <v>32327</v>
      </c>
      <c r="G1908" t="str">
        <f t="shared" si="156"/>
        <v>Clostridiumnovyi                    Clostridia61.04127.389871---743</v>
      </c>
      <c r="H1908" t="s">
        <v>9479</v>
      </c>
      <c r="I1908" t="s">
        <v>15</v>
      </c>
      <c r="J1908" t="s">
        <v>46</v>
      </c>
      <c r="K1908" t="s">
        <v>47</v>
      </c>
      <c r="L1908" t="s">
        <v>9480</v>
      </c>
      <c r="M1908" t="s">
        <v>9481</v>
      </c>
      <c r="N1908" t="s">
        <v>9482</v>
      </c>
      <c r="O1908" s="1" t="s">
        <v>9483</v>
      </c>
      <c r="P1908" t="s">
        <v>9484</v>
      </c>
      <c r="Q1908">
        <v>71</v>
      </c>
      <c r="R1908" t="s">
        <v>23</v>
      </c>
      <c r="S1908" t="s">
        <v>23</v>
      </c>
      <c r="T1908" t="s">
        <v>23</v>
      </c>
      <c r="U1908">
        <v>74</v>
      </c>
      <c r="V1908">
        <v>3</v>
      </c>
    </row>
    <row r="1909" spans="1:22">
      <c r="A1909">
        <v>6692871</v>
      </c>
      <c r="B1909" t="str">
        <f t="shared" si="153"/>
        <v>p1CnBKT29909</v>
      </c>
      <c r="C1909" t="str">
        <f t="shared" si="154"/>
        <v>NZ_CM003328.1</v>
      </c>
      <c r="D1909" t="str">
        <f t="shared" si="155"/>
        <v>CM003328</v>
      </c>
      <c r="E1909" t="str">
        <f t="shared" si="157"/>
        <v>Clostridium</v>
      </c>
      <c r="F1909" t="s">
        <v>32327</v>
      </c>
      <c r="G1909" t="str">
        <f t="shared" si="156"/>
        <v>Clostridiumnovyi                    Clostridia60.3627.65965---694</v>
      </c>
      <c r="H1909" t="s">
        <v>9485</v>
      </c>
      <c r="I1909" t="s">
        <v>15</v>
      </c>
      <c r="J1909" t="s">
        <v>46</v>
      </c>
      <c r="K1909" t="s">
        <v>47</v>
      </c>
      <c r="L1909" t="s">
        <v>9486</v>
      </c>
      <c r="M1909" t="s">
        <v>9487</v>
      </c>
      <c r="N1909" t="s">
        <v>9488</v>
      </c>
      <c r="O1909" s="1" t="s">
        <v>9489</v>
      </c>
      <c r="P1909" t="s">
        <v>9490</v>
      </c>
      <c r="Q1909">
        <v>65</v>
      </c>
      <c r="R1909" t="s">
        <v>23</v>
      </c>
      <c r="S1909" t="s">
        <v>23</v>
      </c>
      <c r="T1909" t="s">
        <v>23</v>
      </c>
      <c r="U1909">
        <v>69</v>
      </c>
      <c r="V1909">
        <v>4</v>
      </c>
    </row>
    <row r="1910" spans="1:22">
      <c r="A1910">
        <v>6692775</v>
      </c>
      <c r="B1910" t="str">
        <f t="shared" si="153"/>
        <v>p1CnGD211209</v>
      </c>
      <c r="C1910" t="str">
        <f t="shared" si="154"/>
        <v>NZ_CM003331.1</v>
      </c>
      <c r="D1910" t="str">
        <f t="shared" si="155"/>
        <v>CM003331</v>
      </c>
      <c r="E1910" t="str">
        <f t="shared" si="157"/>
        <v>Clostridium</v>
      </c>
      <c r="F1910" t="s">
        <v>32327</v>
      </c>
      <c r="G1910" t="str">
        <f t="shared" si="156"/>
        <v>Clostridiumnovyi                    Clostridia52.76527.546759---645</v>
      </c>
      <c r="H1910" t="s">
        <v>9491</v>
      </c>
      <c r="I1910" t="s">
        <v>15</v>
      </c>
      <c r="J1910" t="s">
        <v>46</v>
      </c>
      <c r="K1910" t="s">
        <v>47</v>
      </c>
      <c r="L1910" t="s">
        <v>9492</v>
      </c>
      <c r="M1910" t="s">
        <v>9493</v>
      </c>
      <c r="N1910" t="s">
        <v>9494</v>
      </c>
      <c r="O1910" s="1" t="s">
        <v>9495</v>
      </c>
      <c r="P1910" t="s">
        <v>9496</v>
      </c>
      <c r="Q1910">
        <v>59</v>
      </c>
      <c r="R1910" t="s">
        <v>23</v>
      </c>
      <c r="S1910" t="s">
        <v>23</v>
      </c>
      <c r="T1910" t="s">
        <v>23</v>
      </c>
      <c r="U1910">
        <v>64</v>
      </c>
      <c r="V1910">
        <v>5</v>
      </c>
    </row>
    <row r="1911" spans="1:22">
      <c r="A1911">
        <v>6692679</v>
      </c>
      <c r="B1911" t="str">
        <f t="shared" si="153"/>
        <v>p1Cn538</v>
      </c>
      <c r="C1911" t="str">
        <f t="shared" si="154"/>
        <v>NZ_CM003327.1</v>
      </c>
      <c r="D1911" t="str">
        <f t="shared" si="155"/>
        <v>CM003327</v>
      </c>
      <c r="E1911" t="str">
        <f t="shared" si="157"/>
        <v>Clostridium</v>
      </c>
      <c r="F1911" t="s">
        <v>32327</v>
      </c>
      <c r="G1911" t="str">
        <f t="shared" si="156"/>
        <v>Clostridiumnovyi                    Clostridia60.08227.597366---726</v>
      </c>
      <c r="H1911" t="s">
        <v>9497</v>
      </c>
      <c r="I1911" t="s">
        <v>15</v>
      </c>
      <c r="J1911" t="s">
        <v>46</v>
      </c>
      <c r="K1911" t="s">
        <v>47</v>
      </c>
      <c r="L1911" t="s">
        <v>9498</v>
      </c>
      <c r="M1911" t="s">
        <v>9499</v>
      </c>
      <c r="N1911" t="s">
        <v>9500</v>
      </c>
      <c r="O1911" s="1" t="s">
        <v>9501</v>
      </c>
      <c r="P1911" t="s">
        <v>9502</v>
      </c>
      <c r="Q1911">
        <v>66</v>
      </c>
      <c r="R1911" t="s">
        <v>23</v>
      </c>
      <c r="S1911" t="s">
        <v>23</v>
      </c>
      <c r="T1911" t="s">
        <v>23</v>
      </c>
      <c r="U1911">
        <v>72</v>
      </c>
      <c r="V1911">
        <v>6</v>
      </c>
    </row>
    <row r="1912" spans="1:22">
      <c r="A1912">
        <v>6692583</v>
      </c>
      <c r="B1912" t="str">
        <f t="shared" si="153"/>
        <v>p2Cn27606</v>
      </c>
      <c r="C1912" t="str">
        <f t="shared" si="154"/>
        <v>NZ_CM003350.1</v>
      </c>
      <c r="D1912" t="str">
        <f t="shared" si="155"/>
        <v>CM003350</v>
      </c>
      <c r="E1912" t="str">
        <f t="shared" si="157"/>
        <v>Clostridium</v>
      </c>
      <c r="F1912" t="s">
        <v>32327</v>
      </c>
      <c r="G1912" t="str">
        <f t="shared" si="156"/>
        <v>Clostridiumnovyi                    Clostridia58.21627.088866---682</v>
      </c>
      <c r="H1912" t="s">
        <v>9503</v>
      </c>
      <c r="I1912" t="s">
        <v>15</v>
      </c>
      <c r="J1912" t="s">
        <v>46</v>
      </c>
      <c r="K1912" t="s">
        <v>47</v>
      </c>
      <c r="L1912" t="s">
        <v>9504</v>
      </c>
      <c r="M1912" t="s">
        <v>9505</v>
      </c>
      <c r="N1912" t="s">
        <v>9506</v>
      </c>
      <c r="O1912" s="1" t="s">
        <v>9507</v>
      </c>
      <c r="P1912" t="s">
        <v>9508</v>
      </c>
      <c r="Q1912">
        <v>66</v>
      </c>
      <c r="R1912" t="s">
        <v>23</v>
      </c>
      <c r="S1912" t="s">
        <v>23</v>
      </c>
      <c r="T1912" t="s">
        <v>23</v>
      </c>
      <c r="U1912">
        <v>68</v>
      </c>
      <c r="V1912">
        <v>2</v>
      </c>
    </row>
    <row r="1913" spans="1:22">
      <c r="A1913">
        <v>6692487</v>
      </c>
      <c r="B1913" t="str">
        <f t="shared" si="153"/>
        <v>p4Cn27606</v>
      </c>
      <c r="C1913" t="str">
        <f t="shared" si="154"/>
        <v>NZ_CM003351.1</v>
      </c>
      <c r="D1913" t="str">
        <f t="shared" si="155"/>
        <v>CM003351</v>
      </c>
      <c r="E1913" t="str">
        <f t="shared" si="157"/>
        <v>Clostridium</v>
      </c>
      <c r="F1913" t="s">
        <v>32327</v>
      </c>
      <c r="G1913" t="str">
        <f t="shared" si="156"/>
        <v>Clostridiumnovyi                    Clostridia29.90925.911932---331</v>
      </c>
      <c r="H1913" t="s">
        <v>9503</v>
      </c>
      <c r="I1913" t="s">
        <v>15</v>
      </c>
      <c r="J1913" t="s">
        <v>46</v>
      </c>
      <c r="K1913" t="s">
        <v>47</v>
      </c>
      <c r="L1913" t="s">
        <v>9509</v>
      </c>
      <c r="M1913" t="s">
        <v>9510</v>
      </c>
      <c r="N1913" t="s">
        <v>9511</v>
      </c>
      <c r="O1913" s="1" t="s">
        <v>9512</v>
      </c>
      <c r="P1913" t="s">
        <v>9513</v>
      </c>
      <c r="Q1913">
        <v>32</v>
      </c>
      <c r="R1913" t="s">
        <v>23</v>
      </c>
      <c r="S1913" t="s">
        <v>23</v>
      </c>
      <c r="T1913" t="s">
        <v>23</v>
      </c>
      <c r="U1913">
        <v>33</v>
      </c>
      <c r="V1913">
        <v>1</v>
      </c>
    </row>
    <row r="1914" spans="1:22">
      <c r="A1914">
        <v>6692391</v>
      </c>
      <c r="B1914" t="str">
        <f t="shared" si="153"/>
        <v>p4Cn9691</v>
      </c>
      <c r="C1914" t="str">
        <f t="shared" si="154"/>
        <v>NZ_CM003342.1</v>
      </c>
      <c r="D1914" t="str">
        <f t="shared" si="155"/>
        <v>CM003342</v>
      </c>
      <c r="E1914" t="str">
        <f t="shared" si="157"/>
        <v>Clostridium</v>
      </c>
      <c r="F1914" t="s">
        <v>32327</v>
      </c>
      <c r="G1914" t="str">
        <f t="shared" si="156"/>
        <v>Clostridiumnovyi                    Clostridia50.76828.055163---652</v>
      </c>
      <c r="H1914" t="s">
        <v>9514</v>
      </c>
      <c r="I1914" t="s">
        <v>15</v>
      </c>
      <c r="J1914" t="s">
        <v>46</v>
      </c>
      <c r="K1914" t="s">
        <v>47</v>
      </c>
      <c r="L1914" t="s">
        <v>9515</v>
      </c>
      <c r="M1914" t="s">
        <v>9516</v>
      </c>
      <c r="N1914" t="s">
        <v>9517</v>
      </c>
      <c r="O1914" s="1" t="s">
        <v>9518</v>
      </c>
      <c r="P1914" t="s">
        <v>9519</v>
      </c>
      <c r="Q1914">
        <v>63</v>
      </c>
      <c r="R1914" t="s">
        <v>23</v>
      </c>
      <c r="S1914" t="s">
        <v>23</v>
      </c>
      <c r="T1914" t="s">
        <v>23</v>
      </c>
      <c r="U1914">
        <v>65</v>
      </c>
      <c r="V1914">
        <v>2</v>
      </c>
    </row>
    <row r="1915" spans="1:22">
      <c r="A1915">
        <v>6692295</v>
      </c>
      <c r="B1915" t="str">
        <f t="shared" si="153"/>
        <v>p5Cn9691</v>
      </c>
      <c r="C1915" t="str">
        <f t="shared" si="154"/>
        <v>NZ_CM003343.1</v>
      </c>
      <c r="D1915" t="str">
        <f t="shared" si="155"/>
        <v>CM003343</v>
      </c>
      <c r="E1915" t="str">
        <f t="shared" si="157"/>
        <v>Clostridium</v>
      </c>
      <c r="F1915" t="s">
        <v>32327</v>
      </c>
      <c r="G1915" t="str">
        <f t="shared" si="156"/>
        <v>Clostridiumnovyi                    Clostridia29.73725.873532---331</v>
      </c>
      <c r="H1915" t="s">
        <v>9514</v>
      </c>
      <c r="I1915" t="s">
        <v>15</v>
      </c>
      <c r="J1915" t="s">
        <v>46</v>
      </c>
      <c r="K1915" t="s">
        <v>47</v>
      </c>
      <c r="L1915" t="s">
        <v>9520</v>
      </c>
      <c r="M1915" t="s">
        <v>9521</v>
      </c>
      <c r="N1915" t="s">
        <v>9522</v>
      </c>
      <c r="O1915" s="1" t="s">
        <v>9523</v>
      </c>
      <c r="P1915" t="s">
        <v>9524</v>
      </c>
      <c r="Q1915">
        <v>32</v>
      </c>
      <c r="R1915" t="s">
        <v>23</v>
      </c>
      <c r="S1915" t="s">
        <v>23</v>
      </c>
      <c r="T1915" t="s">
        <v>23</v>
      </c>
      <c r="U1915">
        <v>33</v>
      </c>
      <c r="V1915">
        <v>1</v>
      </c>
    </row>
    <row r="1916" spans="1:22">
      <c r="A1916">
        <v>6692199</v>
      </c>
      <c r="B1916" t="str">
        <f t="shared" si="153"/>
        <v>p2Cn9691</v>
      </c>
      <c r="C1916" t="str">
        <f t="shared" si="154"/>
        <v>NZ_CM003341.1</v>
      </c>
      <c r="D1916" t="str">
        <f t="shared" si="155"/>
        <v>CM003341</v>
      </c>
      <c r="E1916" t="str">
        <f t="shared" si="157"/>
        <v>Clostridium</v>
      </c>
      <c r="F1916" t="s">
        <v>32327</v>
      </c>
      <c r="G1916" t="str">
        <f t="shared" si="156"/>
        <v>Clostridiumnovyi                    Clostridia60.3126.920969---723</v>
      </c>
      <c r="H1916" t="s">
        <v>9514</v>
      </c>
      <c r="I1916" t="s">
        <v>15</v>
      </c>
      <c r="J1916" t="s">
        <v>46</v>
      </c>
      <c r="K1916" t="s">
        <v>47</v>
      </c>
      <c r="L1916" t="s">
        <v>9525</v>
      </c>
      <c r="M1916" t="s">
        <v>9526</v>
      </c>
      <c r="N1916" t="s">
        <v>9527</v>
      </c>
      <c r="O1916" s="1" t="s">
        <v>9528</v>
      </c>
      <c r="P1916" t="s">
        <v>9529</v>
      </c>
      <c r="Q1916">
        <v>69</v>
      </c>
      <c r="R1916" t="s">
        <v>23</v>
      </c>
      <c r="S1916" t="s">
        <v>23</v>
      </c>
      <c r="T1916" t="s">
        <v>23</v>
      </c>
      <c r="U1916">
        <v>72</v>
      </c>
      <c r="V1916">
        <v>3</v>
      </c>
    </row>
    <row r="1917" spans="1:22">
      <c r="A1917">
        <v>6692103</v>
      </c>
      <c r="B1917" t="str">
        <f t="shared" si="153"/>
        <v>pCLOPA01</v>
      </c>
      <c r="C1917" t="str">
        <f t="shared" si="154"/>
        <v>NC_021183.1</v>
      </c>
      <c r="D1917" t="str">
        <f t="shared" si="155"/>
        <v>CP003262</v>
      </c>
      <c r="E1917" t="str">
        <f t="shared" si="157"/>
        <v>Clostridium</v>
      </c>
      <c r="F1917" t="s">
        <v>32328</v>
      </c>
      <c r="G1917" t="str">
        <f t="shared" si="156"/>
        <v>Clostridiumpasteurianum             Clostridia53.39328.940143--2516</v>
      </c>
      <c r="H1917" t="s">
        <v>9530</v>
      </c>
      <c r="I1917" t="s">
        <v>15</v>
      </c>
      <c r="J1917" t="s">
        <v>46</v>
      </c>
      <c r="K1917" t="s">
        <v>47</v>
      </c>
      <c r="L1917" t="s">
        <v>9531</v>
      </c>
      <c r="M1917" t="s">
        <v>9532</v>
      </c>
      <c r="N1917" t="s">
        <v>9533</v>
      </c>
      <c r="O1917" s="1" t="s">
        <v>9534</v>
      </c>
      <c r="P1917" t="s">
        <v>9535</v>
      </c>
      <c r="Q1917">
        <v>43</v>
      </c>
      <c r="R1917" t="s">
        <v>23</v>
      </c>
      <c r="S1917" t="s">
        <v>23</v>
      </c>
      <c r="T1917">
        <v>2</v>
      </c>
      <c r="U1917">
        <v>51</v>
      </c>
      <c r="V1917">
        <v>6</v>
      </c>
    </row>
    <row r="1918" spans="1:22">
      <c r="A1918">
        <v>6692007</v>
      </c>
      <c r="B1918" t="str">
        <f t="shared" si="153"/>
        <v>pJIR3844</v>
      </c>
      <c r="C1918" t="str">
        <f t="shared" si="154"/>
        <v>NC_019257.1</v>
      </c>
      <c r="D1918" t="str">
        <f t="shared" si="155"/>
        <v>JN689217</v>
      </c>
      <c r="E1918" t="str">
        <f t="shared" si="157"/>
        <v>Clostridium</v>
      </c>
      <c r="F1918" t="s">
        <v>32329</v>
      </c>
      <c r="G1918" t="str">
        <f t="shared" si="156"/>
        <v xml:space="preserve">Clostridiumperfringens              Clostridia70.19225.445983---83-                                                </v>
      </c>
      <c r="H1918" t="s">
        <v>9536</v>
      </c>
      <c r="I1918" t="s">
        <v>15</v>
      </c>
      <c r="J1918" t="s">
        <v>46</v>
      </c>
      <c r="K1918" t="s">
        <v>47</v>
      </c>
      <c r="L1918" t="s">
        <v>9537</v>
      </c>
      <c r="M1918" t="s">
        <v>9538</v>
      </c>
      <c r="N1918" t="s">
        <v>9539</v>
      </c>
      <c r="O1918" s="1" t="s">
        <v>9540</v>
      </c>
      <c r="P1918" t="s">
        <v>9541</v>
      </c>
      <c r="Q1918">
        <v>83</v>
      </c>
      <c r="R1918" t="s">
        <v>23</v>
      </c>
      <c r="S1918" t="s">
        <v>23</v>
      </c>
      <c r="T1918" t="s">
        <v>23</v>
      </c>
      <c r="U1918">
        <v>83</v>
      </c>
      <c r="V1918" t="s">
        <v>24</v>
      </c>
    </row>
    <row r="1919" spans="1:22">
      <c r="A1919">
        <v>6691911</v>
      </c>
      <c r="B1919" t="str">
        <f t="shared" si="153"/>
        <v>pCW3</v>
      </c>
      <c r="C1919" t="str">
        <f t="shared" si="154"/>
        <v>NC_010937.1</v>
      </c>
      <c r="D1919" t="str">
        <f t="shared" si="155"/>
        <v>DQ366035</v>
      </c>
      <c r="E1919" t="str">
        <f t="shared" si="157"/>
        <v>Clostridium</v>
      </c>
      <c r="F1919" t="s">
        <v>32329</v>
      </c>
      <c r="G1919" t="str">
        <f t="shared" si="156"/>
        <v xml:space="preserve">Clostridiumperfringens              Clostridia47.26327.590351---51-                                                                </v>
      </c>
      <c r="H1919" t="s">
        <v>9542</v>
      </c>
      <c r="I1919" t="s">
        <v>15</v>
      </c>
      <c r="J1919" t="s">
        <v>46</v>
      </c>
      <c r="K1919" t="s">
        <v>47</v>
      </c>
      <c r="L1919" t="s">
        <v>9543</v>
      </c>
      <c r="M1919" t="s">
        <v>9544</v>
      </c>
      <c r="N1919" t="s">
        <v>9545</v>
      </c>
      <c r="O1919" s="1" t="s">
        <v>9546</v>
      </c>
      <c r="P1919" t="s">
        <v>9547</v>
      </c>
      <c r="Q1919">
        <v>51</v>
      </c>
      <c r="R1919" t="s">
        <v>23</v>
      </c>
      <c r="S1919" t="s">
        <v>23</v>
      </c>
      <c r="T1919" t="s">
        <v>23</v>
      </c>
      <c r="U1919">
        <v>51</v>
      </c>
      <c r="V1919" t="s">
        <v>495</v>
      </c>
    </row>
    <row r="1920" spans="1:22">
      <c r="A1920">
        <v>6691815</v>
      </c>
      <c r="B1920" t="str">
        <f t="shared" si="153"/>
        <v>pCPF4969</v>
      </c>
      <c r="C1920" t="str">
        <f t="shared" si="154"/>
        <v>NC_007772.1</v>
      </c>
      <c r="D1920" t="str">
        <f t="shared" si="155"/>
        <v>AB236336</v>
      </c>
      <c r="E1920" t="str">
        <f t="shared" si="157"/>
        <v>Clostridium</v>
      </c>
      <c r="F1920" t="s">
        <v>32329</v>
      </c>
      <c r="G1920" t="str">
        <f t="shared" si="156"/>
        <v>Clostridiumperfringens              Clostridia70.4826.567860---622</v>
      </c>
      <c r="H1920" t="s">
        <v>9548</v>
      </c>
      <c r="I1920" t="s">
        <v>15</v>
      </c>
      <c r="J1920" t="s">
        <v>46</v>
      </c>
      <c r="K1920" t="s">
        <v>47</v>
      </c>
      <c r="L1920" t="s">
        <v>9549</v>
      </c>
      <c r="M1920" t="s">
        <v>9550</v>
      </c>
      <c r="N1920" t="s">
        <v>9551</v>
      </c>
      <c r="O1920" s="1" t="s">
        <v>9552</v>
      </c>
      <c r="P1920" t="s">
        <v>9553</v>
      </c>
      <c r="Q1920">
        <v>60</v>
      </c>
      <c r="R1920" t="s">
        <v>23</v>
      </c>
      <c r="S1920" t="s">
        <v>23</v>
      </c>
      <c r="T1920" t="s">
        <v>23</v>
      </c>
      <c r="U1920">
        <v>62</v>
      </c>
      <c r="V1920">
        <v>2</v>
      </c>
    </row>
    <row r="1921" spans="1:22">
      <c r="A1921">
        <v>6691719</v>
      </c>
      <c r="B1921" t="str">
        <f t="shared" si="153"/>
        <v>pCPPB-1</v>
      </c>
      <c r="C1921" t="str">
        <f t="shared" si="154"/>
        <v>NC_015712.1</v>
      </c>
      <c r="D1921" t="str">
        <f t="shared" si="155"/>
        <v>AB604032</v>
      </c>
      <c r="E1921" t="str">
        <f t="shared" si="157"/>
        <v>Clostridium</v>
      </c>
      <c r="F1921" t="s">
        <v>32329</v>
      </c>
      <c r="G1921" t="str">
        <f t="shared" si="156"/>
        <v xml:space="preserve">Clostridiumperfringens              Clostridia67.47925.960771---71-                                                                </v>
      </c>
      <c r="H1921" t="s">
        <v>9554</v>
      </c>
      <c r="I1921" t="s">
        <v>15</v>
      </c>
      <c r="J1921" t="s">
        <v>46</v>
      </c>
      <c r="K1921" t="s">
        <v>47</v>
      </c>
      <c r="L1921" t="s">
        <v>9555</v>
      </c>
      <c r="M1921" t="s">
        <v>9556</v>
      </c>
      <c r="N1921" t="s">
        <v>9557</v>
      </c>
      <c r="O1921" s="1" t="s">
        <v>9558</v>
      </c>
      <c r="P1921" t="s">
        <v>9559</v>
      </c>
      <c r="Q1921">
        <v>71</v>
      </c>
      <c r="R1921" t="s">
        <v>23</v>
      </c>
      <c r="S1921" t="s">
        <v>23</v>
      </c>
      <c r="T1921" t="s">
        <v>23</v>
      </c>
      <c r="U1921">
        <v>71</v>
      </c>
      <c r="V1921" t="s">
        <v>495</v>
      </c>
    </row>
    <row r="1922" spans="1:22">
      <c r="A1922">
        <v>6691623</v>
      </c>
      <c r="B1922" t="str">
        <f t="shared" si="153"/>
        <v>pCpb2-CP1</v>
      </c>
      <c r="C1922" t="str">
        <f t="shared" si="154"/>
        <v>NC_019687.1</v>
      </c>
      <c r="D1922" t="str">
        <f t="shared" si="155"/>
        <v>JQ655732</v>
      </c>
      <c r="E1922" t="str">
        <f t="shared" si="157"/>
        <v>Clostridium</v>
      </c>
      <c r="F1922" t="s">
        <v>32329</v>
      </c>
      <c r="G1922" t="str">
        <f t="shared" si="156"/>
        <v xml:space="preserve">Clostridiumperfringens              Clostridia65.87526.791773---73-                                                        </v>
      </c>
      <c r="H1922" t="s">
        <v>9560</v>
      </c>
      <c r="I1922" t="s">
        <v>15</v>
      </c>
      <c r="J1922" t="s">
        <v>46</v>
      </c>
      <c r="K1922" t="s">
        <v>47</v>
      </c>
      <c r="L1922" t="s">
        <v>9561</v>
      </c>
      <c r="M1922" t="s">
        <v>9562</v>
      </c>
      <c r="N1922" t="s">
        <v>9563</v>
      </c>
      <c r="O1922" s="1" t="s">
        <v>9564</v>
      </c>
      <c r="P1922" t="s">
        <v>9565</v>
      </c>
      <c r="Q1922">
        <v>73</v>
      </c>
      <c r="R1922" t="s">
        <v>23</v>
      </c>
      <c r="S1922" t="s">
        <v>23</v>
      </c>
      <c r="T1922" t="s">
        <v>23</v>
      </c>
      <c r="U1922">
        <v>73</v>
      </c>
      <c r="V1922" t="s">
        <v>58</v>
      </c>
    </row>
    <row r="1923" spans="1:22">
      <c r="A1923">
        <v>6691527</v>
      </c>
      <c r="B1923" t="str">
        <f t="shared" ref="B1923:B1986" si="158">L1923</f>
        <v>pJIR3537</v>
      </c>
      <c r="C1923" t="str">
        <f t="shared" ref="C1923:C1986" si="159">M1923</f>
        <v>NC_019259.1</v>
      </c>
      <c r="D1923" t="str">
        <f t="shared" ref="D1923:D1986" si="160">N1923</f>
        <v>JN689220</v>
      </c>
      <c r="E1923" t="str">
        <f t="shared" si="157"/>
        <v>Clostridium</v>
      </c>
      <c r="F1923" t="s">
        <v>32329</v>
      </c>
      <c r="G1923" t="str">
        <f t="shared" ref="G1923:G1986" si="161">CONCATENATE(E1923,F1923,K1923,O1923,P1923,Q1923,R1923,S1923,T1923,U1923,V1923)</f>
        <v xml:space="preserve">Clostridiumperfringens              Clostridia48.78727.593452---52-                                                </v>
      </c>
      <c r="H1923" t="s">
        <v>9536</v>
      </c>
      <c r="I1923" t="s">
        <v>15</v>
      </c>
      <c r="J1923" t="s">
        <v>46</v>
      </c>
      <c r="K1923" t="s">
        <v>47</v>
      </c>
      <c r="L1923" t="s">
        <v>9566</v>
      </c>
      <c r="M1923" t="s">
        <v>9567</v>
      </c>
      <c r="N1923" t="s">
        <v>9568</v>
      </c>
      <c r="O1923" s="1" t="s">
        <v>9569</v>
      </c>
      <c r="P1923" t="s">
        <v>9570</v>
      </c>
      <c r="Q1923">
        <v>52</v>
      </c>
      <c r="R1923" t="s">
        <v>23</v>
      </c>
      <c r="S1923" t="s">
        <v>23</v>
      </c>
      <c r="T1923" t="s">
        <v>23</v>
      </c>
      <c r="U1923">
        <v>52</v>
      </c>
      <c r="V1923" t="s">
        <v>24</v>
      </c>
    </row>
    <row r="1924" spans="1:22">
      <c r="A1924">
        <v>6691431</v>
      </c>
      <c r="B1924" t="str">
        <f t="shared" si="158"/>
        <v>pJIR3843</v>
      </c>
      <c r="C1924" t="str">
        <f t="shared" si="159"/>
        <v>NC_019258.1</v>
      </c>
      <c r="D1924" t="str">
        <f t="shared" si="160"/>
        <v>JN689218</v>
      </c>
      <c r="E1924" t="str">
        <f t="shared" si="157"/>
        <v>Clostridium</v>
      </c>
      <c r="F1924" t="s">
        <v>32329</v>
      </c>
      <c r="G1924" t="str">
        <f t="shared" si="161"/>
        <v xml:space="preserve">Clostridiumperfringens              Clostridia3.18323.4375---5-                                                </v>
      </c>
      <c r="H1924" t="s">
        <v>9536</v>
      </c>
      <c r="I1924" t="s">
        <v>15</v>
      </c>
      <c r="J1924" t="s">
        <v>46</v>
      </c>
      <c r="K1924" t="s">
        <v>47</v>
      </c>
      <c r="L1924" t="s">
        <v>9571</v>
      </c>
      <c r="M1924" t="s">
        <v>9572</v>
      </c>
      <c r="N1924" t="s">
        <v>9573</v>
      </c>
      <c r="O1924" s="1" t="s">
        <v>9574</v>
      </c>
      <c r="P1924" t="s">
        <v>9575</v>
      </c>
      <c r="Q1924">
        <v>5</v>
      </c>
      <c r="R1924" t="s">
        <v>23</v>
      </c>
      <c r="S1924" t="s">
        <v>23</v>
      </c>
      <c r="T1924" t="s">
        <v>23</v>
      </c>
      <c r="U1924">
        <v>5</v>
      </c>
      <c r="V1924" t="s">
        <v>24</v>
      </c>
    </row>
    <row r="1925" spans="1:22">
      <c r="A1925">
        <v>6691335</v>
      </c>
      <c r="B1925" t="str">
        <f t="shared" si="158"/>
        <v>pCP8533etx</v>
      </c>
      <c r="C1925" t="str">
        <f t="shared" si="159"/>
        <v>NC_011412.1</v>
      </c>
      <c r="D1925" t="str">
        <f t="shared" si="160"/>
        <v>AB444205</v>
      </c>
      <c r="E1925" t="str">
        <f t="shared" si="157"/>
        <v>Clostridium</v>
      </c>
      <c r="F1925" t="s">
        <v>32329</v>
      </c>
      <c r="G1925" t="str">
        <f t="shared" si="161"/>
        <v xml:space="preserve">Clostridiumperfringens              Clostridia64.75325.892263---63-                                                </v>
      </c>
      <c r="H1925" t="s">
        <v>9576</v>
      </c>
      <c r="I1925" t="s">
        <v>15</v>
      </c>
      <c r="J1925" t="s">
        <v>46</v>
      </c>
      <c r="K1925" t="s">
        <v>47</v>
      </c>
      <c r="L1925" t="s">
        <v>9577</v>
      </c>
      <c r="M1925" t="s">
        <v>9578</v>
      </c>
      <c r="N1925" t="s">
        <v>9579</v>
      </c>
      <c r="O1925" s="1" t="s">
        <v>9580</v>
      </c>
      <c r="P1925" t="s">
        <v>9581</v>
      </c>
      <c r="Q1925">
        <v>63</v>
      </c>
      <c r="R1925" t="s">
        <v>23</v>
      </c>
      <c r="S1925" t="s">
        <v>23</v>
      </c>
      <c r="T1925" t="s">
        <v>23</v>
      </c>
      <c r="U1925">
        <v>63</v>
      </c>
      <c r="V1925" t="s">
        <v>24</v>
      </c>
    </row>
    <row r="1926" spans="1:22">
      <c r="A1926">
        <v>6691239</v>
      </c>
      <c r="B1926" t="str">
        <f t="shared" si="158"/>
        <v>pNetB-NE10</v>
      </c>
      <c r="C1926" t="str">
        <f t="shared" si="159"/>
        <v>NC_019688.1</v>
      </c>
      <c r="D1926" t="str">
        <f t="shared" si="160"/>
        <v>JQ655731</v>
      </c>
      <c r="E1926" t="str">
        <f t="shared" si="157"/>
        <v>Clostridium</v>
      </c>
      <c r="F1926" t="s">
        <v>32329</v>
      </c>
      <c r="G1926" t="str">
        <f t="shared" si="161"/>
        <v xml:space="preserve">Clostridiumperfringens              Clostridia81.69325.686482---82-                                                        </v>
      </c>
      <c r="H1926" t="s">
        <v>9582</v>
      </c>
      <c r="I1926" t="s">
        <v>15</v>
      </c>
      <c r="J1926" t="s">
        <v>46</v>
      </c>
      <c r="K1926" t="s">
        <v>47</v>
      </c>
      <c r="L1926" t="s">
        <v>9583</v>
      </c>
      <c r="M1926" t="s">
        <v>9584</v>
      </c>
      <c r="N1926" t="s">
        <v>9585</v>
      </c>
      <c r="O1926" s="1" t="s">
        <v>9586</v>
      </c>
      <c r="P1926" t="s">
        <v>9587</v>
      </c>
      <c r="Q1926">
        <v>82</v>
      </c>
      <c r="R1926" t="s">
        <v>23</v>
      </c>
      <c r="S1926" t="s">
        <v>23</v>
      </c>
      <c r="T1926" t="s">
        <v>23</v>
      </c>
      <c r="U1926">
        <v>82</v>
      </c>
      <c r="V1926" t="s">
        <v>58</v>
      </c>
    </row>
    <row r="1927" spans="1:22">
      <c r="A1927">
        <v>6691143</v>
      </c>
      <c r="B1927" t="str">
        <f t="shared" si="158"/>
        <v>pCP-TS1</v>
      </c>
      <c r="C1927" t="str">
        <f t="shared" si="159"/>
        <v>NC_023918.1</v>
      </c>
      <c r="D1927" t="str">
        <f t="shared" si="160"/>
        <v>AP013034</v>
      </c>
      <c r="E1927" t="str">
        <f t="shared" si="157"/>
        <v>Clostridium</v>
      </c>
      <c r="F1927" t="s">
        <v>32329</v>
      </c>
      <c r="G1927" t="str">
        <f t="shared" si="161"/>
        <v xml:space="preserve">Clostridiumperfringens              Clostridia54.47825.028555---55-                                                                </v>
      </c>
      <c r="H1927" t="s">
        <v>9588</v>
      </c>
      <c r="I1927" t="s">
        <v>15</v>
      </c>
      <c r="J1927" t="s">
        <v>46</v>
      </c>
      <c r="K1927" t="s">
        <v>47</v>
      </c>
      <c r="L1927" t="s">
        <v>9589</v>
      </c>
      <c r="M1927" t="s">
        <v>9590</v>
      </c>
      <c r="N1927" t="s">
        <v>9591</v>
      </c>
      <c r="O1927" s="1" t="s">
        <v>9592</v>
      </c>
      <c r="P1927" t="s">
        <v>9593</v>
      </c>
      <c r="Q1927">
        <v>55</v>
      </c>
      <c r="R1927" t="s">
        <v>23</v>
      </c>
      <c r="S1927" t="s">
        <v>23</v>
      </c>
      <c r="T1927" t="s">
        <v>23</v>
      </c>
      <c r="U1927">
        <v>55</v>
      </c>
      <c r="V1927" t="s">
        <v>495</v>
      </c>
    </row>
    <row r="1928" spans="1:22">
      <c r="A1928">
        <v>6691047</v>
      </c>
      <c r="B1928" t="str">
        <f t="shared" si="158"/>
        <v>pIP404</v>
      </c>
      <c r="C1928" t="str">
        <f t="shared" si="159"/>
        <v>NC_001388.1</v>
      </c>
      <c r="D1928" t="str">
        <f t="shared" si="160"/>
        <v>M32882</v>
      </c>
      <c r="E1928" t="str">
        <f t="shared" si="157"/>
        <v>Clostridium</v>
      </c>
      <c r="F1928" t="s">
        <v>32329</v>
      </c>
      <c r="G1928" t="str">
        <f t="shared" si="161"/>
        <v xml:space="preserve">Clostridiumperfringens              Clostridia10.20624.985310---10-                                                                                </v>
      </c>
      <c r="H1928" t="s">
        <v>9594</v>
      </c>
      <c r="I1928" t="s">
        <v>15</v>
      </c>
      <c r="J1928" t="s">
        <v>46</v>
      </c>
      <c r="K1928" t="s">
        <v>47</v>
      </c>
      <c r="L1928" t="s">
        <v>9595</v>
      </c>
      <c r="M1928" t="s">
        <v>9596</v>
      </c>
      <c r="N1928" t="s">
        <v>9597</v>
      </c>
      <c r="O1928" s="1" t="s">
        <v>9598</v>
      </c>
      <c r="P1928" t="s">
        <v>9599</v>
      </c>
      <c r="Q1928">
        <v>10</v>
      </c>
      <c r="R1928" t="s">
        <v>23</v>
      </c>
      <c r="S1928" t="s">
        <v>23</v>
      </c>
      <c r="T1928" t="s">
        <v>23</v>
      </c>
      <c r="U1928">
        <v>10</v>
      </c>
      <c r="V1928" t="s">
        <v>3129</v>
      </c>
    </row>
    <row r="1929" spans="1:22">
      <c r="A1929">
        <v>6690951</v>
      </c>
      <c r="B1929" t="str">
        <f t="shared" si="158"/>
        <v>pBCNF5603</v>
      </c>
      <c r="C1929" t="str">
        <f t="shared" si="159"/>
        <v>NC_006872.1</v>
      </c>
      <c r="D1929" t="str">
        <f t="shared" si="160"/>
        <v>AB189671</v>
      </c>
      <c r="E1929" t="str">
        <f t="shared" si="157"/>
        <v>Clostridium</v>
      </c>
      <c r="F1929" t="s">
        <v>32329</v>
      </c>
      <c r="G1929" t="str">
        <f t="shared" si="161"/>
        <v xml:space="preserve">Clostridiumperfringens              Clostridia36.69525.420436---36-                                                        </v>
      </c>
      <c r="H1929" t="s">
        <v>9600</v>
      </c>
      <c r="I1929" t="s">
        <v>15</v>
      </c>
      <c r="J1929" t="s">
        <v>46</v>
      </c>
      <c r="K1929" t="s">
        <v>47</v>
      </c>
      <c r="L1929" t="s">
        <v>9601</v>
      </c>
      <c r="M1929" t="s">
        <v>9602</v>
      </c>
      <c r="N1929" t="s">
        <v>9603</v>
      </c>
      <c r="O1929" s="1" t="s">
        <v>9604</v>
      </c>
      <c r="P1929" t="s">
        <v>9605</v>
      </c>
      <c r="Q1929">
        <v>36</v>
      </c>
      <c r="R1929" t="s">
        <v>23</v>
      </c>
      <c r="S1929" t="s">
        <v>23</v>
      </c>
      <c r="T1929" t="s">
        <v>23</v>
      </c>
      <c r="U1929">
        <v>36</v>
      </c>
      <c r="V1929" t="s">
        <v>58</v>
      </c>
    </row>
    <row r="1930" spans="1:22">
      <c r="A1930">
        <v>6690855</v>
      </c>
      <c r="B1930" t="str">
        <f t="shared" si="158"/>
        <v>pCP-OS1</v>
      </c>
      <c r="C1930" t="str">
        <f t="shared" si="159"/>
        <v>NC_023917.1</v>
      </c>
      <c r="D1930" t="str">
        <f t="shared" si="160"/>
        <v>AP013033</v>
      </c>
      <c r="E1930" t="str">
        <f t="shared" si="157"/>
        <v>Clostridium</v>
      </c>
      <c r="F1930" t="s">
        <v>32329</v>
      </c>
      <c r="G1930" t="str">
        <f t="shared" si="161"/>
        <v xml:space="preserve">Clostridiumperfringens              Clostridia54.53525.062855---55-                                                                </v>
      </c>
      <c r="H1930" t="s">
        <v>9606</v>
      </c>
      <c r="I1930" t="s">
        <v>15</v>
      </c>
      <c r="J1930" t="s">
        <v>46</v>
      </c>
      <c r="K1930" t="s">
        <v>47</v>
      </c>
      <c r="L1930" t="s">
        <v>9607</v>
      </c>
      <c r="M1930" t="s">
        <v>9608</v>
      </c>
      <c r="N1930" t="s">
        <v>9609</v>
      </c>
      <c r="O1930" s="1" t="s">
        <v>9610</v>
      </c>
      <c r="P1930" t="s">
        <v>9611</v>
      </c>
      <c r="Q1930">
        <v>55</v>
      </c>
      <c r="R1930" t="s">
        <v>23</v>
      </c>
      <c r="S1930" t="s">
        <v>23</v>
      </c>
      <c r="T1930" t="s">
        <v>23</v>
      </c>
      <c r="U1930">
        <v>55</v>
      </c>
      <c r="V1930" t="s">
        <v>495</v>
      </c>
    </row>
    <row r="1931" spans="1:22">
      <c r="A1931">
        <v>6690759</v>
      </c>
      <c r="B1931" t="str">
        <f t="shared" si="158"/>
        <v>pJIR3536</v>
      </c>
      <c r="C1931" t="str">
        <f t="shared" si="159"/>
        <v>NC_025042.1</v>
      </c>
      <c r="D1931" t="str">
        <f t="shared" si="160"/>
        <v>JN689219</v>
      </c>
      <c r="E1931" t="str">
        <f t="shared" si="157"/>
        <v>Clostridium</v>
      </c>
      <c r="F1931" t="s">
        <v>32329</v>
      </c>
      <c r="G1931" t="str">
        <f t="shared" si="161"/>
        <v>Clostridiumperfringens              Clostridia82.14625.715278---835</v>
      </c>
      <c r="H1931" t="s">
        <v>9536</v>
      </c>
      <c r="I1931" t="s">
        <v>15</v>
      </c>
      <c r="J1931" t="s">
        <v>46</v>
      </c>
      <c r="K1931" t="s">
        <v>47</v>
      </c>
      <c r="L1931" t="s">
        <v>9612</v>
      </c>
      <c r="M1931" t="s">
        <v>9613</v>
      </c>
      <c r="N1931" t="s">
        <v>9614</v>
      </c>
      <c r="O1931" s="1" t="s">
        <v>9615</v>
      </c>
      <c r="P1931" t="s">
        <v>9616</v>
      </c>
      <c r="Q1931">
        <v>78</v>
      </c>
      <c r="R1931" t="s">
        <v>23</v>
      </c>
      <c r="S1931" t="s">
        <v>23</v>
      </c>
      <c r="T1931" t="s">
        <v>23</v>
      </c>
      <c r="U1931">
        <v>83</v>
      </c>
      <c r="V1931">
        <v>5</v>
      </c>
    </row>
    <row r="1932" spans="1:22">
      <c r="A1932">
        <v>6690663</v>
      </c>
      <c r="B1932" t="str">
        <f t="shared" si="158"/>
        <v>pCP8533S12</v>
      </c>
      <c r="C1932" t="str">
        <f t="shared" si="159"/>
        <v>NC_019358.1</v>
      </c>
      <c r="D1932" t="str">
        <f t="shared" si="160"/>
        <v>AB736082</v>
      </c>
      <c r="E1932" t="str">
        <f t="shared" si="157"/>
        <v>Clostridium</v>
      </c>
      <c r="F1932" t="s">
        <v>32329</v>
      </c>
      <c r="G1932" t="str">
        <f t="shared" si="161"/>
        <v xml:space="preserve">Clostridiumperfringens              Clostridia11.89125.145116---16-                                                </v>
      </c>
      <c r="H1932" t="s">
        <v>9617</v>
      </c>
      <c r="I1932" t="s">
        <v>15</v>
      </c>
      <c r="J1932" t="s">
        <v>46</v>
      </c>
      <c r="K1932" t="s">
        <v>47</v>
      </c>
      <c r="L1932" t="s">
        <v>9618</v>
      </c>
      <c r="M1932" t="s">
        <v>9619</v>
      </c>
      <c r="N1932" t="s">
        <v>9620</v>
      </c>
      <c r="O1932" s="1" t="s">
        <v>9621</v>
      </c>
      <c r="P1932" t="s">
        <v>9622</v>
      </c>
      <c r="Q1932">
        <v>16</v>
      </c>
      <c r="R1932" t="s">
        <v>23</v>
      </c>
      <c r="S1932" t="s">
        <v>23</v>
      </c>
      <c r="T1932" t="s">
        <v>23</v>
      </c>
      <c r="U1932">
        <v>16</v>
      </c>
      <c r="V1932" t="s">
        <v>24</v>
      </c>
    </row>
    <row r="1933" spans="1:22">
      <c r="A1933">
        <v>6690567</v>
      </c>
      <c r="B1933" t="str">
        <f t="shared" si="158"/>
        <v>pCPF5603</v>
      </c>
      <c r="C1933" t="str">
        <f t="shared" si="159"/>
        <v>NC_007773.1</v>
      </c>
      <c r="D1933" t="str">
        <f t="shared" si="160"/>
        <v>AB236337</v>
      </c>
      <c r="E1933" t="str">
        <f t="shared" si="157"/>
        <v>Clostridium</v>
      </c>
      <c r="F1933" t="s">
        <v>32329</v>
      </c>
      <c r="G1933" t="str">
        <f t="shared" si="161"/>
        <v xml:space="preserve">Clostridiumperfringens              Clostridia75.26825.527473---73-                                                        </v>
      </c>
      <c r="H1933" t="s">
        <v>9600</v>
      </c>
      <c r="I1933" t="s">
        <v>15</v>
      </c>
      <c r="J1933" t="s">
        <v>46</v>
      </c>
      <c r="K1933" t="s">
        <v>47</v>
      </c>
      <c r="L1933" t="s">
        <v>9623</v>
      </c>
      <c r="M1933" t="s">
        <v>9624</v>
      </c>
      <c r="N1933" t="s">
        <v>9625</v>
      </c>
      <c r="O1933" s="1" t="s">
        <v>9626</v>
      </c>
      <c r="P1933" t="s">
        <v>9627</v>
      </c>
      <c r="Q1933">
        <v>73</v>
      </c>
      <c r="R1933" t="s">
        <v>23</v>
      </c>
      <c r="S1933" t="s">
        <v>23</v>
      </c>
      <c r="T1933" t="s">
        <v>23</v>
      </c>
      <c r="U1933">
        <v>73</v>
      </c>
      <c r="V1933" t="s">
        <v>58</v>
      </c>
    </row>
    <row r="1934" spans="1:22">
      <c r="A1934">
        <v>6690471</v>
      </c>
      <c r="B1934" t="str">
        <f t="shared" si="158"/>
        <v>pFORC3</v>
      </c>
      <c r="C1934" t="str">
        <f t="shared" si="159"/>
        <v>-</v>
      </c>
      <c r="D1934" t="str">
        <f t="shared" si="160"/>
        <v>CP009558.1</v>
      </c>
      <c r="E1934" t="str">
        <f t="shared" si="157"/>
        <v>Clostridium</v>
      </c>
      <c r="F1934" t="s">
        <v>32329</v>
      </c>
      <c r="G1934" t="str">
        <f t="shared" si="161"/>
        <v xml:space="preserve">Clostridiumperfringens              Clostridia56.57727.284960---60-                                                                </v>
      </c>
      <c r="H1934" t="s">
        <v>9628</v>
      </c>
      <c r="I1934" t="s">
        <v>15</v>
      </c>
      <c r="J1934" t="s">
        <v>46</v>
      </c>
      <c r="K1934" t="s">
        <v>47</v>
      </c>
      <c r="L1934" t="s">
        <v>9629</v>
      </c>
      <c r="M1934" t="s">
        <v>23</v>
      </c>
      <c r="N1934" t="s">
        <v>9630</v>
      </c>
      <c r="O1934" s="1" t="s">
        <v>9631</v>
      </c>
      <c r="P1934" t="s">
        <v>9632</v>
      </c>
      <c r="Q1934">
        <v>60</v>
      </c>
      <c r="R1934" t="s">
        <v>23</v>
      </c>
      <c r="S1934" t="s">
        <v>23</v>
      </c>
      <c r="T1934" t="s">
        <v>23</v>
      </c>
      <c r="U1934">
        <v>60</v>
      </c>
      <c r="V1934" t="s">
        <v>495</v>
      </c>
    </row>
    <row r="1935" spans="1:22">
      <c r="A1935">
        <v>6690375</v>
      </c>
      <c r="B1935" t="str">
        <f t="shared" si="158"/>
        <v>pF262C</v>
      </c>
      <c r="C1935" t="str">
        <f t="shared" si="159"/>
        <v>NZ_CM001480.1</v>
      </c>
      <c r="D1935" t="str">
        <f t="shared" si="160"/>
        <v>CM001480</v>
      </c>
      <c r="E1935" t="str">
        <f t="shared" si="157"/>
        <v>Clostridium</v>
      </c>
      <c r="F1935" t="s">
        <v>32329</v>
      </c>
      <c r="G1935" t="str">
        <f t="shared" si="161"/>
        <v xml:space="preserve">Clostridiumperfringens              Clostridia4.80924.51656---6-                                                                </v>
      </c>
      <c r="H1935" t="s">
        <v>9633</v>
      </c>
      <c r="I1935" t="s">
        <v>15</v>
      </c>
      <c r="J1935" t="s">
        <v>46</v>
      </c>
      <c r="K1935" t="s">
        <v>47</v>
      </c>
      <c r="L1935" t="s">
        <v>9634</v>
      </c>
      <c r="M1935" t="s">
        <v>9635</v>
      </c>
      <c r="N1935" t="s">
        <v>9636</v>
      </c>
      <c r="O1935" s="1" t="s">
        <v>9637</v>
      </c>
      <c r="P1935" t="s">
        <v>9638</v>
      </c>
      <c r="Q1935">
        <v>6</v>
      </c>
      <c r="R1935" t="s">
        <v>23</v>
      </c>
      <c r="S1935" t="s">
        <v>23</v>
      </c>
      <c r="T1935" t="s">
        <v>23</v>
      </c>
      <c r="U1935">
        <v>6</v>
      </c>
      <c r="V1935" t="s">
        <v>495</v>
      </c>
    </row>
    <row r="1936" spans="1:22">
      <c r="A1936">
        <v>6690279</v>
      </c>
      <c r="B1936" t="str">
        <f t="shared" si="158"/>
        <v>pF262A</v>
      </c>
      <c r="C1936" t="str">
        <f t="shared" si="159"/>
        <v>NZ_CM001478.1</v>
      </c>
      <c r="D1936" t="str">
        <f t="shared" si="160"/>
        <v>CM001478</v>
      </c>
      <c r="E1936" t="str">
        <f t="shared" si="157"/>
        <v>Clostridium</v>
      </c>
      <c r="F1936" t="s">
        <v>32329</v>
      </c>
      <c r="G1936" t="str">
        <f t="shared" si="161"/>
        <v>Clostridiumperfringens              Clostridia48.60427.224149---512</v>
      </c>
      <c r="H1936" t="s">
        <v>9633</v>
      </c>
      <c r="I1936" t="s">
        <v>15</v>
      </c>
      <c r="J1936" t="s">
        <v>46</v>
      </c>
      <c r="K1936" t="s">
        <v>47</v>
      </c>
      <c r="L1936" t="s">
        <v>9639</v>
      </c>
      <c r="M1936" t="s">
        <v>9640</v>
      </c>
      <c r="N1936" t="s">
        <v>9641</v>
      </c>
      <c r="O1936" s="1" t="s">
        <v>9642</v>
      </c>
      <c r="P1936" t="s">
        <v>9643</v>
      </c>
      <c r="Q1936">
        <v>49</v>
      </c>
      <c r="R1936" t="s">
        <v>23</v>
      </c>
      <c r="S1936" t="s">
        <v>23</v>
      </c>
      <c r="T1936" t="s">
        <v>23</v>
      </c>
      <c r="U1936">
        <v>51</v>
      </c>
      <c r="V1936">
        <v>2</v>
      </c>
    </row>
    <row r="1937" spans="1:22">
      <c r="A1937">
        <v>6690183</v>
      </c>
      <c r="B1937" t="str">
        <f t="shared" si="158"/>
        <v>pF262B</v>
      </c>
      <c r="C1937" t="str">
        <f t="shared" si="159"/>
        <v>NZ_CM001479.1</v>
      </c>
      <c r="D1937" t="str">
        <f t="shared" si="160"/>
        <v>CM001479</v>
      </c>
      <c r="E1937" t="str">
        <f t="shared" si="157"/>
        <v>Clostridium</v>
      </c>
      <c r="F1937" t="s">
        <v>32329</v>
      </c>
      <c r="G1937" t="str">
        <f t="shared" si="161"/>
        <v>Clostridiumperfringens              Clostridia50.14825.297139---445</v>
      </c>
      <c r="H1937" t="s">
        <v>9633</v>
      </c>
      <c r="I1937" t="s">
        <v>15</v>
      </c>
      <c r="J1937" t="s">
        <v>46</v>
      </c>
      <c r="K1937" t="s">
        <v>47</v>
      </c>
      <c r="L1937" t="s">
        <v>9644</v>
      </c>
      <c r="M1937" t="s">
        <v>9645</v>
      </c>
      <c r="N1937" t="s">
        <v>9646</v>
      </c>
      <c r="O1937" s="1" t="s">
        <v>9647</v>
      </c>
      <c r="P1937" t="s">
        <v>9648</v>
      </c>
      <c r="Q1937">
        <v>39</v>
      </c>
      <c r="R1937" t="s">
        <v>23</v>
      </c>
      <c r="S1937" t="s">
        <v>23</v>
      </c>
      <c r="T1937" t="s">
        <v>23</v>
      </c>
      <c r="U1937">
        <v>44</v>
      </c>
      <c r="V1937">
        <v>5</v>
      </c>
    </row>
    <row r="1938" spans="1:22">
      <c r="A1938">
        <v>6690087</v>
      </c>
      <c r="B1938" t="str">
        <f t="shared" si="158"/>
        <v>pF262D</v>
      </c>
      <c r="C1938" t="str">
        <f t="shared" si="159"/>
        <v>NZ_CM001481.1</v>
      </c>
      <c r="D1938" t="str">
        <f t="shared" si="160"/>
        <v>CM001481</v>
      </c>
      <c r="E1938" t="str">
        <f t="shared" si="157"/>
        <v>Clostridium</v>
      </c>
      <c r="F1938" t="s">
        <v>32329</v>
      </c>
      <c r="G1938" t="str">
        <f t="shared" si="161"/>
        <v xml:space="preserve">Clostridiumperfringens              Clostridia9.13624.978112---12-                                                                </v>
      </c>
      <c r="H1938" t="s">
        <v>9633</v>
      </c>
      <c r="I1938" t="s">
        <v>15</v>
      </c>
      <c r="J1938" t="s">
        <v>46</v>
      </c>
      <c r="K1938" t="s">
        <v>47</v>
      </c>
      <c r="L1938" t="s">
        <v>9649</v>
      </c>
      <c r="M1938" t="s">
        <v>9650</v>
      </c>
      <c r="N1938" t="s">
        <v>9651</v>
      </c>
      <c r="O1938" s="1" t="s">
        <v>9652</v>
      </c>
      <c r="P1938" t="s">
        <v>9653</v>
      </c>
      <c r="Q1938">
        <v>12</v>
      </c>
      <c r="R1938" t="s">
        <v>23</v>
      </c>
      <c r="S1938" t="s">
        <v>23</v>
      </c>
      <c r="T1938" t="s">
        <v>23</v>
      </c>
      <c r="U1938">
        <v>12</v>
      </c>
      <c r="V1938" t="s">
        <v>495</v>
      </c>
    </row>
    <row r="1939" spans="1:22">
      <c r="A1939">
        <v>6689991</v>
      </c>
      <c r="B1939" t="str">
        <f t="shared" si="158"/>
        <v>pSM101B</v>
      </c>
      <c r="C1939" t="str">
        <f t="shared" si="159"/>
        <v>-</v>
      </c>
      <c r="D1939" t="str">
        <f t="shared" si="160"/>
        <v>CP000314.1</v>
      </c>
      <c r="E1939" t="str">
        <f t="shared" si="157"/>
        <v>Clostridium</v>
      </c>
      <c r="F1939" t="s">
        <v>32329</v>
      </c>
      <c r="G1939" t="str">
        <f t="shared" si="161"/>
        <v xml:space="preserve">Clostridiumperfringens              Clostridia12.20625.823410---11-                                                                        </v>
      </c>
      <c r="H1939" t="s">
        <v>9654</v>
      </c>
      <c r="I1939" t="s">
        <v>15</v>
      </c>
      <c r="J1939" t="s">
        <v>46</v>
      </c>
      <c r="K1939" t="s">
        <v>47</v>
      </c>
      <c r="L1939" t="s">
        <v>9655</v>
      </c>
      <c r="M1939" t="s">
        <v>23</v>
      </c>
      <c r="N1939" t="s">
        <v>9656</v>
      </c>
      <c r="O1939" s="1" t="s">
        <v>9657</v>
      </c>
      <c r="P1939" t="s">
        <v>9658</v>
      </c>
      <c r="Q1939">
        <v>10</v>
      </c>
      <c r="R1939" t="s">
        <v>23</v>
      </c>
      <c r="S1939" t="s">
        <v>23</v>
      </c>
      <c r="T1939" t="s">
        <v>23</v>
      </c>
      <c r="U1939">
        <v>11</v>
      </c>
      <c r="V1939" t="s">
        <v>3736</v>
      </c>
    </row>
    <row r="1940" spans="1:22">
      <c r="A1940">
        <v>6689895</v>
      </c>
      <c r="B1940" t="str">
        <f t="shared" si="158"/>
        <v>pSM101A</v>
      </c>
      <c r="C1940" t="str">
        <f t="shared" si="159"/>
        <v>-</v>
      </c>
      <c r="D1940" t="str">
        <f t="shared" si="160"/>
        <v>CP000313.1</v>
      </c>
      <c r="E1940" t="str">
        <f t="shared" si="157"/>
        <v>Clostridium</v>
      </c>
      <c r="F1940" t="s">
        <v>32329</v>
      </c>
      <c r="G1940" t="str">
        <f t="shared" si="161"/>
        <v xml:space="preserve">Clostridiumperfringens              Clostridia12.39726.683910---10-                                                                        </v>
      </c>
      <c r="H1940" t="s">
        <v>9654</v>
      </c>
      <c r="I1940" t="s">
        <v>15</v>
      </c>
      <c r="J1940" t="s">
        <v>46</v>
      </c>
      <c r="K1940" t="s">
        <v>47</v>
      </c>
      <c r="L1940" t="s">
        <v>9659</v>
      </c>
      <c r="M1940" t="s">
        <v>23</v>
      </c>
      <c r="N1940" t="s">
        <v>9660</v>
      </c>
      <c r="O1940" s="1" t="s">
        <v>9661</v>
      </c>
      <c r="P1940" t="s">
        <v>9662</v>
      </c>
      <c r="Q1940">
        <v>10</v>
      </c>
      <c r="R1940" t="s">
        <v>23</v>
      </c>
      <c r="S1940" t="s">
        <v>23</v>
      </c>
      <c r="T1940" t="s">
        <v>23</v>
      </c>
      <c r="U1940">
        <v>10</v>
      </c>
      <c r="V1940" t="s">
        <v>3736</v>
      </c>
    </row>
    <row r="1941" spans="1:22">
      <c r="A1941">
        <v>6689799</v>
      </c>
      <c r="B1941" t="str">
        <f t="shared" si="158"/>
        <v>pCP13</v>
      </c>
      <c r="C1941" t="str">
        <f t="shared" si="159"/>
        <v>NC_003042.1</v>
      </c>
      <c r="D1941" t="str">
        <f t="shared" si="160"/>
        <v>AP003515</v>
      </c>
      <c r="E1941" t="str">
        <f t="shared" si="157"/>
        <v>Clostridium</v>
      </c>
      <c r="F1941" t="s">
        <v>32329</v>
      </c>
      <c r="G1941" t="str">
        <f t="shared" si="161"/>
        <v>Clostridiumperfringens              Clostridia54.3125.496253---563</v>
      </c>
      <c r="H1941" t="s">
        <v>9663</v>
      </c>
      <c r="I1941" t="s">
        <v>15</v>
      </c>
      <c r="J1941" t="s">
        <v>46</v>
      </c>
      <c r="K1941" t="s">
        <v>47</v>
      </c>
      <c r="L1941" t="s">
        <v>9664</v>
      </c>
      <c r="M1941" t="s">
        <v>9665</v>
      </c>
      <c r="N1941" t="s">
        <v>9666</v>
      </c>
      <c r="O1941" s="1" t="s">
        <v>9667</v>
      </c>
      <c r="P1941" t="s">
        <v>9668</v>
      </c>
      <c r="Q1941">
        <v>53</v>
      </c>
      <c r="R1941" t="s">
        <v>23</v>
      </c>
      <c r="S1941" t="s">
        <v>23</v>
      </c>
      <c r="T1941" t="s">
        <v>23</v>
      </c>
      <c r="U1941">
        <v>56</v>
      </c>
      <c r="V1941">
        <v>3</v>
      </c>
    </row>
    <row r="1942" spans="1:22">
      <c r="A1942">
        <v>6689703</v>
      </c>
      <c r="B1942" t="str">
        <f t="shared" si="158"/>
        <v>Csp_135p</v>
      </c>
      <c r="C1942" t="str">
        <f t="shared" si="159"/>
        <v>NC_020292.1</v>
      </c>
      <c r="D1942" t="str">
        <f t="shared" si="160"/>
        <v>CP004122</v>
      </c>
      <c r="E1942" t="str">
        <f t="shared" si="157"/>
        <v>Clostridium</v>
      </c>
      <c r="F1942" t="s">
        <v>32330</v>
      </c>
      <c r="G1942" t="str">
        <f t="shared" si="161"/>
        <v xml:space="preserve">ClostridiumsaccharoperbutylacetonicuClostridia136.18829.3668106---106-                                </v>
      </c>
      <c r="H1942" t="s">
        <v>9669</v>
      </c>
      <c r="I1942" t="s">
        <v>15</v>
      </c>
      <c r="J1942" t="s">
        <v>46</v>
      </c>
      <c r="K1942" t="s">
        <v>47</v>
      </c>
      <c r="L1942" t="s">
        <v>9670</v>
      </c>
      <c r="M1942" t="s">
        <v>9671</v>
      </c>
      <c r="N1942" t="s">
        <v>9672</v>
      </c>
      <c r="O1942" s="1" t="s">
        <v>9673</v>
      </c>
      <c r="P1942" t="s">
        <v>9674</v>
      </c>
      <c r="Q1942">
        <v>106</v>
      </c>
      <c r="R1942" t="s">
        <v>23</v>
      </c>
      <c r="S1942" t="s">
        <v>23</v>
      </c>
      <c r="T1942" t="s">
        <v>23</v>
      </c>
      <c r="U1942">
        <v>106</v>
      </c>
      <c r="V1942" t="s">
        <v>108</v>
      </c>
    </row>
    <row r="1943" spans="1:22">
      <c r="A1943">
        <v>6689607</v>
      </c>
      <c r="B1943" t="str">
        <f t="shared" si="158"/>
        <v>p2K25</v>
      </c>
      <c r="C1943" t="str">
        <f t="shared" si="159"/>
        <v>NZ_CM003345.1</v>
      </c>
      <c r="D1943" t="str">
        <f t="shared" si="160"/>
        <v>CM003345</v>
      </c>
      <c r="E1943" t="str">
        <f t="shared" si="157"/>
        <v>Clostridium</v>
      </c>
      <c r="F1943" t="s">
        <v>32132</v>
      </c>
      <c r="G1943" t="str">
        <f t="shared" si="161"/>
        <v>Clostridiumsp.                      Clostridia42.93928.512552---553</v>
      </c>
      <c r="H1943" t="s">
        <v>9675</v>
      </c>
      <c r="I1943" t="s">
        <v>15</v>
      </c>
      <c r="J1943" t="s">
        <v>46</v>
      </c>
      <c r="K1943" t="s">
        <v>47</v>
      </c>
      <c r="L1943" t="s">
        <v>9676</v>
      </c>
      <c r="M1943" t="s">
        <v>9677</v>
      </c>
      <c r="N1943" t="s">
        <v>9678</v>
      </c>
      <c r="O1943" s="1" t="s">
        <v>9679</v>
      </c>
      <c r="P1943" t="s">
        <v>9680</v>
      </c>
      <c r="Q1943">
        <v>52</v>
      </c>
      <c r="R1943" t="s">
        <v>23</v>
      </c>
      <c r="S1943" t="s">
        <v>23</v>
      </c>
      <c r="T1943" t="s">
        <v>23</v>
      </c>
      <c r="U1943">
        <v>55</v>
      </c>
      <c r="V1943">
        <v>3</v>
      </c>
    </row>
    <row r="1944" spans="1:22">
      <c r="A1944">
        <v>6689511</v>
      </c>
      <c r="B1944" t="str">
        <f t="shared" si="158"/>
        <v>p1K25</v>
      </c>
      <c r="C1944" t="str">
        <f t="shared" si="159"/>
        <v>NZ_CM003344.1</v>
      </c>
      <c r="D1944" t="str">
        <f t="shared" si="160"/>
        <v>CM003344</v>
      </c>
      <c r="E1944" t="str">
        <f t="shared" si="157"/>
        <v>Clostridium</v>
      </c>
      <c r="F1944" t="s">
        <v>32132</v>
      </c>
      <c r="G1944" t="str">
        <f t="shared" si="161"/>
        <v xml:space="preserve">Clostridiumsp.                      Clostridia119.45926.2174127---127-                                                                        </v>
      </c>
      <c r="H1944" t="s">
        <v>9675</v>
      </c>
      <c r="I1944" t="s">
        <v>15</v>
      </c>
      <c r="J1944" t="s">
        <v>46</v>
      </c>
      <c r="K1944" t="s">
        <v>47</v>
      </c>
      <c r="L1944" t="s">
        <v>9681</v>
      </c>
      <c r="M1944" t="s">
        <v>9682</v>
      </c>
      <c r="N1944" t="s">
        <v>9683</v>
      </c>
      <c r="O1944" s="1" t="s">
        <v>9684</v>
      </c>
      <c r="P1944" t="s">
        <v>9685</v>
      </c>
      <c r="Q1944">
        <v>127</v>
      </c>
      <c r="R1944" t="s">
        <v>23</v>
      </c>
      <c r="S1944" t="s">
        <v>23</v>
      </c>
      <c r="T1944" t="s">
        <v>23</v>
      </c>
      <c r="U1944">
        <v>127</v>
      </c>
      <c r="V1944" t="s">
        <v>3736</v>
      </c>
    </row>
    <row r="1945" spans="1:22">
      <c r="A1945">
        <v>6689415</v>
      </c>
      <c r="B1945" t="str">
        <f t="shared" si="158"/>
        <v>indigenous plasmid</v>
      </c>
      <c r="C1945" t="str">
        <f t="shared" si="159"/>
        <v>NC_001772.1</v>
      </c>
      <c r="D1945" t="str">
        <f t="shared" si="160"/>
        <v>U59416</v>
      </c>
      <c r="E1945" t="str">
        <f t="shared" si="157"/>
        <v>Clostridium</v>
      </c>
      <c r="F1945" t="s">
        <v>32132</v>
      </c>
      <c r="G1945" t="str">
        <f t="shared" si="161"/>
        <v xml:space="preserve">Clostridiumsp.                      Clostridia1646939.26531---1-                                                                </v>
      </c>
      <c r="H1945" t="s">
        <v>9686</v>
      </c>
      <c r="I1945" t="s">
        <v>15</v>
      </c>
      <c r="J1945" t="s">
        <v>46</v>
      </c>
      <c r="K1945" t="s">
        <v>47</v>
      </c>
      <c r="L1945" t="s">
        <v>9687</v>
      </c>
      <c r="M1945" t="s">
        <v>9688</v>
      </c>
      <c r="N1945" t="s">
        <v>9689</v>
      </c>
      <c r="O1945" s="1">
        <v>16469</v>
      </c>
      <c r="P1945" t="s">
        <v>9690</v>
      </c>
      <c r="Q1945">
        <v>1</v>
      </c>
      <c r="R1945" t="s">
        <v>23</v>
      </c>
      <c r="S1945" t="s">
        <v>23</v>
      </c>
      <c r="T1945" t="s">
        <v>23</v>
      </c>
      <c r="U1945">
        <v>1</v>
      </c>
      <c r="V1945" t="s">
        <v>495</v>
      </c>
    </row>
    <row r="1946" spans="1:22">
      <c r="A1946">
        <v>6689319</v>
      </c>
      <c r="B1946" t="str">
        <f t="shared" si="158"/>
        <v>p12124569</v>
      </c>
      <c r="C1946" t="str">
        <f t="shared" si="159"/>
        <v>NC_022778.1</v>
      </c>
      <c r="D1946" t="str">
        <f t="shared" si="160"/>
        <v>HG530136</v>
      </c>
      <c r="E1946" t="str">
        <f t="shared" si="157"/>
        <v>Clostridium</v>
      </c>
      <c r="F1946" t="s">
        <v>32331</v>
      </c>
      <c r="G1946" t="str">
        <f t="shared" si="161"/>
        <v xml:space="preserve">Clostridiumtetani                   Clostridia58.36924.040270---70-                                                        </v>
      </c>
      <c r="H1946" t="s">
        <v>9691</v>
      </c>
      <c r="I1946" t="s">
        <v>15</v>
      </c>
      <c r="J1946" t="s">
        <v>46</v>
      </c>
      <c r="K1946" t="s">
        <v>47</v>
      </c>
      <c r="L1946" t="s">
        <v>9692</v>
      </c>
      <c r="M1946" t="s">
        <v>9693</v>
      </c>
      <c r="N1946" t="s">
        <v>9694</v>
      </c>
      <c r="O1946" s="1" t="s">
        <v>9695</v>
      </c>
      <c r="P1946" t="s">
        <v>9696</v>
      </c>
      <c r="Q1946">
        <v>70</v>
      </c>
      <c r="R1946" t="s">
        <v>23</v>
      </c>
      <c r="S1946" t="s">
        <v>23</v>
      </c>
      <c r="T1946" t="s">
        <v>23</v>
      </c>
      <c r="U1946">
        <v>70</v>
      </c>
      <c r="V1946" t="s">
        <v>58</v>
      </c>
    </row>
    <row r="1947" spans="1:22">
      <c r="A1947">
        <v>6689223</v>
      </c>
      <c r="B1947" t="str">
        <f t="shared" si="158"/>
        <v>pE88</v>
      </c>
      <c r="C1947" t="str">
        <f t="shared" si="159"/>
        <v>NC_004565.1</v>
      </c>
      <c r="D1947" t="str">
        <f t="shared" si="160"/>
        <v>AF528097</v>
      </c>
      <c r="E1947" t="str">
        <f t="shared" ref="E1947:E2010" si="162">MID(H1947,1,FIND(" ",H1947)-1)</f>
        <v>Clostridium</v>
      </c>
      <c r="F1947" t="s">
        <v>32331</v>
      </c>
      <c r="G1947" t="str">
        <f t="shared" si="161"/>
        <v>Clostridiumtetani                   Clostridia74.08224.528286---882</v>
      </c>
      <c r="H1947" t="s">
        <v>9697</v>
      </c>
      <c r="I1947" t="s">
        <v>15</v>
      </c>
      <c r="J1947" t="s">
        <v>46</v>
      </c>
      <c r="K1947" t="s">
        <v>47</v>
      </c>
      <c r="L1947" t="s">
        <v>9698</v>
      </c>
      <c r="M1947" t="s">
        <v>9699</v>
      </c>
      <c r="N1947" t="s">
        <v>9700</v>
      </c>
      <c r="O1947" s="1" t="s">
        <v>9701</v>
      </c>
      <c r="P1947" t="s">
        <v>9702</v>
      </c>
      <c r="Q1947">
        <v>86</v>
      </c>
      <c r="R1947" t="s">
        <v>23</v>
      </c>
      <c r="S1947" t="s">
        <v>23</v>
      </c>
      <c r="T1947" t="s">
        <v>23</v>
      </c>
      <c r="U1947">
        <v>88</v>
      </c>
      <c r="V1947">
        <v>2</v>
      </c>
    </row>
    <row r="1948" spans="1:22">
      <c r="A1948">
        <v>6689127</v>
      </c>
      <c r="B1948" t="str">
        <f t="shared" si="158"/>
        <v>unnamed</v>
      </c>
      <c r="C1948" t="str">
        <f t="shared" si="159"/>
        <v>NZ_CP009963.1</v>
      </c>
      <c r="D1948" t="str">
        <f t="shared" si="160"/>
        <v>CP009963</v>
      </c>
      <c r="E1948" t="str">
        <f t="shared" si="162"/>
        <v>Collimonas</v>
      </c>
      <c r="F1948" t="s">
        <v>32332</v>
      </c>
      <c r="G1948" t="str">
        <f t="shared" si="161"/>
        <v xml:space="preserve">Collimonasarenae                   Betaproteobacteria41.4450.538148---48-                                                                </v>
      </c>
      <c r="H1948" t="s">
        <v>9703</v>
      </c>
      <c r="I1948" t="s">
        <v>15</v>
      </c>
      <c r="J1948" t="s">
        <v>78</v>
      </c>
      <c r="K1948" t="s">
        <v>453</v>
      </c>
      <c r="L1948" t="s">
        <v>68</v>
      </c>
      <c r="M1948" t="s">
        <v>9704</v>
      </c>
      <c r="N1948" t="s">
        <v>9705</v>
      </c>
      <c r="O1948" s="1" t="s">
        <v>9706</v>
      </c>
      <c r="P1948" t="s">
        <v>9707</v>
      </c>
      <c r="Q1948">
        <v>48</v>
      </c>
      <c r="R1948" t="s">
        <v>23</v>
      </c>
      <c r="S1948" t="s">
        <v>23</v>
      </c>
      <c r="T1948" t="s">
        <v>23</v>
      </c>
      <c r="U1948">
        <v>48</v>
      </c>
      <c r="V1948" t="s">
        <v>495</v>
      </c>
    </row>
    <row r="1949" spans="1:22">
      <c r="A1949">
        <v>6689031</v>
      </c>
      <c r="B1949" t="str">
        <f t="shared" si="158"/>
        <v>pTer331</v>
      </c>
      <c r="C1949" t="str">
        <f t="shared" si="159"/>
        <v>NC_010332.1</v>
      </c>
      <c r="D1949" t="str">
        <f t="shared" si="160"/>
        <v>EU315244</v>
      </c>
      <c r="E1949" t="str">
        <f t="shared" si="162"/>
        <v>Collimonas</v>
      </c>
      <c r="F1949" t="s">
        <v>32333</v>
      </c>
      <c r="G1949" t="str">
        <f t="shared" si="161"/>
        <v xml:space="preserve">Collimonasfungivorans              Betaproteobacteria40.45760.595244---44-                                                        </v>
      </c>
      <c r="H1949" t="s">
        <v>9708</v>
      </c>
      <c r="I1949" t="s">
        <v>15</v>
      </c>
      <c r="J1949" t="s">
        <v>78</v>
      </c>
      <c r="K1949" t="s">
        <v>453</v>
      </c>
      <c r="L1949" t="s">
        <v>9709</v>
      </c>
      <c r="M1949" t="s">
        <v>9710</v>
      </c>
      <c r="N1949" t="s">
        <v>9711</v>
      </c>
      <c r="O1949" s="1" t="s">
        <v>9712</v>
      </c>
      <c r="P1949" t="s">
        <v>9713</v>
      </c>
      <c r="Q1949">
        <v>44</v>
      </c>
      <c r="R1949" t="s">
        <v>23</v>
      </c>
      <c r="S1949" t="s">
        <v>23</v>
      </c>
      <c r="T1949" t="s">
        <v>23</v>
      </c>
      <c r="U1949">
        <v>44</v>
      </c>
      <c r="V1949" t="s">
        <v>58</v>
      </c>
    </row>
    <row r="1950" spans="1:22">
      <c r="A1950">
        <v>6688935</v>
      </c>
      <c r="B1950" t="str">
        <f t="shared" si="158"/>
        <v>pSMB1</v>
      </c>
      <c r="C1950" t="str">
        <f t="shared" si="159"/>
        <v>NZ_AP014570.1</v>
      </c>
      <c r="D1950" t="str">
        <f t="shared" si="160"/>
        <v>AP014570</v>
      </c>
      <c r="E1950" t="str">
        <f t="shared" si="162"/>
        <v>Comamonadaceae</v>
      </c>
      <c r="F1950" t="s">
        <v>32194</v>
      </c>
      <c r="G1950" t="str">
        <f t="shared" si="161"/>
        <v>Comamonadaceaebacterium                Betaproteobacteria16.36863.068220---222</v>
      </c>
      <c r="H1950" t="s">
        <v>9714</v>
      </c>
      <c r="I1950" t="s">
        <v>15</v>
      </c>
      <c r="J1950" t="s">
        <v>78</v>
      </c>
      <c r="K1950" t="s">
        <v>453</v>
      </c>
      <c r="L1950" t="s">
        <v>9715</v>
      </c>
      <c r="M1950" t="s">
        <v>9716</v>
      </c>
      <c r="N1950" t="s">
        <v>9717</v>
      </c>
      <c r="O1950" s="1" t="s">
        <v>9718</v>
      </c>
      <c r="P1950" t="s">
        <v>9719</v>
      </c>
      <c r="Q1950">
        <v>20</v>
      </c>
      <c r="R1950" t="s">
        <v>23</v>
      </c>
      <c r="S1950" t="s">
        <v>23</v>
      </c>
      <c r="T1950" t="s">
        <v>23</v>
      </c>
      <c r="U1950">
        <v>22</v>
      </c>
      <c r="V1950">
        <v>2</v>
      </c>
    </row>
    <row r="1951" spans="1:22">
      <c r="A1951">
        <v>6688839</v>
      </c>
      <c r="B1951" t="str">
        <f t="shared" si="158"/>
        <v>pSRH1</v>
      </c>
      <c r="C1951" t="str">
        <f t="shared" si="159"/>
        <v>NZ_BAWN01000094.1</v>
      </c>
      <c r="D1951" t="str">
        <f t="shared" si="160"/>
        <v>BAWN01000094</v>
      </c>
      <c r="E1951" t="str">
        <f t="shared" si="162"/>
        <v>Comamonadaceae</v>
      </c>
      <c r="F1951" t="s">
        <v>32194</v>
      </c>
      <c r="G1951" t="str">
        <f t="shared" si="161"/>
        <v>Comamonadaceaebacterium                Betaproteobacteria16.34563.065220---222</v>
      </c>
      <c r="H1951" t="s">
        <v>9720</v>
      </c>
      <c r="I1951" t="s">
        <v>15</v>
      </c>
      <c r="J1951" t="s">
        <v>78</v>
      </c>
      <c r="K1951" t="s">
        <v>453</v>
      </c>
      <c r="L1951" t="s">
        <v>9721</v>
      </c>
      <c r="M1951" t="s">
        <v>9722</v>
      </c>
      <c r="N1951" t="s">
        <v>9723</v>
      </c>
      <c r="O1951" s="1" t="s">
        <v>9724</v>
      </c>
      <c r="P1951" t="s">
        <v>9725</v>
      </c>
      <c r="Q1951">
        <v>20</v>
      </c>
      <c r="R1951" t="s">
        <v>23</v>
      </c>
      <c r="S1951" t="s">
        <v>23</v>
      </c>
      <c r="T1951" t="s">
        <v>23</v>
      </c>
      <c r="U1951">
        <v>22</v>
      </c>
      <c r="V1951">
        <v>2</v>
      </c>
    </row>
    <row r="1952" spans="1:22">
      <c r="A1952">
        <v>6688743</v>
      </c>
      <c r="B1952" t="str">
        <f t="shared" si="158"/>
        <v>pBHB</v>
      </c>
      <c r="C1952" t="str">
        <f t="shared" si="159"/>
        <v>NC_021077.1</v>
      </c>
      <c r="D1952" t="str">
        <f t="shared" si="160"/>
        <v>KC771559</v>
      </c>
      <c r="E1952" t="str">
        <f t="shared" si="162"/>
        <v>Comamonas</v>
      </c>
      <c r="F1952" t="s">
        <v>32132</v>
      </c>
      <c r="G1952" t="str">
        <f t="shared" si="161"/>
        <v xml:space="preserve">Comamonassp.                      Betaproteobacteria119.22563.5697122---122-                                                                </v>
      </c>
      <c r="H1952" t="s">
        <v>9726</v>
      </c>
      <c r="I1952" t="s">
        <v>15</v>
      </c>
      <c r="J1952" t="s">
        <v>78</v>
      </c>
      <c r="K1952" t="s">
        <v>453</v>
      </c>
      <c r="L1952" t="s">
        <v>9727</v>
      </c>
      <c r="M1952" t="s">
        <v>9728</v>
      </c>
      <c r="N1952" t="s">
        <v>9729</v>
      </c>
      <c r="O1952" s="1" t="s">
        <v>9730</v>
      </c>
      <c r="P1952" t="s">
        <v>9731</v>
      </c>
      <c r="Q1952">
        <v>122</v>
      </c>
      <c r="R1952" t="s">
        <v>23</v>
      </c>
      <c r="S1952" t="s">
        <v>23</v>
      </c>
      <c r="T1952" t="s">
        <v>23</v>
      </c>
      <c r="U1952">
        <v>122</v>
      </c>
      <c r="V1952" t="s">
        <v>495</v>
      </c>
    </row>
    <row r="1953" spans="1:22">
      <c r="A1953">
        <v>6688647</v>
      </c>
      <c r="B1953" t="str">
        <f t="shared" si="158"/>
        <v>pPT1</v>
      </c>
      <c r="C1953" t="str">
        <f t="shared" si="159"/>
        <v>NC_002143.1</v>
      </c>
      <c r="D1953" t="str">
        <f t="shared" si="160"/>
        <v>AF076997</v>
      </c>
      <c r="E1953" t="str">
        <f t="shared" si="162"/>
        <v>Comamonas</v>
      </c>
      <c r="F1953" t="s">
        <v>32334</v>
      </c>
      <c r="G1953" t="str">
        <f t="shared" si="161"/>
        <v xml:space="preserve">Comamonastestosteroni             Betaproteobacteria15.39856.1956------                                                        </v>
      </c>
      <c r="H1953" t="s">
        <v>9732</v>
      </c>
      <c r="I1953" t="s">
        <v>15</v>
      </c>
      <c r="J1953" t="s">
        <v>78</v>
      </c>
      <c r="K1953" t="s">
        <v>453</v>
      </c>
      <c r="L1953" t="s">
        <v>9733</v>
      </c>
      <c r="M1953" t="s">
        <v>9734</v>
      </c>
      <c r="N1953" t="s">
        <v>9735</v>
      </c>
      <c r="O1953" s="1" t="s">
        <v>9736</v>
      </c>
      <c r="P1953" t="s">
        <v>9737</v>
      </c>
      <c r="Q1953" t="s">
        <v>23</v>
      </c>
      <c r="R1953" t="s">
        <v>23</v>
      </c>
      <c r="S1953" t="s">
        <v>23</v>
      </c>
      <c r="T1953" t="s">
        <v>23</v>
      </c>
      <c r="U1953" t="s">
        <v>23</v>
      </c>
      <c r="V1953" t="s">
        <v>58</v>
      </c>
    </row>
    <row r="1954" spans="1:22">
      <c r="A1954">
        <v>6688551</v>
      </c>
      <c r="B1954" t="str">
        <f t="shared" si="158"/>
        <v>pI2</v>
      </c>
      <c r="C1954" t="str">
        <f t="shared" si="159"/>
        <v>NC_016978.1</v>
      </c>
      <c r="D1954" t="str">
        <f t="shared" si="160"/>
        <v>JF274989</v>
      </c>
      <c r="E1954" t="str">
        <f t="shared" si="162"/>
        <v>Comamonas</v>
      </c>
      <c r="F1954" t="s">
        <v>32334</v>
      </c>
      <c r="G1954" t="str">
        <f t="shared" si="161"/>
        <v xml:space="preserve">Comamonastestosteroni             Betaproteobacteria84.20464.790385---85-                                                        </v>
      </c>
      <c r="H1954" t="s">
        <v>9738</v>
      </c>
      <c r="I1954" t="s">
        <v>15</v>
      </c>
      <c r="J1954" t="s">
        <v>78</v>
      </c>
      <c r="K1954" t="s">
        <v>453</v>
      </c>
      <c r="L1954" t="s">
        <v>9739</v>
      </c>
      <c r="M1954" t="s">
        <v>9740</v>
      </c>
      <c r="N1954" t="s">
        <v>9741</v>
      </c>
      <c r="O1954" s="1" t="s">
        <v>9742</v>
      </c>
      <c r="P1954" t="s">
        <v>9743</v>
      </c>
      <c r="Q1954">
        <v>85</v>
      </c>
      <c r="R1954" t="s">
        <v>23</v>
      </c>
      <c r="S1954" t="s">
        <v>23</v>
      </c>
      <c r="T1954" t="s">
        <v>23</v>
      </c>
      <c r="U1954">
        <v>85</v>
      </c>
      <c r="V1954" t="s">
        <v>58</v>
      </c>
    </row>
    <row r="1955" spans="1:22">
      <c r="A1955">
        <v>6688455</v>
      </c>
      <c r="B1955" t="str">
        <f t="shared" si="158"/>
        <v>pTB30</v>
      </c>
      <c r="C1955" t="str">
        <f t="shared" si="159"/>
        <v>NC_016968.1</v>
      </c>
      <c r="D1955" t="str">
        <f t="shared" si="160"/>
        <v>JF274987</v>
      </c>
      <c r="E1955" t="str">
        <f t="shared" si="162"/>
        <v>Comamonas</v>
      </c>
      <c r="F1955" t="s">
        <v>32334</v>
      </c>
      <c r="G1955" t="str">
        <f t="shared" si="161"/>
        <v xml:space="preserve">Comamonastestosteroni             Betaproteobacteria79.29163.930376---76-                                                        </v>
      </c>
      <c r="H1955" t="s">
        <v>9744</v>
      </c>
      <c r="I1955" t="s">
        <v>15</v>
      </c>
      <c r="J1955" t="s">
        <v>78</v>
      </c>
      <c r="K1955" t="s">
        <v>453</v>
      </c>
      <c r="L1955" t="s">
        <v>9745</v>
      </c>
      <c r="M1955" t="s">
        <v>9746</v>
      </c>
      <c r="N1955" t="s">
        <v>9747</v>
      </c>
      <c r="O1955" s="1" t="s">
        <v>9748</v>
      </c>
      <c r="P1955" t="s">
        <v>9749</v>
      </c>
      <c r="Q1955">
        <v>76</v>
      </c>
      <c r="R1955" t="s">
        <v>23</v>
      </c>
      <c r="S1955" t="s">
        <v>23</v>
      </c>
      <c r="T1955" t="s">
        <v>23</v>
      </c>
      <c r="U1955">
        <v>76</v>
      </c>
      <c r="V1955" t="s">
        <v>58</v>
      </c>
    </row>
    <row r="1956" spans="1:22">
      <c r="A1956">
        <v>6688359</v>
      </c>
      <c r="B1956" t="str">
        <f t="shared" si="158"/>
        <v>pCNB</v>
      </c>
      <c r="C1956" t="str">
        <f t="shared" si="159"/>
        <v>NC_010935.1</v>
      </c>
      <c r="D1956" t="str">
        <f t="shared" si="160"/>
        <v>EF079106</v>
      </c>
      <c r="E1956" t="str">
        <f t="shared" si="162"/>
        <v>Comamonas</v>
      </c>
      <c r="F1956" t="s">
        <v>32334</v>
      </c>
      <c r="G1956" t="str">
        <f t="shared" si="161"/>
        <v xml:space="preserve">Comamonastestosteroni             Betaproteobacteria91.18163.441992---92-                                                                </v>
      </c>
      <c r="H1956" t="s">
        <v>9750</v>
      </c>
      <c r="I1956" t="s">
        <v>15</v>
      </c>
      <c r="J1956" t="s">
        <v>78</v>
      </c>
      <c r="K1956" t="s">
        <v>453</v>
      </c>
      <c r="L1956" t="s">
        <v>9751</v>
      </c>
      <c r="M1956" t="s">
        <v>9752</v>
      </c>
      <c r="N1956" t="s">
        <v>9753</v>
      </c>
      <c r="O1956" s="1" t="s">
        <v>9754</v>
      </c>
      <c r="P1956" t="s">
        <v>9755</v>
      </c>
      <c r="Q1956">
        <v>92</v>
      </c>
      <c r="R1956" t="s">
        <v>23</v>
      </c>
      <c r="S1956" t="s">
        <v>23</v>
      </c>
      <c r="T1956" t="s">
        <v>23</v>
      </c>
      <c r="U1956">
        <v>92</v>
      </c>
      <c r="V1956" t="s">
        <v>495</v>
      </c>
    </row>
    <row r="1957" spans="1:22">
      <c r="A1957">
        <v>6688263</v>
      </c>
      <c r="B1957" t="str">
        <f t="shared" si="158"/>
        <v>II</v>
      </c>
      <c r="C1957" t="str">
        <f t="shared" si="159"/>
        <v>NZ_LN879548.1</v>
      </c>
      <c r="D1957" t="str">
        <f t="shared" si="160"/>
        <v>LN879548</v>
      </c>
      <c r="E1957" t="str">
        <f t="shared" si="162"/>
        <v>Comamonas</v>
      </c>
      <c r="F1957" t="s">
        <v>32334</v>
      </c>
      <c r="G1957" t="str">
        <f t="shared" si="161"/>
        <v>Comamonastestosteroni             Betaproteobacteria17.10962.037519---223</v>
      </c>
      <c r="H1957" t="s">
        <v>9756</v>
      </c>
      <c r="I1957" t="s">
        <v>15</v>
      </c>
      <c r="J1957" t="s">
        <v>78</v>
      </c>
      <c r="K1957" t="s">
        <v>453</v>
      </c>
      <c r="L1957" t="s">
        <v>677</v>
      </c>
      <c r="M1957" t="s">
        <v>9757</v>
      </c>
      <c r="N1957" t="s">
        <v>9758</v>
      </c>
      <c r="O1957" s="1" t="s">
        <v>9759</v>
      </c>
      <c r="P1957" t="s">
        <v>9760</v>
      </c>
      <c r="Q1957">
        <v>19</v>
      </c>
      <c r="R1957" t="s">
        <v>23</v>
      </c>
      <c r="S1957" t="s">
        <v>23</v>
      </c>
      <c r="T1957" t="s">
        <v>23</v>
      </c>
      <c r="U1957">
        <v>22</v>
      </c>
      <c r="V1957">
        <v>3</v>
      </c>
    </row>
    <row r="1958" spans="1:22">
      <c r="A1958">
        <v>6688167</v>
      </c>
      <c r="B1958" t="str">
        <f t="shared" si="158"/>
        <v>pA</v>
      </c>
      <c r="C1958" t="str">
        <f t="shared" si="159"/>
        <v>NZ_ATSX01000011.1</v>
      </c>
      <c r="D1958" t="str">
        <f t="shared" si="160"/>
        <v>ATSX01000011</v>
      </c>
      <c r="E1958" t="str">
        <f t="shared" si="162"/>
        <v>Commensalibacter</v>
      </c>
      <c r="F1958" t="s">
        <v>32132</v>
      </c>
      <c r="G1958" t="str">
        <f t="shared" si="161"/>
        <v>Commensalibactersp.                      Alphaproteobacteria15.42528.76514---151</v>
      </c>
      <c r="H1958" t="s">
        <v>9761</v>
      </c>
      <c r="I1958" t="s">
        <v>15</v>
      </c>
      <c r="J1958" t="s">
        <v>78</v>
      </c>
      <c r="K1958" t="s">
        <v>202</v>
      </c>
      <c r="L1958" t="s">
        <v>1904</v>
      </c>
      <c r="M1958" t="s">
        <v>9762</v>
      </c>
      <c r="N1958" t="s">
        <v>9763</v>
      </c>
      <c r="O1958" s="1" t="s">
        <v>9764</v>
      </c>
      <c r="P1958" t="s">
        <v>9765</v>
      </c>
      <c r="Q1958">
        <v>14</v>
      </c>
      <c r="R1958" t="s">
        <v>23</v>
      </c>
      <c r="S1958" t="s">
        <v>23</v>
      </c>
      <c r="T1958" t="s">
        <v>23</v>
      </c>
      <c r="U1958">
        <v>15</v>
      </c>
      <c r="V1958">
        <v>1</v>
      </c>
    </row>
    <row r="1959" spans="1:22">
      <c r="A1959">
        <v>6688071</v>
      </c>
      <c r="B1959" t="str">
        <f t="shared" si="158"/>
        <v>pB</v>
      </c>
      <c r="C1959" t="str">
        <f t="shared" si="159"/>
        <v>NZ_ATSX01000012.1</v>
      </c>
      <c r="D1959" t="str">
        <f t="shared" si="160"/>
        <v>ATSX01000012</v>
      </c>
      <c r="E1959" t="str">
        <f t="shared" si="162"/>
        <v>Commensalibacter</v>
      </c>
      <c r="F1959" t="s">
        <v>32132</v>
      </c>
      <c r="G1959" t="str">
        <f t="shared" si="161"/>
        <v xml:space="preserve">Commensalibactersp.                      Alphaproteobacteria6.79132.23387---7-                                                </v>
      </c>
      <c r="H1959" t="s">
        <v>9761</v>
      </c>
      <c r="I1959" t="s">
        <v>15</v>
      </c>
      <c r="J1959" t="s">
        <v>78</v>
      </c>
      <c r="K1959" t="s">
        <v>202</v>
      </c>
      <c r="L1959" t="s">
        <v>9766</v>
      </c>
      <c r="M1959" t="s">
        <v>9767</v>
      </c>
      <c r="N1959" t="s">
        <v>9768</v>
      </c>
      <c r="O1959" s="1" t="s">
        <v>9769</v>
      </c>
      <c r="P1959" t="s">
        <v>9770</v>
      </c>
      <c r="Q1959">
        <v>7</v>
      </c>
      <c r="R1959" t="s">
        <v>23</v>
      </c>
      <c r="S1959" t="s">
        <v>23</v>
      </c>
      <c r="T1959" t="s">
        <v>23</v>
      </c>
      <c r="U1959">
        <v>7</v>
      </c>
      <c r="V1959" t="s">
        <v>24</v>
      </c>
    </row>
    <row r="1960" spans="1:22">
      <c r="A1960">
        <v>6687975</v>
      </c>
      <c r="B1960" t="str">
        <f t="shared" si="158"/>
        <v>pNS6002</v>
      </c>
      <c r="C1960" t="str">
        <f t="shared" si="159"/>
        <v>NZ_CP010871.1</v>
      </c>
      <c r="D1960" t="str">
        <f t="shared" si="160"/>
        <v>CP010871</v>
      </c>
      <c r="E1960" t="str">
        <f t="shared" si="162"/>
        <v>Confluentimicrobium</v>
      </c>
      <c r="F1960" t="s">
        <v>32132</v>
      </c>
      <c r="G1960" t="str">
        <f t="shared" si="161"/>
        <v>Confluentimicrobiumsp.                      Alphaproteobacteria157.29461.9712150---1555</v>
      </c>
      <c r="H1960" t="s">
        <v>9771</v>
      </c>
      <c r="I1960" t="s">
        <v>15</v>
      </c>
      <c r="J1960" t="s">
        <v>78</v>
      </c>
      <c r="K1960" t="s">
        <v>202</v>
      </c>
      <c r="L1960" t="s">
        <v>9772</v>
      </c>
      <c r="M1960" t="s">
        <v>9773</v>
      </c>
      <c r="N1960" t="s">
        <v>9774</v>
      </c>
      <c r="O1960" s="1" t="s">
        <v>9775</v>
      </c>
      <c r="P1960" t="s">
        <v>9776</v>
      </c>
      <c r="Q1960">
        <v>150</v>
      </c>
      <c r="R1960" t="s">
        <v>23</v>
      </c>
      <c r="S1960" t="s">
        <v>23</v>
      </c>
      <c r="T1960" t="s">
        <v>23</v>
      </c>
      <c r="U1960">
        <v>155</v>
      </c>
      <c r="V1960">
        <v>5</v>
      </c>
    </row>
    <row r="1961" spans="1:22">
      <c r="A1961">
        <v>6687879</v>
      </c>
      <c r="B1961" t="str">
        <f t="shared" si="158"/>
        <v>pNS6001</v>
      </c>
      <c r="C1961" t="str">
        <f t="shared" si="159"/>
        <v>NZ_CP010870.1</v>
      </c>
      <c r="D1961" t="str">
        <f t="shared" si="160"/>
        <v>CP010870</v>
      </c>
      <c r="E1961" t="str">
        <f t="shared" si="162"/>
        <v>Confluentimicrobium</v>
      </c>
      <c r="F1961" t="s">
        <v>32132</v>
      </c>
      <c r="G1961" t="str">
        <f t="shared" si="161"/>
        <v>Confluentimicrobiumsp.                      Alphaproteobacteria184.73761.1209167---17811</v>
      </c>
      <c r="H1961" t="s">
        <v>9771</v>
      </c>
      <c r="I1961" t="s">
        <v>15</v>
      </c>
      <c r="J1961" t="s">
        <v>78</v>
      </c>
      <c r="K1961" t="s">
        <v>202</v>
      </c>
      <c r="L1961" t="s">
        <v>9777</v>
      </c>
      <c r="M1961" t="s">
        <v>9778</v>
      </c>
      <c r="N1961" t="s">
        <v>9779</v>
      </c>
      <c r="O1961" s="1" t="s">
        <v>9780</v>
      </c>
      <c r="P1961" t="s">
        <v>9781</v>
      </c>
      <c r="Q1961">
        <v>167</v>
      </c>
      <c r="R1961" t="s">
        <v>23</v>
      </c>
      <c r="S1961" t="s">
        <v>23</v>
      </c>
      <c r="T1961" t="s">
        <v>23</v>
      </c>
      <c r="U1961">
        <v>178</v>
      </c>
      <c r="V1961">
        <v>11</v>
      </c>
    </row>
    <row r="1962" spans="1:22">
      <c r="A1962">
        <v>6687783</v>
      </c>
      <c r="B1962" t="str">
        <f t="shared" si="158"/>
        <v>pNS6003</v>
      </c>
      <c r="C1962" t="str">
        <f t="shared" si="159"/>
        <v>NZ_CP010872.1</v>
      </c>
      <c r="D1962" t="str">
        <f t="shared" si="160"/>
        <v>CP010872</v>
      </c>
      <c r="E1962" t="str">
        <f t="shared" si="162"/>
        <v>Confluentimicrobium</v>
      </c>
      <c r="F1962" t="s">
        <v>32132</v>
      </c>
      <c r="G1962" t="str">
        <f t="shared" si="161"/>
        <v>Confluentimicrobiumsp.                      Alphaproteobacteria156.07961.0466149---1545</v>
      </c>
      <c r="H1962" t="s">
        <v>9771</v>
      </c>
      <c r="I1962" t="s">
        <v>15</v>
      </c>
      <c r="J1962" t="s">
        <v>78</v>
      </c>
      <c r="K1962" t="s">
        <v>202</v>
      </c>
      <c r="L1962" t="s">
        <v>9782</v>
      </c>
      <c r="M1962" t="s">
        <v>9783</v>
      </c>
      <c r="N1962" t="s">
        <v>9784</v>
      </c>
      <c r="O1962" s="1" t="s">
        <v>9785</v>
      </c>
      <c r="P1962" t="s">
        <v>9786</v>
      </c>
      <c r="Q1962">
        <v>149</v>
      </c>
      <c r="R1962" t="s">
        <v>23</v>
      </c>
      <c r="S1962" t="s">
        <v>23</v>
      </c>
      <c r="T1962" t="s">
        <v>23</v>
      </c>
      <c r="U1962">
        <v>154</v>
      </c>
      <c r="V1962">
        <v>5</v>
      </c>
    </row>
    <row r="1963" spans="1:22">
      <c r="A1963">
        <v>6687687</v>
      </c>
      <c r="B1963" t="str">
        <f t="shared" si="158"/>
        <v>phiCATYP2070I</v>
      </c>
      <c r="C1963" t="str">
        <f t="shared" si="159"/>
        <v>NZ_CP008945.1</v>
      </c>
      <c r="D1963" t="str">
        <f t="shared" si="160"/>
        <v>CP008945</v>
      </c>
      <c r="E1963" t="str">
        <f t="shared" si="162"/>
        <v>Corynebacterium</v>
      </c>
      <c r="F1963" t="s">
        <v>32335</v>
      </c>
      <c r="G1963" t="str">
        <f t="shared" si="161"/>
        <v>Corynebacteriumatypicum                 Actinobacteria48.06858.180146---482</v>
      </c>
      <c r="H1963" t="s">
        <v>9787</v>
      </c>
      <c r="I1963" t="s">
        <v>15</v>
      </c>
      <c r="J1963" t="s">
        <v>2088</v>
      </c>
      <c r="K1963" t="s">
        <v>2088</v>
      </c>
      <c r="L1963" t="s">
        <v>9788</v>
      </c>
      <c r="M1963" t="s">
        <v>9789</v>
      </c>
      <c r="N1963" t="s">
        <v>9790</v>
      </c>
      <c r="O1963" s="1" t="s">
        <v>9791</v>
      </c>
      <c r="P1963" t="s">
        <v>9792</v>
      </c>
      <c r="Q1963">
        <v>46</v>
      </c>
      <c r="R1963" t="s">
        <v>23</v>
      </c>
      <c r="S1963" t="s">
        <v>23</v>
      </c>
      <c r="T1963" t="s">
        <v>23</v>
      </c>
      <c r="U1963">
        <v>48</v>
      </c>
      <c r="V1963">
        <v>2</v>
      </c>
    </row>
    <row r="1964" spans="1:22">
      <c r="A1964">
        <v>6687591</v>
      </c>
      <c r="B1964" t="str">
        <f t="shared" si="158"/>
        <v>pET44827</v>
      </c>
      <c r="C1964" t="str">
        <f t="shared" si="159"/>
        <v>NC_010813.1</v>
      </c>
      <c r="D1964" t="str">
        <f t="shared" si="160"/>
        <v>FM164414</v>
      </c>
      <c r="E1964" t="str">
        <f t="shared" si="162"/>
        <v>Corynebacterium</v>
      </c>
      <c r="F1964" t="s">
        <v>32336</v>
      </c>
      <c r="G1964" t="str">
        <f t="shared" si="161"/>
        <v>Corynebacteriumaurimucosum              Actinobacteria29.03753.318223-1-273</v>
      </c>
      <c r="H1964" t="s">
        <v>9793</v>
      </c>
      <c r="I1964" t="s">
        <v>15</v>
      </c>
      <c r="J1964" t="s">
        <v>2088</v>
      </c>
      <c r="K1964" t="s">
        <v>2088</v>
      </c>
      <c r="L1964" t="s">
        <v>9794</v>
      </c>
      <c r="M1964" t="s">
        <v>9795</v>
      </c>
      <c r="N1964" t="s">
        <v>9796</v>
      </c>
      <c r="O1964" s="1" t="s">
        <v>9797</v>
      </c>
      <c r="P1964" t="s">
        <v>9798</v>
      </c>
      <c r="Q1964">
        <v>23</v>
      </c>
      <c r="R1964" t="s">
        <v>23</v>
      </c>
      <c r="S1964">
        <v>1</v>
      </c>
      <c r="T1964" t="s">
        <v>23</v>
      </c>
      <c r="U1964">
        <v>27</v>
      </c>
      <c r="V1964">
        <v>3</v>
      </c>
    </row>
    <row r="1965" spans="1:22">
      <c r="A1965">
        <v>6687495</v>
      </c>
      <c r="B1965" t="str">
        <f t="shared" si="158"/>
        <v>pCC1</v>
      </c>
      <c r="C1965" t="str">
        <f t="shared" si="159"/>
        <v>NC_020523.1</v>
      </c>
      <c r="D1965" t="str">
        <f t="shared" si="160"/>
        <v>CP004355</v>
      </c>
      <c r="E1965" t="str">
        <f t="shared" si="162"/>
        <v>Corynebacterium</v>
      </c>
      <c r="F1965" t="s">
        <v>32337</v>
      </c>
      <c r="G1965" t="str">
        <f t="shared" si="161"/>
        <v xml:space="preserve">Corynebacteriumcallunae                 Actinobacteria4.10954.41715---5-                                                        </v>
      </c>
      <c r="H1965" t="s">
        <v>9799</v>
      </c>
      <c r="I1965" t="s">
        <v>15</v>
      </c>
      <c r="J1965" t="s">
        <v>2088</v>
      </c>
      <c r="K1965" t="s">
        <v>2088</v>
      </c>
      <c r="L1965" t="s">
        <v>9800</v>
      </c>
      <c r="M1965" t="s">
        <v>9801</v>
      </c>
      <c r="N1965" t="s">
        <v>9802</v>
      </c>
      <c r="O1965" s="1" t="s">
        <v>9803</v>
      </c>
      <c r="P1965" t="s">
        <v>9804</v>
      </c>
      <c r="Q1965">
        <v>5</v>
      </c>
      <c r="R1965" t="s">
        <v>23</v>
      </c>
      <c r="S1965" t="s">
        <v>23</v>
      </c>
      <c r="T1965" t="s">
        <v>23</v>
      </c>
      <c r="U1965">
        <v>5</v>
      </c>
      <c r="V1965" t="s">
        <v>58</v>
      </c>
    </row>
    <row r="1966" spans="1:22">
      <c r="A1966">
        <v>6687399</v>
      </c>
      <c r="B1966" t="str">
        <f t="shared" si="158"/>
        <v>pCC2</v>
      </c>
      <c r="C1966" t="str">
        <f t="shared" si="159"/>
        <v>NC_020553.1</v>
      </c>
      <c r="D1966" t="str">
        <f t="shared" si="160"/>
        <v>CP004356</v>
      </c>
      <c r="E1966" t="str">
        <f t="shared" si="162"/>
        <v>Corynebacterium</v>
      </c>
      <c r="F1966" t="s">
        <v>32337</v>
      </c>
      <c r="G1966" t="str">
        <f t="shared" si="161"/>
        <v>Corynebacteriumcallunae                 Actinobacteria85.02354.377181---821</v>
      </c>
      <c r="H1966" t="s">
        <v>9799</v>
      </c>
      <c r="I1966" t="s">
        <v>15</v>
      </c>
      <c r="J1966" t="s">
        <v>2088</v>
      </c>
      <c r="K1966" t="s">
        <v>2088</v>
      </c>
      <c r="L1966" t="s">
        <v>9805</v>
      </c>
      <c r="M1966" t="s">
        <v>9806</v>
      </c>
      <c r="N1966" t="s">
        <v>9807</v>
      </c>
      <c r="O1966" s="1" t="s">
        <v>9808</v>
      </c>
      <c r="P1966" t="s">
        <v>9809</v>
      </c>
      <c r="Q1966">
        <v>81</v>
      </c>
      <c r="R1966" t="s">
        <v>23</v>
      </c>
      <c r="S1966" t="s">
        <v>23</v>
      </c>
      <c r="T1966" t="s">
        <v>23</v>
      </c>
      <c r="U1966">
        <v>82</v>
      </c>
      <c r="V1966">
        <v>1</v>
      </c>
    </row>
    <row r="1967" spans="1:22">
      <c r="A1967">
        <v>6687303</v>
      </c>
      <c r="B1967" t="str">
        <f t="shared" si="158"/>
        <v>pCASE1</v>
      </c>
      <c r="C1967" t="str">
        <f t="shared" si="159"/>
        <v>NC_011030.1</v>
      </c>
      <c r="D1967" t="str">
        <f t="shared" si="160"/>
        <v>AB444587</v>
      </c>
      <c r="E1967" t="str">
        <f t="shared" si="162"/>
        <v>Corynebacterium</v>
      </c>
      <c r="F1967" t="s">
        <v>32338</v>
      </c>
      <c r="G1967" t="str">
        <f t="shared" si="161"/>
        <v xml:space="preserve">Corynebacteriumcasei                    Actinobacteria2.46156.76553---3-                                                                </v>
      </c>
      <c r="H1967" t="s">
        <v>9810</v>
      </c>
      <c r="I1967" t="s">
        <v>15</v>
      </c>
      <c r="J1967" t="s">
        <v>2088</v>
      </c>
      <c r="K1967" t="s">
        <v>2088</v>
      </c>
      <c r="L1967" t="s">
        <v>9811</v>
      </c>
      <c r="M1967" t="s">
        <v>9812</v>
      </c>
      <c r="N1967" t="s">
        <v>9813</v>
      </c>
      <c r="O1967" s="1" t="s">
        <v>9814</v>
      </c>
      <c r="P1967" t="s">
        <v>9815</v>
      </c>
      <c r="Q1967">
        <v>3</v>
      </c>
      <c r="R1967" t="s">
        <v>23</v>
      </c>
      <c r="S1967" t="s">
        <v>23</v>
      </c>
      <c r="T1967" t="s">
        <v>23</v>
      </c>
      <c r="U1967">
        <v>3</v>
      </c>
      <c r="V1967" t="s">
        <v>495</v>
      </c>
    </row>
    <row r="1968" spans="1:22">
      <c r="A1968">
        <v>6687207</v>
      </c>
      <c r="B1968" t="str">
        <f t="shared" si="158"/>
        <v>pCASE2</v>
      </c>
      <c r="C1968" t="str">
        <f t="shared" si="159"/>
        <v>NZ_CP004352.1</v>
      </c>
      <c r="D1968" t="str">
        <f t="shared" si="160"/>
        <v>CP004352</v>
      </c>
      <c r="E1968" t="str">
        <f t="shared" si="162"/>
        <v>Corynebacterium</v>
      </c>
      <c r="F1968" t="s">
        <v>32338</v>
      </c>
      <c r="G1968" t="str">
        <f t="shared" si="161"/>
        <v>Corynebacteriumcasei                    Actinobacteria16.26455.078715---161</v>
      </c>
      <c r="H1968" t="s">
        <v>9816</v>
      </c>
      <c r="I1968" t="s">
        <v>15</v>
      </c>
      <c r="J1968" t="s">
        <v>2088</v>
      </c>
      <c r="K1968" t="s">
        <v>2088</v>
      </c>
      <c r="L1968" t="s">
        <v>9817</v>
      </c>
      <c r="M1968" t="s">
        <v>9818</v>
      </c>
      <c r="N1968" t="s">
        <v>9819</v>
      </c>
      <c r="O1968" s="1" t="s">
        <v>9820</v>
      </c>
      <c r="P1968" t="s">
        <v>9821</v>
      </c>
      <c r="Q1968">
        <v>15</v>
      </c>
      <c r="R1968" t="s">
        <v>23</v>
      </c>
      <c r="S1968" t="s">
        <v>23</v>
      </c>
      <c r="T1968" t="s">
        <v>23</v>
      </c>
      <c r="U1968">
        <v>16</v>
      </c>
      <c r="V1968">
        <v>1</v>
      </c>
    </row>
    <row r="1969" spans="1:22">
      <c r="A1969">
        <v>6687111</v>
      </c>
      <c r="B1969" t="str">
        <f t="shared" si="158"/>
        <v>pCASE1</v>
      </c>
      <c r="C1969" t="str">
        <f t="shared" si="159"/>
        <v>NZ_CP004351.1</v>
      </c>
      <c r="D1969" t="str">
        <f t="shared" si="160"/>
        <v>CP004351</v>
      </c>
      <c r="E1969" t="str">
        <f t="shared" si="162"/>
        <v>Corynebacterium</v>
      </c>
      <c r="F1969" t="s">
        <v>32338</v>
      </c>
      <c r="G1969" t="str">
        <f t="shared" si="161"/>
        <v xml:space="preserve">Corynebacteriumcasei                    Actinobacteria2.46156.76553---3-                                                        </v>
      </c>
      <c r="H1969" t="s">
        <v>9816</v>
      </c>
      <c r="I1969" t="s">
        <v>15</v>
      </c>
      <c r="J1969" t="s">
        <v>2088</v>
      </c>
      <c r="K1969" t="s">
        <v>2088</v>
      </c>
      <c r="L1969" t="s">
        <v>9811</v>
      </c>
      <c r="M1969" t="s">
        <v>9822</v>
      </c>
      <c r="N1969" t="s">
        <v>9823</v>
      </c>
      <c r="O1969" s="1" t="s">
        <v>9814</v>
      </c>
      <c r="P1969" t="s">
        <v>9815</v>
      </c>
      <c r="Q1969">
        <v>3</v>
      </c>
      <c r="R1969" t="s">
        <v>23</v>
      </c>
      <c r="S1969" t="s">
        <v>23</v>
      </c>
      <c r="T1969" t="s">
        <v>23</v>
      </c>
      <c r="U1969">
        <v>3</v>
      </c>
      <c r="V1969" t="s">
        <v>58</v>
      </c>
    </row>
    <row r="1970" spans="1:22">
      <c r="A1970">
        <v>6687015</v>
      </c>
      <c r="B1970" t="str">
        <f t="shared" si="158"/>
        <v>pCdes2</v>
      </c>
      <c r="C1970" t="str">
        <f t="shared" si="159"/>
        <v>NZ_CP009222.1</v>
      </c>
      <c r="D1970" t="str">
        <f t="shared" si="160"/>
        <v>CP009222</v>
      </c>
      <c r="E1970" t="str">
        <f t="shared" si="162"/>
        <v>Corynebacterium</v>
      </c>
      <c r="F1970" t="s">
        <v>32339</v>
      </c>
      <c r="G1970" t="str">
        <f t="shared" si="161"/>
        <v xml:space="preserve">Corynebacteriumdeserti                  Actinobacteria30.73955.180730---30-                                                        </v>
      </c>
      <c r="H1970" t="s">
        <v>9824</v>
      </c>
      <c r="I1970" t="s">
        <v>15</v>
      </c>
      <c r="J1970" t="s">
        <v>2088</v>
      </c>
      <c r="K1970" t="s">
        <v>2088</v>
      </c>
      <c r="L1970" t="s">
        <v>9825</v>
      </c>
      <c r="M1970" t="s">
        <v>9826</v>
      </c>
      <c r="N1970" t="s">
        <v>9827</v>
      </c>
      <c r="O1970" s="1" t="s">
        <v>9828</v>
      </c>
      <c r="P1970" t="s">
        <v>9829</v>
      </c>
      <c r="Q1970">
        <v>30</v>
      </c>
      <c r="R1970" t="s">
        <v>23</v>
      </c>
      <c r="S1970" t="s">
        <v>23</v>
      </c>
      <c r="T1970" t="s">
        <v>23</v>
      </c>
      <c r="U1970">
        <v>30</v>
      </c>
      <c r="V1970" t="s">
        <v>58</v>
      </c>
    </row>
    <row r="1971" spans="1:22">
      <c r="A1971">
        <v>6686919</v>
      </c>
      <c r="B1971" t="str">
        <f t="shared" si="158"/>
        <v>pCdes1</v>
      </c>
      <c r="C1971" t="str">
        <f t="shared" si="159"/>
        <v>NZ_CP009221.1</v>
      </c>
      <c r="D1971" t="str">
        <f t="shared" si="160"/>
        <v>CP009221</v>
      </c>
      <c r="E1971" t="str">
        <f t="shared" si="162"/>
        <v>Corynebacterium</v>
      </c>
      <c r="F1971" t="s">
        <v>32339</v>
      </c>
      <c r="G1971" t="str">
        <f t="shared" si="161"/>
        <v>Corynebacteriumdeserti                  Actinobacteria31.00552.862423---241</v>
      </c>
      <c r="H1971" t="s">
        <v>9824</v>
      </c>
      <c r="I1971" t="s">
        <v>15</v>
      </c>
      <c r="J1971" t="s">
        <v>2088</v>
      </c>
      <c r="K1971" t="s">
        <v>2088</v>
      </c>
      <c r="L1971" t="s">
        <v>9830</v>
      </c>
      <c r="M1971" t="s">
        <v>9831</v>
      </c>
      <c r="N1971" t="s">
        <v>9832</v>
      </c>
      <c r="O1971" s="1" t="s">
        <v>9833</v>
      </c>
      <c r="P1971" t="s">
        <v>9834</v>
      </c>
      <c r="Q1971">
        <v>23</v>
      </c>
      <c r="R1971" t="s">
        <v>23</v>
      </c>
      <c r="S1971" t="s">
        <v>23</v>
      </c>
      <c r="T1971" t="s">
        <v>23</v>
      </c>
      <c r="U1971">
        <v>24</v>
      </c>
      <c r="V1971">
        <v>1</v>
      </c>
    </row>
    <row r="1972" spans="1:22">
      <c r="A1972">
        <v>6686823</v>
      </c>
      <c r="B1972" t="str">
        <f t="shared" si="158"/>
        <v>pNG2</v>
      </c>
      <c r="C1972" t="str">
        <f t="shared" si="159"/>
        <v>NC_005001.1</v>
      </c>
      <c r="D1972" t="str">
        <f t="shared" si="160"/>
        <v>AF492560</v>
      </c>
      <c r="E1972" t="str">
        <f t="shared" si="162"/>
        <v>Corynebacterium</v>
      </c>
      <c r="F1972" t="s">
        <v>32340</v>
      </c>
      <c r="G1972" t="str">
        <f t="shared" si="161"/>
        <v xml:space="preserve">Corynebacteriumdiphtheriae              Actinobacteria4201956.125815---15-                                                        </v>
      </c>
      <c r="H1972" t="s">
        <v>9835</v>
      </c>
      <c r="I1972" t="s">
        <v>15</v>
      </c>
      <c r="J1972" t="s">
        <v>2088</v>
      </c>
      <c r="K1972" t="s">
        <v>2088</v>
      </c>
      <c r="L1972" t="s">
        <v>9836</v>
      </c>
      <c r="M1972" t="s">
        <v>9837</v>
      </c>
      <c r="N1972" t="s">
        <v>9838</v>
      </c>
      <c r="O1972" s="1">
        <v>42019</v>
      </c>
      <c r="P1972" t="s">
        <v>9839</v>
      </c>
      <c r="Q1972">
        <v>15</v>
      </c>
      <c r="R1972" t="s">
        <v>23</v>
      </c>
      <c r="S1972" t="s">
        <v>23</v>
      </c>
      <c r="T1972" t="s">
        <v>23</v>
      </c>
      <c r="U1972">
        <v>15</v>
      </c>
      <c r="V1972" t="s">
        <v>58</v>
      </c>
    </row>
    <row r="1973" spans="1:22">
      <c r="A1973">
        <v>6686727</v>
      </c>
      <c r="B1973" t="str">
        <f t="shared" si="158"/>
        <v>pNGA2</v>
      </c>
      <c r="C1973" t="str">
        <f t="shared" si="159"/>
        <v>NC_003239.1</v>
      </c>
      <c r="D1973" t="str">
        <f t="shared" si="160"/>
        <v>AY061891</v>
      </c>
      <c r="E1973" t="str">
        <f t="shared" si="162"/>
        <v>Corynebacterium</v>
      </c>
      <c r="F1973" t="s">
        <v>32340</v>
      </c>
      <c r="G1973" t="str">
        <f t="shared" si="161"/>
        <v xml:space="preserve">Corynebacteriumdiphtheriae              Actinobacteria4.19151.3723---3-                                                                </v>
      </c>
      <c r="H1973" t="s">
        <v>9840</v>
      </c>
      <c r="I1973" t="s">
        <v>15</v>
      </c>
      <c r="J1973" t="s">
        <v>2088</v>
      </c>
      <c r="K1973" t="s">
        <v>2088</v>
      </c>
      <c r="L1973" t="s">
        <v>9841</v>
      </c>
      <c r="M1973" t="s">
        <v>9842</v>
      </c>
      <c r="N1973" t="s">
        <v>9843</v>
      </c>
      <c r="O1973" s="1" t="s">
        <v>9844</v>
      </c>
      <c r="P1973" t="s">
        <v>9845</v>
      </c>
      <c r="Q1973">
        <v>3</v>
      </c>
      <c r="R1973" t="s">
        <v>23</v>
      </c>
      <c r="S1973" t="s">
        <v>23</v>
      </c>
      <c r="T1973" t="s">
        <v>23</v>
      </c>
      <c r="U1973">
        <v>3</v>
      </c>
      <c r="V1973" t="s">
        <v>495</v>
      </c>
    </row>
    <row r="1974" spans="1:22">
      <c r="A1974">
        <v>6686631</v>
      </c>
      <c r="B1974" t="str">
        <f t="shared" si="158"/>
        <v>pCdoos1</v>
      </c>
      <c r="C1974" t="str">
        <f t="shared" si="159"/>
        <v>NZ_CP006765.1</v>
      </c>
      <c r="D1974" t="str">
        <f t="shared" si="160"/>
        <v>CP006765</v>
      </c>
      <c r="E1974" t="str">
        <f t="shared" si="162"/>
        <v>Corynebacterium</v>
      </c>
      <c r="F1974" t="s">
        <v>32341</v>
      </c>
      <c r="G1974" t="str">
        <f t="shared" si="161"/>
        <v xml:space="preserve">Corynebacteriumdoosanense               Actinobacteria27.19760.300823---23-                                </v>
      </c>
      <c r="H1974" t="s">
        <v>9846</v>
      </c>
      <c r="I1974" t="s">
        <v>15</v>
      </c>
      <c r="J1974" t="s">
        <v>2088</v>
      </c>
      <c r="K1974" t="s">
        <v>2088</v>
      </c>
      <c r="L1974" t="s">
        <v>9847</v>
      </c>
      <c r="M1974" t="s">
        <v>9848</v>
      </c>
      <c r="N1974" t="s">
        <v>9849</v>
      </c>
      <c r="O1974" s="1" t="s">
        <v>9850</v>
      </c>
      <c r="P1974" t="s">
        <v>9851</v>
      </c>
      <c r="Q1974">
        <v>23</v>
      </c>
      <c r="R1974" t="s">
        <v>23</v>
      </c>
      <c r="S1974" t="s">
        <v>23</v>
      </c>
      <c r="T1974" t="s">
        <v>23</v>
      </c>
      <c r="U1974">
        <v>23</v>
      </c>
      <c r="V1974" t="s">
        <v>108</v>
      </c>
    </row>
    <row r="1975" spans="1:22">
      <c r="A1975">
        <v>6686535</v>
      </c>
      <c r="B1975" t="str">
        <f t="shared" si="158"/>
        <v>pCE3</v>
      </c>
      <c r="C1975" t="str">
        <f t="shared" si="159"/>
        <v>NC_004320.1</v>
      </c>
      <c r="D1975" t="str">
        <f t="shared" si="160"/>
        <v>AP005226</v>
      </c>
      <c r="E1975" t="str">
        <f t="shared" si="162"/>
        <v>Corynebacterium</v>
      </c>
      <c r="F1975" t="s">
        <v>32342</v>
      </c>
      <c r="G1975" t="str">
        <f t="shared" si="161"/>
        <v>Corynebacteriumefficiens                Actinobacteria48.67256.404138---391</v>
      </c>
      <c r="H1975" t="s">
        <v>9852</v>
      </c>
      <c r="I1975" t="s">
        <v>15</v>
      </c>
      <c r="J1975" t="s">
        <v>2088</v>
      </c>
      <c r="K1975" t="s">
        <v>2088</v>
      </c>
      <c r="L1975" t="s">
        <v>9853</v>
      </c>
      <c r="M1975" t="s">
        <v>9854</v>
      </c>
      <c r="N1975" t="s">
        <v>9855</v>
      </c>
      <c r="O1975" s="1" t="s">
        <v>9856</v>
      </c>
      <c r="P1975" t="s">
        <v>9857</v>
      </c>
      <c r="Q1975">
        <v>38</v>
      </c>
      <c r="R1975" t="s">
        <v>23</v>
      </c>
      <c r="S1975" t="s">
        <v>23</v>
      </c>
      <c r="T1975" t="s">
        <v>23</v>
      </c>
      <c r="U1975">
        <v>39</v>
      </c>
      <c r="V1975">
        <v>1</v>
      </c>
    </row>
    <row r="1976" spans="1:22">
      <c r="A1976">
        <v>6686439</v>
      </c>
      <c r="B1976" t="str">
        <f t="shared" si="158"/>
        <v>pCE2</v>
      </c>
      <c r="C1976" t="str">
        <f t="shared" si="159"/>
        <v>NC_004319.1</v>
      </c>
      <c r="D1976" t="str">
        <f t="shared" si="160"/>
        <v>AP005225</v>
      </c>
      <c r="E1976" t="str">
        <f t="shared" si="162"/>
        <v>Corynebacterium</v>
      </c>
      <c r="F1976" t="s">
        <v>32342</v>
      </c>
      <c r="G1976" t="str">
        <f t="shared" si="161"/>
        <v xml:space="preserve">Corynebacteriumefficiens                Actinobacteria23.74354.41616---16-                                                        </v>
      </c>
      <c r="H1976" t="s">
        <v>9852</v>
      </c>
      <c r="I1976" t="s">
        <v>15</v>
      </c>
      <c r="J1976" t="s">
        <v>2088</v>
      </c>
      <c r="K1976" t="s">
        <v>2088</v>
      </c>
      <c r="L1976" t="s">
        <v>9858</v>
      </c>
      <c r="M1976" t="s">
        <v>9859</v>
      </c>
      <c r="N1976" t="s">
        <v>9860</v>
      </c>
      <c r="O1976" s="1" t="s">
        <v>9861</v>
      </c>
      <c r="P1976" t="s">
        <v>9862</v>
      </c>
      <c r="Q1976">
        <v>16</v>
      </c>
      <c r="R1976" t="s">
        <v>23</v>
      </c>
      <c r="S1976" t="s">
        <v>23</v>
      </c>
      <c r="T1976" t="s">
        <v>23</v>
      </c>
      <c r="U1976">
        <v>16</v>
      </c>
      <c r="V1976" t="s">
        <v>58</v>
      </c>
    </row>
    <row r="1977" spans="1:22">
      <c r="A1977">
        <v>6686343</v>
      </c>
      <c r="B1977" t="str">
        <f t="shared" si="158"/>
        <v>phiCFAL8171I</v>
      </c>
      <c r="C1977" t="str">
        <f t="shared" si="159"/>
        <v>NZ_CP007157.1</v>
      </c>
      <c r="D1977" t="str">
        <f t="shared" si="160"/>
        <v>CP007157</v>
      </c>
      <c r="E1977" t="str">
        <f t="shared" si="162"/>
        <v>Corynebacterium</v>
      </c>
      <c r="F1977" t="s">
        <v>32343</v>
      </c>
      <c r="G1977" t="str">
        <f t="shared" si="161"/>
        <v>Corynebacteriumfalsenii                 Actinobacteria42.00961.743956---571</v>
      </c>
      <c r="H1977" t="s">
        <v>9863</v>
      </c>
      <c r="I1977" t="s">
        <v>15</v>
      </c>
      <c r="J1977" t="s">
        <v>2088</v>
      </c>
      <c r="K1977" t="s">
        <v>2088</v>
      </c>
      <c r="L1977" t="s">
        <v>9864</v>
      </c>
      <c r="M1977" t="s">
        <v>9865</v>
      </c>
      <c r="N1977" t="s">
        <v>9866</v>
      </c>
      <c r="O1977" s="1" t="s">
        <v>9867</v>
      </c>
      <c r="P1977" t="s">
        <v>9868</v>
      </c>
      <c r="Q1977">
        <v>56</v>
      </c>
      <c r="R1977" t="s">
        <v>23</v>
      </c>
      <c r="S1977" t="s">
        <v>23</v>
      </c>
      <c r="T1977" t="s">
        <v>23</v>
      </c>
      <c r="U1977">
        <v>57</v>
      </c>
      <c r="V1977">
        <v>1</v>
      </c>
    </row>
    <row r="1978" spans="1:22">
      <c r="A1978">
        <v>6686247</v>
      </c>
      <c r="B1978" t="str">
        <f t="shared" si="158"/>
        <v>unnamed</v>
      </c>
      <c r="C1978" t="str">
        <f t="shared" si="159"/>
        <v>NZ_CP007723.1</v>
      </c>
      <c r="D1978" t="str">
        <f t="shared" si="160"/>
        <v>CP007723</v>
      </c>
      <c r="E1978" t="str">
        <f t="shared" si="162"/>
        <v>Corynebacterium</v>
      </c>
      <c r="F1978" t="s">
        <v>32344</v>
      </c>
      <c r="G1978" t="str">
        <f t="shared" si="161"/>
        <v xml:space="preserve">Corynebacteriumglutamicum               Actinobacteria16.8151.380112---12-                                                        </v>
      </c>
      <c r="H1978" t="s">
        <v>9869</v>
      </c>
      <c r="I1978" t="s">
        <v>15</v>
      </c>
      <c r="J1978" t="s">
        <v>2088</v>
      </c>
      <c r="K1978" t="s">
        <v>2088</v>
      </c>
      <c r="L1978" t="s">
        <v>68</v>
      </c>
      <c r="M1978" t="s">
        <v>9870</v>
      </c>
      <c r="N1978" t="s">
        <v>9871</v>
      </c>
      <c r="O1978" s="1" t="s">
        <v>9872</v>
      </c>
      <c r="P1978" t="s">
        <v>9873</v>
      </c>
      <c r="Q1978">
        <v>12</v>
      </c>
      <c r="R1978" t="s">
        <v>23</v>
      </c>
      <c r="S1978" t="s">
        <v>23</v>
      </c>
      <c r="T1978" t="s">
        <v>23</v>
      </c>
      <c r="U1978">
        <v>12</v>
      </c>
      <c r="V1978" t="s">
        <v>58</v>
      </c>
    </row>
    <row r="1979" spans="1:22">
      <c r="A1979">
        <v>6686151</v>
      </c>
      <c r="B1979" t="str">
        <f t="shared" si="158"/>
        <v>unnamed</v>
      </c>
      <c r="C1979" t="str">
        <f t="shared" si="159"/>
        <v>NZ_CP007725.1</v>
      </c>
      <c r="D1979" t="str">
        <f t="shared" si="160"/>
        <v>CP007725</v>
      </c>
      <c r="E1979" t="str">
        <f t="shared" si="162"/>
        <v>Corynebacterium</v>
      </c>
      <c r="F1979" t="s">
        <v>32344</v>
      </c>
      <c r="G1979" t="str">
        <f t="shared" si="161"/>
        <v xml:space="preserve">Corynebacteriumglutamicum               Actinobacteria16.8151.362312---12-                                                                </v>
      </c>
      <c r="H1979" t="s">
        <v>9874</v>
      </c>
      <c r="I1979" t="s">
        <v>15</v>
      </c>
      <c r="J1979" t="s">
        <v>2088</v>
      </c>
      <c r="K1979" t="s">
        <v>2088</v>
      </c>
      <c r="L1979" t="s">
        <v>68</v>
      </c>
      <c r="M1979" t="s">
        <v>9875</v>
      </c>
      <c r="N1979" t="s">
        <v>9876</v>
      </c>
      <c r="O1979" s="1" t="s">
        <v>9872</v>
      </c>
      <c r="P1979" t="s">
        <v>9877</v>
      </c>
      <c r="Q1979">
        <v>12</v>
      </c>
      <c r="R1979" t="s">
        <v>23</v>
      </c>
      <c r="S1979" t="s">
        <v>23</v>
      </c>
      <c r="T1979" t="s">
        <v>23</v>
      </c>
      <c r="U1979">
        <v>12</v>
      </c>
      <c r="V1979" t="s">
        <v>495</v>
      </c>
    </row>
    <row r="1980" spans="1:22">
      <c r="A1980">
        <v>6686055</v>
      </c>
      <c r="B1980" t="str">
        <f t="shared" si="158"/>
        <v>unnamed</v>
      </c>
      <c r="C1980" t="str">
        <f t="shared" si="159"/>
        <v>NZ_CP010452.1</v>
      </c>
      <c r="D1980" t="str">
        <f t="shared" si="160"/>
        <v>CP010452</v>
      </c>
      <c r="E1980" t="str">
        <f t="shared" si="162"/>
        <v>Corynebacterium</v>
      </c>
      <c r="F1980" t="s">
        <v>32344</v>
      </c>
      <c r="G1980" t="str">
        <f t="shared" si="161"/>
        <v>Corynebacteriumglutamicum               Actinobacteria21.77550.989713---141</v>
      </c>
      <c r="H1980" t="s">
        <v>9878</v>
      </c>
      <c r="I1980" t="s">
        <v>15</v>
      </c>
      <c r="J1980" t="s">
        <v>2088</v>
      </c>
      <c r="K1980" t="s">
        <v>2088</v>
      </c>
      <c r="L1980" t="s">
        <v>68</v>
      </c>
      <c r="M1980" t="s">
        <v>9879</v>
      </c>
      <c r="N1980" t="s">
        <v>9880</v>
      </c>
      <c r="O1980" s="1" t="s">
        <v>9881</v>
      </c>
      <c r="P1980" t="s">
        <v>9882</v>
      </c>
      <c r="Q1980">
        <v>13</v>
      </c>
      <c r="R1980" t="s">
        <v>23</v>
      </c>
      <c r="S1980" t="s">
        <v>23</v>
      </c>
      <c r="T1980" t="s">
        <v>23</v>
      </c>
      <c r="U1980">
        <v>14</v>
      </c>
      <c r="V1980">
        <v>1</v>
      </c>
    </row>
    <row r="1981" spans="1:22">
      <c r="A1981">
        <v>6685959</v>
      </c>
      <c r="B1981" t="str">
        <f t="shared" si="158"/>
        <v>pTET3</v>
      </c>
      <c r="C1981" t="str">
        <f t="shared" si="159"/>
        <v>NC_003227.1</v>
      </c>
      <c r="D1981" t="str">
        <f t="shared" si="160"/>
        <v>AJ420072</v>
      </c>
      <c r="E1981" t="str">
        <f t="shared" si="162"/>
        <v>Corynebacterium</v>
      </c>
      <c r="F1981" t="s">
        <v>32344</v>
      </c>
      <c r="G1981" t="str">
        <f t="shared" si="161"/>
        <v xml:space="preserve">Corynebacteriumglutamicum               Actinobacteria27.85654.889427---27-                                                                </v>
      </c>
      <c r="H1981" t="s">
        <v>9883</v>
      </c>
      <c r="I1981" t="s">
        <v>15</v>
      </c>
      <c r="J1981" t="s">
        <v>2088</v>
      </c>
      <c r="K1981" t="s">
        <v>2088</v>
      </c>
      <c r="L1981" t="s">
        <v>9884</v>
      </c>
      <c r="M1981" t="s">
        <v>9885</v>
      </c>
      <c r="N1981" t="s">
        <v>9886</v>
      </c>
      <c r="O1981" s="1" t="s">
        <v>9887</v>
      </c>
      <c r="P1981" t="s">
        <v>9888</v>
      </c>
      <c r="Q1981">
        <v>27</v>
      </c>
      <c r="R1981" t="s">
        <v>23</v>
      </c>
      <c r="S1981" t="s">
        <v>23</v>
      </c>
      <c r="T1981" t="s">
        <v>23</v>
      </c>
      <c r="U1981">
        <v>27</v>
      </c>
      <c r="V1981" t="s">
        <v>495</v>
      </c>
    </row>
    <row r="1982" spans="1:22">
      <c r="A1982">
        <v>6685863</v>
      </c>
      <c r="B1982" t="str">
        <f t="shared" si="158"/>
        <v>unknown</v>
      </c>
      <c r="C1982" t="str">
        <f t="shared" si="159"/>
        <v>NC_002115.1</v>
      </c>
      <c r="D1982" t="str">
        <f t="shared" si="160"/>
        <v>X03987</v>
      </c>
      <c r="E1982" t="str">
        <f t="shared" si="162"/>
        <v>Corynebacterium</v>
      </c>
      <c r="F1982" t="s">
        <v>32344</v>
      </c>
      <c r="G1982" t="str">
        <f t="shared" si="161"/>
        <v xml:space="preserve">Corynebacteriumglutamicum               Actinobacteria4.45753.3767------                                                                </v>
      </c>
      <c r="H1982" t="s">
        <v>9889</v>
      </c>
      <c r="I1982" t="s">
        <v>15</v>
      </c>
      <c r="J1982" t="s">
        <v>2088</v>
      </c>
      <c r="K1982" t="s">
        <v>2088</v>
      </c>
      <c r="L1982" t="s">
        <v>9890</v>
      </c>
      <c r="M1982" t="s">
        <v>9891</v>
      </c>
      <c r="N1982" t="s">
        <v>9892</v>
      </c>
      <c r="O1982" s="1" t="s">
        <v>9893</v>
      </c>
      <c r="P1982" t="s">
        <v>9894</v>
      </c>
      <c r="Q1982" t="s">
        <v>23</v>
      </c>
      <c r="R1982" t="s">
        <v>23</v>
      </c>
      <c r="S1982" t="s">
        <v>23</v>
      </c>
      <c r="T1982" t="s">
        <v>23</v>
      </c>
      <c r="U1982" t="s">
        <v>23</v>
      </c>
      <c r="V1982" t="s">
        <v>495</v>
      </c>
    </row>
    <row r="1983" spans="1:22">
      <c r="A1983">
        <v>6685767</v>
      </c>
      <c r="B1983" t="str">
        <f t="shared" si="158"/>
        <v>pSR1</v>
      </c>
      <c r="C1983" t="str">
        <f t="shared" si="159"/>
        <v>NC_001456.1</v>
      </c>
      <c r="D1983" t="str">
        <f t="shared" si="160"/>
        <v>Z22927</v>
      </c>
      <c r="E1983" t="str">
        <f t="shared" si="162"/>
        <v>Corynebacterium</v>
      </c>
      <c r="F1983" t="s">
        <v>32344</v>
      </c>
      <c r="G1983" t="str">
        <f t="shared" si="161"/>
        <v xml:space="preserve">Corynebacteriumglutamicum               Actinobacteria3.05456.97452---2-                                                                        </v>
      </c>
      <c r="H1983" t="s">
        <v>9895</v>
      </c>
      <c r="I1983" t="s">
        <v>15</v>
      </c>
      <c r="J1983" t="s">
        <v>2088</v>
      </c>
      <c r="K1983" t="s">
        <v>2088</v>
      </c>
      <c r="L1983" t="s">
        <v>9896</v>
      </c>
      <c r="M1983" t="s">
        <v>9897</v>
      </c>
      <c r="N1983" t="s">
        <v>9898</v>
      </c>
      <c r="O1983" s="1" t="s">
        <v>9899</v>
      </c>
      <c r="P1983" t="s">
        <v>9900</v>
      </c>
      <c r="Q1983">
        <v>2</v>
      </c>
      <c r="R1983" t="s">
        <v>23</v>
      </c>
      <c r="S1983" t="s">
        <v>23</v>
      </c>
      <c r="T1983" t="s">
        <v>23</v>
      </c>
      <c r="U1983">
        <v>2</v>
      </c>
      <c r="V1983" t="s">
        <v>3736</v>
      </c>
    </row>
    <row r="1984" spans="1:22">
      <c r="A1984">
        <v>6685671</v>
      </c>
      <c r="B1984" t="str">
        <f t="shared" si="158"/>
        <v>plasmid pAM330</v>
      </c>
      <c r="C1984" t="str">
        <f t="shared" si="159"/>
        <v>NC_001385.1</v>
      </c>
      <c r="D1984" t="str">
        <f t="shared" si="160"/>
        <v>D00038</v>
      </c>
      <c r="E1984" t="str">
        <f t="shared" si="162"/>
        <v>Corynebacterium</v>
      </c>
      <c r="F1984" t="s">
        <v>32344</v>
      </c>
      <c r="G1984" t="str">
        <f t="shared" si="161"/>
        <v xml:space="preserve">Corynebacteriumglutamicum               Actinobacteria4.44853.34982---2-                                                        </v>
      </c>
      <c r="H1984" t="s">
        <v>9889</v>
      </c>
      <c r="I1984" t="s">
        <v>15</v>
      </c>
      <c r="J1984" t="s">
        <v>2088</v>
      </c>
      <c r="K1984" t="s">
        <v>2088</v>
      </c>
      <c r="L1984" t="s">
        <v>9901</v>
      </c>
      <c r="M1984" t="s">
        <v>9902</v>
      </c>
      <c r="N1984" t="s">
        <v>9903</v>
      </c>
      <c r="O1984" s="1" t="s">
        <v>9904</v>
      </c>
      <c r="P1984" t="s">
        <v>9905</v>
      </c>
      <c r="Q1984">
        <v>2</v>
      </c>
      <c r="R1984" t="s">
        <v>23</v>
      </c>
      <c r="S1984" t="s">
        <v>23</v>
      </c>
      <c r="T1984" t="s">
        <v>23</v>
      </c>
      <c r="U1984">
        <v>2</v>
      </c>
      <c r="V1984" t="s">
        <v>58</v>
      </c>
    </row>
    <row r="1985" spans="1:22">
      <c r="A1985">
        <v>6685575</v>
      </c>
      <c r="B1985" t="str">
        <f t="shared" si="158"/>
        <v>R-plasmid pCG4</v>
      </c>
      <c r="C1985" t="str">
        <f t="shared" si="159"/>
        <v>NC_004945.1</v>
      </c>
      <c r="D1985" t="str">
        <f t="shared" si="160"/>
        <v>AF164956</v>
      </c>
      <c r="E1985" t="str">
        <f t="shared" si="162"/>
        <v>Corynebacterium</v>
      </c>
      <c r="F1985" t="s">
        <v>32344</v>
      </c>
      <c r="G1985" t="str">
        <f t="shared" si="161"/>
        <v xml:space="preserve">Corynebacteriumglutamicum               Actinobacteria29.37152.075231---31-                                                </v>
      </c>
      <c r="H1985" t="s">
        <v>9906</v>
      </c>
      <c r="I1985" t="s">
        <v>15</v>
      </c>
      <c r="J1985" t="s">
        <v>2088</v>
      </c>
      <c r="K1985" t="s">
        <v>2088</v>
      </c>
      <c r="L1985" t="s">
        <v>9907</v>
      </c>
      <c r="M1985" t="s">
        <v>9908</v>
      </c>
      <c r="N1985" t="s">
        <v>9909</v>
      </c>
      <c r="O1985" s="1" t="s">
        <v>9910</v>
      </c>
      <c r="P1985" t="s">
        <v>9911</v>
      </c>
      <c r="Q1985">
        <v>31</v>
      </c>
      <c r="R1985" t="s">
        <v>23</v>
      </c>
      <c r="S1985" t="s">
        <v>23</v>
      </c>
      <c r="T1985" t="s">
        <v>23</v>
      </c>
      <c r="U1985">
        <v>31</v>
      </c>
      <c r="V1985" t="s">
        <v>24</v>
      </c>
    </row>
    <row r="1986" spans="1:22">
      <c r="A1986">
        <v>6685479</v>
      </c>
      <c r="B1986" t="str">
        <f t="shared" si="158"/>
        <v>pXZ608</v>
      </c>
      <c r="C1986" t="str">
        <f t="shared" si="159"/>
        <v>NC_004941.1</v>
      </c>
      <c r="D1986" t="str">
        <f t="shared" si="160"/>
        <v>AF479770</v>
      </c>
      <c r="E1986" t="str">
        <f t="shared" si="162"/>
        <v>Corynebacterium</v>
      </c>
      <c r="F1986" t="s">
        <v>32344</v>
      </c>
      <c r="G1986" t="str">
        <f t="shared" si="161"/>
        <v xml:space="preserve">Corynebacteriumglutamicum               Actinobacteria5.94955.9591---1-                                                                </v>
      </c>
      <c r="H1986" t="s">
        <v>9912</v>
      </c>
      <c r="I1986" t="s">
        <v>15</v>
      </c>
      <c r="J1986" t="s">
        <v>2088</v>
      </c>
      <c r="K1986" t="s">
        <v>2088</v>
      </c>
      <c r="L1986" t="s">
        <v>9913</v>
      </c>
      <c r="M1986" t="s">
        <v>9914</v>
      </c>
      <c r="N1986" t="s">
        <v>9915</v>
      </c>
      <c r="O1986" s="1" t="s">
        <v>9916</v>
      </c>
      <c r="P1986" t="s">
        <v>9917</v>
      </c>
      <c r="Q1986">
        <v>1</v>
      </c>
      <c r="R1986" t="s">
        <v>23</v>
      </c>
      <c r="S1986" t="s">
        <v>23</v>
      </c>
      <c r="T1986" t="s">
        <v>23</v>
      </c>
      <c r="U1986">
        <v>1</v>
      </c>
      <c r="V1986" t="s">
        <v>495</v>
      </c>
    </row>
    <row r="1987" spans="1:22">
      <c r="A1987">
        <v>6685383</v>
      </c>
      <c r="B1987" t="str">
        <f t="shared" ref="B1987:B2050" si="163">L1987</f>
        <v>R-plasmid pAG1</v>
      </c>
      <c r="C1987" t="str">
        <f t="shared" ref="C1987:C2050" si="164">M1987</f>
        <v>NC_001415.1</v>
      </c>
      <c r="D1987" t="str">
        <f t="shared" ref="D1987:D2050" si="165">N1987</f>
        <v>AF121000</v>
      </c>
      <c r="E1987" t="str">
        <f t="shared" si="162"/>
        <v>Corynebacterium</v>
      </c>
      <c r="F1987" t="s">
        <v>32344</v>
      </c>
      <c r="G1987" t="str">
        <f t="shared" ref="G1987:G2050" si="166">CONCATENATE(E1987,F1987,K1987,O1987,P1987,Q1987,R1987,S1987,T1987,U1987,V1987)</f>
        <v xml:space="preserve">Corynebacteriumglutamicum               Actinobacteria19.75158.979319---19-                                                </v>
      </c>
      <c r="H1987" t="s">
        <v>9918</v>
      </c>
      <c r="I1987" t="s">
        <v>15</v>
      </c>
      <c r="J1987" t="s">
        <v>2088</v>
      </c>
      <c r="K1987" t="s">
        <v>2088</v>
      </c>
      <c r="L1987" t="s">
        <v>9919</v>
      </c>
      <c r="M1987" t="s">
        <v>9920</v>
      </c>
      <c r="N1987" t="s">
        <v>9921</v>
      </c>
      <c r="O1987" s="1" t="s">
        <v>9922</v>
      </c>
      <c r="P1987" t="s">
        <v>9923</v>
      </c>
      <c r="Q1987">
        <v>19</v>
      </c>
      <c r="R1987" t="s">
        <v>23</v>
      </c>
      <c r="S1987" t="s">
        <v>23</v>
      </c>
      <c r="T1987" t="s">
        <v>23</v>
      </c>
      <c r="U1987">
        <v>19</v>
      </c>
      <c r="V1987" t="s">
        <v>24</v>
      </c>
    </row>
    <row r="1988" spans="1:22">
      <c r="A1988">
        <v>6685287</v>
      </c>
      <c r="B1988" t="str">
        <f t="shared" si="163"/>
        <v>pCG2</v>
      </c>
      <c r="C1988" t="str">
        <f t="shared" si="164"/>
        <v>NC_004534.1</v>
      </c>
      <c r="D1988" t="str">
        <f t="shared" si="165"/>
        <v>AY172685</v>
      </c>
      <c r="E1988" t="str">
        <f t="shared" si="162"/>
        <v>Corynebacterium</v>
      </c>
      <c r="F1988" t="s">
        <v>32344</v>
      </c>
      <c r="G1988" t="str">
        <f t="shared" si="166"/>
        <v xml:space="preserve">Corynebacteriumglutamicum               Actinobacteria6.75850.9476---6-                                                        </v>
      </c>
      <c r="H1988" t="s">
        <v>9924</v>
      </c>
      <c r="I1988" t="s">
        <v>15</v>
      </c>
      <c r="J1988" t="s">
        <v>2088</v>
      </c>
      <c r="K1988" t="s">
        <v>2088</v>
      </c>
      <c r="L1988" t="s">
        <v>9925</v>
      </c>
      <c r="M1988" t="s">
        <v>9926</v>
      </c>
      <c r="N1988" t="s">
        <v>9927</v>
      </c>
      <c r="O1988" s="1" t="s">
        <v>2727</v>
      </c>
      <c r="P1988" t="s">
        <v>9928</v>
      </c>
      <c r="Q1988">
        <v>6</v>
      </c>
      <c r="R1988" t="s">
        <v>23</v>
      </c>
      <c r="S1988" t="s">
        <v>23</v>
      </c>
      <c r="T1988" t="s">
        <v>23</v>
      </c>
      <c r="U1988">
        <v>6</v>
      </c>
      <c r="V1988" t="s">
        <v>58</v>
      </c>
    </row>
    <row r="1989" spans="1:22">
      <c r="A1989">
        <v>6685191</v>
      </c>
      <c r="B1989" t="str">
        <f t="shared" si="163"/>
        <v>pAG3</v>
      </c>
      <c r="C1989" t="str">
        <f t="shared" si="164"/>
        <v>NC_004533.1</v>
      </c>
      <c r="D1989" t="str">
        <f t="shared" si="165"/>
        <v>AY172684</v>
      </c>
      <c r="E1989" t="str">
        <f t="shared" si="162"/>
        <v>Corynebacterium</v>
      </c>
      <c r="F1989" t="s">
        <v>32344</v>
      </c>
      <c r="G1989" t="str">
        <f t="shared" si="166"/>
        <v xml:space="preserve">Corynebacteriumglutamicum               Actinobacteria4.60351.87926---6-                                                        </v>
      </c>
      <c r="H1989" t="s">
        <v>9929</v>
      </c>
      <c r="I1989" t="s">
        <v>15</v>
      </c>
      <c r="J1989" t="s">
        <v>2088</v>
      </c>
      <c r="K1989" t="s">
        <v>2088</v>
      </c>
      <c r="L1989" t="s">
        <v>9930</v>
      </c>
      <c r="M1989" t="s">
        <v>9931</v>
      </c>
      <c r="N1989" t="s">
        <v>9932</v>
      </c>
      <c r="O1989" s="1" t="s">
        <v>9933</v>
      </c>
      <c r="P1989" t="s">
        <v>9934</v>
      </c>
      <c r="Q1989">
        <v>6</v>
      </c>
      <c r="R1989" t="s">
        <v>23</v>
      </c>
      <c r="S1989" t="s">
        <v>23</v>
      </c>
      <c r="T1989" t="s">
        <v>23</v>
      </c>
      <c r="U1989">
        <v>6</v>
      </c>
      <c r="V1989" t="s">
        <v>58</v>
      </c>
    </row>
    <row r="1990" spans="1:22">
      <c r="A1990">
        <v>6685095</v>
      </c>
      <c r="B1990" t="str">
        <f t="shared" si="163"/>
        <v>pCGR2</v>
      </c>
      <c r="C1990" t="str">
        <f t="shared" si="164"/>
        <v>NC_013726.1</v>
      </c>
      <c r="D1990" t="str">
        <f t="shared" si="165"/>
        <v>AB525231</v>
      </c>
      <c r="E1990" t="str">
        <f t="shared" si="162"/>
        <v>Corynebacterium</v>
      </c>
      <c r="F1990" t="s">
        <v>32344</v>
      </c>
      <c r="G1990" t="str">
        <f t="shared" si="166"/>
        <v xml:space="preserve">Corynebacteriumglutamicum               Actinobacteria24.23553.868420---20-                                                        </v>
      </c>
      <c r="H1990" t="s">
        <v>9935</v>
      </c>
      <c r="I1990" t="s">
        <v>15</v>
      </c>
      <c r="J1990" t="s">
        <v>2088</v>
      </c>
      <c r="K1990" t="s">
        <v>2088</v>
      </c>
      <c r="L1990" t="s">
        <v>9936</v>
      </c>
      <c r="M1990" t="s">
        <v>9937</v>
      </c>
      <c r="N1990" t="s">
        <v>9938</v>
      </c>
      <c r="O1990" s="1" t="s">
        <v>9939</v>
      </c>
      <c r="P1990" t="s">
        <v>9940</v>
      </c>
      <c r="Q1990">
        <v>20</v>
      </c>
      <c r="R1990" t="s">
        <v>23</v>
      </c>
      <c r="S1990" t="s">
        <v>23</v>
      </c>
      <c r="T1990" t="s">
        <v>23</v>
      </c>
      <c r="U1990">
        <v>20</v>
      </c>
      <c r="V1990" t="s">
        <v>58</v>
      </c>
    </row>
    <row r="1991" spans="1:22">
      <c r="A1991">
        <v>6684999</v>
      </c>
      <c r="B1991" t="str">
        <f t="shared" si="163"/>
        <v>pXZ10145.1</v>
      </c>
      <c r="C1991" t="str">
        <f t="shared" si="164"/>
        <v>NC_001791.1</v>
      </c>
      <c r="D1991" t="str">
        <f t="shared" si="165"/>
        <v>U85507</v>
      </c>
      <c r="E1991" t="str">
        <f t="shared" si="162"/>
        <v>Corynebacterium</v>
      </c>
      <c r="F1991" t="s">
        <v>32344</v>
      </c>
      <c r="G1991" t="str">
        <f t="shared" si="166"/>
        <v xml:space="preserve">Corynebacteriumglutamicum               Actinobacteria4.88559.63156---6-                                                                </v>
      </c>
      <c r="H1991" t="s">
        <v>9941</v>
      </c>
      <c r="I1991" t="s">
        <v>15</v>
      </c>
      <c r="J1991" t="s">
        <v>2088</v>
      </c>
      <c r="K1991" t="s">
        <v>2088</v>
      </c>
      <c r="L1991" t="s">
        <v>9942</v>
      </c>
      <c r="M1991" t="s">
        <v>9943</v>
      </c>
      <c r="N1991" t="s">
        <v>9944</v>
      </c>
      <c r="O1991" s="1" t="s">
        <v>9945</v>
      </c>
      <c r="P1991" t="s">
        <v>9946</v>
      </c>
      <c r="Q1991">
        <v>6</v>
      </c>
      <c r="R1991" t="s">
        <v>23</v>
      </c>
      <c r="S1991" t="s">
        <v>23</v>
      </c>
      <c r="T1991" t="s">
        <v>23</v>
      </c>
      <c r="U1991">
        <v>6</v>
      </c>
      <c r="V1991" t="s">
        <v>495</v>
      </c>
    </row>
    <row r="1992" spans="1:22">
      <c r="A1992">
        <v>6684903</v>
      </c>
      <c r="B1992" t="str">
        <f t="shared" si="163"/>
        <v>pGA2</v>
      </c>
      <c r="C1992" t="str">
        <f t="shared" si="164"/>
        <v>NC_004535.1</v>
      </c>
      <c r="D1992" t="str">
        <f t="shared" si="165"/>
        <v>AY172687</v>
      </c>
      <c r="E1992" t="str">
        <f t="shared" si="162"/>
        <v>Corynebacterium</v>
      </c>
      <c r="F1992" t="s">
        <v>32344</v>
      </c>
      <c r="G1992" t="str">
        <f t="shared" si="166"/>
        <v xml:space="preserve">Corynebacteriumglutamicum               Actinobacteria19.21850.572415---15-                                                                </v>
      </c>
      <c r="H1992" t="s">
        <v>9883</v>
      </c>
      <c r="I1992" t="s">
        <v>15</v>
      </c>
      <c r="J1992" t="s">
        <v>2088</v>
      </c>
      <c r="K1992" t="s">
        <v>2088</v>
      </c>
      <c r="L1992" t="s">
        <v>9947</v>
      </c>
      <c r="M1992" t="s">
        <v>9948</v>
      </c>
      <c r="N1992" t="s">
        <v>9949</v>
      </c>
      <c r="O1992" s="1" t="s">
        <v>9950</v>
      </c>
      <c r="P1992" t="s">
        <v>9951</v>
      </c>
      <c r="Q1992">
        <v>15</v>
      </c>
      <c r="R1992" t="s">
        <v>23</v>
      </c>
      <c r="S1992" t="s">
        <v>23</v>
      </c>
      <c r="T1992" t="s">
        <v>23</v>
      </c>
      <c r="U1992">
        <v>15</v>
      </c>
      <c r="V1992" t="s">
        <v>495</v>
      </c>
    </row>
    <row r="1993" spans="1:22">
      <c r="A1993">
        <v>6684807</v>
      </c>
      <c r="B1993" t="str">
        <f t="shared" si="163"/>
        <v>pBl1</v>
      </c>
      <c r="C1993" t="str">
        <f t="shared" si="164"/>
        <v>NC_010243.1</v>
      </c>
      <c r="D1993" t="str">
        <f t="shared" si="165"/>
        <v>AF092037</v>
      </c>
      <c r="E1993" t="str">
        <f t="shared" si="162"/>
        <v>Corynebacterium</v>
      </c>
      <c r="F1993" t="s">
        <v>32344</v>
      </c>
      <c r="G1993" t="str">
        <f t="shared" si="166"/>
        <v xml:space="preserve">Corynebacteriumglutamicum               Actinobacteria4.44753.40681---1-                                                        </v>
      </c>
      <c r="H1993" t="s">
        <v>9952</v>
      </c>
      <c r="I1993" t="s">
        <v>15</v>
      </c>
      <c r="J1993" t="s">
        <v>2088</v>
      </c>
      <c r="K1993" t="s">
        <v>2088</v>
      </c>
      <c r="L1993" t="s">
        <v>9953</v>
      </c>
      <c r="M1993" t="s">
        <v>9954</v>
      </c>
      <c r="N1993" t="s">
        <v>9955</v>
      </c>
      <c r="O1993" s="1" t="s">
        <v>9956</v>
      </c>
      <c r="P1993" t="s">
        <v>9957</v>
      </c>
      <c r="Q1993">
        <v>1</v>
      </c>
      <c r="R1993" t="s">
        <v>23</v>
      </c>
      <c r="S1993" t="s">
        <v>23</v>
      </c>
      <c r="T1993" t="s">
        <v>23</v>
      </c>
      <c r="U1993">
        <v>1</v>
      </c>
      <c r="V1993" t="s">
        <v>58</v>
      </c>
    </row>
    <row r="1994" spans="1:22">
      <c r="A1994">
        <v>6684711</v>
      </c>
      <c r="B1994" t="str">
        <f t="shared" si="163"/>
        <v>pXZ10142</v>
      </c>
      <c r="C1994" t="str">
        <f t="shared" si="164"/>
        <v>NC_002099.1</v>
      </c>
      <c r="D1994" t="str">
        <f t="shared" si="165"/>
        <v>X72691</v>
      </c>
      <c r="E1994" t="str">
        <f t="shared" si="162"/>
        <v>Corynebacterium</v>
      </c>
      <c r="F1994" t="s">
        <v>32344</v>
      </c>
      <c r="G1994" t="str">
        <f t="shared" si="166"/>
        <v xml:space="preserve">Corynebacteriumglutamicum               Actinobacteria2.44457.03765---5-                                                                </v>
      </c>
      <c r="H1994" t="s">
        <v>9941</v>
      </c>
      <c r="I1994" t="s">
        <v>15</v>
      </c>
      <c r="J1994" t="s">
        <v>2088</v>
      </c>
      <c r="K1994" t="s">
        <v>2088</v>
      </c>
      <c r="L1994" t="s">
        <v>9958</v>
      </c>
      <c r="M1994" t="s">
        <v>9959</v>
      </c>
      <c r="N1994" t="s">
        <v>9960</v>
      </c>
      <c r="O1994" s="1" t="s">
        <v>9961</v>
      </c>
      <c r="P1994" t="s">
        <v>9962</v>
      </c>
      <c r="Q1994">
        <v>5</v>
      </c>
      <c r="R1994" t="s">
        <v>23</v>
      </c>
      <c r="S1994" t="s">
        <v>23</v>
      </c>
      <c r="T1994" t="s">
        <v>23</v>
      </c>
      <c r="U1994">
        <v>5</v>
      </c>
      <c r="V1994" t="s">
        <v>495</v>
      </c>
    </row>
    <row r="1995" spans="1:22">
      <c r="A1995">
        <v>6684615</v>
      </c>
      <c r="B1995" t="str">
        <f t="shared" si="163"/>
        <v>unnamed</v>
      </c>
      <c r="C1995" t="str">
        <f t="shared" si="164"/>
        <v>-</v>
      </c>
      <c r="D1995" t="str">
        <f t="shared" si="165"/>
        <v>CP012412.1</v>
      </c>
      <c r="E1995" t="str">
        <f t="shared" si="162"/>
        <v>Corynebacterium</v>
      </c>
      <c r="F1995" t="s">
        <v>32344</v>
      </c>
      <c r="G1995" t="str">
        <f t="shared" si="166"/>
        <v>Corynebacteriumglutamicum               Actinobacteria5.86553.50386---71</v>
      </c>
      <c r="H1995" t="s">
        <v>9963</v>
      </c>
      <c r="I1995" t="s">
        <v>15</v>
      </c>
      <c r="J1995" t="s">
        <v>2088</v>
      </c>
      <c r="K1995" t="s">
        <v>2088</v>
      </c>
      <c r="L1995" t="s">
        <v>68</v>
      </c>
      <c r="M1995" t="s">
        <v>23</v>
      </c>
      <c r="N1995" t="s">
        <v>9964</v>
      </c>
      <c r="O1995" s="1" t="s">
        <v>9965</v>
      </c>
      <c r="P1995" t="s">
        <v>9966</v>
      </c>
      <c r="Q1995">
        <v>6</v>
      </c>
      <c r="R1995" t="s">
        <v>23</v>
      </c>
      <c r="S1995" t="s">
        <v>23</v>
      </c>
      <c r="T1995" t="s">
        <v>23</v>
      </c>
      <c r="U1995">
        <v>7</v>
      </c>
      <c r="V1995">
        <v>1</v>
      </c>
    </row>
    <row r="1996" spans="1:22">
      <c r="A1996">
        <v>6684519</v>
      </c>
      <c r="B1996" t="str">
        <f t="shared" si="163"/>
        <v>pCGR1</v>
      </c>
      <c r="C1996" t="str">
        <f t="shared" si="164"/>
        <v>NC_009343.1</v>
      </c>
      <c r="D1996" t="str">
        <f t="shared" si="165"/>
        <v>AP009045</v>
      </c>
      <c r="E1996" t="str">
        <f t="shared" si="162"/>
        <v>Corynebacterium</v>
      </c>
      <c r="F1996" t="s">
        <v>32344</v>
      </c>
      <c r="G1996" t="str">
        <f t="shared" si="166"/>
        <v xml:space="preserve">Corynebacteriumglutamicum               Actinobacteria49.1253.927167---67-                                                                </v>
      </c>
      <c r="H1996" t="s">
        <v>9967</v>
      </c>
      <c r="I1996" t="s">
        <v>15</v>
      </c>
      <c r="J1996" t="s">
        <v>2088</v>
      </c>
      <c r="K1996" t="s">
        <v>2088</v>
      </c>
      <c r="L1996" t="s">
        <v>9968</v>
      </c>
      <c r="M1996" t="s">
        <v>9969</v>
      </c>
      <c r="N1996" t="s">
        <v>9970</v>
      </c>
      <c r="O1996" s="1" t="s">
        <v>9971</v>
      </c>
      <c r="P1996" t="s">
        <v>9972</v>
      </c>
      <c r="Q1996">
        <v>67</v>
      </c>
      <c r="R1996" t="s">
        <v>23</v>
      </c>
      <c r="S1996" t="s">
        <v>23</v>
      </c>
      <c r="T1996" t="s">
        <v>23</v>
      </c>
      <c r="U1996">
        <v>67</v>
      </c>
      <c r="V1996" t="s">
        <v>495</v>
      </c>
    </row>
    <row r="1997" spans="1:22">
      <c r="A1997">
        <v>6684423</v>
      </c>
      <c r="B1997" t="str">
        <f t="shared" si="163"/>
        <v>pCgly1</v>
      </c>
      <c r="C1997" t="str">
        <f t="shared" si="164"/>
        <v>NZ_CP006843.1</v>
      </c>
      <c r="D1997" t="str">
        <f t="shared" si="165"/>
        <v>CP006843</v>
      </c>
      <c r="E1997" t="str">
        <f t="shared" si="162"/>
        <v>Corynebacterium</v>
      </c>
      <c r="F1997" t="s">
        <v>32345</v>
      </c>
      <c r="G1997" t="str">
        <f t="shared" si="166"/>
        <v>Corynebacteriumglyciniphilum            Actinobacteria58.43260.786948---491</v>
      </c>
      <c r="H1997" t="s">
        <v>9973</v>
      </c>
      <c r="I1997" t="s">
        <v>15</v>
      </c>
      <c r="J1997" t="s">
        <v>2088</v>
      </c>
      <c r="K1997" t="s">
        <v>2088</v>
      </c>
      <c r="L1997" t="s">
        <v>9974</v>
      </c>
      <c r="M1997" t="s">
        <v>9975</v>
      </c>
      <c r="N1997" t="s">
        <v>9976</v>
      </c>
      <c r="O1997" s="1" t="s">
        <v>9977</v>
      </c>
      <c r="P1997" t="s">
        <v>9978</v>
      </c>
      <c r="Q1997">
        <v>48</v>
      </c>
      <c r="R1997" t="s">
        <v>23</v>
      </c>
      <c r="S1997" t="s">
        <v>23</v>
      </c>
      <c r="T1997" t="s">
        <v>23</v>
      </c>
      <c r="U1997">
        <v>49</v>
      </c>
      <c r="V1997">
        <v>1</v>
      </c>
    </row>
    <row r="1998" spans="1:22">
      <c r="A1998">
        <v>6684327</v>
      </c>
      <c r="B1998" t="str">
        <f t="shared" si="163"/>
        <v>pCha1</v>
      </c>
      <c r="C1998" t="str">
        <f t="shared" si="164"/>
        <v>NC_020303.1</v>
      </c>
      <c r="D1998" t="str">
        <f t="shared" si="165"/>
        <v>CP003698</v>
      </c>
      <c r="E1998" t="str">
        <f t="shared" si="162"/>
        <v>Corynebacterium</v>
      </c>
      <c r="F1998" t="s">
        <v>32346</v>
      </c>
      <c r="G1998" t="str">
        <f t="shared" si="166"/>
        <v>Corynebacteriumhalotolerans             Actinobacteria86.25663.195673---752</v>
      </c>
      <c r="H1998" t="s">
        <v>9979</v>
      </c>
      <c r="I1998" t="s">
        <v>15</v>
      </c>
      <c r="J1998" t="s">
        <v>2088</v>
      </c>
      <c r="K1998" t="s">
        <v>2088</v>
      </c>
      <c r="L1998" t="s">
        <v>9980</v>
      </c>
      <c r="M1998" t="s">
        <v>9981</v>
      </c>
      <c r="N1998" t="s">
        <v>9982</v>
      </c>
      <c r="O1998" s="1" t="s">
        <v>9983</v>
      </c>
      <c r="P1998" t="s">
        <v>9984</v>
      </c>
      <c r="Q1998">
        <v>73</v>
      </c>
      <c r="R1998" t="s">
        <v>23</v>
      </c>
      <c r="S1998" t="s">
        <v>23</v>
      </c>
      <c r="T1998" t="s">
        <v>23</v>
      </c>
      <c r="U1998">
        <v>75</v>
      </c>
      <c r="V1998">
        <v>2</v>
      </c>
    </row>
    <row r="1999" spans="1:22">
      <c r="A1999">
        <v>6684231</v>
      </c>
      <c r="B1999" t="str">
        <f t="shared" si="163"/>
        <v>pA505</v>
      </c>
      <c r="C1999" t="str">
        <f t="shared" si="164"/>
        <v>NC_004773.1</v>
      </c>
      <c r="D1999" t="str">
        <f t="shared" si="165"/>
        <v>AY263990</v>
      </c>
      <c r="E1999" t="str">
        <f t="shared" si="162"/>
        <v>Corynebacterium</v>
      </c>
      <c r="F1999" t="s">
        <v>32347</v>
      </c>
      <c r="G1999" t="str">
        <f t="shared" si="166"/>
        <v xml:space="preserve">Corynebacteriumjeikeium                 Actinobacteria11.94655.868111---11-                                                                </v>
      </c>
      <c r="H1999" t="s">
        <v>9985</v>
      </c>
      <c r="I1999" t="s">
        <v>15</v>
      </c>
      <c r="J1999" t="s">
        <v>2088</v>
      </c>
      <c r="K1999" t="s">
        <v>2088</v>
      </c>
      <c r="L1999" t="s">
        <v>9986</v>
      </c>
      <c r="M1999" t="s">
        <v>9987</v>
      </c>
      <c r="N1999" t="s">
        <v>9988</v>
      </c>
      <c r="O1999" s="1" t="s">
        <v>9989</v>
      </c>
      <c r="P1999" t="s">
        <v>9990</v>
      </c>
      <c r="Q1999">
        <v>11</v>
      </c>
      <c r="R1999" t="s">
        <v>23</v>
      </c>
      <c r="S1999" t="s">
        <v>23</v>
      </c>
      <c r="T1999" t="s">
        <v>23</v>
      </c>
      <c r="U1999">
        <v>11</v>
      </c>
      <c r="V1999" t="s">
        <v>495</v>
      </c>
    </row>
    <row r="2000" spans="1:22">
      <c r="A2000">
        <v>6684135</v>
      </c>
      <c r="B2000" t="str">
        <f t="shared" si="163"/>
        <v>pK64</v>
      </c>
      <c r="C2000" t="str">
        <f t="shared" si="164"/>
        <v>NC_003442.1</v>
      </c>
      <c r="D2000" t="str">
        <f t="shared" si="165"/>
        <v>AY079086</v>
      </c>
      <c r="E2000" t="str">
        <f t="shared" si="162"/>
        <v>Corynebacterium</v>
      </c>
      <c r="F2000" t="s">
        <v>32347</v>
      </c>
      <c r="G2000" t="str">
        <f t="shared" si="166"/>
        <v xml:space="preserve">Corynebacteriumjeikeium                 Actinobacteria10.90454.117815---15-                                                                </v>
      </c>
      <c r="H2000" t="s">
        <v>9991</v>
      </c>
      <c r="I2000" t="s">
        <v>15</v>
      </c>
      <c r="J2000" t="s">
        <v>2088</v>
      </c>
      <c r="K2000" t="s">
        <v>2088</v>
      </c>
      <c r="L2000" t="s">
        <v>9992</v>
      </c>
      <c r="M2000" t="s">
        <v>9993</v>
      </c>
      <c r="N2000" t="s">
        <v>9994</v>
      </c>
      <c r="O2000" s="1" t="s">
        <v>9995</v>
      </c>
      <c r="P2000" t="s">
        <v>9996</v>
      </c>
      <c r="Q2000">
        <v>15</v>
      </c>
      <c r="R2000" t="s">
        <v>23</v>
      </c>
      <c r="S2000" t="s">
        <v>23</v>
      </c>
      <c r="T2000" t="s">
        <v>23</v>
      </c>
      <c r="U2000">
        <v>15</v>
      </c>
      <c r="V2000" t="s">
        <v>495</v>
      </c>
    </row>
    <row r="2001" spans="1:22">
      <c r="A2001">
        <v>6684039</v>
      </c>
      <c r="B2001" t="str">
        <f t="shared" si="163"/>
        <v>pK43</v>
      </c>
      <c r="C2001" t="str">
        <f t="shared" si="164"/>
        <v>NC_002775.1</v>
      </c>
      <c r="D2001" t="str">
        <f t="shared" si="165"/>
        <v>AF364477</v>
      </c>
      <c r="E2001" t="str">
        <f t="shared" si="162"/>
        <v>Corynebacterium</v>
      </c>
      <c r="F2001" t="s">
        <v>32347</v>
      </c>
      <c r="G2001" t="str">
        <f t="shared" si="166"/>
        <v xml:space="preserve">Corynebacteriumjeikeium                 Actinobacteria7.61754.69349---9-                                                                </v>
      </c>
      <c r="H2001" t="s">
        <v>9997</v>
      </c>
      <c r="I2001" t="s">
        <v>15</v>
      </c>
      <c r="J2001" t="s">
        <v>2088</v>
      </c>
      <c r="K2001" t="s">
        <v>2088</v>
      </c>
      <c r="L2001" t="s">
        <v>9998</v>
      </c>
      <c r="M2001" t="s">
        <v>9999</v>
      </c>
      <c r="N2001" t="s">
        <v>10000</v>
      </c>
      <c r="O2001" s="1" t="s">
        <v>10001</v>
      </c>
      <c r="P2001" t="s">
        <v>10002</v>
      </c>
      <c r="Q2001">
        <v>9</v>
      </c>
      <c r="R2001" t="s">
        <v>23</v>
      </c>
      <c r="S2001" t="s">
        <v>23</v>
      </c>
      <c r="T2001" t="s">
        <v>23</v>
      </c>
      <c r="U2001">
        <v>9</v>
      </c>
      <c r="V2001" t="s">
        <v>495</v>
      </c>
    </row>
    <row r="2002" spans="1:22">
      <c r="A2002">
        <v>6683943</v>
      </c>
      <c r="B2002" t="str">
        <f t="shared" si="163"/>
        <v>pB85766</v>
      </c>
      <c r="C2002" t="str">
        <f t="shared" si="164"/>
        <v>NC_003490.1</v>
      </c>
      <c r="D2002" t="str">
        <f t="shared" si="165"/>
        <v>AF486522</v>
      </c>
      <c r="E2002" t="str">
        <f t="shared" si="162"/>
        <v>Corynebacterium</v>
      </c>
      <c r="F2002" t="s">
        <v>32347</v>
      </c>
      <c r="G2002" t="str">
        <f t="shared" si="166"/>
        <v xml:space="preserve">Corynebacteriumjeikeium                 Actinobacteria14.87555.07916---16-                                                                </v>
      </c>
      <c r="H2002" t="s">
        <v>10003</v>
      </c>
      <c r="I2002" t="s">
        <v>15</v>
      </c>
      <c r="J2002" t="s">
        <v>2088</v>
      </c>
      <c r="K2002" t="s">
        <v>2088</v>
      </c>
      <c r="L2002" t="s">
        <v>10004</v>
      </c>
      <c r="M2002" t="s">
        <v>10005</v>
      </c>
      <c r="N2002" t="s">
        <v>10006</v>
      </c>
      <c r="O2002" s="1" t="s">
        <v>10007</v>
      </c>
      <c r="P2002" t="s">
        <v>10008</v>
      </c>
      <c r="Q2002">
        <v>16</v>
      </c>
      <c r="R2002" t="s">
        <v>23</v>
      </c>
      <c r="S2002" t="s">
        <v>23</v>
      </c>
      <c r="T2002" t="s">
        <v>23</v>
      </c>
      <c r="U2002">
        <v>16</v>
      </c>
      <c r="V2002" t="s">
        <v>495</v>
      </c>
    </row>
    <row r="2003" spans="1:22">
      <c r="A2003">
        <v>6683847</v>
      </c>
      <c r="B2003" t="str">
        <f t="shared" si="163"/>
        <v>pCJ84</v>
      </c>
      <c r="C2003" t="str">
        <f t="shared" si="164"/>
        <v>NC_004953.1</v>
      </c>
      <c r="D2003" t="str">
        <f t="shared" si="165"/>
        <v>AY048596</v>
      </c>
      <c r="E2003" t="str">
        <f t="shared" si="162"/>
        <v>Corynebacterium</v>
      </c>
      <c r="F2003" t="s">
        <v>32347</v>
      </c>
      <c r="G2003" t="str">
        <f t="shared" si="166"/>
        <v xml:space="preserve">Corynebacteriumjeikeium                 Actinobacteria2136753.50928---8-                                                                </v>
      </c>
      <c r="H2003" t="s">
        <v>10009</v>
      </c>
      <c r="I2003" t="s">
        <v>15</v>
      </c>
      <c r="J2003" t="s">
        <v>2088</v>
      </c>
      <c r="K2003" t="s">
        <v>2088</v>
      </c>
      <c r="L2003" t="s">
        <v>10010</v>
      </c>
      <c r="M2003" t="s">
        <v>10011</v>
      </c>
      <c r="N2003" t="s">
        <v>10012</v>
      </c>
      <c r="O2003" s="1">
        <v>21367</v>
      </c>
      <c r="P2003" t="s">
        <v>10013</v>
      </c>
      <c r="Q2003">
        <v>8</v>
      </c>
      <c r="R2003" t="s">
        <v>23</v>
      </c>
      <c r="S2003" t="s">
        <v>23</v>
      </c>
      <c r="T2003" t="s">
        <v>23</v>
      </c>
      <c r="U2003">
        <v>8</v>
      </c>
      <c r="V2003" t="s">
        <v>495</v>
      </c>
    </row>
    <row r="2004" spans="1:22">
      <c r="A2004">
        <v>6683751</v>
      </c>
      <c r="B2004" t="str">
        <f t="shared" si="163"/>
        <v>pA501</v>
      </c>
      <c r="C2004" t="str">
        <f t="shared" si="164"/>
        <v>NC_004774.1</v>
      </c>
      <c r="D2004" t="str">
        <f t="shared" si="165"/>
        <v>AY266269</v>
      </c>
      <c r="E2004" t="str">
        <f t="shared" si="162"/>
        <v>Corynebacterium</v>
      </c>
      <c r="F2004" t="s">
        <v>32347</v>
      </c>
      <c r="G2004" t="str">
        <f t="shared" si="166"/>
        <v xml:space="preserve">Corynebacteriumjeikeium                 Actinobacteria19.93455.13721---23-                                                                </v>
      </c>
      <c r="H2004" t="s">
        <v>10014</v>
      </c>
      <c r="I2004" t="s">
        <v>15</v>
      </c>
      <c r="J2004" t="s">
        <v>2088</v>
      </c>
      <c r="K2004" t="s">
        <v>2088</v>
      </c>
      <c r="L2004" t="s">
        <v>10015</v>
      </c>
      <c r="M2004" t="s">
        <v>10016</v>
      </c>
      <c r="N2004" t="s">
        <v>10017</v>
      </c>
      <c r="O2004" s="1" t="s">
        <v>10018</v>
      </c>
      <c r="P2004" t="s">
        <v>10019</v>
      </c>
      <c r="Q2004">
        <v>21</v>
      </c>
      <c r="R2004" t="s">
        <v>23</v>
      </c>
      <c r="S2004" t="s">
        <v>23</v>
      </c>
      <c r="T2004" t="s">
        <v>23</v>
      </c>
      <c r="U2004">
        <v>23</v>
      </c>
      <c r="V2004" t="s">
        <v>495</v>
      </c>
    </row>
    <row r="2005" spans="1:22">
      <c r="A2005">
        <v>6683655</v>
      </c>
      <c r="B2005" t="str">
        <f t="shared" si="163"/>
        <v>pKW4</v>
      </c>
      <c r="C2005" t="str">
        <f t="shared" si="164"/>
        <v>NC_003080.1</v>
      </c>
      <c r="D2005" t="str">
        <f t="shared" si="165"/>
        <v>AF401314</v>
      </c>
      <c r="E2005" t="str">
        <f t="shared" si="162"/>
        <v>Corynebacterium</v>
      </c>
      <c r="F2005" t="s">
        <v>32347</v>
      </c>
      <c r="G2005" t="str">
        <f t="shared" si="166"/>
        <v xml:space="preserve">Corynebacteriumjeikeium                 Actinobacteria14.32353.773713---13-                                                </v>
      </c>
      <c r="H2005" t="s">
        <v>10020</v>
      </c>
      <c r="I2005" t="s">
        <v>15</v>
      </c>
      <c r="J2005" t="s">
        <v>2088</v>
      </c>
      <c r="K2005" t="s">
        <v>2088</v>
      </c>
      <c r="L2005" t="s">
        <v>10021</v>
      </c>
      <c r="M2005" t="s">
        <v>10022</v>
      </c>
      <c r="N2005" t="s">
        <v>10023</v>
      </c>
      <c r="O2005" s="1" t="s">
        <v>10024</v>
      </c>
      <c r="P2005" t="s">
        <v>10025</v>
      </c>
      <c r="Q2005">
        <v>13</v>
      </c>
      <c r="R2005" t="s">
        <v>23</v>
      </c>
      <c r="S2005" t="s">
        <v>23</v>
      </c>
      <c r="T2005" t="s">
        <v>23</v>
      </c>
      <c r="U2005">
        <v>13</v>
      </c>
      <c r="V2005" t="s">
        <v>24</v>
      </c>
    </row>
    <row r="2006" spans="1:22">
      <c r="A2006">
        <v>6683559</v>
      </c>
      <c r="B2006" t="str">
        <f t="shared" si="163"/>
        <v>pCmarinum1</v>
      </c>
      <c r="C2006" t="str">
        <f t="shared" si="164"/>
        <v>NZ_CP007792.1</v>
      </c>
      <c r="D2006" t="str">
        <f t="shared" si="165"/>
        <v>CP007792</v>
      </c>
      <c r="E2006" t="str">
        <f t="shared" si="162"/>
        <v>Corynebacterium</v>
      </c>
      <c r="F2006" t="s">
        <v>32348</v>
      </c>
      <c r="G2006" t="str">
        <f t="shared" si="166"/>
        <v>Corynebacteriummarinum                  Actinobacteria96.09462.879183---863</v>
      </c>
      <c r="H2006" t="s">
        <v>10026</v>
      </c>
      <c r="I2006" t="s">
        <v>15</v>
      </c>
      <c r="J2006" t="s">
        <v>2088</v>
      </c>
      <c r="K2006" t="s">
        <v>2088</v>
      </c>
      <c r="L2006" t="s">
        <v>10027</v>
      </c>
      <c r="M2006" t="s">
        <v>10028</v>
      </c>
      <c r="N2006" t="s">
        <v>10029</v>
      </c>
      <c r="O2006" s="1" t="s">
        <v>10030</v>
      </c>
      <c r="P2006" t="s">
        <v>10031</v>
      </c>
      <c r="Q2006">
        <v>83</v>
      </c>
      <c r="R2006" t="s">
        <v>23</v>
      </c>
      <c r="S2006" t="s">
        <v>23</v>
      </c>
      <c r="T2006" t="s">
        <v>23</v>
      </c>
      <c r="U2006">
        <v>86</v>
      </c>
      <c r="V2006">
        <v>3</v>
      </c>
    </row>
    <row r="2007" spans="1:22">
      <c r="A2007">
        <v>6683463</v>
      </c>
      <c r="B2007" t="str">
        <f t="shared" si="163"/>
        <v>pCmarinum2</v>
      </c>
      <c r="C2007" t="str">
        <f t="shared" si="164"/>
        <v>NZ_CP007791.1</v>
      </c>
      <c r="D2007" t="str">
        <f t="shared" si="165"/>
        <v>CP007791</v>
      </c>
      <c r="E2007" t="str">
        <f t="shared" si="162"/>
        <v>Corynebacterium</v>
      </c>
      <c r="F2007" t="s">
        <v>32348</v>
      </c>
      <c r="G2007" t="str">
        <f t="shared" si="166"/>
        <v xml:space="preserve">Corynebacteriummarinum                  Actinobacteria25.85755.667713---13-                                                </v>
      </c>
      <c r="H2007" t="s">
        <v>10026</v>
      </c>
      <c r="I2007" t="s">
        <v>15</v>
      </c>
      <c r="J2007" t="s">
        <v>2088</v>
      </c>
      <c r="K2007" t="s">
        <v>2088</v>
      </c>
      <c r="L2007" t="s">
        <v>10032</v>
      </c>
      <c r="M2007" t="s">
        <v>10033</v>
      </c>
      <c r="N2007" t="s">
        <v>10034</v>
      </c>
      <c r="O2007" s="1" t="s">
        <v>10035</v>
      </c>
      <c r="P2007" t="s">
        <v>10036</v>
      </c>
      <c r="Q2007">
        <v>13</v>
      </c>
      <c r="R2007" t="s">
        <v>23</v>
      </c>
      <c r="S2007" t="s">
        <v>23</v>
      </c>
      <c r="T2007" t="s">
        <v>23</v>
      </c>
      <c r="U2007">
        <v>13</v>
      </c>
      <c r="V2007" t="s">
        <v>24</v>
      </c>
    </row>
    <row r="2008" spans="1:22">
      <c r="A2008">
        <v>6683367</v>
      </c>
      <c r="B2008" t="str">
        <f t="shared" si="163"/>
        <v>pCmaris1</v>
      </c>
      <c r="C2008" t="str">
        <f t="shared" si="164"/>
        <v>NC_021920.1</v>
      </c>
      <c r="D2008" t="str">
        <f t="shared" si="165"/>
        <v>CP003925</v>
      </c>
      <c r="E2008" t="str">
        <f t="shared" si="162"/>
        <v>Corynebacterium</v>
      </c>
      <c r="F2008" t="s">
        <v>32349</v>
      </c>
      <c r="G2008" t="str">
        <f t="shared" si="166"/>
        <v>Corynebacteriummaris                    Actinobacteria45.97361.316435---394</v>
      </c>
      <c r="H2008" t="s">
        <v>10037</v>
      </c>
      <c r="I2008" t="s">
        <v>15</v>
      </c>
      <c r="J2008" t="s">
        <v>2088</v>
      </c>
      <c r="K2008" t="s">
        <v>2088</v>
      </c>
      <c r="L2008" t="s">
        <v>10038</v>
      </c>
      <c r="M2008" t="s">
        <v>10039</v>
      </c>
      <c r="N2008" t="s">
        <v>10040</v>
      </c>
      <c r="O2008" s="1" t="s">
        <v>10041</v>
      </c>
      <c r="P2008" t="s">
        <v>10042</v>
      </c>
      <c r="Q2008">
        <v>35</v>
      </c>
      <c r="R2008" t="s">
        <v>23</v>
      </c>
      <c r="S2008" t="s">
        <v>23</v>
      </c>
      <c r="T2008" t="s">
        <v>23</v>
      </c>
      <c r="U2008">
        <v>39</v>
      </c>
      <c r="V2008">
        <v>4</v>
      </c>
    </row>
    <row r="2009" spans="1:22">
      <c r="A2009">
        <v>6683271</v>
      </c>
      <c r="B2009" t="str">
        <f t="shared" si="163"/>
        <v>phiCmus45274</v>
      </c>
      <c r="C2009" t="str">
        <f t="shared" si="164"/>
        <v>NZ_CP011544.1</v>
      </c>
      <c r="D2009" t="str">
        <f t="shared" si="165"/>
        <v>CP011544</v>
      </c>
      <c r="E2009" t="str">
        <f t="shared" si="162"/>
        <v>Corynebacterium</v>
      </c>
      <c r="F2009" t="s">
        <v>32350</v>
      </c>
      <c r="G2009" t="str">
        <f t="shared" si="166"/>
        <v>Corynebacteriummustelae                 Actinobacteria42.80556.41453---552</v>
      </c>
      <c r="H2009" t="s">
        <v>10043</v>
      </c>
      <c r="I2009" t="s">
        <v>15</v>
      </c>
      <c r="J2009" t="s">
        <v>2088</v>
      </c>
      <c r="K2009" t="s">
        <v>2088</v>
      </c>
      <c r="L2009" t="s">
        <v>10044</v>
      </c>
      <c r="M2009" t="s">
        <v>10045</v>
      </c>
      <c r="N2009" t="s">
        <v>10046</v>
      </c>
      <c r="O2009" s="1" t="s">
        <v>10047</v>
      </c>
      <c r="P2009" t="s">
        <v>10048</v>
      </c>
      <c r="Q2009">
        <v>53</v>
      </c>
      <c r="R2009" t="s">
        <v>23</v>
      </c>
      <c r="S2009" t="s">
        <v>23</v>
      </c>
      <c r="T2009" t="s">
        <v>23</v>
      </c>
      <c r="U2009">
        <v>55</v>
      </c>
      <c r="V2009">
        <v>2</v>
      </c>
    </row>
    <row r="2010" spans="1:22">
      <c r="A2010">
        <v>6683175</v>
      </c>
      <c r="B2010" t="str">
        <f t="shared" si="163"/>
        <v>pCmus45274</v>
      </c>
      <c r="C2010" t="str">
        <f t="shared" si="164"/>
        <v>NZ_CP011543.1</v>
      </c>
      <c r="D2010" t="str">
        <f t="shared" si="165"/>
        <v>CP011543</v>
      </c>
      <c r="E2010" t="str">
        <f t="shared" si="162"/>
        <v>Corynebacterium</v>
      </c>
      <c r="F2010" t="s">
        <v>32350</v>
      </c>
      <c r="G2010" t="str">
        <f t="shared" si="166"/>
        <v>Corynebacteriummustelae                 Actinobacteria39.86751.257940---411</v>
      </c>
      <c r="H2010" t="s">
        <v>10043</v>
      </c>
      <c r="I2010" t="s">
        <v>15</v>
      </c>
      <c r="J2010" t="s">
        <v>2088</v>
      </c>
      <c r="K2010" t="s">
        <v>2088</v>
      </c>
      <c r="L2010" t="s">
        <v>10049</v>
      </c>
      <c r="M2010" t="s">
        <v>10050</v>
      </c>
      <c r="N2010" t="s">
        <v>10051</v>
      </c>
      <c r="O2010" s="1" t="s">
        <v>10052</v>
      </c>
      <c r="P2010" t="s">
        <v>10053</v>
      </c>
      <c r="Q2010">
        <v>40</v>
      </c>
      <c r="R2010" t="s">
        <v>23</v>
      </c>
      <c r="S2010" t="s">
        <v>23</v>
      </c>
      <c r="T2010" t="s">
        <v>23</v>
      </c>
      <c r="U2010">
        <v>41</v>
      </c>
      <c r="V2010">
        <v>1</v>
      </c>
    </row>
    <row r="2011" spans="1:22">
      <c r="A2011">
        <v>6683079</v>
      </c>
      <c r="B2011" t="str">
        <f t="shared" si="163"/>
        <v>pCR1</v>
      </c>
      <c r="C2011" t="str">
        <f t="shared" si="164"/>
        <v>NC_004833.1</v>
      </c>
      <c r="D2011" t="str">
        <f t="shared" si="165"/>
        <v>X99132</v>
      </c>
      <c r="E2011" t="str">
        <f t="shared" ref="E2011:E2074" si="167">MID(H2011,1,FIND(" ",H2011)-1)</f>
        <v>Corynebacterium</v>
      </c>
      <c r="F2011" t="s">
        <v>32351</v>
      </c>
      <c r="G2011" t="str">
        <f t="shared" si="166"/>
        <v xml:space="preserve">Corynebacteriumrenale                   Actinobacteria1.48851.88171---1-                                                                                </v>
      </c>
      <c r="H2011" t="s">
        <v>10054</v>
      </c>
      <c r="I2011" t="s">
        <v>15</v>
      </c>
      <c r="J2011" t="s">
        <v>2088</v>
      </c>
      <c r="K2011" t="s">
        <v>2088</v>
      </c>
      <c r="L2011" t="s">
        <v>10055</v>
      </c>
      <c r="M2011" t="s">
        <v>10056</v>
      </c>
      <c r="N2011" t="s">
        <v>10057</v>
      </c>
      <c r="O2011" s="1" t="s">
        <v>10058</v>
      </c>
      <c r="P2011" t="s">
        <v>10059</v>
      </c>
      <c r="Q2011">
        <v>1</v>
      </c>
      <c r="R2011" t="s">
        <v>23</v>
      </c>
      <c r="S2011" t="s">
        <v>23</v>
      </c>
      <c r="T2011" t="s">
        <v>23</v>
      </c>
      <c r="U2011">
        <v>1</v>
      </c>
      <c r="V2011" t="s">
        <v>3129</v>
      </c>
    </row>
    <row r="2012" spans="1:22">
      <c r="A2012">
        <v>6682983</v>
      </c>
      <c r="B2012" t="str">
        <f t="shared" si="163"/>
        <v>pJA144188</v>
      </c>
      <c r="C2012" t="str">
        <f t="shared" si="164"/>
        <v>NC_014167.1</v>
      </c>
      <c r="D2012" t="str">
        <f t="shared" si="165"/>
        <v>FN825254</v>
      </c>
      <c r="E2012" t="str">
        <f t="shared" si="167"/>
        <v>Corynebacterium</v>
      </c>
      <c r="F2012" t="s">
        <v>32352</v>
      </c>
      <c r="G2012" t="str">
        <f t="shared" si="166"/>
        <v>Corynebacteriumresistens                Actinobacteria28.31255.252220---297</v>
      </c>
      <c r="H2012" t="s">
        <v>10060</v>
      </c>
      <c r="I2012" t="s">
        <v>15</v>
      </c>
      <c r="J2012" t="s">
        <v>2088</v>
      </c>
      <c r="K2012" t="s">
        <v>2088</v>
      </c>
      <c r="L2012" t="s">
        <v>10061</v>
      </c>
      <c r="M2012" t="s">
        <v>10062</v>
      </c>
      <c r="N2012" t="s">
        <v>10063</v>
      </c>
      <c r="O2012" s="1" t="s">
        <v>10064</v>
      </c>
      <c r="P2012" t="s">
        <v>10065</v>
      </c>
      <c r="Q2012">
        <v>20</v>
      </c>
      <c r="R2012" t="s">
        <v>23</v>
      </c>
      <c r="S2012" t="s">
        <v>23</v>
      </c>
      <c r="T2012" t="s">
        <v>23</v>
      </c>
      <c r="U2012">
        <v>29</v>
      </c>
      <c r="V2012">
        <v>7</v>
      </c>
    </row>
    <row r="2013" spans="1:22">
      <c r="A2013">
        <v>6682887</v>
      </c>
      <c r="B2013" t="str">
        <f t="shared" si="163"/>
        <v>pLEW279b</v>
      </c>
      <c r="C2013" t="str">
        <f t="shared" si="164"/>
        <v>NC_009129.1</v>
      </c>
      <c r="D2013" t="str">
        <f t="shared" si="165"/>
        <v>DQ390457</v>
      </c>
      <c r="E2013" t="str">
        <f t="shared" si="167"/>
        <v>Corynebacterium</v>
      </c>
      <c r="F2013" t="s">
        <v>32132</v>
      </c>
      <c r="G2013" t="str">
        <f t="shared" si="166"/>
        <v xml:space="preserve">Corynebacteriumsp.                      Actinobacteria29.85456.36127---27-                                                        </v>
      </c>
      <c r="H2013" t="s">
        <v>10066</v>
      </c>
      <c r="I2013" t="s">
        <v>15</v>
      </c>
      <c r="J2013" t="s">
        <v>2088</v>
      </c>
      <c r="K2013" t="s">
        <v>2088</v>
      </c>
      <c r="L2013" t="s">
        <v>10067</v>
      </c>
      <c r="M2013" t="s">
        <v>10068</v>
      </c>
      <c r="N2013" t="s">
        <v>10069</v>
      </c>
      <c r="O2013" s="1" t="s">
        <v>10070</v>
      </c>
      <c r="P2013" t="s">
        <v>10071</v>
      </c>
      <c r="Q2013">
        <v>27</v>
      </c>
      <c r="R2013" t="s">
        <v>23</v>
      </c>
      <c r="S2013" t="s">
        <v>23</v>
      </c>
      <c r="T2013" t="s">
        <v>23</v>
      </c>
      <c r="U2013">
        <v>27</v>
      </c>
      <c r="V2013" t="s">
        <v>58</v>
      </c>
    </row>
    <row r="2014" spans="1:22">
      <c r="A2014">
        <v>6682791</v>
      </c>
      <c r="B2014" t="str">
        <f t="shared" si="163"/>
        <v>pLEW279a</v>
      </c>
      <c r="C2014" t="str">
        <f t="shared" si="164"/>
        <v>NC_009128.1</v>
      </c>
      <c r="D2014" t="str">
        <f t="shared" si="165"/>
        <v>DQ390458</v>
      </c>
      <c r="E2014" t="str">
        <f t="shared" si="167"/>
        <v>Corynebacterium</v>
      </c>
      <c r="F2014" t="s">
        <v>32132</v>
      </c>
      <c r="G2014" t="str">
        <f t="shared" si="166"/>
        <v xml:space="preserve">Corynebacteriumsp.                      Actinobacteria34.60658.637243---43-                                                        </v>
      </c>
      <c r="H2014" t="s">
        <v>10066</v>
      </c>
      <c r="I2014" t="s">
        <v>15</v>
      </c>
      <c r="J2014" t="s">
        <v>2088</v>
      </c>
      <c r="K2014" t="s">
        <v>2088</v>
      </c>
      <c r="L2014" t="s">
        <v>10072</v>
      </c>
      <c r="M2014" t="s">
        <v>10073</v>
      </c>
      <c r="N2014" t="s">
        <v>10074</v>
      </c>
      <c r="O2014" s="1" t="s">
        <v>10075</v>
      </c>
      <c r="P2014" t="s">
        <v>10076</v>
      </c>
      <c r="Q2014">
        <v>43</v>
      </c>
      <c r="R2014" t="s">
        <v>23</v>
      </c>
      <c r="S2014" t="s">
        <v>23</v>
      </c>
      <c r="T2014" t="s">
        <v>23</v>
      </c>
      <c r="U2014">
        <v>43</v>
      </c>
      <c r="V2014" t="s">
        <v>58</v>
      </c>
    </row>
    <row r="2015" spans="1:22">
      <c r="A2015">
        <v>6682695</v>
      </c>
      <c r="B2015" t="str">
        <f t="shared" si="163"/>
        <v>pTP10</v>
      </c>
      <c r="C2015" t="str">
        <f t="shared" si="164"/>
        <v>NC_004939.1</v>
      </c>
      <c r="D2015" t="str">
        <f t="shared" si="165"/>
        <v>AF024666</v>
      </c>
      <c r="E2015" t="str">
        <f t="shared" si="167"/>
        <v>Corynebacterium</v>
      </c>
      <c r="F2015" t="s">
        <v>32353</v>
      </c>
      <c r="G2015" t="str">
        <f t="shared" si="166"/>
        <v xml:space="preserve">Corynebacteriumstriatum                 Actinobacteria51.40958.497539---46-                                                                </v>
      </c>
      <c r="H2015" t="s">
        <v>10077</v>
      </c>
      <c r="I2015" t="s">
        <v>15</v>
      </c>
      <c r="J2015" t="s">
        <v>2088</v>
      </c>
      <c r="K2015" t="s">
        <v>2088</v>
      </c>
      <c r="L2015" t="s">
        <v>10078</v>
      </c>
      <c r="M2015" t="s">
        <v>10079</v>
      </c>
      <c r="N2015" t="s">
        <v>10080</v>
      </c>
      <c r="O2015" s="1" t="s">
        <v>10081</v>
      </c>
      <c r="P2015" t="s">
        <v>10082</v>
      </c>
      <c r="Q2015">
        <v>39</v>
      </c>
      <c r="R2015" t="s">
        <v>23</v>
      </c>
      <c r="S2015" t="s">
        <v>23</v>
      </c>
      <c r="T2015" t="s">
        <v>23</v>
      </c>
      <c r="U2015">
        <v>46</v>
      </c>
      <c r="V2015" t="s">
        <v>495</v>
      </c>
    </row>
    <row r="2016" spans="1:22">
      <c r="A2016">
        <v>6682599</v>
      </c>
      <c r="B2016" t="str">
        <f t="shared" si="163"/>
        <v>p1B146</v>
      </c>
      <c r="C2016" t="str">
        <f t="shared" si="164"/>
        <v>NC_014912.1</v>
      </c>
      <c r="D2016" t="str">
        <f t="shared" si="165"/>
        <v>HM622074</v>
      </c>
      <c r="E2016" t="str">
        <f t="shared" si="167"/>
        <v>Corynebacterium</v>
      </c>
      <c r="F2016" t="s">
        <v>32354</v>
      </c>
      <c r="G2016" t="str">
        <f t="shared" si="166"/>
        <v xml:space="preserve">Corynebacteriumtuberculostearicum       Actinobacteria4.21553.14356---6-                                                        </v>
      </c>
      <c r="H2016" t="s">
        <v>10083</v>
      </c>
      <c r="I2016" t="s">
        <v>15</v>
      </c>
      <c r="J2016" t="s">
        <v>2088</v>
      </c>
      <c r="K2016" t="s">
        <v>2088</v>
      </c>
      <c r="L2016" t="s">
        <v>10084</v>
      </c>
      <c r="M2016" t="s">
        <v>10085</v>
      </c>
      <c r="N2016" t="s">
        <v>10086</v>
      </c>
      <c r="O2016" s="1" t="s">
        <v>10087</v>
      </c>
      <c r="P2016" t="s">
        <v>10088</v>
      </c>
      <c r="Q2016">
        <v>6</v>
      </c>
      <c r="R2016" t="s">
        <v>23</v>
      </c>
      <c r="S2016" t="s">
        <v>23</v>
      </c>
      <c r="T2016" t="s">
        <v>23</v>
      </c>
      <c r="U2016">
        <v>6</v>
      </c>
      <c r="V2016" t="s">
        <v>58</v>
      </c>
    </row>
    <row r="2017" spans="1:22">
      <c r="A2017">
        <v>6682503</v>
      </c>
      <c r="B2017" t="str">
        <f t="shared" si="163"/>
        <v>pCul210931</v>
      </c>
      <c r="C2017" t="str">
        <f t="shared" si="164"/>
        <v>NZ_CP009584.1</v>
      </c>
      <c r="D2017" t="str">
        <f t="shared" si="165"/>
        <v>CP009584</v>
      </c>
      <c r="E2017" t="str">
        <f t="shared" si="167"/>
        <v>Corynebacterium</v>
      </c>
      <c r="F2017" t="s">
        <v>32355</v>
      </c>
      <c r="G2017" t="str">
        <f t="shared" si="166"/>
        <v>Corynebacteriumulcerans                 Actinobacteria5.70632.91273---41</v>
      </c>
      <c r="H2017" t="s">
        <v>10089</v>
      </c>
      <c r="I2017" t="s">
        <v>15</v>
      </c>
      <c r="J2017" t="s">
        <v>2088</v>
      </c>
      <c r="K2017" t="s">
        <v>2088</v>
      </c>
      <c r="L2017" t="s">
        <v>10090</v>
      </c>
      <c r="M2017" t="s">
        <v>10091</v>
      </c>
      <c r="N2017" t="s">
        <v>10092</v>
      </c>
      <c r="O2017" s="1" t="s">
        <v>10093</v>
      </c>
      <c r="P2017" t="s">
        <v>10094</v>
      </c>
      <c r="Q2017">
        <v>3</v>
      </c>
      <c r="R2017" t="s">
        <v>23</v>
      </c>
      <c r="S2017" t="s">
        <v>23</v>
      </c>
      <c r="T2017" t="s">
        <v>23</v>
      </c>
      <c r="U2017">
        <v>4</v>
      </c>
      <c r="V2017">
        <v>1</v>
      </c>
    </row>
    <row r="2018" spans="1:22">
      <c r="A2018">
        <v>6682407</v>
      </c>
      <c r="B2018" t="str">
        <f t="shared" si="163"/>
        <v>unnamed</v>
      </c>
      <c r="C2018" t="str">
        <f t="shared" si="164"/>
        <v>NZ_CP009216.1</v>
      </c>
      <c r="D2018" t="str">
        <f t="shared" si="165"/>
        <v>CP009216</v>
      </c>
      <c r="E2018" t="str">
        <f t="shared" si="167"/>
        <v>Corynebacterium</v>
      </c>
      <c r="F2018" t="s">
        <v>32356</v>
      </c>
      <c r="G2018" t="str">
        <f t="shared" si="166"/>
        <v>Corynebacteriumureicelerivorans         Actinobacteria48.28864.562666---671</v>
      </c>
      <c r="H2018" t="s">
        <v>10095</v>
      </c>
      <c r="I2018" t="s">
        <v>15</v>
      </c>
      <c r="J2018" t="s">
        <v>2088</v>
      </c>
      <c r="K2018" t="s">
        <v>2088</v>
      </c>
      <c r="L2018" t="s">
        <v>68</v>
      </c>
      <c r="M2018" t="s">
        <v>10096</v>
      </c>
      <c r="N2018" t="s">
        <v>10097</v>
      </c>
      <c r="O2018" s="1" t="s">
        <v>10098</v>
      </c>
      <c r="P2018" t="s">
        <v>10099</v>
      </c>
      <c r="Q2018">
        <v>66</v>
      </c>
      <c r="R2018" t="s">
        <v>23</v>
      </c>
      <c r="S2018" t="s">
        <v>23</v>
      </c>
      <c r="T2018" t="s">
        <v>23</v>
      </c>
      <c r="U2018">
        <v>67</v>
      </c>
      <c r="V2018">
        <v>1</v>
      </c>
    </row>
    <row r="2019" spans="1:22">
      <c r="A2019">
        <v>6682311</v>
      </c>
      <c r="B2019" t="str">
        <f t="shared" si="163"/>
        <v>QpRS</v>
      </c>
      <c r="C2019" t="str">
        <f t="shared" si="164"/>
        <v>NZ_JPVV01000067.1</v>
      </c>
      <c r="D2019" t="str">
        <f t="shared" si="165"/>
        <v>JPVV01000067</v>
      </c>
      <c r="E2019" t="str">
        <f t="shared" si="167"/>
        <v>Coxiella</v>
      </c>
      <c r="F2019" t="s">
        <v>32357</v>
      </c>
      <c r="G2019" t="str">
        <f t="shared" si="166"/>
        <v>Coxiellaburnetii                 Gammaproteobacteria39.26939.710743---463</v>
      </c>
      <c r="H2019" t="s">
        <v>10100</v>
      </c>
      <c r="I2019" t="s">
        <v>15</v>
      </c>
      <c r="J2019" t="s">
        <v>78</v>
      </c>
      <c r="K2019" t="s">
        <v>79</v>
      </c>
      <c r="L2019" t="s">
        <v>10101</v>
      </c>
      <c r="M2019" t="s">
        <v>10102</v>
      </c>
      <c r="N2019" t="s">
        <v>10103</v>
      </c>
      <c r="O2019" s="1" t="s">
        <v>10104</v>
      </c>
      <c r="P2019" t="s">
        <v>10105</v>
      </c>
      <c r="Q2019">
        <v>43</v>
      </c>
      <c r="R2019" t="s">
        <v>23</v>
      </c>
      <c r="S2019" t="s">
        <v>23</v>
      </c>
      <c r="T2019" t="s">
        <v>23</v>
      </c>
      <c r="U2019">
        <v>46</v>
      </c>
      <c r="V2019">
        <v>3</v>
      </c>
    </row>
    <row r="2020" spans="1:22">
      <c r="A2020">
        <v>6682215</v>
      </c>
      <c r="B2020" t="str">
        <f t="shared" si="163"/>
        <v>QpDV</v>
      </c>
      <c r="C2020" t="str">
        <f t="shared" si="164"/>
        <v>NC_002131.1</v>
      </c>
      <c r="D2020" t="str">
        <f t="shared" si="165"/>
        <v>AF131076</v>
      </c>
      <c r="E2020" t="str">
        <f t="shared" si="167"/>
        <v>Coxiella</v>
      </c>
      <c r="F2020" t="s">
        <v>32357</v>
      </c>
      <c r="G2020" t="str">
        <f t="shared" si="166"/>
        <v xml:space="preserve">Coxiellaburnetii                 Gammaproteobacteria32.60139.526434---34-                                                                </v>
      </c>
      <c r="H2020" t="s">
        <v>10106</v>
      </c>
      <c r="I2020" t="s">
        <v>15</v>
      </c>
      <c r="J2020" t="s">
        <v>78</v>
      </c>
      <c r="K2020" t="s">
        <v>79</v>
      </c>
      <c r="L2020" t="s">
        <v>10107</v>
      </c>
      <c r="M2020" t="s">
        <v>10108</v>
      </c>
      <c r="N2020" t="s">
        <v>10109</v>
      </c>
      <c r="O2020" s="1" t="s">
        <v>10110</v>
      </c>
      <c r="P2020" t="s">
        <v>10111</v>
      </c>
      <c r="Q2020">
        <v>34</v>
      </c>
      <c r="R2020" t="s">
        <v>23</v>
      </c>
      <c r="S2020" t="s">
        <v>23</v>
      </c>
      <c r="T2020" t="s">
        <v>23</v>
      </c>
      <c r="U2020">
        <v>34</v>
      </c>
      <c r="V2020" t="s">
        <v>495</v>
      </c>
    </row>
    <row r="2021" spans="1:22">
      <c r="A2021">
        <v>6682119</v>
      </c>
      <c r="B2021" t="str">
        <f t="shared" si="163"/>
        <v>QpH1</v>
      </c>
      <c r="C2021" t="str">
        <f t="shared" si="164"/>
        <v>NC_002118.1</v>
      </c>
      <c r="D2021" t="str">
        <f t="shared" si="165"/>
        <v>X75356</v>
      </c>
      <c r="E2021" t="str">
        <f t="shared" si="167"/>
        <v>Coxiella</v>
      </c>
      <c r="F2021" t="s">
        <v>32357</v>
      </c>
      <c r="G2021" t="str">
        <f t="shared" si="166"/>
        <v xml:space="preserve">Coxiellaburnetii                 Gammaproteobacteria37.32939.323337---37-                                                        </v>
      </c>
      <c r="H2021" t="s">
        <v>10112</v>
      </c>
      <c r="I2021" t="s">
        <v>15</v>
      </c>
      <c r="J2021" t="s">
        <v>78</v>
      </c>
      <c r="K2021" t="s">
        <v>79</v>
      </c>
      <c r="L2021" t="s">
        <v>10113</v>
      </c>
      <c r="M2021" t="s">
        <v>10114</v>
      </c>
      <c r="N2021" t="s">
        <v>10115</v>
      </c>
      <c r="O2021" s="1" t="s">
        <v>10116</v>
      </c>
      <c r="P2021" t="s">
        <v>10117</v>
      </c>
      <c r="Q2021">
        <v>37</v>
      </c>
      <c r="R2021" t="s">
        <v>23</v>
      </c>
      <c r="S2021" t="s">
        <v>23</v>
      </c>
      <c r="T2021" t="s">
        <v>23</v>
      </c>
      <c r="U2021">
        <v>37</v>
      </c>
      <c r="V2021" t="s">
        <v>58</v>
      </c>
    </row>
    <row r="2022" spans="1:22">
      <c r="A2022">
        <v>6682023</v>
      </c>
      <c r="B2022" t="str">
        <f t="shared" si="163"/>
        <v>QpRS</v>
      </c>
      <c r="C2022" t="str">
        <f t="shared" si="164"/>
        <v>NC_010258.1</v>
      </c>
      <c r="D2022" t="str">
        <f t="shared" si="165"/>
        <v>CP000914</v>
      </c>
      <c r="E2022" t="str">
        <f t="shared" si="167"/>
        <v>Coxiella</v>
      </c>
      <c r="F2022" t="s">
        <v>32357</v>
      </c>
      <c r="G2022" t="str">
        <f t="shared" si="166"/>
        <v>Coxiellaburnetii                 Gammaproteobacteria39.28139.657839---456</v>
      </c>
      <c r="H2022" t="s">
        <v>10118</v>
      </c>
      <c r="I2022" t="s">
        <v>15</v>
      </c>
      <c r="J2022" t="s">
        <v>78</v>
      </c>
      <c r="K2022" t="s">
        <v>79</v>
      </c>
      <c r="L2022" t="s">
        <v>10101</v>
      </c>
      <c r="M2022" t="s">
        <v>10119</v>
      </c>
      <c r="N2022" t="s">
        <v>10120</v>
      </c>
      <c r="O2022" s="1" t="s">
        <v>10121</v>
      </c>
      <c r="P2022" t="s">
        <v>10122</v>
      </c>
      <c r="Q2022">
        <v>39</v>
      </c>
      <c r="R2022" t="s">
        <v>23</v>
      </c>
      <c r="S2022" t="s">
        <v>23</v>
      </c>
      <c r="T2022" t="s">
        <v>23</v>
      </c>
      <c r="U2022">
        <v>45</v>
      </c>
      <c r="V2022">
        <v>6</v>
      </c>
    </row>
    <row r="2023" spans="1:22">
      <c r="A2023">
        <v>6681927</v>
      </c>
      <c r="B2023" t="str">
        <f t="shared" si="163"/>
        <v>pQpRS_K_Q154</v>
      </c>
      <c r="C2023" t="str">
        <f t="shared" si="164"/>
        <v>NC_011526.1</v>
      </c>
      <c r="D2023" t="str">
        <f t="shared" si="165"/>
        <v>CP001021</v>
      </c>
      <c r="E2023" t="str">
        <f t="shared" si="167"/>
        <v>Coxiella</v>
      </c>
      <c r="F2023" t="s">
        <v>32357</v>
      </c>
      <c r="G2023" t="str">
        <f t="shared" si="166"/>
        <v>Coxiellaburnetii                 Gammaproteobacteria39.2839.656340---455</v>
      </c>
      <c r="H2023" t="s">
        <v>10123</v>
      </c>
      <c r="I2023" t="s">
        <v>15</v>
      </c>
      <c r="J2023" t="s">
        <v>78</v>
      </c>
      <c r="K2023" t="s">
        <v>79</v>
      </c>
      <c r="L2023" t="s">
        <v>10124</v>
      </c>
      <c r="M2023" t="s">
        <v>10125</v>
      </c>
      <c r="N2023" t="s">
        <v>10126</v>
      </c>
      <c r="O2023" s="1" t="s">
        <v>10127</v>
      </c>
      <c r="P2023" t="s">
        <v>10128</v>
      </c>
      <c r="Q2023">
        <v>40</v>
      </c>
      <c r="R2023" t="s">
        <v>23</v>
      </c>
      <c r="S2023" t="s">
        <v>23</v>
      </c>
      <c r="T2023" t="s">
        <v>23</v>
      </c>
      <c r="U2023">
        <v>45</v>
      </c>
      <c r="V2023">
        <v>5</v>
      </c>
    </row>
    <row r="2024" spans="1:22">
      <c r="A2024">
        <v>6681831</v>
      </c>
      <c r="B2024" t="str">
        <f t="shared" si="163"/>
        <v>pQpDG</v>
      </c>
      <c r="C2024" t="str">
        <f t="shared" si="164"/>
        <v>NC_009726.1</v>
      </c>
      <c r="D2024" t="str">
        <f t="shared" si="165"/>
        <v>CP000735</v>
      </c>
      <c r="E2024" t="str">
        <f t="shared" si="167"/>
        <v>Coxiella</v>
      </c>
      <c r="F2024" t="s">
        <v>32357</v>
      </c>
      <c r="G2024" t="str">
        <f t="shared" si="166"/>
        <v>Coxiellaburnetii                 Gammaproteobacteria54.17939.792258---624</v>
      </c>
      <c r="H2024" t="s">
        <v>10129</v>
      </c>
      <c r="I2024" t="s">
        <v>15</v>
      </c>
      <c r="J2024" t="s">
        <v>78</v>
      </c>
      <c r="K2024" t="s">
        <v>79</v>
      </c>
      <c r="L2024" t="s">
        <v>10130</v>
      </c>
      <c r="M2024" t="s">
        <v>10131</v>
      </c>
      <c r="N2024" t="s">
        <v>10132</v>
      </c>
      <c r="O2024" s="1" t="s">
        <v>10133</v>
      </c>
      <c r="P2024" t="s">
        <v>10134</v>
      </c>
      <c r="Q2024">
        <v>58</v>
      </c>
      <c r="R2024" t="s">
        <v>23</v>
      </c>
      <c r="S2024" t="s">
        <v>23</v>
      </c>
      <c r="T2024" t="s">
        <v>23</v>
      </c>
      <c r="U2024">
        <v>62</v>
      </c>
      <c r="V2024">
        <v>4</v>
      </c>
    </row>
    <row r="2025" spans="1:22">
      <c r="A2025">
        <v>6681735</v>
      </c>
      <c r="B2025" t="str">
        <f t="shared" si="163"/>
        <v>QpH1</v>
      </c>
      <c r="C2025" t="str">
        <f t="shared" si="164"/>
        <v>NC_010115.1</v>
      </c>
      <c r="D2025" t="str">
        <f t="shared" si="165"/>
        <v>CP000889</v>
      </c>
      <c r="E2025" t="str">
        <f t="shared" si="167"/>
        <v>Coxiella</v>
      </c>
      <c r="F2025" t="s">
        <v>32357</v>
      </c>
      <c r="G2025" t="str">
        <f t="shared" si="166"/>
        <v>Coxiellaburnetii                 Gammaproteobacteria37.31739.330640---422</v>
      </c>
      <c r="H2025" t="s">
        <v>10135</v>
      </c>
      <c r="I2025" t="s">
        <v>15</v>
      </c>
      <c r="J2025" t="s">
        <v>78</v>
      </c>
      <c r="K2025" t="s">
        <v>79</v>
      </c>
      <c r="L2025" t="s">
        <v>10113</v>
      </c>
      <c r="M2025" t="s">
        <v>10136</v>
      </c>
      <c r="N2025" t="s">
        <v>10137</v>
      </c>
      <c r="O2025" s="1" t="s">
        <v>10138</v>
      </c>
      <c r="P2025" t="s">
        <v>10139</v>
      </c>
      <c r="Q2025">
        <v>40</v>
      </c>
      <c r="R2025" t="s">
        <v>23</v>
      </c>
      <c r="S2025" t="s">
        <v>23</v>
      </c>
      <c r="T2025" t="s">
        <v>23</v>
      </c>
      <c r="U2025">
        <v>42</v>
      </c>
      <c r="V2025">
        <v>2</v>
      </c>
    </row>
    <row r="2026" spans="1:22">
      <c r="A2026">
        <v>6681639</v>
      </c>
      <c r="B2026" t="str">
        <f t="shared" si="163"/>
        <v>pQpH1</v>
      </c>
      <c r="C2026" t="str">
        <f t="shared" si="164"/>
        <v>NC_004704.1</v>
      </c>
      <c r="D2026" t="str">
        <f t="shared" si="165"/>
        <v>AE016829</v>
      </c>
      <c r="E2026" t="str">
        <f t="shared" si="167"/>
        <v>Coxiella</v>
      </c>
      <c r="F2026" t="s">
        <v>32357</v>
      </c>
      <c r="G2026" t="str">
        <f t="shared" si="166"/>
        <v>Coxiellaburnetii                 Gammaproteobacteria37.39339.309530---355</v>
      </c>
      <c r="H2026" t="s">
        <v>10140</v>
      </c>
      <c r="I2026" t="s">
        <v>15</v>
      </c>
      <c r="J2026" t="s">
        <v>78</v>
      </c>
      <c r="K2026" t="s">
        <v>79</v>
      </c>
      <c r="L2026" t="s">
        <v>10141</v>
      </c>
      <c r="M2026" t="s">
        <v>10142</v>
      </c>
      <c r="N2026" t="s">
        <v>10143</v>
      </c>
      <c r="O2026" s="1" t="s">
        <v>10144</v>
      </c>
      <c r="P2026" t="s">
        <v>10145</v>
      </c>
      <c r="Q2026">
        <v>30</v>
      </c>
      <c r="R2026" t="s">
        <v>23</v>
      </c>
      <c r="S2026" t="s">
        <v>23</v>
      </c>
      <c r="T2026" t="s">
        <v>23</v>
      </c>
      <c r="U2026">
        <v>35</v>
      </c>
      <c r="V2026">
        <v>5</v>
      </c>
    </row>
    <row r="2027" spans="1:22">
      <c r="A2027">
        <v>6681543</v>
      </c>
      <c r="B2027" t="str">
        <f t="shared" si="163"/>
        <v>QpRS</v>
      </c>
      <c r="C2027" t="str">
        <f t="shared" si="164"/>
        <v>NZ_CP007556.1</v>
      </c>
      <c r="D2027" t="str">
        <f t="shared" si="165"/>
        <v>CP007556</v>
      </c>
      <c r="E2027" t="str">
        <f t="shared" si="167"/>
        <v>Coxiella</v>
      </c>
      <c r="F2027" t="s">
        <v>32357</v>
      </c>
      <c r="G2027" t="str">
        <f t="shared" si="166"/>
        <v>Coxiellaburnetii                 Gammaproteobacteria38.6639.498241---465</v>
      </c>
      <c r="H2027" t="s">
        <v>10146</v>
      </c>
      <c r="I2027" t="s">
        <v>15</v>
      </c>
      <c r="J2027" t="s">
        <v>78</v>
      </c>
      <c r="K2027" t="s">
        <v>79</v>
      </c>
      <c r="L2027" t="s">
        <v>10101</v>
      </c>
      <c r="M2027" t="s">
        <v>10147</v>
      </c>
      <c r="N2027" t="s">
        <v>10148</v>
      </c>
      <c r="O2027" s="1" t="s">
        <v>10149</v>
      </c>
      <c r="P2027" t="s">
        <v>10150</v>
      </c>
      <c r="Q2027">
        <v>41</v>
      </c>
      <c r="R2027" t="s">
        <v>23</v>
      </c>
      <c r="S2027" t="s">
        <v>23</v>
      </c>
      <c r="T2027" t="s">
        <v>23</v>
      </c>
      <c r="U2027">
        <v>46</v>
      </c>
      <c r="V2027">
        <v>5</v>
      </c>
    </row>
    <row r="2028" spans="1:22">
      <c r="A2028">
        <v>6681447</v>
      </c>
      <c r="B2028" t="str">
        <f t="shared" si="163"/>
        <v>pCRI9333.06</v>
      </c>
      <c r="C2028" t="str">
        <f t="shared" si="164"/>
        <v>NC_019755.1</v>
      </c>
      <c r="D2028" t="str">
        <f t="shared" si="165"/>
        <v>CP003626</v>
      </c>
      <c r="E2028" t="str">
        <f t="shared" si="167"/>
        <v>Crinalium</v>
      </c>
      <c r="F2028" t="s">
        <v>32358</v>
      </c>
      <c r="G2028" t="str">
        <f t="shared" si="166"/>
        <v>Crinaliumepipsammum               Oscillatoriophycideae29.49238.84122---231</v>
      </c>
      <c r="H2028" t="s">
        <v>10151</v>
      </c>
      <c r="I2028" t="s">
        <v>15</v>
      </c>
      <c r="J2028" t="s">
        <v>26</v>
      </c>
      <c r="K2028" t="s">
        <v>155</v>
      </c>
      <c r="L2028" t="s">
        <v>10152</v>
      </c>
      <c r="M2028" t="s">
        <v>10153</v>
      </c>
      <c r="N2028" t="s">
        <v>10154</v>
      </c>
      <c r="O2028" s="1" t="s">
        <v>10155</v>
      </c>
      <c r="P2028" t="s">
        <v>10156</v>
      </c>
      <c r="Q2028">
        <v>22</v>
      </c>
      <c r="R2028" t="s">
        <v>23</v>
      </c>
      <c r="S2028" t="s">
        <v>23</v>
      </c>
      <c r="T2028" t="s">
        <v>23</v>
      </c>
      <c r="U2028">
        <v>23</v>
      </c>
      <c r="V2028">
        <v>1</v>
      </c>
    </row>
    <row r="2029" spans="1:22">
      <c r="A2029">
        <v>6681351</v>
      </c>
      <c r="B2029" t="str">
        <f t="shared" si="163"/>
        <v>pCRI9333.08</v>
      </c>
      <c r="C2029" t="str">
        <f t="shared" si="164"/>
        <v>NC_019756.1</v>
      </c>
      <c r="D2029" t="str">
        <f t="shared" si="165"/>
        <v>CP003628</v>
      </c>
      <c r="E2029" t="str">
        <f t="shared" si="167"/>
        <v>Crinalium</v>
      </c>
      <c r="F2029" t="s">
        <v>32358</v>
      </c>
      <c r="G2029" t="str">
        <f t="shared" si="166"/>
        <v xml:space="preserve">Crinaliumepipsammum               Oscillatoriophycideae4.48839.59456---6-                                                </v>
      </c>
      <c r="H2029" t="s">
        <v>10151</v>
      </c>
      <c r="I2029" t="s">
        <v>15</v>
      </c>
      <c r="J2029" t="s">
        <v>26</v>
      </c>
      <c r="K2029" t="s">
        <v>155</v>
      </c>
      <c r="L2029" t="s">
        <v>10157</v>
      </c>
      <c r="M2029" t="s">
        <v>10158</v>
      </c>
      <c r="N2029" t="s">
        <v>10159</v>
      </c>
      <c r="O2029" s="1" t="s">
        <v>5218</v>
      </c>
      <c r="P2029" t="s">
        <v>10160</v>
      </c>
      <c r="Q2029">
        <v>6</v>
      </c>
      <c r="R2029" t="s">
        <v>23</v>
      </c>
      <c r="S2029" t="s">
        <v>23</v>
      </c>
      <c r="T2029" t="s">
        <v>23</v>
      </c>
      <c r="U2029">
        <v>6</v>
      </c>
      <c r="V2029" t="s">
        <v>24</v>
      </c>
    </row>
    <row r="2030" spans="1:22">
      <c r="A2030">
        <v>6681255</v>
      </c>
      <c r="B2030" t="str">
        <f t="shared" si="163"/>
        <v>pCRI9333.03</v>
      </c>
      <c r="C2030" t="str">
        <f t="shared" si="164"/>
        <v>NC_019754.1</v>
      </c>
      <c r="D2030" t="str">
        <f t="shared" si="165"/>
        <v>CP003623</v>
      </c>
      <c r="E2030" t="str">
        <f t="shared" si="167"/>
        <v>Crinalium</v>
      </c>
      <c r="F2030" t="s">
        <v>32358</v>
      </c>
      <c r="G2030" t="str">
        <f t="shared" si="166"/>
        <v>Crinaliumepipsammum               Oscillatoriophycideae50.839.37648---513</v>
      </c>
      <c r="H2030" t="s">
        <v>10151</v>
      </c>
      <c r="I2030" t="s">
        <v>15</v>
      </c>
      <c r="J2030" t="s">
        <v>26</v>
      </c>
      <c r="K2030" t="s">
        <v>155</v>
      </c>
      <c r="L2030" t="s">
        <v>10161</v>
      </c>
      <c r="M2030" t="s">
        <v>10162</v>
      </c>
      <c r="N2030" t="s">
        <v>10163</v>
      </c>
      <c r="O2030" s="1" t="s">
        <v>10164</v>
      </c>
      <c r="P2030" t="s">
        <v>10165</v>
      </c>
      <c r="Q2030">
        <v>48</v>
      </c>
      <c r="R2030" t="s">
        <v>23</v>
      </c>
      <c r="S2030" t="s">
        <v>23</v>
      </c>
      <c r="T2030" t="s">
        <v>23</v>
      </c>
      <c r="U2030">
        <v>51</v>
      </c>
      <c r="V2030">
        <v>3</v>
      </c>
    </row>
    <row r="2031" spans="1:22">
      <c r="A2031">
        <v>6681159</v>
      </c>
      <c r="B2031" t="str">
        <f t="shared" si="163"/>
        <v>pCRI9333.01</v>
      </c>
      <c r="C2031" t="str">
        <f t="shared" si="164"/>
        <v>NC_019733.1</v>
      </c>
      <c r="D2031" t="str">
        <f t="shared" si="165"/>
        <v>CP003621</v>
      </c>
      <c r="E2031" t="str">
        <f t="shared" si="167"/>
        <v>Crinalium</v>
      </c>
      <c r="F2031" t="s">
        <v>32358</v>
      </c>
      <c r="G2031" t="str">
        <f t="shared" si="166"/>
        <v>Crinaliumepipsammum               Oscillatoriophycideae54.97840.9446---471</v>
      </c>
      <c r="H2031" t="s">
        <v>10151</v>
      </c>
      <c r="I2031" t="s">
        <v>15</v>
      </c>
      <c r="J2031" t="s">
        <v>26</v>
      </c>
      <c r="K2031" t="s">
        <v>155</v>
      </c>
      <c r="L2031" t="s">
        <v>10166</v>
      </c>
      <c r="M2031" t="s">
        <v>10167</v>
      </c>
      <c r="N2031" t="s">
        <v>10168</v>
      </c>
      <c r="O2031" s="1" t="s">
        <v>10169</v>
      </c>
      <c r="P2031" t="s">
        <v>10170</v>
      </c>
      <c r="Q2031">
        <v>46</v>
      </c>
      <c r="R2031" t="s">
        <v>23</v>
      </c>
      <c r="S2031" t="s">
        <v>23</v>
      </c>
      <c r="T2031" t="s">
        <v>23</v>
      </c>
      <c r="U2031">
        <v>47</v>
      </c>
      <c r="V2031">
        <v>1</v>
      </c>
    </row>
    <row r="2032" spans="1:22">
      <c r="A2032">
        <v>6681063</v>
      </c>
      <c r="B2032" t="str">
        <f t="shared" si="163"/>
        <v>pCRI9333.04</v>
      </c>
      <c r="C2032" t="str">
        <f t="shared" si="164"/>
        <v>NC_019735.1</v>
      </c>
      <c r="D2032" t="str">
        <f t="shared" si="165"/>
        <v>CP003624</v>
      </c>
      <c r="E2032" t="str">
        <f t="shared" si="167"/>
        <v>Crinalium</v>
      </c>
      <c r="F2032" t="s">
        <v>32358</v>
      </c>
      <c r="G2032" t="str">
        <f t="shared" si="166"/>
        <v>Crinaliumepipsammum               Oscillatoriophycideae44.28540.557843---441</v>
      </c>
      <c r="H2032" t="s">
        <v>10151</v>
      </c>
      <c r="I2032" t="s">
        <v>15</v>
      </c>
      <c r="J2032" t="s">
        <v>26</v>
      </c>
      <c r="K2032" t="s">
        <v>155</v>
      </c>
      <c r="L2032" t="s">
        <v>10171</v>
      </c>
      <c r="M2032" t="s">
        <v>10172</v>
      </c>
      <c r="N2032" t="s">
        <v>10173</v>
      </c>
      <c r="O2032" s="1" t="s">
        <v>10174</v>
      </c>
      <c r="P2032" t="s">
        <v>10175</v>
      </c>
      <c r="Q2032">
        <v>43</v>
      </c>
      <c r="R2032" t="s">
        <v>23</v>
      </c>
      <c r="S2032" t="s">
        <v>23</v>
      </c>
      <c r="T2032" t="s">
        <v>23</v>
      </c>
      <c r="U2032">
        <v>44</v>
      </c>
      <c r="V2032">
        <v>1</v>
      </c>
    </row>
    <row r="2033" spans="1:22">
      <c r="A2033">
        <v>6680967</v>
      </c>
      <c r="B2033" t="str">
        <f t="shared" si="163"/>
        <v>pCRI9333.07</v>
      </c>
      <c r="C2033" t="str">
        <f t="shared" si="164"/>
        <v>NC_019737.1</v>
      </c>
      <c r="D2033" t="str">
        <f t="shared" si="165"/>
        <v>CP003627</v>
      </c>
      <c r="E2033" t="str">
        <f t="shared" si="167"/>
        <v>Crinalium</v>
      </c>
      <c r="F2033" t="s">
        <v>32358</v>
      </c>
      <c r="G2033" t="str">
        <f t="shared" si="166"/>
        <v xml:space="preserve">Crinaliumepipsammum               Oscillatoriophycideae28.45540.344429---29-                                                </v>
      </c>
      <c r="H2033" t="s">
        <v>10151</v>
      </c>
      <c r="I2033" t="s">
        <v>15</v>
      </c>
      <c r="J2033" t="s">
        <v>26</v>
      </c>
      <c r="K2033" t="s">
        <v>155</v>
      </c>
      <c r="L2033" t="s">
        <v>10176</v>
      </c>
      <c r="M2033" t="s">
        <v>10177</v>
      </c>
      <c r="N2033" t="s">
        <v>10178</v>
      </c>
      <c r="O2033" s="1" t="s">
        <v>10179</v>
      </c>
      <c r="P2033" t="s">
        <v>10180</v>
      </c>
      <c r="Q2033">
        <v>29</v>
      </c>
      <c r="R2033" t="s">
        <v>23</v>
      </c>
      <c r="S2033" t="s">
        <v>23</v>
      </c>
      <c r="T2033" t="s">
        <v>23</v>
      </c>
      <c r="U2033">
        <v>29</v>
      </c>
      <c r="V2033" t="s">
        <v>24</v>
      </c>
    </row>
    <row r="2034" spans="1:22">
      <c r="A2034">
        <v>6680871</v>
      </c>
      <c r="B2034" t="str">
        <f t="shared" si="163"/>
        <v>pCRI9333.02</v>
      </c>
      <c r="C2034" t="str">
        <f t="shared" si="164"/>
        <v>NC_019734.1</v>
      </c>
      <c r="D2034" t="str">
        <f t="shared" si="165"/>
        <v>CP003622</v>
      </c>
      <c r="E2034" t="str">
        <f t="shared" si="167"/>
        <v>Crinalium</v>
      </c>
      <c r="F2034" t="s">
        <v>32358</v>
      </c>
      <c r="G2034" t="str">
        <f t="shared" si="166"/>
        <v>Crinaliumepipsammum               Oscillatoriophycideae53.21339.821151---521</v>
      </c>
      <c r="H2034" t="s">
        <v>10151</v>
      </c>
      <c r="I2034" t="s">
        <v>15</v>
      </c>
      <c r="J2034" t="s">
        <v>26</v>
      </c>
      <c r="K2034" t="s">
        <v>155</v>
      </c>
      <c r="L2034" t="s">
        <v>10181</v>
      </c>
      <c r="M2034" t="s">
        <v>10182</v>
      </c>
      <c r="N2034" t="s">
        <v>10183</v>
      </c>
      <c r="O2034" s="1" t="s">
        <v>10184</v>
      </c>
      <c r="P2034" t="s">
        <v>10185</v>
      </c>
      <c r="Q2034">
        <v>51</v>
      </c>
      <c r="R2034" t="s">
        <v>23</v>
      </c>
      <c r="S2034" t="s">
        <v>23</v>
      </c>
      <c r="T2034" t="s">
        <v>23</v>
      </c>
      <c r="U2034">
        <v>52</v>
      </c>
      <c r="V2034">
        <v>1</v>
      </c>
    </row>
    <row r="2035" spans="1:22">
      <c r="A2035">
        <v>6680775</v>
      </c>
      <c r="B2035" t="str">
        <f t="shared" si="163"/>
        <v>pCRI9333.05</v>
      </c>
      <c r="C2035" t="str">
        <f t="shared" si="164"/>
        <v>NC_019736.1</v>
      </c>
      <c r="D2035" t="str">
        <f t="shared" si="165"/>
        <v>CP003625</v>
      </c>
      <c r="E2035" t="str">
        <f t="shared" si="167"/>
        <v>Crinalium</v>
      </c>
      <c r="F2035" t="s">
        <v>32358</v>
      </c>
      <c r="G2035" t="str">
        <f t="shared" si="166"/>
        <v>Crinaliumepipsammum               Oscillatoriophycideae39.14241.114437---381</v>
      </c>
      <c r="H2035" t="s">
        <v>10151</v>
      </c>
      <c r="I2035" t="s">
        <v>15</v>
      </c>
      <c r="J2035" t="s">
        <v>26</v>
      </c>
      <c r="K2035" t="s">
        <v>155</v>
      </c>
      <c r="L2035" t="s">
        <v>10186</v>
      </c>
      <c r="M2035" t="s">
        <v>10187</v>
      </c>
      <c r="N2035" t="s">
        <v>10188</v>
      </c>
      <c r="O2035" s="1" t="s">
        <v>10189</v>
      </c>
      <c r="P2035" t="s">
        <v>10190</v>
      </c>
      <c r="Q2035">
        <v>37</v>
      </c>
      <c r="R2035" t="s">
        <v>23</v>
      </c>
      <c r="S2035" t="s">
        <v>23</v>
      </c>
      <c r="T2035" t="s">
        <v>23</v>
      </c>
      <c r="U2035">
        <v>38</v>
      </c>
      <c r="V2035">
        <v>1</v>
      </c>
    </row>
    <row r="2036" spans="1:22">
      <c r="A2036">
        <v>6680679</v>
      </c>
      <c r="B2036" t="str">
        <f t="shared" si="163"/>
        <v>p2</v>
      </c>
      <c r="C2036" t="str">
        <f t="shared" si="164"/>
        <v>NZ_CP011772.1</v>
      </c>
      <c r="D2036" t="str">
        <f t="shared" si="165"/>
        <v>CP011772</v>
      </c>
      <c r="E2036" t="str">
        <f t="shared" si="167"/>
        <v>Croceicoccus</v>
      </c>
      <c r="F2036" t="s">
        <v>32359</v>
      </c>
      <c r="G2036" t="str">
        <f t="shared" si="166"/>
        <v>Croceicoccusnaphthovorans            Alphaproteobacteria125.07662.1462111---12110</v>
      </c>
      <c r="H2036" t="s">
        <v>10191</v>
      </c>
      <c r="I2036" t="s">
        <v>15</v>
      </c>
      <c r="J2036" t="s">
        <v>78</v>
      </c>
      <c r="K2036" t="s">
        <v>202</v>
      </c>
      <c r="L2036" t="s">
        <v>7805</v>
      </c>
      <c r="M2036" t="s">
        <v>10192</v>
      </c>
      <c r="N2036" t="s">
        <v>10193</v>
      </c>
      <c r="O2036" s="1" t="s">
        <v>10194</v>
      </c>
      <c r="P2036" t="s">
        <v>10195</v>
      </c>
      <c r="Q2036">
        <v>111</v>
      </c>
      <c r="R2036" t="s">
        <v>23</v>
      </c>
      <c r="S2036" t="s">
        <v>23</v>
      </c>
      <c r="T2036" t="s">
        <v>23</v>
      </c>
      <c r="U2036">
        <v>121</v>
      </c>
      <c r="V2036">
        <v>10</v>
      </c>
    </row>
    <row r="2037" spans="1:22">
      <c r="A2037">
        <v>6680583</v>
      </c>
      <c r="B2037" t="str">
        <f t="shared" si="163"/>
        <v>p1</v>
      </c>
      <c r="C2037" t="str">
        <f t="shared" si="164"/>
        <v>NZ_CP011771.1</v>
      </c>
      <c r="D2037" t="str">
        <f t="shared" si="165"/>
        <v>CP011771</v>
      </c>
      <c r="E2037" t="str">
        <f t="shared" si="167"/>
        <v>Croceicoccus</v>
      </c>
      <c r="F2037" t="s">
        <v>32359</v>
      </c>
      <c r="G2037" t="str">
        <f t="shared" si="166"/>
        <v>Croceicoccusnaphthovorans            Alphaproteobacteria194.6863.0054188---20618</v>
      </c>
      <c r="H2037" t="s">
        <v>10191</v>
      </c>
      <c r="I2037" t="s">
        <v>15</v>
      </c>
      <c r="J2037" t="s">
        <v>78</v>
      </c>
      <c r="K2037" t="s">
        <v>202</v>
      </c>
      <c r="L2037" t="s">
        <v>3523</v>
      </c>
      <c r="M2037" t="s">
        <v>10196</v>
      </c>
      <c r="N2037" t="s">
        <v>10197</v>
      </c>
      <c r="O2037" s="1" t="s">
        <v>10198</v>
      </c>
      <c r="P2037" t="s">
        <v>10199</v>
      </c>
      <c r="Q2037">
        <v>188</v>
      </c>
      <c r="R2037" t="s">
        <v>23</v>
      </c>
      <c r="S2037" t="s">
        <v>23</v>
      </c>
      <c r="T2037" t="s">
        <v>23</v>
      </c>
      <c r="U2037">
        <v>206</v>
      </c>
      <c r="V2037">
        <v>18</v>
      </c>
    </row>
    <row r="2038" spans="1:22">
      <c r="A2038">
        <v>6680487</v>
      </c>
      <c r="B2038" t="str">
        <f t="shared" si="163"/>
        <v>pCCO1</v>
      </c>
      <c r="C2038" t="str">
        <f t="shared" si="164"/>
        <v>NZ_CP012265.1</v>
      </c>
      <c r="D2038" t="str">
        <f t="shared" si="165"/>
        <v>CP012265</v>
      </c>
      <c r="E2038" t="str">
        <f t="shared" si="167"/>
        <v>Cronobacter</v>
      </c>
      <c r="F2038" t="s">
        <v>32360</v>
      </c>
      <c r="G2038" t="str">
        <f t="shared" si="166"/>
        <v>Cronobactercondimenti               Gammaproteobacteria151.49154.0263121---1309</v>
      </c>
      <c r="H2038" t="s">
        <v>10200</v>
      </c>
      <c r="I2038" t="s">
        <v>15</v>
      </c>
      <c r="J2038" t="s">
        <v>78</v>
      </c>
      <c r="K2038" t="s">
        <v>79</v>
      </c>
      <c r="L2038" t="s">
        <v>10201</v>
      </c>
      <c r="M2038" t="s">
        <v>10202</v>
      </c>
      <c r="N2038" t="s">
        <v>10203</v>
      </c>
      <c r="O2038" s="1" t="s">
        <v>10204</v>
      </c>
      <c r="P2038" t="s">
        <v>10205</v>
      </c>
      <c r="Q2038">
        <v>121</v>
      </c>
      <c r="R2038" t="s">
        <v>23</v>
      </c>
      <c r="S2038" t="s">
        <v>23</v>
      </c>
      <c r="T2038" t="s">
        <v>23</v>
      </c>
      <c r="U2038">
        <v>130</v>
      </c>
      <c r="V2038">
        <v>9</v>
      </c>
    </row>
    <row r="2039" spans="1:22">
      <c r="A2039">
        <v>6680391</v>
      </c>
      <c r="B2039" t="str">
        <f t="shared" si="163"/>
        <v>pCDU1</v>
      </c>
      <c r="C2039" t="str">
        <f t="shared" si="164"/>
        <v>NZ_CP012267.1</v>
      </c>
      <c r="D2039" t="str">
        <f t="shared" si="165"/>
        <v>CP012267</v>
      </c>
      <c r="E2039" t="str">
        <f t="shared" si="167"/>
        <v>Cronobacter</v>
      </c>
      <c r="F2039" t="s">
        <v>32361</v>
      </c>
      <c r="G2039" t="str">
        <f t="shared" si="166"/>
        <v>Cronobacterdublinensis              Gammaproteobacteria197.33856.838153---1596</v>
      </c>
      <c r="H2039" t="s">
        <v>10206</v>
      </c>
      <c r="I2039" t="s">
        <v>15</v>
      </c>
      <c r="J2039" t="s">
        <v>78</v>
      </c>
      <c r="K2039" t="s">
        <v>79</v>
      </c>
      <c r="L2039" t="s">
        <v>10207</v>
      </c>
      <c r="M2039" t="s">
        <v>10208</v>
      </c>
      <c r="N2039" t="s">
        <v>10209</v>
      </c>
      <c r="O2039" s="1" t="s">
        <v>10210</v>
      </c>
      <c r="P2039" t="s">
        <v>10211</v>
      </c>
      <c r="Q2039">
        <v>153</v>
      </c>
      <c r="R2039" t="s">
        <v>23</v>
      </c>
      <c r="S2039" t="s">
        <v>23</v>
      </c>
      <c r="T2039" t="s">
        <v>23</v>
      </c>
      <c r="U2039">
        <v>159</v>
      </c>
      <c r="V2039">
        <v>6</v>
      </c>
    </row>
    <row r="2040" spans="1:22">
      <c r="A2040">
        <v>6680295</v>
      </c>
      <c r="B2040" t="str">
        <f t="shared" si="163"/>
        <v>pCMA2</v>
      </c>
      <c r="C2040" t="str">
        <f t="shared" si="164"/>
        <v>NZ_CP012261.1</v>
      </c>
      <c r="D2040" t="str">
        <f t="shared" si="165"/>
        <v>CP012261</v>
      </c>
      <c r="E2040" t="str">
        <f t="shared" si="167"/>
        <v>Cronobacter</v>
      </c>
      <c r="F2040" t="s">
        <v>32362</v>
      </c>
      <c r="G2040" t="str">
        <f t="shared" si="166"/>
        <v>Cronobactermalonaticus              Gammaproteobacteria32.94959.974518---191</v>
      </c>
      <c r="H2040" t="s">
        <v>10212</v>
      </c>
      <c r="I2040" t="s">
        <v>15</v>
      </c>
      <c r="J2040" t="s">
        <v>78</v>
      </c>
      <c r="K2040" t="s">
        <v>79</v>
      </c>
      <c r="L2040" t="s">
        <v>10213</v>
      </c>
      <c r="M2040" t="s">
        <v>10214</v>
      </c>
      <c r="N2040" t="s">
        <v>10215</v>
      </c>
      <c r="O2040" s="1" t="s">
        <v>10216</v>
      </c>
      <c r="P2040" t="s">
        <v>10217</v>
      </c>
      <c r="Q2040">
        <v>18</v>
      </c>
      <c r="R2040" t="s">
        <v>23</v>
      </c>
      <c r="S2040" t="s">
        <v>23</v>
      </c>
      <c r="T2040" t="s">
        <v>23</v>
      </c>
      <c r="U2040">
        <v>19</v>
      </c>
      <c r="V2040">
        <v>1</v>
      </c>
    </row>
    <row r="2041" spans="1:22">
      <c r="A2041">
        <v>6680199</v>
      </c>
      <c r="B2041" t="str">
        <f t="shared" si="163"/>
        <v>pCMA3</v>
      </c>
      <c r="C2041" t="str">
        <f t="shared" si="164"/>
        <v>NZ_CP012262.1</v>
      </c>
      <c r="D2041" t="str">
        <f t="shared" si="165"/>
        <v>CP012262</v>
      </c>
      <c r="E2041" t="str">
        <f t="shared" si="167"/>
        <v>Cronobacter</v>
      </c>
      <c r="F2041" t="s">
        <v>32362</v>
      </c>
      <c r="G2041" t="str">
        <f t="shared" si="166"/>
        <v xml:space="preserve">Cronobactermalonaticus              Gammaproteobacteria21.23151.052717---17-                                                </v>
      </c>
      <c r="H2041" t="s">
        <v>10212</v>
      </c>
      <c r="I2041" t="s">
        <v>15</v>
      </c>
      <c r="J2041" t="s">
        <v>78</v>
      </c>
      <c r="K2041" t="s">
        <v>79</v>
      </c>
      <c r="L2041" t="s">
        <v>10218</v>
      </c>
      <c r="M2041" t="s">
        <v>10219</v>
      </c>
      <c r="N2041" t="s">
        <v>10220</v>
      </c>
      <c r="O2041" s="1" t="s">
        <v>10221</v>
      </c>
      <c r="P2041" t="s">
        <v>10222</v>
      </c>
      <c r="Q2041">
        <v>17</v>
      </c>
      <c r="R2041" t="s">
        <v>23</v>
      </c>
      <c r="S2041" t="s">
        <v>23</v>
      </c>
      <c r="T2041" t="s">
        <v>23</v>
      </c>
      <c r="U2041">
        <v>17</v>
      </c>
      <c r="V2041" t="s">
        <v>24</v>
      </c>
    </row>
    <row r="2042" spans="1:22">
      <c r="A2042">
        <v>6680103</v>
      </c>
      <c r="B2042" t="str">
        <f t="shared" si="163"/>
        <v>pCMA4</v>
      </c>
      <c r="C2042" t="str">
        <f t="shared" si="164"/>
        <v>NZ_CP012263.1</v>
      </c>
      <c r="D2042" t="str">
        <f t="shared" si="165"/>
        <v>CP012263</v>
      </c>
      <c r="E2042" t="str">
        <f t="shared" si="167"/>
        <v>Cronobacter</v>
      </c>
      <c r="F2042" t="s">
        <v>32362</v>
      </c>
      <c r="G2042" t="str">
        <f t="shared" si="166"/>
        <v>Cronobactermalonaticus              Gammaproteobacteria19.87949.504517---181</v>
      </c>
      <c r="H2042" t="s">
        <v>10212</v>
      </c>
      <c r="I2042" t="s">
        <v>15</v>
      </c>
      <c r="J2042" t="s">
        <v>78</v>
      </c>
      <c r="K2042" t="s">
        <v>79</v>
      </c>
      <c r="L2042" t="s">
        <v>10223</v>
      </c>
      <c r="M2042" t="s">
        <v>10224</v>
      </c>
      <c r="N2042" t="s">
        <v>10225</v>
      </c>
      <c r="O2042" s="1" t="s">
        <v>10226</v>
      </c>
      <c r="P2042" t="s">
        <v>10227</v>
      </c>
      <c r="Q2042">
        <v>17</v>
      </c>
      <c r="R2042" t="s">
        <v>23</v>
      </c>
      <c r="S2042" t="s">
        <v>23</v>
      </c>
      <c r="T2042" t="s">
        <v>23</v>
      </c>
      <c r="U2042">
        <v>18</v>
      </c>
      <c r="V2042">
        <v>1</v>
      </c>
    </row>
    <row r="2043" spans="1:22">
      <c r="A2043">
        <v>6680007</v>
      </c>
      <c r="B2043" t="str">
        <f t="shared" si="163"/>
        <v>pCMA1</v>
      </c>
      <c r="C2043" t="str">
        <f t="shared" si="164"/>
        <v>NZ_CP012260.1</v>
      </c>
      <c r="D2043" t="str">
        <f t="shared" si="165"/>
        <v>CP012260</v>
      </c>
      <c r="E2043" t="str">
        <f t="shared" si="167"/>
        <v>Cronobacter</v>
      </c>
      <c r="F2043" t="s">
        <v>32362</v>
      </c>
      <c r="G2043" t="str">
        <f t="shared" si="166"/>
        <v>Cronobactermalonaticus              Gammaproteobacteria61.00255.019542---453</v>
      </c>
      <c r="H2043" t="s">
        <v>10212</v>
      </c>
      <c r="I2043" t="s">
        <v>15</v>
      </c>
      <c r="J2043" t="s">
        <v>78</v>
      </c>
      <c r="K2043" t="s">
        <v>79</v>
      </c>
      <c r="L2043" t="s">
        <v>10228</v>
      </c>
      <c r="M2043" t="s">
        <v>10229</v>
      </c>
      <c r="N2043" t="s">
        <v>10230</v>
      </c>
      <c r="O2043" s="1" t="s">
        <v>10231</v>
      </c>
      <c r="P2043" t="s">
        <v>10232</v>
      </c>
      <c r="Q2043">
        <v>42</v>
      </c>
      <c r="R2043" t="s">
        <v>23</v>
      </c>
      <c r="S2043" t="s">
        <v>23</v>
      </c>
      <c r="T2043" t="s">
        <v>23</v>
      </c>
      <c r="U2043">
        <v>45</v>
      </c>
      <c r="V2043">
        <v>3</v>
      </c>
    </row>
    <row r="2044" spans="1:22">
      <c r="A2044">
        <v>6679911</v>
      </c>
      <c r="B2044" t="str">
        <f t="shared" si="163"/>
        <v>CSK29544_2p</v>
      </c>
      <c r="C2044" t="str">
        <f t="shared" si="164"/>
        <v>NZ_CP011049.1</v>
      </c>
      <c r="D2044" t="str">
        <f t="shared" si="165"/>
        <v>CP011049</v>
      </c>
      <c r="E2044" t="str">
        <f t="shared" si="167"/>
        <v>Cronobacter</v>
      </c>
      <c r="F2044" t="s">
        <v>32363</v>
      </c>
      <c r="G2044" t="str">
        <f t="shared" si="166"/>
        <v xml:space="preserve">Cronobactersakazakii                Gammaproteobacteria4.93854.88053---3-                                        </v>
      </c>
      <c r="H2044" t="s">
        <v>10233</v>
      </c>
      <c r="I2044" t="s">
        <v>15</v>
      </c>
      <c r="J2044" t="s">
        <v>78</v>
      </c>
      <c r="K2044" t="s">
        <v>79</v>
      </c>
      <c r="L2044" t="s">
        <v>10234</v>
      </c>
      <c r="M2044" t="s">
        <v>10235</v>
      </c>
      <c r="N2044" t="s">
        <v>10236</v>
      </c>
      <c r="O2044" s="1" t="s">
        <v>8967</v>
      </c>
      <c r="P2044" t="s">
        <v>10237</v>
      </c>
      <c r="Q2044">
        <v>3</v>
      </c>
      <c r="R2044" t="s">
        <v>23</v>
      </c>
      <c r="S2044" t="s">
        <v>23</v>
      </c>
      <c r="T2044" t="s">
        <v>23</v>
      </c>
      <c r="U2044">
        <v>3</v>
      </c>
      <c r="V2044" t="s">
        <v>44</v>
      </c>
    </row>
    <row r="2045" spans="1:22">
      <c r="A2045">
        <v>6679815</v>
      </c>
      <c r="B2045" t="str">
        <f t="shared" si="163"/>
        <v>CSK29544_1p</v>
      </c>
      <c r="C2045" t="str">
        <f t="shared" si="164"/>
        <v>NZ_CP011048.1</v>
      </c>
      <c r="D2045" t="str">
        <f t="shared" si="165"/>
        <v>CP011048</v>
      </c>
      <c r="E2045" t="str">
        <f t="shared" si="167"/>
        <v>Cronobacter</v>
      </c>
      <c r="F2045" t="s">
        <v>32363</v>
      </c>
      <c r="G2045" t="str">
        <f t="shared" si="166"/>
        <v>Cronobactersakazakii                Gammaproteobacteria93.90557.016163---641</v>
      </c>
      <c r="H2045" t="s">
        <v>10233</v>
      </c>
      <c r="I2045" t="s">
        <v>15</v>
      </c>
      <c r="J2045" t="s">
        <v>78</v>
      </c>
      <c r="K2045" t="s">
        <v>79</v>
      </c>
      <c r="L2045" t="s">
        <v>10238</v>
      </c>
      <c r="M2045" t="s">
        <v>10239</v>
      </c>
      <c r="N2045" t="s">
        <v>10240</v>
      </c>
      <c r="O2045" s="1" t="s">
        <v>10241</v>
      </c>
      <c r="P2045" t="s">
        <v>10242</v>
      </c>
      <c r="Q2045">
        <v>63</v>
      </c>
      <c r="R2045" t="s">
        <v>23</v>
      </c>
      <c r="S2045" t="s">
        <v>23</v>
      </c>
      <c r="T2045" t="s">
        <v>23</v>
      </c>
      <c r="U2045">
        <v>64</v>
      </c>
      <c r="V2045">
        <v>1</v>
      </c>
    </row>
    <row r="2046" spans="1:22">
      <c r="A2046">
        <v>6679719</v>
      </c>
      <c r="B2046" t="str">
        <f t="shared" si="163"/>
        <v>CSK29544_3p</v>
      </c>
      <c r="C2046" t="str">
        <f t="shared" si="164"/>
        <v>NZ_CP011050.1</v>
      </c>
      <c r="D2046" t="str">
        <f t="shared" si="165"/>
        <v>CP011050</v>
      </c>
      <c r="E2046" t="str">
        <f t="shared" si="167"/>
        <v>Cronobacter</v>
      </c>
      <c r="F2046" t="s">
        <v>32363</v>
      </c>
      <c r="G2046" t="str">
        <f t="shared" si="166"/>
        <v>Cronobactersakazakii                Gammaproteobacteria53.45750.070148---513</v>
      </c>
      <c r="H2046" t="s">
        <v>10233</v>
      </c>
      <c r="I2046" t="s">
        <v>15</v>
      </c>
      <c r="J2046" t="s">
        <v>78</v>
      </c>
      <c r="K2046" t="s">
        <v>79</v>
      </c>
      <c r="L2046" t="s">
        <v>10243</v>
      </c>
      <c r="M2046" t="s">
        <v>10244</v>
      </c>
      <c r="N2046" t="s">
        <v>10245</v>
      </c>
      <c r="O2046" s="1" t="s">
        <v>10246</v>
      </c>
      <c r="P2046" t="s">
        <v>10247</v>
      </c>
      <c r="Q2046">
        <v>48</v>
      </c>
      <c r="R2046" t="s">
        <v>23</v>
      </c>
      <c r="S2046" t="s">
        <v>23</v>
      </c>
      <c r="T2046" t="s">
        <v>23</v>
      </c>
      <c r="U2046">
        <v>51</v>
      </c>
      <c r="V2046">
        <v>3</v>
      </c>
    </row>
    <row r="2047" spans="1:22">
      <c r="A2047">
        <v>6679623</v>
      </c>
      <c r="B2047" t="str">
        <f t="shared" si="163"/>
        <v>pCS1</v>
      </c>
      <c r="C2047" t="str">
        <f t="shared" si="164"/>
        <v>NZ_CP012254.1</v>
      </c>
      <c r="D2047" t="str">
        <f t="shared" si="165"/>
        <v>CP012254</v>
      </c>
      <c r="E2047" t="str">
        <f t="shared" si="167"/>
        <v>Cronobacter</v>
      </c>
      <c r="F2047" t="s">
        <v>32363</v>
      </c>
      <c r="G2047" t="str">
        <f t="shared" si="166"/>
        <v>Cronobactersakazakii                Gammaproteobacteria110.09350.7108118-1-1223</v>
      </c>
      <c r="H2047" t="s">
        <v>10248</v>
      </c>
      <c r="I2047" t="s">
        <v>15</v>
      </c>
      <c r="J2047" t="s">
        <v>78</v>
      </c>
      <c r="K2047" t="s">
        <v>79</v>
      </c>
      <c r="L2047" t="s">
        <v>54</v>
      </c>
      <c r="M2047" t="s">
        <v>10249</v>
      </c>
      <c r="N2047" t="s">
        <v>10250</v>
      </c>
      <c r="O2047" s="1" t="s">
        <v>10251</v>
      </c>
      <c r="P2047" t="s">
        <v>10252</v>
      </c>
      <c r="Q2047">
        <v>118</v>
      </c>
      <c r="R2047" t="s">
        <v>23</v>
      </c>
      <c r="S2047">
        <v>1</v>
      </c>
      <c r="T2047" t="s">
        <v>23</v>
      </c>
      <c r="U2047">
        <v>122</v>
      </c>
      <c r="V2047">
        <v>3</v>
      </c>
    </row>
    <row r="2048" spans="1:22">
      <c r="A2048">
        <v>6679527</v>
      </c>
      <c r="B2048" t="str">
        <f t="shared" si="163"/>
        <v>pCS3</v>
      </c>
      <c r="C2048" t="str">
        <f t="shared" si="164"/>
        <v>NZ_CP012256.1</v>
      </c>
      <c r="D2048" t="str">
        <f t="shared" si="165"/>
        <v>CP012256</v>
      </c>
      <c r="E2048" t="str">
        <f t="shared" si="167"/>
        <v>Cronobacter</v>
      </c>
      <c r="F2048" t="s">
        <v>32363</v>
      </c>
      <c r="G2048" t="str">
        <f t="shared" si="166"/>
        <v>Cronobactersakazakii                Gammaproteobacteria53.38349.251651---543</v>
      </c>
      <c r="H2048" t="s">
        <v>10248</v>
      </c>
      <c r="I2048" t="s">
        <v>15</v>
      </c>
      <c r="J2048" t="s">
        <v>78</v>
      </c>
      <c r="K2048" t="s">
        <v>79</v>
      </c>
      <c r="L2048" t="s">
        <v>10253</v>
      </c>
      <c r="M2048" t="s">
        <v>10254</v>
      </c>
      <c r="N2048" t="s">
        <v>10255</v>
      </c>
      <c r="O2048" s="1" t="s">
        <v>10256</v>
      </c>
      <c r="P2048" t="s">
        <v>10257</v>
      </c>
      <c r="Q2048">
        <v>51</v>
      </c>
      <c r="R2048" t="s">
        <v>23</v>
      </c>
      <c r="S2048" t="s">
        <v>23</v>
      </c>
      <c r="T2048" t="s">
        <v>23</v>
      </c>
      <c r="U2048">
        <v>54</v>
      </c>
      <c r="V2048">
        <v>3</v>
      </c>
    </row>
    <row r="2049" spans="1:22">
      <c r="A2049">
        <v>6679431</v>
      </c>
      <c r="B2049" t="str">
        <f t="shared" si="163"/>
        <v>pCS2</v>
      </c>
      <c r="C2049" t="str">
        <f t="shared" si="164"/>
        <v>NZ_CP012255.1</v>
      </c>
      <c r="D2049" t="str">
        <f t="shared" si="165"/>
        <v>CP012255</v>
      </c>
      <c r="E2049" t="str">
        <f t="shared" si="167"/>
        <v>Cronobacter</v>
      </c>
      <c r="F2049" t="s">
        <v>32363</v>
      </c>
      <c r="G2049" t="str">
        <f t="shared" si="166"/>
        <v>Cronobactersakazakii                Gammaproteobacteria117.79557.2265101---1054</v>
      </c>
      <c r="H2049" t="s">
        <v>10248</v>
      </c>
      <c r="I2049" t="s">
        <v>15</v>
      </c>
      <c r="J2049" t="s">
        <v>78</v>
      </c>
      <c r="K2049" t="s">
        <v>79</v>
      </c>
      <c r="L2049" t="s">
        <v>60</v>
      </c>
      <c r="M2049" t="s">
        <v>10258</v>
      </c>
      <c r="N2049" t="s">
        <v>10259</v>
      </c>
      <c r="O2049" s="1" t="s">
        <v>10260</v>
      </c>
      <c r="P2049" t="s">
        <v>10261</v>
      </c>
      <c r="Q2049">
        <v>101</v>
      </c>
      <c r="R2049" t="s">
        <v>23</v>
      </c>
      <c r="S2049" t="s">
        <v>23</v>
      </c>
      <c r="T2049" t="s">
        <v>23</v>
      </c>
      <c r="U2049">
        <v>105</v>
      </c>
      <c r="V2049">
        <v>4</v>
      </c>
    </row>
    <row r="2050" spans="1:22">
      <c r="A2050">
        <v>6679335</v>
      </c>
      <c r="B2050" t="str">
        <f t="shared" si="163"/>
        <v>pCSA2</v>
      </c>
      <c r="C2050" t="str">
        <f t="shared" si="164"/>
        <v>NC_021293.1</v>
      </c>
      <c r="D2050" t="str">
        <f t="shared" si="165"/>
        <v>KC663407</v>
      </c>
      <c r="E2050" t="str">
        <f t="shared" si="167"/>
        <v>Cronobacter</v>
      </c>
      <c r="F2050" t="s">
        <v>32363</v>
      </c>
      <c r="G2050" t="str">
        <f t="shared" si="166"/>
        <v xml:space="preserve">Cronobactersakazakii                Gammaproteobacteria5.10355.00696---6-                                                </v>
      </c>
      <c r="H2050" t="s">
        <v>10233</v>
      </c>
      <c r="I2050" t="s">
        <v>15</v>
      </c>
      <c r="J2050" t="s">
        <v>78</v>
      </c>
      <c r="K2050" t="s">
        <v>79</v>
      </c>
      <c r="L2050" t="s">
        <v>10262</v>
      </c>
      <c r="M2050" t="s">
        <v>10263</v>
      </c>
      <c r="N2050" t="s">
        <v>10264</v>
      </c>
      <c r="O2050" s="1" t="s">
        <v>10265</v>
      </c>
      <c r="P2050" t="s">
        <v>10266</v>
      </c>
      <c r="Q2050">
        <v>6</v>
      </c>
      <c r="R2050" t="s">
        <v>23</v>
      </c>
      <c r="S2050" t="s">
        <v>23</v>
      </c>
      <c r="T2050" t="s">
        <v>23</v>
      </c>
      <c r="U2050">
        <v>6</v>
      </c>
      <c r="V2050" t="s">
        <v>24</v>
      </c>
    </row>
    <row r="2051" spans="1:22">
      <c r="A2051">
        <v>6679239</v>
      </c>
      <c r="B2051" t="str">
        <f t="shared" ref="B2051:B2114" si="168">L2051</f>
        <v>pESA2</v>
      </c>
      <c r="C2051" t="str">
        <f t="shared" ref="C2051:C2114" si="169">M2051</f>
        <v>NC_009779.1</v>
      </c>
      <c r="D2051" t="str">
        <f t="shared" ref="D2051:D2114" si="170">N2051</f>
        <v>CP000784</v>
      </c>
      <c r="E2051" t="str">
        <f t="shared" si="167"/>
        <v>Cronobacter</v>
      </c>
      <c r="F2051" t="s">
        <v>32363</v>
      </c>
      <c r="G2051" t="str">
        <f t="shared" ref="G2051:G2114" si="171">CONCATENATE(E2051,F2051,K2051,O2051,P2051,Q2051,R2051,S2051,T2051,U2051,V2051)</f>
        <v>Cronobactersakazakii                Gammaproteobacteria31.20851.582932---331</v>
      </c>
      <c r="H2051" t="s">
        <v>10267</v>
      </c>
      <c r="I2051" t="s">
        <v>15</v>
      </c>
      <c r="J2051" t="s">
        <v>78</v>
      </c>
      <c r="K2051" t="s">
        <v>79</v>
      </c>
      <c r="L2051" t="s">
        <v>10268</v>
      </c>
      <c r="M2051" t="s">
        <v>10269</v>
      </c>
      <c r="N2051" t="s">
        <v>10270</v>
      </c>
      <c r="O2051" s="1" t="s">
        <v>10271</v>
      </c>
      <c r="P2051" t="s">
        <v>10272</v>
      </c>
      <c r="Q2051">
        <v>32</v>
      </c>
      <c r="R2051" t="s">
        <v>23</v>
      </c>
      <c r="S2051" t="s">
        <v>23</v>
      </c>
      <c r="T2051" t="s">
        <v>23</v>
      </c>
      <c r="U2051">
        <v>33</v>
      </c>
      <c r="V2051">
        <v>1</v>
      </c>
    </row>
    <row r="2052" spans="1:22">
      <c r="A2052">
        <v>6679143</v>
      </c>
      <c r="B2052" t="str">
        <f t="shared" si="168"/>
        <v>pESA3</v>
      </c>
      <c r="C2052" t="str">
        <f t="shared" si="169"/>
        <v>NC_009780.1</v>
      </c>
      <c r="D2052" t="str">
        <f t="shared" si="170"/>
        <v>CP000785</v>
      </c>
      <c r="E2052" t="str">
        <f t="shared" si="167"/>
        <v>Cronobacter</v>
      </c>
      <c r="F2052" t="s">
        <v>32363</v>
      </c>
      <c r="G2052" t="str">
        <f t="shared" si="171"/>
        <v>Cronobactersakazakii                Gammaproteobacteria131.19656.8485113---1152</v>
      </c>
      <c r="H2052" t="s">
        <v>10267</v>
      </c>
      <c r="I2052" t="s">
        <v>15</v>
      </c>
      <c r="J2052" t="s">
        <v>78</v>
      </c>
      <c r="K2052" t="s">
        <v>79</v>
      </c>
      <c r="L2052" t="s">
        <v>10273</v>
      </c>
      <c r="M2052" t="s">
        <v>10274</v>
      </c>
      <c r="N2052" t="s">
        <v>10275</v>
      </c>
      <c r="O2052" s="1" t="s">
        <v>10276</v>
      </c>
      <c r="P2052" t="s">
        <v>10277</v>
      </c>
      <c r="Q2052">
        <v>113</v>
      </c>
      <c r="R2052" t="s">
        <v>23</v>
      </c>
      <c r="S2052" t="s">
        <v>23</v>
      </c>
      <c r="T2052" t="s">
        <v>23</v>
      </c>
      <c r="U2052">
        <v>115</v>
      </c>
      <c r="V2052">
        <v>2</v>
      </c>
    </row>
    <row r="2053" spans="1:22">
      <c r="A2053">
        <v>6679047</v>
      </c>
      <c r="B2053" t="str">
        <f t="shared" si="168"/>
        <v>p2</v>
      </c>
      <c r="C2053" t="str">
        <f t="shared" si="169"/>
        <v>NC_023025.1</v>
      </c>
      <c r="D2053" t="str">
        <f t="shared" si="170"/>
        <v>CP006733</v>
      </c>
      <c r="E2053" t="str">
        <f t="shared" si="167"/>
        <v>Cronobacter</v>
      </c>
      <c r="F2053" t="s">
        <v>32363</v>
      </c>
      <c r="G2053" t="str">
        <f t="shared" si="171"/>
        <v>Cronobactersakazakii                Gammaproteobacteria55.91350.380153---541</v>
      </c>
      <c r="H2053" t="s">
        <v>10278</v>
      </c>
      <c r="I2053" t="s">
        <v>15</v>
      </c>
      <c r="J2053" t="s">
        <v>78</v>
      </c>
      <c r="K2053" t="s">
        <v>79</v>
      </c>
      <c r="L2053" t="s">
        <v>7805</v>
      </c>
      <c r="M2053" t="s">
        <v>10279</v>
      </c>
      <c r="N2053" t="s">
        <v>10280</v>
      </c>
      <c r="O2053" s="1" t="s">
        <v>10281</v>
      </c>
      <c r="P2053" t="s">
        <v>10282</v>
      </c>
      <c r="Q2053">
        <v>53</v>
      </c>
      <c r="R2053" t="s">
        <v>23</v>
      </c>
      <c r="S2053" t="s">
        <v>23</v>
      </c>
      <c r="T2053" t="s">
        <v>23</v>
      </c>
      <c r="U2053">
        <v>54</v>
      </c>
      <c r="V2053">
        <v>1</v>
      </c>
    </row>
    <row r="2054" spans="1:22">
      <c r="A2054">
        <v>6678951</v>
      </c>
      <c r="B2054" t="str">
        <f t="shared" si="168"/>
        <v>p1</v>
      </c>
      <c r="C2054" t="str">
        <f t="shared" si="169"/>
        <v>NC_023024.1</v>
      </c>
      <c r="D2054" t="str">
        <f t="shared" si="170"/>
        <v>CP006732</v>
      </c>
      <c r="E2054" t="str">
        <f t="shared" si="167"/>
        <v>Cronobacter</v>
      </c>
      <c r="F2054" t="s">
        <v>32363</v>
      </c>
      <c r="G2054" t="str">
        <f t="shared" si="171"/>
        <v>Cronobactersakazakii                Gammaproteobacteria126.48857.2892100---1033</v>
      </c>
      <c r="H2054" t="s">
        <v>10278</v>
      </c>
      <c r="I2054" t="s">
        <v>15</v>
      </c>
      <c r="J2054" t="s">
        <v>78</v>
      </c>
      <c r="K2054" t="s">
        <v>79</v>
      </c>
      <c r="L2054" t="s">
        <v>3523</v>
      </c>
      <c r="M2054" t="s">
        <v>10283</v>
      </c>
      <c r="N2054" t="s">
        <v>10284</v>
      </c>
      <c r="O2054" s="1" t="s">
        <v>10285</v>
      </c>
      <c r="P2054" t="s">
        <v>10286</v>
      </c>
      <c r="Q2054">
        <v>100</v>
      </c>
      <c r="R2054" t="s">
        <v>23</v>
      </c>
      <c r="S2054" t="s">
        <v>23</v>
      </c>
      <c r="T2054" t="s">
        <v>23</v>
      </c>
      <c r="U2054">
        <v>103</v>
      </c>
      <c r="V2054">
        <v>3</v>
      </c>
    </row>
    <row r="2055" spans="1:22">
      <c r="A2055">
        <v>6678855</v>
      </c>
      <c r="B2055" t="str">
        <f t="shared" si="168"/>
        <v>pSP291-3</v>
      </c>
      <c r="C2055" t="str">
        <f t="shared" si="169"/>
        <v>NC_020262.1</v>
      </c>
      <c r="D2055" t="str">
        <f t="shared" si="170"/>
        <v>CP004094</v>
      </c>
      <c r="E2055" t="str">
        <f t="shared" si="167"/>
        <v>Cronobacter</v>
      </c>
      <c r="F2055" t="s">
        <v>32363</v>
      </c>
      <c r="G2055" t="str">
        <f t="shared" si="171"/>
        <v>Cronobactersakazakii                Gammaproteobacteria4.42254.02533---41</v>
      </c>
      <c r="H2055" t="s">
        <v>10287</v>
      </c>
      <c r="I2055" t="s">
        <v>15</v>
      </c>
      <c r="J2055" t="s">
        <v>78</v>
      </c>
      <c r="K2055" t="s">
        <v>79</v>
      </c>
      <c r="L2055" t="s">
        <v>10288</v>
      </c>
      <c r="M2055" t="s">
        <v>10289</v>
      </c>
      <c r="N2055" t="s">
        <v>10290</v>
      </c>
      <c r="O2055" s="1" t="s">
        <v>10291</v>
      </c>
      <c r="P2055" t="s">
        <v>10292</v>
      </c>
      <c r="Q2055">
        <v>3</v>
      </c>
      <c r="R2055" t="s">
        <v>23</v>
      </c>
      <c r="S2055" t="s">
        <v>23</v>
      </c>
      <c r="T2055" t="s">
        <v>23</v>
      </c>
      <c r="U2055">
        <v>4</v>
      </c>
      <c r="V2055">
        <v>1</v>
      </c>
    </row>
    <row r="2056" spans="1:22">
      <c r="A2056">
        <v>6678759</v>
      </c>
      <c r="B2056" t="str">
        <f t="shared" si="168"/>
        <v>pSP291-1</v>
      </c>
      <c r="C2056" t="str">
        <f t="shared" si="169"/>
        <v>NC_020263.1</v>
      </c>
      <c r="D2056" t="str">
        <f t="shared" si="170"/>
        <v>CP004092</v>
      </c>
      <c r="E2056" t="str">
        <f t="shared" si="167"/>
        <v>Cronobacter</v>
      </c>
      <c r="F2056" t="s">
        <v>32363</v>
      </c>
      <c r="G2056" t="str">
        <f t="shared" si="171"/>
        <v>Cronobactersakazakii                Gammaproteobacteria118.13657.233298---1057</v>
      </c>
      <c r="H2056" t="s">
        <v>10287</v>
      </c>
      <c r="I2056" t="s">
        <v>15</v>
      </c>
      <c r="J2056" t="s">
        <v>78</v>
      </c>
      <c r="K2056" t="s">
        <v>79</v>
      </c>
      <c r="L2056" t="s">
        <v>10293</v>
      </c>
      <c r="M2056" t="s">
        <v>10294</v>
      </c>
      <c r="N2056" t="s">
        <v>10295</v>
      </c>
      <c r="O2056" s="1" t="s">
        <v>10296</v>
      </c>
      <c r="P2056" t="s">
        <v>10297</v>
      </c>
      <c r="Q2056">
        <v>98</v>
      </c>
      <c r="R2056" t="s">
        <v>23</v>
      </c>
      <c r="S2056" t="s">
        <v>23</v>
      </c>
      <c r="T2056" t="s">
        <v>23</v>
      </c>
      <c r="U2056">
        <v>105</v>
      </c>
      <c r="V2056">
        <v>7</v>
      </c>
    </row>
    <row r="2057" spans="1:22">
      <c r="A2057">
        <v>6678663</v>
      </c>
      <c r="B2057" t="str">
        <f t="shared" si="168"/>
        <v>pSP291-2</v>
      </c>
      <c r="C2057" t="str">
        <f t="shared" si="169"/>
        <v>NC_020261.1</v>
      </c>
      <c r="D2057" t="str">
        <f t="shared" si="170"/>
        <v>CP004093</v>
      </c>
      <c r="E2057" t="str">
        <f t="shared" si="167"/>
        <v>Cronobacter</v>
      </c>
      <c r="F2057" t="s">
        <v>32363</v>
      </c>
      <c r="G2057" t="str">
        <f t="shared" si="171"/>
        <v>Cronobactersakazakii                Gammaproteobacteria52.13449.163744---528</v>
      </c>
      <c r="H2057" t="s">
        <v>10287</v>
      </c>
      <c r="I2057" t="s">
        <v>15</v>
      </c>
      <c r="J2057" t="s">
        <v>78</v>
      </c>
      <c r="K2057" t="s">
        <v>79</v>
      </c>
      <c r="L2057" t="s">
        <v>10298</v>
      </c>
      <c r="M2057" t="s">
        <v>10299</v>
      </c>
      <c r="N2057" t="s">
        <v>10300</v>
      </c>
      <c r="O2057" s="1" t="s">
        <v>10301</v>
      </c>
      <c r="P2057" t="s">
        <v>10302</v>
      </c>
      <c r="Q2057">
        <v>44</v>
      </c>
      <c r="R2057" t="s">
        <v>23</v>
      </c>
      <c r="S2057" t="s">
        <v>23</v>
      </c>
      <c r="T2057" t="s">
        <v>23</v>
      </c>
      <c r="U2057">
        <v>52</v>
      </c>
      <c r="V2057">
        <v>8</v>
      </c>
    </row>
    <row r="2058" spans="1:22">
      <c r="A2058">
        <v>6678567</v>
      </c>
      <c r="B2058" t="str">
        <f t="shared" si="168"/>
        <v>pCUNV1</v>
      </c>
      <c r="C2058" t="str">
        <f t="shared" si="169"/>
        <v>NZ_CP012258.1</v>
      </c>
      <c r="D2058" t="str">
        <f t="shared" si="170"/>
        <v>CP012258</v>
      </c>
      <c r="E2058" t="str">
        <f t="shared" si="167"/>
        <v>Cronobacter</v>
      </c>
      <c r="F2058" t="s">
        <v>32364</v>
      </c>
      <c r="G2058" t="str">
        <f t="shared" si="171"/>
        <v>Cronobacteruniversalis              Gammaproteobacteria129.77757.0301109---1101</v>
      </c>
      <c r="H2058" t="s">
        <v>10303</v>
      </c>
      <c r="I2058" t="s">
        <v>15</v>
      </c>
      <c r="J2058" t="s">
        <v>78</v>
      </c>
      <c r="K2058" t="s">
        <v>79</v>
      </c>
      <c r="L2058" t="s">
        <v>10304</v>
      </c>
      <c r="M2058" t="s">
        <v>10305</v>
      </c>
      <c r="N2058" t="s">
        <v>10306</v>
      </c>
      <c r="O2058" s="1" t="s">
        <v>10307</v>
      </c>
      <c r="P2058" t="s">
        <v>10308</v>
      </c>
      <c r="Q2058">
        <v>109</v>
      </c>
      <c r="R2058" t="s">
        <v>23</v>
      </c>
      <c r="S2058" t="s">
        <v>23</v>
      </c>
      <c r="T2058" t="s">
        <v>23</v>
      </c>
      <c r="U2058">
        <v>110</v>
      </c>
      <c r="V2058">
        <v>1</v>
      </c>
    </row>
    <row r="2059" spans="1:22">
      <c r="A2059">
        <v>6678471</v>
      </c>
      <c r="B2059" t="str">
        <f t="shared" si="168"/>
        <v>pleC9</v>
      </c>
      <c r="C2059" t="str">
        <f t="shared" si="169"/>
        <v>NC_002364.1</v>
      </c>
      <c r="D2059" t="str">
        <f t="shared" si="170"/>
        <v>-</v>
      </c>
      <c r="E2059" t="str">
        <f t="shared" si="167"/>
        <v>Cryphonectria</v>
      </c>
      <c r="F2059" t="s">
        <v>32365</v>
      </c>
      <c r="G2059" t="str">
        <f t="shared" si="171"/>
        <v xml:space="preserve">Cryphonectriaparasitica               Ascomycetes1.36444.13491---1-                                                                                </v>
      </c>
      <c r="H2059" t="s">
        <v>10309</v>
      </c>
      <c r="I2059" t="s">
        <v>5279</v>
      </c>
      <c r="J2059" t="s">
        <v>5280</v>
      </c>
      <c r="K2059" t="s">
        <v>5281</v>
      </c>
      <c r="L2059" t="s">
        <v>10310</v>
      </c>
      <c r="M2059" t="s">
        <v>10311</v>
      </c>
      <c r="N2059" t="s">
        <v>23</v>
      </c>
      <c r="O2059" s="1" t="s">
        <v>10312</v>
      </c>
      <c r="P2059" t="s">
        <v>10313</v>
      </c>
      <c r="Q2059">
        <v>1</v>
      </c>
      <c r="R2059" t="s">
        <v>23</v>
      </c>
      <c r="S2059" t="s">
        <v>23</v>
      </c>
      <c r="T2059" t="s">
        <v>23</v>
      </c>
      <c r="U2059">
        <v>1</v>
      </c>
      <c r="V2059" t="s">
        <v>3129</v>
      </c>
    </row>
    <row r="2060" spans="1:22">
      <c r="A2060">
        <v>6678375</v>
      </c>
      <c r="B2060" t="str">
        <f t="shared" si="168"/>
        <v>pMOL30</v>
      </c>
      <c r="C2060" t="str">
        <f t="shared" si="169"/>
        <v>NC_006466.1</v>
      </c>
      <c r="D2060" t="str">
        <f t="shared" si="170"/>
        <v>X71400</v>
      </c>
      <c r="E2060" t="str">
        <f t="shared" si="167"/>
        <v>Cupriavidus</v>
      </c>
      <c r="F2060" t="s">
        <v>32366</v>
      </c>
      <c r="G2060" t="str">
        <f t="shared" si="171"/>
        <v xml:space="preserve">Cupriavidusmetallidurans            Betaproteobacteria233.75560.1322177---177-                                                                </v>
      </c>
      <c r="H2060" t="s">
        <v>10314</v>
      </c>
      <c r="I2060" t="s">
        <v>15</v>
      </c>
      <c r="J2060" t="s">
        <v>78</v>
      </c>
      <c r="K2060" t="s">
        <v>453</v>
      </c>
      <c r="L2060" t="s">
        <v>10315</v>
      </c>
      <c r="M2060" t="s">
        <v>10316</v>
      </c>
      <c r="N2060" t="s">
        <v>10317</v>
      </c>
      <c r="O2060" s="1" t="s">
        <v>10318</v>
      </c>
      <c r="P2060" t="s">
        <v>10319</v>
      </c>
      <c r="Q2060">
        <v>177</v>
      </c>
      <c r="R2060" t="s">
        <v>23</v>
      </c>
      <c r="S2060" t="s">
        <v>23</v>
      </c>
      <c r="T2060" t="s">
        <v>23</v>
      </c>
      <c r="U2060">
        <v>177</v>
      </c>
      <c r="V2060" t="s">
        <v>495</v>
      </c>
    </row>
    <row r="2061" spans="1:22">
      <c r="A2061">
        <v>6678279</v>
      </c>
      <c r="B2061" t="str">
        <f t="shared" si="168"/>
        <v>pMOL28</v>
      </c>
      <c r="C2061" t="str">
        <f t="shared" si="169"/>
        <v>NC_006525.1</v>
      </c>
      <c r="D2061" t="str">
        <f t="shared" si="170"/>
        <v>X90708</v>
      </c>
      <c r="E2061" t="str">
        <f t="shared" si="167"/>
        <v>Cupriavidus</v>
      </c>
      <c r="F2061" t="s">
        <v>32366</v>
      </c>
      <c r="G2061" t="str">
        <f t="shared" si="171"/>
        <v xml:space="preserve">Cupriavidusmetallidurans            Betaproteobacteria171.46160.5053114---114-                                                                </v>
      </c>
      <c r="H2061" t="s">
        <v>10314</v>
      </c>
      <c r="I2061" t="s">
        <v>15</v>
      </c>
      <c r="J2061" t="s">
        <v>78</v>
      </c>
      <c r="K2061" t="s">
        <v>453</v>
      </c>
      <c r="L2061" t="s">
        <v>10320</v>
      </c>
      <c r="M2061" t="s">
        <v>10321</v>
      </c>
      <c r="N2061" t="s">
        <v>10322</v>
      </c>
      <c r="O2061" s="1" t="s">
        <v>10323</v>
      </c>
      <c r="P2061" t="s">
        <v>10324</v>
      </c>
      <c r="Q2061">
        <v>114</v>
      </c>
      <c r="R2061" t="s">
        <v>23</v>
      </c>
      <c r="S2061" t="s">
        <v>23</v>
      </c>
      <c r="T2061" t="s">
        <v>23</v>
      </c>
      <c r="U2061">
        <v>114</v>
      </c>
      <c r="V2061" t="s">
        <v>495</v>
      </c>
    </row>
    <row r="2062" spans="1:22">
      <c r="A2062">
        <v>6678183</v>
      </c>
      <c r="B2062" t="str">
        <f t="shared" si="168"/>
        <v>megaplasmid</v>
      </c>
      <c r="C2062" t="str">
        <f t="shared" si="169"/>
        <v>NC_007974.2</v>
      </c>
      <c r="D2062" t="str">
        <f t="shared" si="170"/>
        <v>CP000353</v>
      </c>
      <c r="E2062" t="str">
        <f t="shared" si="167"/>
        <v>Cupriavidus</v>
      </c>
      <c r="F2062" t="s">
        <v>32366</v>
      </c>
      <c r="G2062" t="str">
        <f t="shared" si="171"/>
        <v>Cupriavidusmetallidurans            Betaproteobacteria2580.0863.5994225768-229221</v>
      </c>
      <c r="H2062" t="s">
        <v>10314</v>
      </c>
      <c r="I2062" t="s">
        <v>15</v>
      </c>
      <c r="J2062" t="s">
        <v>78</v>
      </c>
      <c r="K2062" t="s">
        <v>453</v>
      </c>
      <c r="L2062" t="s">
        <v>617</v>
      </c>
      <c r="M2062" t="s">
        <v>10325</v>
      </c>
      <c r="N2062" t="s">
        <v>10326</v>
      </c>
      <c r="O2062" s="1" t="s">
        <v>10327</v>
      </c>
      <c r="P2062" t="s">
        <v>10328</v>
      </c>
      <c r="Q2062">
        <v>2257</v>
      </c>
      <c r="R2062">
        <v>6</v>
      </c>
      <c r="S2062">
        <v>8</v>
      </c>
      <c r="T2062" t="s">
        <v>23</v>
      </c>
      <c r="U2062">
        <v>2292</v>
      </c>
      <c r="V2062">
        <v>21</v>
      </c>
    </row>
    <row r="2063" spans="1:22">
      <c r="A2063">
        <v>6678087</v>
      </c>
      <c r="B2063" t="str">
        <f t="shared" si="168"/>
        <v>pMOL28</v>
      </c>
      <c r="C2063" t="str">
        <f t="shared" si="169"/>
        <v>NC_007972.2</v>
      </c>
      <c r="D2063" t="str">
        <f t="shared" si="170"/>
        <v>CP000355</v>
      </c>
      <c r="E2063" t="str">
        <f t="shared" si="167"/>
        <v>Cupriavidus</v>
      </c>
      <c r="F2063" t="s">
        <v>32366</v>
      </c>
      <c r="G2063" t="str">
        <f t="shared" si="171"/>
        <v>Cupriavidusmetallidurans            Betaproteobacteria171.45960.5048161---1654</v>
      </c>
      <c r="H2063" t="s">
        <v>10314</v>
      </c>
      <c r="I2063" t="s">
        <v>15</v>
      </c>
      <c r="J2063" t="s">
        <v>78</v>
      </c>
      <c r="K2063" t="s">
        <v>453</v>
      </c>
      <c r="L2063" t="s">
        <v>10320</v>
      </c>
      <c r="M2063" t="s">
        <v>10329</v>
      </c>
      <c r="N2063" t="s">
        <v>10330</v>
      </c>
      <c r="O2063" s="1" t="s">
        <v>10331</v>
      </c>
      <c r="P2063" t="s">
        <v>10332</v>
      </c>
      <c r="Q2063">
        <v>161</v>
      </c>
      <c r="R2063" t="s">
        <v>23</v>
      </c>
      <c r="S2063" t="s">
        <v>23</v>
      </c>
      <c r="T2063" t="s">
        <v>23</v>
      </c>
      <c r="U2063">
        <v>165</v>
      </c>
      <c r="V2063">
        <v>4</v>
      </c>
    </row>
    <row r="2064" spans="1:22">
      <c r="A2064">
        <v>6677991</v>
      </c>
      <c r="B2064" t="str">
        <f t="shared" si="168"/>
        <v>pMOL30</v>
      </c>
      <c r="C2064" t="str">
        <f t="shared" si="169"/>
        <v>NC_007971.2</v>
      </c>
      <c r="D2064" t="str">
        <f t="shared" si="170"/>
        <v>CP000354</v>
      </c>
      <c r="E2064" t="str">
        <f t="shared" si="167"/>
        <v>Cupriavidus</v>
      </c>
      <c r="F2064" t="s">
        <v>32366</v>
      </c>
      <c r="G2064" t="str">
        <f t="shared" si="171"/>
        <v>Cupriavidusmetallidurans            Betaproteobacteria233.7260.1335226---24216</v>
      </c>
      <c r="H2064" t="s">
        <v>10314</v>
      </c>
      <c r="I2064" t="s">
        <v>15</v>
      </c>
      <c r="J2064" t="s">
        <v>78</v>
      </c>
      <c r="K2064" t="s">
        <v>453</v>
      </c>
      <c r="L2064" t="s">
        <v>10315</v>
      </c>
      <c r="M2064" t="s">
        <v>10333</v>
      </c>
      <c r="N2064" t="s">
        <v>10334</v>
      </c>
      <c r="O2064" s="1" t="s">
        <v>10335</v>
      </c>
      <c r="P2064" t="s">
        <v>10336</v>
      </c>
      <c r="Q2064">
        <v>226</v>
      </c>
      <c r="R2064" t="s">
        <v>23</v>
      </c>
      <c r="S2064" t="s">
        <v>23</v>
      </c>
      <c r="T2064" t="s">
        <v>23</v>
      </c>
      <c r="U2064">
        <v>242</v>
      </c>
      <c r="V2064">
        <v>16</v>
      </c>
    </row>
    <row r="2065" spans="1:22">
      <c r="A2065">
        <v>6677895</v>
      </c>
      <c r="B2065" t="str">
        <f t="shared" si="168"/>
        <v>pBB1</v>
      </c>
      <c r="C2065" t="str">
        <f t="shared" si="169"/>
        <v>NC_015727.1</v>
      </c>
      <c r="D2065" t="str">
        <f t="shared" si="170"/>
        <v>CP002879</v>
      </c>
      <c r="E2065" t="str">
        <f t="shared" si="167"/>
        <v>Cupriavidus</v>
      </c>
      <c r="F2065" t="s">
        <v>32367</v>
      </c>
      <c r="G2065" t="str">
        <f t="shared" si="171"/>
        <v>Cupriavidusnecator                  Betaproteobacteria1499.1761.38551204-3-130295</v>
      </c>
      <c r="H2065" t="s">
        <v>10337</v>
      </c>
      <c r="I2065" t="s">
        <v>15</v>
      </c>
      <c r="J2065" t="s">
        <v>78</v>
      </c>
      <c r="K2065" t="s">
        <v>453</v>
      </c>
      <c r="L2065" t="s">
        <v>10338</v>
      </c>
      <c r="M2065" t="s">
        <v>10339</v>
      </c>
      <c r="N2065" t="s">
        <v>10340</v>
      </c>
      <c r="O2065" s="1" t="s">
        <v>10341</v>
      </c>
      <c r="P2065" t="s">
        <v>10342</v>
      </c>
      <c r="Q2065">
        <v>1204</v>
      </c>
      <c r="R2065" t="s">
        <v>23</v>
      </c>
      <c r="S2065">
        <v>3</v>
      </c>
      <c r="T2065" t="s">
        <v>23</v>
      </c>
      <c r="U2065">
        <v>1302</v>
      </c>
      <c r="V2065">
        <v>95</v>
      </c>
    </row>
    <row r="2066" spans="1:22">
      <c r="A2066">
        <v>6677799</v>
      </c>
      <c r="B2066" t="str">
        <f t="shared" si="168"/>
        <v>pBB2</v>
      </c>
      <c r="C2066" t="str">
        <f t="shared" si="169"/>
        <v>NC_015724.1</v>
      </c>
      <c r="D2066" t="str">
        <f t="shared" si="170"/>
        <v>CP002880</v>
      </c>
      <c r="E2066" t="str">
        <f t="shared" si="167"/>
        <v>Cupriavidus</v>
      </c>
      <c r="F2066" t="s">
        <v>32367</v>
      </c>
      <c r="G2066" t="str">
        <f t="shared" si="171"/>
        <v>Cupriavidusnecator                  Betaproteobacteria424.1462.8554352-2-38026</v>
      </c>
      <c r="H2066" t="s">
        <v>10337</v>
      </c>
      <c r="I2066" t="s">
        <v>15</v>
      </c>
      <c r="J2066" t="s">
        <v>78</v>
      </c>
      <c r="K2066" t="s">
        <v>453</v>
      </c>
      <c r="L2066" t="s">
        <v>10343</v>
      </c>
      <c r="M2066" t="s">
        <v>10344</v>
      </c>
      <c r="N2066" t="s">
        <v>10345</v>
      </c>
      <c r="O2066" s="1" t="s">
        <v>10346</v>
      </c>
      <c r="P2066" t="s">
        <v>10347</v>
      </c>
      <c r="Q2066">
        <v>352</v>
      </c>
      <c r="R2066" t="s">
        <v>23</v>
      </c>
      <c r="S2066">
        <v>2</v>
      </c>
      <c r="T2066" t="s">
        <v>23</v>
      </c>
      <c r="U2066">
        <v>380</v>
      </c>
      <c r="V2066">
        <v>26</v>
      </c>
    </row>
    <row r="2067" spans="1:22">
      <c r="A2067">
        <v>6677703</v>
      </c>
      <c r="B2067" t="str">
        <f t="shared" si="168"/>
        <v>pTJ86-1</v>
      </c>
      <c r="C2067" t="str">
        <f t="shared" si="169"/>
        <v>NC_010902.1</v>
      </c>
      <c r="D2067" t="str">
        <f t="shared" si="170"/>
        <v>DQ459356</v>
      </c>
      <c r="E2067" t="str">
        <f t="shared" si="167"/>
        <v>Cupriavidus</v>
      </c>
      <c r="F2067" t="s">
        <v>32368</v>
      </c>
      <c r="G2067" t="str">
        <f t="shared" si="171"/>
        <v xml:space="preserve">Cupriavidustaiwanensis              Betaproteobacteria2.22161.68391---1-                                                                </v>
      </c>
      <c r="H2067" t="s">
        <v>10348</v>
      </c>
      <c r="I2067" t="s">
        <v>15</v>
      </c>
      <c r="J2067" t="s">
        <v>78</v>
      </c>
      <c r="K2067" t="s">
        <v>453</v>
      </c>
      <c r="L2067" t="s">
        <v>10349</v>
      </c>
      <c r="M2067" t="s">
        <v>10350</v>
      </c>
      <c r="N2067" t="s">
        <v>10351</v>
      </c>
      <c r="O2067" s="1" t="s">
        <v>10352</v>
      </c>
      <c r="P2067" t="s">
        <v>10353</v>
      </c>
      <c r="Q2067">
        <v>1</v>
      </c>
      <c r="R2067" t="s">
        <v>23</v>
      </c>
      <c r="S2067" t="s">
        <v>23</v>
      </c>
      <c r="T2067" t="s">
        <v>23</v>
      </c>
      <c r="U2067">
        <v>1</v>
      </c>
      <c r="V2067" t="s">
        <v>495</v>
      </c>
    </row>
    <row r="2068" spans="1:22">
      <c r="A2068">
        <v>6677607</v>
      </c>
      <c r="B2068" t="str">
        <f t="shared" si="168"/>
        <v>pTJ86-2</v>
      </c>
      <c r="C2068" t="str">
        <f t="shared" si="169"/>
        <v>NC_010903.1</v>
      </c>
      <c r="D2068" t="str">
        <f t="shared" si="170"/>
        <v>DQ459357</v>
      </c>
      <c r="E2068" t="str">
        <f t="shared" si="167"/>
        <v>Cupriavidus</v>
      </c>
      <c r="F2068" t="s">
        <v>32368</v>
      </c>
      <c r="G2068" t="str">
        <f t="shared" si="171"/>
        <v xml:space="preserve">Cupriavidustaiwanensis              Betaproteobacteria2.22961.59711---1-                                                                </v>
      </c>
      <c r="H2068" t="s">
        <v>10348</v>
      </c>
      <c r="I2068" t="s">
        <v>15</v>
      </c>
      <c r="J2068" t="s">
        <v>78</v>
      </c>
      <c r="K2068" t="s">
        <v>453</v>
      </c>
      <c r="L2068" t="s">
        <v>10354</v>
      </c>
      <c r="M2068" t="s">
        <v>10355</v>
      </c>
      <c r="N2068" t="s">
        <v>10356</v>
      </c>
      <c r="O2068" s="1" t="s">
        <v>10357</v>
      </c>
      <c r="P2068" t="s">
        <v>10358</v>
      </c>
      <c r="Q2068">
        <v>1</v>
      </c>
      <c r="R2068" t="s">
        <v>23</v>
      </c>
      <c r="S2068" t="s">
        <v>23</v>
      </c>
      <c r="T2068" t="s">
        <v>23</v>
      </c>
      <c r="U2068">
        <v>1</v>
      </c>
      <c r="V2068" t="s">
        <v>495</v>
      </c>
    </row>
    <row r="2069" spans="1:22">
      <c r="A2069">
        <v>6677511</v>
      </c>
      <c r="B2069" t="str">
        <f t="shared" si="168"/>
        <v>pRALTA</v>
      </c>
      <c r="C2069" t="str">
        <f t="shared" si="169"/>
        <v>NC_010529.1</v>
      </c>
      <c r="D2069" t="str">
        <f t="shared" si="170"/>
        <v>CU633751</v>
      </c>
      <c r="E2069" t="str">
        <f t="shared" si="167"/>
        <v>Cupriavidus</v>
      </c>
      <c r="F2069" t="s">
        <v>32368</v>
      </c>
      <c r="G2069" t="str">
        <f t="shared" si="171"/>
        <v>Cupriavidustaiwanensis              Betaproteobacteria557.259.6635368-1-41647</v>
      </c>
      <c r="H2069" t="s">
        <v>10359</v>
      </c>
      <c r="I2069" t="s">
        <v>15</v>
      </c>
      <c r="J2069" t="s">
        <v>78</v>
      </c>
      <c r="K2069" t="s">
        <v>453</v>
      </c>
      <c r="L2069" t="s">
        <v>10360</v>
      </c>
      <c r="M2069" t="s">
        <v>10361</v>
      </c>
      <c r="N2069" t="s">
        <v>10362</v>
      </c>
      <c r="O2069" s="1" t="s">
        <v>10363</v>
      </c>
      <c r="P2069" t="s">
        <v>10364</v>
      </c>
      <c r="Q2069">
        <v>368</v>
      </c>
      <c r="R2069" t="s">
        <v>23</v>
      </c>
      <c r="S2069">
        <v>1</v>
      </c>
      <c r="T2069" t="s">
        <v>23</v>
      </c>
      <c r="U2069">
        <v>416</v>
      </c>
      <c r="V2069">
        <v>47</v>
      </c>
    </row>
    <row r="2070" spans="1:22">
      <c r="A2070">
        <v>6677415</v>
      </c>
      <c r="B2070" t="str">
        <f t="shared" si="168"/>
        <v>pCYAN10605.01</v>
      </c>
      <c r="C2070" t="str">
        <f t="shared" si="169"/>
        <v>NC_019777.1</v>
      </c>
      <c r="D2070" t="str">
        <f t="shared" si="170"/>
        <v>CP003948</v>
      </c>
      <c r="E2070" t="str">
        <f t="shared" si="167"/>
        <v>Cyanobacterium</v>
      </c>
      <c r="F2070" t="s">
        <v>32369</v>
      </c>
      <c r="G2070" t="str">
        <f t="shared" si="171"/>
        <v>Cyanobacteriumaponinum                 Oscillatoriophycideae62.87433.171169---712</v>
      </c>
      <c r="H2070" t="s">
        <v>10365</v>
      </c>
      <c r="I2070" t="s">
        <v>15</v>
      </c>
      <c r="J2070" t="s">
        <v>26</v>
      </c>
      <c r="K2070" t="s">
        <v>155</v>
      </c>
      <c r="L2070" t="s">
        <v>10366</v>
      </c>
      <c r="M2070" t="s">
        <v>10367</v>
      </c>
      <c r="N2070" t="s">
        <v>10368</v>
      </c>
      <c r="O2070" s="1" t="s">
        <v>10369</v>
      </c>
      <c r="P2070" t="s">
        <v>10370</v>
      </c>
      <c r="Q2070">
        <v>69</v>
      </c>
      <c r="R2070" t="s">
        <v>23</v>
      </c>
      <c r="S2070" t="s">
        <v>23</v>
      </c>
      <c r="T2070" t="s">
        <v>23</v>
      </c>
      <c r="U2070">
        <v>71</v>
      </c>
      <c r="V2070">
        <v>2</v>
      </c>
    </row>
    <row r="2071" spans="1:22">
      <c r="A2071">
        <v>6677319</v>
      </c>
      <c r="B2071" t="str">
        <f t="shared" si="168"/>
        <v>D</v>
      </c>
      <c r="C2071" t="str">
        <f t="shared" si="169"/>
        <v>NC_010543.1</v>
      </c>
      <c r="D2071" t="str">
        <f t="shared" si="170"/>
        <v>CP000811</v>
      </c>
      <c r="E2071" t="str">
        <f t="shared" si="167"/>
        <v>Cyanothece</v>
      </c>
      <c r="F2071" t="s">
        <v>32132</v>
      </c>
      <c r="G2071" t="str">
        <f t="shared" si="171"/>
        <v xml:space="preserve">Cyanothecesp.                      Oscillatoriophycideae10.24436.96810---10-                                                        </v>
      </c>
      <c r="H2071" t="s">
        <v>10371</v>
      </c>
      <c r="I2071" t="s">
        <v>15</v>
      </c>
      <c r="J2071" t="s">
        <v>26</v>
      </c>
      <c r="K2071" t="s">
        <v>155</v>
      </c>
      <c r="L2071" t="s">
        <v>2176</v>
      </c>
      <c r="M2071" t="s">
        <v>10372</v>
      </c>
      <c r="N2071" t="s">
        <v>10373</v>
      </c>
      <c r="O2071" s="1" t="s">
        <v>10374</v>
      </c>
      <c r="P2071" t="s">
        <v>10375</v>
      </c>
      <c r="Q2071">
        <v>10</v>
      </c>
      <c r="R2071" t="s">
        <v>23</v>
      </c>
      <c r="S2071" t="s">
        <v>23</v>
      </c>
      <c r="T2071" t="s">
        <v>23</v>
      </c>
      <c r="U2071">
        <v>10</v>
      </c>
      <c r="V2071" t="s">
        <v>58</v>
      </c>
    </row>
    <row r="2072" spans="1:22">
      <c r="A2072">
        <v>6677223</v>
      </c>
      <c r="B2072" t="str">
        <f t="shared" si="168"/>
        <v>C</v>
      </c>
      <c r="C2072" t="str">
        <f t="shared" si="169"/>
        <v>NC_010542.1</v>
      </c>
      <c r="D2072" t="str">
        <f t="shared" si="170"/>
        <v>CP000810</v>
      </c>
      <c r="E2072" t="str">
        <f t="shared" si="167"/>
        <v>Cyanothece</v>
      </c>
      <c r="F2072" t="s">
        <v>32132</v>
      </c>
      <c r="G2072" t="str">
        <f t="shared" si="171"/>
        <v xml:space="preserve">Cyanothecesp.                      Oscillatoriophycideae14.68538.093317---17-                                                        </v>
      </c>
      <c r="H2072" t="s">
        <v>10371</v>
      </c>
      <c r="I2072" t="s">
        <v>15</v>
      </c>
      <c r="J2072" t="s">
        <v>26</v>
      </c>
      <c r="K2072" t="s">
        <v>155</v>
      </c>
      <c r="L2072" t="s">
        <v>2185</v>
      </c>
      <c r="M2072" t="s">
        <v>10376</v>
      </c>
      <c r="N2072" t="s">
        <v>10377</v>
      </c>
      <c r="O2072" s="1" t="s">
        <v>10378</v>
      </c>
      <c r="P2072" t="s">
        <v>10379</v>
      </c>
      <c r="Q2072">
        <v>17</v>
      </c>
      <c r="R2072" t="s">
        <v>23</v>
      </c>
      <c r="S2072" t="s">
        <v>23</v>
      </c>
      <c r="T2072" t="s">
        <v>23</v>
      </c>
      <c r="U2072">
        <v>17</v>
      </c>
      <c r="V2072" t="s">
        <v>58</v>
      </c>
    </row>
    <row r="2073" spans="1:22">
      <c r="A2073">
        <v>6677127</v>
      </c>
      <c r="B2073" t="str">
        <f t="shared" si="168"/>
        <v>B</v>
      </c>
      <c r="C2073" t="str">
        <f t="shared" si="169"/>
        <v>NC_010541.1</v>
      </c>
      <c r="D2073" t="str">
        <f t="shared" si="170"/>
        <v>CP000809</v>
      </c>
      <c r="E2073" t="str">
        <f t="shared" si="167"/>
        <v>Cyanothece</v>
      </c>
      <c r="F2073" t="s">
        <v>32132</v>
      </c>
      <c r="G2073" t="str">
        <f t="shared" si="171"/>
        <v>Cyanothecesp.                      Oscillatoriophycideae31.85641.458422---231</v>
      </c>
      <c r="H2073" t="s">
        <v>10371</v>
      </c>
      <c r="I2073" t="s">
        <v>15</v>
      </c>
      <c r="J2073" t="s">
        <v>26</v>
      </c>
      <c r="K2073" t="s">
        <v>155</v>
      </c>
      <c r="L2073" t="s">
        <v>2189</v>
      </c>
      <c r="M2073" t="s">
        <v>10380</v>
      </c>
      <c r="N2073" t="s">
        <v>10381</v>
      </c>
      <c r="O2073" s="1" t="s">
        <v>10382</v>
      </c>
      <c r="P2073" t="s">
        <v>10383</v>
      </c>
      <c r="Q2073">
        <v>22</v>
      </c>
      <c r="R2073" t="s">
        <v>23</v>
      </c>
      <c r="S2073" t="s">
        <v>23</v>
      </c>
      <c r="T2073" t="s">
        <v>23</v>
      </c>
      <c r="U2073">
        <v>23</v>
      </c>
      <c r="V2073">
        <v>1</v>
      </c>
    </row>
    <row r="2074" spans="1:22">
      <c r="A2074">
        <v>6677031</v>
      </c>
      <c r="B2074" t="str">
        <f t="shared" si="168"/>
        <v>A</v>
      </c>
      <c r="C2074" t="str">
        <f t="shared" si="169"/>
        <v>NC_010539.1</v>
      </c>
      <c r="D2074" t="str">
        <f t="shared" si="170"/>
        <v>CP000808</v>
      </c>
      <c r="E2074" t="str">
        <f t="shared" si="167"/>
        <v>Cyanothece</v>
      </c>
      <c r="F2074" t="s">
        <v>32132</v>
      </c>
      <c r="G2074" t="str">
        <f t="shared" si="171"/>
        <v xml:space="preserve">Cyanothecesp.                      Oscillatoriophycideae39.6236.799632---32-                                                        </v>
      </c>
      <c r="H2074" t="s">
        <v>10371</v>
      </c>
      <c r="I2074" t="s">
        <v>15</v>
      </c>
      <c r="J2074" t="s">
        <v>26</v>
      </c>
      <c r="K2074" t="s">
        <v>155</v>
      </c>
      <c r="L2074" t="s">
        <v>2181</v>
      </c>
      <c r="M2074" t="s">
        <v>10384</v>
      </c>
      <c r="N2074" t="s">
        <v>10385</v>
      </c>
      <c r="O2074" s="1" t="s">
        <v>10386</v>
      </c>
      <c r="P2074" t="s">
        <v>10387</v>
      </c>
      <c r="Q2074">
        <v>32</v>
      </c>
      <c r="R2074" t="s">
        <v>23</v>
      </c>
      <c r="S2074" t="s">
        <v>23</v>
      </c>
      <c r="T2074" t="s">
        <v>23</v>
      </c>
      <c r="U2074">
        <v>32</v>
      </c>
      <c r="V2074" t="s">
        <v>58</v>
      </c>
    </row>
    <row r="2075" spans="1:22">
      <c r="A2075">
        <v>6676935</v>
      </c>
      <c r="B2075" t="str">
        <f t="shared" si="168"/>
        <v>pP742402</v>
      </c>
      <c r="C2075" t="str">
        <f t="shared" si="169"/>
        <v>NC_011737.1</v>
      </c>
      <c r="D2075" t="str">
        <f t="shared" si="170"/>
        <v>CP001293</v>
      </c>
      <c r="E2075" t="str">
        <f t="shared" ref="E2075:E2138" si="172">MID(H2075,1,FIND(" ",H2075)-1)</f>
        <v>Cyanothece</v>
      </c>
      <c r="F2075" t="s">
        <v>32132</v>
      </c>
      <c r="G2075" t="str">
        <f t="shared" si="171"/>
        <v>Cyanothecesp.                      Oscillatoriophycideae197.70537.3713175---18813</v>
      </c>
      <c r="H2075" t="s">
        <v>10388</v>
      </c>
      <c r="I2075" t="s">
        <v>15</v>
      </c>
      <c r="J2075" t="s">
        <v>26</v>
      </c>
      <c r="K2075" t="s">
        <v>155</v>
      </c>
      <c r="L2075" t="s">
        <v>10389</v>
      </c>
      <c r="M2075" t="s">
        <v>10390</v>
      </c>
      <c r="N2075" t="s">
        <v>10391</v>
      </c>
      <c r="O2075" s="1" t="s">
        <v>10392</v>
      </c>
      <c r="P2075" t="s">
        <v>10393</v>
      </c>
      <c r="Q2075">
        <v>175</v>
      </c>
      <c r="R2075" t="s">
        <v>23</v>
      </c>
      <c r="S2075" t="s">
        <v>23</v>
      </c>
      <c r="T2075" t="s">
        <v>23</v>
      </c>
      <c r="U2075">
        <v>188</v>
      </c>
      <c r="V2075">
        <v>13</v>
      </c>
    </row>
    <row r="2076" spans="1:22">
      <c r="A2076">
        <v>6676839</v>
      </c>
      <c r="B2076" t="str">
        <f t="shared" si="168"/>
        <v>pP742401</v>
      </c>
      <c r="C2076" t="str">
        <f t="shared" si="169"/>
        <v>NC_011738.1</v>
      </c>
      <c r="D2076" t="str">
        <f t="shared" si="170"/>
        <v>CP001292</v>
      </c>
      <c r="E2076" t="str">
        <f t="shared" si="172"/>
        <v>Cyanothece</v>
      </c>
      <c r="F2076" t="s">
        <v>32132</v>
      </c>
      <c r="G2076" t="str">
        <f t="shared" si="171"/>
        <v>Cyanothecesp.                      Oscillatoriophycideae328.63537.0913253---27320</v>
      </c>
      <c r="H2076" t="s">
        <v>10388</v>
      </c>
      <c r="I2076" t="s">
        <v>15</v>
      </c>
      <c r="J2076" t="s">
        <v>26</v>
      </c>
      <c r="K2076" t="s">
        <v>155</v>
      </c>
      <c r="L2076" t="s">
        <v>10394</v>
      </c>
      <c r="M2076" t="s">
        <v>10395</v>
      </c>
      <c r="N2076" t="s">
        <v>10396</v>
      </c>
      <c r="O2076" s="1" t="s">
        <v>10397</v>
      </c>
      <c r="P2076" t="s">
        <v>10398</v>
      </c>
      <c r="Q2076">
        <v>253</v>
      </c>
      <c r="R2076" t="s">
        <v>23</v>
      </c>
      <c r="S2076" t="s">
        <v>23</v>
      </c>
      <c r="T2076" t="s">
        <v>23</v>
      </c>
      <c r="U2076">
        <v>273</v>
      </c>
      <c r="V2076">
        <v>20</v>
      </c>
    </row>
    <row r="2077" spans="1:22">
      <c r="A2077">
        <v>6676743</v>
      </c>
      <c r="B2077" t="str">
        <f t="shared" si="168"/>
        <v>pP742406</v>
      </c>
      <c r="C2077" t="str">
        <f t="shared" si="169"/>
        <v>NC_011734.1</v>
      </c>
      <c r="D2077" t="str">
        <f t="shared" si="170"/>
        <v>CP001297</v>
      </c>
      <c r="E2077" t="str">
        <f t="shared" si="172"/>
        <v>Cyanothece</v>
      </c>
      <c r="F2077" t="s">
        <v>32132</v>
      </c>
      <c r="G2077" t="str">
        <f t="shared" si="171"/>
        <v xml:space="preserve">Cyanothecesp.                      Oscillatoriophycideae15.21940.199812---12-                                                        </v>
      </c>
      <c r="H2077" t="s">
        <v>10388</v>
      </c>
      <c r="I2077" t="s">
        <v>15</v>
      </c>
      <c r="J2077" t="s">
        <v>26</v>
      </c>
      <c r="K2077" t="s">
        <v>155</v>
      </c>
      <c r="L2077" t="s">
        <v>10399</v>
      </c>
      <c r="M2077" t="s">
        <v>10400</v>
      </c>
      <c r="N2077" t="s">
        <v>10401</v>
      </c>
      <c r="O2077" s="1" t="s">
        <v>10402</v>
      </c>
      <c r="P2077" t="s">
        <v>10403</v>
      </c>
      <c r="Q2077">
        <v>12</v>
      </c>
      <c r="R2077" t="s">
        <v>23</v>
      </c>
      <c r="S2077" t="s">
        <v>23</v>
      </c>
      <c r="T2077" t="s">
        <v>23</v>
      </c>
      <c r="U2077">
        <v>12</v>
      </c>
      <c r="V2077" t="s">
        <v>58</v>
      </c>
    </row>
    <row r="2078" spans="1:22">
      <c r="A2078">
        <v>6676647</v>
      </c>
      <c r="B2078" t="str">
        <f t="shared" si="168"/>
        <v>pP742405</v>
      </c>
      <c r="C2078" t="str">
        <f t="shared" si="169"/>
        <v>NC_011733.1</v>
      </c>
      <c r="D2078" t="str">
        <f t="shared" si="170"/>
        <v>CP001296</v>
      </c>
      <c r="E2078" t="str">
        <f t="shared" si="172"/>
        <v>Cyanothece</v>
      </c>
      <c r="F2078" t="s">
        <v>32132</v>
      </c>
      <c r="G2078" t="str">
        <f t="shared" si="171"/>
        <v>Cyanothecesp.                      Oscillatoriophycideae18.08338.168418---191</v>
      </c>
      <c r="H2078" t="s">
        <v>10388</v>
      </c>
      <c r="I2078" t="s">
        <v>15</v>
      </c>
      <c r="J2078" t="s">
        <v>26</v>
      </c>
      <c r="K2078" t="s">
        <v>155</v>
      </c>
      <c r="L2078" t="s">
        <v>10404</v>
      </c>
      <c r="M2078" t="s">
        <v>10405</v>
      </c>
      <c r="N2078" t="s">
        <v>10406</v>
      </c>
      <c r="O2078" s="1" t="s">
        <v>10407</v>
      </c>
      <c r="P2078" t="s">
        <v>10408</v>
      </c>
      <c r="Q2078">
        <v>18</v>
      </c>
      <c r="R2078" t="s">
        <v>23</v>
      </c>
      <c r="S2078" t="s">
        <v>23</v>
      </c>
      <c r="T2078" t="s">
        <v>23</v>
      </c>
      <c r="U2078">
        <v>19</v>
      </c>
      <c r="V2078">
        <v>1</v>
      </c>
    </row>
    <row r="2079" spans="1:22">
      <c r="A2079">
        <v>6676551</v>
      </c>
      <c r="B2079" t="str">
        <f t="shared" si="168"/>
        <v>pP742403</v>
      </c>
      <c r="C2079" t="str">
        <f t="shared" si="169"/>
        <v>NC_011730.1</v>
      </c>
      <c r="D2079" t="str">
        <f t="shared" si="170"/>
        <v>CP001294</v>
      </c>
      <c r="E2079" t="str">
        <f t="shared" si="172"/>
        <v>Cyanothece</v>
      </c>
      <c r="F2079" t="s">
        <v>32132</v>
      </c>
      <c r="G2079" t="str">
        <f t="shared" si="171"/>
        <v>Cyanothecesp.                      Oscillatoriophycideae29.23940.668324---273</v>
      </c>
      <c r="H2079" t="s">
        <v>10388</v>
      </c>
      <c r="I2079" t="s">
        <v>15</v>
      </c>
      <c r="J2079" t="s">
        <v>26</v>
      </c>
      <c r="K2079" t="s">
        <v>155</v>
      </c>
      <c r="L2079" t="s">
        <v>10409</v>
      </c>
      <c r="M2079" t="s">
        <v>10410</v>
      </c>
      <c r="N2079" t="s">
        <v>10411</v>
      </c>
      <c r="O2079" s="1" t="s">
        <v>10412</v>
      </c>
      <c r="P2079" t="s">
        <v>10413</v>
      </c>
      <c r="Q2079">
        <v>24</v>
      </c>
      <c r="R2079" t="s">
        <v>23</v>
      </c>
      <c r="S2079" t="s">
        <v>23</v>
      </c>
      <c r="T2079" t="s">
        <v>23</v>
      </c>
      <c r="U2079">
        <v>27</v>
      </c>
      <c r="V2079">
        <v>3</v>
      </c>
    </row>
    <row r="2080" spans="1:22">
      <c r="A2080">
        <v>6676455</v>
      </c>
      <c r="B2080" t="str">
        <f t="shared" si="168"/>
        <v>pP742404</v>
      </c>
      <c r="C2080" t="str">
        <f t="shared" si="169"/>
        <v>NC_011732.1</v>
      </c>
      <c r="D2080" t="str">
        <f t="shared" si="170"/>
        <v>CP001295</v>
      </c>
      <c r="E2080" t="str">
        <f t="shared" si="172"/>
        <v>Cyanothece</v>
      </c>
      <c r="F2080" t="s">
        <v>32132</v>
      </c>
      <c r="G2080" t="str">
        <f t="shared" si="171"/>
        <v xml:space="preserve">Cyanothecesp.                      Oscillatoriophycideae22.63639.366519---19-                                                        </v>
      </c>
      <c r="H2080" t="s">
        <v>10388</v>
      </c>
      <c r="I2080" t="s">
        <v>15</v>
      </c>
      <c r="J2080" t="s">
        <v>26</v>
      </c>
      <c r="K2080" t="s">
        <v>155</v>
      </c>
      <c r="L2080" t="s">
        <v>10414</v>
      </c>
      <c r="M2080" t="s">
        <v>10415</v>
      </c>
      <c r="N2080" t="s">
        <v>10416</v>
      </c>
      <c r="O2080" s="1" t="s">
        <v>10417</v>
      </c>
      <c r="P2080" t="s">
        <v>10418</v>
      </c>
      <c r="Q2080">
        <v>19</v>
      </c>
      <c r="R2080" t="s">
        <v>23</v>
      </c>
      <c r="S2080" t="s">
        <v>23</v>
      </c>
      <c r="T2080" t="s">
        <v>23</v>
      </c>
      <c r="U2080">
        <v>19</v>
      </c>
      <c r="V2080" t="s">
        <v>58</v>
      </c>
    </row>
    <row r="2081" spans="1:22">
      <c r="A2081">
        <v>6676359</v>
      </c>
      <c r="B2081" t="str">
        <f t="shared" si="168"/>
        <v>pP742502</v>
      </c>
      <c r="C2081" t="str">
        <f t="shared" si="169"/>
        <v>NC_011885.1</v>
      </c>
      <c r="D2081" t="str">
        <f t="shared" si="170"/>
        <v>CP001346</v>
      </c>
      <c r="E2081" t="str">
        <f t="shared" si="172"/>
        <v>Cyanothece</v>
      </c>
      <c r="F2081" t="s">
        <v>32132</v>
      </c>
      <c r="G2081" t="str">
        <f t="shared" si="171"/>
        <v>Cyanothecesp.                      Oscillatoriophycideae179.97349.0929161---17312</v>
      </c>
      <c r="H2081" t="s">
        <v>10419</v>
      </c>
      <c r="I2081" t="s">
        <v>15</v>
      </c>
      <c r="J2081" t="s">
        <v>26</v>
      </c>
      <c r="K2081" t="s">
        <v>155</v>
      </c>
      <c r="L2081" t="s">
        <v>10420</v>
      </c>
      <c r="M2081" t="s">
        <v>10421</v>
      </c>
      <c r="N2081" t="s">
        <v>10422</v>
      </c>
      <c r="O2081" s="1" t="s">
        <v>10423</v>
      </c>
      <c r="P2081" t="s">
        <v>10424</v>
      </c>
      <c r="Q2081">
        <v>161</v>
      </c>
      <c r="R2081" t="s">
        <v>23</v>
      </c>
      <c r="S2081" t="s">
        <v>23</v>
      </c>
      <c r="T2081" t="s">
        <v>23</v>
      </c>
      <c r="U2081">
        <v>173</v>
      </c>
      <c r="V2081">
        <v>12</v>
      </c>
    </row>
    <row r="2082" spans="1:22">
      <c r="A2082">
        <v>6676263</v>
      </c>
      <c r="B2082" t="str">
        <f t="shared" si="168"/>
        <v>pP742503</v>
      </c>
      <c r="C2082" t="str">
        <f t="shared" si="169"/>
        <v>NC_011882.1</v>
      </c>
      <c r="D2082" t="str">
        <f t="shared" si="170"/>
        <v>CP001347</v>
      </c>
      <c r="E2082" t="str">
        <f t="shared" si="172"/>
        <v>Cyanothece</v>
      </c>
      <c r="F2082" t="s">
        <v>32132</v>
      </c>
      <c r="G2082" t="str">
        <f t="shared" si="171"/>
        <v>Cyanothecesp.                      Oscillatoriophycideae34.72647.134727---281</v>
      </c>
      <c r="H2082" t="s">
        <v>10419</v>
      </c>
      <c r="I2082" t="s">
        <v>15</v>
      </c>
      <c r="J2082" t="s">
        <v>26</v>
      </c>
      <c r="K2082" t="s">
        <v>155</v>
      </c>
      <c r="L2082" t="s">
        <v>10425</v>
      </c>
      <c r="M2082" t="s">
        <v>10426</v>
      </c>
      <c r="N2082" t="s">
        <v>10427</v>
      </c>
      <c r="O2082" s="1" t="s">
        <v>10428</v>
      </c>
      <c r="P2082" t="s">
        <v>10429</v>
      </c>
      <c r="Q2082">
        <v>27</v>
      </c>
      <c r="R2082" t="s">
        <v>23</v>
      </c>
      <c r="S2082" t="s">
        <v>23</v>
      </c>
      <c r="T2082" t="s">
        <v>23</v>
      </c>
      <c r="U2082">
        <v>28</v>
      </c>
      <c r="V2082">
        <v>1</v>
      </c>
    </row>
    <row r="2083" spans="1:22">
      <c r="A2083">
        <v>6676167</v>
      </c>
      <c r="B2083" t="str">
        <f t="shared" si="168"/>
        <v>pP742501</v>
      </c>
      <c r="C2083" t="str">
        <f t="shared" si="169"/>
        <v>NC_011880.1</v>
      </c>
      <c r="D2083" t="str">
        <f t="shared" si="170"/>
        <v>CP001345</v>
      </c>
      <c r="E2083" t="str">
        <f t="shared" si="172"/>
        <v>Cyanothece</v>
      </c>
      <c r="F2083" t="s">
        <v>32132</v>
      </c>
      <c r="G2083" t="str">
        <f t="shared" si="171"/>
        <v>Cyanothecesp.                      Oscillatoriophycideae196.83748.8643140---1477</v>
      </c>
      <c r="H2083" t="s">
        <v>10419</v>
      </c>
      <c r="I2083" t="s">
        <v>15</v>
      </c>
      <c r="J2083" t="s">
        <v>26</v>
      </c>
      <c r="K2083" t="s">
        <v>155</v>
      </c>
      <c r="L2083" t="s">
        <v>10430</v>
      </c>
      <c r="M2083" t="s">
        <v>10431</v>
      </c>
      <c r="N2083" t="s">
        <v>10432</v>
      </c>
      <c r="O2083" s="1" t="s">
        <v>10433</v>
      </c>
      <c r="P2083" t="s">
        <v>10434</v>
      </c>
      <c r="Q2083">
        <v>140</v>
      </c>
      <c r="R2083" t="s">
        <v>23</v>
      </c>
      <c r="S2083" t="s">
        <v>23</v>
      </c>
      <c r="T2083" t="s">
        <v>23</v>
      </c>
      <c r="U2083">
        <v>147</v>
      </c>
      <c r="V2083">
        <v>7</v>
      </c>
    </row>
    <row r="2084" spans="1:22">
      <c r="A2084">
        <v>6676071</v>
      </c>
      <c r="B2084" t="str">
        <f t="shared" si="168"/>
        <v>Cy782201</v>
      </c>
      <c r="C2084" t="str">
        <f t="shared" si="169"/>
        <v>NC_014533.1</v>
      </c>
      <c r="D2084" t="str">
        <f t="shared" si="170"/>
        <v>CP002199</v>
      </c>
      <c r="E2084" t="str">
        <f t="shared" si="172"/>
        <v>Cyanothece</v>
      </c>
      <c r="F2084" t="s">
        <v>32132</v>
      </c>
      <c r="G2084" t="str">
        <f t="shared" si="171"/>
        <v>Cyanothecesp.                      Oscillatoriophycideae879.54538.4412571---59625</v>
      </c>
      <c r="H2084" t="s">
        <v>10435</v>
      </c>
      <c r="I2084" t="s">
        <v>15</v>
      </c>
      <c r="J2084" t="s">
        <v>26</v>
      </c>
      <c r="K2084" t="s">
        <v>155</v>
      </c>
      <c r="L2084" t="s">
        <v>10436</v>
      </c>
      <c r="M2084" t="s">
        <v>10437</v>
      </c>
      <c r="N2084" t="s">
        <v>10438</v>
      </c>
      <c r="O2084" s="1" t="s">
        <v>10439</v>
      </c>
      <c r="P2084" t="s">
        <v>10440</v>
      </c>
      <c r="Q2084">
        <v>571</v>
      </c>
      <c r="R2084" t="s">
        <v>23</v>
      </c>
      <c r="S2084" t="s">
        <v>23</v>
      </c>
      <c r="T2084" t="s">
        <v>23</v>
      </c>
      <c r="U2084">
        <v>596</v>
      </c>
      <c r="V2084">
        <v>25</v>
      </c>
    </row>
    <row r="2085" spans="1:22">
      <c r="A2085">
        <v>6675975</v>
      </c>
      <c r="B2085" t="str">
        <f t="shared" si="168"/>
        <v>Cy782202</v>
      </c>
      <c r="C2085" t="str">
        <f t="shared" si="169"/>
        <v>NC_014534.1</v>
      </c>
      <c r="D2085" t="str">
        <f t="shared" si="170"/>
        <v>CP002200</v>
      </c>
      <c r="E2085" t="str">
        <f t="shared" si="172"/>
        <v>Cyanothece</v>
      </c>
      <c r="F2085" t="s">
        <v>32132</v>
      </c>
      <c r="G2085" t="str">
        <f t="shared" si="171"/>
        <v>Cyanothecesp.                      Oscillatoriophycideae473.84639.0967400---42222</v>
      </c>
      <c r="H2085" t="s">
        <v>10435</v>
      </c>
      <c r="I2085" t="s">
        <v>15</v>
      </c>
      <c r="J2085" t="s">
        <v>26</v>
      </c>
      <c r="K2085" t="s">
        <v>155</v>
      </c>
      <c r="L2085" t="s">
        <v>10441</v>
      </c>
      <c r="M2085" t="s">
        <v>10442</v>
      </c>
      <c r="N2085" t="s">
        <v>10443</v>
      </c>
      <c r="O2085" s="1" t="s">
        <v>10444</v>
      </c>
      <c r="P2085" t="s">
        <v>10445</v>
      </c>
      <c r="Q2085">
        <v>400</v>
      </c>
      <c r="R2085" t="s">
        <v>23</v>
      </c>
      <c r="S2085" t="s">
        <v>23</v>
      </c>
      <c r="T2085" t="s">
        <v>23</v>
      </c>
      <c r="U2085">
        <v>422</v>
      </c>
      <c r="V2085">
        <v>22</v>
      </c>
    </row>
    <row r="2086" spans="1:22">
      <c r="A2086">
        <v>6675879</v>
      </c>
      <c r="B2086" t="str">
        <f t="shared" si="168"/>
        <v>Cy782204</v>
      </c>
      <c r="C2086" t="str">
        <f t="shared" si="169"/>
        <v>NC_014503.1</v>
      </c>
      <c r="D2086" t="str">
        <f t="shared" si="170"/>
        <v>CP002202</v>
      </c>
      <c r="E2086" t="str">
        <f t="shared" si="172"/>
        <v>Cyanothece</v>
      </c>
      <c r="F2086" t="s">
        <v>32132</v>
      </c>
      <c r="G2086" t="str">
        <f t="shared" si="171"/>
        <v>Cyanothecesp.                      Oscillatoriophycideae47.5539.036830---344</v>
      </c>
      <c r="H2086" t="s">
        <v>10435</v>
      </c>
      <c r="I2086" t="s">
        <v>15</v>
      </c>
      <c r="J2086" t="s">
        <v>26</v>
      </c>
      <c r="K2086" t="s">
        <v>155</v>
      </c>
      <c r="L2086" t="s">
        <v>10446</v>
      </c>
      <c r="M2086" t="s">
        <v>10447</v>
      </c>
      <c r="N2086" t="s">
        <v>10448</v>
      </c>
      <c r="O2086" s="1" t="s">
        <v>10449</v>
      </c>
      <c r="P2086" t="s">
        <v>10450</v>
      </c>
      <c r="Q2086">
        <v>30</v>
      </c>
      <c r="R2086" t="s">
        <v>23</v>
      </c>
      <c r="S2086" t="s">
        <v>23</v>
      </c>
      <c r="T2086" t="s">
        <v>23</v>
      </c>
      <c r="U2086">
        <v>34</v>
      </c>
      <c r="V2086">
        <v>4</v>
      </c>
    </row>
    <row r="2087" spans="1:22">
      <c r="A2087">
        <v>6675783</v>
      </c>
      <c r="B2087" t="str">
        <f t="shared" si="168"/>
        <v>Cy782206</v>
      </c>
      <c r="C2087" t="str">
        <f t="shared" si="169"/>
        <v>NC_014535.1</v>
      </c>
      <c r="D2087" t="str">
        <f t="shared" si="170"/>
        <v>CP002204</v>
      </c>
      <c r="E2087" t="str">
        <f t="shared" si="172"/>
        <v>Cyanothece</v>
      </c>
      <c r="F2087" t="s">
        <v>32132</v>
      </c>
      <c r="G2087" t="str">
        <f t="shared" si="171"/>
        <v xml:space="preserve">Cyanothecesp.                      Oscillatoriophycideae13.77731.87212---12-                                                        </v>
      </c>
      <c r="H2087" t="s">
        <v>10435</v>
      </c>
      <c r="I2087" t="s">
        <v>15</v>
      </c>
      <c r="J2087" t="s">
        <v>26</v>
      </c>
      <c r="K2087" t="s">
        <v>155</v>
      </c>
      <c r="L2087" t="s">
        <v>10451</v>
      </c>
      <c r="M2087" t="s">
        <v>10452</v>
      </c>
      <c r="N2087" t="s">
        <v>10453</v>
      </c>
      <c r="O2087" s="1" t="s">
        <v>10454</v>
      </c>
      <c r="P2087" t="s">
        <v>10455</v>
      </c>
      <c r="Q2087">
        <v>12</v>
      </c>
      <c r="R2087" t="s">
        <v>23</v>
      </c>
      <c r="S2087" t="s">
        <v>23</v>
      </c>
      <c r="T2087" t="s">
        <v>23</v>
      </c>
      <c r="U2087">
        <v>12</v>
      </c>
      <c r="V2087" t="s">
        <v>58</v>
      </c>
    </row>
    <row r="2088" spans="1:22">
      <c r="A2088">
        <v>6675687</v>
      </c>
      <c r="B2088" t="str">
        <f t="shared" si="168"/>
        <v>Cy782203</v>
      </c>
      <c r="C2088" t="str">
        <f t="shared" si="169"/>
        <v>NC_014502.1</v>
      </c>
      <c r="D2088" t="str">
        <f t="shared" si="170"/>
        <v>CP002201</v>
      </c>
      <c r="E2088" t="str">
        <f t="shared" si="172"/>
        <v>Cyanothece</v>
      </c>
      <c r="F2088" t="s">
        <v>32132</v>
      </c>
      <c r="G2088" t="str">
        <f t="shared" si="171"/>
        <v>Cyanothecesp.                      Oscillatoriophycideae291.99338.9893252---27018</v>
      </c>
      <c r="H2088" t="s">
        <v>10435</v>
      </c>
      <c r="I2088" t="s">
        <v>15</v>
      </c>
      <c r="J2088" t="s">
        <v>26</v>
      </c>
      <c r="K2088" t="s">
        <v>155</v>
      </c>
      <c r="L2088" t="s">
        <v>10456</v>
      </c>
      <c r="M2088" t="s">
        <v>10457</v>
      </c>
      <c r="N2088" t="s">
        <v>10458</v>
      </c>
      <c r="O2088" s="1" t="s">
        <v>10459</v>
      </c>
      <c r="P2088" t="s">
        <v>10460</v>
      </c>
      <c r="Q2088">
        <v>252</v>
      </c>
      <c r="R2088" t="s">
        <v>23</v>
      </c>
      <c r="S2088" t="s">
        <v>23</v>
      </c>
      <c r="T2088" t="s">
        <v>23</v>
      </c>
      <c r="U2088">
        <v>270</v>
      </c>
      <c r="V2088">
        <v>18</v>
      </c>
    </row>
    <row r="2089" spans="1:22">
      <c r="A2089">
        <v>6675591</v>
      </c>
      <c r="B2089" t="str">
        <f t="shared" si="168"/>
        <v>Cy782205</v>
      </c>
      <c r="C2089" t="str">
        <f t="shared" si="169"/>
        <v>NC_014504.1</v>
      </c>
      <c r="D2089" t="str">
        <f t="shared" si="170"/>
        <v>CP002203</v>
      </c>
      <c r="E2089" t="str">
        <f t="shared" si="172"/>
        <v>Cyanothece</v>
      </c>
      <c r="F2089" t="s">
        <v>32132</v>
      </c>
      <c r="G2089" t="str">
        <f t="shared" si="171"/>
        <v>Cyanothecesp.                      Oscillatoriophycideae43.61741.816332---364</v>
      </c>
      <c r="H2089" t="s">
        <v>10435</v>
      </c>
      <c r="I2089" t="s">
        <v>15</v>
      </c>
      <c r="J2089" t="s">
        <v>26</v>
      </c>
      <c r="K2089" t="s">
        <v>155</v>
      </c>
      <c r="L2089" t="s">
        <v>10461</v>
      </c>
      <c r="M2089" t="s">
        <v>10462</v>
      </c>
      <c r="N2089" t="s">
        <v>10463</v>
      </c>
      <c r="O2089" s="1" t="s">
        <v>10464</v>
      </c>
      <c r="P2089" t="s">
        <v>10465</v>
      </c>
      <c r="Q2089">
        <v>32</v>
      </c>
      <c r="R2089" t="s">
        <v>23</v>
      </c>
      <c r="S2089" t="s">
        <v>23</v>
      </c>
      <c r="T2089" t="s">
        <v>23</v>
      </c>
      <c r="U2089">
        <v>36</v>
      </c>
      <c r="V2089">
        <v>4</v>
      </c>
    </row>
    <row r="2090" spans="1:22">
      <c r="A2090">
        <v>6675495</v>
      </c>
      <c r="B2090" t="str">
        <f t="shared" si="168"/>
        <v>pP880101</v>
      </c>
      <c r="C2090" t="str">
        <f t="shared" si="169"/>
        <v>NC_011721.1</v>
      </c>
      <c r="D2090" t="str">
        <f t="shared" si="170"/>
        <v>CP001288</v>
      </c>
      <c r="E2090" t="str">
        <f t="shared" si="172"/>
        <v>Cyanothece</v>
      </c>
      <c r="F2090" t="s">
        <v>32132</v>
      </c>
      <c r="G2090" t="str">
        <f t="shared" si="171"/>
        <v>Cyanothecesp.                      Oscillatoriophycideae50.89438.853353---574</v>
      </c>
      <c r="H2090" t="s">
        <v>10466</v>
      </c>
      <c r="I2090" t="s">
        <v>15</v>
      </c>
      <c r="J2090" t="s">
        <v>26</v>
      </c>
      <c r="K2090" t="s">
        <v>155</v>
      </c>
      <c r="L2090" t="s">
        <v>10467</v>
      </c>
      <c r="M2090" t="s">
        <v>10468</v>
      </c>
      <c r="N2090" t="s">
        <v>10469</v>
      </c>
      <c r="O2090" s="1" t="s">
        <v>10470</v>
      </c>
      <c r="P2090" t="s">
        <v>10471</v>
      </c>
      <c r="Q2090">
        <v>53</v>
      </c>
      <c r="R2090" t="s">
        <v>23</v>
      </c>
      <c r="S2090" t="s">
        <v>23</v>
      </c>
      <c r="T2090" t="s">
        <v>23</v>
      </c>
      <c r="U2090">
        <v>57</v>
      </c>
      <c r="V2090">
        <v>4</v>
      </c>
    </row>
    <row r="2091" spans="1:22">
      <c r="A2091">
        <v>6675399</v>
      </c>
      <c r="B2091" t="str">
        <f t="shared" si="168"/>
        <v>pP880103</v>
      </c>
      <c r="C2091" t="str">
        <f t="shared" si="169"/>
        <v>NC_011727.1</v>
      </c>
      <c r="D2091" t="str">
        <f t="shared" si="170"/>
        <v>CP001290</v>
      </c>
      <c r="E2091" t="str">
        <f t="shared" si="172"/>
        <v>Cyanothece</v>
      </c>
      <c r="F2091" t="s">
        <v>32132</v>
      </c>
      <c r="G2091" t="str">
        <f t="shared" si="171"/>
        <v>Cyanothecesp.                      Oscillatoriophycideae16.60140.443310---111</v>
      </c>
      <c r="H2091" t="s">
        <v>10466</v>
      </c>
      <c r="I2091" t="s">
        <v>15</v>
      </c>
      <c r="J2091" t="s">
        <v>26</v>
      </c>
      <c r="K2091" t="s">
        <v>155</v>
      </c>
      <c r="L2091" t="s">
        <v>10472</v>
      </c>
      <c r="M2091" t="s">
        <v>10473</v>
      </c>
      <c r="N2091" t="s">
        <v>10474</v>
      </c>
      <c r="O2091" s="1" t="s">
        <v>10475</v>
      </c>
      <c r="P2091" t="s">
        <v>10476</v>
      </c>
      <c r="Q2091">
        <v>10</v>
      </c>
      <c r="R2091" t="s">
        <v>23</v>
      </c>
      <c r="S2091" t="s">
        <v>23</v>
      </c>
      <c r="T2091" t="s">
        <v>23</v>
      </c>
      <c r="U2091">
        <v>11</v>
      </c>
      <c r="V2091">
        <v>1</v>
      </c>
    </row>
    <row r="2092" spans="1:22">
      <c r="A2092">
        <v>6675303</v>
      </c>
      <c r="B2092" t="str">
        <f t="shared" si="168"/>
        <v>pP880102</v>
      </c>
      <c r="C2092" t="str">
        <f t="shared" si="169"/>
        <v>NC_011723.1</v>
      </c>
      <c r="D2092" t="str">
        <f t="shared" si="170"/>
        <v>CP001289</v>
      </c>
      <c r="E2092" t="str">
        <f t="shared" si="172"/>
        <v>Cyanothece</v>
      </c>
      <c r="F2092" t="s">
        <v>32132</v>
      </c>
      <c r="G2092" t="str">
        <f t="shared" si="171"/>
        <v>Cyanothecesp.                      Oscillatoriophycideae40.78640.229543---441</v>
      </c>
      <c r="H2092" t="s">
        <v>10466</v>
      </c>
      <c r="I2092" t="s">
        <v>15</v>
      </c>
      <c r="J2092" t="s">
        <v>26</v>
      </c>
      <c r="K2092" t="s">
        <v>155</v>
      </c>
      <c r="L2092" t="s">
        <v>10477</v>
      </c>
      <c r="M2092" t="s">
        <v>10478</v>
      </c>
      <c r="N2092" t="s">
        <v>10479</v>
      </c>
      <c r="O2092" s="1" t="s">
        <v>10480</v>
      </c>
      <c r="P2092" t="s">
        <v>10481</v>
      </c>
      <c r="Q2092">
        <v>43</v>
      </c>
      <c r="R2092" t="s">
        <v>23</v>
      </c>
      <c r="S2092" t="s">
        <v>23</v>
      </c>
      <c r="T2092" t="s">
        <v>23</v>
      </c>
      <c r="U2092">
        <v>44</v>
      </c>
      <c r="V2092">
        <v>1</v>
      </c>
    </row>
    <row r="2093" spans="1:22">
      <c r="A2093">
        <v>6675207</v>
      </c>
      <c r="B2093" t="str">
        <f t="shared" si="168"/>
        <v>pP880201</v>
      </c>
      <c r="C2093" t="str">
        <f t="shared" si="169"/>
        <v>NC_013160.1</v>
      </c>
      <c r="D2093" t="str">
        <f t="shared" si="170"/>
        <v>CP001702</v>
      </c>
      <c r="E2093" t="str">
        <f t="shared" si="172"/>
        <v>Cyanothece</v>
      </c>
      <c r="F2093" t="s">
        <v>32132</v>
      </c>
      <c r="G2093" t="str">
        <f t="shared" si="171"/>
        <v>Cyanothecesp.                      Oscillatoriophycideae75.67839.468564---717</v>
      </c>
      <c r="H2093" t="s">
        <v>10482</v>
      </c>
      <c r="I2093" t="s">
        <v>15</v>
      </c>
      <c r="J2093" t="s">
        <v>26</v>
      </c>
      <c r="K2093" t="s">
        <v>155</v>
      </c>
      <c r="L2093" t="s">
        <v>10483</v>
      </c>
      <c r="M2093" t="s">
        <v>10484</v>
      </c>
      <c r="N2093" t="s">
        <v>10485</v>
      </c>
      <c r="O2093" s="1" t="s">
        <v>10486</v>
      </c>
      <c r="P2093" t="s">
        <v>10487</v>
      </c>
      <c r="Q2093">
        <v>64</v>
      </c>
      <c r="R2093" t="s">
        <v>23</v>
      </c>
      <c r="S2093" t="s">
        <v>23</v>
      </c>
      <c r="T2093" t="s">
        <v>23</v>
      </c>
      <c r="U2093">
        <v>71</v>
      </c>
      <c r="V2093">
        <v>7</v>
      </c>
    </row>
    <row r="2094" spans="1:22">
      <c r="A2094">
        <v>6675111</v>
      </c>
      <c r="B2094" t="str">
        <f t="shared" si="168"/>
        <v>pP880202</v>
      </c>
      <c r="C2094" t="str">
        <f t="shared" si="169"/>
        <v>NC_013163.1</v>
      </c>
      <c r="D2094" t="str">
        <f t="shared" si="170"/>
        <v>CP001703</v>
      </c>
      <c r="E2094" t="str">
        <f t="shared" si="172"/>
        <v>Cyanothece</v>
      </c>
      <c r="F2094" t="s">
        <v>32132</v>
      </c>
      <c r="G2094" t="str">
        <f t="shared" si="171"/>
        <v>Cyanothecesp.                      Oscillatoriophycideae23.8741.50421---243</v>
      </c>
      <c r="H2094" t="s">
        <v>10482</v>
      </c>
      <c r="I2094" t="s">
        <v>15</v>
      </c>
      <c r="J2094" t="s">
        <v>26</v>
      </c>
      <c r="K2094" t="s">
        <v>155</v>
      </c>
      <c r="L2094" t="s">
        <v>10488</v>
      </c>
      <c r="M2094" t="s">
        <v>10489</v>
      </c>
      <c r="N2094" t="s">
        <v>10490</v>
      </c>
      <c r="O2094" s="1" t="s">
        <v>10491</v>
      </c>
      <c r="P2094" t="s">
        <v>10492</v>
      </c>
      <c r="Q2094">
        <v>21</v>
      </c>
      <c r="R2094" t="s">
        <v>23</v>
      </c>
      <c r="S2094" t="s">
        <v>23</v>
      </c>
      <c r="T2094" t="s">
        <v>23</v>
      </c>
      <c r="U2094">
        <v>24</v>
      </c>
      <c r="V2094">
        <v>3</v>
      </c>
    </row>
    <row r="2095" spans="1:22">
      <c r="A2095">
        <v>6675015</v>
      </c>
      <c r="B2095" t="str">
        <f t="shared" si="168"/>
        <v>pP880203</v>
      </c>
      <c r="C2095" t="str">
        <f t="shared" si="169"/>
        <v>NC_013167.1</v>
      </c>
      <c r="D2095" t="str">
        <f t="shared" si="170"/>
        <v>CP001704</v>
      </c>
      <c r="E2095" t="str">
        <f t="shared" si="172"/>
        <v>Cyanothece</v>
      </c>
      <c r="F2095" t="s">
        <v>32132</v>
      </c>
      <c r="G2095" t="str">
        <f t="shared" si="171"/>
        <v>Cyanothecesp.                      Oscillatoriophycideae22.72339.264230---311</v>
      </c>
      <c r="H2095" t="s">
        <v>10482</v>
      </c>
      <c r="I2095" t="s">
        <v>15</v>
      </c>
      <c r="J2095" t="s">
        <v>26</v>
      </c>
      <c r="K2095" t="s">
        <v>155</v>
      </c>
      <c r="L2095" t="s">
        <v>10493</v>
      </c>
      <c r="M2095" t="s">
        <v>10494</v>
      </c>
      <c r="N2095" t="s">
        <v>10495</v>
      </c>
      <c r="O2095" s="1" t="s">
        <v>10496</v>
      </c>
      <c r="P2095" t="s">
        <v>10497</v>
      </c>
      <c r="Q2095">
        <v>30</v>
      </c>
      <c r="R2095" t="s">
        <v>23</v>
      </c>
      <c r="S2095" t="s">
        <v>23</v>
      </c>
      <c r="T2095" t="s">
        <v>23</v>
      </c>
      <c r="U2095">
        <v>31</v>
      </c>
      <c r="V2095">
        <v>1</v>
      </c>
    </row>
    <row r="2096" spans="1:22">
      <c r="A2096">
        <v>6674919</v>
      </c>
      <c r="B2096" t="str">
        <f t="shared" si="168"/>
        <v>pP880204</v>
      </c>
      <c r="C2096" t="str">
        <f t="shared" si="169"/>
        <v>NC_013168.1</v>
      </c>
      <c r="D2096" t="str">
        <f t="shared" si="170"/>
        <v>CP001705</v>
      </c>
      <c r="E2096" t="str">
        <f t="shared" si="172"/>
        <v>Cyanothece</v>
      </c>
      <c r="F2096" t="s">
        <v>32132</v>
      </c>
      <c r="G2096" t="str">
        <f t="shared" si="171"/>
        <v xml:space="preserve">Cyanothecesp.                      Oscillatoriophycideae11.26338.293512---12-                                                        </v>
      </c>
      <c r="H2096" t="s">
        <v>10482</v>
      </c>
      <c r="I2096" t="s">
        <v>15</v>
      </c>
      <c r="J2096" t="s">
        <v>26</v>
      </c>
      <c r="K2096" t="s">
        <v>155</v>
      </c>
      <c r="L2096" t="s">
        <v>10498</v>
      </c>
      <c r="M2096" t="s">
        <v>10499</v>
      </c>
      <c r="N2096" t="s">
        <v>10500</v>
      </c>
      <c r="O2096" s="1" t="s">
        <v>10501</v>
      </c>
      <c r="P2096" t="s">
        <v>10502</v>
      </c>
      <c r="Q2096">
        <v>12</v>
      </c>
      <c r="R2096" t="s">
        <v>23</v>
      </c>
      <c r="S2096" t="s">
        <v>23</v>
      </c>
      <c r="T2096" t="s">
        <v>23</v>
      </c>
      <c r="U2096">
        <v>12</v>
      </c>
      <c r="V2096" t="s">
        <v>58</v>
      </c>
    </row>
    <row r="2097" spans="1:22">
      <c r="A2097">
        <v>6674823</v>
      </c>
      <c r="B2097" t="str">
        <f t="shared" si="168"/>
        <v>p7ME01</v>
      </c>
      <c r="C2097" t="str">
        <f t="shared" si="169"/>
        <v>NC_021918.1</v>
      </c>
      <c r="D2097" t="str">
        <f t="shared" si="170"/>
        <v>CP006601</v>
      </c>
      <c r="E2097" t="str">
        <f t="shared" si="172"/>
        <v>Cycloclasticus</v>
      </c>
      <c r="F2097" t="s">
        <v>32370</v>
      </c>
      <c r="G2097" t="str">
        <f t="shared" si="171"/>
        <v xml:space="preserve">Cycloclasticuszancles                  Gammaproteobacteria42.34753.274151---51-                                                </v>
      </c>
      <c r="H2097" t="s">
        <v>10503</v>
      </c>
      <c r="I2097" t="s">
        <v>15</v>
      </c>
      <c r="J2097" t="s">
        <v>78</v>
      </c>
      <c r="K2097" t="s">
        <v>79</v>
      </c>
      <c r="L2097" t="s">
        <v>10504</v>
      </c>
      <c r="M2097" t="s">
        <v>10505</v>
      </c>
      <c r="N2097" t="s">
        <v>10506</v>
      </c>
      <c r="O2097" s="1" t="s">
        <v>10507</v>
      </c>
      <c r="P2097" t="s">
        <v>10508</v>
      </c>
      <c r="Q2097">
        <v>51</v>
      </c>
      <c r="R2097" t="s">
        <v>23</v>
      </c>
      <c r="S2097" t="s">
        <v>23</v>
      </c>
      <c r="T2097" t="s">
        <v>23</v>
      </c>
      <c r="U2097">
        <v>51</v>
      </c>
      <c r="V2097" t="s">
        <v>24</v>
      </c>
    </row>
    <row r="2098" spans="1:22">
      <c r="A2098">
        <v>6674727</v>
      </c>
      <c r="B2098" t="str">
        <f t="shared" si="168"/>
        <v>pCYLM02</v>
      </c>
      <c r="C2098" t="str">
        <f t="shared" si="169"/>
        <v>NC_010863.1</v>
      </c>
      <c r="D2098" t="str">
        <f t="shared" si="170"/>
        <v>EF452232</v>
      </c>
      <c r="E2098" t="str">
        <f t="shared" si="172"/>
        <v>Cylindrospermum</v>
      </c>
      <c r="F2098" t="s">
        <v>32132</v>
      </c>
      <c r="G2098" t="str">
        <f t="shared" si="171"/>
        <v xml:space="preserve">Cylindrospermumsp.                      Nostocales4.35937.23336---6-                                                                </v>
      </c>
      <c r="H2098" t="s">
        <v>10509</v>
      </c>
      <c r="I2098" t="s">
        <v>15</v>
      </c>
      <c r="J2098" t="s">
        <v>26</v>
      </c>
      <c r="K2098" t="s">
        <v>27</v>
      </c>
      <c r="L2098" t="s">
        <v>10510</v>
      </c>
      <c r="M2098" t="s">
        <v>10511</v>
      </c>
      <c r="N2098" t="s">
        <v>10512</v>
      </c>
      <c r="O2098" s="1" t="s">
        <v>10513</v>
      </c>
      <c r="P2098" t="s">
        <v>10514</v>
      </c>
      <c r="Q2098">
        <v>6</v>
      </c>
      <c r="R2098" t="s">
        <v>23</v>
      </c>
      <c r="S2098" t="s">
        <v>23</v>
      </c>
      <c r="T2098" t="s">
        <v>23</v>
      </c>
      <c r="U2098">
        <v>6</v>
      </c>
      <c r="V2098" t="s">
        <v>495</v>
      </c>
    </row>
    <row r="2099" spans="1:22">
      <c r="A2099">
        <v>6674631</v>
      </c>
      <c r="B2099" t="str">
        <f t="shared" si="168"/>
        <v>pCYLM01</v>
      </c>
      <c r="C2099" t="str">
        <f t="shared" si="169"/>
        <v>NC_010873.1</v>
      </c>
      <c r="D2099" t="str">
        <f t="shared" si="170"/>
        <v>EF221636</v>
      </c>
      <c r="E2099" t="str">
        <f t="shared" si="172"/>
        <v>Cylindrospermum</v>
      </c>
      <c r="F2099" t="s">
        <v>32132</v>
      </c>
      <c r="G2099" t="str">
        <f t="shared" si="171"/>
        <v xml:space="preserve">Cylindrospermumsp.                      Nostocales2.17542.57472---2-                                                                </v>
      </c>
      <c r="H2099" t="s">
        <v>10509</v>
      </c>
      <c r="I2099" t="s">
        <v>15</v>
      </c>
      <c r="J2099" t="s">
        <v>26</v>
      </c>
      <c r="K2099" t="s">
        <v>27</v>
      </c>
      <c r="L2099" t="s">
        <v>10515</v>
      </c>
      <c r="M2099" t="s">
        <v>10516</v>
      </c>
      <c r="N2099" t="s">
        <v>10517</v>
      </c>
      <c r="O2099" s="1" t="s">
        <v>10518</v>
      </c>
      <c r="P2099" t="s">
        <v>10519</v>
      </c>
      <c r="Q2099">
        <v>2</v>
      </c>
      <c r="R2099" t="s">
        <v>23</v>
      </c>
      <c r="S2099" t="s">
        <v>23</v>
      </c>
      <c r="T2099" t="s">
        <v>23</v>
      </c>
      <c r="U2099">
        <v>2</v>
      </c>
      <c r="V2099" t="s">
        <v>495</v>
      </c>
    </row>
    <row r="2100" spans="1:22">
      <c r="A2100">
        <v>6674535</v>
      </c>
      <c r="B2100" t="str">
        <f t="shared" si="168"/>
        <v>pCYLST.01</v>
      </c>
      <c r="C2100" t="str">
        <f t="shared" si="169"/>
        <v>NC_020050.1</v>
      </c>
      <c r="D2100" t="str">
        <f t="shared" si="170"/>
        <v>CP003643</v>
      </c>
      <c r="E2100" t="str">
        <f t="shared" si="172"/>
        <v>Cylindrospermum</v>
      </c>
      <c r="F2100" t="s">
        <v>32371</v>
      </c>
      <c r="G2100" t="str">
        <f t="shared" si="171"/>
        <v>Cylindrospermumstagnale                 Nostocales431.82141.2379276--631836</v>
      </c>
      <c r="H2100" t="s">
        <v>10520</v>
      </c>
      <c r="I2100" t="s">
        <v>15</v>
      </c>
      <c r="J2100" t="s">
        <v>26</v>
      </c>
      <c r="K2100" t="s">
        <v>27</v>
      </c>
      <c r="L2100" t="s">
        <v>10521</v>
      </c>
      <c r="M2100" t="s">
        <v>10522</v>
      </c>
      <c r="N2100" t="s">
        <v>10523</v>
      </c>
      <c r="O2100" s="1" t="s">
        <v>10524</v>
      </c>
      <c r="P2100" t="s">
        <v>10525</v>
      </c>
      <c r="Q2100">
        <v>276</v>
      </c>
      <c r="R2100" t="s">
        <v>23</v>
      </c>
      <c r="S2100" t="s">
        <v>23</v>
      </c>
      <c r="T2100">
        <v>6</v>
      </c>
      <c r="U2100">
        <v>318</v>
      </c>
      <c r="V2100">
        <v>36</v>
      </c>
    </row>
    <row r="2101" spans="1:22">
      <c r="A2101">
        <v>6674439</v>
      </c>
      <c r="B2101" t="str">
        <f t="shared" si="168"/>
        <v>pCYLST.02</v>
      </c>
      <c r="C2101" t="str">
        <f t="shared" si="169"/>
        <v>NC_019744.1</v>
      </c>
      <c r="D2101" t="str">
        <f t="shared" si="170"/>
        <v>CP003644</v>
      </c>
      <c r="E2101" t="str">
        <f t="shared" si="172"/>
        <v>Cylindrospermum</v>
      </c>
      <c r="F2101" t="s">
        <v>32371</v>
      </c>
      <c r="G2101" t="str">
        <f t="shared" si="171"/>
        <v>Cylindrospermumstagnale                 Nostocales154.33240.8839126--11336</v>
      </c>
      <c r="H2101" t="s">
        <v>10520</v>
      </c>
      <c r="I2101" t="s">
        <v>15</v>
      </c>
      <c r="J2101" t="s">
        <v>26</v>
      </c>
      <c r="K2101" t="s">
        <v>27</v>
      </c>
      <c r="L2101" t="s">
        <v>10526</v>
      </c>
      <c r="M2101" t="s">
        <v>10527</v>
      </c>
      <c r="N2101" t="s">
        <v>10528</v>
      </c>
      <c r="O2101" s="1" t="s">
        <v>10529</v>
      </c>
      <c r="P2101" t="s">
        <v>10530</v>
      </c>
      <c r="Q2101">
        <v>126</v>
      </c>
      <c r="R2101" t="s">
        <v>23</v>
      </c>
      <c r="S2101" t="s">
        <v>23</v>
      </c>
      <c r="T2101">
        <v>1</v>
      </c>
      <c r="U2101">
        <v>133</v>
      </c>
      <c r="V2101">
        <v>6</v>
      </c>
    </row>
    <row r="2102" spans="1:22">
      <c r="A2102">
        <v>6674343</v>
      </c>
      <c r="B2102" t="str">
        <f t="shared" si="168"/>
        <v>pCYLST.03</v>
      </c>
      <c r="C2102" t="str">
        <f t="shared" si="169"/>
        <v>NC_019758.1</v>
      </c>
      <c r="D2102" t="str">
        <f t="shared" si="170"/>
        <v>CP003645</v>
      </c>
      <c r="E2102" t="str">
        <f t="shared" si="172"/>
        <v>Cylindrospermum</v>
      </c>
      <c r="F2102" t="s">
        <v>32371</v>
      </c>
      <c r="G2102" t="str">
        <f t="shared" si="171"/>
        <v xml:space="preserve">Cylindrospermumstagnale                 Nostocales20.87638.503521---21-                                                </v>
      </c>
      <c r="H2102" t="s">
        <v>10520</v>
      </c>
      <c r="I2102" t="s">
        <v>15</v>
      </c>
      <c r="J2102" t="s">
        <v>26</v>
      </c>
      <c r="K2102" t="s">
        <v>27</v>
      </c>
      <c r="L2102" t="s">
        <v>10531</v>
      </c>
      <c r="M2102" t="s">
        <v>10532</v>
      </c>
      <c r="N2102" t="s">
        <v>10533</v>
      </c>
      <c r="O2102" s="1" t="s">
        <v>10534</v>
      </c>
      <c r="P2102" t="s">
        <v>10535</v>
      </c>
      <c r="Q2102">
        <v>21</v>
      </c>
      <c r="R2102" t="s">
        <v>23</v>
      </c>
      <c r="S2102" t="s">
        <v>23</v>
      </c>
      <c r="T2102" t="s">
        <v>23</v>
      </c>
      <c r="U2102">
        <v>21</v>
      </c>
      <c r="V2102" t="s">
        <v>24</v>
      </c>
    </row>
    <row r="2103" spans="1:22">
      <c r="A2103">
        <v>6674247</v>
      </c>
      <c r="B2103" t="str">
        <f t="shared" si="168"/>
        <v>megaplasmid pDF308</v>
      </c>
      <c r="C2103" t="str">
        <f t="shared" si="169"/>
        <v>NC_013940.1</v>
      </c>
      <c r="D2103" t="str">
        <f t="shared" si="170"/>
        <v>AP011530</v>
      </c>
      <c r="E2103" t="str">
        <f t="shared" si="172"/>
        <v>Deferribacter</v>
      </c>
      <c r="F2103" t="s">
        <v>32372</v>
      </c>
      <c r="G2103" t="str">
        <f t="shared" si="171"/>
        <v xml:space="preserve">Deferribacterdesulfuricans            Deferribacteres308.54424.4636286---286-                                        </v>
      </c>
      <c r="H2103" t="s">
        <v>10536</v>
      </c>
      <c r="I2103" t="s">
        <v>15</v>
      </c>
      <c r="J2103" t="s">
        <v>7935</v>
      </c>
      <c r="K2103" t="s">
        <v>7935</v>
      </c>
      <c r="L2103" t="s">
        <v>10537</v>
      </c>
      <c r="M2103" t="s">
        <v>10538</v>
      </c>
      <c r="N2103" t="s">
        <v>10539</v>
      </c>
      <c r="O2103" s="1" t="s">
        <v>10540</v>
      </c>
      <c r="P2103" t="s">
        <v>10541</v>
      </c>
      <c r="Q2103">
        <v>286</v>
      </c>
      <c r="R2103" t="s">
        <v>23</v>
      </c>
      <c r="S2103" t="s">
        <v>23</v>
      </c>
      <c r="T2103" t="s">
        <v>23</v>
      </c>
      <c r="U2103">
        <v>286</v>
      </c>
      <c r="V2103" t="s">
        <v>44</v>
      </c>
    </row>
    <row r="2104" spans="1:22">
      <c r="A2104">
        <v>6674151</v>
      </c>
      <c r="B2104">
        <f t="shared" si="168"/>
        <v>2</v>
      </c>
      <c r="C2104" t="str">
        <f t="shared" si="169"/>
        <v>NC_012529.1</v>
      </c>
      <c r="D2104" t="str">
        <f t="shared" si="170"/>
        <v>CP001116</v>
      </c>
      <c r="E2104" t="str">
        <f t="shared" si="172"/>
        <v>Deinococcus</v>
      </c>
      <c r="F2104" t="s">
        <v>32339</v>
      </c>
      <c r="G2104" t="str">
        <f t="shared" si="171"/>
        <v>Deinococcusdeserti                  Deinococci314.31763.5333248---2546</v>
      </c>
      <c r="H2104" t="s">
        <v>10542</v>
      </c>
      <c r="I2104" t="s">
        <v>15</v>
      </c>
      <c r="J2104" t="s">
        <v>10543</v>
      </c>
      <c r="K2104" t="s">
        <v>10544</v>
      </c>
      <c r="L2104">
        <v>2</v>
      </c>
      <c r="M2104" t="s">
        <v>10545</v>
      </c>
      <c r="N2104" t="s">
        <v>10546</v>
      </c>
      <c r="O2104" s="1" t="s">
        <v>10547</v>
      </c>
      <c r="P2104" t="s">
        <v>10548</v>
      </c>
      <c r="Q2104">
        <v>248</v>
      </c>
      <c r="R2104" t="s">
        <v>23</v>
      </c>
      <c r="S2104" t="s">
        <v>23</v>
      </c>
      <c r="T2104" t="s">
        <v>23</v>
      </c>
      <c r="U2104">
        <v>254</v>
      </c>
      <c r="V2104">
        <v>6</v>
      </c>
    </row>
    <row r="2105" spans="1:22">
      <c r="A2105">
        <v>6674055</v>
      </c>
      <c r="B2105">
        <f t="shared" si="168"/>
        <v>3</v>
      </c>
      <c r="C2105" t="str">
        <f t="shared" si="169"/>
        <v>NC_012528.1</v>
      </c>
      <c r="D2105" t="str">
        <f t="shared" si="170"/>
        <v>CP001117</v>
      </c>
      <c r="E2105" t="str">
        <f t="shared" si="172"/>
        <v>Deinococcus</v>
      </c>
      <c r="F2105" t="s">
        <v>32339</v>
      </c>
      <c r="G2105" t="str">
        <f t="shared" si="171"/>
        <v>Deinococcusdeserti                  Deinococci396.45961.4116351---36312</v>
      </c>
      <c r="H2105" t="s">
        <v>10542</v>
      </c>
      <c r="I2105" t="s">
        <v>15</v>
      </c>
      <c r="J2105" t="s">
        <v>10543</v>
      </c>
      <c r="K2105" t="s">
        <v>10544</v>
      </c>
      <c r="L2105">
        <v>3</v>
      </c>
      <c r="M2105" t="s">
        <v>10549</v>
      </c>
      <c r="N2105" t="s">
        <v>10550</v>
      </c>
      <c r="O2105" s="1" t="s">
        <v>10551</v>
      </c>
      <c r="P2105" t="s">
        <v>10552</v>
      </c>
      <c r="Q2105">
        <v>351</v>
      </c>
      <c r="R2105" t="s">
        <v>23</v>
      </c>
      <c r="S2105" t="s">
        <v>23</v>
      </c>
      <c r="T2105" t="s">
        <v>23</v>
      </c>
      <c r="U2105">
        <v>363</v>
      </c>
      <c r="V2105">
        <v>12</v>
      </c>
    </row>
    <row r="2106" spans="1:22">
      <c r="A2106">
        <v>6673959</v>
      </c>
      <c r="B2106">
        <f t="shared" si="168"/>
        <v>1</v>
      </c>
      <c r="C2106" t="str">
        <f t="shared" si="169"/>
        <v>NC_012527.1</v>
      </c>
      <c r="D2106" t="str">
        <f t="shared" si="170"/>
        <v>CP001115</v>
      </c>
      <c r="E2106" t="str">
        <f t="shared" si="172"/>
        <v>Deinococcus</v>
      </c>
      <c r="F2106" t="s">
        <v>32339</v>
      </c>
      <c r="G2106" t="str">
        <f t="shared" si="171"/>
        <v>Deinococcusdeserti                  Deinococci324.71160.69922493--26311</v>
      </c>
      <c r="H2106" t="s">
        <v>10542</v>
      </c>
      <c r="I2106" t="s">
        <v>15</v>
      </c>
      <c r="J2106" t="s">
        <v>10543</v>
      </c>
      <c r="K2106" t="s">
        <v>10544</v>
      </c>
      <c r="L2106">
        <v>1</v>
      </c>
      <c r="M2106" t="s">
        <v>10553</v>
      </c>
      <c r="N2106" t="s">
        <v>10554</v>
      </c>
      <c r="O2106" s="1" t="s">
        <v>10555</v>
      </c>
      <c r="P2106" t="s">
        <v>10556</v>
      </c>
      <c r="Q2106">
        <v>249</v>
      </c>
      <c r="R2106">
        <v>3</v>
      </c>
      <c r="S2106" t="s">
        <v>23</v>
      </c>
      <c r="T2106" t="s">
        <v>23</v>
      </c>
      <c r="U2106">
        <v>263</v>
      </c>
      <c r="V2106">
        <v>11</v>
      </c>
    </row>
    <row r="2107" spans="1:22">
      <c r="A2107">
        <v>6673863</v>
      </c>
      <c r="B2107" t="str">
        <f t="shared" si="168"/>
        <v>pDGEO01</v>
      </c>
      <c r="C2107" t="str">
        <f t="shared" si="169"/>
        <v>NC_008010.2</v>
      </c>
      <c r="D2107" t="str">
        <f t="shared" si="170"/>
        <v>CP000358</v>
      </c>
      <c r="E2107" t="str">
        <f t="shared" si="172"/>
        <v>Deinococcus</v>
      </c>
      <c r="F2107" t="s">
        <v>32373</v>
      </c>
      <c r="G2107" t="str">
        <f t="shared" si="171"/>
        <v>Deinococcusgeothermalis             Deinococci574.12765.70384923--51924</v>
      </c>
      <c r="H2107" t="s">
        <v>10557</v>
      </c>
      <c r="I2107" t="s">
        <v>15</v>
      </c>
      <c r="J2107" t="s">
        <v>10543</v>
      </c>
      <c r="K2107" t="s">
        <v>10544</v>
      </c>
      <c r="L2107" t="s">
        <v>10558</v>
      </c>
      <c r="M2107" t="s">
        <v>10559</v>
      </c>
      <c r="N2107" t="s">
        <v>10560</v>
      </c>
      <c r="O2107" s="1" t="s">
        <v>10561</v>
      </c>
      <c r="P2107" t="s">
        <v>10562</v>
      </c>
      <c r="Q2107">
        <v>492</v>
      </c>
      <c r="R2107">
        <v>3</v>
      </c>
      <c r="S2107" t="s">
        <v>23</v>
      </c>
      <c r="T2107" t="s">
        <v>23</v>
      </c>
      <c r="U2107">
        <v>519</v>
      </c>
      <c r="V2107">
        <v>24</v>
      </c>
    </row>
    <row r="2108" spans="1:22">
      <c r="A2108">
        <v>6673767</v>
      </c>
      <c r="B2108" t="str">
        <f t="shared" si="168"/>
        <v>pDGEO02</v>
      </c>
      <c r="C2108" t="str">
        <f t="shared" si="169"/>
        <v>NC_009939.1</v>
      </c>
      <c r="D2108" t="str">
        <f t="shared" si="170"/>
        <v>CP000856</v>
      </c>
      <c r="E2108" t="str">
        <f t="shared" si="172"/>
        <v>Deinococcus</v>
      </c>
      <c r="F2108" t="s">
        <v>32373</v>
      </c>
      <c r="G2108" t="str">
        <f t="shared" si="171"/>
        <v>Deinococcusgeothermalis             Deinococci205.68666.6467197---2003</v>
      </c>
      <c r="H2108" t="s">
        <v>10557</v>
      </c>
      <c r="I2108" t="s">
        <v>15</v>
      </c>
      <c r="J2108" t="s">
        <v>10543</v>
      </c>
      <c r="K2108" t="s">
        <v>10544</v>
      </c>
      <c r="L2108" t="s">
        <v>10563</v>
      </c>
      <c r="M2108" t="s">
        <v>10564</v>
      </c>
      <c r="N2108" t="s">
        <v>10565</v>
      </c>
      <c r="O2108" s="1" t="s">
        <v>10566</v>
      </c>
      <c r="P2108" t="s">
        <v>10567</v>
      </c>
      <c r="Q2108">
        <v>197</v>
      </c>
      <c r="R2108" t="s">
        <v>23</v>
      </c>
      <c r="S2108" t="s">
        <v>23</v>
      </c>
      <c r="T2108" t="s">
        <v>23</v>
      </c>
      <c r="U2108">
        <v>200</v>
      </c>
      <c r="V2108">
        <v>3</v>
      </c>
    </row>
    <row r="2109" spans="1:22">
      <c r="A2109">
        <v>6673671</v>
      </c>
      <c r="B2109" t="str">
        <f t="shared" si="168"/>
        <v>P6</v>
      </c>
      <c r="C2109" t="str">
        <f t="shared" si="169"/>
        <v>NC_017793.1</v>
      </c>
      <c r="D2109" t="str">
        <f t="shared" si="170"/>
        <v>CP002197</v>
      </c>
      <c r="E2109" t="str">
        <f t="shared" si="172"/>
        <v>Deinococcus</v>
      </c>
      <c r="F2109" t="s">
        <v>32374</v>
      </c>
      <c r="G2109" t="str">
        <f t="shared" si="171"/>
        <v>Deinococcusgobiensis                Deinococci53.42854.722233---341</v>
      </c>
      <c r="H2109" t="s">
        <v>10568</v>
      </c>
      <c r="I2109" t="s">
        <v>15</v>
      </c>
      <c r="J2109" t="s">
        <v>10543</v>
      </c>
      <c r="K2109" t="s">
        <v>10544</v>
      </c>
      <c r="L2109" t="s">
        <v>10569</v>
      </c>
      <c r="M2109" t="s">
        <v>10570</v>
      </c>
      <c r="N2109" t="s">
        <v>10571</v>
      </c>
      <c r="O2109" s="1" t="s">
        <v>10572</v>
      </c>
      <c r="P2109" t="s">
        <v>10573</v>
      </c>
      <c r="Q2109">
        <v>33</v>
      </c>
      <c r="R2109" t="s">
        <v>23</v>
      </c>
      <c r="S2109" t="s">
        <v>23</v>
      </c>
      <c r="T2109" t="s">
        <v>23</v>
      </c>
      <c r="U2109">
        <v>34</v>
      </c>
      <c r="V2109">
        <v>1</v>
      </c>
    </row>
    <row r="2110" spans="1:22">
      <c r="A2110">
        <v>6673575</v>
      </c>
      <c r="B2110" t="str">
        <f t="shared" si="168"/>
        <v>P4</v>
      </c>
      <c r="C2110" t="str">
        <f t="shared" si="169"/>
        <v>NC_017792.1</v>
      </c>
      <c r="D2110" t="str">
        <f t="shared" si="170"/>
        <v>CP002195</v>
      </c>
      <c r="E2110" t="str">
        <f t="shared" si="172"/>
        <v>Deinococcus</v>
      </c>
      <c r="F2110" t="s">
        <v>32374</v>
      </c>
      <c r="G2110" t="str">
        <f t="shared" si="171"/>
        <v>Deinococcusgobiensis                Deinococci72.03660.437855---572</v>
      </c>
      <c r="H2110" t="s">
        <v>10568</v>
      </c>
      <c r="I2110" t="s">
        <v>15</v>
      </c>
      <c r="J2110" t="s">
        <v>10543</v>
      </c>
      <c r="K2110" t="s">
        <v>10544</v>
      </c>
      <c r="L2110" t="s">
        <v>10574</v>
      </c>
      <c r="M2110" t="s">
        <v>10575</v>
      </c>
      <c r="N2110" t="s">
        <v>10576</v>
      </c>
      <c r="O2110" s="1" t="s">
        <v>10577</v>
      </c>
      <c r="P2110" t="s">
        <v>10578</v>
      </c>
      <c r="Q2110">
        <v>55</v>
      </c>
      <c r="R2110" t="s">
        <v>23</v>
      </c>
      <c r="S2110" t="s">
        <v>23</v>
      </c>
      <c r="T2110" t="s">
        <v>23</v>
      </c>
      <c r="U2110">
        <v>57</v>
      </c>
      <c r="V2110">
        <v>2</v>
      </c>
    </row>
    <row r="2111" spans="1:22">
      <c r="A2111">
        <v>6673479</v>
      </c>
      <c r="B2111" t="str">
        <f t="shared" si="168"/>
        <v>P5</v>
      </c>
      <c r="C2111" t="str">
        <f t="shared" si="169"/>
        <v>NC_017806.1</v>
      </c>
      <c r="D2111" t="str">
        <f t="shared" si="170"/>
        <v>CP002196</v>
      </c>
      <c r="E2111" t="str">
        <f t="shared" si="172"/>
        <v>Deinococcus</v>
      </c>
      <c r="F2111" t="s">
        <v>32374</v>
      </c>
      <c r="G2111" t="str">
        <f t="shared" si="171"/>
        <v xml:space="preserve">Deinococcusgobiensis                Deinococci54.60261.869541---41-                                                        </v>
      </c>
      <c r="H2111" t="s">
        <v>10568</v>
      </c>
      <c r="I2111" t="s">
        <v>15</v>
      </c>
      <c r="J2111" t="s">
        <v>10543</v>
      </c>
      <c r="K2111" t="s">
        <v>10544</v>
      </c>
      <c r="L2111" t="s">
        <v>10579</v>
      </c>
      <c r="M2111" t="s">
        <v>10580</v>
      </c>
      <c r="N2111" t="s">
        <v>10581</v>
      </c>
      <c r="O2111" s="1" t="s">
        <v>10582</v>
      </c>
      <c r="P2111" t="s">
        <v>10583</v>
      </c>
      <c r="Q2111">
        <v>41</v>
      </c>
      <c r="R2111" t="s">
        <v>23</v>
      </c>
      <c r="S2111" t="s">
        <v>23</v>
      </c>
      <c r="T2111" t="s">
        <v>23</v>
      </c>
      <c r="U2111">
        <v>41</v>
      </c>
      <c r="V2111" t="s">
        <v>58</v>
      </c>
    </row>
    <row r="2112" spans="1:22">
      <c r="A2112">
        <v>6673383</v>
      </c>
      <c r="B2112" t="str">
        <f t="shared" si="168"/>
        <v>P1</v>
      </c>
      <c r="C2112" t="str">
        <f t="shared" si="169"/>
        <v>NC_017805.1</v>
      </c>
      <c r="D2112" t="str">
        <f t="shared" si="170"/>
        <v>CP002192</v>
      </c>
      <c r="E2112" t="str">
        <f t="shared" si="172"/>
        <v>Deinococcus</v>
      </c>
      <c r="F2112" t="s">
        <v>32374</v>
      </c>
      <c r="G2112" t="str">
        <f t="shared" si="171"/>
        <v>Deinococcusgobiensis                Deinococci432.69969.8088356-1-37114</v>
      </c>
      <c r="H2112" t="s">
        <v>10568</v>
      </c>
      <c r="I2112" t="s">
        <v>15</v>
      </c>
      <c r="J2112" t="s">
        <v>10543</v>
      </c>
      <c r="K2112" t="s">
        <v>10544</v>
      </c>
      <c r="L2112" t="s">
        <v>10584</v>
      </c>
      <c r="M2112" t="s">
        <v>10585</v>
      </c>
      <c r="N2112" t="s">
        <v>10586</v>
      </c>
      <c r="O2112" s="1" t="s">
        <v>10587</v>
      </c>
      <c r="P2112" t="s">
        <v>10588</v>
      </c>
      <c r="Q2112">
        <v>356</v>
      </c>
      <c r="R2112" t="s">
        <v>23</v>
      </c>
      <c r="S2112">
        <v>1</v>
      </c>
      <c r="T2112" t="s">
        <v>23</v>
      </c>
      <c r="U2112">
        <v>371</v>
      </c>
      <c r="V2112">
        <v>14</v>
      </c>
    </row>
    <row r="2113" spans="1:22">
      <c r="A2113">
        <v>6673287</v>
      </c>
      <c r="B2113" t="str">
        <f t="shared" si="168"/>
        <v>P3</v>
      </c>
      <c r="C2113" t="str">
        <f t="shared" si="169"/>
        <v>NC_017771.1</v>
      </c>
      <c r="D2113" t="str">
        <f t="shared" si="170"/>
        <v>CP002194</v>
      </c>
      <c r="E2113" t="str">
        <f t="shared" si="172"/>
        <v>Deinococcus</v>
      </c>
      <c r="F2113" t="s">
        <v>32374</v>
      </c>
      <c r="G2113" t="str">
        <f t="shared" si="171"/>
        <v>Deinococcusgobiensis                Deinococci231.662.9676216---2215</v>
      </c>
      <c r="H2113" t="s">
        <v>10568</v>
      </c>
      <c r="I2113" t="s">
        <v>15</v>
      </c>
      <c r="J2113" t="s">
        <v>10543</v>
      </c>
      <c r="K2113" t="s">
        <v>10544</v>
      </c>
      <c r="L2113" t="s">
        <v>10589</v>
      </c>
      <c r="M2113" t="s">
        <v>10590</v>
      </c>
      <c r="N2113" t="s">
        <v>10591</v>
      </c>
      <c r="O2113" s="1" t="s">
        <v>10592</v>
      </c>
      <c r="P2113" t="s">
        <v>10593</v>
      </c>
      <c r="Q2113">
        <v>216</v>
      </c>
      <c r="R2113" t="s">
        <v>23</v>
      </c>
      <c r="S2113" t="s">
        <v>23</v>
      </c>
      <c r="T2113" t="s">
        <v>23</v>
      </c>
      <c r="U2113">
        <v>221</v>
      </c>
      <c r="V2113">
        <v>5</v>
      </c>
    </row>
    <row r="2114" spans="1:22">
      <c r="A2114">
        <v>6673191</v>
      </c>
      <c r="B2114" t="str">
        <f t="shared" si="168"/>
        <v>P2</v>
      </c>
      <c r="C2114" t="str">
        <f t="shared" si="169"/>
        <v>NC_017791.1</v>
      </c>
      <c r="D2114" t="str">
        <f t="shared" si="170"/>
        <v>CP002193</v>
      </c>
      <c r="E2114" t="str">
        <f t="shared" si="172"/>
        <v>Deinococcus</v>
      </c>
      <c r="F2114" t="s">
        <v>32374</v>
      </c>
      <c r="G2114" t="str">
        <f t="shared" si="171"/>
        <v>Deinococcusgobiensis                Deinococci424.52463.8949425---43712</v>
      </c>
      <c r="H2114" t="s">
        <v>10568</v>
      </c>
      <c r="I2114" t="s">
        <v>15</v>
      </c>
      <c r="J2114" t="s">
        <v>10543</v>
      </c>
      <c r="K2114" t="s">
        <v>10544</v>
      </c>
      <c r="L2114" t="s">
        <v>10594</v>
      </c>
      <c r="M2114" t="s">
        <v>10595</v>
      </c>
      <c r="N2114" t="s">
        <v>10596</v>
      </c>
      <c r="O2114" s="1" t="s">
        <v>10597</v>
      </c>
      <c r="P2114" t="s">
        <v>10598</v>
      </c>
      <c r="Q2114">
        <v>425</v>
      </c>
      <c r="R2114" t="s">
        <v>23</v>
      </c>
      <c r="S2114" t="s">
        <v>23</v>
      </c>
      <c r="T2114" t="s">
        <v>23</v>
      </c>
      <c r="U2114">
        <v>437</v>
      </c>
      <c r="V2114">
        <v>12</v>
      </c>
    </row>
    <row r="2115" spans="1:22">
      <c r="A2115">
        <v>6673095</v>
      </c>
      <c r="B2115" t="str">
        <f t="shared" ref="B2115:B2178" si="173">L2115</f>
        <v>pDEIPE01</v>
      </c>
      <c r="C2115" t="str">
        <f t="shared" ref="C2115:C2178" si="174">M2115</f>
        <v>NC_019789.1</v>
      </c>
      <c r="D2115" t="str">
        <f t="shared" ref="D2115:D2178" si="175">N2115</f>
        <v>CP003383</v>
      </c>
      <c r="E2115" t="str">
        <f t="shared" si="172"/>
        <v>Deinococcus</v>
      </c>
      <c r="F2115" t="s">
        <v>32375</v>
      </c>
      <c r="G2115" t="str">
        <f t="shared" ref="G2115:G2178" si="176">CONCATENATE(E2115,F2115,K2115,O2115,P2115,Q2115,R2115,S2115,T2115,U2115,V2115)</f>
        <v>Deinococcusperaridilitoris          Deinococci556.6362.04755373--56020</v>
      </c>
      <c r="H2115" t="s">
        <v>10599</v>
      </c>
      <c r="I2115" t="s">
        <v>15</v>
      </c>
      <c r="J2115" t="s">
        <v>10543</v>
      </c>
      <c r="K2115" t="s">
        <v>10544</v>
      </c>
      <c r="L2115" t="s">
        <v>10600</v>
      </c>
      <c r="M2115" t="s">
        <v>10601</v>
      </c>
      <c r="N2115" t="s">
        <v>10602</v>
      </c>
      <c r="O2115" s="1" t="s">
        <v>10603</v>
      </c>
      <c r="P2115" t="s">
        <v>10604</v>
      </c>
      <c r="Q2115">
        <v>537</v>
      </c>
      <c r="R2115">
        <v>3</v>
      </c>
      <c r="S2115" t="s">
        <v>23</v>
      </c>
      <c r="T2115" t="s">
        <v>23</v>
      </c>
      <c r="U2115">
        <v>560</v>
      </c>
      <c r="V2115">
        <v>20</v>
      </c>
    </row>
    <row r="2116" spans="1:22">
      <c r="A2116">
        <v>6672999</v>
      </c>
      <c r="B2116" t="str">
        <f t="shared" si="173"/>
        <v>pDEIPE02</v>
      </c>
      <c r="C2116" t="str">
        <f t="shared" si="174"/>
        <v>NC_019790.1</v>
      </c>
      <c r="D2116" t="str">
        <f t="shared" si="175"/>
        <v>CP003384</v>
      </c>
      <c r="E2116" t="str">
        <f t="shared" si="172"/>
        <v>Deinococcus</v>
      </c>
      <c r="F2116" t="s">
        <v>32375</v>
      </c>
      <c r="G2116" t="str">
        <f t="shared" si="176"/>
        <v>Deinococcusperaridilitoris          Deinococci75.24561.428770---744</v>
      </c>
      <c r="H2116" t="s">
        <v>10599</v>
      </c>
      <c r="I2116" t="s">
        <v>15</v>
      </c>
      <c r="J2116" t="s">
        <v>10543</v>
      </c>
      <c r="K2116" t="s">
        <v>10544</v>
      </c>
      <c r="L2116" t="s">
        <v>10605</v>
      </c>
      <c r="M2116" t="s">
        <v>10606</v>
      </c>
      <c r="N2116" t="s">
        <v>10607</v>
      </c>
      <c r="O2116" s="1" t="s">
        <v>10608</v>
      </c>
      <c r="P2116" t="s">
        <v>10609</v>
      </c>
      <c r="Q2116">
        <v>70</v>
      </c>
      <c r="R2116" t="s">
        <v>23</v>
      </c>
      <c r="S2116" t="s">
        <v>23</v>
      </c>
      <c r="T2116" t="s">
        <v>23</v>
      </c>
      <c r="U2116">
        <v>74</v>
      </c>
      <c r="V2116">
        <v>4</v>
      </c>
    </row>
    <row r="2117" spans="1:22">
      <c r="A2117">
        <v>6672903</v>
      </c>
      <c r="B2117" t="str">
        <f t="shared" si="173"/>
        <v>pDEIPR02</v>
      </c>
      <c r="C2117" t="str">
        <f t="shared" si="174"/>
        <v>NC_015162.1</v>
      </c>
      <c r="D2117" t="str">
        <f t="shared" si="175"/>
        <v>CP002538</v>
      </c>
      <c r="E2117" t="str">
        <f t="shared" si="172"/>
        <v>Deinococcus</v>
      </c>
      <c r="F2117" t="s">
        <v>32376</v>
      </c>
      <c r="G2117" t="str">
        <f t="shared" si="176"/>
        <v>Deinococcusproteolyticus            Deinococci195.861.427221---2221</v>
      </c>
      <c r="H2117" t="s">
        <v>10610</v>
      </c>
      <c r="I2117" t="s">
        <v>15</v>
      </c>
      <c r="J2117" t="s">
        <v>10543</v>
      </c>
      <c r="K2117" t="s">
        <v>10544</v>
      </c>
      <c r="L2117" t="s">
        <v>10611</v>
      </c>
      <c r="M2117" t="s">
        <v>10612</v>
      </c>
      <c r="N2117" t="s">
        <v>10613</v>
      </c>
      <c r="O2117" s="1" t="s">
        <v>10614</v>
      </c>
      <c r="P2117" t="s">
        <v>10615</v>
      </c>
      <c r="Q2117">
        <v>221</v>
      </c>
      <c r="R2117" t="s">
        <v>23</v>
      </c>
      <c r="S2117" t="s">
        <v>23</v>
      </c>
      <c r="T2117" t="s">
        <v>23</v>
      </c>
      <c r="U2117">
        <v>222</v>
      </c>
      <c r="V2117">
        <v>1</v>
      </c>
    </row>
    <row r="2118" spans="1:22">
      <c r="A2118">
        <v>6672807</v>
      </c>
      <c r="B2118" t="str">
        <f t="shared" si="173"/>
        <v>pDEIPR03</v>
      </c>
      <c r="C2118" t="str">
        <f t="shared" si="174"/>
        <v>NC_015170.1</v>
      </c>
      <c r="D2118" t="str">
        <f t="shared" si="175"/>
        <v>CP002539</v>
      </c>
      <c r="E2118" t="str">
        <f t="shared" si="172"/>
        <v>Deinococcus</v>
      </c>
      <c r="F2118" t="s">
        <v>32376</v>
      </c>
      <c r="G2118" t="str">
        <f t="shared" si="176"/>
        <v>Deinococcusproteolyticus            Deinococci132.2766.1352109---1123</v>
      </c>
      <c r="H2118" t="s">
        <v>10610</v>
      </c>
      <c r="I2118" t="s">
        <v>15</v>
      </c>
      <c r="J2118" t="s">
        <v>10543</v>
      </c>
      <c r="K2118" t="s">
        <v>10544</v>
      </c>
      <c r="L2118" t="s">
        <v>10616</v>
      </c>
      <c r="M2118" t="s">
        <v>10617</v>
      </c>
      <c r="N2118" t="s">
        <v>10618</v>
      </c>
      <c r="O2118" s="1" t="s">
        <v>10619</v>
      </c>
      <c r="P2118" t="s">
        <v>10620</v>
      </c>
      <c r="Q2118">
        <v>109</v>
      </c>
      <c r="R2118" t="s">
        <v>23</v>
      </c>
      <c r="S2118" t="s">
        <v>23</v>
      </c>
      <c r="T2118" t="s">
        <v>23</v>
      </c>
      <c r="U2118">
        <v>112</v>
      </c>
      <c r="V2118">
        <v>3</v>
      </c>
    </row>
    <row r="2119" spans="1:22">
      <c r="A2119">
        <v>6672711</v>
      </c>
      <c r="B2119" t="str">
        <f t="shared" si="173"/>
        <v>pDEIPR04</v>
      </c>
      <c r="C2119" t="str">
        <f t="shared" si="174"/>
        <v>NC_015163.1</v>
      </c>
      <c r="D2119" t="str">
        <f t="shared" si="175"/>
        <v>CP002540</v>
      </c>
      <c r="E2119" t="str">
        <f t="shared" si="172"/>
        <v>Deinococcus</v>
      </c>
      <c r="F2119" t="s">
        <v>32376</v>
      </c>
      <c r="G2119" t="str">
        <f t="shared" si="176"/>
        <v>Deinococcusproteolyticus            Deinococci97.18859.205995---1038</v>
      </c>
      <c r="H2119" t="s">
        <v>10610</v>
      </c>
      <c r="I2119" t="s">
        <v>15</v>
      </c>
      <c r="J2119" t="s">
        <v>10543</v>
      </c>
      <c r="K2119" t="s">
        <v>10544</v>
      </c>
      <c r="L2119" t="s">
        <v>10621</v>
      </c>
      <c r="M2119" t="s">
        <v>10622</v>
      </c>
      <c r="N2119" t="s">
        <v>10623</v>
      </c>
      <c r="O2119" s="1" t="s">
        <v>10624</v>
      </c>
      <c r="P2119" t="s">
        <v>10625</v>
      </c>
      <c r="Q2119">
        <v>95</v>
      </c>
      <c r="R2119" t="s">
        <v>23</v>
      </c>
      <c r="S2119" t="s">
        <v>23</v>
      </c>
      <c r="T2119" t="s">
        <v>23</v>
      </c>
      <c r="U2119">
        <v>103</v>
      </c>
      <c r="V2119">
        <v>8</v>
      </c>
    </row>
    <row r="2120" spans="1:22">
      <c r="A2120">
        <v>6672615</v>
      </c>
      <c r="B2120" t="str">
        <f t="shared" si="173"/>
        <v>pDEIPR01</v>
      </c>
      <c r="C2120" t="str">
        <f t="shared" si="174"/>
        <v>NC_015169.1</v>
      </c>
      <c r="D2120" t="str">
        <f t="shared" si="175"/>
        <v>CP002537</v>
      </c>
      <c r="E2120" t="str">
        <f t="shared" si="172"/>
        <v>Deinococcus</v>
      </c>
      <c r="F2120" t="s">
        <v>32376</v>
      </c>
      <c r="G2120" t="str">
        <f t="shared" si="176"/>
        <v>Deinococcusproteolyticus            Deinococci314.51866.4661244---25511</v>
      </c>
      <c r="H2120" t="s">
        <v>10610</v>
      </c>
      <c r="I2120" t="s">
        <v>15</v>
      </c>
      <c r="J2120" t="s">
        <v>10543</v>
      </c>
      <c r="K2120" t="s">
        <v>10544</v>
      </c>
      <c r="L2120" t="s">
        <v>10626</v>
      </c>
      <c r="M2120" t="s">
        <v>10627</v>
      </c>
      <c r="N2120" t="s">
        <v>10628</v>
      </c>
      <c r="O2120" s="1" t="s">
        <v>10629</v>
      </c>
      <c r="P2120" t="s">
        <v>10630</v>
      </c>
      <c r="Q2120">
        <v>244</v>
      </c>
      <c r="R2120" t="s">
        <v>23</v>
      </c>
      <c r="S2120" t="s">
        <v>23</v>
      </c>
      <c r="T2120" t="s">
        <v>23</v>
      </c>
      <c r="U2120">
        <v>255</v>
      </c>
      <c r="V2120">
        <v>11</v>
      </c>
    </row>
    <row r="2121" spans="1:22">
      <c r="A2121">
        <v>6672519</v>
      </c>
      <c r="B2121" t="str">
        <f t="shared" si="173"/>
        <v>MP1</v>
      </c>
      <c r="C2121" t="str">
        <f t="shared" si="174"/>
        <v>NC_000958.1</v>
      </c>
      <c r="D2121" t="str">
        <f t="shared" si="175"/>
        <v>AE001826</v>
      </c>
      <c r="E2121" t="str">
        <f t="shared" si="172"/>
        <v>Deinococcus</v>
      </c>
      <c r="F2121" t="s">
        <v>32377</v>
      </c>
      <c r="G2121" t="str">
        <f t="shared" si="176"/>
        <v>Deinococcusradiodurans              Deinococci177.46663.1924131---1429</v>
      </c>
      <c r="H2121" t="s">
        <v>10631</v>
      </c>
      <c r="I2121" t="s">
        <v>15</v>
      </c>
      <c r="J2121" t="s">
        <v>10543</v>
      </c>
      <c r="K2121" t="s">
        <v>10544</v>
      </c>
      <c r="L2121" t="s">
        <v>10632</v>
      </c>
      <c r="M2121" t="s">
        <v>10633</v>
      </c>
      <c r="N2121" t="s">
        <v>10634</v>
      </c>
      <c r="O2121" s="1" t="s">
        <v>10635</v>
      </c>
      <c r="P2121" t="s">
        <v>10636</v>
      </c>
      <c r="Q2121">
        <v>131</v>
      </c>
      <c r="R2121" t="s">
        <v>23</v>
      </c>
      <c r="S2121" t="s">
        <v>23</v>
      </c>
      <c r="T2121" t="s">
        <v>23</v>
      </c>
      <c r="U2121">
        <v>142</v>
      </c>
      <c r="V2121">
        <v>9</v>
      </c>
    </row>
    <row r="2122" spans="1:22">
      <c r="A2122">
        <v>6672423</v>
      </c>
      <c r="B2122" t="str">
        <f t="shared" si="173"/>
        <v>CP1</v>
      </c>
      <c r="C2122" t="str">
        <f t="shared" si="174"/>
        <v>NC_000959.1</v>
      </c>
      <c r="D2122" t="str">
        <f t="shared" si="175"/>
        <v>AE001827</v>
      </c>
      <c r="E2122" t="str">
        <f t="shared" si="172"/>
        <v>Deinococcus</v>
      </c>
      <c r="F2122" t="s">
        <v>32377</v>
      </c>
      <c r="G2122" t="str">
        <f t="shared" si="176"/>
        <v xml:space="preserve">Deinococcusradiodurans              Deinococci45.70456.194239---40-                                                        </v>
      </c>
      <c r="H2122" t="s">
        <v>10631</v>
      </c>
      <c r="I2122" t="s">
        <v>15</v>
      </c>
      <c r="J2122" t="s">
        <v>10543</v>
      </c>
      <c r="K2122" t="s">
        <v>10544</v>
      </c>
      <c r="L2122" t="s">
        <v>10637</v>
      </c>
      <c r="M2122" t="s">
        <v>10638</v>
      </c>
      <c r="N2122" t="s">
        <v>10639</v>
      </c>
      <c r="O2122" s="1" t="s">
        <v>10640</v>
      </c>
      <c r="P2122" t="s">
        <v>10641</v>
      </c>
      <c r="Q2122">
        <v>39</v>
      </c>
      <c r="R2122" t="s">
        <v>23</v>
      </c>
      <c r="S2122" t="s">
        <v>23</v>
      </c>
      <c r="T2122" t="s">
        <v>23</v>
      </c>
      <c r="U2122">
        <v>40</v>
      </c>
      <c r="V2122" t="s">
        <v>58</v>
      </c>
    </row>
    <row r="2123" spans="1:22">
      <c r="A2123">
        <v>6672327</v>
      </c>
      <c r="B2123" t="str">
        <f t="shared" si="173"/>
        <v>pUE30</v>
      </c>
      <c r="C2123" t="str">
        <f t="shared" si="174"/>
        <v>NC_011746.1</v>
      </c>
      <c r="D2123" t="str">
        <f t="shared" si="175"/>
        <v>AB473550</v>
      </c>
      <c r="E2123" t="str">
        <f t="shared" si="172"/>
        <v>Deinococcus</v>
      </c>
      <c r="F2123" t="s">
        <v>32378</v>
      </c>
      <c r="G2123" t="str">
        <f t="shared" si="176"/>
        <v xml:space="preserve">Deinococcusradiopugnans             Deinococci2.46758.20842---2-                                                </v>
      </c>
      <c r="H2123" t="s">
        <v>10642</v>
      </c>
      <c r="I2123" t="s">
        <v>15</v>
      </c>
      <c r="J2123" t="s">
        <v>10543</v>
      </c>
      <c r="K2123" t="s">
        <v>10544</v>
      </c>
      <c r="L2123" t="s">
        <v>10643</v>
      </c>
      <c r="M2123" t="s">
        <v>10644</v>
      </c>
      <c r="N2123" t="s">
        <v>10645</v>
      </c>
      <c r="O2123" s="1" t="s">
        <v>10646</v>
      </c>
      <c r="P2123" t="s">
        <v>10647</v>
      </c>
      <c r="Q2123">
        <v>2</v>
      </c>
      <c r="R2123" t="s">
        <v>23</v>
      </c>
      <c r="S2123" t="s">
        <v>23</v>
      </c>
      <c r="T2123" t="s">
        <v>23</v>
      </c>
      <c r="U2123">
        <v>2</v>
      </c>
      <c r="V2123" t="s">
        <v>24</v>
      </c>
    </row>
    <row r="2124" spans="1:22">
      <c r="A2124">
        <v>6672231</v>
      </c>
      <c r="B2124" t="str">
        <f t="shared" si="173"/>
        <v>pC1-1</v>
      </c>
      <c r="C2124" t="str">
        <f t="shared" si="174"/>
        <v>NC_019283.1</v>
      </c>
      <c r="D2124" t="str">
        <f t="shared" si="175"/>
        <v>HQ891317</v>
      </c>
      <c r="E2124" t="str">
        <f t="shared" si="172"/>
        <v>Delftia</v>
      </c>
      <c r="F2124" t="s">
        <v>32379</v>
      </c>
      <c r="G2124" t="str">
        <f t="shared" si="176"/>
        <v xml:space="preserve">Delftiaacidovorans              Betaproteobacteria74.2864.258279---79-                                                        </v>
      </c>
      <c r="H2124" t="s">
        <v>10648</v>
      </c>
      <c r="I2124" t="s">
        <v>15</v>
      </c>
      <c r="J2124" t="s">
        <v>78</v>
      </c>
      <c r="K2124" t="s">
        <v>453</v>
      </c>
      <c r="L2124" t="s">
        <v>10649</v>
      </c>
      <c r="M2124" t="s">
        <v>10650</v>
      </c>
      <c r="N2124" t="s">
        <v>10651</v>
      </c>
      <c r="O2124" s="1" t="s">
        <v>10652</v>
      </c>
      <c r="P2124" t="s">
        <v>10653</v>
      </c>
      <c r="Q2124">
        <v>79</v>
      </c>
      <c r="R2124" t="s">
        <v>23</v>
      </c>
      <c r="S2124" t="s">
        <v>23</v>
      </c>
      <c r="T2124" t="s">
        <v>23</v>
      </c>
      <c r="U2124">
        <v>79</v>
      </c>
      <c r="V2124" t="s">
        <v>58</v>
      </c>
    </row>
    <row r="2125" spans="1:22">
      <c r="A2125">
        <v>6672135</v>
      </c>
      <c r="B2125" t="str">
        <f t="shared" si="173"/>
        <v>pUO1</v>
      </c>
      <c r="C2125" t="str">
        <f t="shared" si="174"/>
        <v>NC_005088.1</v>
      </c>
      <c r="D2125" t="str">
        <f t="shared" si="175"/>
        <v>AB063332</v>
      </c>
      <c r="E2125" t="str">
        <f t="shared" si="172"/>
        <v>Delftia</v>
      </c>
      <c r="F2125" t="s">
        <v>32379</v>
      </c>
      <c r="G2125" t="str">
        <f t="shared" si="176"/>
        <v xml:space="preserve">Delftiaacidovorans              Betaproteobacteria67.06663.680669---69-                                                                </v>
      </c>
      <c r="H2125" t="s">
        <v>10654</v>
      </c>
      <c r="I2125" t="s">
        <v>15</v>
      </c>
      <c r="J2125" t="s">
        <v>78</v>
      </c>
      <c r="K2125" t="s">
        <v>453</v>
      </c>
      <c r="L2125" t="s">
        <v>10655</v>
      </c>
      <c r="M2125" t="s">
        <v>10656</v>
      </c>
      <c r="N2125" t="s">
        <v>10657</v>
      </c>
      <c r="O2125" s="1" t="s">
        <v>10658</v>
      </c>
      <c r="P2125" t="s">
        <v>10659</v>
      </c>
      <c r="Q2125">
        <v>69</v>
      </c>
      <c r="R2125" t="s">
        <v>23</v>
      </c>
      <c r="S2125" t="s">
        <v>23</v>
      </c>
      <c r="T2125" t="s">
        <v>23</v>
      </c>
      <c r="U2125">
        <v>69</v>
      </c>
      <c r="V2125" t="s">
        <v>495</v>
      </c>
    </row>
    <row r="2126" spans="1:22">
      <c r="A2126">
        <v>6672039</v>
      </c>
      <c r="B2126" t="str">
        <f t="shared" si="173"/>
        <v>pLME1</v>
      </c>
      <c r="C2126" t="str">
        <f t="shared" si="174"/>
        <v>NC_019263.1</v>
      </c>
      <c r="D2126" t="str">
        <f t="shared" si="175"/>
        <v>JF274988</v>
      </c>
      <c r="E2126" t="str">
        <f t="shared" si="172"/>
        <v>Delftia</v>
      </c>
      <c r="F2126" t="s">
        <v>32379</v>
      </c>
      <c r="G2126" t="str">
        <f t="shared" si="176"/>
        <v xml:space="preserve">Delftiaacidovorans              Betaproteobacteria77.42963.867584---84-                                                        </v>
      </c>
      <c r="H2126" t="s">
        <v>10660</v>
      </c>
      <c r="I2126" t="s">
        <v>15</v>
      </c>
      <c r="J2126" t="s">
        <v>78</v>
      </c>
      <c r="K2126" t="s">
        <v>453</v>
      </c>
      <c r="L2126" t="s">
        <v>10661</v>
      </c>
      <c r="M2126" t="s">
        <v>10662</v>
      </c>
      <c r="N2126" t="s">
        <v>10663</v>
      </c>
      <c r="O2126" s="1" t="s">
        <v>10664</v>
      </c>
      <c r="P2126" t="s">
        <v>10665</v>
      </c>
      <c r="Q2126">
        <v>84</v>
      </c>
      <c r="R2126" t="s">
        <v>23</v>
      </c>
      <c r="S2126" t="s">
        <v>23</v>
      </c>
      <c r="T2126" t="s">
        <v>23</v>
      </c>
      <c r="U2126">
        <v>84</v>
      </c>
      <c r="V2126" t="s">
        <v>58</v>
      </c>
    </row>
    <row r="2127" spans="1:22">
      <c r="A2127">
        <v>6671943</v>
      </c>
      <c r="B2127" t="str">
        <f t="shared" si="173"/>
        <v>pNB8c</v>
      </c>
      <c r="C2127" t="str">
        <f t="shared" si="174"/>
        <v>NC_019264.1</v>
      </c>
      <c r="D2127" t="str">
        <f t="shared" si="175"/>
        <v>JF274990</v>
      </c>
      <c r="E2127" t="str">
        <f t="shared" si="172"/>
        <v>Delftia</v>
      </c>
      <c r="F2127" t="s">
        <v>32379</v>
      </c>
      <c r="G2127" t="str">
        <f t="shared" si="176"/>
        <v xml:space="preserve">Delftiaacidovorans              Betaproteobacteria60.42164.750764---64-                                                                </v>
      </c>
      <c r="H2127" t="s">
        <v>10666</v>
      </c>
      <c r="I2127" t="s">
        <v>15</v>
      </c>
      <c r="J2127" t="s">
        <v>78</v>
      </c>
      <c r="K2127" t="s">
        <v>453</v>
      </c>
      <c r="L2127" t="s">
        <v>10667</v>
      </c>
      <c r="M2127" t="s">
        <v>10668</v>
      </c>
      <c r="N2127" t="s">
        <v>10669</v>
      </c>
      <c r="O2127" s="1" t="s">
        <v>10670</v>
      </c>
      <c r="P2127" t="s">
        <v>10671</v>
      </c>
      <c r="Q2127">
        <v>64</v>
      </c>
      <c r="R2127" t="s">
        <v>23</v>
      </c>
      <c r="S2127" t="s">
        <v>23</v>
      </c>
      <c r="T2127" t="s">
        <v>23</v>
      </c>
      <c r="U2127">
        <v>64</v>
      </c>
      <c r="V2127" t="s">
        <v>495</v>
      </c>
    </row>
    <row r="2128" spans="1:22">
      <c r="A2128">
        <v>6671847</v>
      </c>
      <c r="B2128" t="str">
        <f t="shared" si="173"/>
        <v>pKV29</v>
      </c>
      <c r="C2128" t="str">
        <f t="shared" si="174"/>
        <v>NC_019312.1</v>
      </c>
      <c r="D2128" t="str">
        <f t="shared" si="175"/>
        <v>JN648090</v>
      </c>
      <c r="E2128" t="str">
        <f t="shared" si="172"/>
        <v>Delftia</v>
      </c>
      <c r="F2128" t="s">
        <v>32132</v>
      </c>
      <c r="G2128" t="str">
        <f t="shared" si="176"/>
        <v>Delftiasp.                      Betaproteobacteria61.66963.994964---651</v>
      </c>
      <c r="H2128" t="s">
        <v>10672</v>
      </c>
      <c r="I2128" t="s">
        <v>15</v>
      </c>
      <c r="J2128" t="s">
        <v>78</v>
      </c>
      <c r="K2128" t="s">
        <v>453</v>
      </c>
      <c r="L2128" t="s">
        <v>10673</v>
      </c>
      <c r="M2128" t="s">
        <v>10674</v>
      </c>
      <c r="N2128" t="s">
        <v>10675</v>
      </c>
      <c r="O2128" s="1" t="s">
        <v>10676</v>
      </c>
      <c r="P2128" t="s">
        <v>10677</v>
      </c>
      <c r="Q2128">
        <v>64</v>
      </c>
      <c r="R2128" t="s">
        <v>23</v>
      </c>
      <c r="S2128" t="s">
        <v>23</v>
      </c>
      <c r="T2128" t="s">
        <v>23</v>
      </c>
      <c r="U2128">
        <v>65</v>
      </c>
      <c r="V2128">
        <v>1</v>
      </c>
    </row>
    <row r="2129" spans="1:22">
      <c r="A2129">
        <v>6671751</v>
      </c>
      <c r="B2129" t="str">
        <f t="shared" si="173"/>
        <v>unnamed</v>
      </c>
      <c r="C2129" t="str">
        <f t="shared" si="174"/>
        <v>NZ_CP008890.1</v>
      </c>
      <c r="D2129" t="str">
        <f t="shared" si="175"/>
        <v>CP008890</v>
      </c>
      <c r="E2129" t="str">
        <f t="shared" si="172"/>
        <v>Dermacoccus</v>
      </c>
      <c r="F2129" t="s">
        <v>32380</v>
      </c>
      <c r="G2129" t="str">
        <f t="shared" si="176"/>
        <v>Dermacoccusnishinomiyaensis         Actinobacteria84.62166.101876---793</v>
      </c>
      <c r="H2129" t="s">
        <v>10678</v>
      </c>
      <c r="I2129" t="s">
        <v>15</v>
      </c>
      <c r="J2129" t="s">
        <v>2088</v>
      </c>
      <c r="K2129" t="s">
        <v>2088</v>
      </c>
      <c r="L2129" t="s">
        <v>68</v>
      </c>
      <c r="M2129" t="s">
        <v>10679</v>
      </c>
      <c r="N2129" t="s">
        <v>10680</v>
      </c>
      <c r="O2129" s="1" t="s">
        <v>10681</v>
      </c>
      <c r="P2129" t="s">
        <v>10682</v>
      </c>
      <c r="Q2129">
        <v>76</v>
      </c>
      <c r="R2129" t="s">
        <v>23</v>
      </c>
      <c r="S2129" t="s">
        <v>23</v>
      </c>
      <c r="T2129" t="s">
        <v>23</v>
      </c>
      <c r="U2129">
        <v>79</v>
      </c>
      <c r="V2129">
        <v>3</v>
      </c>
    </row>
    <row r="2130" spans="1:22">
      <c r="A2130">
        <v>6671655</v>
      </c>
      <c r="B2130" t="str">
        <f t="shared" si="173"/>
        <v>pHRM2a</v>
      </c>
      <c r="C2130" t="str">
        <f t="shared" si="174"/>
        <v>NC_012109.1</v>
      </c>
      <c r="D2130" t="str">
        <f t="shared" si="175"/>
        <v>CP001088</v>
      </c>
      <c r="E2130" t="str">
        <f t="shared" si="172"/>
        <v>Desulfobacterium</v>
      </c>
      <c r="F2130" t="s">
        <v>32381</v>
      </c>
      <c r="G2130" t="str">
        <f t="shared" si="176"/>
        <v>Desulfobacteriumautotrophicum            delta/epsilon subdivisions68.70941.982963---663</v>
      </c>
      <c r="H2130" t="s">
        <v>10683</v>
      </c>
      <c r="I2130" t="s">
        <v>15</v>
      </c>
      <c r="J2130" t="s">
        <v>78</v>
      </c>
      <c r="K2130" t="s">
        <v>2229</v>
      </c>
      <c r="L2130" t="s">
        <v>10684</v>
      </c>
      <c r="M2130" t="s">
        <v>10685</v>
      </c>
      <c r="N2130" t="s">
        <v>10686</v>
      </c>
      <c r="O2130" s="1" t="s">
        <v>10687</v>
      </c>
      <c r="P2130" t="s">
        <v>10688</v>
      </c>
      <c r="Q2130">
        <v>63</v>
      </c>
      <c r="R2130" t="s">
        <v>23</v>
      </c>
      <c r="S2130" t="s">
        <v>23</v>
      </c>
      <c r="T2130" t="s">
        <v>23</v>
      </c>
      <c r="U2130">
        <v>66</v>
      </c>
      <c r="V2130">
        <v>3</v>
      </c>
    </row>
    <row r="2131" spans="1:22">
      <c r="A2131">
        <v>6671559</v>
      </c>
      <c r="B2131" t="str">
        <f t="shared" si="173"/>
        <v>unnamed</v>
      </c>
      <c r="C2131" t="str">
        <f t="shared" si="174"/>
        <v>NC_020305.1</v>
      </c>
      <c r="D2131" t="str">
        <f t="shared" si="175"/>
        <v>CP003986</v>
      </c>
      <c r="E2131" t="str">
        <f t="shared" si="172"/>
        <v>Desulfocapsa</v>
      </c>
      <c r="F2131" t="s">
        <v>32382</v>
      </c>
      <c r="G2131" t="str">
        <f t="shared" si="176"/>
        <v xml:space="preserve">Desulfocapsasulfexigens              delta/epsilon subdivisions36.75144.159343---43-                                        </v>
      </c>
      <c r="H2131" t="s">
        <v>10689</v>
      </c>
      <c r="I2131" t="s">
        <v>15</v>
      </c>
      <c r="J2131" t="s">
        <v>78</v>
      </c>
      <c r="K2131" t="s">
        <v>2229</v>
      </c>
      <c r="L2131" t="s">
        <v>68</v>
      </c>
      <c r="M2131" t="s">
        <v>10690</v>
      </c>
      <c r="N2131" t="s">
        <v>10691</v>
      </c>
      <c r="O2131" s="1" t="s">
        <v>10692</v>
      </c>
      <c r="P2131" t="s">
        <v>10693</v>
      </c>
      <c r="Q2131">
        <v>43</v>
      </c>
      <c r="R2131" t="s">
        <v>23</v>
      </c>
      <c r="S2131" t="s">
        <v>23</v>
      </c>
      <c r="T2131" t="s">
        <v>23</v>
      </c>
      <c r="U2131">
        <v>43</v>
      </c>
      <c r="V2131" t="s">
        <v>44</v>
      </c>
    </row>
    <row r="2132" spans="1:22">
      <c r="A2132">
        <v>6671463</v>
      </c>
      <c r="B2132" t="str">
        <f t="shared" si="173"/>
        <v>pDRET01</v>
      </c>
      <c r="C2132" t="str">
        <f t="shared" si="174"/>
        <v>NC_013224.1</v>
      </c>
      <c r="D2132" t="str">
        <f t="shared" si="175"/>
        <v>CP001735</v>
      </c>
      <c r="E2132" t="str">
        <f t="shared" si="172"/>
        <v>Desulfohalobium</v>
      </c>
      <c r="F2132" t="s">
        <v>32383</v>
      </c>
      <c r="G2132" t="str">
        <f t="shared" si="176"/>
        <v>Desulfohalobiumretbaense                delta/epsilon subdivisions45.26344.08940---444</v>
      </c>
      <c r="H2132" t="s">
        <v>10694</v>
      </c>
      <c r="I2132" t="s">
        <v>15</v>
      </c>
      <c r="J2132" t="s">
        <v>78</v>
      </c>
      <c r="K2132" t="s">
        <v>2229</v>
      </c>
      <c r="L2132" t="s">
        <v>10695</v>
      </c>
      <c r="M2132" t="s">
        <v>10696</v>
      </c>
      <c r="N2132" t="s">
        <v>10697</v>
      </c>
      <c r="O2132" s="1" t="s">
        <v>10698</v>
      </c>
      <c r="P2132" t="s">
        <v>10699</v>
      </c>
      <c r="Q2132">
        <v>40</v>
      </c>
      <c r="R2132" t="s">
        <v>23</v>
      </c>
      <c r="S2132" t="s">
        <v>23</v>
      </c>
      <c r="T2132" t="s">
        <v>23</v>
      </c>
      <c r="U2132">
        <v>44</v>
      </c>
      <c r="V2132">
        <v>4</v>
      </c>
    </row>
    <row r="2133" spans="1:22">
      <c r="A2133">
        <v>6671367</v>
      </c>
      <c r="B2133" t="str">
        <f t="shared" si="173"/>
        <v>pDESTI.01</v>
      </c>
      <c r="C2133" t="str">
        <f t="shared" si="174"/>
        <v>NC_018026.1</v>
      </c>
      <c r="D2133" t="str">
        <f t="shared" si="175"/>
        <v>CP003361</v>
      </c>
      <c r="E2133" t="str">
        <f t="shared" si="172"/>
        <v>Desulfomonile</v>
      </c>
      <c r="F2133" t="s">
        <v>32384</v>
      </c>
      <c r="G2133" t="str">
        <f t="shared" si="176"/>
        <v xml:space="preserve">Desulfomoniletiedjei                  delta/epsilon subdivisions26.92352.683624---24-                                        </v>
      </c>
      <c r="H2133" t="s">
        <v>10700</v>
      </c>
      <c r="I2133" t="s">
        <v>15</v>
      </c>
      <c r="J2133" t="s">
        <v>78</v>
      </c>
      <c r="K2133" t="s">
        <v>2229</v>
      </c>
      <c r="L2133" t="s">
        <v>10701</v>
      </c>
      <c r="M2133" t="s">
        <v>10702</v>
      </c>
      <c r="N2133" t="s">
        <v>10703</v>
      </c>
      <c r="O2133" s="1" t="s">
        <v>10704</v>
      </c>
      <c r="P2133" t="s">
        <v>10705</v>
      </c>
      <c r="Q2133">
        <v>24</v>
      </c>
      <c r="R2133" t="s">
        <v>23</v>
      </c>
      <c r="S2133" t="s">
        <v>23</v>
      </c>
      <c r="T2133" t="s">
        <v>23</v>
      </c>
      <c r="U2133">
        <v>24</v>
      </c>
      <c r="V2133" t="s">
        <v>44</v>
      </c>
    </row>
    <row r="2134" spans="1:22">
      <c r="A2134">
        <v>6671271</v>
      </c>
      <c r="B2134" t="str">
        <f t="shared" si="173"/>
        <v>pDESACI.01</v>
      </c>
      <c r="C2134" t="str">
        <f t="shared" si="174"/>
        <v>NC_018066.1</v>
      </c>
      <c r="D2134" t="str">
        <f t="shared" si="175"/>
        <v>CP003640</v>
      </c>
      <c r="E2134" t="str">
        <f t="shared" si="172"/>
        <v>Desulfosporosinus</v>
      </c>
      <c r="F2134" t="s">
        <v>32385</v>
      </c>
      <c r="G2134" t="str">
        <f t="shared" si="176"/>
        <v>Desulfosporosinusacidiphilus              Clostridia60.44739.50968---691</v>
      </c>
      <c r="H2134" t="s">
        <v>10706</v>
      </c>
      <c r="I2134" t="s">
        <v>15</v>
      </c>
      <c r="J2134" t="s">
        <v>46</v>
      </c>
      <c r="K2134" t="s">
        <v>47</v>
      </c>
      <c r="L2134" t="s">
        <v>10707</v>
      </c>
      <c r="M2134" t="s">
        <v>10708</v>
      </c>
      <c r="N2134" t="s">
        <v>10709</v>
      </c>
      <c r="O2134" s="1" t="s">
        <v>10710</v>
      </c>
      <c r="P2134" t="s">
        <v>10711</v>
      </c>
      <c r="Q2134">
        <v>68</v>
      </c>
      <c r="R2134" t="s">
        <v>23</v>
      </c>
      <c r="S2134" t="s">
        <v>23</v>
      </c>
      <c r="T2134" t="s">
        <v>23</v>
      </c>
      <c r="U2134">
        <v>69</v>
      </c>
      <c r="V2134">
        <v>1</v>
      </c>
    </row>
    <row r="2135" spans="1:22">
      <c r="A2135">
        <v>6671175</v>
      </c>
      <c r="B2135" t="str">
        <f t="shared" si="173"/>
        <v>pDESACI.02</v>
      </c>
      <c r="C2135" t="str">
        <f t="shared" si="174"/>
        <v>NC_018067.1</v>
      </c>
      <c r="D2135" t="str">
        <f t="shared" si="175"/>
        <v>CP003641</v>
      </c>
      <c r="E2135" t="str">
        <f t="shared" si="172"/>
        <v>Desulfosporosinus</v>
      </c>
      <c r="F2135" t="s">
        <v>32385</v>
      </c>
      <c r="G2135" t="str">
        <f t="shared" si="176"/>
        <v xml:space="preserve">Desulfosporosinusacidiphilus              Clostridia3.89743.31544---4-                                                </v>
      </c>
      <c r="H2135" t="s">
        <v>10706</v>
      </c>
      <c r="I2135" t="s">
        <v>15</v>
      </c>
      <c r="J2135" t="s">
        <v>46</v>
      </c>
      <c r="K2135" t="s">
        <v>47</v>
      </c>
      <c r="L2135" t="s">
        <v>10712</v>
      </c>
      <c r="M2135" t="s">
        <v>10713</v>
      </c>
      <c r="N2135" t="s">
        <v>10714</v>
      </c>
      <c r="O2135" s="1" t="s">
        <v>10715</v>
      </c>
      <c r="P2135" t="s">
        <v>10716</v>
      </c>
      <c r="Q2135">
        <v>4</v>
      </c>
      <c r="R2135" t="s">
        <v>23</v>
      </c>
      <c r="S2135" t="s">
        <v>23</v>
      </c>
      <c r="T2135" t="s">
        <v>23</v>
      </c>
      <c r="U2135">
        <v>4</v>
      </c>
      <c r="V2135" t="s">
        <v>24</v>
      </c>
    </row>
    <row r="2136" spans="1:22">
      <c r="A2136">
        <v>6671079</v>
      </c>
      <c r="B2136" t="str">
        <f t="shared" si="173"/>
        <v>large</v>
      </c>
      <c r="C2136" t="str">
        <f t="shared" si="174"/>
        <v>NC_006139.1</v>
      </c>
      <c r="D2136" t="str">
        <f t="shared" si="175"/>
        <v>-</v>
      </c>
      <c r="E2136" t="str">
        <f t="shared" si="172"/>
        <v>Desulfotalea</v>
      </c>
      <c r="F2136" t="s">
        <v>32386</v>
      </c>
      <c r="G2136" t="str">
        <f t="shared" si="176"/>
        <v>Desulfotaleapsychrophila             delta/epsilon subdivisions121.58743.606698---1046</v>
      </c>
      <c r="H2136" t="s">
        <v>10717</v>
      </c>
      <c r="I2136" t="s">
        <v>15</v>
      </c>
      <c r="J2136" t="s">
        <v>78</v>
      </c>
      <c r="K2136" t="s">
        <v>2229</v>
      </c>
      <c r="L2136" t="s">
        <v>10718</v>
      </c>
      <c r="M2136" t="s">
        <v>10719</v>
      </c>
      <c r="N2136" t="s">
        <v>23</v>
      </c>
      <c r="O2136" s="1" t="s">
        <v>10720</v>
      </c>
      <c r="P2136" t="s">
        <v>10721</v>
      </c>
      <c r="Q2136">
        <v>98</v>
      </c>
      <c r="R2136" t="s">
        <v>23</v>
      </c>
      <c r="S2136" t="s">
        <v>23</v>
      </c>
      <c r="T2136" t="s">
        <v>23</v>
      </c>
      <c r="U2136">
        <v>104</v>
      </c>
      <c r="V2136">
        <v>6</v>
      </c>
    </row>
    <row r="2137" spans="1:22">
      <c r="A2137">
        <v>6670983</v>
      </c>
      <c r="B2137" t="str">
        <f t="shared" si="173"/>
        <v>small</v>
      </c>
      <c r="C2137" t="str">
        <f t="shared" si="174"/>
        <v>NC_006140.1</v>
      </c>
      <c r="D2137" t="str">
        <f t="shared" si="175"/>
        <v>-</v>
      </c>
      <c r="E2137" t="str">
        <f t="shared" si="172"/>
        <v>Desulfotalea</v>
      </c>
      <c r="F2137" t="s">
        <v>32386</v>
      </c>
      <c r="G2137" t="str">
        <f t="shared" si="176"/>
        <v xml:space="preserve">Desulfotaleapsychrophila             delta/epsilon subdivisions14.66428.559718---18-                                                        </v>
      </c>
      <c r="H2137" t="s">
        <v>10717</v>
      </c>
      <c r="I2137" t="s">
        <v>15</v>
      </c>
      <c r="J2137" t="s">
        <v>78</v>
      </c>
      <c r="K2137" t="s">
        <v>2229</v>
      </c>
      <c r="L2137" t="s">
        <v>10722</v>
      </c>
      <c r="M2137" t="s">
        <v>10723</v>
      </c>
      <c r="N2137" t="s">
        <v>23</v>
      </c>
      <c r="O2137" s="1" t="s">
        <v>10724</v>
      </c>
      <c r="P2137" t="s">
        <v>10725</v>
      </c>
      <c r="Q2137">
        <v>18</v>
      </c>
      <c r="R2137" t="s">
        <v>23</v>
      </c>
      <c r="S2137" t="s">
        <v>23</v>
      </c>
      <c r="T2137" t="s">
        <v>23</v>
      </c>
      <c r="U2137">
        <v>18</v>
      </c>
      <c r="V2137" t="s">
        <v>58</v>
      </c>
    </row>
    <row r="2138" spans="1:22">
      <c r="A2138">
        <v>6670887</v>
      </c>
      <c r="B2138" t="str">
        <f t="shared" si="173"/>
        <v>unnamed</v>
      </c>
      <c r="C2138" t="str">
        <f t="shared" si="174"/>
        <v>NC_022436.1</v>
      </c>
      <c r="D2138" t="str">
        <f t="shared" si="175"/>
        <v>CP006586</v>
      </c>
      <c r="E2138" t="str">
        <f t="shared" si="172"/>
        <v>Desulfovibrio</v>
      </c>
      <c r="F2138" t="s">
        <v>32387</v>
      </c>
      <c r="G2138" t="str">
        <f t="shared" si="176"/>
        <v xml:space="preserve">Desulfovibriogigas                    delta/epsilon subdivisions102.02363.365172---72-                                </v>
      </c>
      <c r="H2138" t="s">
        <v>10726</v>
      </c>
      <c r="I2138" t="s">
        <v>15</v>
      </c>
      <c r="J2138" t="s">
        <v>78</v>
      </c>
      <c r="K2138" t="s">
        <v>2229</v>
      </c>
      <c r="L2138" t="s">
        <v>68</v>
      </c>
      <c r="M2138" t="s">
        <v>10727</v>
      </c>
      <c r="N2138" t="s">
        <v>10728</v>
      </c>
      <c r="O2138" s="1" t="s">
        <v>10729</v>
      </c>
      <c r="P2138" t="s">
        <v>10730</v>
      </c>
      <c r="Q2138">
        <v>72</v>
      </c>
      <c r="R2138" t="s">
        <v>23</v>
      </c>
      <c r="S2138" t="s">
        <v>23</v>
      </c>
      <c r="T2138" t="s">
        <v>23</v>
      </c>
      <c r="U2138">
        <v>72</v>
      </c>
      <c r="V2138" t="s">
        <v>108</v>
      </c>
    </row>
    <row r="2139" spans="1:22">
      <c r="A2139">
        <v>6670791</v>
      </c>
      <c r="B2139" t="str">
        <f t="shared" si="173"/>
        <v>DESAM_p</v>
      </c>
      <c r="C2139" t="str">
        <f t="shared" si="174"/>
        <v>NC_019953.1</v>
      </c>
      <c r="D2139" t="str">
        <f t="shared" si="175"/>
        <v>FO203523</v>
      </c>
      <c r="E2139" t="str">
        <f t="shared" ref="E2139:E2202" si="177">MID(H2139,1,FIND(" ",H2139)-1)</f>
        <v>Desulfovibrio</v>
      </c>
      <c r="F2139" t="s">
        <v>32388</v>
      </c>
      <c r="G2139" t="str">
        <f t="shared" si="176"/>
        <v xml:space="preserve">Desulfovibriohydrothermalis           delta/epsilon subdivisions5.32851.12615---5-                                </v>
      </c>
      <c r="H2139" t="s">
        <v>10731</v>
      </c>
      <c r="I2139" t="s">
        <v>15</v>
      </c>
      <c r="J2139" t="s">
        <v>78</v>
      </c>
      <c r="K2139" t="s">
        <v>2229</v>
      </c>
      <c r="L2139" t="s">
        <v>10732</v>
      </c>
      <c r="M2139" t="s">
        <v>10733</v>
      </c>
      <c r="N2139" t="s">
        <v>10734</v>
      </c>
      <c r="O2139" s="1" t="s">
        <v>10735</v>
      </c>
      <c r="P2139" t="s">
        <v>10736</v>
      </c>
      <c r="Q2139">
        <v>5</v>
      </c>
      <c r="R2139" t="s">
        <v>23</v>
      </c>
      <c r="S2139" t="s">
        <v>23</v>
      </c>
      <c r="T2139" t="s">
        <v>23</v>
      </c>
      <c r="U2139">
        <v>5</v>
      </c>
      <c r="V2139" t="s">
        <v>108</v>
      </c>
    </row>
    <row r="2140" spans="1:22">
      <c r="A2140">
        <v>6670695</v>
      </c>
      <c r="B2140" t="str">
        <f t="shared" si="173"/>
        <v>pDMC1</v>
      </c>
      <c r="C2140" t="str">
        <f t="shared" si="174"/>
        <v>NC_012797.1</v>
      </c>
      <c r="D2140" t="str">
        <f t="shared" si="175"/>
        <v>AP010905</v>
      </c>
      <c r="E2140" t="str">
        <f t="shared" si="177"/>
        <v>Desulfovibrio</v>
      </c>
      <c r="F2140" t="s">
        <v>32389</v>
      </c>
      <c r="G2140" t="str">
        <f t="shared" si="176"/>
        <v>Desulfovibriomagneticus               delta/epsilon subdivisions58.70458.02561---632</v>
      </c>
      <c r="H2140" t="s">
        <v>10737</v>
      </c>
      <c r="I2140" t="s">
        <v>15</v>
      </c>
      <c r="J2140" t="s">
        <v>78</v>
      </c>
      <c r="K2140" t="s">
        <v>2229</v>
      </c>
      <c r="L2140" t="s">
        <v>10738</v>
      </c>
      <c r="M2140" t="s">
        <v>10739</v>
      </c>
      <c r="N2140" t="s">
        <v>10740</v>
      </c>
      <c r="O2140" s="1" t="s">
        <v>10741</v>
      </c>
      <c r="P2140" t="s">
        <v>10742</v>
      </c>
      <c r="Q2140">
        <v>61</v>
      </c>
      <c r="R2140" t="s">
        <v>23</v>
      </c>
      <c r="S2140" t="s">
        <v>23</v>
      </c>
      <c r="T2140" t="s">
        <v>23</v>
      </c>
      <c r="U2140">
        <v>63</v>
      </c>
      <c r="V2140">
        <v>2</v>
      </c>
    </row>
    <row r="2141" spans="1:22">
      <c r="A2141">
        <v>6670599</v>
      </c>
      <c r="B2141" t="str">
        <f t="shared" si="173"/>
        <v>pDMC2</v>
      </c>
      <c r="C2141" t="str">
        <f t="shared" si="174"/>
        <v>NC_012795.1</v>
      </c>
      <c r="D2141" t="str">
        <f t="shared" si="175"/>
        <v>AP010906</v>
      </c>
      <c r="E2141" t="str">
        <f t="shared" si="177"/>
        <v>Desulfovibrio</v>
      </c>
      <c r="F2141" t="s">
        <v>32389</v>
      </c>
      <c r="G2141" t="str">
        <f t="shared" si="176"/>
        <v xml:space="preserve">Desulfovibriomagneticus               delta/epsilon subdivisions8.86737.17153---3-                                                </v>
      </c>
      <c r="H2141" t="s">
        <v>10737</v>
      </c>
      <c r="I2141" t="s">
        <v>15</v>
      </c>
      <c r="J2141" t="s">
        <v>78</v>
      </c>
      <c r="K2141" t="s">
        <v>2229</v>
      </c>
      <c r="L2141" t="s">
        <v>10743</v>
      </c>
      <c r="M2141" t="s">
        <v>10744</v>
      </c>
      <c r="N2141" t="s">
        <v>10745</v>
      </c>
      <c r="O2141" s="1" t="s">
        <v>10746</v>
      </c>
      <c r="P2141" t="s">
        <v>10747</v>
      </c>
      <c r="Q2141">
        <v>3</v>
      </c>
      <c r="R2141" t="s">
        <v>23</v>
      </c>
      <c r="S2141" t="s">
        <v>23</v>
      </c>
      <c r="T2141" t="s">
        <v>23</v>
      </c>
      <c r="U2141">
        <v>3</v>
      </c>
      <c r="V2141" t="s">
        <v>24</v>
      </c>
    </row>
    <row r="2142" spans="1:22">
      <c r="A2142">
        <v>6670503</v>
      </c>
      <c r="B2142" t="str">
        <f t="shared" si="173"/>
        <v>pFW10101</v>
      </c>
      <c r="C2142" t="str">
        <f t="shared" si="174"/>
        <v>NZ_CM001369.1</v>
      </c>
      <c r="D2142" t="str">
        <f t="shared" si="175"/>
        <v>CM001369</v>
      </c>
      <c r="E2142" t="str">
        <f t="shared" si="177"/>
        <v>Desulfovibrio</v>
      </c>
      <c r="F2142" t="s">
        <v>32132</v>
      </c>
      <c r="G2142" t="str">
        <f t="shared" si="176"/>
        <v>Desulfovibriosp.                      delta/epsilon subdivisions97.86466.848973---752</v>
      </c>
      <c r="H2142" t="s">
        <v>10748</v>
      </c>
      <c r="I2142" t="s">
        <v>15</v>
      </c>
      <c r="J2142" t="s">
        <v>78</v>
      </c>
      <c r="K2142" t="s">
        <v>2229</v>
      </c>
      <c r="L2142" t="s">
        <v>10749</v>
      </c>
      <c r="M2142" t="s">
        <v>10750</v>
      </c>
      <c r="N2142" t="s">
        <v>10751</v>
      </c>
      <c r="O2142" s="1" t="s">
        <v>10752</v>
      </c>
      <c r="P2142" t="s">
        <v>10753</v>
      </c>
      <c r="Q2142">
        <v>73</v>
      </c>
      <c r="R2142" t="s">
        <v>23</v>
      </c>
      <c r="S2142" t="s">
        <v>23</v>
      </c>
      <c r="T2142" t="s">
        <v>23</v>
      </c>
      <c r="U2142">
        <v>75</v>
      </c>
      <c r="V2142">
        <v>2</v>
      </c>
    </row>
    <row r="2143" spans="1:22">
      <c r="A2143">
        <v>6670407</v>
      </c>
      <c r="B2143" t="str">
        <f t="shared" si="173"/>
        <v>pFW10102</v>
      </c>
      <c r="C2143" t="str">
        <f t="shared" si="174"/>
        <v>NZ_CM001370.1</v>
      </c>
      <c r="D2143" t="str">
        <f t="shared" si="175"/>
        <v>CM001370</v>
      </c>
      <c r="E2143" t="str">
        <f t="shared" si="177"/>
        <v>Desulfovibrio</v>
      </c>
      <c r="F2143" t="s">
        <v>32132</v>
      </c>
      <c r="G2143" t="str">
        <f t="shared" si="176"/>
        <v xml:space="preserve">Desulfovibriosp.                      delta/epsilon subdivisions21.11157.453516---16-                                        </v>
      </c>
      <c r="H2143" t="s">
        <v>10748</v>
      </c>
      <c r="I2143" t="s">
        <v>15</v>
      </c>
      <c r="J2143" t="s">
        <v>78</v>
      </c>
      <c r="K2143" t="s">
        <v>2229</v>
      </c>
      <c r="L2143" t="s">
        <v>10754</v>
      </c>
      <c r="M2143" t="s">
        <v>10755</v>
      </c>
      <c r="N2143" t="s">
        <v>10756</v>
      </c>
      <c r="O2143" s="1" t="s">
        <v>10757</v>
      </c>
      <c r="P2143" t="s">
        <v>10758</v>
      </c>
      <c r="Q2143">
        <v>16</v>
      </c>
      <c r="R2143" t="s">
        <v>23</v>
      </c>
      <c r="S2143" t="s">
        <v>23</v>
      </c>
      <c r="T2143" t="s">
        <v>23</v>
      </c>
      <c r="U2143">
        <v>16</v>
      </c>
      <c r="V2143" t="s">
        <v>44</v>
      </c>
    </row>
    <row r="2144" spans="1:22">
      <c r="A2144">
        <v>6670311</v>
      </c>
      <c r="B2144" t="str">
        <f t="shared" si="173"/>
        <v>pDVUL01</v>
      </c>
      <c r="C2144" t="str">
        <f t="shared" si="174"/>
        <v>NC_008741.1</v>
      </c>
      <c r="D2144" t="str">
        <f t="shared" si="175"/>
        <v>CP000528</v>
      </c>
      <c r="E2144" t="str">
        <f t="shared" si="177"/>
        <v>Desulfovibrio</v>
      </c>
      <c r="F2144" t="s">
        <v>32390</v>
      </c>
      <c r="G2144" t="str">
        <f t="shared" si="176"/>
        <v>Desulfovibriovulgaris                 delta/epsilon subdivisions198.50465.6883146---1471</v>
      </c>
      <c r="H2144" t="s">
        <v>10759</v>
      </c>
      <c r="I2144" t="s">
        <v>15</v>
      </c>
      <c r="J2144" t="s">
        <v>78</v>
      </c>
      <c r="K2144" t="s">
        <v>2229</v>
      </c>
      <c r="L2144" t="s">
        <v>10760</v>
      </c>
      <c r="M2144" t="s">
        <v>10761</v>
      </c>
      <c r="N2144" t="s">
        <v>10762</v>
      </c>
      <c r="O2144" s="1" t="s">
        <v>10763</v>
      </c>
      <c r="P2144" t="s">
        <v>10764</v>
      </c>
      <c r="Q2144">
        <v>146</v>
      </c>
      <c r="R2144" t="s">
        <v>23</v>
      </c>
      <c r="S2144" t="s">
        <v>23</v>
      </c>
      <c r="T2144" t="s">
        <v>23</v>
      </c>
      <c r="U2144">
        <v>147</v>
      </c>
      <c r="V2144">
        <v>1</v>
      </c>
    </row>
    <row r="2145" spans="1:22">
      <c r="A2145">
        <v>6670215</v>
      </c>
      <c r="B2145" t="str">
        <f t="shared" si="173"/>
        <v>pDEVAL01</v>
      </c>
      <c r="C2145" t="str">
        <f t="shared" si="174"/>
        <v>NC_017311.1</v>
      </c>
      <c r="D2145" t="str">
        <f t="shared" si="175"/>
        <v>CP002298</v>
      </c>
      <c r="E2145" t="str">
        <f t="shared" si="177"/>
        <v>Desulfovibrio</v>
      </c>
      <c r="F2145" t="s">
        <v>32390</v>
      </c>
      <c r="G2145" t="str">
        <f t="shared" si="176"/>
        <v xml:space="preserve">Desulfovibriovulgaris                 delta/epsilon subdivisions202.30565.6845155---155-                                        </v>
      </c>
      <c r="H2145" t="s">
        <v>10765</v>
      </c>
      <c r="I2145" t="s">
        <v>15</v>
      </c>
      <c r="J2145" t="s">
        <v>78</v>
      </c>
      <c r="K2145" t="s">
        <v>2229</v>
      </c>
      <c r="L2145" t="s">
        <v>10766</v>
      </c>
      <c r="M2145" t="s">
        <v>10767</v>
      </c>
      <c r="N2145" t="s">
        <v>10768</v>
      </c>
      <c r="O2145" s="1" t="s">
        <v>10769</v>
      </c>
      <c r="P2145" t="s">
        <v>10770</v>
      </c>
      <c r="Q2145">
        <v>155</v>
      </c>
      <c r="R2145" t="s">
        <v>23</v>
      </c>
      <c r="S2145" t="s">
        <v>23</v>
      </c>
      <c r="T2145" t="s">
        <v>23</v>
      </c>
      <c r="U2145">
        <v>155</v>
      </c>
      <c r="V2145" t="s">
        <v>44</v>
      </c>
    </row>
    <row r="2146" spans="1:22">
      <c r="A2146">
        <v>6670119</v>
      </c>
      <c r="B2146" t="str">
        <f t="shared" si="173"/>
        <v>pDV</v>
      </c>
      <c r="C2146" t="str">
        <f t="shared" si="174"/>
        <v>NC_005863.1</v>
      </c>
      <c r="D2146" t="str">
        <f t="shared" si="175"/>
        <v>AE017286</v>
      </c>
      <c r="E2146" t="str">
        <f t="shared" si="177"/>
        <v>Desulfovibrio</v>
      </c>
      <c r="F2146" t="s">
        <v>32390</v>
      </c>
      <c r="G2146" t="str">
        <f t="shared" si="176"/>
        <v xml:space="preserve">Desulfovibriovulgaris                 delta/epsilon subdivisions202.30165.6848156--1157-                                </v>
      </c>
      <c r="H2146" t="s">
        <v>10771</v>
      </c>
      <c r="I2146" t="s">
        <v>15</v>
      </c>
      <c r="J2146" t="s">
        <v>78</v>
      </c>
      <c r="K2146" t="s">
        <v>2229</v>
      </c>
      <c r="L2146" t="s">
        <v>10772</v>
      </c>
      <c r="M2146" t="s">
        <v>10773</v>
      </c>
      <c r="N2146" t="s">
        <v>10774</v>
      </c>
      <c r="O2146" s="1" t="s">
        <v>10775</v>
      </c>
      <c r="P2146" t="s">
        <v>10776</v>
      </c>
      <c r="Q2146">
        <v>156</v>
      </c>
      <c r="R2146" t="s">
        <v>23</v>
      </c>
      <c r="S2146" t="s">
        <v>23</v>
      </c>
      <c r="T2146">
        <v>1</v>
      </c>
      <c r="U2146">
        <v>157</v>
      </c>
      <c r="V2146" t="s">
        <v>108</v>
      </c>
    </row>
    <row r="2147" spans="1:22">
      <c r="A2147">
        <v>6670023</v>
      </c>
      <c r="B2147" t="str">
        <f t="shared" si="173"/>
        <v>unnamed</v>
      </c>
      <c r="C2147" t="str">
        <f t="shared" si="174"/>
        <v>NZ_CP007052.1</v>
      </c>
      <c r="D2147" t="str">
        <f t="shared" si="175"/>
        <v>CP007052</v>
      </c>
      <c r="E2147" t="str">
        <f t="shared" si="177"/>
        <v>Desulfurella</v>
      </c>
      <c r="F2147" t="s">
        <v>32391</v>
      </c>
      <c r="G2147" t="str">
        <f t="shared" si="176"/>
        <v xml:space="preserve">Desulfurellaacetivorans              delta/epsilon subdivisions3.50533.18122---2-                                                </v>
      </c>
      <c r="H2147" t="s">
        <v>10777</v>
      </c>
      <c r="I2147" t="s">
        <v>15</v>
      </c>
      <c r="J2147" t="s">
        <v>78</v>
      </c>
      <c r="K2147" t="s">
        <v>2229</v>
      </c>
      <c r="L2147" t="s">
        <v>68</v>
      </c>
      <c r="M2147" t="s">
        <v>10778</v>
      </c>
      <c r="N2147" t="s">
        <v>10779</v>
      </c>
      <c r="O2147" s="1" t="s">
        <v>10780</v>
      </c>
      <c r="P2147" t="s">
        <v>10781</v>
      </c>
      <c r="Q2147">
        <v>2</v>
      </c>
      <c r="R2147" t="s">
        <v>23</v>
      </c>
      <c r="S2147" t="s">
        <v>23</v>
      </c>
      <c r="T2147" t="s">
        <v>23</v>
      </c>
      <c r="U2147">
        <v>2</v>
      </c>
      <c r="V2147" t="s">
        <v>24</v>
      </c>
    </row>
    <row r="2148" spans="1:22">
      <c r="A2148">
        <v>6669927</v>
      </c>
      <c r="B2148" t="str">
        <f t="shared" si="173"/>
        <v>DN1</v>
      </c>
      <c r="C2148" t="str">
        <f t="shared" si="174"/>
        <v>NC_002636.1</v>
      </c>
      <c r="D2148" t="str">
        <f t="shared" si="175"/>
        <v>Y19120</v>
      </c>
      <c r="E2148" t="str">
        <f t="shared" si="177"/>
        <v>Dichelobacter</v>
      </c>
      <c r="F2148" t="s">
        <v>32392</v>
      </c>
      <c r="G2148" t="str">
        <f t="shared" si="176"/>
        <v xml:space="preserve">Dichelobacternodosus                  Gammaproteobacteria5.11262.34357---7-                                                                        </v>
      </c>
      <c r="H2148" t="s">
        <v>10782</v>
      </c>
      <c r="I2148" t="s">
        <v>15</v>
      </c>
      <c r="J2148" t="s">
        <v>78</v>
      </c>
      <c r="K2148" t="s">
        <v>79</v>
      </c>
      <c r="L2148" t="s">
        <v>10783</v>
      </c>
      <c r="M2148" t="s">
        <v>10784</v>
      </c>
      <c r="N2148" t="s">
        <v>10785</v>
      </c>
      <c r="O2148" s="1" t="s">
        <v>10786</v>
      </c>
      <c r="P2148" t="s">
        <v>10787</v>
      </c>
      <c r="Q2148">
        <v>7</v>
      </c>
      <c r="R2148" t="s">
        <v>23</v>
      </c>
      <c r="S2148" t="s">
        <v>23</v>
      </c>
      <c r="T2148" t="s">
        <v>23</v>
      </c>
      <c r="U2148">
        <v>7</v>
      </c>
      <c r="V2148" t="s">
        <v>3736</v>
      </c>
    </row>
    <row r="2149" spans="1:22">
      <c r="A2149">
        <v>6669831</v>
      </c>
      <c r="B2149" t="str">
        <f t="shared" si="173"/>
        <v>Ddp5</v>
      </c>
      <c r="C2149" t="str">
        <f t="shared" si="174"/>
        <v>NC_001889.1</v>
      </c>
      <c r="D2149" t="str">
        <f t="shared" si="175"/>
        <v>AF000580</v>
      </c>
      <c r="E2149" t="str">
        <f t="shared" si="177"/>
        <v>Dictyostelium</v>
      </c>
      <c r="F2149" t="s">
        <v>32393</v>
      </c>
      <c r="G2149" t="str">
        <f t="shared" si="176"/>
        <v xml:space="preserve">Dictyosteliumdiscoideum               Other Protists14.95525.34276---6-                                                        </v>
      </c>
      <c r="H2149" t="s">
        <v>10788</v>
      </c>
      <c r="I2149" t="s">
        <v>5279</v>
      </c>
      <c r="J2149" t="s">
        <v>10789</v>
      </c>
      <c r="K2149" t="s">
        <v>10790</v>
      </c>
      <c r="L2149" t="s">
        <v>10791</v>
      </c>
      <c r="M2149" t="s">
        <v>10792</v>
      </c>
      <c r="N2149" t="s">
        <v>10793</v>
      </c>
      <c r="O2149" s="1" t="s">
        <v>10794</v>
      </c>
      <c r="P2149" t="s">
        <v>10795</v>
      </c>
      <c r="Q2149">
        <v>6</v>
      </c>
      <c r="R2149" t="s">
        <v>23</v>
      </c>
      <c r="S2149" t="s">
        <v>23</v>
      </c>
      <c r="T2149" t="s">
        <v>23</v>
      </c>
      <c r="U2149">
        <v>6</v>
      </c>
      <c r="V2149" t="s">
        <v>58</v>
      </c>
    </row>
    <row r="2150" spans="1:22">
      <c r="A2150">
        <v>6669735</v>
      </c>
      <c r="B2150" t="str">
        <f t="shared" si="173"/>
        <v>Dfp1</v>
      </c>
      <c r="C2150" t="str">
        <f t="shared" si="174"/>
        <v>NC_001923.1</v>
      </c>
      <c r="D2150" t="str">
        <f t="shared" si="175"/>
        <v>AF076279</v>
      </c>
      <c r="E2150" t="str">
        <f t="shared" si="177"/>
        <v>Dictyostelium</v>
      </c>
      <c r="F2150" t="s">
        <v>32394</v>
      </c>
      <c r="G2150" t="str">
        <f t="shared" si="176"/>
        <v xml:space="preserve">Dictyosteliumfirmibasis               Other Protists5.01523.94821---1-                                                        </v>
      </c>
      <c r="H2150" t="s">
        <v>10796</v>
      </c>
      <c r="I2150" t="s">
        <v>5279</v>
      </c>
      <c r="J2150" t="s">
        <v>10789</v>
      </c>
      <c r="K2150" t="s">
        <v>10790</v>
      </c>
      <c r="L2150" t="s">
        <v>10797</v>
      </c>
      <c r="M2150" t="s">
        <v>10798</v>
      </c>
      <c r="N2150" t="s">
        <v>10799</v>
      </c>
      <c r="O2150" s="1" t="s">
        <v>10800</v>
      </c>
      <c r="P2150" t="s">
        <v>10801</v>
      </c>
      <c r="Q2150">
        <v>1</v>
      </c>
      <c r="R2150" t="s">
        <v>23</v>
      </c>
      <c r="S2150" t="s">
        <v>23</v>
      </c>
      <c r="T2150" t="s">
        <v>23</v>
      </c>
      <c r="U2150">
        <v>1</v>
      </c>
      <c r="V2150" t="s">
        <v>58</v>
      </c>
    </row>
    <row r="2151" spans="1:22">
      <c r="A2151">
        <v>6669639</v>
      </c>
      <c r="B2151" t="str">
        <f t="shared" si="173"/>
        <v>Dgp1</v>
      </c>
      <c r="C2151" t="str">
        <f t="shared" si="174"/>
        <v>NC_001888.1</v>
      </c>
      <c r="D2151" t="str">
        <f t="shared" si="175"/>
        <v>U94491</v>
      </c>
      <c r="E2151" t="str">
        <f t="shared" si="177"/>
        <v>Dictyostelium</v>
      </c>
      <c r="F2151" t="s">
        <v>32395</v>
      </c>
      <c r="G2151" t="str">
        <f t="shared" si="176"/>
        <v xml:space="preserve">Dictyosteliumgiganteum                Other Protists4.48124.21331---1-                                                                        </v>
      </c>
      <c r="H2151" t="s">
        <v>10802</v>
      </c>
      <c r="I2151" t="s">
        <v>5279</v>
      </c>
      <c r="J2151" t="s">
        <v>10789</v>
      </c>
      <c r="K2151" t="s">
        <v>10790</v>
      </c>
      <c r="L2151" t="s">
        <v>10803</v>
      </c>
      <c r="M2151" t="s">
        <v>10804</v>
      </c>
      <c r="N2151" t="s">
        <v>10805</v>
      </c>
      <c r="O2151" s="1" t="s">
        <v>10806</v>
      </c>
      <c r="P2151" t="s">
        <v>10807</v>
      </c>
      <c r="Q2151">
        <v>1</v>
      </c>
      <c r="R2151" t="s">
        <v>23</v>
      </c>
      <c r="S2151" t="s">
        <v>23</v>
      </c>
      <c r="T2151" t="s">
        <v>23</v>
      </c>
      <c r="U2151">
        <v>1</v>
      </c>
      <c r="V2151" t="s">
        <v>3736</v>
      </c>
    </row>
    <row r="2152" spans="1:22">
      <c r="A2152">
        <v>6669543</v>
      </c>
      <c r="B2152" t="str">
        <f t="shared" si="173"/>
        <v>pDSHI01</v>
      </c>
      <c r="C2152" t="str">
        <f t="shared" si="174"/>
        <v>NC_009955.1</v>
      </c>
      <c r="D2152" t="str">
        <f t="shared" si="175"/>
        <v>CP000831</v>
      </c>
      <c r="E2152" t="str">
        <f t="shared" si="177"/>
        <v>Dinoroseobacter</v>
      </c>
      <c r="F2152" t="s">
        <v>32396</v>
      </c>
      <c r="G2152" t="str">
        <f t="shared" si="176"/>
        <v>Dinoroseobactershibae                   Alphaproteobacteria190.50660.1293182---1886</v>
      </c>
      <c r="H2152" t="s">
        <v>10808</v>
      </c>
      <c r="I2152" t="s">
        <v>15</v>
      </c>
      <c r="J2152" t="s">
        <v>78</v>
      </c>
      <c r="K2152" t="s">
        <v>202</v>
      </c>
      <c r="L2152" t="s">
        <v>10809</v>
      </c>
      <c r="M2152" t="s">
        <v>10810</v>
      </c>
      <c r="N2152" t="s">
        <v>10811</v>
      </c>
      <c r="O2152" s="1" t="s">
        <v>10812</v>
      </c>
      <c r="P2152" t="s">
        <v>10813</v>
      </c>
      <c r="Q2152">
        <v>182</v>
      </c>
      <c r="R2152" t="s">
        <v>23</v>
      </c>
      <c r="S2152" t="s">
        <v>23</v>
      </c>
      <c r="T2152" t="s">
        <v>23</v>
      </c>
      <c r="U2152">
        <v>188</v>
      </c>
      <c r="V2152">
        <v>6</v>
      </c>
    </row>
    <row r="2153" spans="1:22">
      <c r="A2153">
        <v>6669447</v>
      </c>
      <c r="B2153" t="str">
        <f t="shared" si="173"/>
        <v>pDSHI05</v>
      </c>
      <c r="C2153" t="str">
        <f t="shared" si="174"/>
        <v>NC_009959.1</v>
      </c>
      <c r="D2153" t="str">
        <f t="shared" si="175"/>
        <v>CP000835</v>
      </c>
      <c r="E2153" t="str">
        <f t="shared" si="177"/>
        <v>Dinoroseobacter</v>
      </c>
      <c r="F2153" t="s">
        <v>32396</v>
      </c>
      <c r="G2153" t="str">
        <f t="shared" si="176"/>
        <v>Dinoroseobactershibae                   Alphaproteobacteria72.29668.873871---721</v>
      </c>
      <c r="H2153" t="s">
        <v>10808</v>
      </c>
      <c r="I2153" t="s">
        <v>15</v>
      </c>
      <c r="J2153" t="s">
        <v>78</v>
      </c>
      <c r="K2153" t="s">
        <v>202</v>
      </c>
      <c r="L2153" t="s">
        <v>10814</v>
      </c>
      <c r="M2153" t="s">
        <v>10815</v>
      </c>
      <c r="N2153" t="s">
        <v>10816</v>
      </c>
      <c r="O2153" s="1" t="s">
        <v>10817</v>
      </c>
      <c r="P2153" t="s">
        <v>10818</v>
      </c>
      <c r="Q2153">
        <v>71</v>
      </c>
      <c r="R2153" t="s">
        <v>23</v>
      </c>
      <c r="S2153" t="s">
        <v>23</v>
      </c>
      <c r="T2153" t="s">
        <v>23</v>
      </c>
      <c r="U2153">
        <v>72</v>
      </c>
      <c r="V2153">
        <v>1</v>
      </c>
    </row>
    <row r="2154" spans="1:22">
      <c r="A2154">
        <v>6669351</v>
      </c>
      <c r="B2154" t="str">
        <f t="shared" si="173"/>
        <v>pDSHI03</v>
      </c>
      <c r="C2154" t="str">
        <f t="shared" si="174"/>
        <v>NC_009957.1</v>
      </c>
      <c r="D2154" t="str">
        <f t="shared" si="175"/>
        <v>CP000833</v>
      </c>
      <c r="E2154" t="str">
        <f t="shared" si="177"/>
        <v>Dinoroseobacter</v>
      </c>
      <c r="F2154" t="s">
        <v>32396</v>
      </c>
      <c r="G2154" t="str">
        <f t="shared" si="176"/>
        <v>Dinoroseobactershibae                   Alphaproteobacteria126.30460.5278127---1292</v>
      </c>
      <c r="H2154" t="s">
        <v>10808</v>
      </c>
      <c r="I2154" t="s">
        <v>15</v>
      </c>
      <c r="J2154" t="s">
        <v>78</v>
      </c>
      <c r="K2154" t="s">
        <v>202</v>
      </c>
      <c r="L2154" t="s">
        <v>10819</v>
      </c>
      <c r="M2154" t="s">
        <v>10820</v>
      </c>
      <c r="N2154" t="s">
        <v>10821</v>
      </c>
      <c r="O2154" s="1" t="s">
        <v>10822</v>
      </c>
      <c r="P2154" t="s">
        <v>10823</v>
      </c>
      <c r="Q2154">
        <v>127</v>
      </c>
      <c r="R2154" t="s">
        <v>23</v>
      </c>
      <c r="S2154" t="s">
        <v>23</v>
      </c>
      <c r="T2154" t="s">
        <v>23</v>
      </c>
      <c r="U2154">
        <v>129</v>
      </c>
      <c r="V2154">
        <v>2</v>
      </c>
    </row>
    <row r="2155" spans="1:22">
      <c r="A2155">
        <v>6669255</v>
      </c>
      <c r="B2155" t="str">
        <f t="shared" si="173"/>
        <v>pDSHI04</v>
      </c>
      <c r="C2155" t="str">
        <f t="shared" si="174"/>
        <v>NC_009958.1</v>
      </c>
      <c r="D2155" t="str">
        <f t="shared" si="175"/>
        <v>CP000834</v>
      </c>
      <c r="E2155" t="str">
        <f t="shared" si="177"/>
        <v>Dinoroseobacter</v>
      </c>
      <c r="F2155" t="s">
        <v>32396</v>
      </c>
      <c r="G2155" t="str">
        <f t="shared" si="176"/>
        <v>Dinoroseobactershibae                   Alphaproteobacteria86.20861.045464---7713</v>
      </c>
      <c r="H2155" t="s">
        <v>10808</v>
      </c>
      <c r="I2155" t="s">
        <v>15</v>
      </c>
      <c r="J2155" t="s">
        <v>78</v>
      </c>
      <c r="K2155" t="s">
        <v>202</v>
      </c>
      <c r="L2155" t="s">
        <v>10824</v>
      </c>
      <c r="M2155" t="s">
        <v>10825</v>
      </c>
      <c r="N2155" t="s">
        <v>10826</v>
      </c>
      <c r="O2155" s="1" t="s">
        <v>10827</v>
      </c>
      <c r="P2155" t="s">
        <v>10828</v>
      </c>
      <c r="Q2155">
        <v>64</v>
      </c>
      <c r="R2155" t="s">
        <v>23</v>
      </c>
      <c r="S2155" t="s">
        <v>23</v>
      </c>
      <c r="T2155" t="s">
        <v>23</v>
      </c>
      <c r="U2155">
        <v>77</v>
      </c>
      <c r="V2155">
        <v>13</v>
      </c>
    </row>
    <row r="2156" spans="1:22">
      <c r="A2156">
        <v>6669159</v>
      </c>
      <c r="B2156" t="str">
        <f t="shared" si="173"/>
        <v>pDSHI02</v>
      </c>
      <c r="C2156" t="str">
        <f t="shared" si="174"/>
        <v>NC_009956.1</v>
      </c>
      <c r="D2156" t="str">
        <f t="shared" si="175"/>
        <v>CP000832</v>
      </c>
      <c r="E2156" t="str">
        <f t="shared" si="177"/>
        <v>Dinoroseobacter</v>
      </c>
      <c r="F2156" t="s">
        <v>32396</v>
      </c>
      <c r="G2156" t="str">
        <f t="shared" si="176"/>
        <v>Dinoroseobactershibae                   Alphaproteobacteria152.9765.152125---1327</v>
      </c>
      <c r="H2156" t="s">
        <v>10808</v>
      </c>
      <c r="I2156" t="s">
        <v>15</v>
      </c>
      <c r="J2156" t="s">
        <v>78</v>
      </c>
      <c r="K2156" t="s">
        <v>202</v>
      </c>
      <c r="L2156" t="s">
        <v>10829</v>
      </c>
      <c r="M2156" t="s">
        <v>10830</v>
      </c>
      <c r="N2156" t="s">
        <v>10831</v>
      </c>
      <c r="O2156" s="1" t="s">
        <v>10832</v>
      </c>
      <c r="P2156" t="s">
        <v>10833</v>
      </c>
      <c r="Q2156">
        <v>125</v>
      </c>
      <c r="R2156" t="s">
        <v>23</v>
      </c>
      <c r="S2156" t="s">
        <v>23</v>
      </c>
      <c r="T2156" t="s">
        <v>23</v>
      </c>
      <c r="U2156">
        <v>132</v>
      </c>
      <c r="V2156">
        <v>7</v>
      </c>
    </row>
    <row r="2157" spans="1:22">
      <c r="A2157">
        <v>6669063</v>
      </c>
      <c r="B2157" t="str">
        <f t="shared" si="173"/>
        <v>2s-pEI2</v>
      </c>
      <c r="C2157" t="str">
        <f t="shared" si="174"/>
        <v>NC_020295.1</v>
      </c>
      <c r="D2157" t="str">
        <f t="shared" si="175"/>
        <v>KC286618</v>
      </c>
      <c r="E2157" t="str">
        <f t="shared" si="177"/>
        <v>Edwardsiella</v>
      </c>
      <c r="F2157" t="s">
        <v>32397</v>
      </c>
      <c r="G2157" t="str">
        <f t="shared" si="176"/>
        <v xml:space="preserve">Edwardsiellaictaluri                 Gammaproteobacteria9.10351.03816--18-                                                        </v>
      </c>
      <c r="H2157" t="s">
        <v>10834</v>
      </c>
      <c r="I2157" t="s">
        <v>15</v>
      </c>
      <c r="J2157" t="s">
        <v>78</v>
      </c>
      <c r="K2157" t="s">
        <v>79</v>
      </c>
      <c r="L2157" t="s">
        <v>10835</v>
      </c>
      <c r="M2157" t="s">
        <v>10836</v>
      </c>
      <c r="N2157" t="s">
        <v>10837</v>
      </c>
      <c r="O2157" s="1" t="s">
        <v>10838</v>
      </c>
      <c r="P2157" t="s">
        <v>10839</v>
      </c>
      <c r="Q2157">
        <v>6</v>
      </c>
      <c r="R2157" t="s">
        <v>23</v>
      </c>
      <c r="S2157" t="s">
        <v>23</v>
      </c>
      <c r="T2157">
        <v>1</v>
      </c>
      <c r="U2157">
        <v>8</v>
      </c>
      <c r="V2157" t="s">
        <v>58</v>
      </c>
    </row>
    <row r="2158" spans="1:22">
      <c r="A2158">
        <v>6668967</v>
      </c>
      <c r="B2158" t="str">
        <f t="shared" si="173"/>
        <v>pEI1</v>
      </c>
      <c r="C2158" t="str">
        <f t="shared" si="174"/>
        <v>NC_020282.1</v>
      </c>
      <c r="D2158" t="str">
        <f t="shared" si="175"/>
        <v>KC237289</v>
      </c>
      <c r="E2158" t="str">
        <f t="shared" si="177"/>
        <v>Edwardsiella</v>
      </c>
      <c r="F2158" t="s">
        <v>32397</v>
      </c>
      <c r="G2158" t="str">
        <f t="shared" si="176"/>
        <v xml:space="preserve">Edwardsiellaictaluri                 Gammaproteobacteria5.67451.53334---4-                                                        </v>
      </c>
      <c r="H2158" t="s">
        <v>10840</v>
      </c>
      <c r="I2158" t="s">
        <v>15</v>
      </c>
      <c r="J2158" t="s">
        <v>78</v>
      </c>
      <c r="K2158" t="s">
        <v>79</v>
      </c>
      <c r="L2158" t="s">
        <v>10841</v>
      </c>
      <c r="M2158" t="s">
        <v>10842</v>
      </c>
      <c r="N2158" t="s">
        <v>10843</v>
      </c>
      <c r="O2158" s="1" t="s">
        <v>1515</v>
      </c>
      <c r="P2158" t="s">
        <v>10844</v>
      </c>
      <c r="Q2158">
        <v>4</v>
      </c>
      <c r="R2158" t="s">
        <v>23</v>
      </c>
      <c r="S2158" t="s">
        <v>23</v>
      </c>
      <c r="T2158" t="s">
        <v>23</v>
      </c>
      <c r="U2158">
        <v>4</v>
      </c>
      <c r="V2158" t="s">
        <v>58</v>
      </c>
    </row>
    <row r="2159" spans="1:22">
      <c r="A2159">
        <v>6668871</v>
      </c>
      <c r="B2159" t="str">
        <f t="shared" si="173"/>
        <v>19-pEI1</v>
      </c>
      <c r="C2159" t="str">
        <f t="shared" si="174"/>
        <v>NC_020281.1</v>
      </c>
      <c r="D2159" t="str">
        <f t="shared" si="175"/>
        <v>KC237287</v>
      </c>
      <c r="E2159" t="str">
        <f t="shared" si="177"/>
        <v>Edwardsiella</v>
      </c>
      <c r="F2159" t="s">
        <v>32397</v>
      </c>
      <c r="G2159" t="str">
        <f t="shared" si="176"/>
        <v xml:space="preserve">Edwardsiellaictaluri                 Gammaproteobacteria3.95150.08863---3-                                                        </v>
      </c>
      <c r="H2159" t="s">
        <v>10845</v>
      </c>
      <c r="I2159" t="s">
        <v>15</v>
      </c>
      <c r="J2159" t="s">
        <v>78</v>
      </c>
      <c r="K2159" t="s">
        <v>79</v>
      </c>
      <c r="L2159" t="s">
        <v>10846</v>
      </c>
      <c r="M2159" t="s">
        <v>10847</v>
      </c>
      <c r="N2159" t="s">
        <v>10848</v>
      </c>
      <c r="O2159" s="1" t="s">
        <v>10849</v>
      </c>
      <c r="P2159" t="s">
        <v>10850</v>
      </c>
      <c r="Q2159">
        <v>3</v>
      </c>
      <c r="R2159" t="s">
        <v>23</v>
      </c>
      <c r="S2159" t="s">
        <v>23</v>
      </c>
      <c r="T2159" t="s">
        <v>23</v>
      </c>
      <c r="U2159">
        <v>3</v>
      </c>
      <c r="V2159" t="s">
        <v>58</v>
      </c>
    </row>
    <row r="2160" spans="1:22">
      <c r="A2160">
        <v>6668775</v>
      </c>
      <c r="B2160" t="str">
        <f t="shared" si="173"/>
        <v>PEI2</v>
      </c>
      <c r="C2160" t="str">
        <f t="shared" si="174"/>
        <v>NC_021836.1</v>
      </c>
      <c r="D2160" t="str">
        <f t="shared" si="175"/>
        <v>KC291147</v>
      </c>
      <c r="E2160" t="str">
        <f t="shared" si="177"/>
        <v>Edwardsiella</v>
      </c>
      <c r="F2160" t="s">
        <v>32397</v>
      </c>
      <c r="G2160" t="str">
        <f t="shared" si="176"/>
        <v xml:space="preserve">Edwardsiellaictaluri                 Gammaproteobacteria5.64451.11622---2-                                                        </v>
      </c>
      <c r="H2160" t="s">
        <v>10851</v>
      </c>
      <c r="I2160" t="s">
        <v>15</v>
      </c>
      <c r="J2160" t="s">
        <v>78</v>
      </c>
      <c r="K2160" t="s">
        <v>79</v>
      </c>
      <c r="L2160" t="s">
        <v>10852</v>
      </c>
      <c r="M2160" t="s">
        <v>10853</v>
      </c>
      <c r="N2160" t="s">
        <v>10854</v>
      </c>
      <c r="O2160" s="1" t="s">
        <v>991</v>
      </c>
      <c r="P2160" t="s">
        <v>10855</v>
      </c>
      <c r="Q2160">
        <v>2</v>
      </c>
      <c r="R2160" t="s">
        <v>23</v>
      </c>
      <c r="S2160" t="s">
        <v>23</v>
      </c>
      <c r="T2160" t="s">
        <v>23</v>
      </c>
      <c r="U2160">
        <v>2</v>
      </c>
      <c r="V2160" t="s">
        <v>58</v>
      </c>
    </row>
    <row r="2161" spans="1:22">
      <c r="A2161">
        <v>6668679</v>
      </c>
      <c r="B2161" t="str">
        <f t="shared" si="173"/>
        <v>pEI2</v>
      </c>
      <c r="C2161" t="str">
        <f t="shared" si="174"/>
        <v>NC_002498.1</v>
      </c>
      <c r="D2161" t="str">
        <f t="shared" si="175"/>
        <v>AF244084</v>
      </c>
      <c r="E2161" t="str">
        <f t="shared" si="177"/>
        <v>Edwardsiella</v>
      </c>
      <c r="F2161" t="s">
        <v>32397</v>
      </c>
      <c r="G2161" t="str">
        <f t="shared" si="176"/>
        <v xml:space="preserve">Edwardsiellaictaluri                 Gammaproteobacteria5.64351.12532---2-                                                                </v>
      </c>
      <c r="H2161" t="s">
        <v>10856</v>
      </c>
      <c r="I2161" t="s">
        <v>15</v>
      </c>
      <c r="J2161" t="s">
        <v>78</v>
      </c>
      <c r="K2161" t="s">
        <v>79</v>
      </c>
      <c r="L2161" t="s">
        <v>10857</v>
      </c>
      <c r="M2161" t="s">
        <v>10858</v>
      </c>
      <c r="N2161" t="s">
        <v>10859</v>
      </c>
      <c r="O2161" s="1" t="s">
        <v>10860</v>
      </c>
      <c r="P2161" t="s">
        <v>10861</v>
      </c>
      <c r="Q2161">
        <v>2</v>
      </c>
      <c r="R2161" t="s">
        <v>23</v>
      </c>
      <c r="S2161" t="s">
        <v>23</v>
      </c>
      <c r="T2161" t="s">
        <v>23</v>
      </c>
      <c r="U2161">
        <v>2</v>
      </c>
      <c r="V2161" t="s">
        <v>495</v>
      </c>
    </row>
    <row r="2162" spans="1:22">
      <c r="A2162">
        <v>6668583</v>
      </c>
      <c r="B2162" t="str">
        <f t="shared" si="173"/>
        <v>pEI1</v>
      </c>
      <c r="C2162" t="str">
        <f t="shared" si="174"/>
        <v>NC_002497.1</v>
      </c>
      <c r="D2162" t="str">
        <f t="shared" si="175"/>
        <v>AF244083</v>
      </c>
      <c r="E2162" t="str">
        <f t="shared" si="177"/>
        <v>Edwardsiella</v>
      </c>
      <c r="F2162" t="s">
        <v>32397</v>
      </c>
      <c r="G2162" t="str">
        <f t="shared" si="176"/>
        <v xml:space="preserve">Edwardsiellaictaluri                 Gammaproteobacteria4.80751.15465---5-                                                                </v>
      </c>
      <c r="H2162" t="s">
        <v>10856</v>
      </c>
      <c r="I2162" t="s">
        <v>15</v>
      </c>
      <c r="J2162" t="s">
        <v>78</v>
      </c>
      <c r="K2162" t="s">
        <v>79</v>
      </c>
      <c r="L2162" t="s">
        <v>10841</v>
      </c>
      <c r="M2162" t="s">
        <v>10862</v>
      </c>
      <c r="N2162" t="s">
        <v>10863</v>
      </c>
      <c r="O2162" s="1" t="s">
        <v>6933</v>
      </c>
      <c r="P2162" t="s">
        <v>10864</v>
      </c>
      <c r="Q2162">
        <v>5</v>
      </c>
      <c r="R2162" t="s">
        <v>23</v>
      </c>
      <c r="S2162" t="s">
        <v>23</v>
      </c>
      <c r="T2162" t="s">
        <v>23</v>
      </c>
      <c r="U2162">
        <v>5</v>
      </c>
      <c r="V2162" t="s">
        <v>495</v>
      </c>
    </row>
    <row r="2163" spans="1:22">
      <c r="A2163">
        <v>6668487</v>
      </c>
      <c r="B2163" t="str">
        <f t="shared" si="173"/>
        <v>pEI3</v>
      </c>
      <c r="C2163" t="str">
        <f t="shared" si="174"/>
        <v>NC_020280.1</v>
      </c>
      <c r="D2163" t="str">
        <f t="shared" si="175"/>
        <v>KC249996</v>
      </c>
      <c r="E2163" t="str">
        <f t="shared" si="177"/>
        <v>Edwardsiella</v>
      </c>
      <c r="F2163" t="s">
        <v>32397</v>
      </c>
      <c r="G2163" t="str">
        <f t="shared" si="176"/>
        <v xml:space="preserve">Edwardsiellaictaluri                 Gammaproteobacteria5.02252.03117---7-                                                        </v>
      </c>
      <c r="H2163" t="s">
        <v>10845</v>
      </c>
      <c r="I2163" t="s">
        <v>15</v>
      </c>
      <c r="J2163" t="s">
        <v>78</v>
      </c>
      <c r="K2163" t="s">
        <v>79</v>
      </c>
      <c r="L2163" t="s">
        <v>10865</v>
      </c>
      <c r="M2163" t="s">
        <v>10866</v>
      </c>
      <c r="N2163" t="s">
        <v>10867</v>
      </c>
      <c r="O2163" s="1" t="s">
        <v>10868</v>
      </c>
      <c r="P2163" t="s">
        <v>10869</v>
      </c>
      <c r="Q2163">
        <v>7</v>
      </c>
      <c r="R2163" t="s">
        <v>23</v>
      </c>
      <c r="S2163" t="s">
        <v>23</v>
      </c>
      <c r="T2163" t="s">
        <v>23</v>
      </c>
      <c r="U2163">
        <v>7</v>
      </c>
      <c r="V2163" t="s">
        <v>58</v>
      </c>
    </row>
    <row r="2164" spans="1:22">
      <c r="A2164">
        <v>6668391</v>
      </c>
      <c r="B2164" t="str">
        <f t="shared" si="173"/>
        <v>pEI1</v>
      </c>
      <c r="C2164" t="str">
        <f t="shared" si="174"/>
        <v>NC_020279.1</v>
      </c>
      <c r="D2164" t="str">
        <f t="shared" si="175"/>
        <v>KC237288</v>
      </c>
      <c r="E2164" t="str">
        <f t="shared" si="177"/>
        <v>Edwardsiella</v>
      </c>
      <c r="F2164" t="s">
        <v>32397</v>
      </c>
      <c r="G2164" t="str">
        <f t="shared" si="176"/>
        <v xml:space="preserve">Edwardsiellaictaluri                 Gammaproteobacteria3439450.10153---3-                                                        </v>
      </c>
      <c r="H2164" t="s">
        <v>10834</v>
      </c>
      <c r="I2164" t="s">
        <v>15</v>
      </c>
      <c r="J2164" t="s">
        <v>78</v>
      </c>
      <c r="K2164" t="s">
        <v>79</v>
      </c>
      <c r="L2164" t="s">
        <v>10841</v>
      </c>
      <c r="M2164" t="s">
        <v>10870</v>
      </c>
      <c r="N2164" t="s">
        <v>10871</v>
      </c>
      <c r="O2164" s="1">
        <v>34394</v>
      </c>
      <c r="P2164" t="s">
        <v>10872</v>
      </c>
      <c r="Q2164">
        <v>3</v>
      </c>
      <c r="R2164" t="s">
        <v>23</v>
      </c>
      <c r="S2164" t="s">
        <v>23</v>
      </c>
      <c r="T2164" t="s">
        <v>23</v>
      </c>
      <c r="U2164">
        <v>3</v>
      </c>
      <c r="V2164" t="s">
        <v>58</v>
      </c>
    </row>
    <row r="2165" spans="1:22">
      <c r="A2165">
        <v>6668295</v>
      </c>
      <c r="B2165" t="str">
        <f t="shared" si="173"/>
        <v>PEI1</v>
      </c>
      <c r="C2165" t="str">
        <f t="shared" si="174"/>
        <v>NC_021835.1</v>
      </c>
      <c r="D2165" t="str">
        <f t="shared" si="175"/>
        <v>KC291146</v>
      </c>
      <c r="E2165" t="str">
        <f t="shared" si="177"/>
        <v>Edwardsiella</v>
      </c>
      <c r="F2165" t="s">
        <v>32397</v>
      </c>
      <c r="G2165" t="str">
        <f t="shared" si="176"/>
        <v xml:space="preserve">Edwardsiellaictaluri                 Gammaproteobacteria3.96150.06311---1-                                                        </v>
      </c>
      <c r="H2165" t="s">
        <v>10851</v>
      </c>
      <c r="I2165" t="s">
        <v>15</v>
      </c>
      <c r="J2165" t="s">
        <v>78</v>
      </c>
      <c r="K2165" t="s">
        <v>79</v>
      </c>
      <c r="L2165" t="s">
        <v>10873</v>
      </c>
      <c r="M2165" t="s">
        <v>10874</v>
      </c>
      <c r="N2165" t="s">
        <v>10875</v>
      </c>
      <c r="O2165" s="1" t="s">
        <v>10876</v>
      </c>
      <c r="P2165" t="s">
        <v>10877</v>
      </c>
      <c r="Q2165">
        <v>1</v>
      </c>
      <c r="R2165" t="s">
        <v>23</v>
      </c>
      <c r="S2165" t="s">
        <v>23</v>
      </c>
      <c r="T2165" t="s">
        <v>23</v>
      </c>
      <c r="U2165">
        <v>1</v>
      </c>
      <c r="V2165" t="s">
        <v>58</v>
      </c>
    </row>
    <row r="2166" spans="1:22">
      <c r="A2166">
        <v>6668199</v>
      </c>
      <c r="B2166" t="str">
        <f t="shared" si="173"/>
        <v>pCK41</v>
      </c>
      <c r="C2166" t="str">
        <f t="shared" si="174"/>
        <v>NC_014725.1</v>
      </c>
      <c r="D2166" t="str">
        <f t="shared" si="175"/>
        <v>HQ332785</v>
      </c>
      <c r="E2166" t="str">
        <f t="shared" si="177"/>
        <v>Edwardsiella</v>
      </c>
      <c r="F2166" t="s">
        <v>32398</v>
      </c>
      <c r="G2166" t="str">
        <f t="shared" si="176"/>
        <v xml:space="preserve">Edwardsiellatarda                    Gammaproteobacteria72.83253.900884---84-                                                                </v>
      </c>
      <c r="H2166" t="s">
        <v>10878</v>
      </c>
      <c r="I2166" t="s">
        <v>15</v>
      </c>
      <c r="J2166" t="s">
        <v>78</v>
      </c>
      <c r="K2166" t="s">
        <v>79</v>
      </c>
      <c r="L2166" t="s">
        <v>10879</v>
      </c>
      <c r="M2166" t="s">
        <v>10880</v>
      </c>
      <c r="N2166" t="s">
        <v>10881</v>
      </c>
      <c r="O2166" s="1" t="s">
        <v>10882</v>
      </c>
      <c r="P2166" t="s">
        <v>10883</v>
      </c>
      <c r="Q2166">
        <v>84</v>
      </c>
      <c r="R2166" t="s">
        <v>23</v>
      </c>
      <c r="S2166" t="s">
        <v>23</v>
      </c>
      <c r="T2166" t="s">
        <v>23</v>
      </c>
      <c r="U2166">
        <v>84</v>
      </c>
      <c r="V2166" t="s">
        <v>495</v>
      </c>
    </row>
    <row r="2167" spans="1:22">
      <c r="A2167">
        <v>6668103</v>
      </c>
      <c r="B2167">
        <f t="shared" si="173"/>
        <v>2</v>
      </c>
      <c r="C2167" t="str">
        <f t="shared" si="174"/>
        <v>NZ_CP006666.1</v>
      </c>
      <c r="D2167" t="str">
        <f t="shared" si="175"/>
        <v>CP006666</v>
      </c>
      <c r="E2167" t="str">
        <f t="shared" si="177"/>
        <v>Edwardsiella</v>
      </c>
      <c r="F2167" t="s">
        <v>32398</v>
      </c>
      <c r="G2167" t="str">
        <f t="shared" si="176"/>
        <v xml:space="preserve">Edwardsiellatarda                    Gammaproteobacteria2.21947.40873---3-                                                        </v>
      </c>
      <c r="H2167" t="s">
        <v>10884</v>
      </c>
      <c r="I2167" t="s">
        <v>15</v>
      </c>
      <c r="J2167" t="s">
        <v>78</v>
      </c>
      <c r="K2167" t="s">
        <v>79</v>
      </c>
      <c r="L2167">
        <v>2</v>
      </c>
      <c r="M2167" t="s">
        <v>10885</v>
      </c>
      <c r="N2167" t="s">
        <v>10886</v>
      </c>
      <c r="O2167" s="1" t="s">
        <v>10887</v>
      </c>
      <c r="P2167" t="s">
        <v>10888</v>
      </c>
      <c r="Q2167">
        <v>3</v>
      </c>
      <c r="R2167" t="s">
        <v>23</v>
      </c>
      <c r="S2167" t="s">
        <v>23</v>
      </c>
      <c r="T2167" t="s">
        <v>23</v>
      </c>
      <c r="U2167">
        <v>3</v>
      </c>
      <c r="V2167" t="s">
        <v>58</v>
      </c>
    </row>
    <row r="2168" spans="1:22">
      <c r="A2168">
        <v>6668007</v>
      </c>
      <c r="B2168">
        <f t="shared" si="173"/>
        <v>1</v>
      </c>
      <c r="C2168" t="str">
        <f t="shared" si="174"/>
        <v>NZ_CP006665.1</v>
      </c>
      <c r="D2168" t="str">
        <f t="shared" si="175"/>
        <v>CP006665</v>
      </c>
      <c r="E2168" t="str">
        <f t="shared" si="177"/>
        <v>Edwardsiella</v>
      </c>
      <c r="F2168" t="s">
        <v>32398</v>
      </c>
      <c r="G2168" t="str">
        <f t="shared" si="176"/>
        <v>Edwardsiellatarda                    Gammaproteobacteria127.04647.475799---1078</v>
      </c>
      <c r="H2168" t="s">
        <v>10884</v>
      </c>
      <c r="I2168" t="s">
        <v>15</v>
      </c>
      <c r="J2168" t="s">
        <v>78</v>
      </c>
      <c r="K2168" t="s">
        <v>79</v>
      </c>
      <c r="L2168">
        <v>1</v>
      </c>
      <c r="M2168" t="s">
        <v>10889</v>
      </c>
      <c r="N2168" t="s">
        <v>10890</v>
      </c>
      <c r="O2168" s="1" t="s">
        <v>10891</v>
      </c>
      <c r="P2168" t="s">
        <v>10892</v>
      </c>
      <c r="Q2168">
        <v>99</v>
      </c>
      <c r="R2168" t="s">
        <v>23</v>
      </c>
      <c r="S2168" t="s">
        <v>23</v>
      </c>
      <c r="T2168" t="s">
        <v>23</v>
      </c>
      <c r="U2168">
        <v>107</v>
      </c>
      <c r="V2168">
        <v>8</v>
      </c>
    </row>
    <row r="2169" spans="1:22">
      <c r="A2169">
        <v>6667911</v>
      </c>
      <c r="B2169" t="str">
        <f t="shared" si="173"/>
        <v>pEIB202</v>
      </c>
      <c r="C2169" t="str">
        <f t="shared" si="174"/>
        <v>NC_013509.1</v>
      </c>
      <c r="D2169" t="str">
        <f t="shared" si="175"/>
        <v>CP001136</v>
      </c>
      <c r="E2169" t="str">
        <f t="shared" si="177"/>
        <v>Edwardsiella</v>
      </c>
      <c r="F2169" t="s">
        <v>32398</v>
      </c>
      <c r="G2169" t="str">
        <f t="shared" si="176"/>
        <v>Edwardsiellatarda                    Gammaproteobacteria43.70357.325645---461</v>
      </c>
      <c r="H2169" t="s">
        <v>10893</v>
      </c>
      <c r="I2169" t="s">
        <v>15</v>
      </c>
      <c r="J2169" t="s">
        <v>78</v>
      </c>
      <c r="K2169" t="s">
        <v>79</v>
      </c>
      <c r="L2169" t="s">
        <v>10894</v>
      </c>
      <c r="M2169" t="s">
        <v>10895</v>
      </c>
      <c r="N2169" t="s">
        <v>10896</v>
      </c>
      <c r="O2169" s="1" t="s">
        <v>10897</v>
      </c>
      <c r="P2169" t="s">
        <v>10898</v>
      </c>
      <c r="Q2169">
        <v>45</v>
      </c>
      <c r="R2169" t="s">
        <v>23</v>
      </c>
      <c r="S2169" t="s">
        <v>23</v>
      </c>
      <c r="T2169" t="s">
        <v>23</v>
      </c>
      <c r="U2169">
        <v>46</v>
      </c>
      <c r="V2169">
        <v>1</v>
      </c>
    </row>
    <row r="2170" spans="1:22">
      <c r="A2170">
        <v>6667815</v>
      </c>
      <c r="B2170" t="str">
        <f t="shared" si="173"/>
        <v>pFL6-60</v>
      </c>
      <c r="C2170" t="str">
        <f t="shared" si="174"/>
        <v>NC_017318.1</v>
      </c>
      <c r="D2170" t="str">
        <f t="shared" si="175"/>
        <v>CP002155</v>
      </c>
      <c r="E2170" t="str">
        <f t="shared" si="177"/>
        <v>Edwardsiella</v>
      </c>
      <c r="F2170" t="s">
        <v>32398</v>
      </c>
      <c r="G2170" t="str">
        <f t="shared" si="176"/>
        <v>Edwardsiellatarda                    Gammaproteobacteria44.19451.434646---482</v>
      </c>
      <c r="H2170" t="s">
        <v>10899</v>
      </c>
      <c r="I2170" t="s">
        <v>15</v>
      </c>
      <c r="J2170" t="s">
        <v>78</v>
      </c>
      <c r="K2170" t="s">
        <v>79</v>
      </c>
      <c r="L2170" t="s">
        <v>10900</v>
      </c>
      <c r="M2170" t="s">
        <v>10901</v>
      </c>
      <c r="N2170" t="s">
        <v>10902</v>
      </c>
      <c r="O2170" s="1" t="s">
        <v>10903</v>
      </c>
      <c r="P2170" t="s">
        <v>10904</v>
      </c>
      <c r="Q2170">
        <v>46</v>
      </c>
      <c r="R2170" t="s">
        <v>23</v>
      </c>
      <c r="S2170" t="s">
        <v>23</v>
      </c>
      <c r="T2170" t="s">
        <v>23</v>
      </c>
      <c r="U2170">
        <v>48</v>
      </c>
      <c r="V2170">
        <v>2</v>
      </c>
    </row>
    <row r="2171" spans="1:22">
      <c r="A2171">
        <v>6667719</v>
      </c>
      <c r="B2171" t="str">
        <f t="shared" si="173"/>
        <v>pMU1</v>
      </c>
      <c r="C2171" t="str">
        <f t="shared" si="174"/>
        <v>NC_007093.1</v>
      </c>
      <c r="D2171" t="str">
        <f t="shared" si="175"/>
        <v>AB193120</v>
      </c>
      <c r="E2171" t="str">
        <f t="shared" si="177"/>
        <v>Eikenella</v>
      </c>
      <c r="F2171" t="s">
        <v>32399</v>
      </c>
      <c r="G2171" t="str">
        <f t="shared" si="176"/>
        <v xml:space="preserve">Eikenellacorrodens                Betaproteobacteria8.69647.73467---7-                                                        </v>
      </c>
      <c r="H2171" t="s">
        <v>10905</v>
      </c>
      <c r="I2171" t="s">
        <v>15</v>
      </c>
      <c r="J2171" t="s">
        <v>78</v>
      </c>
      <c r="K2171" t="s">
        <v>453</v>
      </c>
      <c r="L2171" t="s">
        <v>10906</v>
      </c>
      <c r="M2171" t="s">
        <v>10907</v>
      </c>
      <c r="N2171" t="s">
        <v>10908</v>
      </c>
      <c r="O2171" s="1" t="s">
        <v>6297</v>
      </c>
      <c r="P2171" t="s">
        <v>10909</v>
      </c>
      <c r="Q2171">
        <v>7</v>
      </c>
      <c r="R2171" t="s">
        <v>23</v>
      </c>
      <c r="S2171" t="s">
        <v>23</v>
      </c>
      <c r="T2171" t="s">
        <v>23</v>
      </c>
      <c r="U2171">
        <v>7</v>
      </c>
      <c r="V2171" t="s">
        <v>58</v>
      </c>
    </row>
    <row r="2172" spans="1:22">
      <c r="A2172">
        <v>6667623</v>
      </c>
      <c r="B2172" t="str">
        <f t="shared" si="173"/>
        <v>pEMTOL01</v>
      </c>
      <c r="C2172" t="str">
        <f t="shared" si="174"/>
        <v>NC_018742.1</v>
      </c>
      <c r="D2172" t="str">
        <f t="shared" si="175"/>
        <v>CP002962</v>
      </c>
      <c r="E2172" t="str">
        <f t="shared" si="177"/>
        <v>Emticicia</v>
      </c>
      <c r="F2172" t="s">
        <v>32400</v>
      </c>
      <c r="G2172" t="str">
        <f t="shared" si="176"/>
        <v>Emticiciaoligotrophica            Bacteroidetes190.22234.0912165---1683</v>
      </c>
      <c r="H2172" t="s">
        <v>10910</v>
      </c>
      <c r="I2172" t="s">
        <v>15</v>
      </c>
      <c r="J2172" t="s">
        <v>4901</v>
      </c>
      <c r="K2172" t="s">
        <v>4902</v>
      </c>
      <c r="L2172" t="s">
        <v>10911</v>
      </c>
      <c r="M2172" t="s">
        <v>10912</v>
      </c>
      <c r="N2172" t="s">
        <v>10913</v>
      </c>
      <c r="O2172" s="1" t="s">
        <v>10914</v>
      </c>
      <c r="P2172" t="s">
        <v>10915</v>
      </c>
      <c r="Q2172">
        <v>165</v>
      </c>
      <c r="R2172" t="s">
        <v>23</v>
      </c>
      <c r="S2172" t="s">
        <v>23</v>
      </c>
      <c r="T2172" t="s">
        <v>23</v>
      </c>
      <c r="U2172">
        <v>168</v>
      </c>
      <c r="V2172">
        <v>3</v>
      </c>
    </row>
    <row r="2173" spans="1:22">
      <c r="A2173">
        <v>6667527</v>
      </c>
      <c r="B2173" t="str">
        <f t="shared" si="173"/>
        <v>pEMTOL03</v>
      </c>
      <c r="C2173" t="str">
        <f t="shared" si="174"/>
        <v>NC_018743.1</v>
      </c>
      <c r="D2173" t="str">
        <f t="shared" si="175"/>
        <v>CP002964</v>
      </c>
      <c r="E2173" t="str">
        <f t="shared" si="177"/>
        <v>Emticicia</v>
      </c>
      <c r="F2173" t="s">
        <v>32400</v>
      </c>
      <c r="G2173" t="str">
        <f t="shared" si="176"/>
        <v>Emticiciaoligotrophica            Bacteroidetes58.95236.626432---331</v>
      </c>
      <c r="H2173" t="s">
        <v>10910</v>
      </c>
      <c r="I2173" t="s">
        <v>15</v>
      </c>
      <c r="J2173" t="s">
        <v>4901</v>
      </c>
      <c r="K2173" t="s">
        <v>4902</v>
      </c>
      <c r="L2173" t="s">
        <v>10916</v>
      </c>
      <c r="M2173" t="s">
        <v>10917</v>
      </c>
      <c r="N2173" t="s">
        <v>10918</v>
      </c>
      <c r="O2173" s="1" t="s">
        <v>10919</v>
      </c>
      <c r="P2173" t="s">
        <v>10920</v>
      </c>
      <c r="Q2173">
        <v>32</v>
      </c>
      <c r="R2173" t="s">
        <v>23</v>
      </c>
      <c r="S2173" t="s">
        <v>23</v>
      </c>
      <c r="T2173" t="s">
        <v>23</v>
      </c>
      <c r="U2173">
        <v>33</v>
      </c>
      <c r="V2173">
        <v>1</v>
      </c>
    </row>
    <row r="2174" spans="1:22">
      <c r="A2174">
        <v>6667431</v>
      </c>
      <c r="B2174" t="str">
        <f t="shared" si="173"/>
        <v>pEMTOL05</v>
      </c>
      <c r="C2174" t="str">
        <f t="shared" si="174"/>
        <v>NC_018745.1</v>
      </c>
      <c r="D2174" t="str">
        <f t="shared" si="175"/>
        <v>CP002966</v>
      </c>
      <c r="E2174" t="str">
        <f t="shared" si="177"/>
        <v>Emticicia</v>
      </c>
      <c r="F2174" t="s">
        <v>32400</v>
      </c>
      <c r="G2174" t="str">
        <f t="shared" si="176"/>
        <v xml:space="preserve">Emticiciaoligotrophica            Bacteroidetes34.14131.747824---24-                                </v>
      </c>
      <c r="H2174" t="s">
        <v>10910</v>
      </c>
      <c r="I2174" t="s">
        <v>15</v>
      </c>
      <c r="J2174" t="s">
        <v>4901</v>
      </c>
      <c r="K2174" t="s">
        <v>4902</v>
      </c>
      <c r="L2174" t="s">
        <v>10921</v>
      </c>
      <c r="M2174" t="s">
        <v>10922</v>
      </c>
      <c r="N2174" t="s">
        <v>10923</v>
      </c>
      <c r="O2174" s="1" t="s">
        <v>10924</v>
      </c>
      <c r="P2174" t="s">
        <v>10925</v>
      </c>
      <c r="Q2174">
        <v>24</v>
      </c>
      <c r="R2174" t="s">
        <v>23</v>
      </c>
      <c r="S2174" t="s">
        <v>23</v>
      </c>
      <c r="T2174" t="s">
        <v>23</v>
      </c>
      <c r="U2174">
        <v>24</v>
      </c>
      <c r="V2174" t="s">
        <v>108</v>
      </c>
    </row>
    <row r="2175" spans="1:22">
      <c r="A2175">
        <v>6667335</v>
      </c>
      <c r="B2175" t="str">
        <f t="shared" si="173"/>
        <v>pEMTOL04</v>
      </c>
      <c r="C2175" t="str">
        <f t="shared" si="174"/>
        <v>NC_018744.1</v>
      </c>
      <c r="D2175" t="str">
        <f t="shared" si="175"/>
        <v>CP002965</v>
      </c>
      <c r="E2175" t="str">
        <f t="shared" si="177"/>
        <v>Emticicia</v>
      </c>
      <c r="F2175" t="s">
        <v>32400</v>
      </c>
      <c r="G2175" t="str">
        <f t="shared" si="176"/>
        <v>Emticiciaoligotrophica            Bacteroidetes38.57634.005623---241</v>
      </c>
      <c r="H2175" t="s">
        <v>10910</v>
      </c>
      <c r="I2175" t="s">
        <v>15</v>
      </c>
      <c r="J2175" t="s">
        <v>4901</v>
      </c>
      <c r="K2175" t="s">
        <v>4902</v>
      </c>
      <c r="L2175" t="s">
        <v>10926</v>
      </c>
      <c r="M2175" t="s">
        <v>10927</v>
      </c>
      <c r="N2175" t="s">
        <v>10928</v>
      </c>
      <c r="O2175" s="1" t="s">
        <v>10929</v>
      </c>
      <c r="P2175" t="s">
        <v>10930</v>
      </c>
      <c r="Q2175">
        <v>23</v>
      </c>
      <c r="R2175" t="s">
        <v>23</v>
      </c>
      <c r="S2175" t="s">
        <v>23</v>
      </c>
      <c r="T2175" t="s">
        <v>23</v>
      </c>
      <c r="U2175">
        <v>24</v>
      </c>
      <c r="V2175">
        <v>1</v>
      </c>
    </row>
    <row r="2176" spans="1:22">
      <c r="A2176">
        <v>6667239</v>
      </c>
      <c r="B2176" t="str">
        <f t="shared" si="173"/>
        <v>pEMTOL02</v>
      </c>
      <c r="C2176" t="str">
        <f t="shared" si="174"/>
        <v>NC_018749.1</v>
      </c>
      <c r="D2176" t="str">
        <f t="shared" si="175"/>
        <v>CP002963</v>
      </c>
      <c r="E2176" t="str">
        <f t="shared" si="177"/>
        <v>Emticicia</v>
      </c>
      <c r="F2176" t="s">
        <v>32400</v>
      </c>
      <c r="G2176" t="str">
        <f t="shared" si="176"/>
        <v xml:space="preserve">Emticiciaoligotrophica            Bacteroidetes100.31234.213382---82-                                </v>
      </c>
      <c r="H2176" t="s">
        <v>10910</v>
      </c>
      <c r="I2176" t="s">
        <v>15</v>
      </c>
      <c r="J2176" t="s">
        <v>4901</v>
      </c>
      <c r="K2176" t="s">
        <v>4902</v>
      </c>
      <c r="L2176" t="s">
        <v>10931</v>
      </c>
      <c r="M2176" t="s">
        <v>10932</v>
      </c>
      <c r="N2176" t="s">
        <v>10933</v>
      </c>
      <c r="O2176" s="1" t="s">
        <v>10934</v>
      </c>
      <c r="P2176" t="s">
        <v>10935</v>
      </c>
      <c r="Q2176">
        <v>82</v>
      </c>
      <c r="R2176" t="s">
        <v>23</v>
      </c>
      <c r="S2176" t="s">
        <v>23</v>
      </c>
      <c r="T2176" t="s">
        <v>23</v>
      </c>
      <c r="U2176">
        <v>82</v>
      </c>
      <c r="V2176" t="s">
        <v>108</v>
      </c>
    </row>
    <row r="2177" spans="1:22">
      <c r="A2177">
        <v>6667143</v>
      </c>
      <c r="B2177" t="str">
        <f t="shared" si="173"/>
        <v>pLK39</v>
      </c>
      <c r="C2177" t="str">
        <f t="shared" si="174"/>
        <v>NC_013090.1</v>
      </c>
      <c r="D2177" t="str">
        <f t="shared" si="175"/>
        <v>GQ353340</v>
      </c>
      <c r="E2177" t="str">
        <f t="shared" si="177"/>
        <v>endophytic</v>
      </c>
      <c r="F2177" t="s">
        <v>32194</v>
      </c>
      <c r="G2177" t="str">
        <f t="shared" si="176"/>
        <v xml:space="preserve">endophyticbacterium                unclassified Bacteria (miscellaneous)4.02955.39845--27-                                </v>
      </c>
      <c r="H2177" t="s">
        <v>10936</v>
      </c>
      <c r="I2177" t="s">
        <v>15</v>
      </c>
      <c r="J2177" t="s">
        <v>4872</v>
      </c>
      <c r="K2177" t="s">
        <v>4873</v>
      </c>
      <c r="L2177" t="s">
        <v>10937</v>
      </c>
      <c r="M2177" t="s">
        <v>10938</v>
      </c>
      <c r="N2177" t="s">
        <v>10939</v>
      </c>
      <c r="O2177" s="1" t="s">
        <v>10940</v>
      </c>
      <c r="P2177" t="s">
        <v>10941</v>
      </c>
      <c r="Q2177">
        <v>5</v>
      </c>
      <c r="R2177" t="s">
        <v>23</v>
      </c>
      <c r="S2177" t="s">
        <v>23</v>
      </c>
      <c r="T2177">
        <v>2</v>
      </c>
      <c r="U2177">
        <v>7</v>
      </c>
      <c r="V2177" t="s">
        <v>108</v>
      </c>
    </row>
    <row r="2178" spans="1:22">
      <c r="A2178">
        <v>6667047</v>
      </c>
      <c r="B2178" t="str">
        <f t="shared" si="173"/>
        <v>pOV14b</v>
      </c>
      <c r="C2178" t="str">
        <f t="shared" si="174"/>
        <v>NZ_CP007239.1</v>
      </c>
      <c r="D2178" t="str">
        <f t="shared" si="175"/>
        <v>CP007239</v>
      </c>
      <c r="E2178" t="str">
        <f t="shared" si="177"/>
        <v>Ensifer</v>
      </c>
      <c r="F2178" t="s">
        <v>32401</v>
      </c>
      <c r="G2178" t="str">
        <f t="shared" si="176"/>
        <v>Ensiferadhaerens                Alphaproteobacteria1614.9560.103141334-148060</v>
      </c>
      <c r="H2178" t="s">
        <v>10942</v>
      </c>
      <c r="I2178" t="s">
        <v>15</v>
      </c>
      <c r="J2178" t="s">
        <v>78</v>
      </c>
      <c r="K2178" t="s">
        <v>202</v>
      </c>
      <c r="L2178" t="s">
        <v>10943</v>
      </c>
      <c r="M2178" t="s">
        <v>10944</v>
      </c>
      <c r="N2178" t="s">
        <v>10945</v>
      </c>
      <c r="O2178" s="1" t="s">
        <v>10946</v>
      </c>
      <c r="P2178" t="s">
        <v>10947</v>
      </c>
      <c r="Q2178">
        <v>1413</v>
      </c>
      <c r="R2178">
        <v>3</v>
      </c>
      <c r="S2178">
        <v>4</v>
      </c>
      <c r="T2178" t="s">
        <v>23</v>
      </c>
      <c r="U2178">
        <v>1480</v>
      </c>
      <c r="V2178">
        <v>60</v>
      </c>
    </row>
    <row r="2179" spans="1:22">
      <c r="A2179">
        <v>6666951</v>
      </c>
      <c r="B2179" t="str">
        <f t="shared" ref="B2179:B2242" si="178">L2179</f>
        <v>pOV14c</v>
      </c>
      <c r="C2179" t="str">
        <f t="shared" ref="C2179:C2242" si="179">M2179</f>
        <v>NZ_CP007238.1</v>
      </c>
      <c r="D2179" t="str">
        <f t="shared" ref="D2179:D2242" si="180">N2179</f>
        <v>CP007238</v>
      </c>
      <c r="E2179" t="str">
        <f t="shared" si="177"/>
        <v>Ensifer</v>
      </c>
      <c r="F2179" t="s">
        <v>32401</v>
      </c>
      <c r="G2179" t="str">
        <f t="shared" ref="G2179:G2242" si="181">CONCATENATE(E2179,F2179,K2179,O2179,P2179,Q2179,R2179,S2179,T2179,U2179,V2179)</f>
        <v>Ensiferadhaerens                Alphaproteobacteria125.20357.9523111---1132</v>
      </c>
      <c r="H2179" t="s">
        <v>10942</v>
      </c>
      <c r="I2179" t="s">
        <v>15</v>
      </c>
      <c r="J2179" t="s">
        <v>78</v>
      </c>
      <c r="K2179" t="s">
        <v>202</v>
      </c>
      <c r="L2179" t="s">
        <v>10948</v>
      </c>
      <c r="M2179" t="s">
        <v>10949</v>
      </c>
      <c r="N2179" t="s">
        <v>10950</v>
      </c>
      <c r="O2179" s="1" t="s">
        <v>10951</v>
      </c>
      <c r="P2179" t="s">
        <v>10952</v>
      </c>
      <c r="Q2179">
        <v>111</v>
      </c>
      <c r="R2179" t="s">
        <v>23</v>
      </c>
      <c r="S2179" t="s">
        <v>23</v>
      </c>
      <c r="T2179" t="s">
        <v>23</v>
      </c>
      <c r="U2179">
        <v>113</v>
      </c>
      <c r="V2179">
        <v>2</v>
      </c>
    </row>
    <row r="2180" spans="1:22">
      <c r="A2180">
        <v>6666855</v>
      </c>
      <c r="B2180" t="str">
        <f t="shared" si="178"/>
        <v>pKPC_CAV1320</v>
      </c>
      <c r="C2180" t="str">
        <f t="shared" si="179"/>
        <v>NZ_CP011573.1</v>
      </c>
      <c r="D2180" t="str">
        <f t="shared" si="180"/>
        <v>CP011573</v>
      </c>
      <c r="E2180" t="str">
        <f t="shared" si="177"/>
        <v>Enterobacter</v>
      </c>
      <c r="F2180" t="s">
        <v>32119</v>
      </c>
      <c r="G2180" t="str">
        <f t="shared" si="181"/>
        <v>Enterobacteraerogenes                Gammaproteobacteria13.98154.7111---121</v>
      </c>
      <c r="H2180" t="s">
        <v>10953</v>
      </c>
      <c r="I2180" t="s">
        <v>15</v>
      </c>
      <c r="J2180" t="s">
        <v>78</v>
      </c>
      <c r="K2180" t="s">
        <v>79</v>
      </c>
      <c r="L2180" t="s">
        <v>10954</v>
      </c>
      <c r="M2180" t="s">
        <v>10955</v>
      </c>
      <c r="N2180" t="s">
        <v>10956</v>
      </c>
      <c r="O2180" s="1" t="s">
        <v>10957</v>
      </c>
      <c r="P2180" t="s">
        <v>10958</v>
      </c>
      <c r="Q2180">
        <v>11</v>
      </c>
      <c r="R2180" t="s">
        <v>23</v>
      </c>
      <c r="S2180" t="s">
        <v>23</v>
      </c>
      <c r="T2180" t="s">
        <v>23</v>
      </c>
      <c r="U2180">
        <v>12</v>
      </c>
      <c r="V2180">
        <v>1</v>
      </c>
    </row>
    <row r="2181" spans="1:22">
      <c r="A2181">
        <v>6666759</v>
      </c>
      <c r="B2181" t="str">
        <f t="shared" si="178"/>
        <v>R751</v>
      </c>
      <c r="C2181" t="str">
        <f t="shared" si="179"/>
        <v>NC_001735.4</v>
      </c>
      <c r="D2181" t="str">
        <f t="shared" si="180"/>
        <v>U67194</v>
      </c>
      <c r="E2181" t="str">
        <f t="shared" si="177"/>
        <v>Enterobacter</v>
      </c>
      <c r="F2181" t="s">
        <v>32119</v>
      </c>
      <c r="G2181" t="str">
        <f t="shared" si="181"/>
        <v xml:space="preserve">Enterobacteraerogenes                Gammaproteobacteria53.42364.116666---68-                                                                        </v>
      </c>
      <c r="H2181" t="s">
        <v>10959</v>
      </c>
      <c r="I2181" t="s">
        <v>15</v>
      </c>
      <c r="J2181" t="s">
        <v>78</v>
      </c>
      <c r="K2181" t="s">
        <v>79</v>
      </c>
      <c r="L2181" t="s">
        <v>10960</v>
      </c>
      <c r="M2181" t="s">
        <v>10961</v>
      </c>
      <c r="N2181" t="s">
        <v>10962</v>
      </c>
      <c r="O2181" s="1" t="s">
        <v>10963</v>
      </c>
      <c r="P2181" t="s">
        <v>10964</v>
      </c>
      <c r="Q2181">
        <v>66</v>
      </c>
      <c r="R2181" t="s">
        <v>23</v>
      </c>
      <c r="S2181" t="s">
        <v>23</v>
      </c>
      <c r="T2181" t="s">
        <v>23</v>
      </c>
      <c r="U2181">
        <v>68</v>
      </c>
      <c r="V2181" t="s">
        <v>3736</v>
      </c>
    </row>
    <row r="2182" spans="1:22">
      <c r="A2182">
        <v>6666663</v>
      </c>
      <c r="B2182" t="str">
        <f t="shared" si="178"/>
        <v>pEA1509_A</v>
      </c>
      <c r="C2182" t="str">
        <f t="shared" si="179"/>
        <v>NC_020182.1</v>
      </c>
      <c r="D2182" t="str">
        <f t="shared" si="180"/>
        <v>FO203353</v>
      </c>
      <c r="E2182" t="str">
        <f t="shared" si="177"/>
        <v>Enterobacter</v>
      </c>
      <c r="F2182" t="s">
        <v>32119</v>
      </c>
      <c r="G2182" t="str">
        <f t="shared" si="181"/>
        <v xml:space="preserve">Enterobacteraerogenes                Gammaproteobacteria9.29455.153911---11-                                                </v>
      </c>
      <c r="H2182" t="s">
        <v>10965</v>
      </c>
      <c r="I2182" t="s">
        <v>15</v>
      </c>
      <c r="J2182" t="s">
        <v>78</v>
      </c>
      <c r="K2182" t="s">
        <v>79</v>
      </c>
      <c r="L2182" t="s">
        <v>10966</v>
      </c>
      <c r="M2182" t="s">
        <v>10967</v>
      </c>
      <c r="N2182" t="s">
        <v>10968</v>
      </c>
      <c r="O2182" s="1" t="s">
        <v>9100</v>
      </c>
      <c r="P2182" t="s">
        <v>10969</v>
      </c>
      <c r="Q2182">
        <v>11</v>
      </c>
      <c r="R2182" t="s">
        <v>23</v>
      </c>
      <c r="S2182" t="s">
        <v>23</v>
      </c>
      <c r="T2182" t="s">
        <v>23</v>
      </c>
      <c r="U2182">
        <v>11</v>
      </c>
      <c r="V2182" t="s">
        <v>24</v>
      </c>
    </row>
    <row r="2183" spans="1:22">
      <c r="A2183">
        <v>6666567</v>
      </c>
      <c r="B2183" t="str">
        <f t="shared" si="178"/>
        <v>pEA1509_B</v>
      </c>
      <c r="C2183" t="str">
        <f t="shared" si="179"/>
        <v>NC_020180.1</v>
      </c>
      <c r="D2183" t="str">
        <f t="shared" si="180"/>
        <v>FO203354</v>
      </c>
      <c r="E2183" t="str">
        <f t="shared" si="177"/>
        <v>Enterobacter</v>
      </c>
      <c r="F2183" t="s">
        <v>32119</v>
      </c>
      <c r="G2183" t="str">
        <f t="shared" si="181"/>
        <v>Enterobacteraerogenes                Gammaproteobacteria162.20252.5431194---1973</v>
      </c>
      <c r="H2183" t="s">
        <v>10965</v>
      </c>
      <c r="I2183" t="s">
        <v>15</v>
      </c>
      <c r="J2183" t="s">
        <v>78</v>
      </c>
      <c r="K2183" t="s">
        <v>79</v>
      </c>
      <c r="L2183" t="s">
        <v>10970</v>
      </c>
      <c r="M2183" t="s">
        <v>10971</v>
      </c>
      <c r="N2183" t="s">
        <v>10972</v>
      </c>
      <c r="O2183" s="1" t="s">
        <v>10973</v>
      </c>
      <c r="P2183" t="s">
        <v>10974</v>
      </c>
      <c r="Q2183">
        <v>194</v>
      </c>
      <c r="R2183" t="s">
        <v>23</v>
      </c>
      <c r="S2183" t="s">
        <v>23</v>
      </c>
      <c r="T2183" t="s">
        <v>23</v>
      </c>
      <c r="U2183">
        <v>197</v>
      </c>
      <c r="V2183">
        <v>3</v>
      </c>
    </row>
    <row r="2184" spans="1:22">
      <c r="A2184">
        <v>6666471</v>
      </c>
      <c r="B2184" t="str">
        <f t="shared" si="178"/>
        <v>pCAV1043-58</v>
      </c>
      <c r="C2184" t="str">
        <f t="shared" si="179"/>
        <v>NZ_CP011588.1</v>
      </c>
      <c r="D2184" t="str">
        <f t="shared" si="180"/>
        <v>CP011588</v>
      </c>
      <c r="E2184" t="str">
        <f t="shared" si="177"/>
        <v>Enterobacter</v>
      </c>
      <c r="F2184" t="s">
        <v>32402</v>
      </c>
      <c r="G2184" t="str">
        <f t="shared" si="181"/>
        <v>Enterobacterasburiae                 Gammaproteobacteria58.42748.085673---741</v>
      </c>
      <c r="H2184" t="s">
        <v>10975</v>
      </c>
      <c r="I2184" t="s">
        <v>15</v>
      </c>
      <c r="J2184" t="s">
        <v>78</v>
      </c>
      <c r="K2184" t="s">
        <v>79</v>
      </c>
      <c r="L2184" t="s">
        <v>10976</v>
      </c>
      <c r="M2184" t="s">
        <v>10977</v>
      </c>
      <c r="N2184" t="s">
        <v>10978</v>
      </c>
      <c r="O2184" s="1" t="s">
        <v>10979</v>
      </c>
      <c r="P2184" t="s">
        <v>10980</v>
      </c>
      <c r="Q2184">
        <v>73</v>
      </c>
      <c r="R2184" t="s">
        <v>23</v>
      </c>
      <c r="S2184" t="s">
        <v>23</v>
      </c>
      <c r="T2184" t="s">
        <v>23</v>
      </c>
      <c r="U2184">
        <v>74</v>
      </c>
      <c r="V2184">
        <v>1</v>
      </c>
    </row>
    <row r="2185" spans="1:22">
      <c r="A2185">
        <v>6666375</v>
      </c>
      <c r="B2185" t="str">
        <f t="shared" si="178"/>
        <v>pCAV1043-97</v>
      </c>
      <c r="C2185" t="str">
        <f t="shared" si="179"/>
        <v>NZ_CP011590.1</v>
      </c>
      <c r="D2185" t="str">
        <f t="shared" si="180"/>
        <v>CP011590</v>
      </c>
      <c r="E2185" t="str">
        <f t="shared" si="177"/>
        <v>Enterobacter</v>
      </c>
      <c r="F2185" t="s">
        <v>32402</v>
      </c>
      <c r="G2185" t="str">
        <f t="shared" si="181"/>
        <v>Enterobacterasburiae                 Gammaproteobacteria96.84251.39289---934</v>
      </c>
      <c r="H2185" t="s">
        <v>10975</v>
      </c>
      <c r="I2185" t="s">
        <v>15</v>
      </c>
      <c r="J2185" t="s">
        <v>78</v>
      </c>
      <c r="K2185" t="s">
        <v>79</v>
      </c>
      <c r="L2185" t="s">
        <v>10981</v>
      </c>
      <c r="M2185" t="s">
        <v>10982</v>
      </c>
      <c r="N2185" t="s">
        <v>10983</v>
      </c>
      <c r="O2185" s="1" t="s">
        <v>10984</v>
      </c>
      <c r="P2185" t="s">
        <v>10985</v>
      </c>
      <c r="Q2185">
        <v>89</v>
      </c>
      <c r="R2185" t="s">
        <v>23</v>
      </c>
      <c r="S2185" t="s">
        <v>23</v>
      </c>
      <c r="T2185" t="s">
        <v>23</v>
      </c>
      <c r="U2185">
        <v>93</v>
      </c>
      <c r="V2185">
        <v>4</v>
      </c>
    </row>
    <row r="2186" spans="1:22">
      <c r="A2186">
        <v>6666279</v>
      </c>
      <c r="B2186" t="str">
        <f t="shared" si="178"/>
        <v>pKPC_CAV1043</v>
      </c>
      <c r="C2186" t="str">
        <f t="shared" si="179"/>
        <v>NZ_CP011589.1</v>
      </c>
      <c r="D2186" t="str">
        <f t="shared" si="180"/>
        <v>CP011589</v>
      </c>
      <c r="E2186" t="str">
        <f t="shared" si="177"/>
        <v>Enterobacter</v>
      </c>
      <c r="F2186" t="s">
        <v>32402</v>
      </c>
      <c r="G2186" t="str">
        <f t="shared" si="181"/>
        <v>Enterobacterasburiae                 Gammaproteobacteria59.13853.260263---652</v>
      </c>
      <c r="H2186" t="s">
        <v>10975</v>
      </c>
      <c r="I2186" t="s">
        <v>15</v>
      </c>
      <c r="J2186" t="s">
        <v>78</v>
      </c>
      <c r="K2186" t="s">
        <v>79</v>
      </c>
      <c r="L2186" t="s">
        <v>10986</v>
      </c>
      <c r="M2186" t="s">
        <v>10987</v>
      </c>
      <c r="N2186" t="s">
        <v>10988</v>
      </c>
      <c r="O2186" s="1" t="s">
        <v>10989</v>
      </c>
      <c r="P2186" t="s">
        <v>10990</v>
      </c>
      <c r="Q2186">
        <v>63</v>
      </c>
      <c r="R2186" t="s">
        <v>23</v>
      </c>
      <c r="S2186" t="s">
        <v>23</v>
      </c>
      <c r="T2186" t="s">
        <v>23</v>
      </c>
      <c r="U2186">
        <v>65</v>
      </c>
      <c r="V2186">
        <v>2</v>
      </c>
    </row>
    <row r="2187" spans="1:22">
      <c r="A2187">
        <v>6666183</v>
      </c>
      <c r="B2187" t="str">
        <f t="shared" si="178"/>
        <v>pCAV1043-1919</v>
      </c>
      <c r="C2187" t="str">
        <f t="shared" si="179"/>
        <v>NZ_CP011585.1</v>
      </c>
      <c r="D2187" t="str">
        <f t="shared" si="180"/>
        <v>CP011585</v>
      </c>
      <c r="E2187" t="str">
        <f t="shared" si="177"/>
        <v>Enterobacter</v>
      </c>
      <c r="F2187" t="s">
        <v>32402</v>
      </c>
      <c r="G2187" t="str">
        <f t="shared" si="181"/>
        <v xml:space="preserve">Enterobacterasburiae                 Gammaproteobacteria1.91951.32882---2-                                                </v>
      </c>
      <c r="H2187" t="s">
        <v>10975</v>
      </c>
      <c r="I2187" t="s">
        <v>15</v>
      </c>
      <c r="J2187" t="s">
        <v>78</v>
      </c>
      <c r="K2187" t="s">
        <v>79</v>
      </c>
      <c r="L2187" t="s">
        <v>10991</v>
      </c>
      <c r="M2187" t="s">
        <v>10992</v>
      </c>
      <c r="N2187" t="s">
        <v>10993</v>
      </c>
      <c r="O2187" s="1" t="s">
        <v>10994</v>
      </c>
      <c r="P2187" t="s">
        <v>10995</v>
      </c>
      <c r="Q2187">
        <v>2</v>
      </c>
      <c r="R2187" t="s">
        <v>23</v>
      </c>
      <c r="S2187" t="s">
        <v>23</v>
      </c>
      <c r="T2187" t="s">
        <v>23</v>
      </c>
      <c r="U2187">
        <v>2</v>
      </c>
      <c r="V2187" t="s">
        <v>24</v>
      </c>
    </row>
    <row r="2188" spans="1:22">
      <c r="A2188">
        <v>6666087</v>
      </c>
      <c r="B2188" t="str">
        <f t="shared" si="178"/>
        <v>pCAV1043-51</v>
      </c>
      <c r="C2188" t="str">
        <f t="shared" si="179"/>
        <v>NZ_CP011587.1</v>
      </c>
      <c r="D2188" t="str">
        <f t="shared" si="180"/>
        <v>CP011587</v>
      </c>
      <c r="E2188" t="str">
        <f t="shared" si="177"/>
        <v>Enterobacter</v>
      </c>
      <c r="F2188" t="s">
        <v>32402</v>
      </c>
      <c r="G2188" t="str">
        <f t="shared" si="181"/>
        <v>Enterobacterasburiae                 Gammaproteobacteria51.32153.788948---568</v>
      </c>
      <c r="H2188" t="s">
        <v>10975</v>
      </c>
      <c r="I2188" t="s">
        <v>15</v>
      </c>
      <c r="J2188" t="s">
        <v>78</v>
      </c>
      <c r="K2188" t="s">
        <v>79</v>
      </c>
      <c r="L2188" t="s">
        <v>10996</v>
      </c>
      <c r="M2188" t="s">
        <v>10997</v>
      </c>
      <c r="N2188" t="s">
        <v>10998</v>
      </c>
      <c r="O2188" s="1" t="s">
        <v>10999</v>
      </c>
      <c r="P2188" t="s">
        <v>11000</v>
      </c>
      <c r="Q2188">
        <v>48</v>
      </c>
      <c r="R2188" t="s">
        <v>23</v>
      </c>
      <c r="S2188" t="s">
        <v>23</v>
      </c>
      <c r="T2188" t="s">
        <v>23</v>
      </c>
      <c r="U2188">
        <v>56</v>
      </c>
      <c r="V2188">
        <v>8</v>
      </c>
    </row>
    <row r="2189" spans="1:22">
      <c r="A2189">
        <v>6665991</v>
      </c>
      <c r="B2189" t="str">
        <f t="shared" si="178"/>
        <v>pCAV1043-10</v>
      </c>
      <c r="C2189" t="str">
        <f t="shared" si="179"/>
        <v>NZ_CP011586.1</v>
      </c>
      <c r="D2189" t="str">
        <f t="shared" si="180"/>
        <v>CP011586</v>
      </c>
      <c r="E2189" t="str">
        <f t="shared" si="177"/>
        <v>Enterobacter</v>
      </c>
      <c r="F2189" t="s">
        <v>32402</v>
      </c>
      <c r="G2189" t="str">
        <f t="shared" si="181"/>
        <v>Enterobacterasburiae                 Gammaproteobacteria10.40349.91839---101</v>
      </c>
      <c r="H2189" t="s">
        <v>10975</v>
      </c>
      <c r="I2189" t="s">
        <v>15</v>
      </c>
      <c r="J2189" t="s">
        <v>78</v>
      </c>
      <c r="K2189" t="s">
        <v>79</v>
      </c>
      <c r="L2189" t="s">
        <v>11001</v>
      </c>
      <c r="M2189" t="s">
        <v>11002</v>
      </c>
      <c r="N2189" t="s">
        <v>11003</v>
      </c>
      <c r="O2189" s="1" t="s">
        <v>11004</v>
      </c>
      <c r="P2189" t="s">
        <v>11005</v>
      </c>
      <c r="Q2189">
        <v>9</v>
      </c>
      <c r="R2189" t="s">
        <v>23</v>
      </c>
      <c r="S2189" t="s">
        <v>23</v>
      </c>
      <c r="T2189" t="s">
        <v>23</v>
      </c>
      <c r="U2189">
        <v>10</v>
      </c>
      <c r="V2189">
        <v>1</v>
      </c>
    </row>
    <row r="2190" spans="1:22">
      <c r="A2190">
        <v>6665895</v>
      </c>
      <c r="B2190" t="str">
        <f t="shared" si="178"/>
        <v>p35734-141.404kb</v>
      </c>
      <c r="C2190" t="str">
        <f t="shared" si="179"/>
        <v>NZ_CP010360.2</v>
      </c>
      <c r="D2190" t="str">
        <f t="shared" si="180"/>
        <v>CP010360</v>
      </c>
      <c r="E2190" t="str">
        <f t="shared" si="177"/>
        <v>Enterobacter</v>
      </c>
      <c r="F2190" t="s">
        <v>32402</v>
      </c>
      <c r="G2190" t="str">
        <f t="shared" si="181"/>
        <v>Enterobacterasburiae                 Gammaproteobacteria141.40254.9589151---1598</v>
      </c>
      <c r="H2190" t="s">
        <v>11006</v>
      </c>
      <c r="I2190" t="s">
        <v>15</v>
      </c>
      <c r="J2190" t="s">
        <v>78</v>
      </c>
      <c r="K2190" t="s">
        <v>79</v>
      </c>
      <c r="L2190" t="s">
        <v>11007</v>
      </c>
      <c r="M2190" t="s">
        <v>11008</v>
      </c>
      <c r="N2190" t="s">
        <v>11009</v>
      </c>
      <c r="O2190" s="1" t="s">
        <v>11010</v>
      </c>
      <c r="P2190" t="s">
        <v>11011</v>
      </c>
      <c r="Q2190">
        <v>151</v>
      </c>
      <c r="R2190" t="s">
        <v>23</v>
      </c>
      <c r="S2190" t="s">
        <v>23</v>
      </c>
      <c r="T2190" t="s">
        <v>23</v>
      </c>
      <c r="U2190">
        <v>159</v>
      </c>
      <c r="V2190">
        <v>8</v>
      </c>
    </row>
    <row r="2191" spans="1:22">
      <c r="A2191">
        <v>6665799</v>
      </c>
      <c r="B2191" t="str">
        <f t="shared" si="178"/>
        <v>p35734-109.753kb</v>
      </c>
      <c r="C2191" t="str">
        <f t="shared" si="179"/>
        <v>NZ_CP012163.1</v>
      </c>
      <c r="D2191" t="str">
        <f t="shared" si="180"/>
        <v>CP012163</v>
      </c>
      <c r="E2191" t="str">
        <f t="shared" si="177"/>
        <v>Enterobacter</v>
      </c>
      <c r="F2191" t="s">
        <v>32402</v>
      </c>
      <c r="G2191" t="str">
        <f t="shared" si="181"/>
        <v>Enterobacterasburiae                 Gammaproteobacteria109.75350.8651106---1115</v>
      </c>
      <c r="H2191" t="s">
        <v>11006</v>
      </c>
      <c r="I2191" t="s">
        <v>15</v>
      </c>
      <c r="J2191" t="s">
        <v>78</v>
      </c>
      <c r="K2191" t="s">
        <v>79</v>
      </c>
      <c r="L2191" t="s">
        <v>11012</v>
      </c>
      <c r="M2191" t="s">
        <v>11013</v>
      </c>
      <c r="N2191" t="s">
        <v>11014</v>
      </c>
      <c r="O2191" s="1" t="s">
        <v>11015</v>
      </c>
      <c r="P2191" t="s">
        <v>11016</v>
      </c>
      <c r="Q2191">
        <v>106</v>
      </c>
      <c r="R2191" t="s">
        <v>23</v>
      </c>
      <c r="S2191" t="s">
        <v>23</v>
      </c>
      <c r="T2191" t="s">
        <v>23</v>
      </c>
      <c r="U2191">
        <v>111</v>
      </c>
      <c r="V2191">
        <v>5</v>
      </c>
    </row>
    <row r="2192" spans="1:22">
      <c r="A2192">
        <v>6665703</v>
      </c>
      <c r="B2192" t="str">
        <f t="shared" si="178"/>
        <v>p35734-8.452kb</v>
      </c>
      <c r="C2192" t="str">
        <f t="shared" si="179"/>
        <v>NZ_CP012164.1</v>
      </c>
      <c r="D2192" t="str">
        <f t="shared" si="180"/>
        <v>CP012164</v>
      </c>
      <c r="E2192" t="str">
        <f t="shared" si="177"/>
        <v>Enterobacter</v>
      </c>
      <c r="F2192" t="s">
        <v>32402</v>
      </c>
      <c r="G2192" t="str">
        <f t="shared" si="181"/>
        <v>Enterobacterasburiae                 Gammaproteobacteria8.45254.03456---93</v>
      </c>
      <c r="H2192" t="s">
        <v>11006</v>
      </c>
      <c r="I2192" t="s">
        <v>15</v>
      </c>
      <c r="J2192" t="s">
        <v>78</v>
      </c>
      <c r="K2192" t="s">
        <v>79</v>
      </c>
      <c r="L2192" t="s">
        <v>11017</v>
      </c>
      <c r="M2192" t="s">
        <v>11018</v>
      </c>
      <c r="N2192" t="s">
        <v>11019</v>
      </c>
      <c r="O2192" s="1" t="s">
        <v>11020</v>
      </c>
      <c r="P2192" t="s">
        <v>11021</v>
      </c>
      <c r="Q2192">
        <v>6</v>
      </c>
      <c r="R2192" t="s">
        <v>23</v>
      </c>
      <c r="S2192" t="s">
        <v>23</v>
      </c>
      <c r="T2192" t="s">
        <v>23</v>
      </c>
      <c r="U2192">
        <v>9</v>
      </c>
      <c r="V2192">
        <v>3</v>
      </c>
    </row>
    <row r="2193" spans="1:22">
      <c r="A2193">
        <v>6665607</v>
      </c>
      <c r="B2193" t="str">
        <f t="shared" si="178"/>
        <v>pENTAS01</v>
      </c>
      <c r="C2193" t="str">
        <f t="shared" si="179"/>
        <v>NC_015963.1</v>
      </c>
      <c r="D2193" t="str">
        <f t="shared" si="180"/>
        <v>CP003027</v>
      </c>
      <c r="E2193" t="str">
        <f t="shared" si="177"/>
        <v>Enterobacter</v>
      </c>
      <c r="F2193" t="s">
        <v>32402</v>
      </c>
      <c r="G2193" t="str">
        <f t="shared" si="181"/>
        <v>Enterobacterasburiae                 Gammaproteobacteria166.72552.1577168---1779</v>
      </c>
      <c r="H2193" t="s">
        <v>11022</v>
      </c>
      <c r="I2193" t="s">
        <v>15</v>
      </c>
      <c r="J2193" t="s">
        <v>78</v>
      </c>
      <c r="K2193" t="s">
        <v>79</v>
      </c>
      <c r="L2193" t="s">
        <v>11023</v>
      </c>
      <c r="M2193" t="s">
        <v>11024</v>
      </c>
      <c r="N2193" t="s">
        <v>11025</v>
      </c>
      <c r="O2193" s="1" t="s">
        <v>11026</v>
      </c>
      <c r="P2193" t="s">
        <v>11027</v>
      </c>
      <c r="Q2193">
        <v>168</v>
      </c>
      <c r="R2193" t="s">
        <v>23</v>
      </c>
      <c r="S2193" t="s">
        <v>23</v>
      </c>
      <c r="T2193" t="s">
        <v>23</v>
      </c>
      <c r="U2193">
        <v>177</v>
      </c>
      <c r="V2193">
        <v>9</v>
      </c>
    </row>
    <row r="2194" spans="1:22">
      <c r="A2194">
        <v>6665511</v>
      </c>
      <c r="B2194" t="str">
        <f t="shared" si="178"/>
        <v>pENTAS02</v>
      </c>
      <c r="C2194" t="str">
        <f t="shared" si="179"/>
        <v>NC_015969.1</v>
      </c>
      <c r="D2194" t="str">
        <f t="shared" si="180"/>
        <v>CP003028</v>
      </c>
      <c r="E2194" t="str">
        <f t="shared" si="177"/>
        <v>Enterobacter</v>
      </c>
      <c r="F2194" t="s">
        <v>32402</v>
      </c>
      <c r="G2194" t="str">
        <f t="shared" si="181"/>
        <v xml:space="preserve">Enterobacterasburiae                 Gammaproteobacteria32.57453.002435---35-                                                </v>
      </c>
      <c r="H2194" t="s">
        <v>11022</v>
      </c>
      <c r="I2194" t="s">
        <v>15</v>
      </c>
      <c r="J2194" t="s">
        <v>78</v>
      </c>
      <c r="K2194" t="s">
        <v>79</v>
      </c>
      <c r="L2194" t="s">
        <v>11028</v>
      </c>
      <c r="M2194" t="s">
        <v>11029</v>
      </c>
      <c r="N2194" t="s">
        <v>11030</v>
      </c>
      <c r="O2194" s="1" t="s">
        <v>11031</v>
      </c>
      <c r="P2194" t="s">
        <v>11032</v>
      </c>
      <c r="Q2194">
        <v>35</v>
      </c>
      <c r="R2194" t="s">
        <v>23</v>
      </c>
      <c r="S2194" t="s">
        <v>23</v>
      </c>
      <c r="T2194" t="s">
        <v>23</v>
      </c>
      <c r="U2194">
        <v>35</v>
      </c>
      <c r="V2194" t="s">
        <v>24</v>
      </c>
    </row>
    <row r="2195" spans="1:22">
      <c r="A2195">
        <v>6665415</v>
      </c>
      <c r="B2195" t="str">
        <f t="shared" si="178"/>
        <v>pKPC-860</v>
      </c>
      <c r="C2195" t="str">
        <f t="shared" si="179"/>
        <v>NZ_CP009853.1</v>
      </c>
      <c r="D2195" t="str">
        <f t="shared" si="180"/>
        <v>CP009853</v>
      </c>
      <c r="E2195" t="str">
        <f t="shared" si="177"/>
        <v>Enterobacter</v>
      </c>
      <c r="F2195" t="s">
        <v>32403</v>
      </c>
      <c r="G2195" t="str">
        <f t="shared" si="181"/>
        <v>Enterobactercloacae                  Gammaproteobacteria56.55751.365961---632</v>
      </c>
      <c r="H2195" t="s">
        <v>11033</v>
      </c>
      <c r="I2195" t="s">
        <v>15</v>
      </c>
      <c r="J2195" t="s">
        <v>78</v>
      </c>
      <c r="K2195" t="s">
        <v>79</v>
      </c>
      <c r="L2195" t="s">
        <v>11034</v>
      </c>
      <c r="M2195" t="s">
        <v>11035</v>
      </c>
      <c r="N2195" t="s">
        <v>11036</v>
      </c>
      <c r="O2195" s="1" t="s">
        <v>11037</v>
      </c>
      <c r="P2195" t="s">
        <v>11038</v>
      </c>
      <c r="Q2195">
        <v>61</v>
      </c>
      <c r="R2195" t="s">
        <v>23</v>
      </c>
      <c r="S2195" t="s">
        <v>23</v>
      </c>
      <c r="T2195" t="s">
        <v>23</v>
      </c>
      <c r="U2195">
        <v>63</v>
      </c>
      <c r="V2195">
        <v>2</v>
      </c>
    </row>
    <row r="2196" spans="1:22">
      <c r="A2196">
        <v>6665319</v>
      </c>
      <c r="B2196" t="str">
        <f t="shared" si="178"/>
        <v>pENT-e56</v>
      </c>
      <c r="C2196" t="str">
        <f t="shared" si="179"/>
        <v>NZ_CP009852.1</v>
      </c>
      <c r="D2196" t="str">
        <f t="shared" si="180"/>
        <v>CP009852</v>
      </c>
      <c r="E2196" t="str">
        <f t="shared" si="177"/>
        <v>Enterobacter</v>
      </c>
      <c r="F2196" t="s">
        <v>32403</v>
      </c>
      <c r="G2196" t="str">
        <f t="shared" si="181"/>
        <v>Enterobactercloacae                  Gammaproteobacteria77.24851.491389---934</v>
      </c>
      <c r="H2196" t="s">
        <v>11033</v>
      </c>
      <c r="I2196" t="s">
        <v>15</v>
      </c>
      <c r="J2196" t="s">
        <v>78</v>
      </c>
      <c r="K2196" t="s">
        <v>79</v>
      </c>
      <c r="L2196" t="s">
        <v>11039</v>
      </c>
      <c r="M2196" t="s">
        <v>11040</v>
      </c>
      <c r="N2196" t="s">
        <v>11041</v>
      </c>
      <c r="O2196" s="1" t="s">
        <v>11042</v>
      </c>
      <c r="P2196" t="s">
        <v>11043</v>
      </c>
      <c r="Q2196">
        <v>89</v>
      </c>
      <c r="R2196" t="s">
        <v>23</v>
      </c>
      <c r="S2196" t="s">
        <v>23</v>
      </c>
      <c r="T2196" t="s">
        <v>23</v>
      </c>
      <c r="U2196">
        <v>93</v>
      </c>
      <c r="V2196">
        <v>4</v>
      </c>
    </row>
    <row r="2197" spans="1:22">
      <c r="A2197">
        <v>6665223</v>
      </c>
      <c r="B2197" t="str">
        <f t="shared" si="178"/>
        <v>pENT-c88</v>
      </c>
      <c r="C2197" t="str">
        <f t="shared" si="179"/>
        <v>NZ_CP009851.1</v>
      </c>
      <c r="D2197" t="str">
        <f t="shared" si="180"/>
        <v>CP009851</v>
      </c>
      <c r="E2197" t="str">
        <f t="shared" si="177"/>
        <v>Enterobacter</v>
      </c>
      <c r="F2197" t="s">
        <v>32403</v>
      </c>
      <c r="G2197" t="str">
        <f t="shared" si="181"/>
        <v xml:space="preserve">Enterobactercloacae                  Gammaproteobacteria51.25451.908152---52-                                                </v>
      </c>
      <c r="H2197" t="s">
        <v>11033</v>
      </c>
      <c r="I2197" t="s">
        <v>15</v>
      </c>
      <c r="J2197" t="s">
        <v>78</v>
      </c>
      <c r="K2197" t="s">
        <v>79</v>
      </c>
      <c r="L2197" t="s">
        <v>11044</v>
      </c>
      <c r="M2197" t="s">
        <v>11045</v>
      </c>
      <c r="N2197" t="s">
        <v>11046</v>
      </c>
      <c r="O2197" s="1" t="s">
        <v>11047</v>
      </c>
      <c r="P2197" t="s">
        <v>11048</v>
      </c>
      <c r="Q2197">
        <v>52</v>
      </c>
      <c r="R2197" t="s">
        <v>23</v>
      </c>
      <c r="S2197" t="s">
        <v>23</v>
      </c>
      <c r="T2197" t="s">
        <v>23</v>
      </c>
      <c r="U2197">
        <v>52</v>
      </c>
      <c r="V2197" t="s">
        <v>24</v>
      </c>
    </row>
    <row r="2198" spans="1:22">
      <c r="A2198">
        <v>6665127</v>
      </c>
      <c r="B2198" t="str">
        <f t="shared" si="178"/>
        <v>pENT-d0d</v>
      </c>
      <c r="C2198" t="str">
        <f t="shared" si="179"/>
        <v>NZ_CP009857.1</v>
      </c>
      <c r="D2198" t="str">
        <f t="shared" si="180"/>
        <v>CP009857</v>
      </c>
      <c r="E2198" t="str">
        <f t="shared" si="177"/>
        <v>Enterobacter</v>
      </c>
      <c r="F2198" t="s">
        <v>32403</v>
      </c>
      <c r="G2198" t="str">
        <f t="shared" si="181"/>
        <v>Enterobactercloacae                  Gammaproteobacteria77.57550.714892---942</v>
      </c>
      <c r="H2198" t="s">
        <v>11049</v>
      </c>
      <c r="I2198" t="s">
        <v>15</v>
      </c>
      <c r="J2198" t="s">
        <v>78</v>
      </c>
      <c r="K2198" t="s">
        <v>79</v>
      </c>
      <c r="L2198" t="s">
        <v>11050</v>
      </c>
      <c r="M2198" t="s">
        <v>11051</v>
      </c>
      <c r="N2198" t="s">
        <v>11052</v>
      </c>
      <c r="O2198" s="1" t="s">
        <v>11053</v>
      </c>
      <c r="P2198" t="s">
        <v>11054</v>
      </c>
      <c r="Q2198">
        <v>92</v>
      </c>
      <c r="R2198" t="s">
        <v>23</v>
      </c>
      <c r="S2198" t="s">
        <v>23</v>
      </c>
      <c r="T2198" t="s">
        <v>23</v>
      </c>
      <c r="U2198">
        <v>94</v>
      </c>
      <c r="V2198">
        <v>2</v>
      </c>
    </row>
    <row r="2199" spans="1:22">
      <c r="A2199">
        <v>6665031</v>
      </c>
      <c r="B2199" t="str">
        <f t="shared" si="178"/>
        <v>pENT-22e</v>
      </c>
      <c r="C2199" t="str">
        <f t="shared" si="179"/>
        <v>NZ_CP009855.1</v>
      </c>
      <c r="D2199" t="str">
        <f t="shared" si="180"/>
        <v>CP009855</v>
      </c>
      <c r="E2199" t="str">
        <f t="shared" si="177"/>
        <v>Enterobacter</v>
      </c>
      <c r="F2199" t="s">
        <v>32403</v>
      </c>
      <c r="G2199" t="str">
        <f t="shared" si="181"/>
        <v>Enterobactercloacae                  Gammaproteobacteria111.23253.0189107---11710</v>
      </c>
      <c r="H2199" t="s">
        <v>11049</v>
      </c>
      <c r="I2199" t="s">
        <v>15</v>
      </c>
      <c r="J2199" t="s">
        <v>78</v>
      </c>
      <c r="K2199" t="s">
        <v>79</v>
      </c>
      <c r="L2199" t="s">
        <v>11055</v>
      </c>
      <c r="M2199" t="s">
        <v>11056</v>
      </c>
      <c r="N2199" t="s">
        <v>11057</v>
      </c>
      <c r="O2199" s="1" t="s">
        <v>11058</v>
      </c>
      <c r="P2199" t="s">
        <v>11059</v>
      </c>
      <c r="Q2199">
        <v>107</v>
      </c>
      <c r="R2199" t="s">
        <v>23</v>
      </c>
      <c r="S2199" t="s">
        <v>23</v>
      </c>
      <c r="T2199" t="s">
        <v>23</v>
      </c>
      <c r="U2199">
        <v>117</v>
      </c>
      <c r="V2199">
        <v>10</v>
      </c>
    </row>
    <row r="2200" spans="1:22">
      <c r="A2200">
        <v>6664935</v>
      </c>
      <c r="B2200" t="str">
        <f t="shared" si="178"/>
        <v>pENT-784</v>
      </c>
      <c r="C2200" t="str">
        <f t="shared" si="179"/>
        <v>NZ_CP009856.1</v>
      </c>
      <c r="D2200" t="str">
        <f t="shared" si="180"/>
        <v>CP009856</v>
      </c>
      <c r="E2200" t="str">
        <f t="shared" si="177"/>
        <v>Enterobacter</v>
      </c>
      <c r="F2200" t="s">
        <v>32403</v>
      </c>
      <c r="G2200" t="str">
        <f t="shared" si="181"/>
        <v>Enterobactercloacae                  Gammaproteobacteria61.41955.09762---653</v>
      </c>
      <c r="H2200" t="s">
        <v>11049</v>
      </c>
      <c r="I2200" t="s">
        <v>15</v>
      </c>
      <c r="J2200" t="s">
        <v>78</v>
      </c>
      <c r="K2200" t="s">
        <v>79</v>
      </c>
      <c r="L2200" t="s">
        <v>11060</v>
      </c>
      <c r="M2200" t="s">
        <v>11061</v>
      </c>
      <c r="N2200" t="s">
        <v>11062</v>
      </c>
      <c r="O2200" s="1" t="s">
        <v>11063</v>
      </c>
      <c r="P2200" t="s">
        <v>11064</v>
      </c>
      <c r="Q2200">
        <v>62</v>
      </c>
      <c r="R2200" t="s">
        <v>23</v>
      </c>
      <c r="S2200" t="s">
        <v>23</v>
      </c>
      <c r="T2200" t="s">
        <v>23</v>
      </c>
      <c r="U2200">
        <v>65</v>
      </c>
      <c r="V2200">
        <v>3</v>
      </c>
    </row>
    <row r="2201" spans="1:22">
      <c r="A2201">
        <v>6664839</v>
      </c>
      <c r="B2201" t="str">
        <f t="shared" si="178"/>
        <v>pKPC-47e</v>
      </c>
      <c r="C2201" t="str">
        <f t="shared" si="179"/>
        <v>NZ_CP009858.1</v>
      </c>
      <c r="D2201" t="str">
        <f t="shared" si="180"/>
        <v>CP009858</v>
      </c>
      <c r="E2201" t="str">
        <f t="shared" si="177"/>
        <v>Enterobacter</v>
      </c>
      <c r="F2201" t="s">
        <v>32403</v>
      </c>
      <c r="G2201" t="str">
        <f t="shared" si="181"/>
        <v>Enterobactercloacae                  Gammaproteobacteria50.33352.172556---571</v>
      </c>
      <c r="H2201" t="s">
        <v>11049</v>
      </c>
      <c r="I2201" t="s">
        <v>15</v>
      </c>
      <c r="J2201" t="s">
        <v>78</v>
      </c>
      <c r="K2201" t="s">
        <v>79</v>
      </c>
      <c r="L2201" t="s">
        <v>11065</v>
      </c>
      <c r="M2201" t="s">
        <v>11066</v>
      </c>
      <c r="N2201" t="s">
        <v>11067</v>
      </c>
      <c r="O2201" s="1" t="s">
        <v>11068</v>
      </c>
      <c r="P2201" t="s">
        <v>11069</v>
      </c>
      <c r="Q2201">
        <v>56</v>
      </c>
      <c r="R2201" t="s">
        <v>23</v>
      </c>
      <c r="S2201" t="s">
        <v>23</v>
      </c>
      <c r="T2201" t="s">
        <v>23</v>
      </c>
      <c r="U2201">
        <v>57</v>
      </c>
      <c r="V2201">
        <v>1</v>
      </c>
    </row>
    <row r="2202" spans="1:22">
      <c r="A2202">
        <v>6664743</v>
      </c>
      <c r="B2202" t="str">
        <f t="shared" si="178"/>
        <v>p34983-328.905kb</v>
      </c>
      <c r="C2202" t="str">
        <f t="shared" si="179"/>
        <v>NZ_CP010380.1</v>
      </c>
      <c r="D2202" t="str">
        <f t="shared" si="180"/>
        <v>CP010380</v>
      </c>
      <c r="E2202" t="str">
        <f t="shared" si="177"/>
        <v>Enterobacter</v>
      </c>
      <c r="F2202" t="s">
        <v>32403</v>
      </c>
      <c r="G2202" t="str">
        <f t="shared" si="181"/>
        <v>Enterobactercloacae                  Gammaproteobacteria328.90551.0211334---34915</v>
      </c>
      <c r="H2202" t="s">
        <v>11070</v>
      </c>
      <c r="I2202" t="s">
        <v>15</v>
      </c>
      <c r="J2202" t="s">
        <v>78</v>
      </c>
      <c r="K2202" t="s">
        <v>79</v>
      </c>
      <c r="L2202" t="s">
        <v>11071</v>
      </c>
      <c r="M2202" t="s">
        <v>11072</v>
      </c>
      <c r="N2202" t="s">
        <v>11073</v>
      </c>
      <c r="O2202" s="1" t="s">
        <v>11074</v>
      </c>
      <c r="P2202" t="s">
        <v>11075</v>
      </c>
      <c r="Q2202">
        <v>334</v>
      </c>
      <c r="R2202" t="s">
        <v>23</v>
      </c>
      <c r="S2202" t="s">
        <v>23</v>
      </c>
      <c r="T2202" t="s">
        <v>23</v>
      </c>
      <c r="U2202">
        <v>349</v>
      </c>
      <c r="V2202">
        <v>15</v>
      </c>
    </row>
    <row r="2203" spans="1:22">
      <c r="A2203">
        <v>6664647</v>
      </c>
      <c r="B2203" t="str">
        <f t="shared" si="178"/>
        <v>p34983-59.134kb</v>
      </c>
      <c r="C2203" t="str">
        <f t="shared" si="179"/>
        <v>NZ_CP010378.1</v>
      </c>
      <c r="D2203" t="str">
        <f t="shared" si="180"/>
        <v>CP010378</v>
      </c>
      <c r="E2203" t="str">
        <f t="shared" ref="E2203:E2266" si="182">MID(H2203,1,FIND(" ",H2203)-1)</f>
        <v>Enterobacter</v>
      </c>
      <c r="F2203" t="s">
        <v>32403</v>
      </c>
      <c r="G2203" t="str">
        <f t="shared" si="181"/>
        <v>Enterobactercloacae                  Gammaproteobacteria59.13452.852869---723</v>
      </c>
      <c r="H2203" t="s">
        <v>11070</v>
      </c>
      <c r="I2203" t="s">
        <v>15</v>
      </c>
      <c r="J2203" t="s">
        <v>78</v>
      </c>
      <c r="K2203" t="s">
        <v>79</v>
      </c>
      <c r="L2203" t="s">
        <v>11076</v>
      </c>
      <c r="M2203" t="s">
        <v>11077</v>
      </c>
      <c r="N2203" t="s">
        <v>11078</v>
      </c>
      <c r="O2203" s="1" t="s">
        <v>11079</v>
      </c>
      <c r="P2203" t="s">
        <v>11080</v>
      </c>
      <c r="Q2203">
        <v>69</v>
      </c>
      <c r="R2203" t="s">
        <v>23</v>
      </c>
      <c r="S2203" t="s">
        <v>23</v>
      </c>
      <c r="T2203" t="s">
        <v>23</v>
      </c>
      <c r="U2203">
        <v>72</v>
      </c>
      <c r="V2203">
        <v>3</v>
      </c>
    </row>
    <row r="2204" spans="1:22">
      <c r="A2204">
        <v>6664551</v>
      </c>
      <c r="B2204" t="str">
        <f t="shared" si="178"/>
        <v>p34983-43.621kb</v>
      </c>
      <c r="C2204" t="str">
        <f t="shared" si="179"/>
        <v>NZ_CP010379.1</v>
      </c>
      <c r="D2204" t="str">
        <f t="shared" si="180"/>
        <v>CP010379</v>
      </c>
      <c r="E2204" t="str">
        <f t="shared" si="182"/>
        <v>Enterobacter</v>
      </c>
      <c r="F2204" t="s">
        <v>32403</v>
      </c>
      <c r="G2204" t="str">
        <f t="shared" si="181"/>
        <v>Enterobactercloacae                  Gammaproteobacteria43.62148.272645---483</v>
      </c>
      <c r="H2204" t="s">
        <v>11070</v>
      </c>
      <c r="I2204" t="s">
        <v>15</v>
      </c>
      <c r="J2204" t="s">
        <v>78</v>
      </c>
      <c r="K2204" t="s">
        <v>79</v>
      </c>
      <c r="L2204" t="s">
        <v>11081</v>
      </c>
      <c r="M2204" t="s">
        <v>11082</v>
      </c>
      <c r="N2204" t="s">
        <v>11083</v>
      </c>
      <c r="O2204" s="1" t="s">
        <v>11084</v>
      </c>
      <c r="P2204" t="s">
        <v>11085</v>
      </c>
      <c r="Q2204">
        <v>45</v>
      </c>
      <c r="R2204" t="s">
        <v>23</v>
      </c>
      <c r="S2204" t="s">
        <v>23</v>
      </c>
      <c r="T2204" t="s">
        <v>23</v>
      </c>
      <c r="U2204">
        <v>48</v>
      </c>
      <c r="V2204">
        <v>3</v>
      </c>
    </row>
    <row r="2205" spans="1:22">
      <c r="A2205">
        <v>6664455</v>
      </c>
      <c r="B2205" t="str">
        <f t="shared" si="178"/>
        <v>p34399-43.500kb</v>
      </c>
      <c r="C2205" t="str">
        <f t="shared" si="179"/>
        <v>NZ_CP010387.1</v>
      </c>
      <c r="D2205" t="str">
        <f t="shared" si="180"/>
        <v>CP010387</v>
      </c>
      <c r="E2205" t="str">
        <f t="shared" si="182"/>
        <v>Enterobacter</v>
      </c>
      <c r="F2205" t="s">
        <v>32403</v>
      </c>
      <c r="G2205" t="str">
        <f t="shared" si="181"/>
        <v>Enterobactercloacae                  Gammaproteobacteria43.548.321845---461</v>
      </c>
      <c r="H2205" t="s">
        <v>11086</v>
      </c>
      <c r="I2205" t="s">
        <v>15</v>
      </c>
      <c r="J2205" t="s">
        <v>78</v>
      </c>
      <c r="K2205" t="s">
        <v>79</v>
      </c>
      <c r="L2205" t="s">
        <v>11087</v>
      </c>
      <c r="M2205" t="s">
        <v>11088</v>
      </c>
      <c r="N2205" t="s">
        <v>11089</v>
      </c>
      <c r="O2205" s="1" t="s">
        <v>11090</v>
      </c>
      <c r="P2205" t="s">
        <v>11091</v>
      </c>
      <c r="Q2205">
        <v>45</v>
      </c>
      <c r="R2205" t="s">
        <v>23</v>
      </c>
      <c r="S2205" t="s">
        <v>23</v>
      </c>
      <c r="T2205" t="s">
        <v>23</v>
      </c>
      <c r="U2205">
        <v>46</v>
      </c>
      <c r="V2205">
        <v>1</v>
      </c>
    </row>
    <row r="2206" spans="1:22">
      <c r="A2206">
        <v>6664359</v>
      </c>
      <c r="B2206" t="str">
        <f t="shared" si="178"/>
        <v>p34399-121.660kb</v>
      </c>
      <c r="C2206" t="str">
        <f t="shared" si="179"/>
        <v>NZ_CP010386.1</v>
      </c>
      <c r="D2206" t="str">
        <f t="shared" si="180"/>
        <v>CP010386</v>
      </c>
      <c r="E2206" t="str">
        <f t="shared" si="182"/>
        <v>Enterobacter</v>
      </c>
      <c r="F2206" t="s">
        <v>32403</v>
      </c>
      <c r="G2206" t="str">
        <f t="shared" si="181"/>
        <v>Enterobactercloacae                  Gammaproteobacteria121.6651.9875133-1-1395</v>
      </c>
      <c r="H2206" t="s">
        <v>11086</v>
      </c>
      <c r="I2206" t="s">
        <v>15</v>
      </c>
      <c r="J2206" t="s">
        <v>78</v>
      </c>
      <c r="K2206" t="s">
        <v>79</v>
      </c>
      <c r="L2206" t="s">
        <v>11092</v>
      </c>
      <c r="M2206" t="s">
        <v>11093</v>
      </c>
      <c r="N2206" t="s">
        <v>11094</v>
      </c>
      <c r="O2206" s="1" t="s">
        <v>11095</v>
      </c>
      <c r="P2206" t="s">
        <v>11096</v>
      </c>
      <c r="Q2206">
        <v>133</v>
      </c>
      <c r="R2206" t="s">
        <v>23</v>
      </c>
      <c r="S2206">
        <v>1</v>
      </c>
      <c r="T2206" t="s">
        <v>23</v>
      </c>
      <c r="U2206">
        <v>139</v>
      </c>
      <c r="V2206">
        <v>5</v>
      </c>
    </row>
    <row r="2207" spans="1:22">
      <c r="A2207">
        <v>6664263</v>
      </c>
      <c r="B2207" t="str">
        <f t="shared" si="178"/>
        <v>p34399-106.698kb</v>
      </c>
      <c r="C2207" t="str">
        <f t="shared" si="179"/>
        <v>NZ_CP010385.1</v>
      </c>
      <c r="D2207" t="str">
        <f t="shared" si="180"/>
        <v>CP010385</v>
      </c>
      <c r="E2207" t="str">
        <f t="shared" si="182"/>
        <v>Enterobacter</v>
      </c>
      <c r="F2207" t="s">
        <v>32403</v>
      </c>
      <c r="G2207" t="str">
        <f t="shared" si="181"/>
        <v>Enterobactercloacae                  Gammaproteobacteria106.69851.8904109---1134</v>
      </c>
      <c r="H2207" t="s">
        <v>11086</v>
      </c>
      <c r="I2207" t="s">
        <v>15</v>
      </c>
      <c r="J2207" t="s">
        <v>78</v>
      </c>
      <c r="K2207" t="s">
        <v>79</v>
      </c>
      <c r="L2207" t="s">
        <v>11097</v>
      </c>
      <c r="M2207" t="s">
        <v>11098</v>
      </c>
      <c r="N2207" t="s">
        <v>11099</v>
      </c>
      <c r="O2207" s="1" t="s">
        <v>11100</v>
      </c>
      <c r="P2207" t="s">
        <v>11101</v>
      </c>
      <c r="Q2207">
        <v>109</v>
      </c>
      <c r="R2207" t="s">
        <v>23</v>
      </c>
      <c r="S2207" t="s">
        <v>23</v>
      </c>
      <c r="T2207" t="s">
        <v>23</v>
      </c>
      <c r="U2207">
        <v>113</v>
      </c>
      <c r="V2207">
        <v>4</v>
      </c>
    </row>
    <row r="2208" spans="1:22">
      <c r="A2208">
        <v>6664167</v>
      </c>
      <c r="B2208" t="str">
        <f t="shared" si="178"/>
        <v>pKPC_CAV1311</v>
      </c>
      <c r="C2208" t="str">
        <f t="shared" si="179"/>
        <v>NZ_CP011571.1</v>
      </c>
      <c r="D2208" t="str">
        <f t="shared" si="180"/>
        <v>CP011571</v>
      </c>
      <c r="E2208" t="str">
        <f t="shared" si="182"/>
        <v>Enterobacter</v>
      </c>
      <c r="F2208" t="s">
        <v>32403</v>
      </c>
      <c r="G2208" t="str">
        <f t="shared" si="181"/>
        <v>Enterobactercloacae                  Gammaproteobacteria90.45256.98689---934</v>
      </c>
      <c r="H2208" t="s">
        <v>11102</v>
      </c>
      <c r="I2208" t="s">
        <v>15</v>
      </c>
      <c r="J2208" t="s">
        <v>78</v>
      </c>
      <c r="K2208" t="s">
        <v>79</v>
      </c>
      <c r="L2208" t="s">
        <v>11103</v>
      </c>
      <c r="M2208" t="s">
        <v>11104</v>
      </c>
      <c r="N2208" t="s">
        <v>11105</v>
      </c>
      <c r="O2208" s="1" t="s">
        <v>11106</v>
      </c>
      <c r="P2208" t="s">
        <v>11107</v>
      </c>
      <c r="Q2208">
        <v>89</v>
      </c>
      <c r="R2208" t="s">
        <v>23</v>
      </c>
      <c r="S2208" t="s">
        <v>23</v>
      </c>
      <c r="T2208" t="s">
        <v>23</v>
      </c>
      <c r="U2208">
        <v>93</v>
      </c>
      <c r="V2208">
        <v>4</v>
      </c>
    </row>
    <row r="2209" spans="1:22">
      <c r="A2209">
        <v>6664071</v>
      </c>
      <c r="B2209" t="str">
        <f t="shared" si="178"/>
        <v>pCAV1311-3223</v>
      </c>
      <c r="C2209" t="str">
        <f t="shared" si="179"/>
        <v>NZ_CP011569.1</v>
      </c>
      <c r="D2209" t="str">
        <f t="shared" si="180"/>
        <v>CP011569</v>
      </c>
      <c r="E2209" t="str">
        <f t="shared" si="182"/>
        <v>Enterobacter</v>
      </c>
      <c r="F2209" t="s">
        <v>32403</v>
      </c>
      <c r="G2209" t="str">
        <f t="shared" si="181"/>
        <v xml:space="preserve">Enterobactercloacae                  Gammaproteobacteria3.22356.2833---3-                                                </v>
      </c>
      <c r="H2209" t="s">
        <v>11102</v>
      </c>
      <c r="I2209" t="s">
        <v>15</v>
      </c>
      <c r="J2209" t="s">
        <v>78</v>
      </c>
      <c r="K2209" t="s">
        <v>79</v>
      </c>
      <c r="L2209" t="s">
        <v>11108</v>
      </c>
      <c r="M2209" t="s">
        <v>11109</v>
      </c>
      <c r="N2209" t="s">
        <v>11110</v>
      </c>
      <c r="O2209" s="1" t="s">
        <v>8995</v>
      </c>
      <c r="P2209" t="s">
        <v>11111</v>
      </c>
      <c r="Q2209">
        <v>3</v>
      </c>
      <c r="R2209" t="s">
        <v>23</v>
      </c>
      <c r="S2209" t="s">
        <v>23</v>
      </c>
      <c r="T2209" t="s">
        <v>23</v>
      </c>
      <c r="U2209">
        <v>3</v>
      </c>
      <c r="V2209" t="s">
        <v>24</v>
      </c>
    </row>
    <row r="2210" spans="1:22">
      <c r="A2210">
        <v>6663975</v>
      </c>
      <c r="B2210" t="str">
        <f t="shared" si="178"/>
        <v>pCAV1311-34</v>
      </c>
      <c r="C2210" t="str">
        <f t="shared" si="179"/>
        <v>NZ_CP011570.1</v>
      </c>
      <c r="D2210" t="str">
        <f t="shared" si="180"/>
        <v>CP011570</v>
      </c>
      <c r="E2210" t="str">
        <f t="shared" si="182"/>
        <v>Enterobacter</v>
      </c>
      <c r="F2210" t="s">
        <v>32403</v>
      </c>
      <c r="G2210" t="str">
        <f t="shared" si="181"/>
        <v>Enterobactercloacae                  Gammaproteobacteria33.6144.281540---411</v>
      </c>
      <c r="H2210" t="s">
        <v>11102</v>
      </c>
      <c r="I2210" t="s">
        <v>15</v>
      </c>
      <c r="J2210" t="s">
        <v>78</v>
      </c>
      <c r="K2210" t="s">
        <v>79</v>
      </c>
      <c r="L2210" t="s">
        <v>11112</v>
      </c>
      <c r="M2210" t="s">
        <v>11113</v>
      </c>
      <c r="N2210" t="s">
        <v>11114</v>
      </c>
      <c r="O2210" s="1" t="s">
        <v>11115</v>
      </c>
      <c r="P2210" t="s">
        <v>11116</v>
      </c>
      <c r="Q2210">
        <v>40</v>
      </c>
      <c r="R2210" t="s">
        <v>23</v>
      </c>
      <c r="S2210" t="s">
        <v>23</v>
      </c>
      <c r="T2210" t="s">
        <v>23</v>
      </c>
      <c r="U2210">
        <v>41</v>
      </c>
      <c r="V2210">
        <v>1</v>
      </c>
    </row>
    <row r="2211" spans="1:22">
      <c r="A2211">
        <v>6663879</v>
      </c>
      <c r="B2211" t="str">
        <f t="shared" si="178"/>
        <v>pKPC_CAV1668</v>
      </c>
      <c r="C2211" t="str">
        <f t="shared" si="179"/>
        <v>NZ_CP011582.1</v>
      </c>
      <c r="D2211" t="str">
        <f t="shared" si="180"/>
        <v>CP011582</v>
      </c>
      <c r="E2211" t="str">
        <f t="shared" si="182"/>
        <v>Enterobacter</v>
      </c>
      <c r="F2211" t="s">
        <v>32403</v>
      </c>
      <c r="G2211" t="str">
        <f t="shared" si="181"/>
        <v>Enterobactercloacae                  Gammaproteobacteria43.43348.216846---482</v>
      </c>
      <c r="H2211" t="s">
        <v>11117</v>
      </c>
      <c r="I2211" t="s">
        <v>15</v>
      </c>
      <c r="J2211" t="s">
        <v>78</v>
      </c>
      <c r="K2211" t="s">
        <v>79</v>
      </c>
      <c r="L2211" t="s">
        <v>11118</v>
      </c>
      <c r="M2211" t="s">
        <v>11119</v>
      </c>
      <c r="N2211" t="s">
        <v>11120</v>
      </c>
      <c r="O2211" s="1" t="s">
        <v>11121</v>
      </c>
      <c r="P2211" t="s">
        <v>11122</v>
      </c>
      <c r="Q2211">
        <v>46</v>
      </c>
      <c r="R2211" t="s">
        <v>23</v>
      </c>
      <c r="S2211" t="s">
        <v>23</v>
      </c>
      <c r="T2211" t="s">
        <v>23</v>
      </c>
      <c r="U2211">
        <v>48</v>
      </c>
      <c r="V2211">
        <v>2</v>
      </c>
    </row>
    <row r="2212" spans="1:22">
      <c r="A2212">
        <v>6663783</v>
      </c>
      <c r="B2212" t="str">
        <f t="shared" si="178"/>
        <v>pCAV1668-85</v>
      </c>
      <c r="C2212" t="str">
        <f t="shared" si="179"/>
        <v>NZ_CP011583.1</v>
      </c>
      <c r="D2212" t="str">
        <f t="shared" si="180"/>
        <v>CP011583</v>
      </c>
      <c r="E2212" t="str">
        <f t="shared" si="182"/>
        <v>Enterobacter</v>
      </c>
      <c r="F2212" t="s">
        <v>32403</v>
      </c>
      <c r="G2212" t="str">
        <f t="shared" si="181"/>
        <v>Enterobactercloacae                  Gammaproteobacteria85.18756.462891---943</v>
      </c>
      <c r="H2212" t="s">
        <v>11117</v>
      </c>
      <c r="I2212" t="s">
        <v>15</v>
      </c>
      <c r="J2212" t="s">
        <v>78</v>
      </c>
      <c r="K2212" t="s">
        <v>79</v>
      </c>
      <c r="L2212" t="s">
        <v>11123</v>
      </c>
      <c r="M2212" t="s">
        <v>11124</v>
      </c>
      <c r="N2212" t="s">
        <v>11125</v>
      </c>
      <c r="O2212" s="1" t="s">
        <v>11126</v>
      </c>
      <c r="P2212" t="s">
        <v>11127</v>
      </c>
      <c r="Q2212">
        <v>91</v>
      </c>
      <c r="R2212" t="s">
        <v>23</v>
      </c>
      <c r="S2212" t="s">
        <v>23</v>
      </c>
      <c r="T2212" t="s">
        <v>23</v>
      </c>
      <c r="U2212">
        <v>94</v>
      </c>
      <c r="V2212">
        <v>3</v>
      </c>
    </row>
    <row r="2213" spans="1:22">
      <c r="A2213">
        <v>6663687</v>
      </c>
      <c r="B2213" t="str">
        <f t="shared" si="178"/>
        <v>pKPC_CAV1411</v>
      </c>
      <c r="C2213" t="str">
        <f t="shared" si="179"/>
        <v>NZ_CP011580.1</v>
      </c>
      <c r="D2213" t="str">
        <f t="shared" si="180"/>
        <v>CP011580</v>
      </c>
      <c r="E2213" t="str">
        <f t="shared" si="182"/>
        <v>Enterobacter</v>
      </c>
      <c r="F2213" t="s">
        <v>32403</v>
      </c>
      <c r="G2213" t="str">
        <f t="shared" si="181"/>
        <v>Enterobactercloacae                  Gammaproteobacteria90.45256.984989---934</v>
      </c>
      <c r="H2213" t="s">
        <v>11128</v>
      </c>
      <c r="I2213" t="s">
        <v>15</v>
      </c>
      <c r="J2213" t="s">
        <v>78</v>
      </c>
      <c r="K2213" t="s">
        <v>79</v>
      </c>
      <c r="L2213" t="s">
        <v>11129</v>
      </c>
      <c r="M2213" t="s">
        <v>11130</v>
      </c>
      <c r="N2213" t="s">
        <v>11131</v>
      </c>
      <c r="O2213" s="1" t="s">
        <v>11106</v>
      </c>
      <c r="P2213" t="s">
        <v>11132</v>
      </c>
      <c r="Q2213">
        <v>89</v>
      </c>
      <c r="R2213" t="s">
        <v>23</v>
      </c>
      <c r="S2213" t="s">
        <v>23</v>
      </c>
      <c r="T2213" t="s">
        <v>23</v>
      </c>
      <c r="U2213">
        <v>93</v>
      </c>
      <c r="V2213">
        <v>4</v>
      </c>
    </row>
    <row r="2214" spans="1:22">
      <c r="A2214">
        <v>6663591</v>
      </c>
      <c r="B2214" t="str">
        <f t="shared" si="178"/>
        <v>pCAV1411-34</v>
      </c>
      <c r="C2214" t="str">
        <f t="shared" si="179"/>
        <v>NZ_CP011579.1</v>
      </c>
      <c r="D2214" t="str">
        <f t="shared" si="180"/>
        <v>CP011579</v>
      </c>
      <c r="E2214" t="str">
        <f t="shared" si="182"/>
        <v>Enterobacter</v>
      </c>
      <c r="F2214" t="s">
        <v>32403</v>
      </c>
      <c r="G2214" t="str">
        <f t="shared" si="181"/>
        <v>Enterobactercloacae                  Gammaproteobacteria33.6144.281540---411</v>
      </c>
      <c r="H2214" t="s">
        <v>11128</v>
      </c>
      <c r="I2214" t="s">
        <v>15</v>
      </c>
      <c r="J2214" t="s">
        <v>78</v>
      </c>
      <c r="K2214" t="s">
        <v>79</v>
      </c>
      <c r="L2214" t="s">
        <v>11133</v>
      </c>
      <c r="M2214" t="s">
        <v>11134</v>
      </c>
      <c r="N2214" t="s">
        <v>11135</v>
      </c>
      <c r="O2214" s="1" t="s">
        <v>11115</v>
      </c>
      <c r="P2214" t="s">
        <v>11116</v>
      </c>
      <c r="Q2214">
        <v>40</v>
      </c>
      <c r="R2214" t="s">
        <v>23</v>
      </c>
      <c r="S2214" t="s">
        <v>23</v>
      </c>
      <c r="T2214" t="s">
        <v>23</v>
      </c>
      <c r="U2214">
        <v>41</v>
      </c>
      <c r="V2214">
        <v>1</v>
      </c>
    </row>
    <row r="2215" spans="1:22">
      <c r="A2215">
        <v>6663495</v>
      </c>
      <c r="B2215" t="str">
        <f t="shared" si="178"/>
        <v>pCAV1669-34</v>
      </c>
      <c r="C2215" t="str">
        <f t="shared" si="179"/>
        <v>NZ_CP011648.1</v>
      </c>
      <c r="D2215" t="str">
        <f t="shared" si="180"/>
        <v>CP011648</v>
      </c>
      <c r="E2215" t="str">
        <f t="shared" si="182"/>
        <v>Enterobacter</v>
      </c>
      <c r="F2215" t="s">
        <v>32403</v>
      </c>
      <c r="G2215" t="str">
        <f t="shared" si="181"/>
        <v>Enterobactercloacae                  Gammaproteobacteria33.6144.281539---401</v>
      </c>
      <c r="H2215" t="s">
        <v>11136</v>
      </c>
      <c r="I2215" t="s">
        <v>15</v>
      </c>
      <c r="J2215" t="s">
        <v>78</v>
      </c>
      <c r="K2215" t="s">
        <v>79</v>
      </c>
      <c r="L2215" t="s">
        <v>11137</v>
      </c>
      <c r="M2215" t="s">
        <v>11138</v>
      </c>
      <c r="N2215" t="s">
        <v>11139</v>
      </c>
      <c r="O2215" s="1" t="s">
        <v>11115</v>
      </c>
      <c r="P2215" t="s">
        <v>11116</v>
      </c>
      <c r="Q2215">
        <v>39</v>
      </c>
      <c r="R2215" t="s">
        <v>23</v>
      </c>
      <c r="S2215" t="s">
        <v>23</v>
      </c>
      <c r="T2215" t="s">
        <v>23</v>
      </c>
      <c r="U2215">
        <v>40</v>
      </c>
      <c r="V2215">
        <v>1</v>
      </c>
    </row>
    <row r="2216" spans="1:22">
      <c r="A2216">
        <v>6663399</v>
      </c>
      <c r="B2216" t="str">
        <f t="shared" si="178"/>
        <v>pKPC_CAV1669</v>
      </c>
      <c r="C2216" t="str">
        <f t="shared" si="179"/>
        <v>NZ_CP011649.1</v>
      </c>
      <c r="D2216" t="str">
        <f t="shared" si="180"/>
        <v>CP011649</v>
      </c>
      <c r="E2216" t="str">
        <f t="shared" si="182"/>
        <v>Enterobacter</v>
      </c>
      <c r="F2216" t="s">
        <v>32403</v>
      </c>
      <c r="G2216" t="str">
        <f t="shared" si="181"/>
        <v>Enterobactercloacae                  Gammaproteobacteria90.45256.98689---934</v>
      </c>
      <c r="H2216" t="s">
        <v>11136</v>
      </c>
      <c r="I2216" t="s">
        <v>15</v>
      </c>
      <c r="J2216" t="s">
        <v>78</v>
      </c>
      <c r="K2216" t="s">
        <v>79</v>
      </c>
      <c r="L2216" t="s">
        <v>11140</v>
      </c>
      <c r="M2216" t="s">
        <v>11141</v>
      </c>
      <c r="N2216" t="s">
        <v>11142</v>
      </c>
      <c r="O2216" s="1" t="s">
        <v>11106</v>
      </c>
      <c r="P2216" t="s">
        <v>11107</v>
      </c>
      <c r="Q2216">
        <v>89</v>
      </c>
      <c r="R2216" t="s">
        <v>23</v>
      </c>
      <c r="S2216" t="s">
        <v>23</v>
      </c>
      <c r="T2216" t="s">
        <v>23</v>
      </c>
      <c r="U2216">
        <v>93</v>
      </c>
      <c r="V2216">
        <v>4</v>
      </c>
    </row>
    <row r="2217" spans="1:22">
      <c r="A2217">
        <v>6663303</v>
      </c>
      <c r="B2217" t="str">
        <f t="shared" si="178"/>
        <v>p34978-139.941kb</v>
      </c>
      <c r="C2217" t="str">
        <f t="shared" si="179"/>
        <v>NZ_CP010363.1</v>
      </c>
      <c r="D2217" t="str">
        <f t="shared" si="180"/>
        <v>CP010363</v>
      </c>
      <c r="E2217" t="str">
        <f t="shared" si="182"/>
        <v>Enterobacter</v>
      </c>
      <c r="F2217" t="s">
        <v>32403</v>
      </c>
      <c r="G2217" t="str">
        <f t="shared" si="181"/>
        <v>Enterobactercloacae                  Gammaproteobacteria139.94154.0385160---1644</v>
      </c>
      <c r="H2217" t="s">
        <v>11143</v>
      </c>
      <c r="I2217" t="s">
        <v>15</v>
      </c>
      <c r="J2217" t="s">
        <v>78</v>
      </c>
      <c r="K2217" t="s">
        <v>79</v>
      </c>
      <c r="L2217" t="s">
        <v>11144</v>
      </c>
      <c r="M2217" t="s">
        <v>11145</v>
      </c>
      <c r="N2217" t="s">
        <v>11146</v>
      </c>
      <c r="O2217" s="1" t="s">
        <v>11147</v>
      </c>
      <c r="P2217" t="s">
        <v>11148</v>
      </c>
      <c r="Q2217">
        <v>160</v>
      </c>
      <c r="R2217" t="s">
        <v>23</v>
      </c>
      <c r="S2217" t="s">
        <v>23</v>
      </c>
      <c r="T2217" t="s">
        <v>23</v>
      </c>
      <c r="U2217">
        <v>164</v>
      </c>
      <c r="V2217">
        <v>4</v>
      </c>
    </row>
    <row r="2218" spans="1:22">
      <c r="A2218">
        <v>6663207</v>
      </c>
      <c r="B2218" t="str">
        <f t="shared" si="178"/>
        <v>p34978-5.413kb</v>
      </c>
      <c r="C2218" t="str">
        <f t="shared" si="179"/>
        <v>NZ_CP010367.1</v>
      </c>
      <c r="D2218" t="str">
        <f t="shared" si="180"/>
        <v>CP010367</v>
      </c>
      <c r="E2218" t="str">
        <f t="shared" si="182"/>
        <v>Enterobacter</v>
      </c>
      <c r="F2218" t="s">
        <v>32403</v>
      </c>
      <c r="G2218" t="str">
        <f t="shared" si="181"/>
        <v>Enterobactercloacae                  Gammaproteobacteria5.41352.52175---72</v>
      </c>
      <c r="H2218" t="s">
        <v>11143</v>
      </c>
      <c r="I2218" t="s">
        <v>15</v>
      </c>
      <c r="J2218" t="s">
        <v>78</v>
      </c>
      <c r="K2218" t="s">
        <v>79</v>
      </c>
      <c r="L2218" t="s">
        <v>11149</v>
      </c>
      <c r="M2218" t="s">
        <v>11150</v>
      </c>
      <c r="N2218" t="s">
        <v>11151</v>
      </c>
      <c r="O2218" s="1" t="s">
        <v>11152</v>
      </c>
      <c r="P2218" t="s">
        <v>11153</v>
      </c>
      <c r="Q2218">
        <v>5</v>
      </c>
      <c r="R2218" t="s">
        <v>23</v>
      </c>
      <c r="S2218" t="s">
        <v>23</v>
      </c>
      <c r="T2218" t="s">
        <v>23</v>
      </c>
      <c r="U2218">
        <v>7</v>
      </c>
      <c r="V2218">
        <v>2</v>
      </c>
    </row>
    <row r="2219" spans="1:22">
      <c r="A2219">
        <v>6663111</v>
      </c>
      <c r="B2219" t="str">
        <f t="shared" si="178"/>
        <v>p34978-70.092kb</v>
      </c>
      <c r="C2219" t="str">
        <f t="shared" si="179"/>
        <v>NZ_CP010365.1</v>
      </c>
      <c r="D2219" t="str">
        <f t="shared" si="180"/>
        <v>CP010365</v>
      </c>
      <c r="E2219" t="str">
        <f t="shared" si="182"/>
        <v>Enterobacter</v>
      </c>
      <c r="F2219" t="s">
        <v>32403</v>
      </c>
      <c r="G2219" t="str">
        <f t="shared" si="181"/>
        <v>Enterobactercloacae                  Gammaproteobacteria70.09251.425388---891</v>
      </c>
      <c r="H2219" t="s">
        <v>11143</v>
      </c>
      <c r="I2219" t="s">
        <v>15</v>
      </c>
      <c r="J2219" t="s">
        <v>78</v>
      </c>
      <c r="K2219" t="s">
        <v>79</v>
      </c>
      <c r="L2219" t="s">
        <v>11154</v>
      </c>
      <c r="M2219" t="s">
        <v>11155</v>
      </c>
      <c r="N2219" t="s">
        <v>11156</v>
      </c>
      <c r="O2219" s="1" t="s">
        <v>11157</v>
      </c>
      <c r="P2219" t="s">
        <v>11158</v>
      </c>
      <c r="Q2219">
        <v>88</v>
      </c>
      <c r="R2219" t="s">
        <v>23</v>
      </c>
      <c r="S2219" t="s">
        <v>23</v>
      </c>
      <c r="T2219" t="s">
        <v>23</v>
      </c>
      <c r="U2219">
        <v>89</v>
      </c>
      <c r="V2219">
        <v>1</v>
      </c>
    </row>
    <row r="2220" spans="1:22">
      <c r="A2220">
        <v>6663015</v>
      </c>
      <c r="B2220" t="str">
        <f t="shared" si="178"/>
        <v>p34978-13.828kb</v>
      </c>
      <c r="C2220" t="str">
        <f t="shared" si="179"/>
        <v>NZ_CP010366.2</v>
      </c>
      <c r="D2220" t="str">
        <f t="shared" si="180"/>
        <v>CP010366</v>
      </c>
      <c r="E2220" t="str">
        <f t="shared" si="182"/>
        <v>Enterobacter</v>
      </c>
      <c r="F2220" t="s">
        <v>32403</v>
      </c>
      <c r="G2220" t="str">
        <f t="shared" si="181"/>
        <v xml:space="preserve">Enterobactercloacae                  Gammaproteobacteria6.91456.62427---7-                                                </v>
      </c>
      <c r="H2220" t="s">
        <v>11143</v>
      </c>
      <c r="I2220" t="s">
        <v>15</v>
      </c>
      <c r="J2220" t="s">
        <v>78</v>
      </c>
      <c r="K2220" t="s">
        <v>79</v>
      </c>
      <c r="L2220" t="s">
        <v>11159</v>
      </c>
      <c r="M2220" t="s">
        <v>11160</v>
      </c>
      <c r="N2220" t="s">
        <v>11161</v>
      </c>
      <c r="O2220" s="1" t="s">
        <v>11162</v>
      </c>
      <c r="P2220" t="s">
        <v>11163</v>
      </c>
      <c r="Q2220">
        <v>7</v>
      </c>
      <c r="R2220" t="s">
        <v>23</v>
      </c>
      <c r="S2220" t="s">
        <v>23</v>
      </c>
      <c r="T2220" t="s">
        <v>23</v>
      </c>
      <c r="U2220">
        <v>7</v>
      </c>
      <c r="V2220" t="s">
        <v>24</v>
      </c>
    </row>
    <row r="2221" spans="1:22">
      <c r="A2221">
        <v>6662919</v>
      </c>
      <c r="B2221" t="str">
        <f t="shared" si="178"/>
        <v>p34978-4.938kb</v>
      </c>
      <c r="C2221" t="str">
        <f t="shared" si="179"/>
        <v>NZ_CP010364.1</v>
      </c>
      <c r="D2221" t="str">
        <f t="shared" si="180"/>
        <v>CP010364</v>
      </c>
      <c r="E2221" t="str">
        <f t="shared" si="182"/>
        <v>Enterobacter</v>
      </c>
      <c r="F2221" t="s">
        <v>32403</v>
      </c>
      <c r="G2221" t="str">
        <f t="shared" si="181"/>
        <v xml:space="preserve">Enterobactercloacae                  Gammaproteobacteria4.93854.88053---3-                                                </v>
      </c>
      <c r="H2221" t="s">
        <v>11143</v>
      </c>
      <c r="I2221" t="s">
        <v>15</v>
      </c>
      <c r="J2221" t="s">
        <v>78</v>
      </c>
      <c r="K2221" t="s">
        <v>79</v>
      </c>
      <c r="L2221" t="s">
        <v>11164</v>
      </c>
      <c r="M2221" t="s">
        <v>11165</v>
      </c>
      <c r="N2221" t="s">
        <v>11166</v>
      </c>
      <c r="O2221" s="1" t="s">
        <v>8967</v>
      </c>
      <c r="P2221" t="s">
        <v>10237</v>
      </c>
      <c r="Q2221">
        <v>3</v>
      </c>
      <c r="R2221" t="s">
        <v>23</v>
      </c>
      <c r="S2221" t="s">
        <v>23</v>
      </c>
      <c r="T2221" t="s">
        <v>23</v>
      </c>
      <c r="U2221">
        <v>3</v>
      </c>
      <c r="V2221" t="s">
        <v>24</v>
      </c>
    </row>
    <row r="2222" spans="1:22">
      <c r="A2222">
        <v>6662823</v>
      </c>
      <c r="B2222" t="str">
        <f t="shared" si="178"/>
        <v>p34978-2.725kb</v>
      </c>
      <c r="C2222" t="str">
        <f t="shared" si="179"/>
        <v>NZ_CP012166.1</v>
      </c>
      <c r="D2222" t="str">
        <f t="shared" si="180"/>
        <v>CP012166</v>
      </c>
      <c r="E2222" t="str">
        <f t="shared" si="182"/>
        <v>Enterobacter</v>
      </c>
      <c r="F2222" t="s">
        <v>32403</v>
      </c>
      <c r="G2222" t="str">
        <f t="shared" si="181"/>
        <v>Enterobactercloacae                  Gammaproteobacteria2.72550.75232---31</v>
      </c>
      <c r="H2222" t="s">
        <v>11143</v>
      </c>
      <c r="I2222" t="s">
        <v>15</v>
      </c>
      <c r="J2222" t="s">
        <v>78</v>
      </c>
      <c r="K2222" t="s">
        <v>79</v>
      </c>
      <c r="L2222" t="s">
        <v>11167</v>
      </c>
      <c r="M2222" t="s">
        <v>11168</v>
      </c>
      <c r="N2222" t="s">
        <v>11169</v>
      </c>
      <c r="O2222" s="1" t="s">
        <v>1100</v>
      </c>
      <c r="P2222" t="s">
        <v>11170</v>
      </c>
      <c r="Q2222">
        <v>2</v>
      </c>
      <c r="R2222" t="s">
        <v>23</v>
      </c>
      <c r="S2222" t="s">
        <v>23</v>
      </c>
      <c r="T2222" t="s">
        <v>23</v>
      </c>
      <c r="U2222">
        <v>3</v>
      </c>
      <c r="V2222">
        <v>1</v>
      </c>
    </row>
    <row r="2223" spans="1:22">
      <c r="A2223">
        <v>6662727</v>
      </c>
      <c r="B2223" t="str">
        <f t="shared" si="178"/>
        <v>p34998-239.973kb</v>
      </c>
      <c r="C2223" t="str">
        <f t="shared" si="179"/>
        <v>NZ_CP012168.1</v>
      </c>
      <c r="D2223" t="str">
        <f t="shared" si="180"/>
        <v>CP012168</v>
      </c>
      <c r="E2223" t="str">
        <f t="shared" si="182"/>
        <v>Enterobacter</v>
      </c>
      <c r="F2223" t="s">
        <v>32403</v>
      </c>
      <c r="G2223" t="str">
        <f t="shared" si="181"/>
        <v>Enterobactercloacae                  Gammaproteobacteria239.97355.0366256---2626</v>
      </c>
      <c r="H2223" t="s">
        <v>11171</v>
      </c>
      <c r="I2223" t="s">
        <v>15</v>
      </c>
      <c r="J2223" t="s">
        <v>78</v>
      </c>
      <c r="K2223" t="s">
        <v>79</v>
      </c>
      <c r="L2223" t="s">
        <v>11172</v>
      </c>
      <c r="M2223" t="s">
        <v>11173</v>
      </c>
      <c r="N2223" t="s">
        <v>11174</v>
      </c>
      <c r="O2223" s="1" t="s">
        <v>11175</v>
      </c>
      <c r="P2223" t="s">
        <v>11176</v>
      </c>
      <c r="Q2223">
        <v>256</v>
      </c>
      <c r="R2223" t="s">
        <v>23</v>
      </c>
      <c r="S2223" t="s">
        <v>23</v>
      </c>
      <c r="T2223" t="s">
        <v>23</v>
      </c>
      <c r="U2223">
        <v>262</v>
      </c>
      <c r="V2223">
        <v>6</v>
      </c>
    </row>
    <row r="2224" spans="1:22">
      <c r="A2224">
        <v>6662631</v>
      </c>
      <c r="B2224" t="str">
        <f t="shared" si="178"/>
        <v>p34998-210.894kb</v>
      </c>
      <c r="C2224" t="str">
        <f t="shared" si="179"/>
        <v>NZ_CP012169.1</v>
      </c>
      <c r="D2224" t="str">
        <f t="shared" si="180"/>
        <v>CP012169</v>
      </c>
      <c r="E2224" t="str">
        <f t="shared" si="182"/>
        <v>Enterobacter</v>
      </c>
      <c r="F2224" t="s">
        <v>32403</v>
      </c>
      <c r="G2224" t="str">
        <f t="shared" si="181"/>
        <v>Enterobactercloacae                  Gammaproteobacteria210.89452.9162246---2548</v>
      </c>
      <c r="H2224" t="s">
        <v>11171</v>
      </c>
      <c r="I2224" t="s">
        <v>15</v>
      </c>
      <c r="J2224" t="s">
        <v>78</v>
      </c>
      <c r="K2224" t="s">
        <v>79</v>
      </c>
      <c r="L2224" t="s">
        <v>11177</v>
      </c>
      <c r="M2224" t="s">
        <v>11178</v>
      </c>
      <c r="N2224" t="s">
        <v>11179</v>
      </c>
      <c r="O2224" s="1" t="s">
        <v>11180</v>
      </c>
      <c r="P2224" t="s">
        <v>11181</v>
      </c>
      <c r="Q2224">
        <v>246</v>
      </c>
      <c r="R2224" t="s">
        <v>23</v>
      </c>
      <c r="S2224" t="s">
        <v>23</v>
      </c>
      <c r="T2224" t="s">
        <v>23</v>
      </c>
      <c r="U2224">
        <v>254</v>
      </c>
      <c r="V2224">
        <v>8</v>
      </c>
    </row>
    <row r="2225" spans="1:22">
      <c r="A2225">
        <v>6662535</v>
      </c>
      <c r="B2225" t="str">
        <f t="shared" si="178"/>
        <v>p34998-4.921kb</v>
      </c>
      <c r="C2225" t="str">
        <f t="shared" si="179"/>
        <v>NZ_CP010381.1</v>
      </c>
      <c r="D2225" t="str">
        <f t="shared" si="180"/>
        <v>CP010381</v>
      </c>
      <c r="E2225" t="str">
        <f t="shared" si="182"/>
        <v>Enterobacter</v>
      </c>
      <c r="F2225" t="s">
        <v>32403</v>
      </c>
      <c r="G2225" t="str">
        <f t="shared" si="181"/>
        <v>Enterobactercloacae                  Gammaproteobacteria4.92154.90754---51</v>
      </c>
      <c r="H2225" t="s">
        <v>11171</v>
      </c>
      <c r="I2225" t="s">
        <v>15</v>
      </c>
      <c r="J2225" t="s">
        <v>78</v>
      </c>
      <c r="K2225" t="s">
        <v>79</v>
      </c>
      <c r="L2225" t="s">
        <v>11182</v>
      </c>
      <c r="M2225" t="s">
        <v>11183</v>
      </c>
      <c r="N2225" t="s">
        <v>11184</v>
      </c>
      <c r="O2225" s="1" t="s">
        <v>11185</v>
      </c>
      <c r="P2225" t="s">
        <v>11186</v>
      </c>
      <c r="Q2225">
        <v>4</v>
      </c>
      <c r="R2225" t="s">
        <v>23</v>
      </c>
      <c r="S2225" t="s">
        <v>23</v>
      </c>
      <c r="T2225" t="s">
        <v>23</v>
      </c>
      <c r="U2225">
        <v>5</v>
      </c>
      <c r="V2225">
        <v>1</v>
      </c>
    </row>
    <row r="2226" spans="1:22">
      <c r="A2226">
        <v>6662439</v>
      </c>
      <c r="B2226" t="str">
        <f t="shared" si="178"/>
        <v>p34998-53.129kb</v>
      </c>
      <c r="C2226" t="str">
        <f t="shared" si="179"/>
        <v>NZ_CP010382.1</v>
      </c>
      <c r="D2226" t="str">
        <f t="shared" si="180"/>
        <v>CP010382</v>
      </c>
      <c r="E2226" t="str">
        <f t="shared" si="182"/>
        <v>Enterobacter</v>
      </c>
      <c r="F2226" t="s">
        <v>32403</v>
      </c>
      <c r="G2226" t="str">
        <f t="shared" si="181"/>
        <v>Enterobactercloacae                  Gammaproteobacteria53.12951.664864---651</v>
      </c>
      <c r="H2226" t="s">
        <v>11171</v>
      </c>
      <c r="I2226" t="s">
        <v>15</v>
      </c>
      <c r="J2226" t="s">
        <v>78</v>
      </c>
      <c r="K2226" t="s">
        <v>79</v>
      </c>
      <c r="L2226" t="s">
        <v>11187</v>
      </c>
      <c r="M2226" t="s">
        <v>11188</v>
      </c>
      <c r="N2226" t="s">
        <v>11189</v>
      </c>
      <c r="O2226" s="1" t="s">
        <v>11190</v>
      </c>
      <c r="P2226" t="s">
        <v>11191</v>
      </c>
      <c r="Q2226">
        <v>64</v>
      </c>
      <c r="R2226" t="s">
        <v>23</v>
      </c>
      <c r="S2226" t="s">
        <v>23</v>
      </c>
      <c r="T2226" t="s">
        <v>23</v>
      </c>
      <c r="U2226">
        <v>65</v>
      </c>
      <c r="V2226">
        <v>1</v>
      </c>
    </row>
    <row r="2227" spans="1:22">
      <c r="A2227">
        <v>6662343</v>
      </c>
      <c r="B2227" t="str">
        <f t="shared" si="178"/>
        <v>p34998-106.409kb</v>
      </c>
      <c r="C2227" t="str">
        <f t="shared" si="179"/>
        <v>NZ_CP010383.2</v>
      </c>
      <c r="D2227" t="str">
        <f t="shared" si="180"/>
        <v>CP010383</v>
      </c>
      <c r="E2227" t="str">
        <f t="shared" si="182"/>
        <v>Enterobacter</v>
      </c>
      <c r="F2227" t="s">
        <v>32403</v>
      </c>
      <c r="G2227" t="str">
        <f t="shared" si="181"/>
        <v>Enterobactercloacae                  Gammaproteobacteria106.4151.872108---1124</v>
      </c>
      <c r="H2227" t="s">
        <v>11171</v>
      </c>
      <c r="I2227" t="s">
        <v>15</v>
      </c>
      <c r="J2227" t="s">
        <v>78</v>
      </c>
      <c r="K2227" t="s">
        <v>79</v>
      </c>
      <c r="L2227" t="s">
        <v>11192</v>
      </c>
      <c r="M2227" t="s">
        <v>11193</v>
      </c>
      <c r="N2227" t="s">
        <v>11194</v>
      </c>
      <c r="O2227" s="1" t="s">
        <v>11195</v>
      </c>
      <c r="P2227" t="s">
        <v>11196</v>
      </c>
      <c r="Q2227">
        <v>108</v>
      </c>
      <c r="R2227" t="s">
        <v>23</v>
      </c>
      <c r="S2227" t="s">
        <v>23</v>
      </c>
      <c r="T2227" t="s">
        <v>23</v>
      </c>
      <c r="U2227">
        <v>112</v>
      </c>
      <c r="V2227">
        <v>4</v>
      </c>
    </row>
    <row r="2228" spans="1:22">
      <c r="A2228">
        <v>6662247</v>
      </c>
      <c r="B2228" t="str">
        <f t="shared" si="178"/>
        <v>p34977-263.138kb</v>
      </c>
      <c r="C2228" t="str">
        <f t="shared" si="179"/>
        <v>NZ_CP012170.1</v>
      </c>
      <c r="D2228" t="str">
        <f t="shared" si="180"/>
        <v>CP012170</v>
      </c>
      <c r="E2228" t="str">
        <f t="shared" si="182"/>
        <v>Enterobacter</v>
      </c>
      <c r="F2228" t="s">
        <v>32403</v>
      </c>
      <c r="G2228" t="str">
        <f t="shared" si="181"/>
        <v>Enterobactercloacae                  Gammaproteobacteria263.13847.0141259---27011</v>
      </c>
      <c r="H2228" t="s">
        <v>11197</v>
      </c>
      <c r="I2228" t="s">
        <v>15</v>
      </c>
      <c r="J2228" t="s">
        <v>78</v>
      </c>
      <c r="K2228" t="s">
        <v>79</v>
      </c>
      <c r="L2228" t="s">
        <v>11198</v>
      </c>
      <c r="M2228" t="s">
        <v>11199</v>
      </c>
      <c r="N2228" t="s">
        <v>11200</v>
      </c>
      <c r="O2228" s="1" t="s">
        <v>11201</v>
      </c>
      <c r="P2228" t="s">
        <v>11202</v>
      </c>
      <c r="Q2228">
        <v>259</v>
      </c>
      <c r="R2228" t="s">
        <v>23</v>
      </c>
      <c r="S2228" t="s">
        <v>23</v>
      </c>
      <c r="T2228" t="s">
        <v>23</v>
      </c>
      <c r="U2228">
        <v>270</v>
      </c>
      <c r="V2228">
        <v>11</v>
      </c>
    </row>
    <row r="2229" spans="1:22">
      <c r="A2229">
        <v>6662151</v>
      </c>
      <c r="B2229" t="str">
        <f t="shared" si="178"/>
        <v>p34977-5.006kb</v>
      </c>
      <c r="C2229" t="str">
        <f t="shared" si="179"/>
        <v>NZ_CP010375.2</v>
      </c>
      <c r="D2229" t="str">
        <f t="shared" si="180"/>
        <v>CP010375</v>
      </c>
      <c r="E2229" t="str">
        <f t="shared" si="182"/>
        <v>Enterobacter</v>
      </c>
      <c r="F2229" t="s">
        <v>32403</v>
      </c>
      <c r="G2229" t="str">
        <f t="shared" si="181"/>
        <v xml:space="preserve">Enterobactercloacae                  Gammaproteobacteria5.00753.12566---6-                                                </v>
      </c>
      <c r="H2229" t="s">
        <v>11197</v>
      </c>
      <c r="I2229" t="s">
        <v>15</v>
      </c>
      <c r="J2229" t="s">
        <v>78</v>
      </c>
      <c r="K2229" t="s">
        <v>79</v>
      </c>
      <c r="L2229" t="s">
        <v>11203</v>
      </c>
      <c r="M2229" t="s">
        <v>11204</v>
      </c>
      <c r="N2229" t="s">
        <v>11205</v>
      </c>
      <c r="O2229" s="1" t="s">
        <v>11206</v>
      </c>
      <c r="P2229" t="s">
        <v>11207</v>
      </c>
      <c r="Q2229">
        <v>6</v>
      </c>
      <c r="R2229" t="s">
        <v>23</v>
      </c>
      <c r="S2229" t="s">
        <v>23</v>
      </c>
      <c r="T2229" t="s">
        <v>23</v>
      </c>
      <c r="U2229">
        <v>6</v>
      </c>
      <c r="V2229" t="s">
        <v>24</v>
      </c>
    </row>
    <row r="2230" spans="1:22">
      <c r="A2230">
        <v>6662055</v>
      </c>
      <c r="B2230" t="str">
        <f t="shared" si="178"/>
        <v>p34977-43.621kb</v>
      </c>
      <c r="C2230" t="str">
        <f t="shared" si="179"/>
        <v>NZ_CP010374.1</v>
      </c>
      <c r="D2230" t="str">
        <f t="shared" si="180"/>
        <v>CP010374</v>
      </c>
      <c r="E2230" t="str">
        <f t="shared" si="182"/>
        <v>Enterobacter</v>
      </c>
      <c r="F2230" t="s">
        <v>32403</v>
      </c>
      <c r="G2230" t="str">
        <f t="shared" si="181"/>
        <v>Enterobactercloacae                  Gammaproteobacteria43.62148.272645---483</v>
      </c>
      <c r="H2230" t="s">
        <v>11197</v>
      </c>
      <c r="I2230" t="s">
        <v>15</v>
      </c>
      <c r="J2230" t="s">
        <v>78</v>
      </c>
      <c r="K2230" t="s">
        <v>79</v>
      </c>
      <c r="L2230" t="s">
        <v>11208</v>
      </c>
      <c r="M2230" t="s">
        <v>11209</v>
      </c>
      <c r="N2230" t="s">
        <v>11210</v>
      </c>
      <c r="O2230" s="1" t="s">
        <v>11084</v>
      </c>
      <c r="P2230" t="s">
        <v>11085</v>
      </c>
      <c r="Q2230">
        <v>45</v>
      </c>
      <c r="R2230" t="s">
        <v>23</v>
      </c>
      <c r="S2230" t="s">
        <v>23</v>
      </c>
      <c r="T2230" t="s">
        <v>23</v>
      </c>
      <c r="U2230">
        <v>48</v>
      </c>
      <c r="V2230">
        <v>3</v>
      </c>
    </row>
    <row r="2231" spans="1:22">
      <c r="A2231">
        <v>6661959</v>
      </c>
      <c r="B2231" t="str">
        <f t="shared" si="178"/>
        <v>pCHE-A</v>
      </c>
      <c r="C2231" t="str">
        <f t="shared" si="179"/>
        <v>NC_012006.1</v>
      </c>
      <c r="D2231" t="str">
        <f t="shared" si="180"/>
        <v>EU266532</v>
      </c>
      <c r="E2231" t="str">
        <f t="shared" si="182"/>
        <v>Enterobacter</v>
      </c>
      <c r="F2231" t="s">
        <v>32403</v>
      </c>
      <c r="G2231" t="str">
        <f t="shared" si="181"/>
        <v xml:space="preserve">Enterobactercloacae                  Gammaproteobacteria2063760.2916---8-                                                        </v>
      </c>
      <c r="H2231" t="s">
        <v>11211</v>
      </c>
      <c r="I2231" t="s">
        <v>15</v>
      </c>
      <c r="J2231" t="s">
        <v>78</v>
      </c>
      <c r="K2231" t="s">
        <v>79</v>
      </c>
      <c r="L2231" t="s">
        <v>11212</v>
      </c>
      <c r="M2231" t="s">
        <v>11213</v>
      </c>
      <c r="N2231" t="s">
        <v>11214</v>
      </c>
      <c r="O2231" s="1">
        <v>20637</v>
      </c>
      <c r="P2231" t="s">
        <v>11215</v>
      </c>
      <c r="Q2231">
        <v>6</v>
      </c>
      <c r="R2231" t="s">
        <v>23</v>
      </c>
      <c r="S2231" t="s">
        <v>23</v>
      </c>
      <c r="T2231" t="s">
        <v>23</v>
      </c>
      <c r="U2231">
        <v>8</v>
      </c>
      <c r="V2231" t="s">
        <v>58</v>
      </c>
    </row>
    <row r="2232" spans="1:22">
      <c r="A2232">
        <v>6661863</v>
      </c>
      <c r="B2232" t="str">
        <f t="shared" si="178"/>
        <v>pS51B</v>
      </c>
      <c r="C2232" t="str">
        <f t="shared" si="179"/>
        <v>NC_019242.1</v>
      </c>
      <c r="D2232" t="str">
        <f t="shared" si="180"/>
        <v>AB583678</v>
      </c>
      <c r="E2232" t="str">
        <f t="shared" si="182"/>
        <v>Enterobacter</v>
      </c>
      <c r="F2232" t="s">
        <v>32403</v>
      </c>
      <c r="G2232" t="str">
        <f t="shared" si="181"/>
        <v xml:space="preserve">Enterobactercloacae                  Gammaproteobacteria4.85452.4314--26-                                                                </v>
      </c>
      <c r="H2232" t="s">
        <v>11070</v>
      </c>
      <c r="I2232" t="s">
        <v>15</v>
      </c>
      <c r="J2232" t="s">
        <v>78</v>
      </c>
      <c r="K2232" t="s">
        <v>79</v>
      </c>
      <c r="L2232" t="s">
        <v>11216</v>
      </c>
      <c r="M2232" t="s">
        <v>11217</v>
      </c>
      <c r="N2232" t="s">
        <v>11218</v>
      </c>
      <c r="O2232" s="1" t="s">
        <v>11219</v>
      </c>
      <c r="P2232" t="s">
        <v>11220</v>
      </c>
      <c r="Q2232">
        <v>4</v>
      </c>
      <c r="R2232" t="s">
        <v>23</v>
      </c>
      <c r="S2232" t="s">
        <v>23</v>
      </c>
      <c r="T2232">
        <v>2</v>
      </c>
      <c r="U2232">
        <v>6</v>
      </c>
      <c r="V2232" t="s">
        <v>495</v>
      </c>
    </row>
    <row r="2233" spans="1:22">
      <c r="A2233">
        <v>6661767</v>
      </c>
      <c r="B2233" t="str">
        <f t="shared" si="178"/>
        <v>pNDM-HF727</v>
      </c>
      <c r="C2233" t="str">
        <f t="shared" si="179"/>
        <v>NC_023914.1</v>
      </c>
      <c r="D2233" t="str">
        <f t="shared" si="180"/>
        <v>KF976405</v>
      </c>
      <c r="E2233" t="str">
        <f t="shared" si="182"/>
        <v>Enterobacter</v>
      </c>
      <c r="F2233" t="s">
        <v>32403</v>
      </c>
      <c r="G2233" t="str">
        <f t="shared" si="181"/>
        <v>Enterobactercloacae                  Gammaproteobacteria54.03549.034951---532</v>
      </c>
      <c r="H2233" t="s">
        <v>11221</v>
      </c>
      <c r="I2233" t="s">
        <v>15</v>
      </c>
      <c r="J2233" t="s">
        <v>78</v>
      </c>
      <c r="K2233" t="s">
        <v>79</v>
      </c>
      <c r="L2233" t="s">
        <v>11222</v>
      </c>
      <c r="M2233" t="s">
        <v>11223</v>
      </c>
      <c r="N2233" t="s">
        <v>11224</v>
      </c>
      <c r="O2233" s="1" t="s">
        <v>11225</v>
      </c>
      <c r="P2233" t="s">
        <v>11226</v>
      </c>
      <c r="Q2233">
        <v>51</v>
      </c>
      <c r="R2233" t="s">
        <v>23</v>
      </c>
      <c r="S2233" t="s">
        <v>23</v>
      </c>
      <c r="T2233" t="s">
        <v>23</v>
      </c>
      <c r="U2233">
        <v>53</v>
      </c>
      <c r="V2233">
        <v>2</v>
      </c>
    </row>
    <row r="2234" spans="1:22">
      <c r="A2234">
        <v>6661671</v>
      </c>
      <c r="B2234" t="str">
        <f t="shared" si="178"/>
        <v>unnamed</v>
      </c>
      <c r="C2234" t="str">
        <f t="shared" si="179"/>
        <v>NC_021087.1</v>
      </c>
      <c r="D2234" t="str">
        <f t="shared" si="180"/>
        <v>KC511628</v>
      </c>
      <c r="E2234" t="str">
        <f t="shared" si="182"/>
        <v>Enterobacter</v>
      </c>
      <c r="F2234" t="s">
        <v>32403</v>
      </c>
      <c r="G2234" t="str">
        <f t="shared" si="181"/>
        <v xml:space="preserve">Enterobactercloacae                  Gammaproteobacteria25.85559.79514---16-                                                        </v>
      </c>
      <c r="H2234" t="s">
        <v>11227</v>
      </c>
      <c r="I2234" t="s">
        <v>15</v>
      </c>
      <c r="J2234" t="s">
        <v>78</v>
      </c>
      <c r="K2234" t="s">
        <v>79</v>
      </c>
      <c r="L2234" t="s">
        <v>68</v>
      </c>
      <c r="M2234" t="s">
        <v>11228</v>
      </c>
      <c r="N2234" t="s">
        <v>11229</v>
      </c>
      <c r="O2234" s="1" t="s">
        <v>11230</v>
      </c>
      <c r="P2234" t="s">
        <v>11231</v>
      </c>
      <c r="Q2234">
        <v>14</v>
      </c>
      <c r="R2234" t="s">
        <v>23</v>
      </c>
      <c r="S2234" t="s">
        <v>23</v>
      </c>
      <c r="T2234" t="s">
        <v>23</v>
      </c>
      <c r="U2234">
        <v>16</v>
      </c>
      <c r="V2234" t="s">
        <v>58</v>
      </c>
    </row>
    <row r="2235" spans="1:22">
      <c r="A2235">
        <v>6661575</v>
      </c>
      <c r="B2235" t="str">
        <f t="shared" si="178"/>
        <v>pS51A</v>
      </c>
      <c r="C2235" t="str">
        <f t="shared" si="179"/>
        <v>NC_015175.1</v>
      </c>
      <c r="D2235" t="str">
        <f t="shared" si="180"/>
        <v>AB583677</v>
      </c>
      <c r="E2235" t="str">
        <f t="shared" si="182"/>
        <v>Enterobacter</v>
      </c>
      <c r="F2235" t="s">
        <v>32403</v>
      </c>
      <c r="G2235" t="str">
        <f t="shared" si="181"/>
        <v xml:space="preserve">Enterobactercloacae                  Gammaproteobacteria5.78251.9374--26-                                                                </v>
      </c>
      <c r="H2235" t="s">
        <v>11070</v>
      </c>
      <c r="I2235" t="s">
        <v>15</v>
      </c>
      <c r="J2235" t="s">
        <v>78</v>
      </c>
      <c r="K2235" t="s">
        <v>79</v>
      </c>
      <c r="L2235" t="s">
        <v>11232</v>
      </c>
      <c r="M2235" t="s">
        <v>11233</v>
      </c>
      <c r="N2235" t="s">
        <v>11234</v>
      </c>
      <c r="O2235" s="1" t="s">
        <v>11235</v>
      </c>
      <c r="P2235" t="s">
        <v>11236</v>
      </c>
      <c r="Q2235">
        <v>4</v>
      </c>
      <c r="R2235" t="s">
        <v>23</v>
      </c>
      <c r="S2235" t="s">
        <v>23</v>
      </c>
      <c r="T2235">
        <v>2</v>
      </c>
      <c r="U2235">
        <v>6</v>
      </c>
      <c r="V2235" t="s">
        <v>495</v>
      </c>
    </row>
    <row r="2236" spans="1:22">
      <c r="A2236">
        <v>6661479</v>
      </c>
      <c r="B2236" t="str">
        <f t="shared" si="178"/>
        <v>pB1023</v>
      </c>
      <c r="C2236" t="str">
        <f t="shared" si="179"/>
        <v>NC_019986.1</v>
      </c>
      <c r="D2236" t="str">
        <f t="shared" si="180"/>
        <v>JQ319770</v>
      </c>
      <c r="E2236" t="str">
        <f t="shared" si="182"/>
        <v>Enterobacter</v>
      </c>
      <c r="F2236" t="s">
        <v>32403</v>
      </c>
      <c r="G2236" t="str">
        <f t="shared" si="181"/>
        <v xml:space="preserve">Enterobactercloacae                  Gammaproteobacteria1868854.50144---4-                                                        </v>
      </c>
      <c r="H2236" t="s">
        <v>11237</v>
      </c>
      <c r="I2236" t="s">
        <v>15</v>
      </c>
      <c r="J2236" t="s">
        <v>78</v>
      </c>
      <c r="K2236" t="s">
        <v>79</v>
      </c>
      <c r="L2236" t="s">
        <v>11238</v>
      </c>
      <c r="M2236" t="s">
        <v>11239</v>
      </c>
      <c r="N2236" t="s">
        <v>11240</v>
      </c>
      <c r="O2236" s="1">
        <v>18688</v>
      </c>
      <c r="P2236" t="s">
        <v>11241</v>
      </c>
      <c r="Q2236">
        <v>4</v>
      </c>
      <c r="R2236" t="s">
        <v>23</v>
      </c>
      <c r="S2236" t="s">
        <v>23</v>
      </c>
      <c r="T2236" t="s">
        <v>23</v>
      </c>
      <c r="U2236">
        <v>4</v>
      </c>
      <c r="V2236" t="s">
        <v>58</v>
      </c>
    </row>
    <row r="2237" spans="1:22">
      <c r="A2237">
        <v>6661383</v>
      </c>
      <c r="B2237" t="str">
        <f t="shared" si="178"/>
        <v>pEC-IMPQ</v>
      </c>
      <c r="C2237" t="str">
        <f t="shared" si="179"/>
        <v>NC_012556.1</v>
      </c>
      <c r="D2237" t="str">
        <f t="shared" si="180"/>
        <v>EU855788</v>
      </c>
      <c r="E2237" t="str">
        <f t="shared" si="182"/>
        <v>Enterobacter</v>
      </c>
      <c r="F2237" t="s">
        <v>32403</v>
      </c>
      <c r="G2237" t="str">
        <f t="shared" si="181"/>
        <v>Enterobactercloacae                  Gammaproteobacteria324.50347.8926313---3207</v>
      </c>
      <c r="H2237" t="s">
        <v>11070</v>
      </c>
      <c r="I2237" t="s">
        <v>15</v>
      </c>
      <c r="J2237" t="s">
        <v>78</v>
      </c>
      <c r="K2237" t="s">
        <v>79</v>
      </c>
      <c r="L2237" t="s">
        <v>11242</v>
      </c>
      <c r="M2237" t="s">
        <v>11243</v>
      </c>
      <c r="N2237" t="s">
        <v>11244</v>
      </c>
      <c r="O2237" s="1" t="s">
        <v>11245</v>
      </c>
      <c r="P2237" t="s">
        <v>11246</v>
      </c>
      <c r="Q2237">
        <v>313</v>
      </c>
      <c r="R2237" t="s">
        <v>23</v>
      </c>
      <c r="S2237" t="s">
        <v>23</v>
      </c>
      <c r="T2237" t="s">
        <v>23</v>
      </c>
      <c r="U2237">
        <v>320</v>
      </c>
      <c r="V2237">
        <v>7</v>
      </c>
    </row>
    <row r="2238" spans="1:22">
      <c r="A2238">
        <v>6661287</v>
      </c>
      <c r="B2238" t="str">
        <f t="shared" si="178"/>
        <v>pCY-MdT</v>
      </c>
      <c r="C2238" t="str">
        <f t="shared" si="179"/>
        <v>NC_025003.1</v>
      </c>
      <c r="D2238" t="str">
        <f t="shared" si="180"/>
        <v>KF998105</v>
      </c>
      <c r="E2238" t="str">
        <f t="shared" si="182"/>
        <v>Enterobacter</v>
      </c>
      <c r="F2238" t="s">
        <v>32403</v>
      </c>
      <c r="G2238" t="str">
        <f t="shared" si="181"/>
        <v xml:space="preserve">Enterobactercloacae                  Gammaproteobacteria5.93351.07038---10-                                                        </v>
      </c>
      <c r="H2238" t="s">
        <v>11247</v>
      </c>
      <c r="I2238" t="s">
        <v>15</v>
      </c>
      <c r="J2238" t="s">
        <v>78</v>
      </c>
      <c r="K2238" t="s">
        <v>79</v>
      </c>
      <c r="L2238" t="s">
        <v>11248</v>
      </c>
      <c r="M2238" t="s">
        <v>11249</v>
      </c>
      <c r="N2238" t="s">
        <v>11250</v>
      </c>
      <c r="O2238" s="1" t="s">
        <v>11251</v>
      </c>
      <c r="P2238" t="s">
        <v>11252</v>
      </c>
      <c r="Q2238">
        <v>8</v>
      </c>
      <c r="R2238" t="s">
        <v>23</v>
      </c>
      <c r="S2238" t="s">
        <v>23</v>
      </c>
      <c r="T2238" t="s">
        <v>23</v>
      </c>
      <c r="U2238">
        <v>10</v>
      </c>
      <c r="V2238" t="s">
        <v>58</v>
      </c>
    </row>
    <row r="2239" spans="1:22">
      <c r="A2239">
        <v>6661191</v>
      </c>
      <c r="B2239" t="str">
        <f t="shared" si="178"/>
        <v>pCY-VIM</v>
      </c>
      <c r="C2239" t="str">
        <f t="shared" si="179"/>
        <v>NC_024987.1</v>
      </c>
      <c r="D2239" t="str">
        <f t="shared" si="180"/>
        <v>KF998104</v>
      </c>
      <c r="E2239" t="str">
        <f t="shared" si="182"/>
        <v>Enterobacter</v>
      </c>
      <c r="F2239" t="s">
        <v>32403</v>
      </c>
      <c r="G2239" t="str">
        <f t="shared" si="181"/>
        <v xml:space="preserve">Enterobactercloacae                  Gammaproteobacteria13.99958.239920---20-                                                        </v>
      </c>
      <c r="H2239" t="s">
        <v>11247</v>
      </c>
      <c r="I2239" t="s">
        <v>15</v>
      </c>
      <c r="J2239" t="s">
        <v>78</v>
      </c>
      <c r="K2239" t="s">
        <v>79</v>
      </c>
      <c r="L2239" t="s">
        <v>11253</v>
      </c>
      <c r="M2239" t="s">
        <v>11254</v>
      </c>
      <c r="N2239" t="s">
        <v>11255</v>
      </c>
      <c r="O2239" s="1" t="s">
        <v>11256</v>
      </c>
      <c r="P2239" t="s">
        <v>11257</v>
      </c>
      <c r="Q2239">
        <v>20</v>
      </c>
      <c r="R2239" t="s">
        <v>23</v>
      </c>
      <c r="S2239" t="s">
        <v>23</v>
      </c>
      <c r="T2239" t="s">
        <v>23</v>
      </c>
      <c r="U2239">
        <v>20</v>
      </c>
      <c r="V2239" t="s">
        <v>58</v>
      </c>
    </row>
    <row r="2240" spans="1:22">
      <c r="A2240">
        <v>6661095</v>
      </c>
      <c r="B2240" t="str">
        <f t="shared" si="178"/>
        <v>pECL18</v>
      </c>
      <c r="C2240" t="str">
        <f t="shared" si="179"/>
        <v>NC_025004.1</v>
      </c>
      <c r="D2240" t="str">
        <f t="shared" si="180"/>
        <v>Y16897</v>
      </c>
      <c r="E2240" t="str">
        <f t="shared" si="182"/>
        <v>Enterobacter</v>
      </c>
      <c r="F2240" t="s">
        <v>32403</v>
      </c>
      <c r="G2240" t="str">
        <f t="shared" si="181"/>
        <v xml:space="preserve">Enterobactercloacae                  Gammaproteobacteria5.57146.56267---10-                                                                        </v>
      </c>
      <c r="H2240" t="s">
        <v>11070</v>
      </c>
      <c r="I2240" t="s">
        <v>15</v>
      </c>
      <c r="J2240" t="s">
        <v>78</v>
      </c>
      <c r="K2240" t="s">
        <v>79</v>
      </c>
      <c r="L2240" t="s">
        <v>11258</v>
      </c>
      <c r="M2240" t="s">
        <v>11259</v>
      </c>
      <c r="N2240" t="s">
        <v>11260</v>
      </c>
      <c r="O2240" s="1" t="s">
        <v>11261</v>
      </c>
      <c r="P2240" t="s">
        <v>11262</v>
      </c>
      <c r="Q2240">
        <v>7</v>
      </c>
      <c r="R2240" t="s">
        <v>23</v>
      </c>
      <c r="S2240" t="s">
        <v>23</v>
      </c>
      <c r="T2240" t="s">
        <v>23</v>
      </c>
      <c r="U2240">
        <v>10</v>
      </c>
      <c r="V2240" t="s">
        <v>3736</v>
      </c>
    </row>
    <row r="2241" spans="1:22">
      <c r="A2241">
        <v>6660999</v>
      </c>
      <c r="B2241" t="str">
        <f t="shared" si="178"/>
        <v>pUL3AT</v>
      </c>
      <c r="C2241" t="str">
        <f t="shared" si="179"/>
        <v>NC_017097.1</v>
      </c>
      <c r="D2241" t="str">
        <f t="shared" si="180"/>
        <v>HE616889</v>
      </c>
      <c r="E2241" t="str">
        <f t="shared" si="182"/>
        <v>Enterobacter</v>
      </c>
      <c r="F2241" t="s">
        <v>32403</v>
      </c>
      <c r="G2241" t="str">
        <f t="shared" si="181"/>
        <v xml:space="preserve">Enterobactercloacae                  Gammaproteobacteria9.00559.91126---6-                                                                </v>
      </c>
      <c r="H2241" t="s">
        <v>11070</v>
      </c>
      <c r="I2241" t="s">
        <v>15</v>
      </c>
      <c r="J2241" t="s">
        <v>78</v>
      </c>
      <c r="K2241" t="s">
        <v>79</v>
      </c>
      <c r="L2241" t="s">
        <v>11263</v>
      </c>
      <c r="M2241" t="s">
        <v>11264</v>
      </c>
      <c r="N2241" t="s">
        <v>11265</v>
      </c>
      <c r="O2241" s="1" t="s">
        <v>11266</v>
      </c>
      <c r="P2241" t="s">
        <v>11267</v>
      </c>
      <c r="Q2241">
        <v>6</v>
      </c>
      <c r="R2241" t="s">
        <v>23</v>
      </c>
      <c r="S2241" t="s">
        <v>23</v>
      </c>
      <c r="T2241" t="s">
        <v>23</v>
      </c>
      <c r="U2241">
        <v>6</v>
      </c>
      <c r="V2241" t="s">
        <v>495</v>
      </c>
    </row>
    <row r="2242" spans="1:22">
      <c r="A2242">
        <v>6660903</v>
      </c>
      <c r="B2242" t="str">
        <f t="shared" si="178"/>
        <v>pEC-IMP</v>
      </c>
      <c r="C2242" t="str">
        <f t="shared" si="179"/>
        <v>NC_012555.1</v>
      </c>
      <c r="D2242" t="str">
        <f t="shared" si="180"/>
        <v>EU855787</v>
      </c>
      <c r="E2242" t="str">
        <f t="shared" si="182"/>
        <v>Enterobacter</v>
      </c>
      <c r="F2242" t="s">
        <v>32403</v>
      </c>
      <c r="G2242" t="str">
        <f t="shared" si="181"/>
        <v>Enterobactercloacae                  Gammaproteobacteria318.78247.8283309---3156</v>
      </c>
      <c r="H2242" t="s">
        <v>11070</v>
      </c>
      <c r="I2242" t="s">
        <v>15</v>
      </c>
      <c r="J2242" t="s">
        <v>78</v>
      </c>
      <c r="K2242" t="s">
        <v>79</v>
      </c>
      <c r="L2242" t="s">
        <v>11268</v>
      </c>
      <c r="M2242" t="s">
        <v>11269</v>
      </c>
      <c r="N2242" t="s">
        <v>11270</v>
      </c>
      <c r="O2242" s="1" t="s">
        <v>11271</v>
      </c>
      <c r="P2242" t="s">
        <v>11272</v>
      </c>
      <c r="Q2242">
        <v>309</v>
      </c>
      <c r="R2242" t="s">
        <v>23</v>
      </c>
      <c r="S2242" t="s">
        <v>23</v>
      </c>
      <c r="T2242" t="s">
        <v>23</v>
      </c>
      <c r="U2242">
        <v>315</v>
      </c>
      <c r="V2242">
        <v>6</v>
      </c>
    </row>
    <row r="2243" spans="1:22">
      <c r="A2243">
        <v>6660807</v>
      </c>
      <c r="B2243" t="str">
        <f t="shared" ref="B2243:B2306" si="183">L2243</f>
        <v>pNE1280</v>
      </c>
      <c r="C2243" t="str">
        <f t="shared" ref="C2243:C2306" si="184">M2243</f>
        <v>NC_019346.1</v>
      </c>
      <c r="D2243" t="str">
        <f t="shared" ref="D2243:D2306" si="185">N2243</f>
        <v>JQ837276</v>
      </c>
      <c r="E2243" t="str">
        <f t="shared" si="182"/>
        <v>Enterobacter</v>
      </c>
      <c r="F2243" t="s">
        <v>32403</v>
      </c>
      <c r="G2243" t="str">
        <f t="shared" ref="G2243:G2306" si="186">CONCATENATE(E2243,F2243,K2243,O2243,P2243,Q2243,R2243,S2243,T2243,U2243,V2243)</f>
        <v>Enterobactercloacae                  Gammaproteobacteria66.53152.261468---724</v>
      </c>
      <c r="H2243" t="s">
        <v>11273</v>
      </c>
      <c r="I2243" t="s">
        <v>15</v>
      </c>
      <c r="J2243" t="s">
        <v>78</v>
      </c>
      <c r="K2243" t="s">
        <v>79</v>
      </c>
      <c r="L2243" t="s">
        <v>11274</v>
      </c>
      <c r="M2243" t="s">
        <v>11275</v>
      </c>
      <c r="N2243" t="s">
        <v>11276</v>
      </c>
      <c r="O2243" s="1" t="s">
        <v>11277</v>
      </c>
      <c r="P2243" t="s">
        <v>11278</v>
      </c>
      <c r="Q2243">
        <v>68</v>
      </c>
      <c r="R2243" t="s">
        <v>23</v>
      </c>
      <c r="S2243" t="s">
        <v>23</v>
      </c>
      <c r="T2243" t="s">
        <v>23</v>
      </c>
      <c r="U2243">
        <v>72</v>
      </c>
      <c r="V2243">
        <v>4</v>
      </c>
    </row>
    <row r="2244" spans="1:22">
      <c r="A2244">
        <v>6660711</v>
      </c>
      <c r="B2244" t="str">
        <f t="shared" si="183"/>
        <v>pEl1573</v>
      </c>
      <c r="C2244" t="str">
        <f t="shared" si="184"/>
        <v>NC_019368.1</v>
      </c>
      <c r="D2244" t="str">
        <f t="shared" si="185"/>
        <v>JX101693</v>
      </c>
      <c r="E2244" t="str">
        <f t="shared" si="182"/>
        <v>Enterobacter</v>
      </c>
      <c r="F2244" t="s">
        <v>32403</v>
      </c>
      <c r="G2244" t="str">
        <f t="shared" si="186"/>
        <v xml:space="preserve">Enterobactercloacae                  Gammaproteobacteria87.73152.789898---98-                                                        </v>
      </c>
      <c r="H2244" t="s">
        <v>11279</v>
      </c>
      <c r="I2244" t="s">
        <v>15</v>
      </c>
      <c r="J2244" t="s">
        <v>78</v>
      </c>
      <c r="K2244" t="s">
        <v>79</v>
      </c>
      <c r="L2244" t="s">
        <v>11280</v>
      </c>
      <c r="M2244" t="s">
        <v>11281</v>
      </c>
      <c r="N2244" t="s">
        <v>11282</v>
      </c>
      <c r="O2244" s="1" t="s">
        <v>11283</v>
      </c>
      <c r="P2244" t="s">
        <v>11284</v>
      </c>
      <c r="Q2244">
        <v>98</v>
      </c>
      <c r="R2244" t="s">
        <v>23</v>
      </c>
      <c r="S2244" t="s">
        <v>23</v>
      </c>
      <c r="T2244" t="s">
        <v>23</v>
      </c>
      <c r="U2244">
        <v>98</v>
      </c>
      <c r="V2244" t="s">
        <v>58</v>
      </c>
    </row>
    <row r="2245" spans="1:22">
      <c r="A2245">
        <v>6660615</v>
      </c>
      <c r="B2245" t="str">
        <f t="shared" si="183"/>
        <v>pEC01</v>
      </c>
      <c r="C2245" t="str">
        <f t="shared" si="184"/>
        <v>NC_011404.1</v>
      </c>
      <c r="D2245" t="str">
        <f t="shared" si="185"/>
        <v>AB117929</v>
      </c>
      <c r="E2245" t="str">
        <f t="shared" si="182"/>
        <v>Enterobacter</v>
      </c>
      <c r="F2245" t="s">
        <v>32403</v>
      </c>
      <c r="G2245" t="str">
        <f t="shared" si="186"/>
        <v xml:space="preserve">Enterobactercloacae                  Gammaproteobacteria5.00251.79935--27-                                                        </v>
      </c>
      <c r="H2245" t="s">
        <v>11285</v>
      </c>
      <c r="I2245" t="s">
        <v>15</v>
      </c>
      <c r="J2245" t="s">
        <v>78</v>
      </c>
      <c r="K2245" t="s">
        <v>79</v>
      </c>
      <c r="L2245" t="s">
        <v>11286</v>
      </c>
      <c r="M2245" t="s">
        <v>11287</v>
      </c>
      <c r="N2245" t="s">
        <v>11288</v>
      </c>
      <c r="O2245" s="1" t="s">
        <v>11289</v>
      </c>
      <c r="P2245" t="s">
        <v>11290</v>
      </c>
      <c r="Q2245">
        <v>5</v>
      </c>
      <c r="R2245" t="s">
        <v>23</v>
      </c>
      <c r="S2245" t="s">
        <v>23</v>
      </c>
      <c r="T2245">
        <v>2</v>
      </c>
      <c r="U2245">
        <v>7</v>
      </c>
      <c r="V2245" t="s">
        <v>58</v>
      </c>
    </row>
    <row r="2246" spans="1:22">
      <c r="A2246">
        <v>6660519</v>
      </c>
      <c r="B2246" t="str">
        <f t="shared" si="183"/>
        <v>pKPC-272</v>
      </c>
      <c r="C2246" t="str">
        <f t="shared" si="184"/>
        <v>NZ_CP008825.1</v>
      </c>
      <c r="D2246" t="str">
        <f t="shared" si="185"/>
        <v>CP008825</v>
      </c>
      <c r="E2246" t="str">
        <f t="shared" si="182"/>
        <v>Enterobacter</v>
      </c>
      <c r="F2246" t="s">
        <v>32403</v>
      </c>
      <c r="G2246" t="str">
        <f t="shared" si="186"/>
        <v>Enterobactercloacae                  Gammaproteobacteria282.43946.8834278---29012</v>
      </c>
      <c r="H2246" t="s">
        <v>11291</v>
      </c>
      <c r="I2246" t="s">
        <v>15</v>
      </c>
      <c r="J2246" t="s">
        <v>78</v>
      </c>
      <c r="K2246" t="s">
        <v>79</v>
      </c>
      <c r="L2246" t="s">
        <v>11292</v>
      </c>
      <c r="M2246" t="s">
        <v>11293</v>
      </c>
      <c r="N2246" t="s">
        <v>11294</v>
      </c>
      <c r="O2246" s="1" t="s">
        <v>11295</v>
      </c>
      <c r="P2246" t="s">
        <v>11296</v>
      </c>
      <c r="Q2246">
        <v>278</v>
      </c>
      <c r="R2246" t="s">
        <v>23</v>
      </c>
      <c r="S2246" t="s">
        <v>23</v>
      </c>
      <c r="T2246" t="s">
        <v>23</v>
      </c>
      <c r="U2246">
        <v>290</v>
      </c>
      <c r="V2246">
        <v>12</v>
      </c>
    </row>
    <row r="2247" spans="1:22">
      <c r="A2247">
        <v>6660423</v>
      </c>
      <c r="B2247" t="str">
        <f t="shared" si="183"/>
        <v>pKEC-39c</v>
      </c>
      <c r="C2247" t="str">
        <f t="shared" si="184"/>
        <v>NZ_CP008824.1</v>
      </c>
      <c r="D2247" t="str">
        <f t="shared" si="185"/>
        <v>CP008824</v>
      </c>
      <c r="E2247" t="str">
        <f t="shared" si="182"/>
        <v>Enterobacter</v>
      </c>
      <c r="F2247" t="s">
        <v>32403</v>
      </c>
      <c r="G2247" t="str">
        <f t="shared" si="186"/>
        <v>Enterobactercloacae                  Gammaproteobacteria319.97652.4192332---34715</v>
      </c>
      <c r="H2247" t="s">
        <v>11291</v>
      </c>
      <c r="I2247" t="s">
        <v>15</v>
      </c>
      <c r="J2247" t="s">
        <v>78</v>
      </c>
      <c r="K2247" t="s">
        <v>79</v>
      </c>
      <c r="L2247" t="s">
        <v>11297</v>
      </c>
      <c r="M2247" t="s">
        <v>11298</v>
      </c>
      <c r="N2247" t="s">
        <v>11299</v>
      </c>
      <c r="O2247" s="1" t="s">
        <v>11300</v>
      </c>
      <c r="P2247" t="s">
        <v>11301</v>
      </c>
      <c r="Q2247">
        <v>332</v>
      </c>
      <c r="R2247" t="s">
        <v>23</v>
      </c>
      <c r="S2247" t="s">
        <v>23</v>
      </c>
      <c r="T2247" t="s">
        <v>23</v>
      </c>
      <c r="U2247">
        <v>347</v>
      </c>
      <c r="V2247">
        <v>15</v>
      </c>
    </row>
    <row r="2248" spans="1:22">
      <c r="A2248">
        <v>6660327</v>
      </c>
      <c r="B2248" t="str">
        <f t="shared" si="183"/>
        <v>pKPC-f91</v>
      </c>
      <c r="C2248" t="str">
        <f t="shared" si="184"/>
        <v>NZ_CP008826.1</v>
      </c>
      <c r="D2248" t="str">
        <f t="shared" si="185"/>
        <v>CP008826</v>
      </c>
      <c r="E2248" t="str">
        <f t="shared" si="182"/>
        <v>Enterobacter</v>
      </c>
      <c r="F2248" t="s">
        <v>32403</v>
      </c>
      <c r="G2248" t="str">
        <f t="shared" si="186"/>
        <v>Enterobactercloacae                  Gammaproteobacteria47.2948.879347---503</v>
      </c>
      <c r="H2248" t="s">
        <v>11291</v>
      </c>
      <c r="I2248" t="s">
        <v>15</v>
      </c>
      <c r="J2248" t="s">
        <v>78</v>
      </c>
      <c r="K2248" t="s">
        <v>79</v>
      </c>
      <c r="L2248" t="s">
        <v>11302</v>
      </c>
      <c r="M2248" t="s">
        <v>11303</v>
      </c>
      <c r="N2248" t="s">
        <v>11304</v>
      </c>
      <c r="O2248" s="1" t="s">
        <v>11305</v>
      </c>
      <c r="P2248" t="s">
        <v>11306</v>
      </c>
      <c r="Q2248">
        <v>47</v>
      </c>
      <c r="R2248" t="s">
        <v>23</v>
      </c>
      <c r="S2248" t="s">
        <v>23</v>
      </c>
      <c r="T2248" t="s">
        <v>23</v>
      </c>
      <c r="U2248">
        <v>50</v>
      </c>
      <c r="V2248">
        <v>3</v>
      </c>
    </row>
    <row r="2249" spans="1:22">
      <c r="A2249">
        <v>6660231</v>
      </c>
      <c r="B2249" t="str">
        <f t="shared" si="183"/>
        <v>pKPC-47e</v>
      </c>
      <c r="C2249" t="str">
        <f t="shared" si="184"/>
        <v>NZ_CP008901.1</v>
      </c>
      <c r="D2249" t="str">
        <f t="shared" si="185"/>
        <v>CP008901</v>
      </c>
      <c r="E2249" t="str">
        <f t="shared" si="182"/>
        <v>Enterobacter</v>
      </c>
      <c r="F2249" t="s">
        <v>32403</v>
      </c>
      <c r="G2249" t="str">
        <f t="shared" si="186"/>
        <v>Enterobactercloacae                  Gammaproteobacteria50.33352.172557---581</v>
      </c>
      <c r="H2249" t="s">
        <v>11307</v>
      </c>
      <c r="I2249" t="s">
        <v>15</v>
      </c>
      <c r="J2249" t="s">
        <v>78</v>
      </c>
      <c r="K2249" t="s">
        <v>79</v>
      </c>
      <c r="L2249" t="s">
        <v>11065</v>
      </c>
      <c r="M2249" t="s">
        <v>11308</v>
      </c>
      <c r="N2249" t="s">
        <v>11309</v>
      </c>
      <c r="O2249" s="1" t="s">
        <v>11068</v>
      </c>
      <c r="P2249" t="s">
        <v>11069</v>
      </c>
      <c r="Q2249">
        <v>57</v>
      </c>
      <c r="R2249" t="s">
        <v>23</v>
      </c>
      <c r="S2249" t="s">
        <v>23</v>
      </c>
      <c r="T2249" t="s">
        <v>23</v>
      </c>
      <c r="U2249">
        <v>58</v>
      </c>
      <c r="V2249">
        <v>1</v>
      </c>
    </row>
    <row r="2250" spans="1:22">
      <c r="A2250">
        <v>6660135</v>
      </c>
      <c r="B2250" t="str">
        <f t="shared" si="183"/>
        <v>pENT-576</v>
      </c>
      <c r="C2250" t="str">
        <f t="shared" si="184"/>
        <v>NZ_CP008898.1</v>
      </c>
      <c r="D2250" t="str">
        <f t="shared" si="185"/>
        <v>CP008898</v>
      </c>
      <c r="E2250" t="str">
        <f t="shared" si="182"/>
        <v>Enterobacter</v>
      </c>
      <c r="F2250" t="s">
        <v>32403</v>
      </c>
      <c r="G2250" t="str">
        <f t="shared" si="186"/>
        <v>Enterobactercloacae                  Gammaproteobacteria62.24755.061363---663</v>
      </c>
      <c r="H2250" t="s">
        <v>11307</v>
      </c>
      <c r="I2250" t="s">
        <v>15</v>
      </c>
      <c r="J2250" t="s">
        <v>78</v>
      </c>
      <c r="K2250" t="s">
        <v>79</v>
      </c>
      <c r="L2250" t="s">
        <v>11310</v>
      </c>
      <c r="M2250" t="s">
        <v>11311</v>
      </c>
      <c r="N2250" t="s">
        <v>11312</v>
      </c>
      <c r="O2250" s="1" t="s">
        <v>11313</v>
      </c>
      <c r="P2250" t="s">
        <v>11314</v>
      </c>
      <c r="Q2250">
        <v>63</v>
      </c>
      <c r="R2250" t="s">
        <v>23</v>
      </c>
      <c r="S2250" t="s">
        <v>23</v>
      </c>
      <c r="T2250" t="s">
        <v>23</v>
      </c>
      <c r="U2250">
        <v>66</v>
      </c>
      <c r="V2250">
        <v>3</v>
      </c>
    </row>
    <row r="2251" spans="1:22">
      <c r="A2251">
        <v>6660039</v>
      </c>
      <c r="B2251" t="str">
        <f t="shared" si="183"/>
        <v>pENT-d4a</v>
      </c>
      <c r="C2251" t="str">
        <f t="shared" si="184"/>
        <v>NZ_CP008900.1</v>
      </c>
      <c r="D2251" t="str">
        <f t="shared" si="185"/>
        <v>CP008900</v>
      </c>
      <c r="E2251" t="str">
        <f t="shared" si="182"/>
        <v>Enterobacter</v>
      </c>
      <c r="F2251" t="s">
        <v>32403</v>
      </c>
      <c r="G2251" t="str">
        <f t="shared" si="186"/>
        <v xml:space="preserve">Enterobactercloacae                  Gammaproteobacteria60.38842.478673---73-                                                </v>
      </c>
      <c r="H2251" t="s">
        <v>11307</v>
      </c>
      <c r="I2251" t="s">
        <v>15</v>
      </c>
      <c r="J2251" t="s">
        <v>78</v>
      </c>
      <c r="K2251" t="s">
        <v>79</v>
      </c>
      <c r="L2251" t="s">
        <v>11315</v>
      </c>
      <c r="M2251" t="s">
        <v>11316</v>
      </c>
      <c r="N2251" t="s">
        <v>11317</v>
      </c>
      <c r="O2251" s="1" t="s">
        <v>11318</v>
      </c>
      <c r="P2251" t="s">
        <v>11319</v>
      </c>
      <c r="Q2251">
        <v>73</v>
      </c>
      <c r="R2251" t="s">
        <v>23</v>
      </c>
      <c r="S2251" t="s">
        <v>23</v>
      </c>
      <c r="T2251" t="s">
        <v>23</v>
      </c>
      <c r="U2251">
        <v>73</v>
      </c>
      <c r="V2251" t="s">
        <v>24</v>
      </c>
    </row>
    <row r="2252" spans="1:22">
      <c r="A2252">
        <v>6659943</v>
      </c>
      <c r="B2252" t="str">
        <f t="shared" si="183"/>
        <v>pENT-8a4</v>
      </c>
      <c r="C2252" t="str">
        <f t="shared" si="184"/>
        <v>NZ_CP008899.1</v>
      </c>
      <c r="D2252" t="str">
        <f t="shared" si="185"/>
        <v>CP008899</v>
      </c>
      <c r="E2252" t="str">
        <f t="shared" si="182"/>
        <v>Enterobacter</v>
      </c>
      <c r="F2252" t="s">
        <v>32403</v>
      </c>
      <c r="G2252" t="str">
        <f t="shared" si="186"/>
        <v>Enterobactercloacae                  Gammaproteobacteria255.01346.7094255---2649</v>
      </c>
      <c r="H2252" t="s">
        <v>11307</v>
      </c>
      <c r="I2252" t="s">
        <v>15</v>
      </c>
      <c r="J2252" t="s">
        <v>78</v>
      </c>
      <c r="K2252" t="s">
        <v>79</v>
      </c>
      <c r="L2252" t="s">
        <v>11320</v>
      </c>
      <c r="M2252" t="s">
        <v>11321</v>
      </c>
      <c r="N2252" t="s">
        <v>11322</v>
      </c>
      <c r="O2252" s="1" t="s">
        <v>11323</v>
      </c>
      <c r="P2252" t="s">
        <v>11324</v>
      </c>
      <c r="Q2252">
        <v>255</v>
      </c>
      <c r="R2252" t="s">
        <v>23</v>
      </c>
      <c r="S2252" t="s">
        <v>23</v>
      </c>
      <c r="T2252" t="s">
        <v>23</v>
      </c>
      <c r="U2252">
        <v>264</v>
      </c>
      <c r="V2252">
        <v>9</v>
      </c>
    </row>
    <row r="2253" spans="1:22">
      <c r="A2253">
        <v>6659847</v>
      </c>
      <c r="B2253" t="str">
        <f t="shared" si="183"/>
        <v>pENT-08e</v>
      </c>
      <c r="C2253" t="str">
        <f t="shared" si="184"/>
        <v>NZ_CP008906.1</v>
      </c>
      <c r="D2253" t="str">
        <f t="shared" si="185"/>
        <v>CP008906</v>
      </c>
      <c r="E2253" t="str">
        <f t="shared" si="182"/>
        <v>Enterobacter</v>
      </c>
      <c r="F2253" t="s">
        <v>32403</v>
      </c>
      <c r="G2253" t="str">
        <f t="shared" si="186"/>
        <v>Enterobactercloacae                  Gammaproteobacteria176.94344.5714167---1714</v>
      </c>
      <c r="H2253" t="s">
        <v>11325</v>
      </c>
      <c r="I2253" t="s">
        <v>15</v>
      </c>
      <c r="J2253" t="s">
        <v>78</v>
      </c>
      <c r="K2253" t="s">
        <v>79</v>
      </c>
      <c r="L2253" t="s">
        <v>11326</v>
      </c>
      <c r="M2253" t="s">
        <v>11327</v>
      </c>
      <c r="N2253" t="s">
        <v>11328</v>
      </c>
      <c r="O2253" s="1" t="s">
        <v>11329</v>
      </c>
      <c r="P2253" t="s">
        <v>11330</v>
      </c>
      <c r="Q2253">
        <v>167</v>
      </c>
      <c r="R2253" t="s">
        <v>23</v>
      </c>
      <c r="S2253" t="s">
        <v>23</v>
      </c>
      <c r="T2253" t="s">
        <v>23</v>
      </c>
      <c r="U2253">
        <v>171</v>
      </c>
      <c r="V2253">
        <v>4</v>
      </c>
    </row>
    <row r="2254" spans="1:22">
      <c r="A2254">
        <v>6659751</v>
      </c>
      <c r="B2254" t="str">
        <f t="shared" si="183"/>
        <v>pKPC-47e</v>
      </c>
      <c r="C2254" t="str">
        <f t="shared" si="184"/>
        <v>NZ_CP008908.1</v>
      </c>
      <c r="D2254" t="str">
        <f t="shared" si="185"/>
        <v>CP008908</v>
      </c>
      <c r="E2254" t="str">
        <f t="shared" si="182"/>
        <v>Enterobacter</v>
      </c>
      <c r="F2254" t="s">
        <v>32403</v>
      </c>
      <c r="G2254" t="str">
        <f t="shared" si="186"/>
        <v>Enterobactercloacae                  Gammaproteobacteria50.33352.172556---571</v>
      </c>
      <c r="H2254" t="s">
        <v>11325</v>
      </c>
      <c r="I2254" t="s">
        <v>15</v>
      </c>
      <c r="J2254" t="s">
        <v>78</v>
      </c>
      <c r="K2254" t="s">
        <v>79</v>
      </c>
      <c r="L2254" t="s">
        <v>11065</v>
      </c>
      <c r="M2254" t="s">
        <v>11331</v>
      </c>
      <c r="N2254" t="s">
        <v>11332</v>
      </c>
      <c r="O2254" s="1" t="s">
        <v>11068</v>
      </c>
      <c r="P2254" t="s">
        <v>11069</v>
      </c>
      <c r="Q2254">
        <v>56</v>
      </c>
      <c r="R2254" t="s">
        <v>23</v>
      </c>
      <c r="S2254" t="s">
        <v>23</v>
      </c>
      <c r="T2254" t="s">
        <v>23</v>
      </c>
      <c r="U2254">
        <v>57</v>
      </c>
      <c r="V2254">
        <v>1</v>
      </c>
    </row>
    <row r="2255" spans="1:22">
      <c r="A2255">
        <v>6659655</v>
      </c>
      <c r="B2255" t="str">
        <f t="shared" si="183"/>
        <v>pENT-4bd</v>
      </c>
      <c r="C2255" t="str">
        <f t="shared" si="184"/>
        <v>NZ_CP008907.1</v>
      </c>
      <c r="D2255" t="str">
        <f t="shared" si="185"/>
        <v>CP008907</v>
      </c>
      <c r="E2255" t="str">
        <f t="shared" si="182"/>
        <v>Enterobacter</v>
      </c>
      <c r="F2255" t="s">
        <v>32403</v>
      </c>
      <c r="G2255" t="str">
        <f t="shared" si="186"/>
        <v>Enterobactercloacae                  Gammaproteobacteria111.22753.0168107---11710</v>
      </c>
      <c r="H2255" t="s">
        <v>11325</v>
      </c>
      <c r="I2255" t="s">
        <v>15</v>
      </c>
      <c r="J2255" t="s">
        <v>78</v>
      </c>
      <c r="K2255" t="s">
        <v>79</v>
      </c>
      <c r="L2255" t="s">
        <v>11333</v>
      </c>
      <c r="M2255" t="s">
        <v>11334</v>
      </c>
      <c r="N2255" t="s">
        <v>11335</v>
      </c>
      <c r="O2255" s="1" t="s">
        <v>11336</v>
      </c>
      <c r="P2255" t="s">
        <v>11337</v>
      </c>
      <c r="Q2255">
        <v>107</v>
      </c>
      <c r="R2255" t="s">
        <v>23</v>
      </c>
      <c r="S2255" t="s">
        <v>23</v>
      </c>
      <c r="T2255" t="s">
        <v>23</v>
      </c>
      <c r="U2255">
        <v>117</v>
      </c>
      <c r="V2255">
        <v>10</v>
      </c>
    </row>
    <row r="2256" spans="1:22">
      <c r="A2256">
        <v>6659559</v>
      </c>
      <c r="B2256" t="str">
        <f t="shared" si="183"/>
        <v>pEcWSU1_A</v>
      </c>
      <c r="C2256" t="str">
        <f t="shared" si="184"/>
        <v>NC_016515.1</v>
      </c>
      <c r="D2256" t="str">
        <f t="shared" si="185"/>
        <v>CP002887</v>
      </c>
      <c r="E2256" t="str">
        <f t="shared" si="182"/>
        <v>Enterobacter</v>
      </c>
      <c r="F2256" t="s">
        <v>32403</v>
      </c>
      <c r="G2256" t="str">
        <f t="shared" si="186"/>
        <v>Enterobactercloacae                  Gammaproteobacteria63.65349.298565---672</v>
      </c>
      <c r="H2256" t="s">
        <v>11338</v>
      </c>
      <c r="I2256" t="s">
        <v>15</v>
      </c>
      <c r="J2256" t="s">
        <v>78</v>
      </c>
      <c r="K2256" t="s">
        <v>79</v>
      </c>
      <c r="L2256" t="s">
        <v>11339</v>
      </c>
      <c r="M2256" t="s">
        <v>11340</v>
      </c>
      <c r="N2256" t="s">
        <v>11341</v>
      </c>
      <c r="O2256" s="1" t="s">
        <v>11342</v>
      </c>
      <c r="P2256" t="s">
        <v>11343</v>
      </c>
      <c r="Q2256">
        <v>65</v>
      </c>
      <c r="R2256" t="s">
        <v>23</v>
      </c>
      <c r="S2256" t="s">
        <v>23</v>
      </c>
      <c r="T2256" t="s">
        <v>23</v>
      </c>
      <c r="U2256">
        <v>67</v>
      </c>
      <c r="V2256">
        <v>2</v>
      </c>
    </row>
    <row r="2257" spans="1:22">
      <c r="A2257">
        <v>6659463</v>
      </c>
      <c r="B2257" t="str">
        <f t="shared" si="183"/>
        <v>pECL_B</v>
      </c>
      <c r="C2257" t="str">
        <f t="shared" si="184"/>
        <v>NC_014108.1</v>
      </c>
      <c r="D2257" t="str">
        <f t="shared" si="185"/>
        <v>CP001920</v>
      </c>
      <c r="E2257" t="str">
        <f t="shared" si="182"/>
        <v>Enterobacter</v>
      </c>
      <c r="F2257" t="s">
        <v>32403</v>
      </c>
      <c r="G2257" t="str">
        <f t="shared" si="186"/>
        <v xml:space="preserve">Enterobactercloacae                  Gammaproteobacteria84.65346.8442124---124-                                        </v>
      </c>
      <c r="H2257" t="s">
        <v>11344</v>
      </c>
      <c r="I2257" t="s">
        <v>15</v>
      </c>
      <c r="J2257" t="s">
        <v>78</v>
      </c>
      <c r="K2257" t="s">
        <v>79</v>
      </c>
      <c r="L2257" t="s">
        <v>11345</v>
      </c>
      <c r="M2257" t="s">
        <v>11346</v>
      </c>
      <c r="N2257" t="s">
        <v>11347</v>
      </c>
      <c r="O2257" s="1" t="s">
        <v>11348</v>
      </c>
      <c r="P2257" t="s">
        <v>11349</v>
      </c>
      <c r="Q2257">
        <v>124</v>
      </c>
      <c r="R2257" t="s">
        <v>23</v>
      </c>
      <c r="S2257" t="s">
        <v>23</v>
      </c>
      <c r="T2257" t="s">
        <v>23</v>
      </c>
      <c r="U2257">
        <v>124</v>
      </c>
      <c r="V2257" t="s">
        <v>44</v>
      </c>
    </row>
    <row r="2258" spans="1:22">
      <c r="A2258">
        <v>6659367</v>
      </c>
      <c r="B2258" t="str">
        <f t="shared" si="183"/>
        <v>pECL_A</v>
      </c>
      <c r="C2258" t="str">
        <f t="shared" si="184"/>
        <v>NC_014107.1</v>
      </c>
      <c r="D2258" t="str">
        <f t="shared" si="185"/>
        <v>CP001919</v>
      </c>
      <c r="E2258" t="str">
        <f t="shared" si="182"/>
        <v>Enterobacter</v>
      </c>
      <c r="F2258" t="s">
        <v>32403</v>
      </c>
      <c r="G2258" t="str">
        <f t="shared" si="186"/>
        <v xml:space="preserve">Enterobactercloacae                  Gammaproteobacteria199.56252.4669274---274-                                        </v>
      </c>
      <c r="H2258" t="s">
        <v>11344</v>
      </c>
      <c r="I2258" t="s">
        <v>15</v>
      </c>
      <c r="J2258" t="s">
        <v>78</v>
      </c>
      <c r="K2258" t="s">
        <v>79</v>
      </c>
      <c r="L2258" t="s">
        <v>11350</v>
      </c>
      <c r="M2258" t="s">
        <v>11351</v>
      </c>
      <c r="N2258" t="s">
        <v>11352</v>
      </c>
      <c r="O2258" s="1" t="s">
        <v>11353</v>
      </c>
      <c r="P2258" t="s">
        <v>11354</v>
      </c>
      <c r="Q2258">
        <v>274</v>
      </c>
      <c r="R2258" t="s">
        <v>23</v>
      </c>
      <c r="S2258" t="s">
        <v>23</v>
      </c>
      <c r="T2258" t="s">
        <v>23</v>
      </c>
      <c r="U2258">
        <v>274</v>
      </c>
      <c r="V2258" t="s">
        <v>44</v>
      </c>
    </row>
    <row r="2259" spans="1:22">
      <c r="A2259">
        <v>6659271</v>
      </c>
      <c r="B2259" t="str">
        <f t="shared" si="183"/>
        <v>pENTE01</v>
      </c>
      <c r="C2259" t="str">
        <f t="shared" si="184"/>
        <v>NC_009425.1</v>
      </c>
      <c r="D2259" t="str">
        <f t="shared" si="185"/>
        <v>CP000654</v>
      </c>
      <c r="E2259" t="str">
        <f t="shared" si="182"/>
        <v>Enterobacter</v>
      </c>
      <c r="F2259" t="s">
        <v>32132</v>
      </c>
      <c r="G2259" t="str">
        <f t="shared" si="186"/>
        <v>Enterobactersp.                      Gammaproteobacteria157.74950.5702138---1402</v>
      </c>
      <c r="H2259" t="s">
        <v>11355</v>
      </c>
      <c r="I2259" t="s">
        <v>15</v>
      </c>
      <c r="J2259" t="s">
        <v>78</v>
      </c>
      <c r="K2259" t="s">
        <v>79</v>
      </c>
      <c r="L2259" t="s">
        <v>11356</v>
      </c>
      <c r="M2259" t="s">
        <v>11357</v>
      </c>
      <c r="N2259" t="s">
        <v>11358</v>
      </c>
      <c r="O2259" s="1" t="s">
        <v>11359</v>
      </c>
      <c r="P2259" t="s">
        <v>11360</v>
      </c>
      <c r="Q2259">
        <v>138</v>
      </c>
      <c r="R2259" t="s">
        <v>23</v>
      </c>
      <c r="S2259" t="s">
        <v>23</v>
      </c>
      <c r="T2259" t="s">
        <v>23</v>
      </c>
      <c r="U2259">
        <v>140</v>
      </c>
      <c r="V2259">
        <v>2</v>
      </c>
    </row>
    <row r="2260" spans="1:22">
      <c r="A2260">
        <v>6659175</v>
      </c>
      <c r="B2260" t="str">
        <f t="shared" si="183"/>
        <v>unnamed</v>
      </c>
      <c r="C2260" t="str">
        <f t="shared" si="184"/>
        <v>NC_021492.1</v>
      </c>
      <c r="D2260" t="str">
        <f t="shared" si="185"/>
        <v>CP005992</v>
      </c>
      <c r="E2260" t="str">
        <f t="shared" si="182"/>
        <v>Enterobacter</v>
      </c>
      <c r="F2260" t="s">
        <v>32132</v>
      </c>
      <c r="G2260" t="str">
        <f t="shared" si="186"/>
        <v>Enterobactersp.                      Gammaproteobacteria116.00752.827118---1224</v>
      </c>
      <c r="H2260" t="s">
        <v>11361</v>
      </c>
      <c r="I2260" t="s">
        <v>15</v>
      </c>
      <c r="J2260" t="s">
        <v>78</v>
      </c>
      <c r="K2260" t="s">
        <v>79</v>
      </c>
      <c r="L2260" t="s">
        <v>68</v>
      </c>
      <c r="M2260" t="s">
        <v>11362</v>
      </c>
      <c r="N2260" t="s">
        <v>11363</v>
      </c>
      <c r="O2260" s="1" t="s">
        <v>11364</v>
      </c>
      <c r="P2260" t="s">
        <v>11365</v>
      </c>
      <c r="Q2260">
        <v>118</v>
      </c>
      <c r="R2260" t="s">
        <v>23</v>
      </c>
      <c r="S2260" t="s">
        <v>23</v>
      </c>
      <c r="T2260" t="s">
        <v>23</v>
      </c>
      <c r="U2260">
        <v>122</v>
      </c>
      <c r="V2260">
        <v>4</v>
      </c>
    </row>
    <row r="2261" spans="1:22">
      <c r="A2261">
        <v>6659079</v>
      </c>
      <c r="B2261" t="str">
        <f t="shared" si="183"/>
        <v>pEsp1396</v>
      </c>
      <c r="C2261" t="str">
        <f t="shared" si="184"/>
        <v>NC_004936.1</v>
      </c>
      <c r="D2261" t="str">
        <f t="shared" si="185"/>
        <v>AF527822</v>
      </c>
      <c r="E2261" t="str">
        <f t="shared" si="182"/>
        <v>Enterobacter</v>
      </c>
      <c r="F2261" t="s">
        <v>32132</v>
      </c>
      <c r="G2261" t="str">
        <f t="shared" si="186"/>
        <v xml:space="preserve">Enterobactersp.                      Gammaproteobacteria5.62242.36935---5-                                                </v>
      </c>
      <c r="H2261" t="s">
        <v>11366</v>
      </c>
      <c r="I2261" t="s">
        <v>15</v>
      </c>
      <c r="J2261" t="s">
        <v>78</v>
      </c>
      <c r="K2261" t="s">
        <v>79</v>
      </c>
      <c r="L2261" t="s">
        <v>11367</v>
      </c>
      <c r="M2261" t="s">
        <v>11368</v>
      </c>
      <c r="N2261" t="s">
        <v>11369</v>
      </c>
      <c r="O2261" s="1" t="s">
        <v>11370</v>
      </c>
      <c r="P2261" t="s">
        <v>11371</v>
      </c>
      <c r="Q2261">
        <v>5</v>
      </c>
      <c r="R2261" t="s">
        <v>23</v>
      </c>
      <c r="S2261" t="s">
        <v>23</v>
      </c>
      <c r="T2261" t="s">
        <v>23</v>
      </c>
      <c r="U2261">
        <v>5</v>
      </c>
      <c r="V2261" t="s">
        <v>24</v>
      </c>
    </row>
    <row r="2262" spans="1:22">
      <c r="A2262">
        <v>6658983</v>
      </c>
      <c r="B2262" t="str">
        <f t="shared" si="183"/>
        <v>pR23</v>
      </c>
      <c r="C2262" t="str">
        <f t="shared" si="184"/>
        <v>NC_015515.1</v>
      </c>
      <c r="D2262" t="str">
        <f t="shared" si="185"/>
        <v>JF703130</v>
      </c>
      <c r="E2262" t="str">
        <f t="shared" si="182"/>
        <v>Enterobacter</v>
      </c>
      <c r="F2262" t="s">
        <v>32132</v>
      </c>
      <c r="G2262" t="str">
        <f t="shared" si="186"/>
        <v>Enterobactersp.                      Gammaproteobacteria10.49750.43357---81</v>
      </c>
      <c r="H2262" t="s">
        <v>11372</v>
      </c>
      <c r="I2262" t="s">
        <v>15</v>
      </c>
      <c r="J2262" t="s">
        <v>78</v>
      </c>
      <c r="K2262" t="s">
        <v>79</v>
      </c>
      <c r="L2262" t="s">
        <v>11373</v>
      </c>
      <c r="M2262" t="s">
        <v>11374</v>
      </c>
      <c r="N2262" t="s">
        <v>11375</v>
      </c>
      <c r="O2262" s="1" t="s">
        <v>11376</v>
      </c>
      <c r="P2262" t="s">
        <v>11377</v>
      </c>
      <c r="Q2262">
        <v>7</v>
      </c>
      <c r="R2262" t="s">
        <v>23</v>
      </c>
      <c r="S2262" t="s">
        <v>23</v>
      </c>
      <c r="T2262" t="s">
        <v>23</v>
      </c>
      <c r="U2262">
        <v>8</v>
      </c>
      <c r="V2262">
        <v>1</v>
      </c>
    </row>
    <row r="2263" spans="1:22">
      <c r="A2263">
        <v>6658887</v>
      </c>
      <c r="B2263" t="str">
        <f t="shared" si="183"/>
        <v>unnamed 2</v>
      </c>
      <c r="C2263" t="str">
        <f t="shared" si="184"/>
        <v>NZ_CP012368.1</v>
      </c>
      <c r="D2263" t="str">
        <f t="shared" si="185"/>
        <v>CP012368</v>
      </c>
      <c r="E2263" t="str">
        <f t="shared" si="182"/>
        <v>Enterococcus</v>
      </c>
      <c r="F2263" t="s">
        <v>32404</v>
      </c>
      <c r="G2263" t="str">
        <f t="shared" si="186"/>
        <v>Enterococcusdurans                   Bacilli41.4935.34147---514</v>
      </c>
      <c r="H2263" t="s">
        <v>11378</v>
      </c>
      <c r="I2263" t="s">
        <v>15</v>
      </c>
      <c r="J2263" t="s">
        <v>46</v>
      </c>
      <c r="K2263" t="s">
        <v>1953</v>
      </c>
      <c r="L2263" t="s">
        <v>2442</v>
      </c>
      <c r="M2263" t="s">
        <v>11379</v>
      </c>
      <c r="N2263" t="s">
        <v>11380</v>
      </c>
      <c r="O2263" s="1" t="s">
        <v>11381</v>
      </c>
      <c r="P2263" t="s">
        <v>11382</v>
      </c>
      <c r="Q2263">
        <v>47</v>
      </c>
      <c r="R2263" t="s">
        <v>23</v>
      </c>
      <c r="S2263" t="s">
        <v>23</v>
      </c>
      <c r="T2263" t="s">
        <v>23</v>
      </c>
      <c r="U2263">
        <v>51</v>
      </c>
      <c r="V2263">
        <v>4</v>
      </c>
    </row>
    <row r="2264" spans="1:22">
      <c r="A2264">
        <v>6658791</v>
      </c>
      <c r="B2264" t="str">
        <f t="shared" si="183"/>
        <v>unnamed 1</v>
      </c>
      <c r="C2264" t="str">
        <f t="shared" si="184"/>
        <v>NZ_CP012367.1</v>
      </c>
      <c r="D2264" t="str">
        <f t="shared" si="185"/>
        <v>CP012367</v>
      </c>
      <c r="E2264" t="str">
        <f t="shared" si="182"/>
        <v>Enterococcus</v>
      </c>
      <c r="F2264" t="s">
        <v>32404</v>
      </c>
      <c r="G2264" t="str">
        <f t="shared" si="186"/>
        <v>Enterococcusdurans                   Bacilli163.28635.5168155---18227</v>
      </c>
      <c r="H2264" t="s">
        <v>11378</v>
      </c>
      <c r="I2264" t="s">
        <v>15</v>
      </c>
      <c r="J2264" t="s">
        <v>46</v>
      </c>
      <c r="K2264" t="s">
        <v>1953</v>
      </c>
      <c r="L2264" t="s">
        <v>2438</v>
      </c>
      <c r="M2264" t="s">
        <v>11383</v>
      </c>
      <c r="N2264" t="s">
        <v>11384</v>
      </c>
      <c r="O2264" s="1" t="s">
        <v>11385</v>
      </c>
      <c r="P2264" t="s">
        <v>11386</v>
      </c>
      <c r="Q2264">
        <v>155</v>
      </c>
      <c r="R2264" t="s">
        <v>23</v>
      </c>
      <c r="S2264" t="s">
        <v>23</v>
      </c>
      <c r="T2264" t="s">
        <v>23</v>
      </c>
      <c r="U2264">
        <v>182</v>
      </c>
      <c r="V2264">
        <v>27</v>
      </c>
    </row>
    <row r="2265" spans="1:22">
      <c r="A2265">
        <v>6658695</v>
      </c>
      <c r="B2265" t="str">
        <f t="shared" si="183"/>
        <v>unnamed 2</v>
      </c>
      <c r="C2265" t="str">
        <f t="shared" si="184"/>
        <v>NZ_CP012386.1</v>
      </c>
      <c r="D2265" t="str">
        <f t="shared" si="185"/>
        <v>CP012386</v>
      </c>
      <c r="E2265" t="str">
        <f t="shared" si="182"/>
        <v>Enterococcus</v>
      </c>
      <c r="F2265" t="s">
        <v>32404</v>
      </c>
      <c r="G2265" t="str">
        <f t="shared" si="186"/>
        <v>Enterococcusdurans                   Bacilli41.48635.339643---507</v>
      </c>
      <c r="H2265" t="s">
        <v>11387</v>
      </c>
      <c r="I2265" t="s">
        <v>15</v>
      </c>
      <c r="J2265" t="s">
        <v>46</v>
      </c>
      <c r="K2265" t="s">
        <v>1953</v>
      </c>
      <c r="L2265" t="s">
        <v>2442</v>
      </c>
      <c r="M2265" t="s">
        <v>11388</v>
      </c>
      <c r="N2265" t="s">
        <v>11389</v>
      </c>
      <c r="O2265" s="1" t="s">
        <v>11390</v>
      </c>
      <c r="P2265" t="s">
        <v>11391</v>
      </c>
      <c r="Q2265">
        <v>43</v>
      </c>
      <c r="R2265" t="s">
        <v>23</v>
      </c>
      <c r="S2265" t="s">
        <v>23</v>
      </c>
      <c r="T2265" t="s">
        <v>23</v>
      </c>
      <c r="U2265">
        <v>50</v>
      </c>
      <c r="V2265">
        <v>7</v>
      </c>
    </row>
    <row r="2266" spans="1:22">
      <c r="A2266">
        <v>6658599</v>
      </c>
      <c r="B2266" t="str">
        <f t="shared" si="183"/>
        <v>unnamed 1</v>
      </c>
      <c r="C2266" t="str">
        <f t="shared" si="184"/>
        <v>NZ_CP012385.1</v>
      </c>
      <c r="D2266" t="str">
        <f t="shared" si="185"/>
        <v>CP012385</v>
      </c>
      <c r="E2266" t="str">
        <f t="shared" si="182"/>
        <v>Enterococcus</v>
      </c>
      <c r="F2266" t="s">
        <v>32404</v>
      </c>
      <c r="G2266" t="str">
        <f t="shared" si="186"/>
        <v>Enterococcusdurans                   Bacilli163.30335.5119156---18024</v>
      </c>
      <c r="H2266" t="s">
        <v>11387</v>
      </c>
      <c r="I2266" t="s">
        <v>15</v>
      </c>
      <c r="J2266" t="s">
        <v>46</v>
      </c>
      <c r="K2266" t="s">
        <v>1953</v>
      </c>
      <c r="L2266" t="s">
        <v>2438</v>
      </c>
      <c r="M2266" t="s">
        <v>11392</v>
      </c>
      <c r="N2266" t="s">
        <v>11393</v>
      </c>
      <c r="O2266" s="1" t="s">
        <v>11394</v>
      </c>
      <c r="P2266" t="s">
        <v>11395</v>
      </c>
      <c r="Q2266">
        <v>156</v>
      </c>
      <c r="R2266" t="s">
        <v>23</v>
      </c>
      <c r="S2266" t="s">
        <v>23</v>
      </c>
      <c r="T2266" t="s">
        <v>23</v>
      </c>
      <c r="U2266">
        <v>180</v>
      </c>
      <c r="V2266">
        <v>24</v>
      </c>
    </row>
    <row r="2267" spans="1:22">
      <c r="A2267">
        <v>6658503</v>
      </c>
      <c r="B2267" t="str">
        <f t="shared" si="183"/>
        <v>pGL</v>
      </c>
      <c r="C2267" t="str">
        <f t="shared" si="184"/>
        <v>NC_019240.1</v>
      </c>
      <c r="D2267" t="str">
        <f t="shared" si="185"/>
        <v>HQ696461</v>
      </c>
      <c r="E2267" t="str">
        <f t="shared" ref="E2267:E2330" si="187">MID(H2267,1,FIND(" ",H2267)-1)</f>
        <v>Enterococcus</v>
      </c>
      <c r="F2267" t="s">
        <v>32404</v>
      </c>
      <c r="G2267" t="str">
        <f t="shared" si="186"/>
        <v xml:space="preserve">Enterococcusdurans                   Bacilli8.34734.81499---9-                                                                                </v>
      </c>
      <c r="H2267" t="s">
        <v>11396</v>
      </c>
      <c r="I2267" t="s">
        <v>15</v>
      </c>
      <c r="J2267" t="s">
        <v>46</v>
      </c>
      <c r="K2267" t="s">
        <v>1953</v>
      </c>
      <c r="L2267" t="s">
        <v>11397</v>
      </c>
      <c r="M2267" t="s">
        <v>11398</v>
      </c>
      <c r="N2267" t="s">
        <v>11399</v>
      </c>
      <c r="O2267" s="1" t="s">
        <v>11400</v>
      </c>
      <c r="P2267" t="s">
        <v>11401</v>
      </c>
      <c r="Q2267">
        <v>9</v>
      </c>
      <c r="R2267" t="s">
        <v>23</v>
      </c>
      <c r="S2267" t="s">
        <v>23</v>
      </c>
      <c r="T2267" t="s">
        <v>23</v>
      </c>
      <c r="U2267">
        <v>9</v>
      </c>
      <c r="V2267" t="s">
        <v>3129</v>
      </c>
    </row>
    <row r="2268" spans="1:22">
      <c r="A2268">
        <v>6658407</v>
      </c>
      <c r="B2268" t="str">
        <f t="shared" si="183"/>
        <v>pRE25</v>
      </c>
      <c r="C2268" t="str">
        <f t="shared" si="184"/>
        <v>NC_008445.1</v>
      </c>
      <c r="D2268" t="str">
        <f t="shared" si="185"/>
        <v>X92945</v>
      </c>
      <c r="E2268" t="str">
        <f t="shared" si="187"/>
        <v>Enterococcus</v>
      </c>
      <c r="F2268" t="s">
        <v>32405</v>
      </c>
      <c r="G2268" t="str">
        <f t="shared" si="186"/>
        <v>Enterococcusfaecalis                 Bacilli50.23734.046657---602</v>
      </c>
      <c r="H2268" t="s">
        <v>11402</v>
      </c>
      <c r="I2268" t="s">
        <v>15</v>
      </c>
      <c r="J2268" t="s">
        <v>46</v>
      </c>
      <c r="K2268" t="s">
        <v>1953</v>
      </c>
      <c r="L2268" t="s">
        <v>11403</v>
      </c>
      <c r="M2268" t="s">
        <v>11404</v>
      </c>
      <c r="N2268" t="s">
        <v>11405</v>
      </c>
      <c r="O2268" s="1" t="s">
        <v>11406</v>
      </c>
      <c r="P2268" t="s">
        <v>11407</v>
      </c>
      <c r="Q2268">
        <v>57</v>
      </c>
      <c r="R2268" t="s">
        <v>23</v>
      </c>
      <c r="S2268" t="s">
        <v>23</v>
      </c>
      <c r="T2268" t="s">
        <v>23</v>
      </c>
      <c r="U2268">
        <v>60</v>
      </c>
      <c r="V2268">
        <v>2</v>
      </c>
    </row>
    <row r="2269" spans="1:22">
      <c r="A2269">
        <v>6658311</v>
      </c>
      <c r="B2269" t="str">
        <f t="shared" si="183"/>
        <v>pBEE99</v>
      </c>
      <c r="C2269" t="str">
        <f t="shared" si="184"/>
        <v>NC_013533.1</v>
      </c>
      <c r="D2269" t="str">
        <f t="shared" si="185"/>
        <v>GU046453</v>
      </c>
      <c r="E2269" t="str">
        <f t="shared" si="187"/>
        <v>Enterococcus</v>
      </c>
      <c r="F2269" t="s">
        <v>32405</v>
      </c>
      <c r="G2269" t="str">
        <f t="shared" si="186"/>
        <v xml:space="preserve">Enterococcusfaecalis                 Bacilli80.634.900789---90-                                                                        </v>
      </c>
      <c r="H2269" t="s">
        <v>11408</v>
      </c>
      <c r="I2269" t="s">
        <v>15</v>
      </c>
      <c r="J2269" t="s">
        <v>46</v>
      </c>
      <c r="K2269" t="s">
        <v>1953</v>
      </c>
      <c r="L2269" t="s">
        <v>11409</v>
      </c>
      <c r="M2269" t="s">
        <v>11410</v>
      </c>
      <c r="N2269" t="s">
        <v>11411</v>
      </c>
      <c r="O2269" s="1" t="s">
        <v>11412</v>
      </c>
      <c r="P2269" t="s">
        <v>11413</v>
      </c>
      <c r="Q2269">
        <v>89</v>
      </c>
      <c r="R2269" t="s">
        <v>23</v>
      </c>
      <c r="S2269" t="s">
        <v>23</v>
      </c>
      <c r="T2269" t="s">
        <v>23</v>
      </c>
      <c r="U2269">
        <v>90</v>
      </c>
      <c r="V2269" t="s">
        <v>3736</v>
      </c>
    </row>
    <row r="2270" spans="1:22">
      <c r="A2270">
        <v>6658215</v>
      </c>
      <c r="B2270" t="str">
        <f t="shared" si="183"/>
        <v>pAMalpha1</v>
      </c>
      <c r="C2270" t="str">
        <f t="shared" si="184"/>
        <v>NC_005013.1</v>
      </c>
      <c r="D2270" t="str">
        <f t="shared" si="185"/>
        <v>AF503772</v>
      </c>
      <c r="E2270" t="str">
        <f t="shared" si="187"/>
        <v>Enterococcus</v>
      </c>
      <c r="F2270" t="s">
        <v>32405</v>
      </c>
      <c r="G2270" t="str">
        <f t="shared" si="186"/>
        <v xml:space="preserve">Enterococcusfaecalis                 Bacilli9.75935.55699---9-                                                                        </v>
      </c>
      <c r="H2270" t="s">
        <v>11414</v>
      </c>
      <c r="I2270" t="s">
        <v>15</v>
      </c>
      <c r="J2270" t="s">
        <v>46</v>
      </c>
      <c r="K2270" t="s">
        <v>1953</v>
      </c>
      <c r="L2270" t="s">
        <v>11415</v>
      </c>
      <c r="M2270" t="s">
        <v>11416</v>
      </c>
      <c r="N2270" t="s">
        <v>11417</v>
      </c>
      <c r="O2270" s="1" t="s">
        <v>11418</v>
      </c>
      <c r="P2270" t="s">
        <v>11419</v>
      </c>
      <c r="Q2270">
        <v>9</v>
      </c>
      <c r="R2270" t="s">
        <v>23</v>
      </c>
      <c r="S2270" t="s">
        <v>23</v>
      </c>
      <c r="T2270" t="s">
        <v>23</v>
      </c>
      <c r="U2270">
        <v>9</v>
      </c>
      <c r="V2270" t="s">
        <v>3736</v>
      </c>
    </row>
    <row r="2271" spans="1:22">
      <c r="A2271">
        <v>6658119</v>
      </c>
      <c r="B2271" t="str">
        <f t="shared" si="183"/>
        <v>pWZ7140</v>
      </c>
      <c r="C2271" t="str">
        <f t="shared" si="184"/>
        <v>NC_019284.1</v>
      </c>
      <c r="D2271" t="str">
        <f t="shared" si="185"/>
        <v>GQ484955</v>
      </c>
      <c r="E2271" t="str">
        <f t="shared" si="187"/>
        <v>Enterococcus</v>
      </c>
      <c r="F2271" t="s">
        <v>32405</v>
      </c>
      <c r="G2271" t="str">
        <f t="shared" si="186"/>
        <v>Enterococcusfaecalis                 Bacilli47.27734.845741---476</v>
      </c>
      <c r="H2271" t="s">
        <v>11414</v>
      </c>
      <c r="I2271" t="s">
        <v>15</v>
      </c>
      <c r="J2271" t="s">
        <v>46</v>
      </c>
      <c r="K2271" t="s">
        <v>1953</v>
      </c>
      <c r="L2271" t="s">
        <v>11420</v>
      </c>
      <c r="M2271" t="s">
        <v>11421</v>
      </c>
      <c r="N2271" t="s">
        <v>11422</v>
      </c>
      <c r="O2271" s="1" t="s">
        <v>11423</v>
      </c>
      <c r="P2271" t="s">
        <v>11424</v>
      </c>
      <c r="Q2271">
        <v>41</v>
      </c>
      <c r="R2271" t="s">
        <v>23</v>
      </c>
      <c r="S2271" t="s">
        <v>23</v>
      </c>
      <c r="T2271" t="s">
        <v>23</v>
      </c>
      <c r="U2271">
        <v>47</v>
      </c>
      <c r="V2271">
        <v>6</v>
      </c>
    </row>
    <row r="2272" spans="1:22">
      <c r="A2272">
        <v>6658023</v>
      </c>
      <c r="B2272" t="str">
        <f t="shared" si="183"/>
        <v>pMG2200</v>
      </c>
      <c r="C2272" t="str">
        <f t="shared" si="184"/>
        <v>NC_011642.1</v>
      </c>
      <c r="D2272" t="str">
        <f t="shared" si="185"/>
        <v>AB374546</v>
      </c>
      <c r="E2272" t="str">
        <f t="shared" si="187"/>
        <v>Enterococcus</v>
      </c>
      <c r="F2272" t="s">
        <v>32405</v>
      </c>
      <c r="G2272" t="str">
        <f t="shared" si="186"/>
        <v xml:space="preserve">Enterococcusfaecalis                 Bacilli106.52739.8697113---113-                                                                                </v>
      </c>
      <c r="H2272" t="s">
        <v>11414</v>
      </c>
      <c r="I2272" t="s">
        <v>15</v>
      </c>
      <c r="J2272" t="s">
        <v>46</v>
      </c>
      <c r="K2272" t="s">
        <v>1953</v>
      </c>
      <c r="L2272" t="s">
        <v>11425</v>
      </c>
      <c r="M2272" t="s">
        <v>11426</v>
      </c>
      <c r="N2272" t="s">
        <v>11427</v>
      </c>
      <c r="O2272" s="1" t="s">
        <v>11428</v>
      </c>
      <c r="P2272" t="s">
        <v>11429</v>
      </c>
      <c r="Q2272">
        <v>113</v>
      </c>
      <c r="R2272" t="s">
        <v>23</v>
      </c>
      <c r="S2272" t="s">
        <v>23</v>
      </c>
      <c r="T2272" t="s">
        <v>23</v>
      </c>
      <c r="U2272">
        <v>113</v>
      </c>
      <c r="V2272" t="s">
        <v>3129</v>
      </c>
    </row>
    <row r="2273" spans="1:22">
      <c r="A2273">
        <v>6657927</v>
      </c>
      <c r="B2273" t="str">
        <f t="shared" si="183"/>
        <v>pTW9</v>
      </c>
      <c r="C2273" t="str">
        <f t="shared" si="184"/>
        <v>NC_014726.1</v>
      </c>
      <c r="D2273" t="str">
        <f t="shared" si="185"/>
        <v>AB563188</v>
      </c>
      <c r="E2273" t="str">
        <f t="shared" si="187"/>
        <v>Enterococcus</v>
      </c>
      <c r="F2273" t="s">
        <v>32405</v>
      </c>
      <c r="G2273" t="str">
        <f t="shared" si="186"/>
        <v xml:space="preserve">Enterococcusfaecalis                 Bacilli85.06835.352998---98-                                                                                </v>
      </c>
      <c r="H2273" t="s">
        <v>11414</v>
      </c>
      <c r="I2273" t="s">
        <v>15</v>
      </c>
      <c r="J2273" t="s">
        <v>46</v>
      </c>
      <c r="K2273" t="s">
        <v>1953</v>
      </c>
      <c r="L2273" t="s">
        <v>11430</v>
      </c>
      <c r="M2273" t="s">
        <v>11431</v>
      </c>
      <c r="N2273" t="s">
        <v>11432</v>
      </c>
      <c r="O2273" s="1" t="s">
        <v>11433</v>
      </c>
      <c r="P2273" t="s">
        <v>11434</v>
      </c>
      <c r="Q2273">
        <v>98</v>
      </c>
      <c r="R2273" t="s">
        <v>23</v>
      </c>
      <c r="S2273" t="s">
        <v>23</v>
      </c>
      <c r="T2273" t="s">
        <v>23</v>
      </c>
      <c r="U2273">
        <v>98</v>
      </c>
      <c r="V2273" t="s">
        <v>3129</v>
      </c>
    </row>
    <row r="2274" spans="1:22">
      <c r="A2274">
        <v>6657831</v>
      </c>
      <c r="B2274" t="str">
        <f t="shared" si="183"/>
        <v>PML21</v>
      </c>
      <c r="C2274" t="str">
        <f t="shared" si="184"/>
        <v>NC_019385.1</v>
      </c>
      <c r="D2274" t="str">
        <f t="shared" si="185"/>
        <v>JX023543</v>
      </c>
      <c r="E2274" t="str">
        <f t="shared" si="187"/>
        <v>Enterococcus</v>
      </c>
      <c r="F2274" t="s">
        <v>32405</v>
      </c>
      <c r="G2274" t="str">
        <f t="shared" si="186"/>
        <v xml:space="preserve">Enterococcusfaecalis                 Bacilli5.59832.90465---5-                                                                        </v>
      </c>
      <c r="H2274" t="s">
        <v>11435</v>
      </c>
      <c r="I2274" t="s">
        <v>15</v>
      </c>
      <c r="J2274" t="s">
        <v>46</v>
      </c>
      <c r="K2274" t="s">
        <v>1953</v>
      </c>
      <c r="L2274" t="s">
        <v>11436</v>
      </c>
      <c r="M2274" t="s">
        <v>11437</v>
      </c>
      <c r="N2274" t="s">
        <v>11438</v>
      </c>
      <c r="O2274" s="1" t="s">
        <v>11439</v>
      </c>
      <c r="P2274" t="s">
        <v>11440</v>
      </c>
      <c r="Q2274">
        <v>5</v>
      </c>
      <c r="R2274" t="s">
        <v>23</v>
      </c>
      <c r="S2274" t="s">
        <v>23</v>
      </c>
      <c r="T2274" t="s">
        <v>23</v>
      </c>
      <c r="U2274">
        <v>5</v>
      </c>
      <c r="V2274" t="s">
        <v>3736</v>
      </c>
    </row>
    <row r="2275" spans="1:22">
      <c r="A2275">
        <v>6657735</v>
      </c>
      <c r="B2275" t="str">
        <f t="shared" si="183"/>
        <v>pEF-01</v>
      </c>
      <c r="C2275" t="str">
        <f t="shared" si="184"/>
        <v>NC_014508.2</v>
      </c>
      <c r="D2275" t="str">
        <f t="shared" si="185"/>
        <v>CP002208</v>
      </c>
      <c r="E2275" t="str">
        <f t="shared" si="187"/>
        <v>Enterococcus</v>
      </c>
      <c r="F2275" t="s">
        <v>32405</v>
      </c>
      <c r="G2275" t="str">
        <f t="shared" si="186"/>
        <v xml:space="preserve">Enterococcusfaecalis                 Bacilli32.38835.269229---29-                                                                        </v>
      </c>
      <c r="H2275" t="s">
        <v>11441</v>
      </c>
      <c r="I2275" t="s">
        <v>15</v>
      </c>
      <c r="J2275" t="s">
        <v>46</v>
      </c>
      <c r="K2275" t="s">
        <v>1953</v>
      </c>
      <c r="L2275" t="s">
        <v>11442</v>
      </c>
      <c r="M2275" t="s">
        <v>11443</v>
      </c>
      <c r="N2275" t="s">
        <v>11444</v>
      </c>
      <c r="O2275" s="1" t="s">
        <v>11445</v>
      </c>
      <c r="P2275" t="s">
        <v>11446</v>
      </c>
      <c r="Q2275">
        <v>29</v>
      </c>
      <c r="R2275" t="s">
        <v>23</v>
      </c>
      <c r="S2275" t="s">
        <v>23</v>
      </c>
      <c r="T2275" t="s">
        <v>23</v>
      </c>
      <c r="U2275">
        <v>29</v>
      </c>
      <c r="V2275" t="s">
        <v>3736</v>
      </c>
    </row>
    <row r="2276" spans="1:22">
      <c r="A2276">
        <v>6657639</v>
      </c>
      <c r="B2276" t="str">
        <f t="shared" si="183"/>
        <v>pCPPF5</v>
      </c>
      <c r="C2276" t="str">
        <f t="shared" si="184"/>
        <v>NC_023913.1</v>
      </c>
      <c r="D2276" t="str">
        <f t="shared" si="185"/>
        <v>KC954773</v>
      </c>
      <c r="E2276" t="str">
        <f t="shared" si="187"/>
        <v>Enterococcus</v>
      </c>
      <c r="F2276" t="s">
        <v>32405</v>
      </c>
      <c r="G2276" t="str">
        <f t="shared" si="186"/>
        <v xml:space="preserve">Enterococcusfaecalis                 Bacilli4672235.509410---11-                                                                        </v>
      </c>
      <c r="H2276" t="s">
        <v>11447</v>
      </c>
      <c r="I2276" t="s">
        <v>15</v>
      </c>
      <c r="J2276" t="s">
        <v>46</v>
      </c>
      <c r="K2276" t="s">
        <v>1953</v>
      </c>
      <c r="L2276" t="s">
        <v>11448</v>
      </c>
      <c r="M2276" t="s">
        <v>11449</v>
      </c>
      <c r="N2276" t="s">
        <v>11450</v>
      </c>
      <c r="O2276" s="1">
        <v>46722</v>
      </c>
      <c r="P2276" t="s">
        <v>11451</v>
      </c>
      <c r="Q2276">
        <v>10</v>
      </c>
      <c r="R2276" t="s">
        <v>23</v>
      </c>
      <c r="S2276" t="s">
        <v>23</v>
      </c>
      <c r="T2276" t="s">
        <v>23</v>
      </c>
      <c r="U2276">
        <v>11</v>
      </c>
      <c r="V2276" t="s">
        <v>3736</v>
      </c>
    </row>
    <row r="2277" spans="1:22">
      <c r="A2277">
        <v>6657543</v>
      </c>
      <c r="B2277" t="str">
        <f t="shared" si="183"/>
        <v>pEF1071</v>
      </c>
      <c r="C2277" t="str">
        <f t="shared" si="184"/>
        <v>NC_005010.1</v>
      </c>
      <c r="D2277" t="str">
        <f t="shared" si="185"/>
        <v>AF164559</v>
      </c>
      <c r="E2277" t="str">
        <f t="shared" si="187"/>
        <v>Enterococcus</v>
      </c>
      <c r="F2277" t="s">
        <v>32405</v>
      </c>
      <c r="G2277" t="str">
        <f t="shared" si="186"/>
        <v xml:space="preserve">Enterococcusfaecalis                 Bacilli9.32837.22139---9-                                                                        </v>
      </c>
      <c r="H2277" t="s">
        <v>11452</v>
      </c>
      <c r="I2277" t="s">
        <v>15</v>
      </c>
      <c r="J2277" t="s">
        <v>46</v>
      </c>
      <c r="K2277" t="s">
        <v>1953</v>
      </c>
      <c r="L2277" t="s">
        <v>11453</v>
      </c>
      <c r="M2277" t="s">
        <v>11454</v>
      </c>
      <c r="N2277" t="s">
        <v>11455</v>
      </c>
      <c r="O2277" s="1" t="s">
        <v>11456</v>
      </c>
      <c r="P2277" t="s">
        <v>11457</v>
      </c>
      <c r="Q2277">
        <v>9</v>
      </c>
      <c r="R2277" t="s">
        <v>23</v>
      </c>
      <c r="S2277" t="s">
        <v>23</v>
      </c>
      <c r="T2277" t="s">
        <v>23</v>
      </c>
      <c r="U2277">
        <v>9</v>
      </c>
      <c r="V2277" t="s">
        <v>3736</v>
      </c>
    </row>
    <row r="2278" spans="1:22">
      <c r="A2278">
        <v>6657447</v>
      </c>
      <c r="B2278" t="str">
        <f t="shared" si="183"/>
        <v>pAMbeta1</v>
      </c>
      <c r="C2278" t="str">
        <f t="shared" si="184"/>
        <v>NC_013514.1</v>
      </c>
      <c r="D2278" t="str">
        <f t="shared" si="185"/>
        <v>GU128949</v>
      </c>
      <c r="E2278" t="str">
        <f t="shared" si="187"/>
        <v>Enterococcus</v>
      </c>
      <c r="F2278" t="s">
        <v>32405</v>
      </c>
      <c r="G2278" t="str">
        <f t="shared" si="186"/>
        <v xml:space="preserve">Enterococcusfaecalis                 Bacilli27.81533.59732---32-                                                                </v>
      </c>
      <c r="H2278" t="s">
        <v>11458</v>
      </c>
      <c r="I2278" t="s">
        <v>15</v>
      </c>
      <c r="J2278" t="s">
        <v>46</v>
      </c>
      <c r="K2278" t="s">
        <v>1953</v>
      </c>
      <c r="L2278" t="s">
        <v>11459</v>
      </c>
      <c r="M2278" t="s">
        <v>11460</v>
      </c>
      <c r="N2278" t="s">
        <v>11461</v>
      </c>
      <c r="O2278" s="1" t="s">
        <v>11462</v>
      </c>
      <c r="P2278" t="s">
        <v>11463</v>
      </c>
      <c r="Q2278">
        <v>32</v>
      </c>
      <c r="R2278" t="s">
        <v>23</v>
      </c>
      <c r="S2278" t="s">
        <v>23</v>
      </c>
      <c r="T2278" t="s">
        <v>23</v>
      </c>
      <c r="U2278">
        <v>32</v>
      </c>
      <c r="V2278" t="s">
        <v>495</v>
      </c>
    </row>
    <row r="2279" spans="1:22">
      <c r="A2279">
        <v>6657351</v>
      </c>
      <c r="B2279" t="str">
        <f t="shared" si="183"/>
        <v>pWZ1668</v>
      </c>
      <c r="C2279" t="str">
        <f t="shared" si="184"/>
        <v>NC_014475.1</v>
      </c>
      <c r="D2279" t="str">
        <f t="shared" si="185"/>
        <v>GQ484956</v>
      </c>
      <c r="E2279" t="str">
        <f t="shared" si="187"/>
        <v>Enterococcus</v>
      </c>
      <c r="F2279" t="s">
        <v>32405</v>
      </c>
      <c r="G2279" t="str">
        <f t="shared" si="186"/>
        <v>Enterococcusfaecalis                 Bacilli48.36535.027440---477</v>
      </c>
      <c r="H2279" t="s">
        <v>11414</v>
      </c>
      <c r="I2279" t="s">
        <v>15</v>
      </c>
      <c r="J2279" t="s">
        <v>46</v>
      </c>
      <c r="K2279" t="s">
        <v>1953</v>
      </c>
      <c r="L2279" t="s">
        <v>11464</v>
      </c>
      <c r="M2279" t="s">
        <v>11465</v>
      </c>
      <c r="N2279" t="s">
        <v>11466</v>
      </c>
      <c r="O2279" s="1" t="s">
        <v>11467</v>
      </c>
      <c r="P2279" t="s">
        <v>11468</v>
      </c>
      <c r="Q2279">
        <v>40</v>
      </c>
      <c r="R2279" t="s">
        <v>23</v>
      </c>
      <c r="S2279" t="s">
        <v>23</v>
      </c>
      <c r="T2279" t="s">
        <v>23</v>
      </c>
      <c r="U2279">
        <v>47</v>
      </c>
      <c r="V2279">
        <v>7</v>
      </c>
    </row>
    <row r="2280" spans="1:22">
      <c r="A2280">
        <v>6657255</v>
      </c>
      <c r="B2280" t="str">
        <f t="shared" si="183"/>
        <v>pWZ909</v>
      </c>
      <c r="C2280" t="str">
        <f t="shared" si="184"/>
        <v>NC_019213.1</v>
      </c>
      <c r="D2280" t="str">
        <f t="shared" si="185"/>
        <v>GQ484954</v>
      </c>
      <c r="E2280" t="str">
        <f t="shared" si="187"/>
        <v>Enterococcus</v>
      </c>
      <c r="F2280" t="s">
        <v>32405</v>
      </c>
      <c r="G2280" t="str">
        <f t="shared" si="186"/>
        <v>Enterococcusfaecalis                 Bacilli42.60235.258940---455</v>
      </c>
      <c r="H2280" t="s">
        <v>11414</v>
      </c>
      <c r="I2280" t="s">
        <v>15</v>
      </c>
      <c r="J2280" t="s">
        <v>46</v>
      </c>
      <c r="K2280" t="s">
        <v>1953</v>
      </c>
      <c r="L2280" t="s">
        <v>11469</v>
      </c>
      <c r="M2280" t="s">
        <v>11470</v>
      </c>
      <c r="N2280" t="s">
        <v>11471</v>
      </c>
      <c r="O2280" s="1" t="s">
        <v>11472</v>
      </c>
      <c r="P2280" t="s">
        <v>11473</v>
      </c>
      <c r="Q2280">
        <v>40</v>
      </c>
      <c r="R2280" t="s">
        <v>23</v>
      </c>
      <c r="S2280" t="s">
        <v>23</v>
      </c>
      <c r="T2280" t="s">
        <v>23</v>
      </c>
      <c r="U2280">
        <v>45</v>
      </c>
      <c r="V2280">
        <v>5</v>
      </c>
    </row>
    <row r="2281" spans="1:22">
      <c r="A2281">
        <v>6657159</v>
      </c>
      <c r="B2281" t="str">
        <f t="shared" si="183"/>
        <v>pCF10</v>
      </c>
      <c r="C2281" t="str">
        <f t="shared" si="184"/>
        <v>NC_006827.2</v>
      </c>
      <c r="D2281" t="str">
        <f t="shared" si="185"/>
        <v>AY855841</v>
      </c>
      <c r="E2281" t="str">
        <f t="shared" si="187"/>
        <v>Enterococcus</v>
      </c>
      <c r="F2281" t="s">
        <v>32405</v>
      </c>
      <c r="G2281" t="str">
        <f t="shared" si="186"/>
        <v xml:space="preserve">Enterococcusfaecalis                 Bacilli67.67336.097157---57-                                                                                </v>
      </c>
      <c r="H2281" t="s">
        <v>11414</v>
      </c>
      <c r="I2281" t="s">
        <v>15</v>
      </c>
      <c r="J2281" t="s">
        <v>46</v>
      </c>
      <c r="K2281" t="s">
        <v>1953</v>
      </c>
      <c r="L2281" t="s">
        <v>11474</v>
      </c>
      <c r="M2281" t="s">
        <v>11475</v>
      </c>
      <c r="N2281" t="s">
        <v>11476</v>
      </c>
      <c r="O2281" s="1" t="s">
        <v>11477</v>
      </c>
      <c r="P2281" t="s">
        <v>11478</v>
      </c>
      <c r="Q2281">
        <v>57</v>
      </c>
      <c r="R2281" t="s">
        <v>23</v>
      </c>
      <c r="S2281" t="s">
        <v>23</v>
      </c>
      <c r="T2281" t="s">
        <v>23</v>
      </c>
      <c r="U2281">
        <v>57</v>
      </c>
      <c r="V2281" t="s">
        <v>3129</v>
      </c>
    </row>
    <row r="2282" spans="1:22">
      <c r="A2282">
        <v>6657063</v>
      </c>
      <c r="B2282" t="str">
        <f t="shared" si="183"/>
        <v>pAM373</v>
      </c>
      <c r="C2282" t="str">
        <f t="shared" si="184"/>
        <v>NC_002630.1</v>
      </c>
      <c r="D2282" t="str">
        <f t="shared" si="185"/>
        <v>AE002565</v>
      </c>
      <c r="E2282" t="str">
        <f t="shared" si="187"/>
        <v>Enterococcus</v>
      </c>
      <c r="F2282" t="s">
        <v>32405</v>
      </c>
      <c r="G2282" t="str">
        <f t="shared" si="186"/>
        <v xml:space="preserve">Enterococcusfaecalis                 Bacilli36.80434.708249---49-                                                                                </v>
      </c>
      <c r="H2282" t="s">
        <v>11414</v>
      </c>
      <c r="I2282" t="s">
        <v>15</v>
      </c>
      <c r="J2282" t="s">
        <v>46</v>
      </c>
      <c r="K2282" t="s">
        <v>1953</v>
      </c>
      <c r="L2282" t="s">
        <v>11479</v>
      </c>
      <c r="M2282" t="s">
        <v>11480</v>
      </c>
      <c r="N2282" t="s">
        <v>11481</v>
      </c>
      <c r="O2282" s="1" t="s">
        <v>11482</v>
      </c>
      <c r="P2282" t="s">
        <v>11483</v>
      </c>
      <c r="Q2282">
        <v>49</v>
      </c>
      <c r="R2282" t="s">
        <v>23</v>
      </c>
      <c r="S2282" t="s">
        <v>23</v>
      </c>
      <c r="T2282" t="s">
        <v>23</v>
      </c>
      <c r="U2282">
        <v>49</v>
      </c>
      <c r="V2282" t="s">
        <v>3129</v>
      </c>
    </row>
    <row r="2283" spans="1:22">
      <c r="A2283">
        <v>6656967</v>
      </c>
      <c r="B2283" t="str">
        <f t="shared" si="183"/>
        <v>pEF10244</v>
      </c>
      <c r="C2283" t="str">
        <f t="shared" si="184"/>
        <v>NZ_ASWX01000006.1</v>
      </c>
      <c r="D2283" t="str">
        <f t="shared" si="185"/>
        <v>ASWX01000006</v>
      </c>
      <c r="E2283" t="str">
        <f t="shared" si="187"/>
        <v>Enterococcus</v>
      </c>
      <c r="F2283" t="s">
        <v>32405</v>
      </c>
      <c r="G2283" t="str">
        <f t="shared" si="186"/>
        <v>Enterococcusfaecalis                 Bacilli61.22634.305768---691</v>
      </c>
      <c r="H2283" t="s">
        <v>11484</v>
      </c>
      <c r="I2283" t="s">
        <v>15</v>
      </c>
      <c r="J2283" t="s">
        <v>46</v>
      </c>
      <c r="K2283" t="s">
        <v>1953</v>
      </c>
      <c r="L2283" t="s">
        <v>11485</v>
      </c>
      <c r="M2283" t="s">
        <v>11486</v>
      </c>
      <c r="N2283" t="s">
        <v>11487</v>
      </c>
      <c r="O2283" s="1" t="s">
        <v>11488</v>
      </c>
      <c r="P2283" t="s">
        <v>11489</v>
      </c>
      <c r="Q2283">
        <v>68</v>
      </c>
      <c r="R2283" t="s">
        <v>23</v>
      </c>
      <c r="S2283" t="s">
        <v>23</v>
      </c>
      <c r="T2283" t="s">
        <v>23</v>
      </c>
      <c r="U2283">
        <v>69</v>
      </c>
      <c r="V2283">
        <v>1</v>
      </c>
    </row>
    <row r="2284" spans="1:22">
      <c r="A2284">
        <v>6656871</v>
      </c>
      <c r="B2284" t="str">
        <f t="shared" si="183"/>
        <v>EF62pA</v>
      </c>
      <c r="C2284" t="str">
        <f t="shared" si="184"/>
        <v>-</v>
      </c>
      <c r="D2284" t="str">
        <f t="shared" si="185"/>
        <v>CP002492.1</v>
      </c>
      <c r="E2284" t="str">
        <f t="shared" si="187"/>
        <v>Enterococcus</v>
      </c>
      <c r="F2284" t="s">
        <v>32405</v>
      </c>
      <c r="G2284" t="str">
        <f t="shared" si="186"/>
        <v xml:space="preserve">Enterococcusfaecalis                 Bacilli5.14336.80738---8-                                                                                </v>
      </c>
      <c r="H2284" t="s">
        <v>11490</v>
      </c>
      <c r="I2284" t="s">
        <v>15</v>
      </c>
      <c r="J2284" t="s">
        <v>46</v>
      </c>
      <c r="K2284" t="s">
        <v>1953</v>
      </c>
      <c r="L2284" t="s">
        <v>11491</v>
      </c>
      <c r="M2284" t="s">
        <v>23</v>
      </c>
      <c r="N2284" t="s">
        <v>11492</v>
      </c>
      <c r="O2284" s="1" t="s">
        <v>11493</v>
      </c>
      <c r="P2284" t="s">
        <v>11494</v>
      </c>
      <c r="Q2284">
        <v>8</v>
      </c>
      <c r="R2284" t="s">
        <v>23</v>
      </c>
      <c r="S2284" t="s">
        <v>23</v>
      </c>
      <c r="T2284" t="s">
        <v>23</v>
      </c>
      <c r="U2284">
        <v>8</v>
      </c>
      <c r="V2284" t="s">
        <v>3129</v>
      </c>
    </row>
    <row r="2285" spans="1:22">
      <c r="A2285">
        <v>6656775</v>
      </c>
      <c r="B2285" t="str">
        <f t="shared" si="183"/>
        <v>EF62pB</v>
      </c>
      <c r="C2285" t="str">
        <f t="shared" si="184"/>
        <v>-</v>
      </c>
      <c r="D2285" t="str">
        <f t="shared" si="185"/>
        <v>CP002493.1</v>
      </c>
      <c r="E2285" t="str">
        <f t="shared" si="187"/>
        <v>Enterococcus</v>
      </c>
      <c r="F2285" t="s">
        <v>32405</v>
      </c>
      <c r="G2285" t="str">
        <f t="shared" si="186"/>
        <v xml:space="preserve">Enterococcusfaecalis                 Bacilli51.10434.999263---63-                                                                                </v>
      </c>
      <c r="H2285" t="s">
        <v>11490</v>
      </c>
      <c r="I2285" t="s">
        <v>15</v>
      </c>
      <c r="J2285" t="s">
        <v>46</v>
      </c>
      <c r="K2285" t="s">
        <v>1953</v>
      </c>
      <c r="L2285" t="s">
        <v>11495</v>
      </c>
      <c r="M2285" t="s">
        <v>23</v>
      </c>
      <c r="N2285" t="s">
        <v>11496</v>
      </c>
      <c r="O2285" s="1" t="s">
        <v>11497</v>
      </c>
      <c r="P2285" t="s">
        <v>11498</v>
      </c>
      <c r="Q2285">
        <v>63</v>
      </c>
      <c r="R2285" t="s">
        <v>23</v>
      </c>
      <c r="S2285" t="s">
        <v>23</v>
      </c>
      <c r="T2285" t="s">
        <v>23</v>
      </c>
      <c r="U2285">
        <v>63</v>
      </c>
      <c r="V2285" t="s">
        <v>3129</v>
      </c>
    </row>
    <row r="2286" spans="1:22">
      <c r="A2286">
        <v>6656679</v>
      </c>
      <c r="B2286" t="str">
        <f t="shared" si="183"/>
        <v>EF62pC</v>
      </c>
      <c r="C2286" t="str">
        <f t="shared" si="184"/>
        <v>-</v>
      </c>
      <c r="D2286" t="str">
        <f t="shared" si="185"/>
        <v>CP002494.1</v>
      </c>
      <c r="E2286" t="str">
        <f t="shared" si="187"/>
        <v>Enterococcus</v>
      </c>
      <c r="F2286" t="s">
        <v>32405</v>
      </c>
      <c r="G2286" t="str">
        <f t="shared" si="186"/>
        <v xml:space="preserve">Enterococcusfaecalis                 Bacilli55.39334.695759---59-                                                                                </v>
      </c>
      <c r="H2286" t="s">
        <v>11490</v>
      </c>
      <c r="I2286" t="s">
        <v>15</v>
      </c>
      <c r="J2286" t="s">
        <v>46</v>
      </c>
      <c r="K2286" t="s">
        <v>1953</v>
      </c>
      <c r="L2286" t="s">
        <v>11499</v>
      </c>
      <c r="M2286" t="s">
        <v>23</v>
      </c>
      <c r="N2286" t="s">
        <v>11500</v>
      </c>
      <c r="O2286" s="1" t="s">
        <v>11501</v>
      </c>
      <c r="P2286" t="s">
        <v>11502</v>
      </c>
      <c r="Q2286">
        <v>59</v>
      </c>
      <c r="R2286" t="s">
        <v>23</v>
      </c>
      <c r="S2286" t="s">
        <v>23</v>
      </c>
      <c r="T2286" t="s">
        <v>23</v>
      </c>
      <c r="U2286">
        <v>59</v>
      </c>
      <c r="V2286" t="s">
        <v>3129</v>
      </c>
    </row>
    <row r="2287" spans="1:22">
      <c r="A2287">
        <v>6656583</v>
      </c>
      <c r="B2287">
        <f t="shared" si="183"/>
        <v>2</v>
      </c>
      <c r="C2287" t="str">
        <f t="shared" si="184"/>
        <v>NZ_CP008814.1</v>
      </c>
      <c r="D2287" t="str">
        <f t="shared" si="185"/>
        <v>CP008814</v>
      </c>
      <c r="E2287" t="str">
        <f t="shared" si="187"/>
        <v>Enterococcus</v>
      </c>
      <c r="F2287" t="s">
        <v>32405</v>
      </c>
      <c r="G2287" t="str">
        <f t="shared" si="186"/>
        <v>Enterococcusfaecalis                 Bacilli41.6134.251439---445</v>
      </c>
      <c r="H2287" t="s">
        <v>11503</v>
      </c>
      <c r="I2287" t="s">
        <v>15</v>
      </c>
      <c r="J2287" t="s">
        <v>46</v>
      </c>
      <c r="K2287" t="s">
        <v>1953</v>
      </c>
      <c r="L2287">
        <v>2</v>
      </c>
      <c r="M2287" t="s">
        <v>11504</v>
      </c>
      <c r="N2287" t="s">
        <v>11505</v>
      </c>
      <c r="O2287" s="1" t="s">
        <v>11506</v>
      </c>
      <c r="P2287" t="s">
        <v>11507</v>
      </c>
      <c r="Q2287">
        <v>39</v>
      </c>
      <c r="R2287" t="s">
        <v>23</v>
      </c>
      <c r="S2287" t="s">
        <v>23</v>
      </c>
      <c r="T2287" t="s">
        <v>23</v>
      </c>
      <c r="U2287">
        <v>44</v>
      </c>
      <c r="V2287">
        <v>5</v>
      </c>
    </row>
    <row r="2288" spans="1:22">
      <c r="A2288">
        <v>6656487</v>
      </c>
      <c r="B2288">
        <f t="shared" si="183"/>
        <v>1</v>
      </c>
      <c r="C2288" t="str">
        <f t="shared" si="184"/>
        <v>NZ_CP008815.1</v>
      </c>
      <c r="D2288" t="str">
        <f t="shared" si="185"/>
        <v>CP008815</v>
      </c>
      <c r="E2288" t="str">
        <f t="shared" si="187"/>
        <v>Enterococcus</v>
      </c>
      <c r="F2288" t="s">
        <v>32405</v>
      </c>
      <c r="G2288" t="str">
        <f t="shared" si="186"/>
        <v>Enterococcusfaecalis                 Bacilli66.54832.884564---739</v>
      </c>
      <c r="H2288" t="s">
        <v>11503</v>
      </c>
      <c r="I2288" t="s">
        <v>15</v>
      </c>
      <c r="J2288" t="s">
        <v>46</v>
      </c>
      <c r="K2288" t="s">
        <v>1953</v>
      </c>
      <c r="L2288">
        <v>1</v>
      </c>
      <c r="M2288" t="s">
        <v>11508</v>
      </c>
      <c r="N2288" t="s">
        <v>11509</v>
      </c>
      <c r="O2288" s="1" t="s">
        <v>11510</v>
      </c>
      <c r="P2288" t="s">
        <v>11511</v>
      </c>
      <c r="Q2288">
        <v>64</v>
      </c>
      <c r="R2288" t="s">
        <v>23</v>
      </c>
      <c r="S2288" t="s">
        <v>23</v>
      </c>
      <c r="T2288" t="s">
        <v>23</v>
      </c>
      <c r="U2288">
        <v>73</v>
      </c>
      <c r="V2288">
        <v>9</v>
      </c>
    </row>
    <row r="2289" spans="1:22">
      <c r="A2289">
        <v>6656391</v>
      </c>
      <c r="B2289" t="str">
        <f t="shared" si="183"/>
        <v>EFD32pB</v>
      </c>
      <c r="C2289" t="str">
        <f t="shared" si="184"/>
        <v>NC_018223.1</v>
      </c>
      <c r="D2289" t="str">
        <f t="shared" si="185"/>
        <v>CP003728</v>
      </c>
      <c r="E2289" t="str">
        <f t="shared" si="187"/>
        <v>Enterococcus</v>
      </c>
      <c r="F2289" t="s">
        <v>32405</v>
      </c>
      <c r="G2289" t="str">
        <f t="shared" si="186"/>
        <v>Enterococcusfaecalis                 Bacilli62.16235.20877---792</v>
      </c>
      <c r="H2289" t="s">
        <v>11512</v>
      </c>
      <c r="I2289" t="s">
        <v>15</v>
      </c>
      <c r="J2289" t="s">
        <v>46</v>
      </c>
      <c r="K2289" t="s">
        <v>1953</v>
      </c>
      <c r="L2289" t="s">
        <v>11513</v>
      </c>
      <c r="M2289" t="s">
        <v>11514</v>
      </c>
      <c r="N2289" t="s">
        <v>11515</v>
      </c>
      <c r="O2289" s="1" t="s">
        <v>11516</v>
      </c>
      <c r="P2289" t="s">
        <v>11517</v>
      </c>
      <c r="Q2289">
        <v>77</v>
      </c>
      <c r="R2289" t="s">
        <v>23</v>
      </c>
      <c r="S2289" t="s">
        <v>23</v>
      </c>
      <c r="T2289" t="s">
        <v>23</v>
      </c>
      <c r="U2289">
        <v>79</v>
      </c>
      <c r="V2289">
        <v>2</v>
      </c>
    </row>
    <row r="2290" spans="1:22">
      <c r="A2290">
        <v>6656295</v>
      </c>
      <c r="B2290" t="str">
        <f t="shared" si="183"/>
        <v>EFD32pA</v>
      </c>
      <c r="C2290" t="str">
        <f t="shared" si="184"/>
        <v>NC_018222.1</v>
      </c>
      <c r="D2290" t="str">
        <f t="shared" si="185"/>
        <v>CP003727</v>
      </c>
      <c r="E2290" t="str">
        <f t="shared" si="187"/>
        <v>Enterococcus</v>
      </c>
      <c r="F2290" t="s">
        <v>32405</v>
      </c>
      <c r="G2290" t="str">
        <f t="shared" si="186"/>
        <v>Enterococcusfaecalis                 Bacilli12.89333.514313---152</v>
      </c>
      <c r="H2290" t="s">
        <v>11512</v>
      </c>
      <c r="I2290" t="s">
        <v>15</v>
      </c>
      <c r="J2290" t="s">
        <v>46</v>
      </c>
      <c r="K2290" t="s">
        <v>1953</v>
      </c>
      <c r="L2290" t="s">
        <v>11518</v>
      </c>
      <c r="M2290" t="s">
        <v>11519</v>
      </c>
      <c r="N2290" t="s">
        <v>11520</v>
      </c>
      <c r="O2290" s="1" t="s">
        <v>11521</v>
      </c>
      <c r="P2290" t="s">
        <v>11522</v>
      </c>
      <c r="Q2290">
        <v>13</v>
      </c>
      <c r="R2290" t="s">
        <v>23</v>
      </c>
      <c r="S2290" t="s">
        <v>23</v>
      </c>
      <c r="T2290" t="s">
        <v>23</v>
      </c>
      <c r="U2290">
        <v>15</v>
      </c>
      <c r="V2290">
        <v>2</v>
      </c>
    </row>
    <row r="2291" spans="1:22">
      <c r="A2291">
        <v>6656199</v>
      </c>
      <c r="B2291" t="str">
        <f t="shared" si="183"/>
        <v>pEFPL_DORA_14</v>
      </c>
      <c r="C2291" t="str">
        <f t="shared" si="184"/>
        <v>-</v>
      </c>
      <c r="D2291" t="str">
        <f t="shared" si="185"/>
        <v>AZLY01000050.1</v>
      </c>
      <c r="E2291" t="str">
        <f t="shared" si="187"/>
        <v>Enterococcus</v>
      </c>
      <c r="F2291" t="s">
        <v>32405</v>
      </c>
      <c r="G2291" t="str">
        <f t="shared" si="186"/>
        <v xml:space="preserve">Enterococcusfaecalis                 Bacilli5.14336.82685---5-                                                                        </v>
      </c>
      <c r="H2291" t="s">
        <v>11523</v>
      </c>
      <c r="I2291" t="s">
        <v>15</v>
      </c>
      <c r="J2291" t="s">
        <v>46</v>
      </c>
      <c r="K2291" t="s">
        <v>1953</v>
      </c>
      <c r="L2291" t="s">
        <v>11524</v>
      </c>
      <c r="M2291" t="s">
        <v>23</v>
      </c>
      <c r="N2291" t="s">
        <v>11525</v>
      </c>
      <c r="O2291" s="1" t="s">
        <v>11493</v>
      </c>
      <c r="P2291" t="s">
        <v>11526</v>
      </c>
      <c r="Q2291">
        <v>5</v>
      </c>
      <c r="R2291" t="s">
        <v>23</v>
      </c>
      <c r="S2291" t="s">
        <v>23</v>
      </c>
      <c r="T2291" t="s">
        <v>23</v>
      </c>
      <c r="U2291">
        <v>5</v>
      </c>
      <c r="V2291" t="s">
        <v>3736</v>
      </c>
    </row>
    <row r="2292" spans="1:22">
      <c r="A2292">
        <v>6656103</v>
      </c>
      <c r="B2292" t="str">
        <f t="shared" si="183"/>
        <v>pTEF2</v>
      </c>
      <c r="C2292" t="str">
        <f t="shared" si="184"/>
        <v>NC_004671.1</v>
      </c>
      <c r="D2292" t="str">
        <f t="shared" si="185"/>
        <v>AE016831</v>
      </c>
      <c r="E2292" t="str">
        <f t="shared" si="187"/>
        <v>Enterococcus</v>
      </c>
      <c r="F2292" t="s">
        <v>32405</v>
      </c>
      <c r="G2292" t="str">
        <f t="shared" si="186"/>
        <v xml:space="preserve">Enterococcusfaecalis                 Bacilli57.6633.895262---62-                                                                        </v>
      </c>
      <c r="H2292" t="s">
        <v>11527</v>
      </c>
      <c r="I2292" t="s">
        <v>15</v>
      </c>
      <c r="J2292" t="s">
        <v>46</v>
      </c>
      <c r="K2292" t="s">
        <v>1953</v>
      </c>
      <c r="L2292" t="s">
        <v>11528</v>
      </c>
      <c r="M2292" t="s">
        <v>11529</v>
      </c>
      <c r="N2292" t="s">
        <v>11530</v>
      </c>
      <c r="O2292" s="1" t="s">
        <v>11531</v>
      </c>
      <c r="P2292" t="s">
        <v>11532</v>
      </c>
      <c r="Q2292">
        <v>62</v>
      </c>
      <c r="R2292" t="s">
        <v>23</v>
      </c>
      <c r="S2292" t="s">
        <v>23</v>
      </c>
      <c r="T2292" t="s">
        <v>23</v>
      </c>
      <c r="U2292">
        <v>62</v>
      </c>
      <c r="V2292" t="s">
        <v>3736</v>
      </c>
    </row>
    <row r="2293" spans="1:22">
      <c r="A2293">
        <v>6656007</v>
      </c>
      <c r="B2293" t="str">
        <f t="shared" si="183"/>
        <v>pTEF3</v>
      </c>
      <c r="C2293" t="str">
        <f t="shared" si="184"/>
        <v>NC_004670.1</v>
      </c>
      <c r="D2293" t="str">
        <f t="shared" si="185"/>
        <v>AE016832</v>
      </c>
      <c r="E2293" t="str">
        <f t="shared" si="187"/>
        <v>Enterococcus</v>
      </c>
      <c r="F2293" t="s">
        <v>32405</v>
      </c>
      <c r="G2293" t="str">
        <f t="shared" si="186"/>
        <v xml:space="preserve">Enterococcusfaecalis                 Bacilli17.96333.324118---19-                                                                        </v>
      </c>
      <c r="H2293" t="s">
        <v>11527</v>
      </c>
      <c r="I2293" t="s">
        <v>15</v>
      </c>
      <c r="J2293" t="s">
        <v>46</v>
      </c>
      <c r="K2293" t="s">
        <v>1953</v>
      </c>
      <c r="L2293" t="s">
        <v>11533</v>
      </c>
      <c r="M2293" t="s">
        <v>11534</v>
      </c>
      <c r="N2293" t="s">
        <v>11535</v>
      </c>
      <c r="O2293" s="1" t="s">
        <v>11536</v>
      </c>
      <c r="P2293" t="s">
        <v>11537</v>
      </c>
      <c r="Q2293">
        <v>18</v>
      </c>
      <c r="R2293" t="s">
        <v>23</v>
      </c>
      <c r="S2293" t="s">
        <v>23</v>
      </c>
      <c r="T2293" t="s">
        <v>23</v>
      </c>
      <c r="U2293">
        <v>19</v>
      </c>
      <c r="V2293" t="s">
        <v>3736</v>
      </c>
    </row>
    <row r="2294" spans="1:22">
      <c r="A2294">
        <v>6655911</v>
      </c>
      <c r="B2294" t="str">
        <f t="shared" si="183"/>
        <v>pTEF1</v>
      </c>
      <c r="C2294" t="str">
        <f t="shared" si="184"/>
        <v>NC_004669.1</v>
      </c>
      <c r="D2294" t="str">
        <f t="shared" si="185"/>
        <v>AE016833</v>
      </c>
      <c r="E2294" t="str">
        <f t="shared" si="187"/>
        <v>Enterococcus</v>
      </c>
      <c r="F2294" t="s">
        <v>32405</v>
      </c>
      <c r="G2294" t="str">
        <f t="shared" si="186"/>
        <v xml:space="preserve">Enterococcusfaecalis                 Bacilli66.3234.41572---74-                                                                        </v>
      </c>
      <c r="H2294" t="s">
        <v>11527</v>
      </c>
      <c r="I2294" t="s">
        <v>15</v>
      </c>
      <c r="J2294" t="s">
        <v>46</v>
      </c>
      <c r="K2294" t="s">
        <v>1953</v>
      </c>
      <c r="L2294" t="s">
        <v>11538</v>
      </c>
      <c r="M2294" t="s">
        <v>11539</v>
      </c>
      <c r="N2294" t="s">
        <v>11540</v>
      </c>
      <c r="O2294" s="1" t="s">
        <v>11541</v>
      </c>
      <c r="P2294" t="s">
        <v>11542</v>
      </c>
      <c r="Q2294">
        <v>72</v>
      </c>
      <c r="R2294" t="s">
        <v>23</v>
      </c>
      <c r="S2294" t="s">
        <v>23</v>
      </c>
      <c r="T2294" t="s">
        <v>23</v>
      </c>
      <c r="U2294">
        <v>74</v>
      </c>
      <c r="V2294" t="s">
        <v>3736</v>
      </c>
    </row>
    <row r="2295" spans="1:22">
      <c r="A2295">
        <v>6655815</v>
      </c>
      <c r="B2295" t="str">
        <f t="shared" si="183"/>
        <v>pJS33</v>
      </c>
      <c r="C2295" t="str">
        <f t="shared" si="184"/>
        <v>NC_010290.1</v>
      </c>
      <c r="D2295" t="str">
        <f t="shared" si="185"/>
        <v>EU370687</v>
      </c>
      <c r="E2295" t="str">
        <f t="shared" si="187"/>
        <v>Enterococcus</v>
      </c>
      <c r="F2295" t="s">
        <v>32406</v>
      </c>
      <c r="G2295" t="str">
        <f t="shared" si="186"/>
        <v xml:space="preserve">Enterococcusfaecium                  Bacilli3.17532.91343---3-                                                                        </v>
      </c>
      <c r="H2295" t="s">
        <v>11543</v>
      </c>
      <c r="I2295" t="s">
        <v>15</v>
      </c>
      <c r="J2295" t="s">
        <v>46</v>
      </c>
      <c r="K2295" t="s">
        <v>1953</v>
      </c>
      <c r="L2295" t="s">
        <v>11544</v>
      </c>
      <c r="M2295" t="s">
        <v>11545</v>
      </c>
      <c r="N2295" t="s">
        <v>11546</v>
      </c>
      <c r="O2295" s="1" t="s">
        <v>11547</v>
      </c>
      <c r="P2295" t="s">
        <v>11548</v>
      </c>
      <c r="Q2295">
        <v>3</v>
      </c>
      <c r="R2295" t="s">
        <v>23</v>
      </c>
      <c r="S2295" t="s">
        <v>23</v>
      </c>
      <c r="T2295" t="s">
        <v>23</v>
      </c>
      <c r="U2295">
        <v>3</v>
      </c>
      <c r="V2295" t="s">
        <v>3736</v>
      </c>
    </row>
    <row r="2296" spans="1:22">
      <c r="A2296">
        <v>6655719</v>
      </c>
      <c r="B2296" t="str">
        <f t="shared" si="183"/>
        <v>pJS42</v>
      </c>
      <c r="C2296" t="str">
        <f t="shared" si="184"/>
        <v>NC_010291.1</v>
      </c>
      <c r="D2296" t="str">
        <f t="shared" si="185"/>
        <v>EU370688</v>
      </c>
      <c r="E2296" t="str">
        <f t="shared" si="187"/>
        <v>Enterococcus</v>
      </c>
      <c r="F2296" t="s">
        <v>32406</v>
      </c>
      <c r="G2296" t="str">
        <f t="shared" si="186"/>
        <v xml:space="preserve">Enterococcusfaecium                  Bacilli4.14736.82182---2-                                                                        </v>
      </c>
      <c r="H2296" t="s">
        <v>11543</v>
      </c>
      <c r="I2296" t="s">
        <v>15</v>
      </c>
      <c r="J2296" t="s">
        <v>46</v>
      </c>
      <c r="K2296" t="s">
        <v>1953</v>
      </c>
      <c r="L2296" t="s">
        <v>11549</v>
      </c>
      <c r="M2296" t="s">
        <v>11550</v>
      </c>
      <c r="N2296" t="s">
        <v>11551</v>
      </c>
      <c r="O2296" s="1" t="s">
        <v>11552</v>
      </c>
      <c r="P2296" t="s">
        <v>11553</v>
      </c>
      <c r="Q2296">
        <v>2</v>
      </c>
      <c r="R2296" t="s">
        <v>23</v>
      </c>
      <c r="S2296" t="s">
        <v>23</v>
      </c>
      <c r="T2296" t="s">
        <v>23</v>
      </c>
      <c r="U2296">
        <v>2</v>
      </c>
      <c r="V2296" t="s">
        <v>3736</v>
      </c>
    </row>
    <row r="2297" spans="1:22">
      <c r="A2297">
        <v>6655623</v>
      </c>
      <c r="B2297" t="str">
        <f t="shared" si="183"/>
        <v>pIP816</v>
      </c>
      <c r="C2297" t="str">
        <f t="shared" si="184"/>
        <v>NC_011140.1</v>
      </c>
      <c r="D2297" t="str">
        <f t="shared" si="185"/>
        <v>AM932524</v>
      </c>
      <c r="E2297" t="str">
        <f t="shared" si="187"/>
        <v>Enterococcus</v>
      </c>
      <c r="F2297" t="s">
        <v>32406</v>
      </c>
      <c r="G2297" t="str">
        <f t="shared" si="186"/>
        <v>Enterococcusfaecium                  Bacilli34.61635.942928---302</v>
      </c>
      <c r="H2297" t="s">
        <v>11554</v>
      </c>
      <c r="I2297" t="s">
        <v>15</v>
      </c>
      <c r="J2297" t="s">
        <v>46</v>
      </c>
      <c r="K2297" t="s">
        <v>1953</v>
      </c>
      <c r="L2297" t="s">
        <v>11555</v>
      </c>
      <c r="M2297" t="s">
        <v>11556</v>
      </c>
      <c r="N2297" t="s">
        <v>11557</v>
      </c>
      <c r="O2297" s="1" t="s">
        <v>11558</v>
      </c>
      <c r="P2297" t="s">
        <v>11559</v>
      </c>
      <c r="Q2297">
        <v>28</v>
      </c>
      <c r="R2297" t="s">
        <v>23</v>
      </c>
      <c r="S2297" t="s">
        <v>23</v>
      </c>
      <c r="T2297" t="s">
        <v>23</v>
      </c>
      <c r="U2297">
        <v>30</v>
      </c>
      <c r="V2297">
        <v>2</v>
      </c>
    </row>
    <row r="2298" spans="1:22">
      <c r="A2298">
        <v>6655527</v>
      </c>
      <c r="B2298" t="str">
        <f t="shared" si="183"/>
        <v>pEF1</v>
      </c>
      <c r="C2298" t="str">
        <f t="shared" si="184"/>
        <v>NC_010880.1</v>
      </c>
      <c r="D2298" t="str">
        <f t="shared" si="185"/>
        <v>DQ198088</v>
      </c>
      <c r="E2298" t="str">
        <f t="shared" si="187"/>
        <v>Enterococcus</v>
      </c>
      <c r="F2298" t="s">
        <v>32406</v>
      </c>
      <c r="G2298" t="str">
        <f t="shared" si="186"/>
        <v xml:space="preserve">Enterococcusfaecium                  Bacilli21.34432.060534---34-                                                                        </v>
      </c>
      <c r="H2298" t="s">
        <v>11560</v>
      </c>
      <c r="I2298" t="s">
        <v>15</v>
      </c>
      <c r="J2298" t="s">
        <v>46</v>
      </c>
      <c r="K2298" t="s">
        <v>1953</v>
      </c>
      <c r="L2298" t="s">
        <v>11561</v>
      </c>
      <c r="M2298" t="s">
        <v>11562</v>
      </c>
      <c r="N2298" t="s">
        <v>11563</v>
      </c>
      <c r="O2298" s="1" t="s">
        <v>11564</v>
      </c>
      <c r="P2298" t="s">
        <v>11565</v>
      </c>
      <c r="Q2298">
        <v>34</v>
      </c>
      <c r="R2298" t="s">
        <v>23</v>
      </c>
      <c r="S2298" t="s">
        <v>23</v>
      </c>
      <c r="T2298" t="s">
        <v>23</v>
      </c>
      <c r="U2298">
        <v>34</v>
      </c>
      <c r="V2298" t="s">
        <v>3736</v>
      </c>
    </row>
    <row r="2299" spans="1:22">
      <c r="A2299">
        <v>6655431</v>
      </c>
      <c r="B2299" t="str">
        <f t="shared" si="183"/>
        <v>pNJAKD</v>
      </c>
      <c r="C2299" t="str">
        <f t="shared" si="184"/>
        <v>NC_015849.1</v>
      </c>
      <c r="D2299" t="str">
        <f t="shared" si="185"/>
        <v>HM748980</v>
      </c>
      <c r="E2299" t="str">
        <f t="shared" si="187"/>
        <v>Enterococcus</v>
      </c>
      <c r="F2299" t="s">
        <v>32406</v>
      </c>
      <c r="G2299" t="str">
        <f t="shared" si="186"/>
        <v xml:space="preserve">Enterococcusfaecium                  Bacilli3.82539.79085---5-                                                                        </v>
      </c>
      <c r="H2299" t="s">
        <v>11566</v>
      </c>
      <c r="I2299" t="s">
        <v>15</v>
      </c>
      <c r="J2299" t="s">
        <v>46</v>
      </c>
      <c r="K2299" t="s">
        <v>1953</v>
      </c>
      <c r="L2299" t="s">
        <v>11567</v>
      </c>
      <c r="M2299" t="s">
        <v>11568</v>
      </c>
      <c r="N2299" t="s">
        <v>11569</v>
      </c>
      <c r="O2299" s="1" t="s">
        <v>11570</v>
      </c>
      <c r="P2299" t="s">
        <v>11571</v>
      </c>
      <c r="Q2299">
        <v>5</v>
      </c>
      <c r="R2299" t="s">
        <v>23</v>
      </c>
      <c r="S2299" t="s">
        <v>23</v>
      </c>
      <c r="T2299" t="s">
        <v>23</v>
      </c>
      <c r="U2299">
        <v>5</v>
      </c>
      <c r="V2299" t="s">
        <v>3736</v>
      </c>
    </row>
    <row r="2300" spans="1:22">
      <c r="A2300">
        <v>6655335</v>
      </c>
      <c r="B2300" t="str">
        <f t="shared" si="183"/>
        <v>pRUM</v>
      </c>
      <c r="C2300" t="str">
        <f t="shared" si="184"/>
        <v>NC_005000.1</v>
      </c>
      <c r="D2300" t="str">
        <f t="shared" si="185"/>
        <v>AF507977</v>
      </c>
      <c r="E2300" t="str">
        <f t="shared" si="187"/>
        <v>Enterococcus</v>
      </c>
      <c r="F2300" t="s">
        <v>32406</v>
      </c>
      <c r="G2300" t="str">
        <f t="shared" si="186"/>
        <v xml:space="preserve">Enterococcusfaecium                  Bacilli24.87334.032932---32-                                                                                </v>
      </c>
      <c r="H2300" t="s">
        <v>11572</v>
      </c>
      <c r="I2300" t="s">
        <v>15</v>
      </c>
      <c r="J2300" t="s">
        <v>46</v>
      </c>
      <c r="K2300" t="s">
        <v>1953</v>
      </c>
      <c r="L2300" t="s">
        <v>11573</v>
      </c>
      <c r="M2300" t="s">
        <v>11574</v>
      </c>
      <c r="N2300" t="s">
        <v>11575</v>
      </c>
      <c r="O2300" s="1" t="s">
        <v>11576</v>
      </c>
      <c r="P2300" t="s">
        <v>11577</v>
      </c>
      <c r="Q2300">
        <v>32</v>
      </c>
      <c r="R2300" t="s">
        <v>23</v>
      </c>
      <c r="S2300" t="s">
        <v>23</v>
      </c>
      <c r="T2300" t="s">
        <v>23</v>
      </c>
      <c r="U2300">
        <v>32</v>
      </c>
      <c r="V2300" t="s">
        <v>3129</v>
      </c>
    </row>
    <row r="2301" spans="1:22">
      <c r="A2301">
        <v>6655239</v>
      </c>
      <c r="B2301" t="str">
        <f t="shared" si="183"/>
        <v>pJB01</v>
      </c>
      <c r="C2301" t="str">
        <f t="shared" si="184"/>
        <v>NC_006427.1</v>
      </c>
      <c r="D2301" t="str">
        <f t="shared" si="185"/>
        <v>AY425961</v>
      </c>
      <c r="E2301" t="str">
        <f t="shared" si="187"/>
        <v>Enterococcus</v>
      </c>
      <c r="F2301" t="s">
        <v>32406</v>
      </c>
      <c r="G2301" t="str">
        <f t="shared" si="186"/>
        <v xml:space="preserve">Enterococcusfaecium                  Bacilli2.23533.46762---2-                                                                                </v>
      </c>
      <c r="H2301" t="s">
        <v>11572</v>
      </c>
      <c r="I2301" t="s">
        <v>15</v>
      </c>
      <c r="J2301" t="s">
        <v>46</v>
      </c>
      <c r="K2301" t="s">
        <v>1953</v>
      </c>
      <c r="L2301" t="s">
        <v>11578</v>
      </c>
      <c r="M2301" t="s">
        <v>11579</v>
      </c>
      <c r="N2301" t="s">
        <v>11580</v>
      </c>
      <c r="O2301" s="1" t="s">
        <v>11581</v>
      </c>
      <c r="P2301" t="s">
        <v>11582</v>
      </c>
      <c r="Q2301">
        <v>2</v>
      </c>
      <c r="R2301" t="s">
        <v>23</v>
      </c>
      <c r="S2301" t="s">
        <v>23</v>
      </c>
      <c r="T2301" t="s">
        <v>23</v>
      </c>
      <c r="U2301">
        <v>2</v>
      </c>
      <c r="V2301" t="s">
        <v>3129</v>
      </c>
    </row>
    <row r="2302" spans="1:22">
      <c r="A2302">
        <v>6655143</v>
      </c>
      <c r="B2302" t="str">
        <f t="shared" si="183"/>
        <v>pHY</v>
      </c>
      <c r="C2302" t="str">
        <f t="shared" si="184"/>
        <v>NC_019253.1</v>
      </c>
      <c r="D2302" t="str">
        <f t="shared" si="185"/>
        <v>AB570326</v>
      </c>
      <c r="E2302" t="str">
        <f t="shared" si="187"/>
        <v>Enterococcus</v>
      </c>
      <c r="F2302" t="s">
        <v>32406</v>
      </c>
      <c r="G2302" t="str">
        <f t="shared" si="186"/>
        <v xml:space="preserve">Enterococcusfaecium                  Bacilli6.03735.38189---9-                                                                        </v>
      </c>
      <c r="H2302" t="s">
        <v>11583</v>
      </c>
      <c r="I2302" t="s">
        <v>15</v>
      </c>
      <c r="J2302" t="s">
        <v>46</v>
      </c>
      <c r="K2302" t="s">
        <v>1953</v>
      </c>
      <c r="L2302" t="s">
        <v>11584</v>
      </c>
      <c r="M2302" t="s">
        <v>11585</v>
      </c>
      <c r="N2302" t="s">
        <v>11586</v>
      </c>
      <c r="O2302" s="1" t="s">
        <v>11587</v>
      </c>
      <c r="P2302" t="s">
        <v>11588</v>
      </c>
      <c r="Q2302">
        <v>9</v>
      </c>
      <c r="R2302" t="s">
        <v>23</v>
      </c>
      <c r="S2302" t="s">
        <v>23</v>
      </c>
      <c r="T2302" t="s">
        <v>23</v>
      </c>
      <c r="U2302">
        <v>9</v>
      </c>
      <c r="V2302" t="s">
        <v>3736</v>
      </c>
    </row>
    <row r="2303" spans="1:22">
      <c r="A2303">
        <v>6655047</v>
      </c>
      <c r="B2303" t="str">
        <f t="shared" si="183"/>
        <v>pM7M2</v>
      </c>
      <c r="C2303" t="str">
        <f t="shared" si="184"/>
        <v>NC_016009.1</v>
      </c>
      <c r="D2303" t="str">
        <f t="shared" si="185"/>
        <v>JF800907</v>
      </c>
      <c r="E2303" t="str">
        <f t="shared" si="187"/>
        <v>Enterococcus</v>
      </c>
      <c r="F2303" t="s">
        <v>32406</v>
      </c>
      <c r="G2303" t="str">
        <f t="shared" si="186"/>
        <v xml:space="preserve">Enterococcusfaecium                  Bacilli19.55735.143428---28-                                                                        </v>
      </c>
      <c r="H2303" t="s">
        <v>11589</v>
      </c>
      <c r="I2303" t="s">
        <v>15</v>
      </c>
      <c r="J2303" t="s">
        <v>46</v>
      </c>
      <c r="K2303" t="s">
        <v>1953</v>
      </c>
      <c r="L2303" t="s">
        <v>11590</v>
      </c>
      <c r="M2303" t="s">
        <v>11591</v>
      </c>
      <c r="N2303" t="s">
        <v>11592</v>
      </c>
      <c r="O2303" s="1" t="s">
        <v>11593</v>
      </c>
      <c r="P2303" t="s">
        <v>11594</v>
      </c>
      <c r="Q2303">
        <v>28</v>
      </c>
      <c r="R2303" t="s">
        <v>23</v>
      </c>
      <c r="S2303" t="s">
        <v>23</v>
      </c>
      <c r="T2303" t="s">
        <v>23</v>
      </c>
      <c r="U2303">
        <v>28</v>
      </c>
      <c r="V2303" t="s">
        <v>3736</v>
      </c>
    </row>
    <row r="2304" spans="1:22">
      <c r="A2304">
        <v>6654951</v>
      </c>
      <c r="B2304" t="str">
        <f t="shared" si="183"/>
        <v>pF856</v>
      </c>
      <c r="C2304" t="str">
        <f t="shared" si="184"/>
        <v>NC_021170.1</v>
      </c>
      <c r="D2304" t="str">
        <f t="shared" si="185"/>
        <v>JQ663598</v>
      </c>
      <c r="E2304" t="str">
        <f t="shared" si="187"/>
        <v>Enterococcus</v>
      </c>
      <c r="F2304" t="s">
        <v>32406</v>
      </c>
      <c r="G2304" t="str">
        <f t="shared" si="186"/>
        <v xml:space="preserve">Enterococcusfaecium                  Bacilli31.13634.895338---38-                                                                                </v>
      </c>
      <c r="H2304" t="s">
        <v>11572</v>
      </c>
      <c r="I2304" t="s">
        <v>15</v>
      </c>
      <c r="J2304" t="s">
        <v>46</v>
      </c>
      <c r="K2304" t="s">
        <v>1953</v>
      </c>
      <c r="L2304" t="s">
        <v>11595</v>
      </c>
      <c r="M2304" t="s">
        <v>11596</v>
      </c>
      <c r="N2304" t="s">
        <v>11597</v>
      </c>
      <c r="O2304" s="1" t="s">
        <v>11598</v>
      </c>
      <c r="P2304" t="s">
        <v>11599</v>
      </c>
      <c r="Q2304">
        <v>38</v>
      </c>
      <c r="R2304" t="s">
        <v>23</v>
      </c>
      <c r="S2304" t="s">
        <v>23</v>
      </c>
      <c r="T2304" t="s">
        <v>23</v>
      </c>
      <c r="U2304">
        <v>38</v>
      </c>
      <c r="V2304" t="s">
        <v>3129</v>
      </c>
    </row>
    <row r="2305" spans="1:22">
      <c r="A2305">
        <v>6654855</v>
      </c>
      <c r="B2305" t="str">
        <f t="shared" si="183"/>
        <v>pAR6</v>
      </c>
      <c r="C2305" t="str">
        <f t="shared" si="184"/>
        <v>NC_020554.1</v>
      </c>
      <c r="D2305" t="str">
        <f t="shared" si="185"/>
        <v>KC167328</v>
      </c>
      <c r="E2305" t="str">
        <f t="shared" si="187"/>
        <v>Enterococcus</v>
      </c>
      <c r="F2305" t="s">
        <v>32406</v>
      </c>
      <c r="G2305" t="str">
        <f t="shared" si="186"/>
        <v xml:space="preserve">Enterococcusfaecium                  Bacilli3.17632.84013---3-                                                                        </v>
      </c>
      <c r="H2305" t="s">
        <v>11600</v>
      </c>
      <c r="I2305" t="s">
        <v>15</v>
      </c>
      <c r="J2305" t="s">
        <v>46</v>
      </c>
      <c r="K2305" t="s">
        <v>1953</v>
      </c>
      <c r="L2305" t="s">
        <v>11601</v>
      </c>
      <c r="M2305" t="s">
        <v>11602</v>
      </c>
      <c r="N2305" t="s">
        <v>11603</v>
      </c>
      <c r="O2305" s="1" t="s">
        <v>11604</v>
      </c>
      <c r="P2305" t="s">
        <v>11605</v>
      </c>
      <c r="Q2305">
        <v>3</v>
      </c>
      <c r="R2305" t="s">
        <v>23</v>
      </c>
      <c r="S2305" t="s">
        <v>23</v>
      </c>
      <c r="T2305" t="s">
        <v>23</v>
      </c>
      <c r="U2305">
        <v>3</v>
      </c>
      <c r="V2305" t="s">
        <v>3736</v>
      </c>
    </row>
    <row r="2306" spans="1:22">
      <c r="A2306">
        <v>6654759</v>
      </c>
      <c r="B2306" t="str">
        <f t="shared" si="183"/>
        <v>pMG1</v>
      </c>
      <c r="C2306" t="str">
        <f t="shared" si="184"/>
        <v>NC_011364.1</v>
      </c>
      <c r="D2306" t="str">
        <f t="shared" si="185"/>
        <v>AB206333</v>
      </c>
      <c r="E2306" t="str">
        <f t="shared" si="187"/>
        <v>Enterococcus</v>
      </c>
      <c r="F2306" t="s">
        <v>32406</v>
      </c>
      <c r="G2306" t="str">
        <f t="shared" si="186"/>
        <v xml:space="preserve">Enterococcusfaecium                  Bacilli65.02931.585972---72-                                                                                </v>
      </c>
      <c r="H2306" t="s">
        <v>11572</v>
      </c>
      <c r="I2306" t="s">
        <v>15</v>
      </c>
      <c r="J2306" t="s">
        <v>46</v>
      </c>
      <c r="K2306" t="s">
        <v>1953</v>
      </c>
      <c r="L2306" t="s">
        <v>5127</v>
      </c>
      <c r="M2306" t="s">
        <v>11606</v>
      </c>
      <c r="N2306" t="s">
        <v>11607</v>
      </c>
      <c r="O2306" s="1" t="s">
        <v>2386</v>
      </c>
      <c r="P2306" t="s">
        <v>11608</v>
      </c>
      <c r="Q2306">
        <v>72</v>
      </c>
      <c r="R2306" t="s">
        <v>23</v>
      </c>
      <c r="S2306" t="s">
        <v>23</v>
      </c>
      <c r="T2306" t="s">
        <v>23</v>
      </c>
      <c r="U2306">
        <v>72</v>
      </c>
      <c r="V2306" t="s">
        <v>3129</v>
      </c>
    </row>
    <row r="2307" spans="1:22">
      <c r="A2307">
        <v>6654663</v>
      </c>
      <c r="B2307" t="str">
        <f t="shared" ref="B2307:B2370" si="188">L2307</f>
        <v>pZB18</v>
      </c>
      <c r="C2307" t="str">
        <f t="shared" ref="C2307:C2370" si="189">M2307</f>
        <v>NC_016967.1</v>
      </c>
      <c r="D2307" t="str">
        <f t="shared" ref="D2307:D2370" si="190">N2307</f>
        <v>AB611033</v>
      </c>
      <c r="E2307" t="str">
        <f t="shared" si="187"/>
        <v>Enterococcus</v>
      </c>
      <c r="F2307" t="s">
        <v>32406</v>
      </c>
      <c r="G2307" t="str">
        <f t="shared" ref="G2307:G2370" si="191">CONCATENATE(E2307,F2307,K2307,O2307,P2307,Q2307,R2307,S2307,T2307,U2307,V2307)</f>
        <v xml:space="preserve">Enterococcusfaecium                  Bacilli68.05833.569963---63-                                                                                </v>
      </c>
      <c r="H2307" t="s">
        <v>11572</v>
      </c>
      <c r="I2307" t="s">
        <v>15</v>
      </c>
      <c r="J2307" t="s">
        <v>46</v>
      </c>
      <c r="K2307" t="s">
        <v>1953</v>
      </c>
      <c r="L2307" t="s">
        <v>11609</v>
      </c>
      <c r="M2307" t="s">
        <v>11610</v>
      </c>
      <c r="N2307" t="s">
        <v>11611</v>
      </c>
      <c r="O2307" s="1" t="s">
        <v>11612</v>
      </c>
      <c r="P2307" t="s">
        <v>11613</v>
      </c>
      <c r="Q2307">
        <v>63</v>
      </c>
      <c r="R2307" t="s">
        <v>23</v>
      </c>
      <c r="S2307" t="s">
        <v>23</v>
      </c>
      <c r="T2307" t="s">
        <v>23</v>
      </c>
      <c r="U2307">
        <v>63</v>
      </c>
      <c r="V2307" t="s">
        <v>3129</v>
      </c>
    </row>
    <row r="2308" spans="1:22">
      <c r="A2308">
        <v>6654567</v>
      </c>
      <c r="B2308" t="str">
        <f t="shared" si="188"/>
        <v>pCIZ2</v>
      </c>
      <c r="C2308" t="str">
        <f t="shared" si="189"/>
        <v>NC_008259.1</v>
      </c>
      <c r="D2308" t="str">
        <f t="shared" si="190"/>
        <v>DQ832184</v>
      </c>
      <c r="E2308" t="str">
        <f t="shared" si="187"/>
        <v>Enterococcus</v>
      </c>
      <c r="F2308" t="s">
        <v>32406</v>
      </c>
      <c r="G2308" t="str">
        <f t="shared" si="191"/>
        <v xml:space="preserve">Enterococcusfaecium                  Bacilli7.38332.276910---10-                                                                        </v>
      </c>
      <c r="H2308" t="s">
        <v>11614</v>
      </c>
      <c r="I2308" t="s">
        <v>15</v>
      </c>
      <c r="J2308" t="s">
        <v>46</v>
      </c>
      <c r="K2308" t="s">
        <v>1953</v>
      </c>
      <c r="L2308" t="s">
        <v>11615</v>
      </c>
      <c r="M2308" t="s">
        <v>11616</v>
      </c>
      <c r="N2308" t="s">
        <v>11617</v>
      </c>
      <c r="O2308" s="1" t="s">
        <v>11618</v>
      </c>
      <c r="P2308" t="s">
        <v>11619</v>
      </c>
      <c r="Q2308">
        <v>10</v>
      </c>
      <c r="R2308" t="s">
        <v>23</v>
      </c>
      <c r="S2308" t="s">
        <v>23</v>
      </c>
      <c r="T2308" t="s">
        <v>23</v>
      </c>
      <c r="U2308">
        <v>10</v>
      </c>
      <c r="V2308" t="s">
        <v>3736</v>
      </c>
    </row>
    <row r="2309" spans="1:22">
      <c r="A2309">
        <v>6654471</v>
      </c>
      <c r="B2309" t="str">
        <f t="shared" si="188"/>
        <v>pVEF2</v>
      </c>
      <c r="C2309" t="str">
        <f t="shared" si="189"/>
        <v>NC_008821.1</v>
      </c>
      <c r="D2309" t="str">
        <f t="shared" si="190"/>
        <v>AM410096</v>
      </c>
      <c r="E2309" t="str">
        <f t="shared" si="187"/>
        <v>Enterococcus</v>
      </c>
      <c r="F2309" t="s">
        <v>32406</v>
      </c>
      <c r="G2309" t="str">
        <f t="shared" si="191"/>
        <v>Enterococcusfaecium                  Bacilli39.71436.206441---432</v>
      </c>
      <c r="H2309" t="s">
        <v>11620</v>
      </c>
      <c r="I2309" t="s">
        <v>15</v>
      </c>
      <c r="J2309" t="s">
        <v>46</v>
      </c>
      <c r="K2309" t="s">
        <v>1953</v>
      </c>
      <c r="L2309" t="s">
        <v>11621</v>
      </c>
      <c r="M2309" t="s">
        <v>11622</v>
      </c>
      <c r="N2309" t="s">
        <v>11623</v>
      </c>
      <c r="O2309" s="1" t="s">
        <v>11624</v>
      </c>
      <c r="P2309" t="s">
        <v>11625</v>
      </c>
      <c r="Q2309">
        <v>41</v>
      </c>
      <c r="R2309" t="s">
        <v>23</v>
      </c>
      <c r="S2309" t="s">
        <v>23</v>
      </c>
      <c r="T2309" t="s">
        <v>23</v>
      </c>
      <c r="U2309">
        <v>43</v>
      </c>
      <c r="V2309">
        <v>2</v>
      </c>
    </row>
    <row r="2310" spans="1:22">
      <c r="A2310">
        <v>6654375</v>
      </c>
      <c r="B2310" t="str">
        <f t="shared" si="188"/>
        <v>pVEF1</v>
      </c>
      <c r="C2310" t="str">
        <f t="shared" si="189"/>
        <v>NC_008768.1</v>
      </c>
      <c r="D2310" t="str">
        <f t="shared" si="190"/>
        <v>AM296544</v>
      </c>
      <c r="E2310" t="str">
        <f t="shared" si="187"/>
        <v>Enterococcus</v>
      </c>
      <c r="F2310" t="s">
        <v>32406</v>
      </c>
      <c r="G2310" t="str">
        <f t="shared" si="191"/>
        <v xml:space="preserve">Enterococcusfaecium                  Bacilli39.62636.241443---43-                                                                        </v>
      </c>
      <c r="H2310" t="s">
        <v>11626</v>
      </c>
      <c r="I2310" t="s">
        <v>15</v>
      </c>
      <c r="J2310" t="s">
        <v>46</v>
      </c>
      <c r="K2310" t="s">
        <v>1953</v>
      </c>
      <c r="L2310" t="s">
        <v>11627</v>
      </c>
      <c r="M2310" t="s">
        <v>11628</v>
      </c>
      <c r="N2310" t="s">
        <v>11629</v>
      </c>
      <c r="O2310" s="1" t="s">
        <v>11630</v>
      </c>
      <c r="P2310" t="s">
        <v>11631</v>
      </c>
      <c r="Q2310">
        <v>43</v>
      </c>
      <c r="R2310" t="s">
        <v>23</v>
      </c>
      <c r="S2310" t="s">
        <v>23</v>
      </c>
      <c r="T2310" t="s">
        <v>23</v>
      </c>
      <c r="U2310">
        <v>43</v>
      </c>
      <c r="V2310" t="s">
        <v>3736</v>
      </c>
    </row>
    <row r="2311" spans="1:22">
      <c r="A2311">
        <v>6654279</v>
      </c>
      <c r="B2311" t="str">
        <f t="shared" si="188"/>
        <v>pS177</v>
      </c>
      <c r="C2311" t="str">
        <f t="shared" si="189"/>
        <v>NC_014959.1</v>
      </c>
      <c r="D2311" t="str">
        <f t="shared" si="190"/>
        <v>HQ115078</v>
      </c>
      <c r="E2311" t="str">
        <f t="shared" si="187"/>
        <v>Enterococcus</v>
      </c>
      <c r="F2311" t="s">
        <v>32406</v>
      </c>
      <c r="G2311" t="str">
        <f t="shared" si="191"/>
        <v xml:space="preserve">Enterococcusfaecium                  Bacilli39.03235.458141---41-                                                                        </v>
      </c>
      <c r="H2311" t="s">
        <v>11632</v>
      </c>
      <c r="I2311" t="s">
        <v>15</v>
      </c>
      <c r="J2311" t="s">
        <v>46</v>
      </c>
      <c r="K2311" t="s">
        <v>1953</v>
      </c>
      <c r="L2311" t="s">
        <v>11633</v>
      </c>
      <c r="M2311" t="s">
        <v>11634</v>
      </c>
      <c r="N2311" t="s">
        <v>11635</v>
      </c>
      <c r="O2311" s="1" t="s">
        <v>11636</v>
      </c>
      <c r="P2311" t="s">
        <v>11637</v>
      </c>
      <c r="Q2311">
        <v>41</v>
      </c>
      <c r="R2311" t="s">
        <v>23</v>
      </c>
      <c r="S2311" t="s">
        <v>23</v>
      </c>
      <c r="T2311" t="s">
        <v>23</v>
      </c>
      <c r="U2311">
        <v>41</v>
      </c>
      <c r="V2311" t="s">
        <v>3736</v>
      </c>
    </row>
    <row r="2312" spans="1:22">
      <c r="A2312">
        <v>6654183</v>
      </c>
      <c r="B2312" t="str">
        <f t="shared" si="188"/>
        <v>pVEF3</v>
      </c>
      <c r="C2312" t="str">
        <f t="shared" si="189"/>
        <v>NC_010980.1</v>
      </c>
      <c r="D2312" t="str">
        <f t="shared" si="190"/>
        <v>AM931300</v>
      </c>
      <c r="E2312" t="str">
        <f t="shared" si="187"/>
        <v>Enterococcus</v>
      </c>
      <c r="F2312" t="s">
        <v>32406</v>
      </c>
      <c r="G2312" t="str">
        <f t="shared" si="191"/>
        <v>Enterococcusfaecium                  Bacilli63.13535.655364---673</v>
      </c>
      <c r="H2312" t="s">
        <v>11638</v>
      </c>
      <c r="I2312" t="s">
        <v>15</v>
      </c>
      <c r="J2312" t="s">
        <v>46</v>
      </c>
      <c r="K2312" t="s">
        <v>1953</v>
      </c>
      <c r="L2312" t="s">
        <v>11639</v>
      </c>
      <c r="M2312" t="s">
        <v>11640</v>
      </c>
      <c r="N2312" t="s">
        <v>11641</v>
      </c>
      <c r="O2312" s="1" t="s">
        <v>11642</v>
      </c>
      <c r="P2312" t="s">
        <v>11643</v>
      </c>
      <c r="Q2312">
        <v>64</v>
      </c>
      <c r="R2312" t="s">
        <v>23</v>
      </c>
      <c r="S2312" t="s">
        <v>23</v>
      </c>
      <c r="T2312" t="s">
        <v>23</v>
      </c>
      <c r="U2312">
        <v>67</v>
      </c>
      <c r="V2312">
        <v>3</v>
      </c>
    </row>
    <row r="2313" spans="1:22">
      <c r="A2313">
        <v>6654087</v>
      </c>
      <c r="B2313" t="str">
        <f t="shared" si="188"/>
        <v>pRI1</v>
      </c>
      <c r="C2313" t="str">
        <f t="shared" si="189"/>
        <v>NC_010330.1</v>
      </c>
      <c r="D2313" t="str">
        <f t="shared" si="190"/>
        <v>EU327398</v>
      </c>
      <c r="E2313" t="str">
        <f t="shared" si="187"/>
        <v>Enterococcus</v>
      </c>
      <c r="F2313" t="s">
        <v>32406</v>
      </c>
      <c r="G2313" t="str">
        <f t="shared" si="191"/>
        <v xml:space="preserve">Enterococcusfaecium                  Bacilli6.03836.07158---8-                                                                </v>
      </c>
      <c r="H2313" t="s">
        <v>11644</v>
      </c>
      <c r="I2313" t="s">
        <v>15</v>
      </c>
      <c r="J2313" t="s">
        <v>46</v>
      </c>
      <c r="K2313" t="s">
        <v>1953</v>
      </c>
      <c r="L2313" t="s">
        <v>11645</v>
      </c>
      <c r="M2313" t="s">
        <v>11646</v>
      </c>
      <c r="N2313" t="s">
        <v>11647</v>
      </c>
      <c r="O2313" s="1" t="s">
        <v>11648</v>
      </c>
      <c r="P2313" t="s">
        <v>11649</v>
      </c>
      <c r="Q2313">
        <v>8</v>
      </c>
      <c r="R2313" t="s">
        <v>23</v>
      </c>
      <c r="S2313" t="s">
        <v>23</v>
      </c>
      <c r="T2313" t="s">
        <v>23</v>
      </c>
      <c r="U2313">
        <v>8</v>
      </c>
      <c r="V2313" t="s">
        <v>495</v>
      </c>
    </row>
    <row r="2314" spans="1:22">
      <c r="A2314">
        <v>6653991</v>
      </c>
      <c r="B2314" t="str">
        <f t="shared" si="188"/>
        <v>pHT beta</v>
      </c>
      <c r="C2314" t="str">
        <f t="shared" si="189"/>
        <v>NC_007594.1</v>
      </c>
      <c r="D2314" t="str">
        <f t="shared" si="190"/>
        <v>AB183714</v>
      </c>
      <c r="E2314" t="str">
        <f t="shared" si="187"/>
        <v>Enterococcus</v>
      </c>
      <c r="F2314" t="s">
        <v>32406</v>
      </c>
      <c r="G2314" t="str">
        <f t="shared" si="191"/>
        <v xml:space="preserve">Enterococcusfaecium                  Bacilli52.8931.346260---61-                                                                        </v>
      </c>
      <c r="H2314" t="s">
        <v>11572</v>
      </c>
      <c r="I2314" t="s">
        <v>15</v>
      </c>
      <c r="J2314" t="s">
        <v>46</v>
      </c>
      <c r="K2314" t="s">
        <v>1953</v>
      </c>
      <c r="L2314" t="s">
        <v>11650</v>
      </c>
      <c r="M2314" t="s">
        <v>11651</v>
      </c>
      <c r="N2314" t="s">
        <v>11652</v>
      </c>
      <c r="O2314" s="1" t="s">
        <v>11653</v>
      </c>
      <c r="P2314" t="s">
        <v>11654</v>
      </c>
      <c r="Q2314">
        <v>60</v>
      </c>
      <c r="R2314" t="s">
        <v>23</v>
      </c>
      <c r="S2314" t="s">
        <v>23</v>
      </c>
      <c r="T2314" t="s">
        <v>23</v>
      </c>
      <c r="U2314">
        <v>61</v>
      </c>
      <c r="V2314" t="s">
        <v>3736</v>
      </c>
    </row>
    <row r="2315" spans="1:22">
      <c r="A2315">
        <v>6653895</v>
      </c>
      <c r="B2315" t="str">
        <f t="shared" si="188"/>
        <v>pWCF-TC1</v>
      </c>
      <c r="C2315" t="str">
        <f t="shared" si="189"/>
        <v>-</v>
      </c>
      <c r="D2315" t="str">
        <f t="shared" si="190"/>
        <v>CP013010.1</v>
      </c>
      <c r="E2315" t="str">
        <f t="shared" si="187"/>
        <v>Enterococcus</v>
      </c>
      <c r="F2315" t="s">
        <v>32406</v>
      </c>
      <c r="G2315" t="str">
        <f t="shared" si="191"/>
        <v xml:space="preserve">Enterococcusfaecium                  Bacilli66.49635.728576---76-                                                                </v>
      </c>
      <c r="H2315" t="s">
        <v>11655</v>
      </c>
      <c r="I2315" t="s">
        <v>15</v>
      </c>
      <c r="J2315" t="s">
        <v>46</v>
      </c>
      <c r="K2315" t="s">
        <v>1953</v>
      </c>
      <c r="L2315" t="s">
        <v>11656</v>
      </c>
      <c r="M2315" t="s">
        <v>23</v>
      </c>
      <c r="N2315" t="s">
        <v>11657</v>
      </c>
      <c r="O2315" s="1" t="s">
        <v>11658</v>
      </c>
      <c r="P2315" t="s">
        <v>11659</v>
      </c>
      <c r="Q2315">
        <v>76</v>
      </c>
      <c r="R2315" t="s">
        <v>23</v>
      </c>
      <c r="S2315" t="s">
        <v>23</v>
      </c>
      <c r="T2315" t="s">
        <v>23</v>
      </c>
      <c r="U2315">
        <v>76</v>
      </c>
      <c r="V2315" t="s">
        <v>495</v>
      </c>
    </row>
    <row r="2316" spans="1:22">
      <c r="A2316">
        <v>6653799</v>
      </c>
      <c r="B2316" t="str">
        <f t="shared" si="188"/>
        <v>AUS0004_p2</v>
      </c>
      <c r="C2316" t="str">
        <f t="shared" si="189"/>
        <v>NC_017023.1</v>
      </c>
      <c r="D2316" t="str">
        <f t="shared" si="190"/>
        <v>CP003353</v>
      </c>
      <c r="E2316" t="str">
        <f t="shared" si="187"/>
        <v>Enterococcus</v>
      </c>
      <c r="F2316" t="s">
        <v>32406</v>
      </c>
      <c r="G2316" t="str">
        <f t="shared" si="191"/>
        <v xml:space="preserve">Enterococcusfaecium                  Bacilli3.84738.99144---4-                                                                </v>
      </c>
      <c r="H2316" t="s">
        <v>11660</v>
      </c>
      <c r="I2316" t="s">
        <v>15</v>
      </c>
      <c r="J2316" t="s">
        <v>46</v>
      </c>
      <c r="K2316" t="s">
        <v>1953</v>
      </c>
      <c r="L2316" t="s">
        <v>11661</v>
      </c>
      <c r="M2316" t="s">
        <v>11662</v>
      </c>
      <c r="N2316" t="s">
        <v>11663</v>
      </c>
      <c r="O2316" s="1" t="s">
        <v>11664</v>
      </c>
      <c r="P2316" t="s">
        <v>11665</v>
      </c>
      <c r="Q2316">
        <v>4</v>
      </c>
      <c r="R2316" t="s">
        <v>23</v>
      </c>
      <c r="S2316" t="s">
        <v>23</v>
      </c>
      <c r="T2316" t="s">
        <v>23</v>
      </c>
      <c r="U2316">
        <v>4</v>
      </c>
      <c r="V2316" t="s">
        <v>495</v>
      </c>
    </row>
    <row r="2317" spans="1:22">
      <c r="A2317">
        <v>6653703</v>
      </c>
      <c r="B2317" t="str">
        <f t="shared" si="188"/>
        <v>AUS0004_p3</v>
      </c>
      <c r="C2317" t="str">
        <f t="shared" si="189"/>
        <v>NC_017024.1</v>
      </c>
      <c r="D2317" t="str">
        <f t="shared" si="190"/>
        <v>CP003354</v>
      </c>
      <c r="E2317" t="str">
        <f t="shared" si="187"/>
        <v>Enterococcus</v>
      </c>
      <c r="F2317" t="s">
        <v>32406</v>
      </c>
      <c r="G2317" t="str">
        <f t="shared" si="191"/>
        <v xml:space="preserve">Enterococcusfaecium                  Bacilli4.11936.8055---5-                                                                </v>
      </c>
      <c r="H2317" t="s">
        <v>11660</v>
      </c>
      <c r="I2317" t="s">
        <v>15</v>
      </c>
      <c r="J2317" t="s">
        <v>46</v>
      </c>
      <c r="K2317" t="s">
        <v>1953</v>
      </c>
      <c r="L2317" t="s">
        <v>11666</v>
      </c>
      <c r="M2317" t="s">
        <v>11667</v>
      </c>
      <c r="N2317" t="s">
        <v>11668</v>
      </c>
      <c r="O2317" s="1" t="s">
        <v>11669</v>
      </c>
      <c r="P2317" t="s">
        <v>11670</v>
      </c>
      <c r="Q2317">
        <v>5</v>
      </c>
      <c r="R2317" t="s">
        <v>23</v>
      </c>
      <c r="S2317" t="s">
        <v>23</v>
      </c>
      <c r="T2317" t="s">
        <v>23</v>
      </c>
      <c r="U2317">
        <v>5</v>
      </c>
      <c r="V2317" t="s">
        <v>495</v>
      </c>
    </row>
    <row r="2318" spans="1:22">
      <c r="A2318">
        <v>6653607</v>
      </c>
      <c r="B2318" t="str">
        <f t="shared" si="188"/>
        <v>AUS0004_p1</v>
      </c>
      <c r="C2318" t="str">
        <f t="shared" si="189"/>
        <v>NC_017032.1</v>
      </c>
      <c r="D2318" t="str">
        <f t="shared" si="190"/>
        <v>CP003352</v>
      </c>
      <c r="E2318" t="str">
        <f t="shared" si="187"/>
        <v>Enterococcus</v>
      </c>
      <c r="F2318" t="s">
        <v>32406</v>
      </c>
      <c r="G2318" t="str">
        <f t="shared" si="191"/>
        <v>Enterococcusfaecium                  Bacilli56.5235.387563---641</v>
      </c>
      <c r="H2318" t="s">
        <v>11660</v>
      </c>
      <c r="I2318" t="s">
        <v>15</v>
      </c>
      <c r="J2318" t="s">
        <v>46</v>
      </c>
      <c r="K2318" t="s">
        <v>1953</v>
      </c>
      <c r="L2318" t="s">
        <v>11671</v>
      </c>
      <c r="M2318" t="s">
        <v>11672</v>
      </c>
      <c r="N2318" t="s">
        <v>11673</v>
      </c>
      <c r="O2318" s="1" t="s">
        <v>11674</v>
      </c>
      <c r="P2318" t="s">
        <v>11675</v>
      </c>
      <c r="Q2318">
        <v>63</v>
      </c>
      <c r="R2318" t="s">
        <v>23</v>
      </c>
      <c r="S2318" t="s">
        <v>23</v>
      </c>
      <c r="T2318" t="s">
        <v>23</v>
      </c>
      <c r="U2318">
        <v>64</v>
      </c>
      <c r="V2318">
        <v>1</v>
      </c>
    </row>
    <row r="2319" spans="1:22">
      <c r="A2319">
        <v>6653511</v>
      </c>
      <c r="B2319" t="str">
        <f t="shared" si="188"/>
        <v>p1</v>
      </c>
      <c r="C2319" t="str">
        <f t="shared" si="189"/>
        <v>NC_021987.1</v>
      </c>
      <c r="D2319" t="str">
        <f t="shared" si="190"/>
        <v>CP006621</v>
      </c>
      <c r="E2319" t="str">
        <f t="shared" si="187"/>
        <v>Enterococcus</v>
      </c>
      <c r="F2319" t="s">
        <v>32406</v>
      </c>
      <c r="G2319" t="str">
        <f t="shared" si="191"/>
        <v>Enterococcusfaecium                  Bacilli130.71634.8725121---14827</v>
      </c>
      <c r="H2319" t="s">
        <v>11676</v>
      </c>
      <c r="I2319" t="s">
        <v>15</v>
      </c>
      <c r="J2319" t="s">
        <v>46</v>
      </c>
      <c r="K2319" t="s">
        <v>1953</v>
      </c>
      <c r="L2319" t="s">
        <v>3523</v>
      </c>
      <c r="M2319" t="s">
        <v>11677</v>
      </c>
      <c r="N2319" t="s">
        <v>11678</v>
      </c>
      <c r="O2319" s="1" t="s">
        <v>11679</v>
      </c>
      <c r="P2319" t="s">
        <v>11680</v>
      </c>
      <c r="Q2319">
        <v>121</v>
      </c>
      <c r="R2319" t="s">
        <v>23</v>
      </c>
      <c r="S2319" t="s">
        <v>23</v>
      </c>
      <c r="T2319" t="s">
        <v>23</v>
      </c>
      <c r="U2319">
        <v>148</v>
      </c>
      <c r="V2319">
        <v>27</v>
      </c>
    </row>
    <row r="2320" spans="1:22">
      <c r="A2320">
        <v>6653415</v>
      </c>
      <c r="B2320" t="str">
        <f t="shared" si="188"/>
        <v>p5</v>
      </c>
      <c r="C2320" t="str">
        <f t="shared" si="189"/>
        <v>NC_021996.1</v>
      </c>
      <c r="D2320" t="str">
        <f t="shared" si="190"/>
        <v>CP006625</v>
      </c>
      <c r="E2320" t="str">
        <f t="shared" si="187"/>
        <v>Enterococcus</v>
      </c>
      <c r="F2320" t="s">
        <v>32406</v>
      </c>
      <c r="G2320" t="str">
        <f t="shared" si="191"/>
        <v>Enterococcusfaecium                  Bacilli4.07236.17394--161</v>
      </c>
      <c r="H2320" t="s">
        <v>11676</v>
      </c>
      <c r="I2320" t="s">
        <v>15</v>
      </c>
      <c r="J2320" t="s">
        <v>46</v>
      </c>
      <c r="K2320" t="s">
        <v>1953</v>
      </c>
      <c r="L2320" t="s">
        <v>11681</v>
      </c>
      <c r="M2320" t="s">
        <v>11682</v>
      </c>
      <c r="N2320" t="s">
        <v>11683</v>
      </c>
      <c r="O2320" s="1" t="s">
        <v>11684</v>
      </c>
      <c r="P2320" t="s">
        <v>11685</v>
      </c>
      <c r="Q2320">
        <v>4</v>
      </c>
      <c r="R2320" t="s">
        <v>23</v>
      </c>
      <c r="S2320" t="s">
        <v>23</v>
      </c>
      <c r="T2320">
        <v>1</v>
      </c>
      <c r="U2320">
        <v>6</v>
      </c>
      <c r="V2320">
        <v>1</v>
      </c>
    </row>
    <row r="2321" spans="1:22">
      <c r="A2321">
        <v>6653319</v>
      </c>
      <c r="B2321" t="str">
        <f t="shared" si="188"/>
        <v>p4</v>
      </c>
      <c r="C2321" t="str">
        <f t="shared" si="189"/>
        <v>NC_021989.1</v>
      </c>
      <c r="D2321" t="str">
        <f t="shared" si="190"/>
        <v>CP006624</v>
      </c>
      <c r="E2321" t="str">
        <f t="shared" si="187"/>
        <v>Enterococcus</v>
      </c>
      <c r="F2321" t="s">
        <v>32406</v>
      </c>
      <c r="G2321" t="str">
        <f t="shared" si="191"/>
        <v xml:space="preserve">Enterococcusfaecium                  Bacilli9.31930.87249---9-                                                                </v>
      </c>
      <c r="H2321" t="s">
        <v>11676</v>
      </c>
      <c r="I2321" t="s">
        <v>15</v>
      </c>
      <c r="J2321" t="s">
        <v>46</v>
      </c>
      <c r="K2321" t="s">
        <v>1953</v>
      </c>
      <c r="L2321" t="s">
        <v>11686</v>
      </c>
      <c r="M2321" t="s">
        <v>11687</v>
      </c>
      <c r="N2321" t="s">
        <v>11688</v>
      </c>
      <c r="O2321" s="1" t="s">
        <v>11689</v>
      </c>
      <c r="P2321" t="s">
        <v>11690</v>
      </c>
      <c r="Q2321">
        <v>9</v>
      </c>
      <c r="R2321" t="s">
        <v>23</v>
      </c>
      <c r="S2321" t="s">
        <v>23</v>
      </c>
      <c r="T2321" t="s">
        <v>23</v>
      </c>
      <c r="U2321">
        <v>9</v>
      </c>
      <c r="V2321" t="s">
        <v>495</v>
      </c>
    </row>
    <row r="2322" spans="1:22">
      <c r="A2322">
        <v>6653223</v>
      </c>
      <c r="B2322" t="str">
        <f t="shared" si="188"/>
        <v>p6</v>
      </c>
      <c r="C2322" t="str">
        <f t="shared" si="189"/>
        <v>NC_021990.1</v>
      </c>
      <c r="D2322" t="str">
        <f t="shared" si="190"/>
        <v>CP006626</v>
      </c>
      <c r="E2322" t="str">
        <f t="shared" si="187"/>
        <v>Enterococcus</v>
      </c>
      <c r="F2322" t="s">
        <v>32406</v>
      </c>
      <c r="G2322" t="str">
        <f t="shared" si="191"/>
        <v xml:space="preserve">Enterococcusfaecium                  Bacilli2.18938.92192---2-                                                                </v>
      </c>
      <c r="H2322" t="s">
        <v>11676</v>
      </c>
      <c r="I2322" t="s">
        <v>15</v>
      </c>
      <c r="J2322" t="s">
        <v>46</v>
      </c>
      <c r="K2322" t="s">
        <v>1953</v>
      </c>
      <c r="L2322" t="s">
        <v>11691</v>
      </c>
      <c r="M2322" t="s">
        <v>11692</v>
      </c>
      <c r="N2322" t="s">
        <v>11693</v>
      </c>
      <c r="O2322" s="1" t="s">
        <v>11694</v>
      </c>
      <c r="P2322" t="s">
        <v>11695</v>
      </c>
      <c r="Q2322">
        <v>2</v>
      </c>
      <c r="R2322" t="s">
        <v>23</v>
      </c>
      <c r="S2322" t="s">
        <v>23</v>
      </c>
      <c r="T2322" t="s">
        <v>23</v>
      </c>
      <c r="U2322">
        <v>2</v>
      </c>
      <c r="V2322" t="s">
        <v>495</v>
      </c>
    </row>
    <row r="2323" spans="1:22">
      <c r="A2323">
        <v>6653127</v>
      </c>
      <c r="B2323" t="str">
        <f t="shared" si="188"/>
        <v>p2</v>
      </c>
      <c r="C2323" t="str">
        <f t="shared" si="189"/>
        <v>NC_021995.1</v>
      </c>
      <c r="D2323" t="str">
        <f t="shared" si="190"/>
        <v>CP006622</v>
      </c>
      <c r="E2323" t="str">
        <f t="shared" si="187"/>
        <v>Enterococcus</v>
      </c>
      <c r="F2323" t="s">
        <v>32406</v>
      </c>
      <c r="G2323" t="str">
        <f t="shared" si="191"/>
        <v>Enterococcusfaecium                  Bacilli67.31435.193368---746</v>
      </c>
      <c r="H2323" t="s">
        <v>11676</v>
      </c>
      <c r="I2323" t="s">
        <v>15</v>
      </c>
      <c r="J2323" t="s">
        <v>46</v>
      </c>
      <c r="K2323" t="s">
        <v>1953</v>
      </c>
      <c r="L2323" t="s">
        <v>7805</v>
      </c>
      <c r="M2323" t="s">
        <v>11696</v>
      </c>
      <c r="N2323" t="s">
        <v>11697</v>
      </c>
      <c r="O2323" s="1" t="s">
        <v>11698</v>
      </c>
      <c r="P2323" t="s">
        <v>11699</v>
      </c>
      <c r="Q2323">
        <v>68</v>
      </c>
      <c r="R2323" t="s">
        <v>23</v>
      </c>
      <c r="S2323" t="s">
        <v>23</v>
      </c>
      <c r="T2323" t="s">
        <v>23</v>
      </c>
      <c r="U2323">
        <v>74</v>
      </c>
      <c r="V2323">
        <v>6</v>
      </c>
    </row>
    <row r="2324" spans="1:22">
      <c r="A2324">
        <v>6653031</v>
      </c>
      <c r="B2324" t="str">
        <f t="shared" si="188"/>
        <v>p3</v>
      </c>
      <c r="C2324" t="str">
        <f t="shared" si="189"/>
        <v>NC_021988.1</v>
      </c>
      <c r="D2324" t="str">
        <f t="shared" si="190"/>
        <v>CP006623</v>
      </c>
      <c r="E2324" t="str">
        <f t="shared" si="187"/>
        <v>Enterococcus</v>
      </c>
      <c r="F2324" t="s">
        <v>32406</v>
      </c>
      <c r="G2324" t="str">
        <f t="shared" si="191"/>
        <v>Enterococcusfaecium                  Bacilli31.00434.598836---393</v>
      </c>
      <c r="H2324" t="s">
        <v>11676</v>
      </c>
      <c r="I2324" t="s">
        <v>15</v>
      </c>
      <c r="J2324" t="s">
        <v>46</v>
      </c>
      <c r="K2324" t="s">
        <v>1953</v>
      </c>
      <c r="L2324" t="s">
        <v>7815</v>
      </c>
      <c r="M2324" t="s">
        <v>11700</v>
      </c>
      <c r="N2324" t="s">
        <v>11701</v>
      </c>
      <c r="O2324" s="1" t="s">
        <v>11702</v>
      </c>
      <c r="P2324" t="s">
        <v>11703</v>
      </c>
      <c r="Q2324">
        <v>36</v>
      </c>
      <c r="R2324" t="s">
        <v>23</v>
      </c>
      <c r="S2324" t="s">
        <v>23</v>
      </c>
      <c r="T2324" t="s">
        <v>23</v>
      </c>
      <c r="U2324">
        <v>39</v>
      </c>
      <c r="V2324">
        <v>3</v>
      </c>
    </row>
    <row r="2325" spans="1:22">
      <c r="A2325">
        <v>6652935</v>
      </c>
      <c r="B2325">
        <f t="shared" si="188"/>
        <v>1</v>
      </c>
      <c r="C2325" t="str">
        <f t="shared" si="189"/>
        <v>NC_017961.1</v>
      </c>
      <c r="D2325" t="str">
        <f t="shared" si="190"/>
        <v>CP003584</v>
      </c>
      <c r="E2325" t="str">
        <f t="shared" si="187"/>
        <v>Enterococcus</v>
      </c>
      <c r="F2325" t="s">
        <v>32406</v>
      </c>
      <c r="G2325" t="str">
        <f t="shared" si="191"/>
        <v xml:space="preserve">Enterococcusfaecium                  Bacilli36.26236.512143--144-                                                                                </v>
      </c>
      <c r="H2325" t="s">
        <v>11704</v>
      </c>
      <c r="I2325" t="s">
        <v>15</v>
      </c>
      <c r="J2325" t="s">
        <v>46</v>
      </c>
      <c r="K2325" t="s">
        <v>1953</v>
      </c>
      <c r="L2325">
        <v>1</v>
      </c>
      <c r="M2325" t="s">
        <v>11705</v>
      </c>
      <c r="N2325" t="s">
        <v>11706</v>
      </c>
      <c r="O2325" s="1" t="s">
        <v>11707</v>
      </c>
      <c r="P2325" t="s">
        <v>11708</v>
      </c>
      <c r="Q2325">
        <v>43</v>
      </c>
      <c r="R2325" t="s">
        <v>23</v>
      </c>
      <c r="S2325" t="s">
        <v>23</v>
      </c>
      <c r="T2325">
        <v>1</v>
      </c>
      <c r="U2325">
        <v>44</v>
      </c>
      <c r="V2325" t="s">
        <v>3129</v>
      </c>
    </row>
    <row r="2326" spans="1:22">
      <c r="A2326">
        <v>6652839</v>
      </c>
      <c r="B2326">
        <f t="shared" si="188"/>
        <v>3</v>
      </c>
      <c r="C2326" t="str">
        <f t="shared" si="189"/>
        <v>NC_017963.1</v>
      </c>
      <c r="D2326" t="str">
        <f t="shared" si="190"/>
        <v>CP003586</v>
      </c>
      <c r="E2326" t="str">
        <f t="shared" si="187"/>
        <v>Enterococcus</v>
      </c>
      <c r="F2326" t="s">
        <v>32406</v>
      </c>
      <c r="G2326" t="str">
        <f t="shared" si="191"/>
        <v xml:space="preserve">Enterococcusfaecium                  Bacilli251.92635.9713283---283-                                                                                </v>
      </c>
      <c r="H2326" t="s">
        <v>11704</v>
      </c>
      <c r="I2326" t="s">
        <v>15</v>
      </c>
      <c r="J2326" t="s">
        <v>46</v>
      </c>
      <c r="K2326" t="s">
        <v>1953</v>
      </c>
      <c r="L2326">
        <v>3</v>
      </c>
      <c r="M2326" t="s">
        <v>11709</v>
      </c>
      <c r="N2326" t="s">
        <v>11710</v>
      </c>
      <c r="O2326" s="1" t="s">
        <v>11711</v>
      </c>
      <c r="P2326" t="s">
        <v>11712</v>
      </c>
      <c r="Q2326">
        <v>283</v>
      </c>
      <c r="R2326" t="s">
        <v>23</v>
      </c>
      <c r="S2326" t="s">
        <v>23</v>
      </c>
      <c r="T2326" t="s">
        <v>23</v>
      </c>
      <c r="U2326">
        <v>283</v>
      </c>
      <c r="V2326" t="s">
        <v>3129</v>
      </c>
    </row>
    <row r="2327" spans="1:22">
      <c r="A2327">
        <v>6652743</v>
      </c>
      <c r="B2327">
        <f t="shared" si="188"/>
        <v>2</v>
      </c>
      <c r="C2327" t="str">
        <f t="shared" si="189"/>
        <v>NC_017962.1</v>
      </c>
      <c r="D2327" t="str">
        <f t="shared" si="190"/>
        <v>CP003585</v>
      </c>
      <c r="E2327" t="str">
        <f t="shared" si="187"/>
        <v>Enterococcus</v>
      </c>
      <c r="F2327" t="s">
        <v>32406</v>
      </c>
      <c r="G2327" t="str">
        <f t="shared" si="191"/>
        <v xml:space="preserve">Enterococcusfaecium                  Bacilli66.24734.381985-2-87-                                                                                </v>
      </c>
      <c r="H2327" t="s">
        <v>11704</v>
      </c>
      <c r="I2327" t="s">
        <v>15</v>
      </c>
      <c r="J2327" t="s">
        <v>46</v>
      </c>
      <c r="K2327" t="s">
        <v>1953</v>
      </c>
      <c r="L2327">
        <v>2</v>
      </c>
      <c r="M2327" t="s">
        <v>11713</v>
      </c>
      <c r="N2327" t="s">
        <v>11714</v>
      </c>
      <c r="O2327" s="1" t="s">
        <v>11715</v>
      </c>
      <c r="P2327" t="s">
        <v>11716</v>
      </c>
      <c r="Q2327">
        <v>85</v>
      </c>
      <c r="R2327" t="s">
        <v>23</v>
      </c>
      <c r="S2327">
        <v>2</v>
      </c>
      <c r="T2327" t="s">
        <v>23</v>
      </c>
      <c r="U2327">
        <v>87</v>
      </c>
      <c r="V2327" t="s">
        <v>3129</v>
      </c>
    </row>
    <row r="2328" spans="1:22">
      <c r="A2328">
        <v>6652647</v>
      </c>
      <c r="B2328" t="str">
        <f t="shared" si="188"/>
        <v>pNB2354_1</v>
      </c>
      <c r="C2328" t="str">
        <f t="shared" si="189"/>
        <v>NC_020208.1</v>
      </c>
      <c r="D2328" t="str">
        <f t="shared" si="190"/>
        <v>CP004064</v>
      </c>
      <c r="E2328" t="str">
        <f t="shared" si="187"/>
        <v>Enterococcus</v>
      </c>
      <c r="F2328" t="s">
        <v>32406</v>
      </c>
      <c r="G2328" t="str">
        <f t="shared" si="191"/>
        <v>Enterococcusfaecium                  Bacilli214.31935.9758223---23714</v>
      </c>
      <c r="H2328" t="s">
        <v>11717</v>
      </c>
      <c r="I2328" t="s">
        <v>15</v>
      </c>
      <c r="J2328" t="s">
        <v>46</v>
      </c>
      <c r="K2328" t="s">
        <v>1953</v>
      </c>
      <c r="L2328" t="s">
        <v>11718</v>
      </c>
      <c r="M2328" t="s">
        <v>11719</v>
      </c>
      <c r="N2328" t="s">
        <v>11720</v>
      </c>
      <c r="O2328" s="1" t="s">
        <v>11721</v>
      </c>
      <c r="P2328" t="s">
        <v>11722</v>
      </c>
      <c r="Q2328">
        <v>223</v>
      </c>
      <c r="R2328" t="s">
        <v>23</v>
      </c>
      <c r="S2328" t="s">
        <v>23</v>
      </c>
      <c r="T2328" t="s">
        <v>23</v>
      </c>
      <c r="U2328">
        <v>237</v>
      </c>
      <c r="V2328">
        <v>14</v>
      </c>
    </row>
    <row r="2329" spans="1:22">
      <c r="A2329">
        <v>6652551</v>
      </c>
      <c r="B2329" t="str">
        <f t="shared" si="188"/>
        <v>pEFT110</v>
      </c>
      <c r="C2329" t="str">
        <f t="shared" si="189"/>
        <v>NZ_CP006031.1</v>
      </c>
      <c r="D2329" t="str">
        <f t="shared" si="190"/>
        <v>CP006031</v>
      </c>
      <c r="E2329" t="str">
        <f t="shared" si="187"/>
        <v>Enterococcus</v>
      </c>
      <c r="F2329" t="s">
        <v>32406</v>
      </c>
      <c r="G2329" t="str">
        <f t="shared" si="191"/>
        <v>Enterococcusfaecium                  Bacilli44.08635.77146---493</v>
      </c>
      <c r="H2329" t="s">
        <v>11723</v>
      </c>
      <c r="I2329" t="s">
        <v>15</v>
      </c>
      <c r="J2329" t="s">
        <v>46</v>
      </c>
      <c r="K2329" t="s">
        <v>1953</v>
      </c>
      <c r="L2329" t="s">
        <v>11724</v>
      </c>
      <c r="M2329" t="s">
        <v>11725</v>
      </c>
      <c r="N2329" t="s">
        <v>11726</v>
      </c>
      <c r="O2329" s="1" t="s">
        <v>11727</v>
      </c>
      <c r="P2329" t="s">
        <v>11728</v>
      </c>
      <c r="Q2329">
        <v>46</v>
      </c>
      <c r="R2329" t="s">
        <v>23</v>
      </c>
      <c r="S2329" t="s">
        <v>23</v>
      </c>
      <c r="T2329" t="s">
        <v>23</v>
      </c>
      <c r="U2329">
        <v>49</v>
      </c>
      <c r="V2329">
        <v>3</v>
      </c>
    </row>
    <row r="2330" spans="1:22">
      <c r="A2330">
        <v>6652455</v>
      </c>
      <c r="B2330" t="str">
        <f t="shared" si="188"/>
        <v>pA6981</v>
      </c>
      <c r="C2330" t="str">
        <f t="shared" si="189"/>
        <v>NZ_CM003134.1</v>
      </c>
      <c r="D2330" t="str">
        <f t="shared" si="190"/>
        <v>CM003134</v>
      </c>
      <c r="E2330" t="str">
        <f t="shared" si="187"/>
        <v>Enterococcus</v>
      </c>
      <c r="F2330" t="s">
        <v>32407</v>
      </c>
      <c r="G2330" t="str">
        <f t="shared" si="191"/>
        <v>Enterococcusgallinarum               Bacilli35.60835.371343---463</v>
      </c>
      <c r="H2330" t="s">
        <v>11729</v>
      </c>
      <c r="I2330" t="s">
        <v>15</v>
      </c>
      <c r="J2330" t="s">
        <v>46</v>
      </c>
      <c r="K2330" t="s">
        <v>1953</v>
      </c>
      <c r="L2330" t="s">
        <v>11730</v>
      </c>
      <c r="M2330" t="s">
        <v>11731</v>
      </c>
      <c r="N2330" t="s">
        <v>11732</v>
      </c>
      <c r="O2330" s="1" t="s">
        <v>888</v>
      </c>
      <c r="P2330" t="s">
        <v>11733</v>
      </c>
      <c r="Q2330">
        <v>43</v>
      </c>
      <c r="R2330" t="s">
        <v>23</v>
      </c>
      <c r="S2330" t="s">
        <v>23</v>
      </c>
      <c r="T2330" t="s">
        <v>23</v>
      </c>
      <c r="U2330">
        <v>46</v>
      </c>
      <c r="V2330">
        <v>3</v>
      </c>
    </row>
    <row r="2331" spans="1:22">
      <c r="A2331">
        <v>6652359</v>
      </c>
      <c r="B2331" t="str">
        <f t="shared" si="188"/>
        <v>pTG9790</v>
      </c>
      <c r="C2331" t="str">
        <f t="shared" si="189"/>
        <v>NC_015845.1</v>
      </c>
      <c r="D2331" t="str">
        <f t="shared" si="190"/>
        <v>HQ724512</v>
      </c>
      <c r="E2331" t="str">
        <f t="shared" ref="E2331:E2394" si="192">MID(H2331,1,FIND(" ",H2331)-1)</f>
        <v>Enterococcus</v>
      </c>
      <c r="F2331" t="s">
        <v>32408</v>
      </c>
      <c r="G2331" t="str">
        <f t="shared" si="191"/>
        <v xml:space="preserve">Enterococcushirae                    Bacilli28.69933.272933---33-                                                                        </v>
      </c>
      <c r="H2331" t="s">
        <v>11734</v>
      </c>
      <c r="I2331" t="s">
        <v>15</v>
      </c>
      <c r="J2331" t="s">
        <v>46</v>
      </c>
      <c r="K2331" t="s">
        <v>1953</v>
      </c>
      <c r="L2331" t="s">
        <v>11735</v>
      </c>
      <c r="M2331" t="s">
        <v>11736</v>
      </c>
      <c r="N2331" t="s">
        <v>11737</v>
      </c>
      <c r="O2331" s="1" t="s">
        <v>11738</v>
      </c>
      <c r="P2331" t="s">
        <v>11739</v>
      </c>
      <c r="Q2331">
        <v>33</v>
      </c>
      <c r="R2331" t="s">
        <v>23</v>
      </c>
      <c r="S2331" t="s">
        <v>23</v>
      </c>
      <c r="T2331" t="s">
        <v>23</v>
      </c>
      <c r="U2331">
        <v>33</v>
      </c>
      <c r="V2331" t="s">
        <v>3736</v>
      </c>
    </row>
    <row r="2332" spans="1:22">
      <c r="A2332">
        <v>6652263</v>
      </c>
      <c r="B2332" t="str">
        <f t="shared" si="188"/>
        <v>pQY024</v>
      </c>
      <c r="C2332" t="str">
        <f t="shared" si="189"/>
        <v>NC_022884.1</v>
      </c>
      <c r="D2332" t="str">
        <f t="shared" si="190"/>
        <v>AP013040</v>
      </c>
      <c r="E2332" t="str">
        <f t="shared" si="192"/>
        <v>Enterococcus</v>
      </c>
      <c r="F2332" t="s">
        <v>32409</v>
      </c>
      <c r="G2332" t="str">
        <f t="shared" si="191"/>
        <v>Enterococcusmundtii                  Bacilli23.62935.26620---211</v>
      </c>
      <c r="H2332" t="s">
        <v>11740</v>
      </c>
      <c r="I2332" t="s">
        <v>15</v>
      </c>
      <c r="J2332" t="s">
        <v>46</v>
      </c>
      <c r="K2332" t="s">
        <v>1953</v>
      </c>
      <c r="L2332" t="s">
        <v>11741</v>
      </c>
      <c r="M2332" t="s">
        <v>11742</v>
      </c>
      <c r="N2332" t="s">
        <v>11743</v>
      </c>
      <c r="O2332" s="1" t="s">
        <v>11744</v>
      </c>
      <c r="P2332" t="s">
        <v>11745</v>
      </c>
      <c r="Q2332">
        <v>20</v>
      </c>
      <c r="R2332" t="s">
        <v>23</v>
      </c>
      <c r="S2332" t="s">
        <v>23</v>
      </c>
      <c r="T2332" t="s">
        <v>23</v>
      </c>
      <c r="U2332">
        <v>21</v>
      </c>
      <c r="V2332">
        <v>1</v>
      </c>
    </row>
    <row r="2333" spans="1:22">
      <c r="A2333">
        <v>6652167</v>
      </c>
      <c r="B2333" t="str">
        <f t="shared" si="188"/>
        <v>pQY039</v>
      </c>
      <c r="C2333" t="str">
        <f t="shared" si="189"/>
        <v>NC_022880.1</v>
      </c>
      <c r="D2333" t="str">
        <f t="shared" si="190"/>
        <v>AP013039</v>
      </c>
      <c r="E2333" t="str">
        <f t="shared" si="192"/>
        <v>Enterococcus</v>
      </c>
      <c r="F2333" t="s">
        <v>32409</v>
      </c>
      <c r="G2333" t="str">
        <f t="shared" si="191"/>
        <v>Enterococcusmundtii                  Bacilli38.52833.752135---372</v>
      </c>
      <c r="H2333" t="s">
        <v>11740</v>
      </c>
      <c r="I2333" t="s">
        <v>15</v>
      </c>
      <c r="J2333" t="s">
        <v>46</v>
      </c>
      <c r="K2333" t="s">
        <v>1953</v>
      </c>
      <c r="L2333" t="s">
        <v>11746</v>
      </c>
      <c r="M2333" t="s">
        <v>11747</v>
      </c>
      <c r="N2333" t="s">
        <v>11748</v>
      </c>
      <c r="O2333" s="1" t="s">
        <v>11749</v>
      </c>
      <c r="P2333" t="s">
        <v>11750</v>
      </c>
      <c r="Q2333">
        <v>35</v>
      </c>
      <c r="R2333" t="s">
        <v>23</v>
      </c>
      <c r="S2333" t="s">
        <v>23</v>
      </c>
      <c r="T2333" t="s">
        <v>23</v>
      </c>
      <c r="U2333">
        <v>37</v>
      </c>
      <c r="V2333">
        <v>2</v>
      </c>
    </row>
    <row r="2334" spans="1:22">
      <c r="A2334">
        <v>6652071</v>
      </c>
      <c r="B2334" t="str">
        <f t="shared" si="188"/>
        <v>pQY003</v>
      </c>
      <c r="C2334" t="str">
        <f t="shared" si="189"/>
        <v>NC_022881.1</v>
      </c>
      <c r="D2334" t="str">
        <f t="shared" si="190"/>
        <v>AP013041</v>
      </c>
      <c r="E2334" t="str">
        <f t="shared" si="192"/>
        <v>Enterococcus</v>
      </c>
      <c r="F2334" t="s">
        <v>32409</v>
      </c>
      <c r="G2334" t="str">
        <f t="shared" si="191"/>
        <v xml:space="preserve">Enterococcusmundtii                  Bacilli2.58438.93192---2-                                                                        </v>
      </c>
      <c r="H2334" t="s">
        <v>11740</v>
      </c>
      <c r="I2334" t="s">
        <v>15</v>
      </c>
      <c r="J2334" t="s">
        <v>46</v>
      </c>
      <c r="K2334" t="s">
        <v>1953</v>
      </c>
      <c r="L2334" t="s">
        <v>11751</v>
      </c>
      <c r="M2334" t="s">
        <v>11752</v>
      </c>
      <c r="N2334" t="s">
        <v>11753</v>
      </c>
      <c r="O2334" s="1" t="s">
        <v>11754</v>
      </c>
      <c r="P2334" t="s">
        <v>11755</v>
      </c>
      <c r="Q2334">
        <v>2</v>
      </c>
      <c r="R2334" t="s">
        <v>23</v>
      </c>
      <c r="S2334" t="s">
        <v>23</v>
      </c>
      <c r="T2334" t="s">
        <v>23</v>
      </c>
      <c r="U2334">
        <v>2</v>
      </c>
      <c r="V2334" t="s">
        <v>3736</v>
      </c>
    </row>
    <row r="2335" spans="1:22">
      <c r="A2335">
        <v>6651975</v>
      </c>
      <c r="B2335" t="str">
        <f t="shared" si="188"/>
        <v>pQY082</v>
      </c>
      <c r="C2335" t="str">
        <f t="shared" si="189"/>
        <v>NC_022883.1</v>
      </c>
      <c r="D2335" t="str">
        <f t="shared" si="190"/>
        <v>AP013038</v>
      </c>
      <c r="E2335" t="str">
        <f t="shared" si="192"/>
        <v>Enterococcus</v>
      </c>
      <c r="F2335" t="s">
        <v>32409</v>
      </c>
      <c r="G2335" t="str">
        <f t="shared" si="191"/>
        <v>Enterococcusmundtii                  Bacilli82.21335.83578---824</v>
      </c>
      <c r="H2335" t="s">
        <v>11740</v>
      </c>
      <c r="I2335" t="s">
        <v>15</v>
      </c>
      <c r="J2335" t="s">
        <v>46</v>
      </c>
      <c r="K2335" t="s">
        <v>1953</v>
      </c>
      <c r="L2335" t="s">
        <v>11756</v>
      </c>
      <c r="M2335" t="s">
        <v>11757</v>
      </c>
      <c r="N2335" t="s">
        <v>11758</v>
      </c>
      <c r="O2335" s="1" t="s">
        <v>11759</v>
      </c>
      <c r="P2335" t="s">
        <v>11760</v>
      </c>
      <c r="Q2335">
        <v>78</v>
      </c>
      <c r="R2335" t="s">
        <v>23</v>
      </c>
      <c r="S2335" t="s">
        <v>23</v>
      </c>
      <c r="T2335" t="s">
        <v>23</v>
      </c>
      <c r="U2335">
        <v>82</v>
      </c>
      <c r="V2335">
        <v>4</v>
      </c>
    </row>
    <row r="2336" spans="1:22">
      <c r="A2336">
        <v>6651879</v>
      </c>
      <c r="B2336" t="str">
        <f t="shared" si="188"/>
        <v>pQY182</v>
      </c>
      <c r="C2336" t="str">
        <f t="shared" si="189"/>
        <v>NC_022879.1</v>
      </c>
      <c r="D2336" t="str">
        <f t="shared" si="190"/>
        <v>AP013037</v>
      </c>
      <c r="E2336" t="str">
        <f t="shared" si="192"/>
        <v>Enterococcus</v>
      </c>
      <c r="F2336" t="s">
        <v>32409</v>
      </c>
      <c r="G2336" t="str">
        <f t="shared" si="191"/>
        <v>Enterococcusmundtii                  Bacilli181.9236.2374165---17611</v>
      </c>
      <c r="H2336" t="s">
        <v>11740</v>
      </c>
      <c r="I2336" t="s">
        <v>15</v>
      </c>
      <c r="J2336" t="s">
        <v>46</v>
      </c>
      <c r="K2336" t="s">
        <v>1953</v>
      </c>
      <c r="L2336" t="s">
        <v>11761</v>
      </c>
      <c r="M2336" t="s">
        <v>11762</v>
      </c>
      <c r="N2336" t="s">
        <v>11763</v>
      </c>
      <c r="O2336" s="1" t="s">
        <v>2852</v>
      </c>
      <c r="P2336" t="s">
        <v>11764</v>
      </c>
      <c r="Q2336">
        <v>165</v>
      </c>
      <c r="R2336" t="s">
        <v>23</v>
      </c>
      <c r="S2336" t="s">
        <v>23</v>
      </c>
      <c r="T2336" t="s">
        <v>23</v>
      </c>
      <c r="U2336">
        <v>176</v>
      </c>
      <c r="V2336">
        <v>11</v>
      </c>
    </row>
    <row r="2337" spans="1:22">
      <c r="A2337">
        <v>6651783</v>
      </c>
      <c r="B2337" t="str">
        <f t="shared" si="188"/>
        <v>pEA1.7</v>
      </c>
      <c r="C2337" t="str">
        <f t="shared" si="189"/>
        <v>NC_004940.1</v>
      </c>
      <c r="D2337" t="str">
        <f t="shared" si="190"/>
        <v>AY123046</v>
      </c>
      <c r="E2337" t="str">
        <f t="shared" si="192"/>
        <v>Erwinia</v>
      </c>
      <c r="F2337" t="s">
        <v>32410</v>
      </c>
      <c r="G2337" t="str">
        <f t="shared" si="191"/>
        <v xml:space="preserve">Erwiniaamylovora                Gammaproteobacteria1.71149.32795---5-                                                                </v>
      </c>
      <c r="H2337" t="s">
        <v>11765</v>
      </c>
      <c r="I2337" t="s">
        <v>15</v>
      </c>
      <c r="J2337" t="s">
        <v>78</v>
      </c>
      <c r="K2337" t="s">
        <v>79</v>
      </c>
      <c r="L2337" t="s">
        <v>11766</v>
      </c>
      <c r="M2337" t="s">
        <v>11767</v>
      </c>
      <c r="N2337" t="s">
        <v>11768</v>
      </c>
      <c r="O2337" s="1" t="s">
        <v>11769</v>
      </c>
      <c r="P2337" t="s">
        <v>11770</v>
      </c>
      <c r="Q2337">
        <v>5</v>
      </c>
      <c r="R2337" t="s">
        <v>23</v>
      </c>
      <c r="S2337" t="s">
        <v>23</v>
      </c>
      <c r="T2337" t="s">
        <v>23</v>
      </c>
      <c r="U2337">
        <v>5</v>
      </c>
      <c r="V2337" t="s">
        <v>495</v>
      </c>
    </row>
    <row r="2338" spans="1:22">
      <c r="A2338">
        <v>6651687</v>
      </c>
      <c r="B2338" t="str">
        <f t="shared" si="188"/>
        <v>pEA2.8</v>
      </c>
      <c r="C2338" t="str">
        <f t="shared" si="189"/>
        <v>NC_004446.1</v>
      </c>
      <c r="D2338" t="str">
        <f t="shared" si="190"/>
        <v>AY123047</v>
      </c>
      <c r="E2338" t="str">
        <f t="shared" si="192"/>
        <v>Erwinia</v>
      </c>
      <c r="F2338" t="s">
        <v>32410</v>
      </c>
      <c r="G2338" t="str">
        <f t="shared" si="191"/>
        <v xml:space="preserve">Erwiniaamylovora                Gammaproteobacteria2.82549.27434--15-                                                                </v>
      </c>
      <c r="H2338" t="s">
        <v>11771</v>
      </c>
      <c r="I2338" t="s">
        <v>15</v>
      </c>
      <c r="J2338" t="s">
        <v>78</v>
      </c>
      <c r="K2338" t="s">
        <v>79</v>
      </c>
      <c r="L2338" t="s">
        <v>11772</v>
      </c>
      <c r="M2338" t="s">
        <v>11773</v>
      </c>
      <c r="N2338" t="s">
        <v>11774</v>
      </c>
      <c r="O2338" s="1" t="s">
        <v>11775</v>
      </c>
      <c r="P2338" t="s">
        <v>11776</v>
      </c>
      <c r="Q2338">
        <v>4</v>
      </c>
      <c r="R2338" t="s">
        <v>23</v>
      </c>
      <c r="S2338" t="s">
        <v>23</v>
      </c>
      <c r="T2338">
        <v>1</v>
      </c>
      <c r="U2338">
        <v>5</v>
      </c>
      <c r="V2338" t="s">
        <v>495</v>
      </c>
    </row>
    <row r="2339" spans="1:22">
      <c r="A2339">
        <v>6651591</v>
      </c>
      <c r="B2339" t="str">
        <f t="shared" si="188"/>
        <v>pEA29</v>
      </c>
      <c r="C2339" t="str">
        <f t="shared" si="189"/>
        <v>NC_005706.1</v>
      </c>
      <c r="D2339" t="str">
        <f t="shared" si="190"/>
        <v>AF264948</v>
      </c>
      <c r="E2339" t="str">
        <f t="shared" si="192"/>
        <v>Erwinia</v>
      </c>
      <c r="F2339" t="s">
        <v>32410</v>
      </c>
      <c r="G2339" t="str">
        <f t="shared" si="191"/>
        <v xml:space="preserve">Erwiniaamylovora                Gammaproteobacteria28.18550.282121---23-                                                                </v>
      </c>
      <c r="H2339" t="s">
        <v>11777</v>
      </c>
      <c r="I2339" t="s">
        <v>15</v>
      </c>
      <c r="J2339" t="s">
        <v>78</v>
      </c>
      <c r="K2339" t="s">
        <v>79</v>
      </c>
      <c r="L2339" t="s">
        <v>11778</v>
      </c>
      <c r="M2339" t="s">
        <v>11779</v>
      </c>
      <c r="N2339" t="s">
        <v>11780</v>
      </c>
      <c r="O2339" s="1" t="s">
        <v>11781</v>
      </c>
      <c r="P2339" t="s">
        <v>11782</v>
      </c>
      <c r="Q2339">
        <v>21</v>
      </c>
      <c r="R2339" t="s">
        <v>23</v>
      </c>
      <c r="S2339" t="s">
        <v>23</v>
      </c>
      <c r="T2339" t="s">
        <v>23</v>
      </c>
      <c r="U2339">
        <v>23</v>
      </c>
      <c r="V2339" t="s">
        <v>495</v>
      </c>
    </row>
    <row r="2340" spans="1:22">
      <c r="A2340">
        <v>6651495</v>
      </c>
      <c r="B2340" t="str">
        <f t="shared" si="188"/>
        <v>pEU30</v>
      </c>
      <c r="C2340" t="str">
        <f t="shared" si="189"/>
        <v>NC_005247.1</v>
      </c>
      <c r="D2340" t="str">
        <f t="shared" si="190"/>
        <v>AY422215</v>
      </c>
      <c r="E2340" t="str">
        <f t="shared" si="192"/>
        <v>Erwinia</v>
      </c>
      <c r="F2340" t="s">
        <v>32410</v>
      </c>
      <c r="G2340" t="str">
        <f t="shared" si="191"/>
        <v xml:space="preserve">Erwiniaamylovora                Gammaproteobacteria30.31448.165925---25-                                                                </v>
      </c>
      <c r="H2340" t="s">
        <v>11783</v>
      </c>
      <c r="I2340" t="s">
        <v>15</v>
      </c>
      <c r="J2340" t="s">
        <v>78</v>
      </c>
      <c r="K2340" t="s">
        <v>79</v>
      </c>
      <c r="L2340" t="s">
        <v>11784</v>
      </c>
      <c r="M2340" t="s">
        <v>11785</v>
      </c>
      <c r="N2340" t="s">
        <v>11786</v>
      </c>
      <c r="O2340" s="1" t="s">
        <v>6577</v>
      </c>
      <c r="P2340" t="s">
        <v>11787</v>
      </c>
      <c r="Q2340">
        <v>25</v>
      </c>
      <c r="R2340" t="s">
        <v>23</v>
      </c>
      <c r="S2340" t="s">
        <v>23</v>
      </c>
      <c r="T2340" t="s">
        <v>23</v>
      </c>
      <c r="U2340">
        <v>25</v>
      </c>
      <c r="V2340" t="s">
        <v>495</v>
      </c>
    </row>
    <row r="2341" spans="1:22">
      <c r="A2341">
        <v>6651399</v>
      </c>
      <c r="B2341" t="str">
        <f t="shared" si="188"/>
        <v>pEL60</v>
      </c>
      <c r="C2341" t="str">
        <f t="shared" si="189"/>
        <v>NC_005246.1</v>
      </c>
      <c r="D2341" t="str">
        <f t="shared" si="190"/>
        <v>AY422214</v>
      </c>
      <c r="E2341" t="str">
        <f t="shared" si="192"/>
        <v>Erwinia</v>
      </c>
      <c r="F2341" t="s">
        <v>32410</v>
      </c>
      <c r="G2341" t="str">
        <f t="shared" si="191"/>
        <v xml:space="preserve">Erwiniaamylovora                Gammaproteobacteria60.14551.472367---67-                                                        </v>
      </c>
      <c r="H2341" t="s">
        <v>11788</v>
      </c>
      <c r="I2341" t="s">
        <v>15</v>
      </c>
      <c r="J2341" t="s">
        <v>78</v>
      </c>
      <c r="K2341" t="s">
        <v>79</v>
      </c>
      <c r="L2341" t="s">
        <v>11789</v>
      </c>
      <c r="M2341" t="s">
        <v>11790</v>
      </c>
      <c r="N2341" t="s">
        <v>11791</v>
      </c>
      <c r="O2341" s="1" t="s">
        <v>11792</v>
      </c>
      <c r="P2341" t="s">
        <v>11793</v>
      </c>
      <c r="Q2341">
        <v>67</v>
      </c>
      <c r="R2341" t="s">
        <v>23</v>
      </c>
      <c r="S2341" t="s">
        <v>23</v>
      </c>
      <c r="T2341" t="s">
        <v>23</v>
      </c>
      <c r="U2341">
        <v>67</v>
      </c>
      <c r="V2341" t="s">
        <v>58</v>
      </c>
    </row>
    <row r="2342" spans="1:22">
      <c r="A2342">
        <v>6651303</v>
      </c>
      <c r="B2342" t="str">
        <f t="shared" si="188"/>
        <v>pEM65</v>
      </c>
      <c r="C2342" t="str">
        <f t="shared" si="189"/>
        <v>NC_019310.1</v>
      </c>
      <c r="D2342" t="str">
        <f t="shared" si="190"/>
        <v>JQ292796</v>
      </c>
      <c r="E2342" t="str">
        <f t="shared" si="192"/>
        <v>Erwinia</v>
      </c>
      <c r="F2342" t="s">
        <v>32410</v>
      </c>
      <c r="G2342" t="str">
        <f t="shared" si="191"/>
        <v xml:space="preserve">Erwiniaamylovora                Gammaproteobacteria65.1552.141282---82-                                                        </v>
      </c>
      <c r="H2342" t="s">
        <v>11794</v>
      </c>
      <c r="I2342" t="s">
        <v>15</v>
      </c>
      <c r="J2342" t="s">
        <v>78</v>
      </c>
      <c r="K2342" t="s">
        <v>79</v>
      </c>
      <c r="L2342" t="s">
        <v>11795</v>
      </c>
      <c r="M2342" t="s">
        <v>11796</v>
      </c>
      <c r="N2342" t="s">
        <v>11797</v>
      </c>
      <c r="O2342" s="1" t="s">
        <v>11798</v>
      </c>
      <c r="P2342" t="s">
        <v>11799</v>
      </c>
      <c r="Q2342">
        <v>82</v>
      </c>
      <c r="R2342" t="s">
        <v>23</v>
      </c>
      <c r="S2342" t="s">
        <v>23</v>
      </c>
      <c r="T2342" t="s">
        <v>23</v>
      </c>
      <c r="U2342">
        <v>82</v>
      </c>
      <c r="V2342" t="s">
        <v>58</v>
      </c>
    </row>
    <row r="2343" spans="1:22">
      <c r="A2343">
        <v>6651207</v>
      </c>
      <c r="B2343" t="str">
        <f t="shared" si="188"/>
        <v>pEA29</v>
      </c>
      <c r="C2343" t="str">
        <f t="shared" si="189"/>
        <v>NC_020916.1</v>
      </c>
      <c r="D2343" t="str">
        <f t="shared" si="190"/>
        <v>HF560647</v>
      </c>
      <c r="E2343" t="str">
        <f t="shared" si="192"/>
        <v>Erwinia</v>
      </c>
      <c r="F2343" t="s">
        <v>32410</v>
      </c>
      <c r="G2343" t="str">
        <f t="shared" si="191"/>
        <v>Erwiniaamylovora                Gammaproteobacteria28.25850.233625---261</v>
      </c>
      <c r="H2343" t="s">
        <v>11800</v>
      </c>
      <c r="I2343" t="s">
        <v>15</v>
      </c>
      <c r="J2343" t="s">
        <v>78</v>
      </c>
      <c r="K2343" t="s">
        <v>79</v>
      </c>
      <c r="L2343" t="s">
        <v>11778</v>
      </c>
      <c r="M2343" t="s">
        <v>11801</v>
      </c>
      <c r="N2343" t="s">
        <v>11802</v>
      </c>
      <c r="O2343" s="1" t="s">
        <v>2486</v>
      </c>
      <c r="P2343" t="s">
        <v>11803</v>
      </c>
      <c r="Q2343">
        <v>25</v>
      </c>
      <c r="R2343" t="s">
        <v>23</v>
      </c>
      <c r="S2343" t="s">
        <v>23</v>
      </c>
      <c r="T2343" t="s">
        <v>23</v>
      </c>
      <c r="U2343">
        <v>26</v>
      </c>
      <c r="V2343">
        <v>1</v>
      </c>
    </row>
    <row r="2344" spans="1:22">
      <c r="A2344">
        <v>6651111</v>
      </c>
      <c r="B2344" t="str">
        <f t="shared" si="188"/>
        <v>EaACW_pEI70</v>
      </c>
      <c r="C2344" t="str">
        <f t="shared" si="189"/>
        <v>NC_018999.1</v>
      </c>
      <c r="D2344" t="str">
        <f t="shared" si="190"/>
        <v>CP002951</v>
      </c>
      <c r="E2344" t="str">
        <f t="shared" si="192"/>
        <v>Erwinia</v>
      </c>
      <c r="F2344" t="s">
        <v>32410</v>
      </c>
      <c r="G2344" t="str">
        <f t="shared" si="191"/>
        <v>Erwiniaamylovora                Gammaproteobacteria65.8452.205371---721</v>
      </c>
      <c r="H2344" t="s">
        <v>11804</v>
      </c>
      <c r="I2344" t="s">
        <v>15</v>
      </c>
      <c r="J2344" t="s">
        <v>78</v>
      </c>
      <c r="K2344" t="s">
        <v>79</v>
      </c>
      <c r="L2344" t="s">
        <v>11805</v>
      </c>
      <c r="M2344" t="s">
        <v>11806</v>
      </c>
      <c r="N2344" t="s">
        <v>11807</v>
      </c>
      <c r="O2344" s="1" t="s">
        <v>11808</v>
      </c>
      <c r="P2344" t="s">
        <v>11809</v>
      </c>
      <c r="Q2344">
        <v>71</v>
      </c>
      <c r="R2344" t="s">
        <v>23</v>
      </c>
      <c r="S2344" t="s">
        <v>23</v>
      </c>
      <c r="T2344" t="s">
        <v>23</v>
      </c>
      <c r="U2344">
        <v>72</v>
      </c>
      <c r="V2344">
        <v>1</v>
      </c>
    </row>
    <row r="2345" spans="1:22">
      <c r="A2345">
        <v>6651015</v>
      </c>
      <c r="B2345" t="str">
        <f t="shared" si="188"/>
        <v>pEA29</v>
      </c>
      <c r="C2345" t="str">
        <f t="shared" si="189"/>
        <v>NZ_AFHN01000023.1</v>
      </c>
      <c r="D2345" t="str">
        <f t="shared" si="190"/>
        <v>AFHN01000023</v>
      </c>
      <c r="E2345" t="str">
        <f t="shared" si="192"/>
        <v>Erwinia</v>
      </c>
      <c r="F2345" t="s">
        <v>32410</v>
      </c>
      <c r="G2345" t="str">
        <f t="shared" si="191"/>
        <v>Erwiniaamylovora                Gammaproteobacteria28.2550.244225---261</v>
      </c>
      <c r="H2345" t="s">
        <v>11804</v>
      </c>
      <c r="I2345" t="s">
        <v>15</v>
      </c>
      <c r="J2345" t="s">
        <v>78</v>
      </c>
      <c r="K2345" t="s">
        <v>79</v>
      </c>
      <c r="L2345" t="s">
        <v>11778</v>
      </c>
      <c r="M2345" t="s">
        <v>11810</v>
      </c>
      <c r="N2345" t="s">
        <v>11811</v>
      </c>
      <c r="O2345" s="1" t="s">
        <v>11812</v>
      </c>
      <c r="P2345" t="s">
        <v>11813</v>
      </c>
      <c r="Q2345">
        <v>25</v>
      </c>
      <c r="R2345" t="s">
        <v>23</v>
      </c>
      <c r="S2345" t="s">
        <v>23</v>
      </c>
      <c r="T2345" t="s">
        <v>23</v>
      </c>
      <c r="U2345">
        <v>26</v>
      </c>
      <c r="V2345">
        <v>1</v>
      </c>
    </row>
    <row r="2346" spans="1:22">
      <c r="A2346">
        <v>6650919</v>
      </c>
      <c r="B2346">
        <f t="shared" si="188"/>
        <v>2</v>
      </c>
      <c r="C2346" t="str">
        <f t="shared" si="189"/>
        <v>NC_013973.1</v>
      </c>
      <c r="D2346" t="str">
        <f t="shared" si="190"/>
        <v>FN666577</v>
      </c>
      <c r="E2346" t="str">
        <f t="shared" si="192"/>
        <v>Erwinia</v>
      </c>
      <c r="F2346" t="s">
        <v>32410</v>
      </c>
      <c r="G2346" t="str">
        <f t="shared" si="191"/>
        <v>Erwiniaamylovora                Gammaproteobacteria71.48755.702471---732</v>
      </c>
      <c r="H2346" t="s">
        <v>11814</v>
      </c>
      <c r="I2346" t="s">
        <v>15</v>
      </c>
      <c r="J2346" t="s">
        <v>78</v>
      </c>
      <c r="K2346" t="s">
        <v>79</v>
      </c>
      <c r="L2346">
        <v>2</v>
      </c>
      <c r="M2346" t="s">
        <v>11815</v>
      </c>
      <c r="N2346" t="s">
        <v>11816</v>
      </c>
      <c r="O2346" s="1" t="s">
        <v>11817</v>
      </c>
      <c r="P2346" t="s">
        <v>11818</v>
      </c>
      <c r="Q2346">
        <v>71</v>
      </c>
      <c r="R2346" t="s">
        <v>23</v>
      </c>
      <c r="S2346" t="s">
        <v>23</v>
      </c>
      <c r="T2346" t="s">
        <v>23</v>
      </c>
      <c r="U2346">
        <v>73</v>
      </c>
      <c r="V2346">
        <v>2</v>
      </c>
    </row>
    <row r="2347" spans="1:22">
      <c r="A2347">
        <v>6650823</v>
      </c>
      <c r="B2347">
        <f t="shared" si="188"/>
        <v>1</v>
      </c>
      <c r="C2347" t="str">
        <f t="shared" si="189"/>
        <v>NC_013972.1</v>
      </c>
      <c r="D2347" t="str">
        <f t="shared" si="190"/>
        <v>FN666576</v>
      </c>
      <c r="E2347" t="str">
        <f t="shared" si="192"/>
        <v>Erwinia</v>
      </c>
      <c r="F2347" t="s">
        <v>32410</v>
      </c>
      <c r="G2347" t="str">
        <f t="shared" si="191"/>
        <v>Erwiniaamylovora                Gammaproteobacteria28.24350.242525---261</v>
      </c>
      <c r="H2347" t="s">
        <v>11814</v>
      </c>
      <c r="I2347" t="s">
        <v>15</v>
      </c>
      <c r="J2347" t="s">
        <v>78</v>
      </c>
      <c r="K2347" t="s">
        <v>79</v>
      </c>
      <c r="L2347">
        <v>1</v>
      </c>
      <c r="M2347" t="s">
        <v>11819</v>
      </c>
      <c r="N2347" t="s">
        <v>11820</v>
      </c>
      <c r="O2347" s="1" t="s">
        <v>11821</v>
      </c>
      <c r="P2347" t="s">
        <v>11822</v>
      </c>
      <c r="Q2347">
        <v>25</v>
      </c>
      <c r="R2347" t="s">
        <v>23</v>
      </c>
      <c r="S2347" t="s">
        <v>23</v>
      </c>
      <c r="T2347" t="s">
        <v>23</v>
      </c>
      <c r="U2347">
        <v>26</v>
      </c>
      <c r="V2347">
        <v>1</v>
      </c>
    </row>
    <row r="2348" spans="1:22">
      <c r="A2348">
        <v>6650727</v>
      </c>
      <c r="B2348" t="str">
        <f t="shared" si="188"/>
        <v>pEA29</v>
      </c>
      <c r="C2348" t="str">
        <f t="shared" si="189"/>
        <v>NC_018978.1</v>
      </c>
      <c r="D2348" t="str">
        <f t="shared" si="190"/>
        <v>FR719212</v>
      </c>
      <c r="E2348" t="str">
        <f t="shared" si="192"/>
        <v>Erwinia</v>
      </c>
      <c r="F2348" t="s">
        <v>32410</v>
      </c>
      <c r="G2348" t="str">
        <f t="shared" si="191"/>
        <v xml:space="preserve">Erwiniaamylovora                Gammaproteobacteria28.13850.213230---30-                                                        </v>
      </c>
      <c r="H2348" t="s">
        <v>11823</v>
      </c>
      <c r="I2348" t="s">
        <v>15</v>
      </c>
      <c r="J2348" t="s">
        <v>78</v>
      </c>
      <c r="K2348" t="s">
        <v>79</v>
      </c>
      <c r="L2348" t="s">
        <v>11778</v>
      </c>
      <c r="M2348" t="s">
        <v>11824</v>
      </c>
      <c r="N2348" t="s">
        <v>11825</v>
      </c>
      <c r="O2348" s="1" t="s">
        <v>6371</v>
      </c>
      <c r="P2348" t="s">
        <v>11826</v>
      </c>
      <c r="Q2348">
        <v>30</v>
      </c>
      <c r="R2348" t="s">
        <v>23</v>
      </c>
      <c r="S2348" t="s">
        <v>23</v>
      </c>
      <c r="T2348" t="s">
        <v>23</v>
      </c>
      <c r="U2348">
        <v>30</v>
      </c>
      <c r="V2348" t="s">
        <v>58</v>
      </c>
    </row>
    <row r="2349" spans="1:22">
      <c r="A2349">
        <v>6650631</v>
      </c>
      <c r="B2349" t="str">
        <f t="shared" si="188"/>
        <v>pEAR4.3</v>
      </c>
      <c r="C2349" t="str">
        <f t="shared" si="189"/>
        <v>NC_018977.1</v>
      </c>
      <c r="D2349" t="str">
        <f t="shared" si="190"/>
        <v>FR719210</v>
      </c>
      <c r="E2349" t="str">
        <f t="shared" si="192"/>
        <v>Erwinia</v>
      </c>
      <c r="F2349" t="s">
        <v>32410</v>
      </c>
      <c r="G2349" t="str">
        <f t="shared" si="191"/>
        <v xml:space="preserve">Erwiniaamylovora                Gammaproteobacteria4.36951.52214---4-                                                        </v>
      </c>
      <c r="H2349" t="s">
        <v>11823</v>
      </c>
      <c r="I2349" t="s">
        <v>15</v>
      </c>
      <c r="J2349" t="s">
        <v>78</v>
      </c>
      <c r="K2349" t="s">
        <v>79</v>
      </c>
      <c r="L2349" t="s">
        <v>11827</v>
      </c>
      <c r="M2349" t="s">
        <v>11828</v>
      </c>
      <c r="N2349" t="s">
        <v>11829</v>
      </c>
      <c r="O2349" s="1" t="s">
        <v>11830</v>
      </c>
      <c r="P2349" t="s">
        <v>11831</v>
      </c>
      <c r="Q2349">
        <v>4</v>
      </c>
      <c r="R2349" t="s">
        <v>23</v>
      </c>
      <c r="S2349" t="s">
        <v>23</v>
      </c>
      <c r="T2349" t="s">
        <v>23</v>
      </c>
      <c r="U2349">
        <v>4</v>
      </c>
      <c r="V2349" t="s">
        <v>58</v>
      </c>
    </row>
    <row r="2350" spans="1:22">
      <c r="A2350">
        <v>6650535</v>
      </c>
      <c r="B2350" t="str">
        <f t="shared" si="188"/>
        <v>pEAR5.2</v>
      </c>
      <c r="C2350" t="str">
        <f t="shared" si="189"/>
        <v>NC_018985.1</v>
      </c>
      <c r="D2350" t="str">
        <f t="shared" si="190"/>
        <v>FR719211</v>
      </c>
      <c r="E2350" t="str">
        <f t="shared" si="192"/>
        <v>Erwinia</v>
      </c>
      <c r="F2350" t="s">
        <v>32410</v>
      </c>
      <c r="G2350" t="str">
        <f t="shared" si="191"/>
        <v xml:space="preserve">Erwiniaamylovora                Gammaproteobacteria5.25152.18056---7-                                                        </v>
      </c>
      <c r="H2350" t="s">
        <v>11823</v>
      </c>
      <c r="I2350" t="s">
        <v>15</v>
      </c>
      <c r="J2350" t="s">
        <v>78</v>
      </c>
      <c r="K2350" t="s">
        <v>79</v>
      </c>
      <c r="L2350" t="s">
        <v>11832</v>
      </c>
      <c r="M2350" t="s">
        <v>11833</v>
      </c>
      <c r="N2350" t="s">
        <v>11834</v>
      </c>
      <c r="O2350" s="1" t="s">
        <v>11835</v>
      </c>
      <c r="P2350" t="s">
        <v>11836</v>
      </c>
      <c r="Q2350">
        <v>6</v>
      </c>
      <c r="R2350" t="s">
        <v>23</v>
      </c>
      <c r="S2350" t="s">
        <v>23</v>
      </c>
      <c r="T2350" t="s">
        <v>23</v>
      </c>
      <c r="U2350">
        <v>7</v>
      </c>
      <c r="V2350" t="s">
        <v>58</v>
      </c>
    </row>
    <row r="2351" spans="1:22">
      <c r="A2351">
        <v>6650439</v>
      </c>
      <c r="B2351" t="str">
        <f t="shared" si="188"/>
        <v>pEA29</v>
      </c>
      <c r="C2351" t="str">
        <f t="shared" si="189"/>
        <v>NC_020918.1</v>
      </c>
      <c r="D2351" t="str">
        <f t="shared" si="190"/>
        <v>HF560650</v>
      </c>
      <c r="E2351" t="str">
        <f t="shared" si="192"/>
        <v>Erwinia</v>
      </c>
      <c r="F2351" t="s">
        <v>32410</v>
      </c>
      <c r="G2351" t="str">
        <f t="shared" si="191"/>
        <v>Erwiniaamylovora                Gammaproteobacteria28.2550.240725---261</v>
      </c>
      <c r="H2351" t="s">
        <v>11837</v>
      </c>
      <c r="I2351" t="s">
        <v>15</v>
      </c>
      <c r="J2351" t="s">
        <v>78</v>
      </c>
      <c r="K2351" t="s">
        <v>79</v>
      </c>
      <c r="L2351" t="s">
        <v>11778</v>
      </c>
      <c r="M2351" t="s">
        <v>11838</v>
      </c>
      <c r="N2351" t="s">
        <v>11839</v>
      </c>
      <c r="O2351" s="1" t="s">
        <v>11812</v>
      </c>
      <c r="P2351" t="s">
        <v>11840</v>
      </c>
      <c r="Q2351">
        <v>25</v>
      </c>
      <c r="R2351" t="s">
        <v>23</v>
      </c>
      <c r="S2351" t="s">
        <v>23</v>
      </c>
      <c r="T2351" t="s">
        <v>23</v>
      </c>
      <c r="U2351">
        <v>26</v>
      </c>
      <c r="V2351">
        <v>1</v>
      </c>
    </row>
    <row r="2352" spans="1:22">
      <c r="A2352">
        <v>6650343</v>
      </c>
      <c r="B2352" t="str">
        <f t="shared" si="188"/>
        <v>pEA29</v>
      </c>
      <c r="C2352" t="str">
        <f t="shared" si="189"/>
        <v>NC_020915.1</v>
      </c>
      <c r="D2352" t="str">
        <f t="shared" si="190"/>
        <v>HF560645</v>
      </c>
      <c r="E2352" t="str">
        <f t="shared" si="192"/>
        <v>Erwinia</v>
      </c>
      <c r="F2352" t="s">
        <v>32410</v>
      </c>
      <c r="G2352" t="str">
        <f t="shared" si="191"/>
        <v>Erwiniaamylovora                Gammaproteobacteria28.25750.235325---261</v>
      </c>
      <c r="H2352" t="s">
        <v>11841</v>
      </c>
      <c r="I2352" t="s">
        <v>15</v>
      </c>
      <c r="J2352" t="s">
        <v>78</v>
      </c>
      <c r="K2352" t="s">
        <v>79</v>
      </c>
      <c r="L2352" t="s">
        <v>11778</v>
      </c>
      <c r="M2352" t="s">
        <v>11842</v>
      </c>
      <c r="N2352" t="s">
        <v>11843</v>
      </c>
      <c r="O2352" s="1" t="s">
        <v>11844</v>
      </c>
      <c r="P2352" t="s">
        <v>11845</v>
      </c>
      <c r="Q2352">
        <v>25</v>
      </c>
      <c r="R2352" t="s">
        <v>23</v>
      </c>
      <c r="S2352" t="s">
        <v>23</v>
      </c>
      <c r="T2352" t="s">
        <v>23</v>
      </c>
      <c r="U2352">
        <v>26</v>
      </c>
      <c r="V2352">
        <v>1</v>
      </c>
    </row>
    <row r="2353" spans="1:22">
      <c r="A2353">
        <v>6650247</v>
      </c>
      <c r="B2353" t="str">
        <f t="shared" si="188"/>
        <v>pEA3</v>
      </c>
      <c r="C2353" t="str">
        <f t="shared" si="189"/>
        <v>NC_020920.1</v>
      </c>
      <c r="D2353" t="str">
        <f t="shared" si="190"/>
        <v>HF560646</v>
      </c>
      <c r="E2353" t="str">
        <f t="shared" si="192"/>
        <v>Erwinia</v>
      </c>
      <c r="F2353" t="s">
        <v>32410</v>
      </c>
      <c r="G2353" t="str">
        <f t="shared" si="191"/>
        <v xml:space="preserve">Erwiniaamylovora                Gammaproteobacteria29.58546.033535---35-                                                        </v>
      </c>
      <c r="H2353" t="s">
        <v>11841</v>
      </c>
      <c r="I2353" t="s">
        <v>15</v>
      </c>
      <c r="J2353" t="s">
        <v>78</v>
      </c>
      <c r="K2353" t="s">
        <v>79</v>
      </c>
      <c r="L2353" t="s">
        <v>11846</v>
      </c>
      <c r="M2353" t="s">
        <v>11847</v>
      </c>
      <c r="N2353" t="s">
        <v>11848</v>
      </c>
      <c r="O2353" s="1" t="s">
        <v>11849</v>
      </c>
      <c r="P2353" t="s">
        <v>11850</v>
      </c>
      <c r="Q2353">
        <v>35</v>
      </c>
      <c r="R2353" t="s">
        <v>23</v>
      </c>
      <c r="S2353" t="s">
        <v>23</v>
      </c>
      <c r="T2353" t="s">
        <v>23</v>
      </c>
      <c r="U2353">
        <v>35</v>
      </c>
      <c r="V2353" t="s">
        <v>58</v>
      </c>
    </row>
    <row r="2354" spans="1:22">
      <c r="A2354">
        <v>6650151</v>
      </c>
      <c r="B2354" t="str">
        <f t="shared" si="188"/>
        <v>pEA29</v>
      </c>
      <c r="C2354" t="str">
        <f t="shared" si="189"/>
        <v>NC_013957.1</v>
      </c>
      <c r="D2354" t="str">
        <f t="shared" si="190"/>
        <v>FN434114</v>
      </c>
      <c r="E2354" t="str">
        <f t="shared" si="192"/>
        <v>Erwinia</v>
      </c>
      <c r="F2354" t="s">
        <v>32410</v>
      </c>
      <c r="G2354" t="str">
        <f t="shared" si="191"/>
        <v>Erwiniaamylovora                Gammaproteobacteria28.25950.235325---261</v>
      </c>
      <c r="H2354" t="s">
        <v>11851</v>
      </c>
      <c r="I2354" t="s">
        <v>15</v>
      </c>
      <c r="J2354" t="s">
        <v>78</v>
      </c>
      <c r="K2354" t="s">
        <v>79</v>
      </c>
      <c r="L2354" t="s">
        <v>11778</v>
      </c>
      <c r="M2354" t="s">
        <v>11852</v>
      </c>
      <c r="N2354" t="s">
        <v>11853</v>
      </c>
      <c r="O2354" s="1" t="s">
        <v>11854</v>
      </c>
      <c r="P2354" t="s">
        <v>11845</v>
      </c>
      <c r="Q2354">
        <v>25</v>
      </c>
      <c r="R2354" t="s">
        <v>23</v>
      </c>
      <c r="S2354" t="s">
        <v>23</v>
      </c>
      <c r="T2354" t="s">
        <v>23</v>
      </c>
      <c r="U2354">
        <v>26</v>
      </c>
      <c r="V2354">
        <v>1</v>
      </c>
    </row>
    <row r="2355" spans="1:22">
      <c r="A2355">
        <v>6650055</v>
      </c>
      <c r="B2355" t="str">
        <f t="shared" si="188"/>
        <v>pEA29</v>
      </c>
      <c r="C2355" t="str">
        <f t="shared" si="189"/>
        <v>NC_020914.1</v>
      </c>
      <c r="D2355" t="str">
        <f t="shared" si="190"/>
        <v>HF560644</v>
      </c>
      <c r="E2355" t="str">
        <f t="shared" si="192"/>
        <v>Erwinia</v>
      </c>
      <c r="F2355" t="s">
        <v>32410</v>
      </c>
      <c r="G2355" t="str">
        <f t="shared" si="191"/>
        <v>Erwiniaamylovora                Gammaproteobacteria28.26650.222925---261</v>
      </c>
      <c r="H2355" t="s">
        <v>11855</v>
      </c>
      <c r="I2355" t="s">
        <v>15</v>
      </c>
      <c r="J2355" t="s">
        <v>78</v>
      </c>
      <c r="K2355" t="s">
        <v>79</v>
      </c>
      <c r="L2355" t="s">
        <v>11778</v>
      </c>
      <c r="M2355" t="s">
        <v>11856</v>
      </c>
      <c r="N2355" t="s">
        <v>11857</v>
      </c>
      <c r="O2355" s="1" t="s">
        <v>11858</v>
      </c>
      <c r="P2355" t="s">
        <v>11859</v>
      </c>
      <c r="Q2355">
        <v>25</v>
      </c>
      <c r="R2355" t="s">
        <v>23</v>
      </c>
      <c r="S2355" t="s">
        <v>23</v>
      </c>
      <c r="T2355" t="s">
        <v>23</v>
      </c>
      <c r="U2355">
        <v>26</v>
      </c>
      <c r="V2355">
        <v>1</v>
      </c>
    </row>
    <row r="2356" spans="1:22">
      <c r="A2356">
        <v>6649959</v>
      </c>
      <c r="B2356" t="str">
        <f t="shared" si="188"/>
        <v>pEA29</v>
      </c>
      <c r="C2356" t="str">
        <f t="shared" si="189"/>
        <v>NC_020919.1</v>
      </c>
      <c r="D2356" t="str">
        <f t="shared" si="190"/>
        <v>HF560643</v>
      </c>
      <c r="E2356" t="str">
        <f t="shared" si="192"/>
        <v>Erwinia</v>
      </c>
      <c r="F2356" t="s">
        <v>32410</v>
      </c>
      <c r="G2356" t="str">
        <f t="shared" si="191"/>
        <v>Erwiniaamylovora                Gammaproteobacteria28.25750.231825---261</v>
      </c>
      <c r="H2356" t="s">
        <v>11860</v>
      </c>
      <c r="I2356" t="s">
        <v>15</v>
      </c>
      <c r="J2356" t="s">
        <v>78</v>
      </c>
      <c r="K2356" t="s">
        <v>79</v>
      </c>
      <c r="L2356" t="s">
        <v>11778</v>
      </c>
      <c r="M2356" t="s">
        <v>11861</v>
      </c>
      <c r="N2356" t="s">
        <v>11862</v>
      </c>
      <c r="O2356" s="1" t="s">
        <v>11844</v>
      </c>
      <c r="P2356" t="s">
        <v>11863</v>
      </c>
      <c r="Q2356">
        <v>25</v>
      </c>
      <c r="R2356" t="s">
        <v>23</v>
      </c>
      <c r="S2356" t="s">
        <v>23</v>
      </c>
      <c r="T2356" t="s">
        <v>23</v>
      </c>
      <c r="U2356">
        <v>26</v>
      </c>
      <c r="V2356">
        <v>1</v>
      </c>
    </row>
    <row r="2357" spans="1:22">
      <c r="A2357">
        <v>6649863</v>
      </c>
      <c r="B2357" t="str">
        <f t="shared" si="188"/>
        <v>pEA29</v>
      </c>
      <c r="C2357" t="str">
        <f t="shared" si="189"/>
        <v>NC_020921.1</v>
      </c>
      <c r="D2357" t="str">
        <f t="shared" si="190"/>
        <v>HF560648</v>
      </c>
      <c r="E2357" t="str">
        <f t="shared" si="192"/>
        <v>Erwinia</v>
      </c>
      <c r="F2357" t="s">
        <v>32410</v>
      </c>
      <c r="G2357" t="str">
        <f t="shared" si="191"/>
        <v>Erwiniaamylovora                Gammaproteobacteria28.68850.338128---313</v>
      </c>
      <c r="H2357" t="s">
        <v>11864</v>
      </c>
      <c r="I2357" t="s">
        <v>15</v>
      </c>
      <c r="J2357" t="s">
        <v>78</v>
      </c>
      <c r="K2357" t="s">
        <v>79</v>
      </c>
      <c r="L2357" t="s">
        <v>11778</v>
      </c>
      <c r="M2357" t="s">
        <v>11865</v>
      </c>
      <c r="N2357" t="s">
        <v>11866</v>
      </c>
      <c r="O2357" s="1" t="s">
        <v>11867</v>
      </c>
      <c r="P2357" t="s">
        <v>11868</v>
      </c>
      <c r="Q2357">
        <v>28</v>
      </c>
      <c r="R2357" t="s">
        <v>23</v>
      </c>
      <c r="S2357" t="s">
        <v>23</v>
      </c>
      <c r="T2357" t="s">
        <v>23</v>
      </c>
      <c r="U2357">
        <v>31</v>
      </c>
      <c r="V2357">
        <v>3</v>
      </c>
    </row>
    <row r="2358" spans="1:22">
      <c r="A2358">
        <v>6649767</v>
      </c>
      <c r="B2358" t="str">
        <f t="shared" si="188"/>
        <v>IX</v>
      </c>
      <c r="C2358" t="str">
        <f t="shared" si="189"/>
        <v>NC_023055.1</v>
      </c>
      <c r="D2358" t="str">
        <f t="shared" si="190"/>
        <v>HG793096</v>
      </c>
      <c r="E2358" t="str">
        <f t="shared" si="192"/>
        <v>Erwinia</v>
      </c>
      <c r="F2358" t="s">
        <v>32410</v>
      </c>
      <c r="G2358" t="str">
        <f t="shared" si="191"/>
        <v>Erwiniaamylovora                Gammaproteobacteria28.27550.217525---261</v>
      </c>
      <c r="H2358" t="s">
        <v>11869</v>
      </c>
      <c r="I2358" t="s">
        <v>15</v>
      </c>
      <c r="J2358" t="s">
        <v>78</v>
      </c>
      <c r="K2358" t="s">
        <v>79</v>
      </c>
      <c r="L2358" t="s">
        <v>11870</v>
      </c>
      <c r="M2358" t="s">
        <v>11871</v>
      </c>
      <c r="N2358" t="s">
        <v>11872</v>
      </c>
      <c r="O2358" s="1" t="s">
        <v>11873</v>
      </c>
      <c r="P2358" t="s">
        <v>11874</v>
      </c>
      <c r="Q2358">
        <v>25</v>
      </c>
      <c r="R2358" t="s">
        <v>23</v>
      </c>
      <c r="S2358" t="s">
        <v>23</v>
      </c>
      <c r="T2358" t="s">
        <v>23</v>
      </c>
      <c r="U2358">
        <v>26</v>
      </c>
      <c r="V2358">
        <v>1</v>
      </c>
    </row>
    <row r="2359" spans="1:22">
      <c r="A2359">
        <v>6649671</v>
      </c>
      <c r="B2359" t="str">
        <f t="shared" si="188"/>
        <v>IX</v>
      </c>
      <c r="C2359" t="str">
        <f t="shared" si="189"/>
        <v>NC_023071.1</v>
      </c>
      <c r="D2359" t="str">
        <f t="shared" si="190"/>
        <v>HG793097</v>
      </c>
      <c r="E2359" t="str">
        <f t="shared" si="192"/>
        <v>Erwinia</v>
      </c>
      <c r="F2359" t="s">
        <v>32410</v>
      </c>
      <c r="G2359" t="str">
        <f t="shared" si="191"/>
        <v>Erwiniaamylovora                Gammaproteobacteria27.31950.594825---261</v>
      </c>
      <c r="H2359" t="s">
        <v>11875</v>
      </c>
      <c r="I2359" t="s">
        <v>15</v>
      </c>
      <c r="J2359" t="s">
        <v>78</v>
      </c>
      <c r="K2359" t="s">
        <v>79</v>
      </c>
      <c r="L2359" t="s">
        <v>11870</v>
      </c>
      <c r="M2359" t="s">
        <v>11876</v>
      </c>
      <c r="N2359" t="s">
        <v>11877</v>
      </c>
      <c r="O2359" s="1" t="s">
        <v>5593</v>
      </c>
      <c r="P2359" t="s">
        <v>11878</v>
      </c>
      <c r="Q2359">
        <v>25</v>
      </c>
      <c r="R2359" t="s">
        <v>23</v>
      </c>
      <c r="S2359" t="s">
        <v>23</v>
      </c>
      <c r="T2359" t="s">
        <v>23</v>
      </c>
      <c r="U2359">
        <v>26</v>
      </c>
      <c r="V2359">
        <v>1</v>
      </c>
    </row>
    <row r="2360" spans="1:22">
      <c r="A2360">
        <v>6649575</v>
      </c>
      <c r="B2360" t="str">
        <f t="shared" si="188"/>
        <v>IX</v>
      </c>
      <c r="C2360" t="str">
        <f t="shared" si="189"/>
        <v>NC_023056.1</v>
      </c>
      <c r="D2360" t="str">
        <f t="shared" si="190"/>
        <v>HG793098</v>
      </c>
      <c r="E2360" t="str">
        <f t="shared" si="192"/>
        <v>Erwinia</v>
      </c>
      <c r="F2360" t="s">
        <v>32410</v>
      </c>
      <c r="G2360" t="str">
        <f t="shared" si="191"/>
        <v>Erwiniaamylovora                Gammaproteobacteria28.27550.217525---261</v>
      </c>
      <c r="H2360" t="s">
        <v>11879</v>
      </c>
      <c r="I2360" t="s">
        <v>15</v>
      </c>
      <c r="J2360" t="s">
        <v>78</v>
      </c>
      <c r="K2360" t="s">
        <v>79</v>
      </c>
      <c r="L2360" t="s">
        <v>11870</v>
      </c>
      <c r="M2360" t="s">
        <v>11880</v>
      </c>
      <c r="N2360" t="s">
        <v>11881</v>
      </c>
      <c r="O2360" s="1" t="s">
        <v>11873</v>
      </c>
      <c r="P2360" t="s">
        <v>11874</v>
      </c>
      <c r="Q2360">
        <v>25</v>
      </c>
      <c r="R2360" t="s">
        <v>23</v>
      </c>
      <c r="S2360" t="s">
        <v>23</v>
      </c>
      <c r="T2360" t="s">
        <v>23</v>
      </c>
      <c r="U2360">
        <v>26</v>
      </c>
      <c r="V2360">
        <v>1</v>
      </c>
    </row>
    <row r="2361" spans="1:22">
      <c r="A2361">
        <v>6649479</v>
      </c>
      <c r="B2361" t="str">
        <f t="shared" si="188"/>
        <v>X</v>
      </c>
      <c r="C2361" t="str">
        <f t="shared" si="189"/>
        <v>NC_023072.1</v>
      </c>
      <c r="D2361" t="str">
        <f t="shared" si="190"/>
        <v>HG793099</v>
      </c>
      <c r="E2361" t="str">
        <f t="shared" si="192"/>
        <v>Erwinia</v>
      </c>
      <c r="F2361" t="s">
        <v>32410</v>
      </c>
      <c r="G2361" t="str">
        <f t="shared" si="191"/>
        <v>Erwiniaamylovora                Gammaproteobacteria78.7460.149992---931</v>
      </c>
      <c r="H2361" t="s">
        <v>11879</v>
      </c>
      <c r="I2361" t="s">
        <v>15</v>
      </c>
      <c r="J2361" t="s">
        <v>78</v>
      </c>
      <c r="K2361" t="s">
        <v>79</v>
      </c>
      <c r="L2361" t="s">
        <v>11882</v>
      </c>
      <c r="M2361" t="s">
        <v>11883</v>
      </c>
      <c r="N2361" t="s">
        <v>11884</v>
      </c>
      <c r="O2361" s="1" t="s">
        <v>11885</v>
      </c>
      <c r="P2361" t="s">
        <v>11886</v>
      </c>
      <c r="Q2361">
        <v>92</v>
      </c>
      <c r="R2361" t="s">
        <v>23</v>
      </c>
      <c r="S2361" t="s">
        <v>23</v>
      </c>
      <c r="T2361" t="s">
        <v>23</v>
      </c>
      <c r="U2361">
        <v>93</v>
      </c>
      <c r="V2361">
        <v>1</v>
      </c>
    </row>
    <row r="2362" spans="1:22">
      <c r="A2362">
        <v>6649383</v>
      </c>
      <c r="B2362" t="str">
        <f t="shared" si="188"/>
        <v>pEA29</v>
      </c>
      <c r="C2362" t="str">
        <f t="shared" si="189"/>
        <v>-</v>
      </c>
      <c r="D2362" t="str">
        <f t="shared" si="190"/>
        <v>HF560649.1</v>
      </c>
      <c r="E2362" t="str">
        <f t="shared" si="192"/>
        <v>Erwinia</v>
      </c>
      <c r="F2362" t="s">
        <v>32410</v>
      </c>
      <c r="G2362" t="str">
        <f t="shared" si="191"/>
        <v xml:space="preserve">Erwiniaamylovora                Gammaproteobacteria27.60350.081539---39-                                                                        </v>
      </c>
      <c r="H2362" t="s">
        <v>11887</v>
      </c>
      <c r="I2362" t="s">
        <v>15</v>
      </c>
      <c r="J2362" t="s">
        <v>78</v>
      </c>
      <c r="K2362" t="s">
        <v>79</v>
      </c>
      <c r="L2362" t="s">
        <v>11778</v>
      </c>
      <c r="M2362" t="s">
        <v>23</v>
      </c>
      <c r="N2362" t="s">
        <v>11888</v>
      </c>
      <c r="O2362" s="1" t="s">
        <v>11889</v>
      </c>
      <c r="P2362" t="s">
        <v>11890</v>
      </c>
      <c r="Q2362">
        <v>39</v>
      </c>
      <c r="R2362" t="s">
        <v>23</v>
      </c>
      <c r="S2362" t="s">
        <v>23</v>
      </c>
      <c r="T2362" t="s">
        <v>23</v>
      </c>
      <c r="U2362">
        <v>39</v>
      </c>
      <c r="V2362" t="s">
        <v>3736</v>
      </c>
    </row>
    <row r="2363" spans="1:22">
      <c r="A2363">
        <v>6649287</v>
      </c>
      <c r="B2363" t="str">
        <f t="shared" si="188"/>
        <v>pEB170</v>
      </c>
      <c r="C2363" t="str">
        <f t="shared" si="189"/>
        <v>NC_014305.1</v>
      </c>
      <c r="D2363" t="str">
        <f t="shared" si="190"/>
        <v>FP236830</v>
      </c>
      <c r="E2363" t="str">
        <f t="shared" si="192"/>
        <v>Erwinia</v>
      </c>
      <c r="F2363" t="s">
        <v>32411</v>
      </c>
      <c r="G2363" t="str">
        <f t="shared" si="191"/>
        <v>Erwiniabillingiae               Gammaproteobacteria169.77852.3389148---15911</v>
      </c>
      <c r="H2363" t="s">
        <v>11891</v>
      </c>
      <c r="I2363" t="s">
        <v>15</v>
      </c>
      <c r="J2363" t="s">
        <v>78</v>
      </c>
      <c r="K2363" t="s">
        <v>79</v>
      </c>
      <c r="L2363" t="s">
        <v>11892</v>
      </c>
      <c r="M2363" t="s">
        <v>11893</v>
      </c>
      <c r="N2363" t="s">
        <v>11894</v>
      </c>
      <c r="O2363" s="1" t="s">
        <v>11895</v>
      </c>
      <c r="P2363" t="s">
        <v>11896</v>
      </c>
      <c r="Q2363">
        <v>148</v>
      </c>
      <c r="R2363" t="s">
        <v>23</v>
      </c>
      <c r="S2363" t="s">
        <v>23</v>
      </c>
      <c r="T2363" t="s">
        <v>23</v>
      </c>
      <c r="U2363">
        <v>159</v>
      </c>
      <c r="V2363">
        <v>11</v>
      </c>
    </row>
    <row r="2364" spans="1:22">
      <c r="A2364">
        <v>6649191</v>
      </c>
      <c r="B2364" t="str">
        <f t="shared" si="188"/>
        <v>pEB102</v>
      </c>
      <c r="C2364" t="str">
        <f t="shared" si="189"/>
        <v>NC_014304.1</v>
      </c>
      <c r="D2364" t="str">
        <f t="shared" si="190"/>
        <v>FP236826</v>
      </c>
      <c r="E2364" t="str">
        <f t="shared" si="192"/>
        <v>Erwinia</v>
      </c>
      <c r="F2364" t="s">
        <v>32411</v>
      </c>
      <c r="G2364" t="str">
        <f t="shared" si="191"/>
        <v>Erwiniabillingiae               Gammaproteobacteria102.32351.744106---1093</v>
      </c>
      <c r="H2364" t="s">
        <v>11891</v>
      </c>
      <c r="I2364" t="s">
        <v>15</v>
      </c>
      <c r="J2364" t="s">
        <v>78</v>
      </c>
      <c r="K2364" t="s">
        <v>79</v>
      </c>
      <c r="L2364" t="s">
        <v>11897</v>
      </c>
      <c r="M2364" t="s">
        <v>11898</v>
      </c>
      <c r="N2364" t="s">
        <v>11899</v>
      </c>
      <c r="O2364" s="1" t="s">
        <v>11900</v>
      </c>
      <c r="P2364" t="s">
        <v>11901</v>
      </c>
      <c r="Q2364">
        <v>106</v>
      </c>
      <c r="R2364" t="s">
        <v>23</v>
      </c>
      <c r="S2364" t="s">
        <v>23</v>
      </c>
      <c r="T2364" t="s">
        <v>23</v>
      </c>
      <c r="U2364">
        <v>109</v>
      </c>
      <c r="V2364">
        <v>3</v>
      </c>
    </row>
    <row r="2365" spans="1:22">
      <c r="A2365">
        <v>6649095</v>
      </c>
      <c r="B2365" t="str">
        <f t="shared" si="188"/>
        <v>pEP36</v>
      </c>
      <c r="C2365" t="str">
        <f t="shared" si="189"/>
        <v>NC_004445.1</v>
      </c>
      <c r="D2365" t="str">
        <f t="shared" si="190"/>
        <v>AY123045</v>
      </c>
      <c r="E2365" t="str">
        <f t="shared" si="192"/>
        <v>Erwinia</v>
      </c>
      <c r="F2365" t="s">
        <v>32412</v>
      </c>
      <c r="G2365" t="str">
        <f t="shared" si="191"/>
        <v xml:space="preserve">Erwiniapyrifoliae               Gammaproteobacteria35.90449.846832---32-                                                        </v>
      </c>
      <c r="H2365" t="s">
        <v>11902</v>
      </c>
      <c r="I2365" t="s">
        <v>15</v>
      </c>
      <c r="J2365" t="s">
        <v>78</v>
      </c>
      <c r="K2365" t="s">
        <v>79</v>
      </c>
      <c r="L2365" t="s">
        <v>11903</v>
      </c>
      <c r="M2365" t="s">
        <v>11904</v>
      </c>
      <c r="N2365" t="s">
        <v>11905</v>
      </c>
      <c r="O2365" s="1" t="s">
        <v>11906</v>
      </c>
      <c r="P2365" t="s">
        <v>11907</v>
      </c>
      <c r="Q2365">
        <v>32</v>
      </c>
      <c r="R2365" t="s">
        <v>23</v>
      </c>
      <c r="S2365" t="s">
        <v>23</v>
      </c>
      <c r="T2365" t="s">
        <v>23</v>
      </c>
      <c r="U2365">
        <v>32</v>
      </c>
      <c r="V2365" t="s">
        <v>58</v>
      </c>
    </row>
    <row r="2366" spans="1:22">
      <c r="A2366">
        <v>6648999</v>
      </c>
      <c r="B2366" t="str">
        <f t="shared" si="188"/>
        <v>pEp5</v>
      </c>
      <c r="C2366" t="str">
        <f t="shared" si="189"/>
        <v>NC_017389.1</v>
      </c>
      <c r="D2366" t="str">
        <f t="shared" si="190"/>
        <v>FN392239</v>
      </c>
      <c r="E2366" t="str">
        <f t="shared" si="192"/>
        <v>Erwinia</v>
      </c>
      <c r="F2366" t="s">
        <v>32412</v>
      </c>
      <c r="G2366" t="str">
        <f t="shared" si="191"/>
        <v>Erwiniapyrifoliae               Gammaproteobacteria3515653.14523---52</v>
      </c>
      <c r="H2366" t="s">
        <v>11908</v>
      </c>
      <c r="I2366" t="s">
        <v>15</v>
      </c>
      <c r="J2366" t="s">
        <v>78</v>
      </c>
      <c r="K2366" t="s">
        <v>79</v>
      </c>
      <c r="L2366" t="s">
        <v>11909</v>
      </c>
      <c r="M2366" t="s">
        <v>11910</v>
      </c>
      <c r="N2366" t="s">
        <v>11911</v>
      </c>
      <c r="O2366" s="1">
        <v>35156</v>
      </c>
      <c r="P2366" t="s">
        <v>11912</v>
      </c>
      <c r="Q2366">
        <v>3</v>
      </c>
      <c r="R2366" t="s">
        <v>23</v>
      </c>
      <c r="S2366" t="s">
        <v>23</v>
      </c>
      <c r="T2366" t="s">
        <v>23</v>
      </c>
      <c r="U2366">
        <v>5</v>
      </c>
      <c r="V2366">
        <v>2</v>
      </c>
    </row>
    <row r="2367" spans="1:22">
      <c r="A2367">
        <v>6648903</v>
      </c>
      <c r="B2367" t="str">
        <f t="shared" si="188"/>
        <v>pEP36</v>
      </c>
      <c r="C2367" t="str">
        <f t="shared" si="189"/>
        <v>NC_017392.1</v>
      </c>
      <c r="D2367" t="str">
        <f t="shared" si="190"/>
        <v>FN392238</v>
      </c>
      <c r="E2367" t="str">
        <f t="shared" si="192"/>
        <v>Erwinia</v>
      </c>
      <c r="F2367" t="s">
        <v>32412</v>
      </c>
      <c r="G2367" t="str">
        <f t="shared" si="191"/>
        <v>Erwiniapyrifoliae               Gammaproteobacteria35.90149.873329---345</v>
      </c>
      <c r="H2367" t="s">
        <v>11908</v>
      </c>
      <c r="I2367" t="s">
        <v>15</v>
      </c>
      <c r="J2367" t="s">
        <v>78</v>
      </c>
      <c r="K2367" t="s">
        <v>79</v>
      </c>
      <c r="L2367" t="s">
        <v>11903</v>
      </c>
      <c r="M2367" t="s">
        <v>11913</v>
      </c>
      <c r="N2367" t="s">
        <v>11914</v>
      </c>
      <c r="O2367" s="1" t="s">
        <v>11915</v>
      </c>
      <c r="P2367" t="s">
        <v>11916</v>
      </c>
      <c r="Q2367">
        <v>29</v>
      </c>
      <c r="R2367" t="s">
        <v>23</v>
      </c>
      <c r="S2367" t="s">
        <v>23</v>
      </c>
      <c r="T2367" t="s">
        <v>23</v>
      </c>
      <c r="U2367">
        <v>34</v>
      </c>
      <c r="V2367">
        <v>5</v>
      </c>
    </row>
    <row r="2368" spans="1:22">
      <c r="A2368">
        <v>6648807</v>
      </c>
      <c r="B2368" t="str">
        <f t="shared" si="188"/>
        <v>pEP3</v>
      </c>
      <c r="C2368" t="str">
        <f t="shared" si="189"/>
        <v>NC_017388.1</v>
      </c>
      <c r="D2368" t="str">
        <f t="shared" si="190"/>
        <v>FN392237</v>
      </c>
      <c r="E2368" t="str">
        <f t="shared" si="192"/>
        <v>Erwinia</v>
      </c>
      <c r="F2368" t="s">
        <v>32412</v>
      </c>
      <c r="G2368" t="str">
        <f t="shared" si="191"/>
        <v xml:space="preserve">Erwiniapyrifoliae               Gammaproteobacteria4218848.95774---4-                                                        </v>
      </c>
      <c r="H2368" t="s">
        <v>11908</v>
      </c>
      <c r="I2368" t="s">
        <v>15</v>
      </c>
      <c r="J2368" t="s">
        <v>78</v>
      </c>
      <c r="K2368" t="s">
        <v>79</v>
      </c>
      <c r="L2368" t="s">
        <v>11917</v>
      </c>
      <c r="M2368" t="s">
        <v>11918</v>
      </c>
      <c r="N2368" t="s">
        <v>11919</v>
      </c>
      <c r="O2368" s="1">
        <v>42188</v>
      </c>
      <c r="P2368" t="s">
        <v>11920</v>
      </c>
      <c r="Q2368">
        <v>4</v>
      </c>
      <c r="R2368" t="s">
        <v>23</v>
      </c>
      <c r="S2368" t="s">
        <v>23</v>
      </c>
      <c r="T2368" t="s">
        <v>23</v>
      </c>
      <c r="U2368">
        <v>4</v>
      </c>
      <c r="V2368" t="s">
        <v>58</v>
      </c>
    </row>
    <row r="2369" spans="1:22">
      <c r="A2369">
        <v>6648711</v>
      </c>
      <c r="B2369" t="str">
        <f t="shared" si="188"/>
        <v>pEP2.6</v>
      </c>
      <c r="C2369" t="str">
        <f t="shared" si="189"/>
        <v>NC_017391.1</v>
      </c>
      <c r="D2369" t="str">
        <f t="shared" si="190"/>
        <v>FN392236</v>
      </c>
      <c r="E2369" t="str">
        <f t="shared" si="192"/>
        <v>Erwinia</v>
      </c>
      <c r="F2369" t="s">
        <v>32412</v>
      </c>
      <c r="G2369" t="str">
        <f t="shared" si="191"/>
        <v>Erwiniapyrifoliae               Gammaproteobacteria2231344.7512---31</v>
      </c>
      <c r="H2369" t="s">
        <v>11908</v>
      </c>
      <c r="I2369" t="s">
        <v>15</v>
      </c>
      <c r="J2369" t="s">
        <v>78</v>
      </c>
      <c r="K2369" t="s">
        <v>79</v>
      </c>
      <c r="L2369" t="s">
        <v>11921</v>
      </c>
      <c r="M2369" t="s">
        <v>11922</v>
      </c>
      <c r="N2369" t="s">
        <v>11923</v>
      </c>
      <c r="O2369" s="1">
        <v>22313</v>
      </c>
      <c r="P2369" t="s">
        <v>11924</v>
      </c>
      <c r="Q2369">
        <v>2</v>
      </c>
      <c r="R2369" t="s">
        <v>23</v>
      </c>
      <c r="S2369" t="s">
        <v>23</v>
      </c>
      <c r="T2369" t="s">
        <v>23</v>
      </c>
      <c r="U2369">
        <v>3</v>
      </c>
      <c r="V2369">
        <v>1</v>
      </c>
    </row>
    <row r="2370" spans="1:22">
      <c r="A2370">
        <v>6648615</v>
      </c>
      <c r="B2370" t="str">
        <f t="shared" si="188"/>
        <v>pEP2.6</v>
      </c>
      <c r="C2370" t="str">
        <f t="shared" si="189"/>
        <v>NC_013954.1</v>
      </c>
      <c r="D2370" t="str">
        <f t="shared" si="190"/>
        <v>FP928999</v>
      </c>
      <c r="E2370" t="str">
        <f t="shared" si="192"/>
        <v>Erwinia</v>
      </c>
      <c r="F2370" t="s">
        <v>32412</v>
      </c>
      <c r="G2370" t="str">
        <f t="shared" si="191"/>
        <v xml:space="preserve">Erwiniapyrifoliae               Gammaproteobacteria2158244.90353---3-                                                        </v>
      </c>
      <c r="H2370" t="s">
        <v>11902</v>
      </c>
      <c r="I2370" t="s">
        <v>15</v>
      </c>
      <c r="J2370" t="s">
        <v>78</v>
      </c>
      <c r="K2370" t="s">
        <v>79</v>
      </c>
      <c r="L2370" t="s">
        <v>11921</v>
      </c>
      <c r="M2370" t="s">
        <v>11925</v>
      </c>
      <c r="N2370" t="s">
        <v>11926</v>
      </c>
      <c r="O2370" s="1">
        <v>21582</v>
      </c>
      <c r="P2370" t="s">
        <v>11927</v>
      </c>
      <c r="Q2370">
        <v>3</v>
      </c>
      <c r="R2370" t="s">
        <v>23</v>
      </c>
      <c r="S2370" t="s">
        <v>23</v>
      </c>
      <c r="T2370" t="s">
        <v>23</v>
      </c>
      <c r="U2370">
        <v>3</v>
      </c>
      <c r="V2370" t="s">
        <v>58</v>
      </c>
    </row>
    <row r="2371" spans="1:22">
      <c r="A2371">
        <v>6648519</v>
      </c>
      <c r="B2371" t="str">
        <f t="shared" ref="B2371:B2434" si="193">L2371</f>
        <v>pEP05</v>
      </c>
      <c r="C2371" t="str">
        <f t="shared" ref="C2371:C2434" si="194">M2371</f>
        <v>NC_013265.1</v>
      </c>
      <c r="D2371" t="str">
        <f t="shared" ref="D2371:D2434" si="195">N2371</f>
        <v>FP236828</v>
      </c>
      <c r="E2371" t="str">
        <f t="shared" si="192"/>
        <v>Erwinia</v>
      </c>
      <c r="F2371" t="s">
        <v>32412</v>
      </c>
      <c r="G2371" t="str">
        <f t="shared" ref="G2371:G2434" si="196">CONCATENATE(E2371,F2371,K2371,O2371,P2371,Q2371,R2371,S2371,T2371,U2371,V2371)</f>
        <v>Erwiniapyrifoliae               Gammaproteobacteria4.95553.15845---61</v>
      </c>
      <c r="H2371" t="s">
        <v>11902</v>
      </c>
      <c r="I2371" t="s">
        <v>15</v>
      </c>
      <c r="J2371" t="s">
        <v>78</v>
      </c>
      <c r="K2371" t="s">
        <v>79</v>
      </c>
      <c r="L2371" t="s">
        <v>11928</v>
      </c>
      <c r="M2371" t="s">
        <v>11929</v>
      </c>
      <c r="N2371" t="s">
        <v>11930</v>
      </c>
      <c r="O2371" s="1" t="s">
        <v>11931</v>
      </c>
      <c r="P2371" t="s">
        <v>11932</v>
      </c>
      <c r="Q2371">
        <v>5</v>
      </c>
      <c r="R2371" t="s">
        <v>23</v>
      </c>
      <c r="S2371" t="s">
        <v>23</v>
      </c>
      <c r="T2371" t="s">
        <v>23</v>
      </c>
      <c r="U2371">
        <v>6</v>
      </c>
      <c r="V2371">
        <v>1</v>
      </c>
    </row>
    <row r="2372" spans="1:22">
      <c r="A2372">
        <v>6648423</v>
      </c>
      <c r="B2372" t="str">
        <f t="shared" si="193"/>
        <v>pEP03</v>
      </c>
      <c r="C2372" t="str">
        <f t="shared" si="194"/>
        <v>NC_013264.1</v>
      </c>
      <c r="D2372" t="str">
        <f t="shared" si="195"/>
        <v>FP236827</v>
      </c>
      <c r="E2372" t="str">
        <f t="shared" si="192"/>
        <v>Erwinia</v>
      </c>
      <c r="F2372" t="s">
        <v>32412</v>
      </c>
      <c r="G2372" t="str">
        <f t="shared" si="196"/>
        <v xml:space="preserve">Erwiniapyrifoliae               Gammaproteobacteria4218848.95774---4-                                                        </v>
      </c>
      <c r="H2372" t="s">
        <v>11902</v>
      </c>
      <c r="I2372" t="s">
        <v>15</v>
      </c>
      <c r="J2372" t="s">
        <v>78</v>
      </c>
      <c r="K2372" t="s">
        <v>79</v>
      </c>
      <c r="L2372" t="s">
        <v>11933</v>
      </c>
      <c r="M2372" t="s">
        <v>11934</v>
      </c>
      <c r="N2372" t="s">
        <v>11935</v>
      </c>
      <c r="O2372" s="1">
        <v>42188</v>
      </c>
      <c r="P2372" t="s">
        <v>11920</v>
      </c>
      <c r="Q2372">
        <v>4</v>
      </c>
      <c r="R2372" t="s">
        <v>23</v>
      </c>
      <c r="S2372" t="s">
        <v>23</v>
      </c>
      <c r="T2372" t="s">
        <v>23</v>
      </c>
      <c r="U2372">
        <v>4</v>
      </c>
      <c r="V2372" t="s">
        <v>58</v>
      </c>
    </row>
    <row r="2373" spans="1:22">
      <c r="A2373">
        <v>6648327</v>
      </c>
      <c r="B2373" t="str">
        <f t="shared" si="193"/>
        <v>pEP36</v>
      </c>
      <c r="C2373" t="str">
        <f t="shared" si="194"/>
        <v>NC_013263.1</v>
      </c>
      <c r="D2373" t="str">
        <f t="shared" si="195"/>
        <v>FP236829</v>
      </c>
      <c r="E2373" t="str">
        <f t="shared" si="192"/>
        <v>Erwinia</v>
      </c>
      <c r="F2373" t="s">
        <v>32412</v>
      </c>
      <c r="G2373" t="str">
        <f t="shared" si="196"/>
        <v>Erwiniapyrifoliae               Gammaproteobacteria35.90949.887233---341</v>
      </c>
      <c r="H2373" t="s">
        <v>11902</v>
      </c>
      <c r="I2373" t="s">
        <v>15</v>
      </c>
      <c r="J2373" t="s">
        <v>78</v>
      </c>
      <c r="K2373" t="s">
        <v>79</v>
      </c>
      <c r="L2373" t="s">
        <v>11903</v>
      </c>
      <c r="M2373" t="s">
        <v>11936</v>
      </c>
      <c r="N2373" t="s">
        <v>11937</v>
      </c>
      <c r="O2373" s="1" t="s">
        <v>11938</v>
      </c>
      <c r="P2373" t="s">
        <v>11939</v>
      </c>
      <c r="Q2373">
        <v>33</v>
      </c>
      <c r="R2373" t="s">
        <v>23</v>
      </c>
      <c r="S2373" t="s">
        <v>23</v>
      </c>
      <c r="T2373" t="s">
        <v>23</v>
      </c>
      <c r="U2373">
        <v>34</v>
      </c>
      <c r="V2373">
        <v>1</v>
      </c>
    </row>
    <row r="2374" spans="1:22">
      <c r="A2374">
        <v>6648231</v>
      </c>
      <c r="B2374" t="str">
        <f t="shared" si="193"/>
        <v>pEJ30</v>
      </c>
      <c r="C2374" t="str">
        <f t="shared" si="194"/>
        <v>NC_004834.1</v>
      </c>
      <c r="D2374" t="str">
        <f t="shared" si="195"/>
        <v>AY255829</v>
      </c>
      <c r="E2374" t="str">
        <f t="shared" si="192"/>
        <v>Erwinia</v>
      </c>
      <c r="F2374" t="s">
        <v>32132</v>
      </c>
      <c r="G2374" t="str">
        <f t="shared" si="196"/>
        <v xml:space="preserve">Erwiniasp.                      Gammaproteobacteria29.59349.734722---22-                                                                </v>
      </c>
      <c r="H2374" t="s">
        <v>11940</v>
      </c>
      <c r="I2374" t="s">
        <v>15</v>
      </c>
      <c r="J2374" t="s">
        <v>78</v>
      </c>
      <c r="K2374" t="s">
        <v>79</v>
      </c>
      <c r="L2374" t="s">
        <v>11941</v>
      </c>
      <c r="M2374" t="s">
        <v>11942</v>
      </c>
      <c r="N2374" t="s">
        <v>11943</v>
      </c>
      <c r="O2374" s="1" t="s">
        <v>11944</v>
      </c>
      <c r="P2374" t="s">
        <v>11945</v>
      </c>
      <c r="Q2374">
        <v>22</v>
      </c>
      <c r="R2374" t="s">
        <v>23</v>
      </c>
      <c r="S2374" t="s">
        <v>23</v>
      </c>
      <c r="T2374" t="s">
        <v>23</v>
      </c>
      <c r="U2374">
        <v>22</v>
      </c>
      <c r="V2374" t="s">
        <v>495</v>
      </c>
    </row>
    <row r="2375" spans="1:22">
      <c r="A2375">
        <v>6648135</v>
      </c>
      <c r="B2375" t="str">
        <f t="shared" si="193"/>
        <v>pJE04</v>
      </c>
      <c r="C2375" t="str">
        <f t="shared" si="194"/>
        <v>NC_017447.1</v>
      </c>
      <c r="D2375" t="str">
        <f t="shared" si="195"/>
        <v>CP002128</v>
      </c>
      <c r="E2375" t="str">
        <f t="shared" si="192"/>
        <v>Erwinia</v>
      </c>
      <c r="F2375" t="s">
        <v>32132</v>
      </c>
      <c r="G2375" t="str">
        <f t="shared" si="196"/>
        <v xml:space="preserve">Erwiniasp.                      Gammaproteobacteria3.23768.2113------                                                                </v>
      </c>
      <c r="H2375" t="s">
        <v>11946</v>
      </c>
      <c r="I2375" t="s">
        <v>15</v>
      </c>
      <c r="J2375" t="s">
        <v>78</v>
      </c>
      <c r="K2375" t="s">
        <v>79</v>
      </c>
      <c r="L2375" t="s">
        <v>11947</v>
      </c>
      <c r="M2375" t="s">
        <v>11948</v>
      </c>
      <c r="N2375" t="s">
        <v>11949</v>
      </c>
      <c r="O2375" s="1" t="s">
        <v>11950</v>
      </c>
      <c r="P2375" t="s">
        <v>11951</v>
      </c>
      <c r="Q2375" t="s">
        <v>23</v>
      </c>
      <c r="R2375" t="s">
        <v>23</v>
      </c>
      <c r="S2375" t="s">
        <v>23</v>
      </c>
      <c r="T2375" t="s">
        <v>23</v>
      </c>
      <c r="U2375" t="s">
        <v>23</v>
      </c>
      <c r="V2375" t="s">
        <v>495</v>
      </c>
    </row>
    <row r="2376" spans="1:22">
      <c r="A2376">
        <v>6648039</v>
      </c>
      <c r="B2376" t="str">
        <f t="shared" si="193"/>
        <v>pJE03</v>
      </c>
      <c r="C2376" t="str">
        <f t="shared" si="194"/>
        <v>NC_017443.1</v>
      </c>
      <c r="D2376" t="str">
        <f t="shared" si="195"/>
        <v>CP002127</v>
      </c>
      <c r="E2376" t="str">
        <f t="shared" si="192"/>
        <v>Erwinia</v>
      </c>
      <c r="F2376" t="s">
        <v>32132</v>
      </c>
      <c r="G2376" t="str">
        <f t="shared" si="196"/>
        <v xml:space="preserve">Erwiniasp.                      Gammaproteobacteria6.41767.7264------                                                                </v>
      </c>
      <c r="H2376" t="s">
        <v>11946</v>
      </c>
      <c r="I2376" t="s">
        <v>15</v>
      </c>
      <c r="J2376" t="s">
        <v>78</v>
      </c>
      <c r="K2376" t="s">
        <v>79</v>
      </c>
      <c r="L2376" t="s">
        <v>11952</v>
      </c>
      <c r="M2376" t="s">
        <v>11953</v>
      </c>
      <c r="N2376" t="s">
        <v>11954</v>
      </c>
      <c r="O2376" s="1" t="s">
        <v>11955</v>
      </c>
      <c r="P2376" t="s">
        <v>11956</v>
      </c>
      <c r="Q2376" t="s">
        <v>23</v>
      </c>
      <c r="R2376" t="s">
        <v>23</v>
      </c>
      <c r="S2376" t="s">
        <v>23</v>
      </c>
      <c r="T2376" t="s">
        <v>23</v>
      </c>
      <c r="U2376" t="s">
        <v>23</v>
      </c>
      <c r="V2376" t="s">
        <v>495</v>
      </c>
    </row>
    <row r="2377" spans="1:22">
      <c r="A2377">
        <v>6647943</v>
      </c>
      <c r="B2377" t="str">
        <f t="shared" si="193"/>
        <v>pJE01</v>
      </c>
      <c r="C2377" t="str">
        <f t="shared" si="194"/>
        <v>NC_017442.1</v>
      </c>
      <c r="D2377" t="str">
        <f t="shared" si="195"/>
        <v>CP002125</v>
      </c>
      <c r="E2377" t="str">
        <f t="shared" si="192"/>
        <v>Erwinia</v>
      </c>
      <c r="F2377" t="s">
        <v>32132</v>
      </c>
      <c r="G2377" t="str">
        <f t="shared" si="196"/>
        <v>Erwiniasp.                      Gammaproteobacteria30.86649.912527---314</v>
      </c>
      <c r="H2377" t="s">
        <v>11946</v>
      </c>
      <c r="I2377" t="s">
        <v>15</v>
      </c>
      <c r="J2377" t="s">
        <v>78</v>
      </c>
      <c r="K2377" t="s">
        <v>79</v>
      </c>
      <c r="L2377" t="s">
        <v>11957</v>
      </c>
      <c r="M2377" t="s">
        <v>11958</v>
      </c>
      <c r="N2377" t="s">
        <v>11959</v>
      </c>
      <c r="O2377" s="1" t="s">
        <v>11960</v>
      </c>
      <c r="P2377" t="s">
        <v>11961</v>
      </c>
      <c r="Q2377">
        <v>27</v>
      </c>
      <c r="R2377" t="s">
        <v>23</v>
      </c>
      <c r="S2377" t="s">
        <v>23</v>
      </c>
      <c r="T2377" t="s">
        <v>23</v>
      </c>
      <c r="U2377">
        <v>31</v>
      </c>
      <c r="V2377">
        <v>4</v>
      </c>
    </row>
    <row r="2378" spans="1:22">
      <c r="A2378">
        <v>6647847</v>
      </c>
      <c r="B2378" t="str">
        <f t="shared" si="193"/>
        <v>pJE05</v>
      </c>
      <c r="C2378" t="str">
        <f t="shared" si="194"/>
        <v>NC_017444.1</v>
      </c>
      <c r="D2378" t="str">
        <f t="shared" si="195"/>
        <v>CP002129</v>
      </c>
      <c r="E2378" t="str">
        <f t="shared" si="192"/>
        <v>Erwinia</v>
      </c>
      <c r="F2378" t="s">
        <v>32132</v>
      </c>
      <c r="G2378" t="str">
        <f t="shared" si="196"/>
        <v xml:space="preserve">Erwiniasp.                      Gammaproteobacteria2.69150.20444---4-                                                                </v>
      </c>
      <c r="H2378" t="s">
        <v>11946</v>
      </c>
      <c r="I2378" t="s">
        <v>15</v>
      </c>
      <c r="J2378" t="s">
        <v>78</v>
      </c>
      <c r="K2378" t="s">
        <v>79</v>
      </c>
      <c r="L2378" t="s">
        <v>11962</v>
      </c>
      <c r="M2378" t="s">
        <v>11963</v>
      </c>
      <c r="N2378" t="s">
        <v>11964</v>
      </c>
      <c r="O2378" s="1" t="s">
        <v>11965</v>
      </c>
      <c r="P2378" t="s">
        <v>11966</v>
      </c>
      <c r="Q2378">
        <v>4</v>
      </c>
      <c r="R2378" t="s">
        <v>23</v>
      </c>
      <c r="S2378" t="s">
        <v>23</v>
      </c>
      <c r="T2378" t="s">
        <v>23</v>
      </c>
      <c r="U2378">
        <v>4</v>
      </c>
      <c r="V2378" t="s">
        <v>495</v>
      </c>
    </row>
    <row r="2379" spans="1:22">
      <c r="A2379">
        <v>6647751</v>
      </c>
      <c r="B2379" t="str">
        <f t="shared" si="193"/>
        <v>pJE02</v>
      </c>
      <c r="C2379" t="str">
        <f t="shared" si="194"/>
        <v>NC_017446.1</v>
      </c>
      <c r="D2379" t="str">
        <f t="shared" si="195"/>
        <v>CP002126</v>
      </c>
      <c r="E2379" t="str">
        <f t="shared" si="192"/>
        <v>Erwinia</v>
      </c>
      <c r="F2379" t="s">
        <v>32132</v>
      </c>
      <c r="G2379" t="str">
        <f t="shared" si="196"/>
        <v xml:space="preserve">Erwiniasp.                      Gammaproteobacteria5.29654.9666---6-                                                                </v>
      </c>
      <c r="H2379" t="s">
        <v>11946</v>
      </c>
      <c r="I2379" t="s">
        <v>15</v>
      </c>
      <c r="J2379" t="s">
        <v>78</v>
      </c>
      <c r="K2379" t="s">
        <v>79</v>
      </c>
      <c r="L2379" t="s">
        <v>11967</v>
      </c>
      <c r="M2379" t="s">
        <v>11968</v>
      </c>
      <c r="N2379" t="s">
        <v>11969</v>
      </c>
      <c r="O2379" s="1" t="s">
        <v>11970</v>
      </c>
      <c r="P2379" t="s">
        <v>11971</v>
      </c>
      <c r="Q2379">
        <v>6</v>
      </c>
      <c r="R2379" t="s">
        <v>23</v>
      </c>
      <c r="S2379" t="s">
        <v>23</v>
      </c>
      <c r="T2379" t="s">
        <v>23</v>
      </c>
      <c r="U2379">
        <v>6</v>
      </c>
      <c r="V2379" t="s">
        <v>495</v>
      </c>
    </row>
    <row r="2380" spans="1:22">
      <c r="A2380">
        <v>6647655</v>
      </c>
      <c r="B2380" t="str">
        <f t="shared" si="193"/>
        <v>pET45</v>
      </c>
      <c r="C2380" t="str">
        <f t="shared" si="194"/>
        <v>NC_010699.1</v>
      </c>
      <c r="D2380" t="str">
        <f t="shared" si="195"/>
        <v>CU468132</v>
      </c>
      <c r="E2380" t="str">
        <f t="shared" si="192"/>
        <v>Erwinia</v>
      </c>
      <c r="F2380" t="s">
        <v>32413</v>
      </c>
      <c r="G2380" t="str">
        <f t="shared" si="196"/>
        <v xml:space="preserve">Erwiniatasmaniensis             Gammaproteobacteria44.69450.798844---44-                                                        </v>
      </c>
      <c r="H2380" t="s">
        <v>11972</v>
      </c>
      <c r="I2380" t="s">
        <v>15</v>
      </c>
      <c r="J2380" t="s">
        <v>78</v>
      </c>
      <c r="K2380" t="s">
        <v>79</v>
      </c>
      <c r="L2380" t="s">
        <v>11973</v>
      </c>
      <c r="M2380" t="s">
        <v>11974</v>
      </c>
      <c r="N2380" t="s">
        <v>11975</v>
      </c>
      <c r="O2380" s="1" t="s">
        <v>11976</v>
      </c>
      <c r="P2380" t="s">
        <v>11977</v>
      </c>
      <c r="Q2380">
        <v>44</v>
      </c>
      <c r="R2380" t="s">
        <v>23</v>
      </c>
      <c r="S2380" t="s">
        <v>23</v>
      </c>
      <c r="T2380" t="s">
        <v>23</v>
      </c>
      <c r="U2380">
        <v>44</v>
      </c>
      <c r="V2380" t="s">
        <v>58</v>
      </c>
    </row>
    <row r="2381" spans="1:22">
      <c r="A2381">
        <v>6647559</v>
      </c>
      <c r="B2381" t="str">
        <f t="shared" si="193"/>
        <v>pET35</v>
      </c>
      <c r="C2381" t="str">
        <f t="shared" si="194"/>
        <v>NC_010696.1</v>
      </c>
      <c r="D2381" t="str">
        <f t="shared" si="195"/>
        <v>CU468130</v>
      </c>
      <c r="E2381" t="str">
        <f t="shared" si="192"/>
        <v>Erwinia</v>
      </c>
      <c r="F2381" t="s">
        <v>32413</v>
      </c>
      <c r="G2381" t="str">
        <f t="shared" si="196"/>
        <v xml:space="preserve">Erwiniatasmaniensis             Gammaproteobacteria35.49439.978640---40-                                                        </v>
      </c>
      <c r="H2381" t="s">
        <v>11972</v>
      </c>
      <c r="I2381" t="s">
        <v>15</v>
      </c>
      <c r="J2381" t="s">
        <v>78</v>
      </c>
      <c r="K2381" t="s">
        <v>79</v>
      </c>
      <c r="L2381" t="s">
        <v>11978</v>
      </c>
      <c r="M2381" t="s">
        <v>11979</v>
      </c>
      <c r="N2381" t="s">
        <v>11980</v>
      </c>
      <c r="O2381" s="1" t="s">
        <v>11981</v>
      </c>
      <c r="P2381" t="s">
        <v>11982</v>
      </c>
      <c r="Q2381">
        <v>40</v>
      </c>
      <c r="R2381" t="s">
        <v>23</v>
      </c>
      <c r="S2381" t="s">
        <v>23</v>
      </c>
      <c r="T2381" t="s">
        <v>23</v>
      </c>
      <c r="U2381">
        <v>40</v>
      </c>
      <c r="V2381" t="s">
        <v>58</v>
      </c>
    </row>
    <row r="2382" spans="1:22">
      <c r="A2382">
        <v>6647463</v>
      </c>
      <c r="B2382" t="str">
        <f t="shared" si="193"/>
        <v>pET49</v>
      </c>
      <c r="C2382" t="str">
        <f t="shared" si="194"/>
        <v>NC_010697.1</v>
      </c>
      <c r="D2382" t="str">
        <f t="shared" si="195"/>
        <v>CU468131</v>
      </c>
      <c r="E2382" t="str">
        <f t="shared" si="192"/>
        <v>Erwinia</v>
      </c>
      <c r="F2382" t="s">
        <v>32413</v>
      </c>
      <c r="G2382" t="str">
        <f t="shared" si="196"/>
        <v>Erwiniatasmaniensis             Gammaproteobacteria48.75143.734558---591</v>
      </c>
      <c r="H2382" t="s">
        <v>11972</v>
      </c>
      <c r="I2382" t="s">
        <v>15</v>
      </c>
      <c r="J2382" t="s">
        <v>78</v>
      </c>
      <c r="K2382" t="s">
        <v>79</v>
      </c>
      <c r="L2382" t="s">
        <v>11983</v>
      </c>
      <c r="M2382" t="s">
        <v>11984</v>
      </c>
      <c r="N2382" t="s">
        <v>11985</v>
      </c>
      <c r="O2382" s="1" t="s">
        <v>11986</v>
      </c>
      <c r="P2382" t="s">
        <v>11987</v>
      </c>
      <c r="Q2382">
        <v>58</v>
      </c>
      <c r="R2382" t="s">
        <v>23</v>
      </c>
      <c r="S2382" t="s">
        <v>23</v>
      </c>
      <c r="T2382" t="s">
        <v>23</v>
      </c>
      <c r="U2382">
        <v>59</v>
      </c>
      <c r="V2382">
        <v>1</v>
      </c>
    </row>
    <row r="2383" spans="1:22">
      <c r="A2383">
        <v>6647367</v>
      </c>
      <c r="B2383" t="str">
        <f t="shared" si="193"/>
        <v>pET46</v>
      </c>
      <c r="C2383" t="str">
        <f t="shared" si="194"/>
        <v>NC_010693.1</v>
      </c>
      <c r="D2383" t="str">
        <f t="shared" si="195"/>
        <v>CU468133</v>
      </c>
      <c r="E2383" t="str">
        <f t="shared" si="192"/>
        <v>Erwinia</v>
      </c>
      <c r="F2383" t="s">
        <v>32413</v>
      </c>
      <c r="G2383" t="str">
        <f t="shared" si="196"/>
        <v>Erwiniatasmaniensis             Gammaproteobacteria46.15948.98541---454</v>
      </c>
      <c r="H2383" t="s">
        <v>11972</v>
      </c>
      <c r="I2383" t="s">
        <v>15</v>
      </c>
      <c r="J2383" t="s">
        <v>78</v>
      </c>
      <c r="K2383" t="s">
        <v>79</v>
      </c>
      <c r="L2383" t="s">
        <v>11988</v>
      </c>
      <c r="M2383" t="s">
        <v>11989</v>
      </c>
      <c r="N2383" t="s">
        <v>11990</v>
      </c>
      <c r="O2383" s="1" t="s">
        <v>11991</v>
      </c>
      <c r="P2383" t="s">
        <v>11992</v>
      </c>
      <c r="Q2383">
        <v>41</v>
      </c>
      <c r="R2383" t="s">
        <v>23</v>
      </c>
      <c r="S2383" t="s">
        <v>23</v>
      </c>
      <c r="T2383" t="s">
        <v>23</v>
      </c>
      <c r="U2383">
        <v>45</v>
      </c>
      <c r="V2383">
        <v>4</v>
      </c>
    </row>
    <row r="2384" spans="1:22">
      <c r="A2384">
        <v>6647271</v>
      </c>
      <c r="B2384" t="str">
        <f t="shared" si="193"/>
        <v>pET09</v>
      </c>
      <c r="C2384" t="str">
        <f t="shared" si="194"/>
        <v>NC_010695.1</v>
      </c>
      <c r="D2384" t="str">
        <f t="shared" si="195"/>
        <v>CU468128</v>
      </c>
      <c r="E2384" t="str">
        <f t="shared" si="192"/>
        <v>Erwinia</v>
      </c>
      <c r="F2384" t="s">
        <v>32413</v>
      </c>
      <c r="G2384" t="str">
        <f t="shared" si="196"/>
        <v xml:space="preserve">Erwiniatasmaniensis             Gammaproteobacteria9.29947.04817---7-                                                        </v>
      </c>
      <c r="H2384" t="s">
        <v>11972</v>
      </c>
      <c r="I2384" t="s">
        <v>15</v>
      </c>
      <c r="J2384" t="s">
        <v>78</v>
      </c>
      <c r="K2384" t="s">
        <v>79</v>
      </c>
      <c r="L2384" t="s">
        <v>11993</v>
      </c>
      <c r="M2384" t="s">
        <v>11994</v>
      </c>
      <c r="N2384" t="s">
        <v>11995</v>
      </c>
      <c r="O2384" s="1" t="s">
        <v>11996</v>
      </c>
      <c r="P2384" t="s">
        <v>11997</v>
      </c>
      <c r="Q2384">
        <v>7</v>
      </c>
      <c r="R2384" t="s">
        <v>23</v>
      </c>
      <c r="S2384" t="s">
        <v>23</v>
      </c>
      <c r="T2384" t="s">
        <v>23</v>
      </c>
      <c r="U2384">
        <v>7</v>
      </c>
      <c r="V2384" t="s">
        <v>58</v>
      </c>
    </row>
    <row r="2385" spans="1:22">
      <c r="A2385">
        <v>6647175</v>
      </c>
      <c r="B2385" t="str">
        <f t="shared" si="193"/>
        <v>pAP1</v>
      </c>
      <c r="C2385" t="str">
        <f t="shared" si="194"/>
        <v>NC_002148.1</v>
      </c>
      <c r="D2385" t="str">
        <f t="shared" si="195"/>
        <v>AF028735</v>
      </c>
      <c r="E2385" t="str">
        <f t="shared" si="192"/>
        <v>Erysipelothrix</v>
      </c>
      <c r="F2385" t="s">
        <v>32414</v>
      </c>
      <c r="G2385" t="str">
        <f t="shared" si="196"/>
        <v xml:space="preserve">Erysipelothrixrhusiopathiae            Erysipelotrichia1.98731.45451---1-                                                </v>
      </c>
      <c r="H2385" t="s">
        <v>11998</v>
      </c>
      <c r="I2385" t="s">
        <v>15</v>
      </c>
      <c r="J2385" t="s">
        <v>46</v>
      </c>
      <c r="K2385" t="s">
        <v>11999</v>
      </c>
      <c r="L2385" t="s">
        <v>12000</v>
      </c>
      <c r="M2385" t="s">
        <v>12001</v>
      </c>
      <c r="N2385" t="s">
        <v>12002</v>
      </c>
      <c r="O2385" s="1" t="s">
        <v>12003</v>
      </c>
      <c r="P2385" t="s">
        <v>12004</v>
      </c>
      <c r="Q2385">
        <v>1</v>
      </c>
      <c r="R2385" t="s">
        <v>23</v>
      </c>
      <c r="S2385" t="s">
        <v>23</v>
      </c>
      <c r="T2385" t="s">
        <v>23</v>
      </c>
      <c r="U2385">
        <v>1</v>
      </c>
      <c r="V2385" t="s">
        <v>24</v>
      </c>
    </row>
    <row r="2386" spans="1:22">
      <c r="A2386">
        <v>6647079</v>
      </c>
      <c r="B2386" t="str">
        <f t="shared" si="193"/>
        <v>pKPC-629</v>
      </c>
      <c r="C2386" t="str">
        <f t="shared" si="194"/>
        <v>NZ_CP009862.1</v>
      </c>
      <c r="D2386" t="str">
        <f t="shared" si="195"/>
        <v>CP009862</v>
      </c>
      <c r="E2386" t="str">
        <f t="shared" si="192"/>
        <v>Escherichia</v>
      </c>
      <c r="F2386" t="s">
        <v>32289</v>
      </c>
      <c r="G2386" t="str">
        <f t="shared" si="196"/>
        <v>Escherichiacoli                     Gammaproteobacteria80.18653.964587---936</v>
      </c>
      <c r="H2386" t="s">
        <v>12005</v>
      </c>
      <c r="I2386" t="s">
        <v>15</v>
      </c>
      <c r="J2386" t="s">
        <v>78</v>
      </c>
      <c r="K2386" t="s">
        <v>79</v>
      </c>
      <c r="L2386" t="s">
        <v>12006</v>
      </c>
      <c r="M2386" t="s">
        <v>12007</v>
      </c>
      <c r="N2386" t="s">
        <v>12008</v>
      </c>
      <c r="O2386" s="1" t="s">
        <v>12009</v>
      </c>
      <c r="P2386" t="s">
        <v>12010</v>
      </c>
      <c r="Q2386">
        <v>87</v>
      </c>
      <c r="R2386" t="s">
        <v>23</v>
      </c>
      <c r="S2386" t="s">
        <v>23</v>
      </c>
      <c r="T2386" t="s">
        <v>23</v>
      </c>
      <c r="U2386">
        <v>93</v>
      </c>
      <c r="V2386">
        <v>6</v>
      </c>
    </row>
    <row r="2387" spans="1:22">
      <c r="A2387">
        <v>6646983</v>
      </c>
      <c r="B2387" t="str">
        <f t="shared" si="193"/>
        <v>pECO-b75</v>
      </c>
      <c r="C2387" t="str">
        <f t="shared" si="194"/>
        <v>NZ_CP009861.1</v>
      </c>
      <c r="D2387" t="str">
        <f t="shared" si="195"/>
        <v>CP009861</v>
      </c>
      <c r="E2387" t="str">
        <f t="shared" si="192"/>
        <v>Escherichia</v>
      </c>
      <c r="F2387" t="s">
        <v>32289</v>
      </c>
      <c r="G2387" t="str">
        <f t="shared" si="196"/>
        <v xml:space="preserve">Escherichiacoli                     Gammaproteobacteria47.5644.558566-1-67-                                                </v>
      </c>
      <c r="H2387" t="s">
        <v>12005</v>
      </c>
      <c r="I2387" t="s">
        <v>15</v>
      </c>
      <c r="J2387" t="s">
        <v>78</v>
      </c>
      <c r="K2387" t="s">
        <v>79</v>
      </c>
      <c r="L2387" t="s">
        <v>12011</v>
      </c>
      <c r="M2387" t="s">
        <v>12012</v>
      </c>
      <c r="N2387" t="s">
        <v>12013</v>
      </c>
      <c r="O2387" s="1" t="s">
        <v>12014</v>
      </c>
      <c r="P2387" t="s">
        <v>12015</v>
      </c>
      <c r="Q2387">
        <v>66</v>
      </c>
      <c r="R2387" t="s">
        <v>23</v>
      </c>
      <c r="S2387">
        <v>1</v>
      </c>
      <c r="T2387" t="s">
        <v>23</v>
      </c>
      <c r="U2387">
        <v>67</v>
      </c>
      <c r="V2387" t="s">
        <v>24</v>
      </c>
    </row>
    <row r="2388" spans="1:22">
      <c r="A2388">
        <v>6646887</v>
      </c>
      <c r="B2388" t="str">
        <f t="shared" si="193"/>
        <v>pECO-824</v>
      </c>
      <c r="C2388" t="str">
        <f t="shared" si="194"/>
        <v>NZ_CP009860.1</v>
      </c>
      <c r="D2388" t="str">
        <f t="shared" si="195"/>
        <v>CP009860</v>
      </c>
      <c r="E2388" t="str">
        <f t="shared" si="192"/>
        <v>Escherichia</v>
      </c>
      <c r="F2388" t="s">
        <v>32289</v>
      </c>
      <c r="G2388" t="str">
        <f t="shared" si="196"/>
        <v>Escherichiacoli                     Gammaproteobacteria121.38551.887139---1445</v>
      </c>
      <c r="H2388" t="s">
        <v>12005</v>
      </c>
      <c r="I2388" t="s">
        <v>15</v>
      </c>
      <c r="J2388" t="s">
        <v>78</v>
      </c>
      <c r="K2388" t="s">
        <v>79</v>
      </c>
      <c r="L2388" t="s">
        <v>12016</v>
      </c>
      <c r="M2388" t="s">
        <v>12017</v>
      </c>
      <c r="N2388" t="s">
        <v>12018</v>
      </c>
      <c r="O2388" s="1" t="s">
        <v>12019</v>
      </c>
      <c r="P2388" t="s">
        <v>12020</v>
      </c>
      <c r="Q2388">
        <v>139</v>
      </c>
      <c r="R2388" t="s">
        <v>23</v>
      </c>
      <c r="S2388" t="s">
        <v>23</v>
      </c>
      <c r="T2388" t="s">
        <v>23</v>
      </c>
      <c r="U2388">
        <v>144</v>
      </c>
      <c r="V2388">
        <v>5</v>
      </c>
    </row>
    <row r="2389" spans="1:22">
      <c r="A2389">
        <v>6646791</v>
      </c>
      <c r="B2389" t="str">
        <f t="shared" si="193"/>
        <v>pUMNturkey6_12</v>
      </c>
      <c r="C2389" t="str">
        <f t="shared" si="194"/>
        <v>NZ_JRQB01000033.1</v>
      </c>
      <c r="D2389" t="str">
        <f t="shared" si="195"/>
        <v>JRQB01000033</v>
      </c>
      <c r="E2389" t="str">
        <f t="shared" si="192"/>
        <v>Escherichia</v>
      </c>
      <c r="F2389" t="s">
        <v>32289</v>
      </c>
      <c r="G2389" t="str">
        <f t="shared" si="196"/>
        <v xml:space="preserve">Escherichiacoli                     Gammaproteobacteria12.28246.547810---10-                                        </v>
      </c>
      <c r="H2389" t="s">
        <v>12021</v>
      </c>
      <c r="I2389" t="s">
        <v>15</v>
      </c>
      <c r="J2389" t="s">
        <v>78</v>
      </c>
      <c r="K2389" t="s">
        <v>79</v>
      </c>
      <c r="L2389" t="s">
        <v>12022</v>
      </c>
      <c r="M2389" t="s">
        <v>12023</v>
      </c>
      <c r="N2389" t="s">
        <v>12024</v>
      </c>
      <c r="O2389" s="1" t="s">
        <v>12025</v>
      </c>
      <c r="P2389" t="s">
        <v>12026</v>
      </c>
      <c r="Q2389">
        <v>10</v>
      </c>
      <c r="R2389" t="s">
        <v>23</v>
      </c>
      <c r="S2389" t="s">
        <v>23</v>
      </c>
      <c r="T2389" t="s">
        <v>23</v>
      </c>
      <c r="U2389">
        <v>10</v>
      </c>
      <c r="V2389" t="s">
        <v>44</v>
      </c>
    </row>
    <row r="2390" spans="1:22">
      <c r="A2390">
        <v>6646695</v>
      </c>
      <c r="B2390" t="str">
        <f t="shared" si="193"/>
        <v>pUMNturkey6_5</v>
      </c>
      <c r="C2390" t="str">
        <f t="shared" si="194"/>
        <v>NZ_JRQB01000023.1</v>
      </c>
      <c r="D2390" t="str">
        <f t="shared" si="195"/>
        <v>JRQB01000023</v>
      </c>
      <c r="E2390" t="str">
        <f t="shared" si="192"/>
        <v>Escherichia</v>
      </c>
      <c r="F2390" t="s">
        <v>32289</v>
      </c>
      <c r="G2390" t="str">
        <f t="shared" si="196"/>
        <v xml:space="preserve">Escherichiacoli                     Gammaproteobacteria5.04350.78335---5-                                        </v>
      </c>
      <c r="H2390" t="s">
        <v>12021</v>
      </c>
      <c r="I2390" t="s">
        <v>15</v>
      </c>
      <c r="J2390" t="s">
        <v>78</v>
      </c>
      <c r="K2390" t="s">
        <v>79</v>
      </c>
      <c r="L2390" t="s">
        <v>12027</v>
      </c>
      <c r="M2390" t="s">
        <v>12028</v>
      </c>
      <c r="N2390" t="s">
        <v>12029</v>
      </c>
      <c r="O2390" s="1" t="s">
        <v>12030</v>
      </c>
      <c r="P2390" t="s">
        <v>12031</v>
      </c>
      <c r="Q2390">
        <v>5</v>
      </c>
      <c r="R2390" t="s">
        <v>23</v>
      </c>
      <c r="S2390" t="s">
        <v>23</v>
      </c>
      <c r="T2390" t="s">
        <v>23</v>
      </c>
      <c r="U2390">
        <v>5</v>
      </c>
      <c r="V2390" t="s">
        <v>44</v>
      </c>
    </row>
    <row r="2391" spans="1:22">
      <c r="A2391">
        <v>6646599</v>
      </c>
      <c r="B2391" t="str">
        <f t="shared" si="193"/>
        <v>pUMNturkey6_10</v>
      </c>
      <c r="C2391" t="str">
        <f t="shared" si="194"/>
        <v>NZ_JRQB01000019.1</v>
      </c>
      <c r="D2391" t="str">
        <f t="shared" si="195"/>
        <v>JRQB01000019</v>
      </c>
      <c r="E2391" t="str">
        <f t="shared" si="192"/>
        <v>Escherichia</v>
      </c>
      <c r="F2391" t="s">
        <v>32289</v>
      </c>
      <c r="G2391" t="str">
        <f t="shared" si="196"/>
        <v>Escherichiacoli                     Gammaproteobacteria4234838.20169---101</v>
      </c>
      <c r="H2391" t="s">
        <v>12021</v>
      </c>
      <c r="I2391" t="s">
        <v>15</v>
      </c>
      <c r="J2391" t="s">
        <v>78</v>
      </c>
      <c r="K2391" t="s">
        <v>79</v>
      </c>
      <c r="L2391" t="s">
        <v>12032</v>
      </c>
      <c r="M2391" t="s">
        <v>12033</v>
      </c>
      <c r="N2391" t="s">
        <v>12034</v>
      </c>
      <c r="O2391" s="1">
        <v>42348</v>
      </c>
      <c r="P2391" t="s">
        <v>12035</v>
      </c>
      <c r="Q2391">
        <v>9</v>
      </c>
      <c r="R2391" t="s">
        <v>23</v>
      </c>
      <c r="S2391" t="s">
        <v>23</v>
      </c>
      <c r="T2391" t="s">
        <v>23</v>
      </c>
      <c r="U2391">
        <v>10</v>
      </c>
      <c r="V2391">
        <v>1</v>
      </c>
    </row>
    <row r="2392" spans="1:22">
      <c r="A2392">
        <v>6646503</v>
      </c>
      <c r="B2392" t="str">
        <f t="shared" si="193"/>
        <v>pUMNturkey6_1</v>
      </c>
      <c r="C2392" t="str">
        <f t="shared" si="194"/>
        <v>NZ_JRQB01000010.1</v>
      </c>
      <c r="D2392" t="str">
        <f t="shared" si="195"/>
        <v>JRQB01000010</v>
      </c>
      <c r="E2392" t="str">
        <f t="shared" si="192"/>
        <v>Escherichia</v>
      </c>
      <c r="F2392" t="s">
        <v>32289</v>
      </c>
      <c r="G2392" t="str">
        <f t="shared" si="196"/>
        <v>Escherichiacoli                     Gammaproteobacteria1.50650.19921---21</v>
      </c>
      <c r="H2392" t="s">
        <v>12021</v>
      </c>
      <c r="I2392" t="s">
        <v>15</v>
      </c>
      <c r="J2392" t="s">
        <v>78</v>
      </c>
      <c r="K2392" t="s">
        <v>79</v>
      </c>
      <c r="L2392" t="s">
        <v>12036</v>
      </c>
      <c r="M2392" t="s">
        <v>12037</v>
      </c>
      <c r="N2392" t="s">
        <v>12038</v>
      </c>
      <c r="O2392" s="1" t="s">
        <v>12039</v>
      </c>
      <c r="P2392" t="s">
        <v>12040</v>
      </c>
      <c r="Q2392">
        <v>1</v>
      </c>
      <c r="R2392" t="s">
        <v>23</v>
      </c>
      <c r="S2392" t="s">
        <v>23</v>
      </c>
      <c r="T2392" t="s">
        <v>23</v>
      </c>
      <c r="U2392">
        <v>2</v>
      </c>
      <c r="V2392">
        <v>1</v>
      </c>
    </row>
    <row r="2393" spans="1:22">
      <c r="A2393">
        <v>6646407</v>
      </c>
      <c r="B2393" t="str">
        <f t="shared" si="193"/>
        <v>pUMNturkey5_5</v>
      </c>
      <c r="C2393" t="str">
        <f t="shared" si="194"/>
        <v>NZ_JRQA01000059.1</v>
      </c>
      <c r="D2393" t="str">
        <f t="shared" si="195"/>
        <v>JRQA01000059</v>
      </c>
      <c r="E2393" t="str">
        <f t="shared" si="192"/>
        <v>Escherichia</v>
      </c>
      <c r="F2393" t="s">
        <v>32289</v>
      </c>
      <c r="G2393" t="str">
        <f t="shared" si="196"/>
        <v xml:space="preserve">Escherichiacoli                     Gammaproteobacteria5.04350.78335---5-                                        </v>
      </c>
      <c r="H2393" t="s">
        <v>12041</v>
      </c>
      <c r="I2393" t="s">
        <v>15</v>
      </c>
      <c r="J2393" t="s">
        <v>78</v>
      </c>
      <c r="K2393" t="s">
        <v>79</v>
      </c>
      <c r="L2393" t="s">
        <v>12042</v>
      </c>
      <c r="M2393" t="s">
        <v>12043</v>
      </c>
      <c r="N2393" t="s">
        <v>12044</v>
      </c>
      <c r="O2393" s="1" t="s">
        <v>12030</v>
      </c>
      <c r="P2393" t="s">
        <v>12031</v>
      </c>
      <c r="Q2393">
        <v>5</v>
      </c>
      <c r="R2393" t="s">
        <v>23</v>
      </c>
      <c r="S2393" t="s">
        <v>23</v>
      </c>
      <c r="T2393" t="s">
        <v>23</v>
      </c>
      <c r="U2393">
        <v>5</v>
      </c>
      <c r="V2393" t="s">
        <v>44</v>
      </c>
    </row>
    <row r="2394" spans="1:22">
      <c r="A2394">
        <v>6646311</v>
      </c>
      <c r="B2394" t="str">
        <f t="shared" si="193"/>
        <v>pUMNturkey5_IncX</v>
      </c>
      <c r="C2394" t="str">
        <f t="shared" si="194"/>
        <v>NZ_JRQA01000080.1</v>
      </c>
      <c r="D2394" t="str">
        <f t="shared" si="195"/>
        <v>JRQA01000080</v>
      </c>
      <c r="E2394" t="str">
        <f t="shared" si="192"/>
        <v>Escherichia</v>
      </c>
      <c r="F2394" t="s">
        <v>32289</v>
      </c>
      <c r="G2394" t="str">
        <f t="shared" si="196"/>
        <v>Escherichiacoli                     Gammaproteobacteria32.9449.250236---415</v>
      </c>
      <c r="H2394" t="s">
        <v>12041</v>
      </c>
      <c r="I2394" t="s">
        <v>15</v>
      </c>
      <c r="J2394" t="s">
        <v>78</v>
      </c>
      <c r="K2394" t="s">
        <v>79</v>
      </c>
      <c r="L2394" t="s">
        <v>12045</v>
      </c>
      <c r="M2394" t="s">
        <v>12046</v>
      </c>
      <c r="N2394" t="s">
        <v>12047</v>
      </c>
      <c r="O2394" s="1" t="s">
        <v>12048</v>
      </c>
      <c r="P2394" t="s">
        <v>12049</v>
      </c>
      <c r="Q2394">
        <v>36</v>
      </c>
      <c r="R2394" t="s">
        <v>23</v>
      </c>
      <c r="S2394" t="s">
        <v>23</v>
      </c>
      <c r="T2394" t="s">
        <v>23</v>
      </c>
      <c r="U2394">
        <v>41</v>
      </c>
      <c r="V2394">
        <v>5</v>
      </c>
    </row>
    <row r="2395" spans="1:22">
      <c r="A2395">
        <v>6646215</v>
      </c>
      <c r="B2395" t="str">
        <f t="shared" si="193"/>
        <v>pUMNturkey3_3</v>
      </c>
      <c r="C2395" t="str">
        <f t="shared" si="194"/>
        <v>NZ_JROQ01000053.1</v>
      </c>
      <c r="D2395" t="str">
        <f t="shared" si="195"/>
        <v>JROQ01000053</v>
      </c>
      <c r="E2395" t="str">
        <f t="shared" ref="E2395:E2458" si="197">MID(H2395,1,FIND(" ",H2395)-1)</f>
        <v>Escherichia</v>
      </c>
      <c r="F2395" t="s">
        <v>32289</v>
      </c>
      <c r="G2395" t="str">
        <f t="shared" si="196"/>
        <v xml:space="preserve">Escherichiacoli                     Gammaproteobacteria3.89751.78344---4-                                        </v>
      </c>
      <c r="H2395" t="s">
        <v>12050</v>
      </c>
      <c r="I2395" t="s">
        <v>15</v>
      </c>
      <c r="J2395" t="s">
        <v>78</v>
      </c>
      <c r="K2395" t="s">
        <v>79</v>
      </c>
      <c r="L2395" t="s">
        <v>12051</v>
      </c>
      <c r="M2395" t="s">
        <v>12052</v>
      </c>
      <c r="N2395" t="s">
        <v>12053</v>
      </c>
      <c r="O2395" s="1" t="s">
        <v>10715</v>
      </c>
      <c r="P2395" t="s">
        <v>12054</v>
      </c>
      <c r="Q2395">
        <v>4</v>
      </c>
      <c r="R2395" t="s">
        <v>23</v>
      </c>
      <c r="S2395" t="s">
        <v>23</v>
      </c>
      <c r="T2395" t="s">
        <v>23</v>
      </c>
      <c r="U2395">
        <v>4</v>
      </c>
      <c r="V2395" t="s">
        <v>44</v>
      </c>
    </row>
    <row r="2396" spans="1:22">
      <c r="A2396">
        <v>6646119</v>
      </c>
      <c r="B2396" t="str">
        <f t="shared" si="193"/>
        <v>pO104_H7</v>
      </c>
      <c r="C2396" t="str">
        <f t="shared" si="194"/>
        <v>NZ_CP009105.1</v>
      </c>
      <c r="D2396" t="str">
        <f t="shared" si="195"/>
        <v>CP009105</v>
      </c>
      <c r="E2396" t="str">
        <f t="shared" si="197"/>
        <v>Escherichia</v>
      </c>
      <c r="F2396" t="s">
        <v>32289</v>
      </c>
      <c r="G2396" t="str">
        <f t="shared" si="196"/>
        <v>Escherichiacoli                     Gammaproteobacteria168.31849.4421169---18819</v>
      </c>
      <c r="H2396" t="s">
        <v>12055</v>
      </c>
      <c r="I2396" t="s">
        <v>15</v>
      </c>
      <c r="J2396" t="s">
        <v>78</v>
      </c>
      <c r="K2396" t="s">
        <v>79</v>
      </c>
      <c r="L2396" t="s">
        <v>12056</v>
      </c>
      <c r="M2396" t="s">
        <v>12057</v>
      </c>
      <c r="N2396" t="s">
        <v>12058</v>
      </c>
      <c r="O2396" s="1" t="s">
        <v>12059</v>
      </c>
      <c r="P2396" t="s">
        <v>12060</v>
      </c>
      <c r="Q2396">
        <v>169</v>
      </c>
      <c r="R2396" t="s">
        <v>23</v>
      </c>
      <c r="S2396" t="s">
        <v>23</v>
      </c>
      <c r="T2396" t="s">
        <v>23</v>
      </c>
      <c r="U2396">
        <v>188</v>
      </c>
      <c r="V2396">
        <v>19</v>
      </c>
    </row>
    <row r="2397" spans="1:22">
      <c r="A2397">
        <v>6646023</v>
      </c>
      <c r="B2397" t="str">
        <f t="shared" si="193"/>
        <v>pAPEC-O78-2</v>
      </c>
      <c r="C2397" t="str">
        <f t="shared" si="194"/>
        <v>NZ_CP010317.1</v>
      </c>
      <c r="D2397" t="str">
        <f t="shared" si="195"/>
        <v>CP010317</v>
      </c>
      <c r="E2397" t="str">
        <f t="shared" si="197"/>
        <v>Escherichia</v>
      </c>
      <c r="F2397" t="s">
        <v>32289</v>
      </c>
      <c r="G2397" t="str">
        <f t="shared" si="196"/>
        <v>Escherichiacoli                     Gammaproteobacteria106.39750.7044116---1204</v>
      </c>
      <c r="H2397" t="s">
        <v>12061</v>
      </c>
      <c r="I2397" t="s">
        <v>15</v>
      </c>
      <c r="J2397" t="s">
        <v>78</v>
      </c>
      <c r="K2397" t="s">
        <v>79</v>
      </c>
      <c r="L2397" t="s">
        <v>12062</v>
      </c>
      <c r="M2397" t="s">
        <v>12063</v>
      </c>
      <c r="N2397" t="s">
        <v>12064</v>
      </c>
      <c r="O2397" s="1" t="s">
        <v>12065</v>
      </c>
      <c r="P2397" t="s">
        <v>12066</v>
      </c>
      <c r="Q2397">
        <v>116</v>
      </c>
      <c r="R2397" t="s">
        <v>23</v>
      </c>
      <c r="S2397" t="s">
        <v>23</v>
      </c>
      <c r="T2397" t="s">
        <v>23</v>
      </c>
      <c r="U2397">
        <v>120</v>
      </c>
      <c r="V2397">
        <v>4</v>
      </c>
    </row>
    <row r="2398" spans="1:22">
      <c r="A2398">
        <v>6645927</v>
      </c>
      <c r="B2398" t="str">
        <f t="shared" si="193"/>
        <v>pAPEC-O78-3</v>
      </c>
      <c r="C2398" t="str">
        <f t="shared" si="194"/>
        <v>NZ_CP010318.1</v>
      </c>
      <c r="D2398" t="str">
        <f t="shared" si="195"/>
        <v>CP010318</v>
      </c>
      <c r="E2398" t="str">
        <f t="shared" si="197"/>
        <v>Escherichia</v>
      </c>
      <c r="F2398" t="s">
        <v>32289</v>
      </c>
      <c r="G2398" t="str">
        <f t="shared" si="196"/>
        <v xml:space="preserve">Escherichiacoli                     Gammaproteobacteria4.59950.44575---5-                                                        </v>
      </c>
      <c r="H2398" t="s">
        <v>12061</v>
      </c>
      <c r="I2398" t="s">
        <v>15</v>
      </c>
      <c r="J2398" t="s">
        <v>78</v>
      </c>
      <c r="K2398" t="s">
        <v>79</v>
      </c>
      <c r="L2398" t="s">
        <v>12067</v>
      </c>
      <c r="M2398" t="s">
        <v>12068</v>
      </c>
      <c r="N2398" t="s">
        <v>12069</v>
      </c>
      <c r="O2398" s="1" t="s">
        <v>12070</v>
      </c>
      <c r="P2398" t="s">
        <v>12071</v>
      </c>
      <c r="Q2398">
        <v>5</v>
      </c>
      <c r="R2398" t="s">
        <v>23</v>
      </c>
      <c r="S2398" t="s">
        <v>23</v>
      </c>
      <c r="T2398" t="s">
        <v>23</v>
      </c>
      <c r="U2398">
        <v>5</v>
      </c>
      <c r="V2398" t="s">
        <v>58</v>
      </c>
    </row>
    <row r="2399" spans="1:22">
      <c r="A2399">
        <v>6645831</v>
      </c>
      <c r="B2399" t="str">
        <f t="shared" si="193"/>
        <v>pAPEC-O78-ColV</v>
      </c>
      <c r="C2399" t="str">
        <f t="shared" si="194"/>
        <v>NZ_CP010316.1</v>
      </c>
      <c r="D2399" t="str">
        <f t="shared" si="195"/>
        <v>CP010316</v>
      </c>
      <c r="E2399" t="str">
        <f t="shared" si="197"/>
        <v>Escherichia</v>
      </c>
      <c r="F2399" t="s">
        <v>32289</v>
      </c>
      <c r="G2399" t="str">
        <f t="shared" si="196"/>
        <v>Escherichiacoli                     Gammaproteobacteria144.85950.4318146--115912</v>
      </c>
      <c r="H2399" t="s">
        <v>12061</v>
      </c>
      <c r="I2399" t="s">
        <v>15</v>
      </c>
      <c r="J2399" t="s">
        <v>78</v>
      </c>
      <c r="K2399" t="s">
        <v>79</v>
      </c>
      <c r="L2399" t="s">
        <v>12072</v>
      </c>
      <c r="M2399" t="s">
        <v>12073</v>
      </c>
      <c r="N2399" t="s">
        <v>12074</v>
      </c>
      <c r="O2399" s="1" t="s">
        <v>12075</v>
      </c>
      <c r="P2399" t="s">
        <v>12076</v>
      </c>
      <c r="Q2399">
        <v>146</v>
      </c>
      <c r="R2399" t="s">
        <v>23</v>
      </c>
      <c r="S2399" t="s">
        <v>23</v>
      </c>
      <c r="T2399">
        <v>1</v>
      </c>
      <c r="U2399">
        <v>159</v>
      </c>
      <c r="V2399">
        <v>12</v>
      </c>
    </row>
    <row r="2400" spans="1:22">
      <c r="A2400">
        <v>6645735</v>
      </c>
      <c r="B2400" t="str">
        <f t="shared" si="193"/>
        <v>pUMNturkey7_IncX</v>
      </c>
      <c r="C2400" t="str">
        <f t="shared" si="194"/>
        <v>NZ_CM003131.1</v>
      </c>
      <c r="D2400" t="str">
        <f t="shared" si="195"/>
        <v>CM003131</v>
      </c>
      <c r="E2400" t="str">
        <f t="shared" si="197"/>
        <v>Escherichia</v>
      </c>
      <c r="F2400" t="s">
        <v>32289</v>
      </c>
      <c r="G2400" t="str">
        <f t="shared" si="196"/>
        <v>Escherichiacoli                     Gammaproteobacteria60.21748.718858---679</v>
      </c>
      <c r="H2400" t="s">
        <v>12077</v>
      </c>
      <c r="I2400" t="s">
        <v>15</v>
      </c>
      <c r="J2400" t="s">
        <v>78</v>
      </c>
      <c r="K2400" t="s">
        <v>79</v>
      </c>
      <c r="L2400" t="s">
        <v>12078</v>
      </c>
      <c r="M2400" t="s">
        <v>12079</v>
      </c>
      <c r="N2400" t="s">
        <v>12080</v>
      </c>
      <c r="O2400" s="1" t="s">
        <v>12081</v>
      </c>
      <c r="P2400" t="s">
        <v>12082</v>
      </c>
      <c r="Q2400">
        <v>58</v>
      </c>
      <c r="R2400" t="s">
        <v>23</v>
      </c>
      <c r="S2400" t="s">
        <v>23</v>
      </c>
      <c r="T2400" t="s">
        <v>23</v>
      </c>
      <c r="U2400">
        <v>67</v>
      </c>
      <c r="V2400">
        <v>9</v>
      </c>
    </row>
    <row r="2401" spans="1:22">
      <c r="A2401">
        <v>6645639</v>
      </c>
      <c r="B2401" t="str">
        <f t="shared" si="193"/>
        <v>pMNCRE44_6</v>
      </c>
      <c r="C2401" t="str">
        <f t="shared" si="194"/>
        <v>NZ_CP010882.1</v>
      </c>
      <c r="D2401" t="str">
        <f t="shared" si="195"/>
        <v>CP010882</v>
      </c>
      <c r="E2401" t="str">
        <f t="shared" si="197"/>
        <v>Escherichia</v>
      </c>
      <c r="F2401" t="s">
        <v>32289</v>
      </c>
      <c r="G2401" t="str">
        <f t="shared" si="196"/>
        <v>Escherichiacoli                     Gammaproteobacteria122.96651.2654141---15413</v>
      </c>
      <c r="H2401" t="s">
        <v>12083</v>
      </c>
      <c r="I2401" t="s">
        <v>15</v>
      </c>
      <c r="J2401" t="s">
        <v>78</v>
      </c>
      <c r="K2401" t="s">
        <v>79</v>
      </c>
      <c r="L2401" t="s">
        <v>12084</v>
      </c>
      <c r="M2401" t="s">
        <v>12085</v>
      </c>
      <c r="N2401" t="s">
        <v>12086</v>
      </c>
      <c r="O2401" s="1" t="s">
        <v>12087</v>
      </c>
      <c r="P2401" t="s">
        <v>12088</v>
      </c>
      <c r="Q2401">
        <v>141</v>
      </c>
      <c r="R2401" t="s">
        <v>23</v>
      </c>
      <c r="S2401" t="s">
        <v>23</v>
      </c>
      <c r="T2401" t="s">
        <v>23</v>
      </c>
      <c r="U2401">
        <v>154</v>
      </c>
      <c r="V2401">
        <v>13</v>
      </c>
    </row>
    <row r="2402" spans="1:22">
      <c r="A2402">
        <v>6645543</v>
      </c>
      <c r="B2402" t="str">
        <f t="shared" si="193"/>
        <v>pMNCRE44_5</v>
      </c>
      <c r="C2402" t="str">
        <f t="shared" si="194"/>
        <v>NZ_CP010881.1</v>
      </c>
      <c r="D2402" t="str">
        <f t="shared" si="195"/>
        <v>CP010881</v>
      </c>
      <c r="E2402" t="str">
        <f t="shared" si="197"/>
        <v>Escherichia</v>
      </c>
      <c r="F2402" t="s">
        <v>32289</v>
      </c>
      <c r="G2402" t="str">
        <f t="shared" si="196"/>
        <v>Escherichiacoli                     Gammaproteobacteria116.80352.1605124---1295</v>
      </c>
      <c r="H2402" t="s">
        <v>12083</v>
      </c>
      <c r="I2402" t="s">
        <v>15</v>
      </c>
      <c r="J2402" t="s">
        <v>78</v>
      </c>
      <c r="K2402" t="s">
        <v>79</v>
      </c>
      <c r="L2402" t="s">
        <v>12089</v>
      </c>
      <c r="M2402" t="s">
        <v>12090</v>
      </c>
      <c r="N2402" t="s">
        <v>12091</v>
      </c>
      <c r="O2402" s="1" t="s">
        <v>12092</v>
      </c>
      <c r="P2402" t="s">
        <v>12093</v>
      </c>
      <c r="Q2402">
        <v>124</v>
      </c>
      <c r="R2402" t="s">
        <v>23</v>
      </c>
      <c r="S2402" t="s">
        <v>23</v>
      </c>
      <c r="T2402" t="s">
        <v>23</v>
      </c>
      <c r="U2402">
        <v>129</v>
      </c>
      <c r="V2402">
        <v>5</v>
      </c>
    </row>
    <row r="2403" spans="1:22">
      <c r="A2403">
        <v>6645447</v>
      </c>
      <c r="B2403" t="str">
        <f t="shared" si="193"/>
        <v>pMNCRE44_3</v>
      </c>
      <c r="C2403" t="str">
        <f t="shared" si="194"/>
        <v>NZ_CP010879.1</v>
      </c>
      <c r="D2403" t="str">
        <f t="shared" si="195"/>
        <v>CP010879</v>
      </c>
      <c r="E2403" t="str">
        <f t="shared" si="197"/>
        <v>Escherichia</v>
      </c>
      <c r="F2403" t="s">
        <v>32289</v>
      </c>
      <c r="G2403" t="str">
        <f t="shared" si="196"/>
        <v xml:space="preserve">Escherichiacoli                     Gammaproteobacteria5.16747.51315---5-                                                </v>
      </c>
      <c r="H2403" t="s">
        <v>12083</v>
      </c>
      <c r="I2403" t="s">
        <v>15</v>
      </c>
      <c r="J2403" t="s">
        <v>78</v>
      </c>
      <c r="K2403" t="s">
        <v>79</v>
      </c>
      <c r="L2403" t="s">
        <v>12094</v>
      </c>
      <c r="M2403" t="s">
        <v>12095</v>
      </c>
      <c r="N2403" t="s">
        <v>12096</v>
      </c>
      <c r="O2403" s="1" t="s">
        <v>12097</v>
      </c>
      <c r="P2403" t="s">
        <v>12098</v>
      </c>
      <c r="Q2403">
        <v>5</v>
      </c>
      <c r="R2403" t="s">
        <v>23</v>
      </c>
      <c r="S2403" t="s">
        <v>23</v>
      </c>
      <c r="T2403" t="s">
        <v>23</v>
      </c>
      <c r="U2403">
        <v>5</v>
      </c>
      <c r="V2403" t="s">
        <v>24</v>
      </c>
    </row>
    <row r="2404" spans="1:22">
      <c r="A2404">
        <v>6645351</v>
      </c>
      <c r="B2404" t="str">
        <f t="shared" si="193"/>
        <v>pMNCRE44_4</v>
      </c>
      <c r="C2404" t="str">
        <f t="shared" si="194"/>
        <v>NZ_CP010880.1</v>
      </c>
      <c r="D2404" t="str">
        <f t="shared" si="195"/>
        <v>CP010880</v>
      </c>
      <c r="E2404" t="str">
        <f t="shared" si="197"/>
        <v>Escherichia</v>
      </c>
      <c r="F2404" t="s">
        <v>32289</v>
      </c>
      <c r="G2404" t="str">
        <f t="shared" si="196"/>
        <v>Escherichiacoli                     Gammaproteobacteria30.85541.77639---401</v>
      </c>
      <c r="H2404" t="s">
        <v>12083</v>
      </c>
      <c r="I2404" t="s">
        <v>15</v>
      </c>
      <c r="J2404" t="s">
        <v>78</v>
      </c>
      <c r="K2404" t="s">
        <v>79</v>
      </c>
      <c r="L2404" t="s">
        <v>12099</v>
      </c>
      <c r="M2404" t="s">
        <v>12100</v>
      </c>
      <c r="N2404" t="s">
        <v>12101</v>
      </c>
      <c r="O2404" s="1" t="s">
        <v>12102</v>
      </c>
      <c r="P2404" t="s">
        <v>12103</v>
      </c>
      <c r="Q2404">
        <v>39</v>
      </c>
      <c r="R2404" t="s">
        <v>23</v>
      </c>
      <c r="S2404" t="s">
        <v>23</v>
      </c>
      <c r="T2404" t="s">
        <v>23</v>
      </c>
      <c r="U2404">
        <v>40</v>
      </c>
      <c r="V2404">
        <v>1</v>
      </c>
    </row>
    <row r="2405" spans="1:22">
      <c r="A2405">
        <v>6645255</v>
      </c>
      <c r="B2405" t="str">
        <f t="shared" si="193"/>
        <v>pMNCRE44_2</v>
      </c>
      <c r="C2405" t="str">
        <f t="shared" si="194"/>
        <v>NZ_CP010878.1</v>
      </c>
      <c r="D2405" t="str">
        <f t="shared" si="195"/>
        <v>CP010878</v>
      </c>
      <c r="E2405" t="str">
        <f t="shared" si="197"/>
        <v>Escherichia</v>
      </c>
      <c r="F2405" t="s">
        <v>32289</v>
      </c>
      <c r="G2405" t="str">
        <f t="shared" si="196"/>
        <v>Escherichiacoli                     Gammaproteobacteria4.08849.87772---31</v>
      </c>
      <c r="H2405" t="s">
        <v>12083</v>
      </c>
      <c r="I2405" t="s">
        <v>15</v>
      </c>
      <c r="J2405" t="s">
        <v>78</v>
      </c>
      <c r="K2405" t="s">
        <v>79</v>
      </c>
      <c r="L2405" t="s">
        <v>12104</v>
      </c>
      <c r="M2405" t="s">
        <v>12105</v>
      </c>
      <c r="N2405" t="s">
        <v>12106</v>
      </c>
      <c r="O2405" s="1" t="s">
        <v>12107</v>
      </c>
      <c r="P2405" t="s">
        <v>12108</v>
      </c>
      <c r="Q2405">
        <v>2</v>
      </c>
      <c r="R2405" t="s">
        <v>23</v>
      </c>
      <c r="S2405" t="s">
        <v>23</v>
      </c>
      <c r="T2405" t="s">
        <v>23</v>
      </c>
      <c r="U2405">
        <v>3</v>
      </c>
      <c r="V2405">
        <v>1</v>
      </c>
    </row>
    <row r="2406" spans="1:22">
      <c r="A2406">
        <v>6645159</v>
      </c>
      <c r="B2406" t="str">
        <f t="shared" si="193"/>
        <v>pMNCRE44_1</v>
      </c>
      <c r="C2406" t="str">
        <f t="shared" si="194"/>
        <v>NZ_CP010877.1</v>
      </c>
      <c r="D2406" t="str">
        <f t="shared" si="195"/>
        <v>CP010877</v>
      </c>
      <c r="E2406" t="str">
        <f t="shared" si="197"/>
        <v>Escherichia</v>
      </c>
      <c r="F2406" t="s">
        <v>32289</v>
      </c>
      <c r="G2406" t="str">
        <f t="shared" si="196"/>
        <v>Escherichiacoli                     Gammaproteobacteria1.50650.19921---21</v>
      </c>
      <c r="H2406" t="s">
        <v>12083</v>
      </c>
      <c r="I2406" t="s">
        <v>15</v>
      </c>
      <c r="J2406" t="s">
        <v>78</v>
      </c>
      <c r="K2406" t="s">
        <v>79</v>
      </c>
      <c r="L2406" t="s">
        <v>12109</v>
      </c>
      <c r="M2406" t="s">
        <v>12110</v>
      </c>
      <c r="N2406" t="s">
        <v>12111</v>
      </c>
      <c r="O2406" s="1" t="s">
        <v>12039</v>
      </c>
      <c r="P2406" t="s">
        <v>12040</v>
      </c>
      <c r="Q2406">
        <v>1</v>
      </c>
      <c r="R2406" t="s">
        <v>23</v>
      </c>
      <c r="S2406" t="s">
        <v>23</v>
      </c>
      <c r="T2406" t="s">
        <v>23</v>
      </c>
      <c r="U2406">
        <v>2</v>
      </c>
      <c r="V2406">
        <v>1</v>
      </c>
    </row>
    <row r="2407" spans="1:22">
      <c r="A2407">
        <v>6645063</v>
      </c>
      <c r="B2407" t="str">
        <f t="shared" si="193"/>
        <v>p6409-202.186kb</v>
      </c>
      <c r="C2407" t="str">
        <f t="shared" si="194"/>
        <v>NZ_CP010373.2</v>
      </c>
      <c r="D2407" t="str">
        <f t="shared" si="195"/>
        <v>CP010373</v>
      </c>
      <c r="E2407" t="str">
        <f t="shared" si="197"/>
        <v>Escherichia</v>
      </c>
      <c r="F2407" t="s">
        <v>32289</v>
      </c>
      <c r="G2407" t="str">
        <f t="shared" si="196"/>
        <v>Escherichiacoli                     Gammaproteobacteria193.90852.8276217---2247</v>
      </c>
      <c r="H2407" t="s">
        <v>12112</v>
      </c>
      <c r="I2407" t="s">
        <v>15</v>
      </c>
      <c r="J2407" t="s">
        <v>78</v>
      </c>
      <c r="K2407" t="s">
        <v>79</v>
      </c>
      <c r="L2407" t="s">
        <v>12113</v>
      </c>
      <c r="M2407" t="s">
        <v>12114</v>
      </c>
      <c r="N2407" t="s">
        <v>12115</v>
      </c>
      <c r="O2407" s="1" t="s">
        <v>12116</v>
      </c>
      <c r="P2407" t="s">
        <v>12117</v>
      </c>
      <c r="Q2407">
        <v>217</v>
      </c>
      <c r="R2407" t="s">
        <v>23</v>
      </c>
      <c r="S2407" t="s">
        <v>23</v>
      </c>
      <c r="T2407" t="s">
        <v>23</v>
      </c>
      <c r="U2407">
        <v>224</v>
      </c>
      <c r="V2407">
        <v>7</v>
      </c>
    </row>
    <row r="2408" spans="1:22">
      <c r="A2408">
        <v>6644967</v>
      </c>
      <c r="B2408" t="str">
        <f t="shared" si="193"/>
        <v>p6409-151.583kb</v>
      </c>
      <c r="C2408" t="str">
        <f t="shared" si="194"/>
        <v>NZ_CP010372.1</v>
      </c>
      <c r="D2408" t="str">
        <f t="shared" si="195"/>
        <v>CP010372</v>
      </c>
      <c r="E2408" t="str">
        <f t="shared" si="197"/>
        <v>Escherichia</v>
      </c>
      <c r="F2408" t="s">
        <v>32289</v>
      </c>
      <c r="G2408" t="str">
        <f t="shared" si="196"/>
        <v>Escherichiacoli                     Gammaproteobacteria151.58351.9405172---18513</v>
      </c>
      <c r="H2408" t="s">
        <v>12112</v>
      </c>
      <c r="I2408" t="s">
        <v>15</v>
      </c>
      <c r="J2408" t="s">
        <v>78</v>
      </c>
      <c r="K2408" t="s">
        <v>79</v>
      </c>
      <c r="L2408" t="s">
        <v>12118</v>
      </c>
      <c r="M2408" t="s">
        <v>12119</v>
      </c>
      <c r="N2408" t="s">
        <v>12120</v>
      </c>
      <c r="O2408" s="1" t="s">
        <v>12121</v>
      </c>
      <c r="P2408" t="s">
        <v>12122</v>
      </c>
      <c r="Q2408">
        <v>172</v>
      </c>
      <c r="R2408" t="s">
        <v>23</v>
      </c>
      <c r="S2408" t="s">
        <v>23</v>
      </c>
      <c r="T2408" t="s">
        <v>23</v>
      </c>
      <c r="U2408">
        <v>185</v>
      </c>
      <c r="V2408">
        <v>13</v>
      </c>
    </row>
    <row r="2409" spans="1:22">
      <c r="A2409">
        <v>6644871</v>
      </c>
      <c r="B2409" t="str">
        <f t="shared" si="193"/>
        <v>IV</v>
      </c>
      <c r="C2409" t="str">
        <f t="shared" si="194"/>
        <v>NZ_HE610902.1</v>
      </c>
      <c r="D2409" t="str">
        <f t="shared" si="195"/>
        <v>HE610902</v>
      </c>
      <c r="E2409" t="str">
        <f t="shared" si="197"/>
        <v>Escherichia</v>
      </c>
      <c r="F2409" t="s">
        <v>32289</v>
      </c>
      <c r="G2409" t="str">
        <f t="shared" si="196"/>
        <v xml:space="preserve">Escherichiacoli                     Gammaproteobacteria1.54950.8072---2-                                                                </v>
      </c>
      <c r="H2409" t="s">
        <v>12123</v>
      </c>
      <c r="I2409" t="s">
        <v>15</v>
      </c>
      <c r="J2409" t="s">
        <v>78</v>
      </c>
      <c r="K2409" t="s">
        <v>79</v>
      </c>
      <c r="L2409" t="s">
        <v>687</v>
      </c>
      <c r="M2409" t="s">
        <v>12124</v>
      </c>
      <c r="N2409" t="s">
        <v>12125</v>
      </c>
      <c r="O2409" s="1" t="s">
        <v>12126</v>
      </c>
      <c r="P2409" t="s">
        <v>12127</v>
      </c>
      <c r="Q2409">
        <v>2</v>
      </c>
      <c r="R2409" t="s">
        <v>23</v>
      </c>
      <c r="S2409" t="s">
        <v>23</v>
      </c>
      <c r="T2409" t="s">
        <v>23</v>
      </c>
      <c r="U2409">
        <v>2</v>
      </c>
      <c r="V2409" t="s">
        <v>495</v>
      </c>
    </row>
    <row r="2410" spans="1:22">
      <c r="A2410">
        <v>6644775</v>
      </c>
      <c r="B2410" t="str">
        <f t="shared" si="193"/>
        <v>II</v>
      </c>
      <c r="C2410" t="str">
        <f t="shared" si="194"/>
        <v>NZ_HE610900.1</v>
      </c>
      <c r="D2410" t="str">
        <f t="shared" si="195"/>
        <v>HE610900</v>
      </c>
      <c r="E2410" t="str">
        <f t="shared" si="197"/>
        <v>Escherichia</v>
      </c>
      <c r="F2410" t="s">
        <v>32289</v>
      </c>
      <c r="G2410" t="str">
        <f t="shared" si="196"/>
        <v xml:space="preserve">Escherichiacoli                     Gammaproteobacteria88.54649.727898---98-                                                                </v>
      </c>
      <c r="H2410" t="s">
        <v>12123</v>
      </c>
      <c r="I2410" t="s">
        <v>15</v>
      </c>
      <c r="J2410" t="s">
        <v>78</v>
      </c>
      <c r="K2410" t="s">
        <v>79</v>
      </c>
      <c r="L2410" t="s">
        <v>677</v>
      </c>
      <c r="M2410" t="s">
        <v>12128</v>
      </c>
      <c r="N2410" t="s">
        <v>12129</v>
      </c>
      <c r="O2410" s="1" t="s">
        <v>12130</v>
      </c>
      <c r="P2410" t="s">
        <v>12131</v>
      </c>
      <c r="Q2410">
        <v>98</v>
      </c>
      <c r="R2410" t="s">
        <v>23</v>
      </c>
      <c r="S2410" t="s">
        <v>23</v>
      </c>
      <c r="T2410" t="s">
        <v>23</v>
      </c>
      <c r="U2410">
        <v>98</v>
      </c>
      <c r="V2410" t="s">
        <v>495</v>
      </c>
    </row>
    <row r="2411" spans="1:22">
      <c r="A2411">
        <v>6644679</v>
      </c>
      <c r="B2411" t="str">
        <f t="shared" si="193"/>
        <v>III</v>
      </c>
      <c r="C2411" t="str">
        <f t="shared" si="194"/>
        <v>NZ_HE610901.1</v>
      </c>
      <c r="D2411" t="str">
        <f t="shared" si="195"/>
        <v>HE610901</v>
      </c>
      <c r="E2411" t="str">
        <f t="shared" si="197"/>
        <v>Escherichia</v>
      </c>
      <c r="F2411" t="s">
        <v>32289</v>
      </c>
      <c r="G2411" t="str">
        <f t="shared" si="196"/>
        <v>Escherichiacoli                     Gammaproteobacteria75.56947.162289---978</v>
      </c>
      <c r="H2411" t="s">
        <v>12123</v>
      </c>
      <c r="I2411" t="s">
        <v>15</v>
      </c>
      <c r="J2411" t="s">
        <v>78</v>
      </c>
      <c r="K2411" t="s">
        <v>79</v>
      </c>
      <c r="L2411" t="s">
        <v>682</v>
      </c>
      <c r="M2411" t="s">
        <v>12132</v>
      </c>
      <c r="N2411" t="s">
        <v>12133</v>
      </c>
      <c r="O2411" s="1" t="s">
        <v>12134</v>
      </c>
      <c r="P2411" t="s">
        <v>12135</v>
      </c>
      <c r="Q2411">
        <v>89</v>
      </c>
      <c r="R2411" t="s">
        <v>23</v>
      </c>
      <c r="S2411" t="s">
        <v>23</v>
      </c>
      <c r="T2411" t="s">
        <v>23</v>
      </c>
      <c r="U2411">
        <v>97</v>
      </c>
      <c r="V2411">
        <v>8</v>
      </c>
    </row>
    <row r="2412" spans="1:22">
      <c r="A2412">
        <v>6644583</v>
      </c>
      <c r="B2412" t="str">
        <f t="shared" si="193"/>
        <v>unnamed</v>
      </c>
      <c r="C2412" t="str">
        <f t="shared" si="194"/>
        <v>NZ_CP011019.1</v>
      </c>
      <c r="D2412" t="str">
        <f t="shared" si="195"/>
        <v>CP011019</v>
      </c>
      <c r="E2412" t="str">
        <f t="shared" si="197"/>
        <v>Escherichia</v>
      </c>
      <c r="F2412" t="s">
        <v>32289</v>
      </c>
      <c r="G2412" t="str">
        <f t="shared" si="196"/>
        <v>Escherichiacoli                     Gammaproteobacteria207.26547.3129179---20627</v>
      </c>
      <c r="H2412" t="s">
        <v>12136</v>
      </c>
      <c r="I2412" t="s">
        <v>15</v>
      </c>
      <c r="J2412" t="s">
        <v>78</v>
      </c>
      <c r="K2412" t="s">
        <v>79</v>
      </c>
      <c r="L2412" t="s">
        <v>68</v>
      </c>
      <c r="M2412" t="s">
        <v>12137</v>
      </c>
      <c r="N2412" t="s">
        <v>12138</v>
      </c>
      <c r="O2412" s="1" t="s">
        <v>12139</v>
      </c>
      <c r="P2412" t="s">
        <v>12140</v>
      </c>
      <c r="Q2412">
        <v>179</v>
      </c>
      <c r="R2412" t="s">
        <v>23</v>
      </c>
      <c r="S2412" t="s">
        <v>23</v>
      </c>
      <c r="T2412" t="s">
        <v>23</v>
      </c>
      <c r="U2412">
        <v>206</v>
      </c>
      <c r="V2412">
        <v>27</v>
      </c>
    </row>
    <row r="2413" spans="1:22">
      <c r="A2413">
        <v>6644487</v>
      </c>
      <c r="B2413" t="str">
        <f t="shared" si="193"/>
        <v>pCFSAN029787_01</v>
      </c>
      <c r="C2413" t="str">
        <f t="shared" si="194"/>
        <v>NZ_CP011417.1</v>
      </c>
      <c r="D2413" t="str">
        <f t="shared" si="195"/>
        <v>CP011417</v>
      </c>
      <c r="E2413" t="str">
        <f t="shared" si="197"/>
        <v>Escherichia</v>
      </c>
      <c r="F2413" t="s">
        <v>32289</v>
      </c>
      <c r="G2413" t="str">
        <f t="shared" si="196"/>
        <v>Escherichiacoli                     Gammaproteobacteria293.82646.6153316---36447</v>
      </c>
      <c r="H2413" t="s">
        <v>12141</v>
      </c>
      <c r="I2413" t="s">
        <v>15</v>
      </c>
      <c r="J2413" t="s">
        <v>78</v>
      </c>
      <c r="K2413" t="s">
        <v>79</v>
      </c>
      <c r="L2413" t="s">
        <v>12142</v>
      </c>
      <c r="M2413" t="s">
        <v>12143</v>
      </c>
      <c r="N2413" t="s">
        <v>12144</v>
      </c>
      <c r="O2413" s="1" t="s">
        <v>12145</v>
      </c>
      <c r="P2413" t="s">
        <v>12146</v>
      </c>
      <c r="Q2413">
        <v>316</v>
      </c>
      <c r="R2413" t="s">
        <v>23</v>
      </c>
      <c r="S2413" t="s">
        <v>23</v>
      </c>
      <c r="T2413" t="s">
        <v>23</v>
      </c>
      <c r="U2413">
        <v>364</v>
      </c>
      <c r="V2413">
        <v>47</v>
      </c>
    </row>
    <row r="2414" spans="1:22">
      <c r="A2414">
        <v>6644391</v>
      </c>
      <c r="B2414" t="str">
        <f t="shared" si="193"/>
        <v>pCFSAN029787_02</v>
      </c>
      <c r="C2414" t="str">
        <f t="shared" si="194"/>
        <v>NZ_CP011418.1</v>
      </c>
      <c r="D2414" t="str">
        <f t="shared" si="195"/>
        <v>CP011418</v>
      </c>
      <c r="E2414" t="str">
        <f t="shared" si="197"/>
        <v>Escherichia</v>
      </c>
      <c r="F2414" t="s">
        <v>32289</v>
      </c>
      <c r="G2414" t="str">
        <f t="shared" si="196"/>
        <v>Escherichiacoli                     Gammaproteobacteria47.60651.848551---576</v>
      </c>
      <c r="H2414" t="s">
        <v>12141</v>
      </c>
      <c r="I2414" t="s">
        <v>15</v>
      </c>
      <c r="J2414" t="s">
        <v>78</v>
      </c>
      <c r="K2414" t="s">
        <v>79</v>
      </c>
      <c r="L2414" t="s">
        <v>12147</v>
      </c>
      <c r="M2414" t="s">
        <v>12148</v>
      </c>
      <c r="N2414" t="s">
        <v>12149</v>
      </c>
      <c r="O2414" s="1" t="s">
        <v>12150</v>
      </c>
      <c r="P2414" t="s">
        <v>12151</v>
      </c>
      <c r="Q2414">
        <v>51</v>
      </c>
      <c r="R2414" t="s">
        <v>23</v>
      </c>
      <c r="S2414" t="s">
        <v>23</v>
      </c>
      <c r="T2414" t="s">
        <v>23</v>
      </c>
      <c r="U2414">
        <v>57</v>
      </c>
      <c r="V2414">
        <v>6</v>
      </c>
    </row>
    <row r="2415" spans="1:22">
      <c r="A2415">
        <v>6644295</v>
      </c>
      <c r="B2415" t="str">
        <f t="shared" si="193"/>
        <v>F</v>
      </c>
      <c r="C2415" t="str">
        <f t="shared" si="194"/>
        <v>NZ_CP011496.1</v>
      </c>
      <c r="D2415" t="str">
        <f t="shared" si="195"/>
        <v>CP011496</v>
      </c>
      <c r="E2415" t="str">
        <f t="shared" si="197"/>
        <v>Escherichia</v>
      </c>
      <c r="F2415" t="s">
        <v>32289</v>
      </c>
      <c r="G2415" t="str">
        <f t="shared" si="196"/>
        <v>Escherichiacoli                     Gammaproteobacteria67.54551.667877---803</v>
      </c>
      <c r="H2415" t="s">
        <v>12152</v>
      </c>
      <c r="I2415" t="s">
        <v>15</v>
      </c>
      <c r="J2415" t="s">
        <v>78</v>
      </c>
      <c r="K2415" t="s">
        <v>79</v>
      </c>
      <c r="L2415" t="s">
        <v>12153</v>
      </c>
      <c r="M2415" t="s">
        <v>12154</v>
      </c>
      <c r="N2415" t="s">
        <v>12155</v>
      </c>
      <c r="O2415" s="1" t="s">
        <v>12156</v>
      </c>
      <c r="P2415" t="s">
        <v>12157</v>
      </c>
      <c r="Q2415">
        <v>77</v>
      </c>
      <c r="R2415" t="s">
        <v>23</v>
      </c>
      <c r="S2415" t="s">
        <v>23</v>
      </c>
      <c r="T2415" t="s">
        <v>23</v>
      </c>
      <c r="U2415">
        <v>80</v>
      </c>
      <c r="V2415">
        <v>3</v>
      </c>
    </row>
    <row r="2416" spans="1:22">
      <c r="A2416">
        <v>6644199</v>
      </c>
      <c r="B2416" t="str">
        <f t="shared" si="193"/>
        <v>pO104_H21</v>
      </c>
      <c r="C2416" t="str">
        <f t="shared" si="194"/>
        <v>NZ_CP009107.1</v>
      </c>
      <c r="D2416" t="str">
        <f t="shared" si="195"/>
        <v>CP009107</v>
      </c>
      <c r="E2416" t="str">
        <f t="shared" si="197"/>
        <v>Escherichia</v>
      </c>
      <c r="F2416" t="s">
        <v>32289</v>
      </c>
      <c r="G2416" t="str">
        <f t="shared" si="196"/>
        <v>Escherichiacoli                     Gammaproteobacteria161.44749.4664157---16710</v>
      </c>
      <c r="H2416" t="s">
        <v>12123</v>
      </c>
      <c r="I2416" t="s">
        <v>15</v>
      </c>
      <c r="J2416" t="s">
        <v>78</v>
      </c>
      <c r="K2416" t="s">
        <v>79</v>
      </c>
      <c r="L2416" t="s">
        <v>12158</v>
      </c>
      <c r="M2416" t="s">
        <v>12159</v>
      </c>
      <c r="N2416" t="s">
        <v>12160</v>
      </c>
      <c r="O2416" s="1" t="s">
        <v>12161</v>
      </c>
      <c r="P2416" t="s">
        <v>12162</v>
      </c>
      <c r="Q2416">
        <v>157</v>
      </c>
      <c r="R2416" t="s">
        <v>23</v>
      </c>
      <c r="S2416" t="s">
        <v>23</v>
      </c>
      <c r="T2416" t="s">
        <v>23</v>
      </c>
      <c r="U2416">
        <v>167</v>
      </c>
      <c r="V2416">
        <v>10</v>
      </c>
    </row>
    <row r="2417" spans="1:22">
      <c r="A2417">
        <v>6644103</v>
      </c>
      <c r="B2417" t="str">
        <f t="shared" si="193"/>
        <v>pMC-NDM</v>
      </c>
      <c r="C2417" t="str">
        <f t="shared" si="194"/>
        <v>NC_025106.1</v>
      </c>
      <c r="D2417" t="str">
        <f t="shared" si="195"/>
        <v>HG003695</v>
      </c>
      <c r="E2417" t="str">
        <f t="shared" si="197"/>
        <v>Escherichia</v>
      </c>
      <c r="F2417" t="s">
        <v>32289</v>
      </c>
      <c r="G2417" t="str">
        <f t="shared" si="196"/>
        <v>Escherichiacoli                     Gammaproteobacteria87.61952.406487---924</v>
      </c>
      <c r="H2417" t="s">
        <v>12163</v>
      </c>
      <c r="I2417" t="s">
        <v>15</v>
      </c>
      <c r="J2417" t="s">
        <v>78</v>
      </c>
      <c r="K2417" t="s">
        <v>79</v>
      </c>
      <c r="L2417" t="s">
        <v>12164</v>
      </c>
      <c r="M2417" t="s">
        <v>12165</v>
      </c>
      <c r="N2417" t="s">
        <v>12166</v>
      </c>
      <c r="O2417" s="1" t="s">
        <v>12167</v>
      </c>
      <c r="P2417" t="s">
        <v>12168</v>
      </c>
      <c r="Q2417">
        <v>87</v>
      </c>
      <c r="R2417" t="s">
        <v>23</v>
      </c>
      <c r="S2417" t="s">
        <v>23</v>
      </c>
      <c r="T2417" t="s">
        <v>23</v>
      </c>
      <c r="U2417">
        <v>92</v>
      </c>
      <c r="V2417">
        <v>4</v>
      </c>
    </row>
    <row r="2418" spans="1:22">
      <c r="A2418">
        <v>6644007</v>
      </c>
      <c r="B2418" t="str">
        <f t="shared" si="193"/>
        <v>pLG13</v>
      </c>
      <c r="C2418" t="str">
        <f t="shared" si="194"/>
        <v>NC_005019.1</v>
      </c>
      <c r="D2418" t="str">
        <f t="shared" si="195"/>
        <v>AF251289</v>
      </c>
      <c r="E2418" t="str">
        <f t="shared" si="197"/>
        <v>Escherichia</v>
      </c>
      <c r="F2418" t="s">
        <v>32289</v>
      </c>
      <c r="G2418" t="str">
        <f t="shared" si="196"/>
        <v xml:space="preserve">Escherichiacoli                     Gammaproteobacteria6.29343.73117---7-                                                                </v>
      </c>
      <c r="H2418" t="s">
        <v>12169</v>
      </c>
      <c r="I2418" t="s">
        <v>15</v>
      </c>
      <c r="J2418" t="s">
        <v>78</v>
      </c>
      <c r="K2418" t="s">
        <v>79</v>
      </c>
      <c r="L2418" t="s">
        <v>12170</v>
      </c>
      <c r="M2418" t="s">
        <v>12171</v>
      </c>
      <c r="N2418" t="s">
        <v>12172</v>
      </c>
      <c r="O2418" s="1" t="s">
        <v>12173</v>
      </c>
      <c r="P2418" t="s">
        <v>12174</v>
      </c>
      <c r="Q2418">
        <v>7</v>
      </c>
      <c r="R2418" t="s">
        <v>23</v>
      </c>
      <c r="S2418" t="s">
        <v>23</v>
      </c>
      <c r="T2418" t="s">
        <v>23</v>
      </c>
      <c r="U2418">
        <v>7</v>
      </c>
      <c r="V2418" t="s">
        <v>495</v>
      </c>
    </row>
    <row r="2419" spans="1:22">
      <c r="A2419">
        <v>6643911</v>
      </c>
      <c r="B2419" t="str">
        <f t="shared" si="193"/>
        <v>pE001</v>
      </c>
      <c r="C2419" t="str">
        <f t="shared" si="194"/>
        <v>NC_019067.1</v>
      </c>
      <c r="D2419" t="str">
        <f t="shared" si="195"/>
        <v>JF776874</v>
      </c>
      <c r="E2419" t="str">
        <f t="shared" si="197"/>
        <v>Escherichia</v>
      </c>
      <c r="F2419" t="s">
        <v>32289</v>
      </c>
      <c r="G2419" t="str">
        <f t="shared" si="196"/>
        <v xml:space="preserve">Escherichiacoli                     Gammaproteobacteria38.61142.293650---50-                                                                </v>
      </c>
      <c r="H2419" t="s">
        <v>12175</v>
      </c>
      <c r="I2419" t="s">
        <v>15</v>
      </c>
      <c r="J2419" t="s">
        <v>78</v>
      </c>
      <c r="K2419" t="s">
        <v>79</v>
      </c>
      <c r="L2419" t="s">
        <v>12176</v>
      </c>
      <c r="M2419" t="s">
        <v>12177</v>
      </c>
      <c r="N2419" t="s">
        <v>12178</v>
      </c>
      <c r="O2419" s="1" t="s">
        <v>12179</v>
      </c>
      <c r="P2419" t="s">
        <v>12180</v>
      </c>
      <c r="Q2419">
        <v>50</v>
      </c>
      <c r="R2419" t="s">
        <v>23</v>
      </c>
      <c r="S2419" t="s">
        <v>23</v>
      </c>
      <c r="T2419" t="s">
        <v>23</v>
      </c>
      <c r="U2419">
        <v>50</v>
      </c>
      <c r="V2419" t="s">
        <v>495</v>
      </c>
    </row>
    <row r="2420" spans="1:22">
      <c r="A2420">
        <v>6643815</v>
      </c>
      <c r="B2420" t="str">
        <f t="shared" si="193"/>
        <v>pAm08CQ3205</v>
      </c>
      <c r="C2420" t="str">
        <f t="shared" si="194"/>
        <v>NC_019058.1</v>
      </c>
      <c r="D2420" t="str">
        <f t="shared" si="195"/>
        <v>GQ149346</v>
      </c>
      <c r="E2420" t="str">
        <f t="shared" si="197"/>
        <v>Escherichia</v>
      </c>
      <c r="F2420" t="s">
        <v>32289</v>
      </c>
      <c r="G2420" t="str">
        <f t="shared" si="196"/>
        <v xml:space="preserve">Escherichiacoli                     Gammaproteobacteria3.20550.98281---1-                                                        </v>
      </c>
      <c r="H2420" t="s">
        <v>12123</v>
      </c>
      <c r="I2420" t="s">
        <v>15</v>
      </c>
      <c r="J2420" t="s">
        <v>78</v>
      </c>
      <c r="K2420" t="s">
        <v>79</v>
      </c>
      <c r="L2420" t="s">
        <v>12181</v>
      </c>
      <c r="M2420" t="s">
        <v>12182</v>
      </c>
      <c r="N2420" t="s">
        <v>12183</v>
      </c>
      <c r="O2420" s="1" t="s">
        <v>12184</v>
      </c>
      <c r="P2420" t="s">
        <v>12185</v>
      </c>
      <c r="Q2420">
        <v>1</v>
      </c>
      <c r="R2420" t="s">
        <v>23</v>
      </c>
      <c r="S2420" t="s">
        <v>23</v>
      </c>
      <c r="T2420" t="s">
        <v>23</v>
      </c>
      <c r="U2420">
        <v>1</v>
      </c>
      <c r="V2420" t="s">
        <v>58</v>
      </c>
    </row>
    <row r="2421" spans="1:22">
      <c r="A2421">
        <v>6643719</v>
      </c>
      <c r="B2421" t="str">
        <f t="shared" si="193"/>
        <v>pKST23</v>
      </c>
      <c r="C2421" t="str">
        <f t="shared" si="194"/>
        <v>NC_019075.1</v>
      </c>
      <c r="D2421" t="str">
        <f t="shared" si="195"/>
        <v>JN253636</v>
      </c>
      <c r="E2421" t="str">
        <f t="shared" si="197"/>
        <v>Escherichia</v>
      </c>
      <c r="F2421" t="s">
        <v>32289</v>
      </c>
      <c r="G2421" t="str">
        <f t="shared" si="196"/>
        <v xml:space="preserve">Escherichiacoli                     Gammaproteobacteria2.77942.06554---4-                                                                </v>
      </c>
      <c r="H2421" t="s">
        <v>12186</v>
      </c>
      <c r="I2421" t="s">
        <v>15</v>
      </c>
      <c r="J2421" t="s">
        <v>78</v>
      </c>
      <c r="K2421" t="s">
        <v>79</v>
      </c>
      <c r="L2421" t="s">
        <v>12187</v>
      </c>
      <c r="M2421" t="s">
        <v>12188</v>
      </c>
      <c r="N2421" t="s">
        <v>12189</v>
      </c>
      <c r="O2421" s="1" t="s">
        <v>8947</v>
      </c>
      <c r="P2421" t="s">
        <v>12190</v>
      </c>
      <c r="Q2421">
        <v>4</v>
      </c>
      <c r="R2421" t="s">
        <v>23</v>
      </c>
      <c r="S2421" t="s">
        <v>23</v>
      </c>
      <c r="T2421" t="s">
        <v>23</v>
      </c>
      <c r="U2421">
        <v>4</v>
      </c>
      <c r="V2421" t="s">
        <v>495</v>
      </c>
    </row>
    <row r="2422" spans="1:22">
      <c r="A2422">
        <v>6643623</v>
      </c>
      <c r="B2422" t="str">
        <f t="shared" si="193"/>
        <v>pLST424C-10</v>
      </c>
      <c r="C2422" t="str">
        <f t="shared" si="194"/>
        <v>NC_019092.1</v>
      </c>
      <c r="D2422" t="str">
        <f t="shared" si="195"/>
        <v>JQ418532</v>
      </c>
      <c r="E2422" t="str">
        <f t="shared" si="197"/>
        <v>Escherichia</v>
      </c>
      <c r="F2422" t="s">
        <v>32289</v>
      </c>
      <c r="G2422" t="str">
        <f t="shared" si="196"/>
        <v xml:space="preserve">Escherichiacoli                     Gammaproteobacteria8.84849.095814---14-                                                </v>
      </c>
      <c r="H2422" t="s">
        <v>12191</v>
      </c>
      <c r="I2422" t="s">
        <v>15</v>
      </c>
      <c r="J2422" t="s">
        <v>78</v>
      </c>
      <c r="K2422" t="s">
        <v>79</v>
      </c>
      <c r="L2422" t="s">
        <v>12192</v>
      </c>
      <c r="M2422" t="s">
        <v>12193</v>
      </c>
      <c r="N2422" t="s">
        <v>12194</v>
      </c>
      <c r="O2422" s="1" t="s">
        <v>12195</v>
      </c>
      <c r="P2422" t="s">
        <v>12196</v>
      </c>
      <c r="Q2422">
        <v>14</v>
      </c>
      <c r="R2422" t="s">
        <v>23</v>
      </c>
      <c r="S2422" t="s">
        <v>23</v>
      </c>
      <c r="T2422" t="s">
        <v>23</v>
      </c>
      <c r="U2422">
        <v>14</v>
      </c>
      <c r="V2422" t="s">
        <v>24</v>
      </c>
    </row>
    <row r="2423" spans="1:22">
      <c r="A2423">
        <v>6643527</v>
      </c>
      <c r="B2423" t="str">
        <f t="shared" si="193"/>
        <v>pETN48</v>
      </c>
      <c r="C2423" t="str">
        <f t="shared" si="194"/>
        <v>NC_014615.1</v>
      </c>
      <c r="D2423" t="str">
        <f t="shared" si="195"/>
        <v>FQ482074</v>
      </c>
      <c r="E2423" t="str">
        <f t="shared" si="197"/>
        <v>Escherichia</v>
      </c>
      <c r="F2423" t="s">
        <v>32289</v>
      </c>
      <c r="G2423" t="str">
        <f t="shared" si="196"/>
        <v>Escherichiacoli                     Gammaproteobacteria165.65750.2086168--319726</v>
      </c>
      <c r="H2423" t="s">
        <v>12197</v>
      </c>
      <c r="I2423" t="s">
        <v>15</v>
      </c>
      <c r="J2423" t="s">
        <v>78</v>
      </c>
      <c r="K2423" t="s">
        <v>79</v>
      </c>
      <c r="L2423" t="s">
        <v>12198</v>
      </c>
      <c r="M2423" t="s">
        <v>12199</v>
      </c>
      <c r="N2423" t="s">
        <v>12200</v>
      </c>
      <c r="O2423" s="1" t="s">
        <v>12201</v>
      </c>
      <c r="P2423" t="s">
        <v>12202</v>
      </c>
      <c r="Q2423">
        <v>168</v>
      </c>
      <c r="R2423" t="s">
        <v>23</v>
      </c>
      <c r="S2423" t="s">
        <v>23</v>
      </c>
      <c r="T2423">
        <v>3</v>
      </c>
      <c r="U2423">
        <v>197</v>
      </c>
      <c r="V2423">
        <v>26</v>
      </c>
    </row>
    <row r="2424" spans="1:22">
      <c r="A2424">
        <v>6643431</v>
      </c>
      <c r="B2424" t="str">
        <f t="shared" si="193"/>
        <v>pEntH10407</v>
      </c>
      <c r="C2424" t="str">
        <f t="shared" si="194"/>
        <v>NC_013507.1</v>
      </c>
      <c r="D2424" t="str">
        <f t="shared" si="195"/>
        <v>AP010910</v>
      </c>
      <c r="E2424" t="str">
        <f t="shared" si="197"/>
        <v>Escherichia</v>
      </c>
      <c r="F2424" t="s">
        <v>32289</v>
      </c>
      <c r="G2424" t="str">
        <f t="shared" si="196"/>
        <v xml:space="preserve">Escherichiacoli                     Gammaproteobacteria67.09451.156699---99-                                                        </v>
      </c>
      <c r="H2424" t="s">
        <v>12203</v>
      </c>
      <c r="I2424" t="s">
        <v>15</v>
      </c>
      <c r="J2424" t="s">
        <v>78</v>
      </c>
      <c r="K2424" t="s">
        <v>79</v>
      </c>
      <c r="L2424" t="s">
        <v>12204</v>
      </c>
      <c r="M2424" t="s">
        <v>12205</v>
      </c>
      <c r="N2424" t="s">
        <v>12206</v>
      </c>
      <c r="O2424" s="1" t="s">
        <v>12207</v>
      </c>
      <c r="P2424" t="s">
        <v>12208</v>
      </c>
      <c r="Q2424">
        <v>99</v>
      </c>
      <c r="R2424" t="s">
        <v>23</v>
      </c>
      <c r="S2424" t="s">
        <v>23</v>
      </c>
      <c r="T2424" t="s">
        <v>23</v>
      </c>
      <c r="U2424">
        <v>99</v>
      </c>
      <c r="V2424" t="s">
        <v>58</v>
      </c>
    </row>
    <row r="2425" spans="1:22">
      <c r="A2425">
        <v>6643335</v>
      </c>
      <c r="B2425" t="str">
        <f t="shared" si="193"/>
        <v>pGBG1</v>
      </c>
      <c r="C2425" t="str">
        <f t="shared" si="194"/>
        <v>NC_025021.1</v>
      </c>
      <c r="D2425" t="str">
        <f t="shared" si="195"/>
        <v>AJ277653</v>
      </c>
      <c r="E2425" t="str">
        <f t="shared" si="197"/>
        <v>Escherichia</v>
      </c>
      <c r="F2425" t="s">
        <v>32289</v>
      </c>
      <c r="G2425" t="str">
        <f t="shared" si="196"/>
        <v xml:space="preserve">Escherichiacoli                     Gammaproteobacteria2282852.41472---2-                                                                </v>
      </c>
      <c r="H2425" t="s">
        <v>12123</v>
      </c>
      <c r="I2425" t="s">
        <v>15</v>
      </c>
      <c r="J2425" t="s">
        <v>78</v>
      </c>
      <c r="K2425" t="s">
        <v>79</v>
      </c>
      <c r="L2425" t="s">
        <v>12209</v>
      </c>
      <c r="M2425" t="s">
        <v>12210</v>
      </c>
      <c r="N2425" t="s">
        <v>12211</v>
      </c>
      <c r="O2425" s="1">
        <v>22828</v>
      </c>
      <c r="P2425" t="s">
        <v>12212</v>
      </c>
      <c r="Q2425">
        <v>2</v>
      </c>
      <c r="R2425" t="s">
        <v>23</v>
      </c>
      <c r="S2425" t="s">
        <v>23</v>
      </c>
      <c r="T2425" t="s">
        <v>23</v>
      </c>
      <c r="U2425">
        <v>2</v>
      </c>
      <c r="V2425" t="s">
        <v>495</v>
      </c>
    </row>
    <row r="2426" spans="1:22">
      <c r="A2426">
        <v>6643239</v>
      </c>
      <c r="B2426" t="str">
        <f t="shared" si="193"/>
        <v>pEC_Bactec</v>
      </c>
      <c r="C2426" t="str">
        <f t="shared" si="194"/>
        <v>NC_014383.1</v>
      </c>
      <c r="D2426" t="str">
        <f t="shared" si="195"/>
        <v>GU371927</v>
      </c>
      <c r="E2426" t="str">
        <f t="shared" si="197"/>
        <v>Escherichia</v>
      </c>
      <c r="F2426" t="s">
        <v>32289</v>
      </c>
      <c r="G2426" t="str">
        <f t="shared" si="196"/>
        <v xml:space="preserve">Escherichiacoli                     Gammaproteobacteria92.9749.976331---72-                                                        </v>
      </c>
      <c r="H2426" t="s">
        <v>12213</v>
      </c>
      <c r="I2426" t="s">
        <v>15</v>
      </c>
      <c r="J2426" t="s">
        <v>78</v>
      </c>
      <c r="K2426" t="s">
        <v>79</v>
      </c>
      <c r="L2426" t="s">
        <v>12214</v>
      </c>
      <c r="M2426" t="s">
        <v>12215</v>
      </c>
      <c r="N2426" t="s">
        <v>12216</v>
      </c>
      <c r="O2426" s="1" t="s">
        <v>12217</v>
      </c>
      <c r="P2426" t="s">
        <v>12218</v>
      </c>
      <c r="Q2426">
        <v>31</v>
      </c>
      <c r="R2426" t="s">
        <v>23</v>
      </c>
      <c r="S2426" t="s">
        <v>23</v>
      </c>
      <c r="T2426" t="s">
        <v>23</v>
      </c>
      <c r="U2426">
        <v>72</v>
      </c>
      <c r="V2426" t="s">
        <v>58</v>
      </c>
    </row>
    <row r="2427" spans="1:22">
      <c r="A2427">
        <v>6643143</v>
      </c>
      <c r="B2427" t="str">
        <f t="shared" si="193"/>
        <v>pEC386IL</v>
      </c>
      <c r="C2427" t="str">
        <f t="shared" si="194"/>
        <v>NC_021999.1</v>
      </c>
      <c r="D2427" t="str">
        <f t="shared" si="195"/>
        <v>KF182192</v>
      </c>
      <c r="E2427" t="str">
        <f t="shared" si="197"/>
        <v>Escherichia</v>
      </c>
      <c r="F2427" t="s">
        <v>32289</v>
      </c>
      <c r="G2427" t="str">
        <f t="shared" si="196"/>
        <v xml:space="preserve">Escherichiacoli                     Gammaproteobacteria2.52751.52353---3-                                                        </v>
      </c>
      <c r="H2427" t="s">
        <v>12123</v>
      </c>
      <c r="I2427" t="s">
        <v>15</v>
      </c>
      <c r="J2427" t="s">
        <v>78</v>
      </c>
      <c r="K2427" t="s">
        <v>79</v>
      </c>
      <c r="L2427" t="s">
        <v>12219</v>
      </c>
      <c r="M2427" t="s">
        <v>12220</v>
      </c>
      <c r="N2427" t="s">
        <v>12221</v>
      </c>
      <c r="O2427" s="1" t="s">
        <v>12222</v>
      </c>
      <c r="P2427" t="s">
        <v>12223</v>
      </c>
      <c r="Q2427">
        <v>3</v>
      </c>
      <c r="R2427" t="s">
        <v>23</v>
      </c>
      <c r="S2427" t="s">
        <v>23</v>
      </c>
      <c r="T2427" t="s">
        <v>23</v>
      </c>
      <c r="U2427">
        <v>3</v>
      </c>
      <c r="V2427" t="s">
        <v>58</v>
      </c>
    </row>
    <row r="2428" spans="1:22">
      <c r="A2428">
        <v>6643047</v>
      </c>
      <c r="B2428" t="str">
        <f t="shared" si="193"/>
        <v>pEC14_35</v>
      </c>
      <c r="C2428" t="str">
        <f t="shared" si="194"/>
        <v>NC_019083.1</v>
      </c>
      <c r="D2428" t="str">
        <f t="shared" si="195"/>
        <v>JN935899</v>
      </c>
      <c r="E2428" t="str">
        <f t="shared" si="197"/>
        <v>Escherichia</v>
      </c>
      <c r="F2428" t="s">
        <v>32289</v>
      </c>
      <c r="G2428" t="str">
        <f t="shared" si="196"/>
        <v xml:space="preserve">Escherichiacoli                     Gammaproteobacteria34.94543.934845---45-                                                        </v>
      </c>
      <c r="H2428" t="s">
        <v>12224</v>
      </c>
      <c r="I2428" t="s">
        <v>15</v>
      </c>
      <c r="J2428" t="s">
        <v>78</v>
      </c>
      <c r="K2428" t="s">
        <v>79</v>
      </c>
      <c r="L2428" t="s">
        <v>12225</v>
      </c>
      <c r="M2428" t="s">
        <v>12226</v>
      </c>
      <c r="N2428" t="s">
        <v>12227</v>
      </c>
      <c r="O2428" s="1" t="s">
        <v>12228</v>
      </c>
      <c r="P2428" t="s">
        <v>12229</v>
      </c>
      <c r="Q2428">
        <v>45</v>
      </c>
      <c r="R2428" t="s">
        <v>23</v>
      </c>
      <c r="S2428" t="s">
        <v>23</v>
      </c>
      <c r="T2428" t="s">
        <v>23</v>
      </c>
      <c r="U2428">
        <v>45</v>
      </c>
      <c r="V2428" t="s">
        <v>58</v>
      </c>
    </row>
    <row r="2429" spans="1:22">
      <c r="A2429">
        <v>6642951</v>
      </c>
      <c r="B2429" t="str">
        <f t="shared" si="193"/>
        <v>pO26-L</v>
      </c>
      <c r="C2429" t="str">
        <f t="shared" si="194"/>
        <v>NC_011812.1</v>
      </c>
      <c r="D2429" t="str">
        <f t="shared" si="195"/>
        <v>FJ449539</v>
      </c>
      <c r="E2429" t="str">
        <f t="shared" si="197"/>
        <v>Escherichia</v>
      </c>
      <c r="F2429" t="s">
        <v>32289</v>
      </c>
      <c r="G2429" t="str">
        <f t="shared" si="196"/>
        <v xml:space="preserve">Escherichiacoli                     Gammaproteobacteria72.94650.7554101---101-                                                                </v>
      </c>
      <c r="H2429" t="s">
        <v>12230</v>
      </c>
      <c r="I2429" t="s">
        <v>15</v>
      </c>
      <c r="J2429" t="s">
        <v>78</v>
      </c>
      <c r="K2429" t="s">
        <v>79</v>
      </c>
      <c r="L2429" t="s">
        <v>12231</v>
      </c>
      <c r="M2429" t="s">
        <v>12232</v>
      </c>
      <c r="N2429" t="s">
        <v>12233</v>
      </c>
      <c r="O2429" s="1" t="s">
        <v>12234</v>
      </c>
      <c r="P2429" t="s">
        <v>12235</v>
      </c>
      <c r="Q2429">
        <v>101</v>
      </c>
      <c r="R2429" t="s">
        <v>23</v>
      </c>
      <c r="S2429" t="s">
        <v>23</v>
      </c>
      <c r="T2429" t="s">
        <v>23</v>
      </c>
      <c r="U2429">
        <v>101</v>
      </c>
      <c r="V2429" t="s">
        <v>495</v>
      </c>
    </row>
    <row r="2430" spans="1:22">
      <c r="A2430">
        <v>6642855</v>
      </c>
      <c r="B2430" t="str">
        <f t="shared" si="193"/>
        <v>pMAR7</v>
      </c>
      <c r="C2430" t="str">
        <f t="shared" si="194"/>
        <v>NC_010862.1</v>
      </c>
      <c r="D2430" t="str">
        <f t="shared" si="195"/>
        <v>DQ388534</v>
      </c>
      <c r="E2430" t="str">
        <f t="shared" si="197"/>
        <v>Escherichia</v>
      </c>
      <c r="F2430" t="s">
        <v>32289</v>
      </c>
      <c r="G2430" t="str">
        <f t="shared" si="196"/>
        <v>Escherichiacoli                     Gammaproteobacteria101.55848.0819100--111614</v>
      </c>
      <c r="H2430" t="s">
        <v>12236</v>
      </c>
      <c r="I2430" t="s">
        <v>15</v>
      </c>
      <c r="J2430" t="s">
        <v>78</v>
      </c>
      <c r="K2430" t="s">
        <v>79</v>
      </c>
      <c r="L2430" t="s">
        <v>12237</v>
      </c>
      <c r="M2430" t="s">
        <v>12238</v>
      </c>
      <c r="N2430" t="s">
        <v>12239</v>
      </c>
      <c r="O2430" s="1" t="s">
        <v>12240</v>
      </c>
      <c r="P2430" t="s">
        <v>12241</v>
      </c>
      <c r="Q2430">
        <v>100</v>
      </c>
      <c r="R2430" t="s">
        <v>23</v>
      </c>
      <c r="S2430" t="s">
        <v>23</v>
      </c>
      <c r="T2430">
        <v>1</v>
      </c>
      <c r="U2430">
        <v>116</v>
      </c>
      <c r="V2430">
        <v>14</v>
      </c>
    </row>
    <row r="2431" spans="1:22">
      <c r="A2431">
        <v>6642759</v>
      </c>
      <c r="B2431" t="str">
        <f t="shared" si="193"/>
        <v>pUB2380</v>
      </c>
      <c r="C2431" t="str">
        <f t="shared" si="194"/>
        <v>NC_025013.1</v>
      </c>
      <c r="D2431" t="str">
        <f t="shared" si="195"/>
        <v>AJ008006</v>
      </c>
      <c r="E2431" t="str">
        <f t="shared" si="197"/>
        <v>Escherichia</v>
      </c>
      <c r="F2431" t="s">
        <v>32289</v>
      </c>
      <c r="G2431" t="str">
        <f t="shared" si="196"/>
        <v xml:space="preserve">Escherichiacoli                     Gammaproteobacteria8.56148.510711---11-                                                                </v>
      </c>
      <c r="H2431" t="s">
        <v>12242</v>
      </c>
      <c r="I2431" t="s">
        <v>15</v>
      </c>
      <c r="J2431" t="s">
        <v>78</v>
      </c>
      <c r="K2431" t="s">
        <v>79</v>
      </c>
      <c r="L2431" t="s">
        <v>12243</v>
      </c>
      <c r="M2431" t="s">
        <v>12244</v>
      </c>
      <c r="N2431" t="s">
        <v>12245</v>
      </c>
      <c r="O2431" s="1" t="s">
        <v>12246</v>
      </c>
      <c r="P2431" t="s">
        <v>12247</v>
      </c>
      <c r="Q2431">
        <v>11</v>
      </c>
      <c r="R2431" t="s">
        <v>23</v>
      </c>
      <c r="S2431" t="s">
        <v>23</v>
      </c>
      <c r="T2431" t="s">
        <v>23</v>
      </c>
      <c r="U2431">
        <v>11</v>
      </c>
      <c r="V2431" t="s">
        <v>495</v>
      </c>
    </row>
    <row r="2432" spans="1:22">
      <c r="A2432">
        <v>6642663</v>
      </c>
      <c r="B2432" t="str">
        <f t="shared" si="193"/>
        <v>pAm05WL3325</v>
      </c>
      <c r="C2432" t="str">
        <f t="shared" si="194"/>
        <v>NC_019050.1</v>
      </c>
      <c r="D2432" t="str">
        <f t="shared" si="195"/>
        <v>GQ149342</v>
      </c>
      <c r="E2432" t="str">
        <f t="shared" si="197"/>
        <v>Escherichia</v>
      </c>
      <c r="F2432" t="s">
        <v>32289</v>
      </c>
      <c r="G2432" t="str">
        <f t="shared" si="196"/>
        <v xml:space="preserve">Escherichiacoli                     Gammaproteobacteria3.32548.90231---1-                                                        </v>
      </c>
      <c r="H2432" t="s">
        <v>12123</v>
      </c>
      <c r="I2432" t="s">
        <v>15</v>
      </c>
      <c r="J2432" t="s">
        <v>78</v>
      </c>
      <c r="K2432" t="s">
        <v>79</v>
      </c>
      <c r="L2432" t="s">
        <v>12248</v>
      </c>
      <c r="M2432" t="s">
        <v>12249</v>
      </c>
      <c r="N2432" t="s">
        <v>12250</v>
      </c>
      <c r="O2432" s="1" t="s">
        <v>3741</v>
      </c>
      <c r="P2432" t="s">
        <v>12251</v>
      </c>
      <c r="Q2432">
        <v>1</v>
      </c>
      <c r="R2432" t="s">
        <v>23</v>
      </c>
      <c r="S2432" t="s">
        <v>23</v>
      </c>
      <c r="T2432" t="s">
        <v>23</v>
      </c>
      <c r="U2432">
        <v>1</v>
      </c>
      <c r="V2432" t="s">
        <v>58</v>
      </c>
    </row>
    <row r="2433" spans="1:22">
      <c r="A2433">
        <v>6642567</v>
      </c>
      <c r="B2433" t="str">
        <f t="shared" si="193"/>
        <v>pEC14-9</v>
      </c>
      <c r="C2433" t="str">
        <f t="shared" si="194"/>
        <v>NC_013782.1</v>
      </c>
      <c r="D2433" t="str">
        <f t="shared" si="195"/>
        <v>GQ374157</v>
      </c>
      <c r="E2433" t="str">
        <f t="shared" si="197"/>
        <v>Escherichia</v>
      </c>
      <c r="F2433" t="s">
        <v>32289</v>
      </c>
      <c r="G2433" t="str">
        <f t="shared" si="196"/>
        <v xml:space="preserve">Escherichiacoli                     Gammaproteobacteria3.07148.22531---1-                                                                </v>
      </c>
      <c r="H2433" t="s">
        <v>12252</v>
      </c>
      <c r="I2433" t="s">
        <v>15</v>
      </c>
      <c r="J2433" t="s">
        <v>78</v>
      </c>
      <c r="K2433" t="s">
        <v>79</v>
      </c>
      <c r="L2433" t="s">
        <v>12253</v>
      </c>
      <c r="M2433" t="s">
        <v>12254</v>
      </c>
      <c r="N2433" t="s">
        <v>12255</v>
      </c>
      <c r="O2433" s="1" t="s">
        <v>12256</v>
      </c>
      <c r="P2433" t="s">
        <v>12257</v>
      </c>
      <c r="Q2433">
        <v>1</v>
      </c>
      <c r="R2433" t="s">
        <v>23</v>
      </c>
      <c r="S2433" t="s">
        <v>23</v>
      </c>
      <c r="T2433" t="s">
        <v>23</v>
      </c>
      <c r="U2433">
        <v>1</v>
      </c>
      <c r="V2433" t="s">
        <v>495</v>
      </c>
    </row>
    <row r="2434" spans="1:22">
      <c r="A2434">
        <v>6642471</v>
      </c>
      <c r="B2434" t="str">
        <f t="shared" si="193"/>
        <v>pEcNDM1</v>
      </c>
      <c r="C2434" t="str">
        <f t="shared" si="194"/>
        <v>NC_023909.1</v>
      </c>
      <c r="D2434" t="str">
        <f t="shared" si="195"/>
        <v>JX469383</v>
      </c>
      <c r="E2434" t="str">
        <f t="shared" si="197"/>
        <v>Escherichia</v>
      </c>
      <c r="F2434" t="s">
        <v>32289</v>
      </c>
      <c r="G2434" t="str">
        <f t="shared" si="196"/>
        <v xml:space="preserve">Escherichiacoli                     Gammaproteobacteria58.22852.296189---89-                                                                </v>
      </c>
      <c r="H2434" t="s">
        <v>12258</v>
      </c>
      <c r="I2434" t="s">
        <v>15</v>
      </c>
      <c r="J2434" t="s">
        <v>78</v>
      </c>
      <c r="K2434" t="s">
        <v>79</v>
      </c>
      <c r="L2434" t="s">
        <v>12259</v>
      </c>
      <c r="M2434" t="s">
        <v>12260</v>
      </c>
      <c r="N2434" t="s">
        <v>12261</v>
      </c>
      <c r="O2434" s="1" t="s">
        <v>12262</v>
      </c>
      <c r="P2434" t="s">
        <v>12263</v>
      </c>
      <c r="Q2434">
        <v>89</v>
      </c>
      <c r="R2434" t="s">
        <v>23</v>
      </c>
      <c r="S2434" t="s">
        <v>23</v>
      </c>
      <c r="T2434" t="s">
        <v>23</v>
      </c>
      <c r="U2434">
        <v>89</v>
      </c>
      <c r="V2434" t="s">
        <v>495</v>
      </c>
    </row>
    <row r="2435" spans="1:22">
      <c r="A2435">
        <v>6642375</v>
      </c>
      <c r="B2435" t="str">
        <f t="shared" ref="B2435:B2498" si="198">L2435</f>
        <v>pH2291-112</v>
      </c>
      <c r="C2435" t="str">
        <f t="shared" ref="C2435:C2498" si="199">M2435</f>
        <v>NC_025176.1</v>
      </c>
      <c r="D2435" t="str">
        <f t="shared" ref="D2435:D2498" si="200">N2435</f>
        <v>KJ484629</v>
      </c>
      <c r="E2435" t="str">
        <f t="shared" si="197"/>
        <v>Escherichia</v>
      </c>
      <c r="F2435" t="s">
        <v>32289</v>
      </c>
      <c r="G2435" t="str">
        <f t="shared" ref="G2435:G2498" si="201">CONCATENATE(E2435,F2435,K2435,O2435,P2435,Q2435,R2435,S2435,T2435,U2435,V2435)</f>
        <v xml:space="preserve">Escherichiacoli                     Gammaproteobacteria112.67150.6989155---155-                                                        </v>
      </c>
      <c r="H2435" t="s">
        <v>12123</v>
      </c>
      <c r="I2435" t="s">
        <v>15</v>
      </c>
      <c r="J2435" t="s">
        <v>78</v>
      </c>
      <c r="K2435" t="s">
        <v>79</v>
      </c>
      <c r="L2435" t="s">
        <v>12264</v>
      </c>
      <c r="M2435" t="s">
        <v>12265</v>
      </c>
      <c r="N2435" t="s">
        <v>12266</v>
      </c>
      <c r="O2435" s="1" t="s">
        <v>12267</v>
      </c>
      <c r="P2435" t="s">
        <v>12268</v>
      </c>
      <c r="Q2435">
        <v>155</v>
      </c>
      <c r="R2435" t="s">
        <v>23</v>
      </c>
      <c r="S2435" t="s">
        <v>23</v>
      </c>
      <c r="T2435" t="s">
        <v>23</v>
      </c>
      <c r="U2435">
        <v>155</v>
      </c>
      <c r="V2435" t="s">
        <v>58</v>
      </c>
    </row>
    <row r="2436" spans="1:22">
      <c r="A2436">
        <v>6642279</v>
      </c>
      <c r="B2436" t="str">
        <f t="shared" si="198"/>
        <v>pHN3A11</v>
      </c>
      <c r="C2436" t="str">
        <f t="shared" si="199"/>
        <v>NC_020278.2</v>
      </c>
      <c r="D2436" t="str">
        <f t="shared" si="200"/>
        <v>JX997935</v>
      </c>
      <c r="E2436" t="str">
        <f t="shared" si="197"/>
        <v>Escherichia</v>
      </c>
      <c r="F2436" t="s">
        <v>32289</v>
      </c>
      <c r="G2436" t="str">
        <f t="shared" si="201"/>
        <v xml:space="preserve">Escherichiacoli                     Gammaproteobacteria76.62652.985986---90-                                                                </v>
      </c>
      <c r="H2436" t="s">
        <v>12269</v>
      </c>
      <c r="I2436" t="s">
        <v>15</v>
      </c>
      <c r="J2436" t="s">
        <v>78</v>
      </c>
      <c r="K2436" t="s">
        <v>79</v>
      </c>
      <c r="L2436" t="s">
        <v>12270</v>
      </c>
      <c r="M2436" t="s">
        <v>12271</v>
      </c>
      <c r="N2436" t="s">
        <v>12272</v>
      </c>
      <c r="O2436" s="1" t="s">
        <v>12273</v>
      </c>
      <c r="P2436" t="s">
        <v>12274</v>
      </c>
      <c r="Q2436">
        <v>86</v>
      </c>
      <c r="R2436" t="s">
        <v>23</v>
      </c>
      <c r="S2436" t="s">
        <v>23</v>
      </c>
      <c r="T2436" t="s">
        <v>23</v>
      </c>
      <c r="U2436">
        <v>90</v>
      </c>
      <c r="V2436" t="s">
        <v>495</v>
      </c>
    </row>
    <row r="2437" spans="1:22">
      <c r="A2437">
        <v>6642183</v>
      </c>
      <c r="B2437" t="str">
        <f t="shared" si="198"/>
        <v>pHK17a</v>
      </c>
      <c r="C2437" t="str">
        <f t="shared" si="199"/>
        <v>NC_016039.1</v>
      </c>
      <c r="D2437" t="str">
        <f t="shared" si="200"/>
        <v>JF779678</v>
      </c>
      <c r="E2437" t="str">
        <f t="shared" si="197"/>
        <v>Escherichia</v>
      </c>
      <c r="F2437" t="s">
        <v>32289</v>
      </c>
      <c r="G2437" t="str">
        <f t="shared" si="201"/>
        <v>Escherichiacoli                     Gammaproteobacteria70.0652.279597---1003</v>
      </c>
      <c r="H2437" t="s">
        <v>12275</v>
      </c>
      <c r="I2437" t="s">
        <v>15</v>
      </c>
      <c r="J2437" t="s">
        <v>78</v>
      </c>
      <c r="K2437" t="s">
        <v>79</v>
      </c>
      <c r="L2437" t="s">
        <v>12276</v>
      </c>
      <c r="M2437" t="s">
        <v>12277</v>
      </c>
      <c r="N2437" t="s">
        <v>12278</v>
      </c>
      <c r="O2437" s="1" t="s">
        <v>12279</v>
      </c>
      <c r="P2437" t="s">
        <v>12280</v>
      </c>
      <c r="Q2437">
        <v>97</v>
      </c>
      <c r="R2437" t="s">
        <v>23</v>
      </c>
      <c r="S2437" t="s">
        <v>23</v>
      </c>
      <c r="T2437" t="s">
        <v>23</v>
      </c>
      <c r="U2437">
        <v>100</v>
      </c>
      <c r="V2437">
        <v>3</v>
      </c>
    </row>
    <row r="2438" spans="1:22">
      <c r="A2438">
        <v>6642087</v>
      </c>
      <c r="B2438" t="str">
        <f t="shared" si="198"/>
        <v>pEC22</v>
      </c>
      <c r="C2438" t="str">
        <f t="shared" si="199"/>
        <v>NC_025058.1</v>
      </c>
      <c r="D2438" t="str">
        <f t="shared" si="200"/>
        <v>HQ848325</v>
      </c>
      <c r="E2438" t="str">
        <f t="shared" si="197"/>
        <v>Escherichia</v>
      </c>
      <c r="F2438" t="s">
        <v>32289</v>
      </c>
      <c r="G2438" t="str">
        <f t="shared" si="201"/>
        <v xml:space="preserve">Escherichiacoli                     Gammaproteobacteria11.95743.67329--211-                                                                </v>
      </c>
      <c r="H2438" t="s">
        <v>12281</v>
      </c>
      <c r="I2438" t="s">
        <v>15</v>
      </c>
      <c r="J2438" t="s">
        <v>78</v>
      </c>
      <c r="K2438" t="s">
        <v>79</v>
      </c>
      <c r="L2438" t="s">
        <v>12282</v>
      </c>
      <c r="M2438" t="s">
        <v>12283</v>
      </c>
      <c r="N2438" t="s">
        <v>12284</v>
      </c>
      <c r="O2438" s="1" t="s">
        <v>12285</v>
      </c>
      <c r="P2438" t="s">
        <v>12286</v>
      </c>
      <c r="Q2438">
        <v>9</v>
      </c>
      <c r="R2438" t="s">
        <v>23</v>
      </c>
      <c r="S2438" t="s">
        <v>23</v>
      </c>
      <c r="T2438">
        <v>2</v>
      </c>
      <c r="U2438">
        <v>11</v>
      </c>
      <c r="V2438" t="s">
        <v>495</v>
      </c>
    </row>
    <row r="2439" spans="1:22">
      <c r="A2439">
        <v>6641991</v>
      </c>
      <c r="B2439" t="str">
        <f t="shared" si="198"/>
        <v>pH2332-166</v>
      </c>
      <c r="C2439" t="str">
        <f t="shared" si="199"/>
        <v>NC_025175.1</v>
      </c>
      <c r="D2439" t="str">
        <f t="shared" si="200"/>
        <v>KJ484626</v>
      </c>
      <c r="E2439" t="str">
        <f t="shared" si="197"/>
        <v>Escherichia</v>
      </c>
      <c r="F2439" t="s">
        <v>32289</v>
      </c>
      <c r="G2439" t="str">
        <f t="shared" si="201"/>
        <v xml:space="preserve">Escherichiacoli                     Gammaproteobacteria166.59450.859251---251-                                                        </v>
      </c>
      <c r="H2439" t="s">
        <v>12123</v>
      </c>
      <c r="I2439" t="s">
        <v>15</v>
      </c>
      <c r="J2439" t="s">
        <v>78</v>
      </c>
      <c r="K2439" t="s">
        <v>79</v>
      </c>
      <c r="L2439" t="s">
        <v>12287</v>
      </c>
      <c r="M2439" t="s">
        <v>12288</v>
      </c>
      <c r="N2439" t="s">
        <v>12289</v>
      </c>
      <c r="O2439" s="1" t="s">
        <v>12290</v>
      </c>
      <c r="P2439" t="s">
        <v>12291</v>
      </c>
      <c r="Q2439">
        <v>251</v>
      </c>
      <c r="R2439" t="s">
        <v>23</v>
      </c>
      <c r="S2439" t="s">
        <v>23</v>
      </c>
      <c r="T2439" t="s">
        <v>23</v>
      </c>
      <c r="U2439">
        <v>251</v>
      </c>
      <c r="V2439" t="s">
        <v>58</v>
      </c>
    </row>
    <row r="2440" spans="1:22">
      <c r="A2440">
        <v>6641895</v>
      </c>
      <c r="B2440" t="str">
        <f t="shared" si="198"/>
        <v>pH1519-7</v>
      </c>
      <c r="C2440" t="str">
        <f t="shared" si="199"/>
        <v>NC_025178.1</v>
      </c>
      <c r="D2440" t="str">
        <f t="shared" si="200"/>
        <v>KJ484632</v>
      </c>
      <c r="E2440" t="str">
        <f t="shared" si="197"/>
        <v>Escherichia</v>
      </c>
      <c r="F2440" t="s">
        <v>32289</v>
      </c>
      <c r="G2440" t="str">
        <f t="shared" si="201"/>
        <v xml:space="preserve">Escherichiacoli                     Gammaproteobacteria7.03648.59311---11-                                                        </v>
      </c>
      <c r="H2440" t="s">
        <v>12123</v>
      </c>
      <c r="I2440" t="s">
        <v>15</v>
      </c>
      <c r="J2440" t="s">
        <v>78</v>
      </c>
      <c r="K2440" t="s">
        <v>79</v>
      </c>
      <c r="L2440" t="s">
        <v>12292</v>
      </c>
      <c r="M2440" t="s">
        <v>12293</v>
      </c>
      <c r="N2440" t="s">
        <v>12294</v>
      </c>
      <c r="O2440" s="1" t="s">
        <v>12295</v>
      </c>
      <c r="P2440" t="s">
        <v>12296</v>
      </c>
      <c r="Q2440">
        <v>11</v>
      </c>
      <c r="R2440" t="s">
        <v>23</v>
      </c>
      <c r="S2440" t="s">
        <v>23</v>
      </c>
      <c r="T2440" t="s">
        <v>23</v>
      </c>
      <c r="U2440">
        <v>11</v>
      </c>
      <c r="V2440" t="s">
        <v>58</v>
      </c>
    </row>
    <row r="2441" spans="1:22">
      <c r="A2441">
        <v>6641799</v>
      </c>
      <c r="B2441" t="str">
        <f t="shared" si="198"/>
        <v>pIS15_43</v>
      </c>
      <c r="C2441" t="str">
        <f t="shared" si="199"/>
        <v>NC_024961.1</v>
      </c>
      <c r="D2441" t="str">
        <f t="shared" si="200"/>
        <v>HG963477</v>
      </c>
      <c r="E2441" t="str">
        <f t="shared" si="197"/>
        <v>Escherichia</v>
      </c>
      <c r="F2441" t="s">
        <v>32289</v>
      </c>
      <c r="G2441" t="str">
        <f t="shared" si="201"/>
        <v xml:space="preserve">Escherichiacoli                     Gammaproteobacteria42.80445.318256---56-                                                        </v>
      </c>
      <c r="H2441" t="s">
        <v>12297</v>
      </c>
      <c r="I2441" t="s">
        <v>15</v>
      </c>
      <c r="J2441" t="s">
        <v>78</v>
      </c>
      <c r="K2441" t="s">
        <v>79</v>
      </c>
      <c r="L2441" t="s">
        <v>12298</v>
      </c>
      <c r="M2441" t="s">
        <v>12299</v>
      </c>
      <c r="N2441" t="s">
        <v>12300</v>
      </c>
      <c r="O2441" s="1" t="s">
        <v>12301</v>
      </c>
      <c r="P2441" t="s">
        <v>12302</v>
      </c>
      <c r="Q2441">
        <v>56</v>
      </c>
      <c r="R2441" t="s">
        <v>23</v>
      </c>
      <c r="S2441" t="s">
        <v>23</v>
      </c>
      <c r="T2441" t="s">
        <v>23</v>
      </c>
      <c r="U2441">
        <v>56</v>
      </c>
      <c r="V2441" t="s">
        <v>58</v>
      </c>
    </row>
    <row r="2442" spans="1:22">
      <c r="A2442">
        <v>6641703</v>
      </c>
      <c r="B2442" t="str">
        <f t="shared" si="198"/>
        <v>pLST424C-61</v>
      </c>
      <c r="C2442" t="str">
        <f t="shared" si="199"/>
        <v>NC_019093.1</v>
      </c>
      <c r="D2442" t="str">
        <f t="shared" si="200"/>
        <v>JQ418533</v>
      </c>
      <c r="E2442" t="str">
        <f t="shared" si="197"/>
        <v>Escherichia</v>
      </c>
      <c r="F2442" t="s">
        <v>32289</v>
      </c>
      <c r="G2442" t="str">
        <f t="shared" si="201"/>
        <v xml:space="preserve">Escherichiacoli                     Gammaproteobacteria59.2653.432364---64-                                                </v>
      </c>
      <c r="H2442" t="s">
        <v>12191</v>
      </c>
      <c r="I2442" t="s">
        <v>15</v>
      </c>
      <c r="J2442" t="s">
        <v>78</v>
      </c>
      <c r="K2442" t="s">
        <v>79</v>
      </c>
      <c r="L2442" t="s">
        <v>12303</v>
      </c>
      <c r="M2442" t="s">
        <v>12304</v>
      </c>
      <c r="N2442" t="s">
        <v>12305</v>
      </c>
      <c r="O2442" s="1" t="s">
        <v>12306</v>
      </c>
      <c r="P2442" t="s">
        <v>12307</v>
      </c>
      <c r="Q2442">
        <v>64</v>
      </c>
      <c r="R2442" t="s">
        <v>23</v>
      </c>
      <c r="S2442" t="s">
        <v>23</v>
      </c>
      <c r="T2442" t="s">
        <v>23</v>
      </c>
      <c r="U2442">
        <v>64</v>
      </c>
      <c r="V2442" t="s">
        <v>24</v>
      </c>
    </row>
    <row r="2443" spans="1:22">
      <c r="A2443">
        <v>6641607</v>
      </c>
      <c r="B2443" t="str">
        <f t="shared" si="198"/>
        <v>pIGAL1</v>
      </c>
      <c r="C2443" t="str">
        <f t="shared" si="199"/>
        <v>NC_005248.1</v>
      </c>
      <c r="D2443" t="str">
        <f t="shared" si="200"/>
        <v>AY424310</v>
      </c>
      <c r="E2443" t="str">
        <f t="shared" si="197"/>
        <v>Escherichia</v>
      </c>
      <c r="F2443" t="s">
        <v>32289</v>
      </c>
      <c r="G2443" t="str">
        <f t="shared" si="201"/>
        <v xml:space="preserve">Escherichiacoli                     Gammaproteobacteria8.14550.54633---3-                                                                </v>
      </c>
      <c r="H2443" t="s">
        <v>12123</v>
      </c>
      <c r="I2443" t="s">
        <v>15</v>
      </c>
      <c r="J2443" t="s">
        <v>78</v>
      </c>
      <c r="K2443" t="s">
        <v>79</v>
      </c>
      <c r="L2443" t="s">
        <v>12308</v>
      </c>
      <c r="M2443" t="s">
        <v>12309</v>
      </c>
      <c r="N2443" t="s">
        <v>12310</v>
      </c>
      <c r="O2443" s="1" t="s">
        <v>12311</v>
      </c>
      <c r="P2443" t="s">
        <v>12312</v>
      </c>
      <c r="Q2443">
        <v>3</v>
      </c>
      <c r="R2443" t="s">
        <v>23</v>
      </c>
      <c r="S2443" t="s">
        <v>23</v>
      </c>
      <c r="T2443" t="s">
        <v>23</v>
      </c>
      <c r="U2443">
        <v>3</v>
      </c>
      <c r="V2443" t="s">
        <v>495</v>
      </c>
    </row>
    <row r="2444" spans="1:22">
      <c r="A2444">
        <v>6641511</v>
      </c>
      <c r="B2444" t="str">
        <f t="shared" si="198"/>
        <v>ColE1</v>
      </c>
      <c r="C2444" t="str">
        <f t="shared" si="199"/>
        <v>NC_001371.1</v>
      </c>
      <c r="D2444" t="str">
        <f t="shared" si="200"/>
        <v>J01566</v>
      </c>
      <c r="E2444" t="str">
        <f t="shared" si="197"/>
        <v>Escherichia</v>
      </c>
      <c r="F2444" t="s">
        <v>32289</v>
      </c>
      <c r="G2444" t="str">
        <f t="shared" si="201"/>
        <v xml:space="preserve">Escherichiacoli                     Gammaproteobacteria6.64648.435123--224-                                                                        </v>
      </c>
      <c r="H2444" t="s">
        <v>12123</v>
      </c>
      <c r="I2444" t="s">
        <v>15</v>
      </c>
      <c r="J2444" t="s">
        <v>78</v>
      </c>
      <c r="K2444" t="s">
        <v>79</v>
      </c>
      <c r="L2444" t="s">
        <v>12313</v>
      </c>
      <c r="M2444" t="s">
        <v>12314</v>
      </c>
      <c r="N2444" t="s">
        <v>12315</v>
      </c>
      <c r="O2444" s="1" t="s">
        <v>12316</v>
      </c>
      <c r="P2444" t="s">
        <v>12317</v>
      </c>
      <c r="Q2444">
        <v>23</v>
      </c>
      <c r="R2444" t="s">
        <v>23</v>
      </c>
      <c r="S2444" t="s">
        <v>23</v>
      </c>
      <c r="T2444">
        <v>2</v>
      </c>
      <c r="U2444">
        <v>24</v>
      </c>
      <c r="V2444" t="s">
        <v>3736</v>
      </c>
    </row>
    <row r="2445" spans="1:22">
      <c r="A2445">
        <v>6641415</v>
      </c>
      <c r="B2445" t="str">
        <f t="shared" si="198"/>
        <v>pEC386IL</v>
      </c>
      <c r="C2445" t="str">
        <f t="shared" si="199"/>
        <v>NC_021983.1</v>
      </c>
      <c r="D2445" t="str">
        <f t="shared" si="200"/>
        <v>KF182193</v>
      </c>
      <c r="E2445" t="str">
        <f t="shared" si="197"/>
        <v>Escherichia</v>
      </c>
      <c r="F2445" t="s">
        <v>32289</v>
      </c>
      <c r="G2445" t="str">
        <f t="shared" si="201"/>
        <v xml:space="preserve">Escherichiacoli                     Gammaproteobacteria1.27952.69741---1-                                                        </v>
      </c>
      <c r="H2445" t="s">
        <v>12123</v>
      </c>
      <c r="I2445" t="s">
        <v>15</v>
      </c>
      <c r="J2445" t="s">
        <v>78</v>
      </c>
      <c r="K2445" t="s">
        <v>79</v>
      </c>
      <c r="L2445" t="s">
        <v>12219</v>
      </c>
      <c r="M2445" t="s">
        <v>12318</v>
      </c>
      <c r="N2445" t="s">
        <v>12319</v>
      </c>
      <c r="O2445" s="1" t="s">
        <v>12320</v>
      </c>
      <c r="P2445" t="s">
        <v>12321</v>
      </c>
      <c r="Q2445">
        <v>1</v>
      </c>
      <c r="R2445" t="s">
        <v>23</v>
      </c>
      <c r="S2445" t="s">
        <v>23</v>
      </c>
      <c r="T2445" t="s">
        <v>23</v>
      </c>
      <c r="U2445">
        <v>1</v>
      </c>
      <c r="V2445" t="s">
        <v>58</v>
      </c>
    </row>
    <row r="2446" spans="1:22">
      <c r="A2446">
        <v>6641319</v>
      </c>
      <c r="B2446" t="str">
        <f t="shared" si="198"/>
        <v>pSFO157</v>
      </c>
      <c r="C2446" t="str">
        <f t="shared" si="199"/>
        <v>NC_009602.1</v>
      </c>
      <c r="D2446" t="str">
        <f t="shared" si="200"/>
        <v>AF401292</v>
      </c>
      <c r="E2446" t="str">
        <f t="shared" si="197"/>
        <v>Escherichia</v>
      </c>
      <c r="F2446" t="s">
        <v>32289</v>
      </c>
      <c r="G2446" t="str">
        <f t="shared" si="201"/>
        <v xml:space="preserve">Escherichiacoli                     Gammaproteobacteria121.23949.702796---96-                                                        </v>
      </c>
      <c r="H2446" t="s">
        <v>12322</v>
      </c>
      <c r="I2446" t="s">
        <v>15</v>
      </c>
      <c r="J2446" t="s">
        <v>78</v>
      </c>
      <c r="K2446" t="s">
        <v>79</v>
      </c>
      <c r="L2446" t="s">
        <v>12323</v>
      </c>
      <c r="M2446" t="s">
        <v>12324</v>
      </c>
      <c r="N2446" t="s">
        <v>12325</v>
      </c>
      <c r="O2446" s="1" t="s">
        <v>12326</v>
      </c>
      <c r="P2446" t="s">
        <v>12327</v>
      </c>
      <c r="Q2446">
        <v>96</v>
      </c>
      <c r="R2446" t="s">
        <v>23</v>
      </c>
      <c r="S2446" t="s">
        <v>23</v>
      </c>
      <c r="T2446" t="s">
        <v>23</v>
      </c>
      <c r="U2446">
        <v>96</v>
      </c>
      <c r="V2446" t="s">
        <v>58</v>
      </c>
    </row>
    <row r="2447" spans="1:22">
      <c r="A2447">
        <v>6641223</v>
      </c>
      <c r="B2447" t="str">
        <f t="shared" si="198"/>
        <v>pO113</v>
      </c>
      <c r="C2447" t="str">
        <f t="shared" si="199"/>
        <v>NC_007365.1</v>
      </c>
      <c r="D2447" t="str">
        <f t="shared" si="200"/>
        <v>AY258503</v>
      </c>
      <c r="E2447" t="str">
        <f t="shared" si="197"/>
        <v>Escherichia</v>
      </c>
      <c r="F2447" t="s">
        <v>32289</v>
      </c>
      <c r="G2447" t="str">
        <f t="shared" si="201"/>
        <v>Escherichiacoli                     Gammaproteobacteria165.54849.6394155---19136</v>
      </c>
      <c r="H2447" t="s">
        <v>12328</v>
      </c>
      <c r="I2447" t="s">
        <v>15</v>
      </c>
      <c r="J2447" t="s">
        <v>78</v>
      </c>
      <c r="K2447" t="s">
        <v>79</v>
      </c>
      <c r="L2447" t="s">
        <v>12329</v>
      </c>
      <c r="M2447" t="s">
        <v>12330</v>
      </c>
      <c r="N2447" t="s">
        <v>12331</v>
      </c>
      <c r="O2447" s="1" t="s">
        <v>12332</v>
      </c>
      <c r="P2447" t="s">
        <v>12333</v>
      </c>
      <c r="Q2447">
        <v>155</v>
      </c>
      <c r="R2447" t="s">
        <v>23</v>
      </c>
      <c r="S2447" t="s">
        <v>23</v>
      </c>
      <c r="T2447" t="s">
        <v>23</v>
      </c>
      <c r="U2447">
        <v>191</v>
      </c>
      <c r="V2447">
        <v>36</v>
      </c>
    </row>
    <row r="2448" spans="1:22">
      <c r="A2448">
        <v>6641127</v>
      </c>
      <c r="B2448" t="str">
        <f t="shared" si="198"/>
        <v>pPAB19-3</v>
      </c>
      <c r="C2448" t="str">
        <f t="shared" si="199"/>
        <v>NC_019085.1</v>
      </c>
      <c r="D2448" t="str">
        <f t="shared" si="200"/>
        <v>JN985534</v>
      </c>
      <c r="E2448" t="str">
        <f t="shared" si="197"/>
        <v>Escherichia</v>
      </c>
      <c r="F2448" t="s">
        <v>32289</v>
      </c>
      <c r="G2448" t="str">
        <f t="shared" si="201"/>
        <v xml:space="preserve">Escherichiacoli                     Gammaproteobacteria2.98948.14321--24-                                                        </v>
      </c>
      <c r="H2448" t="s">
        <v>12334</v>
      </c>
      <c r="I2448" t="s">
        <v>15</v>
      </c>
      <c r="J2448" t="s">
        <v>78</v>
      </c>
      <c r="K2448" t="s">
        <v>79</v>
      </c>
      <c r="L2448" t="s">
        <v>12335</v>
      </c>
      <c r="M2448" t="s">
        <v>12336</v>
      </c>
      <c r="N2448" t="s">
        <v>12337</v>
      </c>
      <c r="O2448" s="1" t="s">
        <v>12338</v>
      </c>
      <c r="P2448" t="s">
        <v>12339</v>
      </c>
      <c r="Q2448">
        <v>1</v>
      </c>
      <c r="R2448" t="s">
        <v>23</v>
      </c>
      <c r="S2448" t="s">
        <v>23</v>
      </c>
      <c r="T2448">
        <v>2</v>
      </c>
      <c r="U2448">
        <v>4</v>
      </c>
      <c r="V2448" t="s">
        <v>58</v>
      </c>
    </row>
    <row r="2449" spans="1:22">
      <c r="A2449">
        <v>6641031</v>
      </c>
      <c r="B2449" t="str">
        <f t="shared" si="198"/>
        <v>pAPEC1990_61</v>
      </c>
      <c r="C2449" t="str">
        <f t="shared" si="199"/>
        <v>NC_019066.1</v>
      </c>
      <c r="D2449" t="str">
        <f t="shared" si="200"/>
        <v>HQ023863</v>
      </c>
      <c r="E2449" t="str">
        <f t="shared" si="197"/>
        <v>Escherichia</v>
      </c>
      <c r="F2449" t="s">
        <v>32289</v>
      </c>
      <c r="G2449" t="str">
        <f t="shared" si="201"/>
        <v xml:space="preserve">Escherichiacoli                     Gammaproteobacteria161.08153.113172---172-                                                </v>
      </c>
      <c r="H2449" t="s">
        <v>12340</v>
      </c>
      <c r="I2449" t="s">
        <v>15</v>
      </c>
      <c r="J2449" t="s">
        <v>78</v>
      </c>
      <c r="K2449" t="s">
        <v>79</v>
      </c>
      <c r="L2449" t="s">
        <v>12341</v>
      </c>
      <c r="M2449" t="s">
        <v>12342</v>
      </c>
      <c r="N2449" t="s">
        <v>12343</v>
      </c>
      <c r="O2449" s="1" t="s">
        <v>12344</v>
      </c>
      <c r="P2449" t="s">
        <v>12345</v>
      </c>
      <c r="Q2449">
        <v>172</v>
      </c>
      <c r="R2449" t="s">
        <v>23</v>
      </c>
      <c r="S2449" t="s">
        <v>23</v>
      </c>
      <c r="T2449" t="s">
        <v>23</v>
      </c>
      <c r="U2449">
        <v>172</v>
      </c>
      <c r="V2449" t="s">
        <v>24</v>
      </c>
    </row>
    <row r="2450" spans="1:22">
      <c r="A2450">
        <v>6640935</v>
      </c>
      <c r="B2450" t="str">
        <f t="shared" si="198"/>
        <v>pJD8</v>
      </c>
      <c r="C2450" t="str">
        <f t="shared" si="199"/>
        <v>NC_019059.1</v>
      </c>
      <c r="D2450" t="str">
        <f t="shared" si="200"/>
        <v>HQ328804</v>
      </c>
      <c r="E2450" t="str">
        <f t="shared" si="197"/>
        <v>Escherichia</v>
      </c>
      <c r="F2450" t="s">
        <v>32289</v>
      </c>
      <c r="G2450" t="str">
        <f t="shared" si="201"/>
        <v xml:space="preserve">Escherichiacoli                     Gammaproteobacteria1.54651.74641---1-                                                                </v>
      </c>
      <c r="H2450" t="s">
        <v>12346</v>
      </c>
      <c r="I2450" t="s">
        <v>15</v>
      </c>
      <c r="J2450" t="s">
        <v>78</v>
      </c>
      <c r="K2450" t="s">
        <v>79</v>
      </c>
      <c r="L2450" t="s">
        <v>12347</v>
      </c>
      <c r="M2450" t="s">
        <v>12348</v>
      </c>
      <c r="N2450" t="s">
        <v>12349</v>
      </c>
      <c r="O2450" s="1" t="s">
        <v>12350</v>
      </c>
      <c r="P2450" t="s">
        <v>12351</v>
      </c>
      <c r="Q2450">
        <v>1</v>
      </c>
      <c r="R2450" t="s">
        <v>23</v>
      </c>
      <c r="S2450" t="s">
        <v>23</v>
      </c>
      <c r="T2450" t="s">
        <v>23</v>
      </c>
      <c r="U2450">
        <v>1</v>
      </c>
      <c r="V2450" t="s">
        <v>495</v>
      </c>
    </row>
    <row r="2451" spans="1:22">
      <c r="A2451">
        <v>6640839</v>
      </c>
      <c r="B2451" t="str">
        <f t="shared" si="198"/>
        <v>pNDM-BTR</v>
      </c>
      <c r="C2451" t="str">
        <f t="shared" si="199"/>
        <v>NC_022375.1</v>
      </c>
      <c r="D2451" t="str">
        <f t="shared" si="200"/>
        <v>KF534788</v>
      </c>
      <c r="E2451" t="str">
        <f t="shared" si="197"/>
        <v>Escherichia</v>
      </c>
      <c r="F2451" t="s">
        <v>32289</v>
      </c>
      <c r="G2451" t="str">
        <f t="shared" si="201"/>
        <v xml:space="preserve">Escherichiacoli                     Gammaproteobacteria59.39551.923686---86-                                                        </v>
      </c>
      <c r="H2451" t="s">
        <v>12123</v>
      </c>
      <c r="I2451" t="s">
        <v>15</v>
      </c>
      <c r="J2451" t="s">
        <v>78</v>
      </c>
      <c r="K2451" t="s">
        <v>79</v>
      </c>
      <c r="L2451" t="s">
        <v>12352</v>
      </c>
      <c r="M2451" t="s">
        <v>12353</v>
      </c>
      <c r="N2451" t="s">
        <v>12354</v>
      </c>
      <c r="O2451" s="1" t="s">
        <v>12355</v>
      </c>
      <c r="P2451" t="s">
        <v>12356</v>
      </c>
      <c r="Q2451">
        <v>86</v>
      </c>
      <c r="R2451" t="s">
        <v>23</v>
      </c>
      <c r="S2451" t="s">
        <v>23</v>
      </c>
      <c r="T2451" t="s">
        <v>23</v>
      </c>
      <c r="U2451">
        <v>86</v>
      </c>
      <c r="V2451" t="s">
        <v>58</v>
      </c>
    </row>
    <row r="2452" spans="1:22">
      <c r="A2452">
        <v>6640743</v>
      </c>
      <c r="B2452" t="str">
        <f t="shared" si="198"/>
        <v>pPAB19-2</v>
      </c>
      <c r="C2452" t="str">
        <f t="shared" si="199"/>
        <v>NC_019084.1</v>
      </c>
      <c r="D2452" t="str">
        <f t="shared" si="200"/>
        <v>JN979787</v>
      </c>
      <c r="E2452" t="str">
        <f t="shared" si="197"/>
        <v>Escherichia</v>
      </c>
      <c r="F2452" t="s">
        <v>32289</v>
      </c>
      <c r="G2452" t="str">
        <f t="shared" si="201"/>
        <v xml:space="preserve">Escherichiacoli                     Gammaproteobacteria3.08248.1831--24-                                                        </v>
      </c>
      <c r="H2452" t="s">
        <v>12357</v>
      </c>
      <c r="I2452" t="s">
        <v>15</v>
      </c>
      <c r="J2452" t="s">
        <v>78</v>
      </c>
      <c r="K2452" t="s">
        <v>79</v>
      </c>
      <c r="L2452" t="s">
        <v>12358</v>
      </c>
      <c r="M2452" t="s">
        <v>12359</v>
      </c>
      <c r="N2452" t="s">
        <v>12360</v>
      </c>
      <c r="O2452" s="1" t="s">
        <v>12361</v>
      </c>
      <c r="P2452" t="s">
        <v>12362</v>
      </c>
      <c r="Q2452">
        <v>1</v>
      </c>
      <c r="R2452" t="s">
        <v>23</v>
      </c>
      <c r="S2452" t="s">
        <v>23</v>
      </c>
      <c r="T2452">
        <v>2</v>
      </c>
      <c r="U2452">
        <v>4</v>
      </c>
      <c r="V2452" t="s">
        <v>58</v>
      </c>
    </row>
    <row r="2453" spans="1:22">
      <c r="A2453">
        <v>6640647</v>
      </c>
      <c r="B2453" t="str">
        <f t="shared" si="198"/>
        <v>pAm05WL6211</v>
      </c>
      <c r="C2453" t="str">
        <f t="shared" si="199"/>
        <v>NC_019051.1</v>
      </c>
      <c r="D2453" t="str">
        <f t="shared" si="200"/>
        <v>GQ149343</v>
      </c>
      <c r="E2453" t="str">
        <f t="shared" si="197"/>
        <v>Escherichia</v>
      </c>
      <c r="F2453" t="s">
        <v>32289</v>
      </c>
      <c r="G2453" t="str">
        <f t="shared" si="201"/>
        <v xml:space="preserve">Escherichiacoli                     Gammaproteobacteria6.21142.48914---4-                                                        </v>
      </c>
      <c r="H2453" t="s">
        <v>12123</v>
      </c>
      <c r="I2453" t="s">
        <v>15</v>
      </c>
      <c r="J2453" t="s">
        <v>78</v>
      </c>
      <c r="K2453" t="s">
        <v>79</v>
      </c>
      <c r="L2453" t="s">
        <v>12363</v>
      </c>
      <c r="M2453" t="s">
        <v>12364</v>
      </c>
      <c r="N2453" t="s">
        <v>12365</v>
      </c>
      <c r="O2453" s="1" t="s">
        <v>12366</v>
      </c>
      <c r="P2453" t="s">
        <v>12367</v>
      </c>
      <c r="Q2453">
        <v>4</v>
      </c>
      <c r="R2453" t="s">
        <v>23</v>
      </c>
      <c r="S2453" t="s">
        <v>23</v>
      </c>
      <c r="T2453" t="s">
        <v>23</v>
      </c>
      <c r="U2453">
        <v>4</v>
      </c>
      <c r="V2453" t="s">
        <v>58</v>
      </c>
    </row>
    <row r="2454" spans="1:22">
      <c r="A2454">
        <v>6640551</v>
      </c>
      <c r="B2454" t="str">
        <f t="shared" si="198"/>
        <v>pChi7122-3</v>
      </c>
      <c r="C2454" t="str">
        <f t="shared" si="199"/>
        <v>NC_019039.1</v>
      </c>
      <c r="D2454" t="str">
        <f t="shared" si="200"/>
        <v>FR851304</v>
      </c>
      <c r="E2454" t="str">
        <f t="shared" si="197"/>
        <v>Escherichia</v>
      </c>
      <c r="F2454" t="s">
        <v>32289</v>
      </c>
      <c r="G2454" t="str">
        <f t="shared" si="201"/>
        <v xml:space="preserve">Escherichiacoli                     Gammaproteobacteria56.67642.677786---86-                                        </v>
      </c>
      <c r="H2454" t="s">
        <v>12368</v>
      </c>
      <c r="I2454" t="s">
        <v>15</v>
      </c>
      <c r="J2454" t="s">
        <v>78</v>
      </c>
      <c r="K2454" t="s">
        <v>79</v>
      </c>
      <c r="L2454" t="s">
        <v>12369</v>
      </c>
      <c r="M2454" t="s">
        <v>12370</v>
      </c>
      <c r="N2454" t="s">
        <v>12371</v>
      </c>
      <c r="O2454" s="1" t="s">
        <v>12372</v>
      </c>
      <c r="P2454" t="s">
        <v>12373</v>
      </c>
      <c r="Q2454">
        <v>86</v>
      </c>
      <c r="R2454" t="s">
        <v>23</v>
      </c>
      <c r="S2454" t="s">
        <v>23</v>
      </c>
      <c r="T2454" t="s">
        <v>23</v>
      </c>
      <c r="U2454">
        <v>86</v>
      </c>
      <c r="V2454" t="s">
        <v>44</v>
      </c>
    </row>
    <row r="2455" spans="1:22">
      <c r="A2455">
        <v>6640455</v>
      </c>
      <c r="B2455" t="str">
        <f t="shared" si="198"/>
        <v>pEK516</v>
      </c>
      <c r="C2455" t="str">
        <f t="shared" si="199"/>
        <v>NC_013121.1</v>
      </c>
      <c r="D2455" t="str">
        <f t="shared" si="200"/>
        <v>EU935738</v>
      </c>
      <c r="E2455" t="str">
        <f t="shared" si="197"/>
        <v>Escherichia</v>
      </c>
      <c r="F2455" t="s">
        <v>32289</v>
      </c>
      <c r="G2455" t="str">
        <f t="shared" si="201"/>
        <v xml:space="preserve">Escherichiacoli                     Gammaproteobacteria64.47152.696679---79-                                                                </v>
      </c>
      <c r="H2455" t="s">
        <v>12374</v>
      </c>
      <c r="I2455" t="s">
        <v>15</v>
      </c>
      <c r="J2455" t="s">
        <v>78</v>
      </c>
      <c r="K2455" t="s">
        <v>79</v>
      </c>
      <c r="L2455" t="s">
        <v>12375</v>
      </c>
      <c r="M2455" t="s">
        <v>12376</v>
      </c>
      <c r="N2455" t="s">
        <v>12377</v>
      </c>
      <c r="O2455" s="1" t="s">
        <v>12378</v>
      </c>
      <c r="P2455" t="s">
        <v>12379</v>
      </c>
      <c r="Q2455">
        <v>79</v>
      </c>
      <c r="R2455" t="s">
        <v>23</v>
      </c>
      <c r="S2455" t="s">
        <v>23</v>
      </c>
      <c r="T2455" t="s">
        <v>23</v>
      </c>
      <c r="U2455">
        <v>79</v>
      </c>
      <c r="V2455" t="s">
        <v>495</v>
      </c>
    </row>
    <row r="2456" spans="1:22">
      <c r="A2456">
        <v>6640359</v>
      </c>
      <c r="B2456" t="str">
        <f t="shared" si="198"/>
        <v>pColK-K235</v>
      </c>
      <c r="C2456" t="str">
        <f t="shared" si="199"/>
        <v>NC_006881.1</v>
      </c>
      <c r="D2456" t="str">
        <f t="shared" si="200"/>
        <v>AY929248</v>
      </c>
      <c r="E2456" t="str">
        <f t="shared" si="197"/>
        <v>Escherichia</v>
      </c>
      <c r="F2456" t="s">
        <v>32289</v>
      </c>
      <c r="G2456" t="str">
        <f t="shared" si="201"/>
        <v xml:space="preserve">Escherichiacoli                     Gammaproteobacteria8.31848.46127--210-                                                        </v>
      </c>
      <c r="H2456" t="s">
        <v>12123</v>
      </c>
      <c r="I2456" t="s">
        <v>15</v>
      </c>
      <c r="J2456" t="s">
        <v>78</v>
      </c>
      <c r="K2456" t="s">
        <v>79</v>
      </c>
      <c r="L2456" t="s">
        <v>12380</v>
      </c>
      <c r="M2456" t="s">
        <v>12381</v>
      </c>
      <c r="N2456" t="s">
        <v>12382</v>
      </c>
      <c r="O2456" s="1" t="s">
        <v>12383</v>
      </c>
      <c r="P2456" t="s">
        <v>12384</v>
      </c>
      <c r="Q2456">
        <v>7</v>
      </c>
      <c r="R2456" t="s">
        <v>23</v>
      </c>
      <c r="S2456" t="s">
        <v>23</v>
      </c>
      <c r="T2456">
        <v>2</v>
      </c>
      <c r="U2456">
        <v>10</v>
      </c>
      <c r="V2456" t="s">
        <v>58</v>
      </c>
    </row>
    <row r="2457" spans="1:22">
      <c r="A2457">
        <v>6640263</v>
      </c>
      <c r="B2457" t="str">
        <f t="shared" si="198"/>
        <v>pIS04_68</v>
      </c>
      <c r="C2457" t="str">
        <f t="shared" si="199"/>
        <v>NC_024960.1</v>
      </c>
      <c r="D2457" t="str">
        <f t="shared" si="200"/>
        <v>HG963476</v>
      </c>
      <c r="E2457" t="str">
        <f t="shared" si="197"/>
        <v>Escherichia</v>
      </c>
      <c r="F2457" t="s">
        <v>32289</v>
      </c>
      <c r="G2457" t="str">
        <f t="shared" si="201"/>
        <v xml:space="preserve">Escherichiacoli                     Gammaproteobacteria67.97348.438476---76-                                                        </v>
      </c>
      <c r="H2457" t="s">
        <v>12385</v>
      </c>
      <c r="I2457" t="s">
        <v>15</v>
      </c>
      <c r="J2457" t="s">
        <v>78</v>
      </c>
      <c r="K2457" t="s">
        <v>79</v>
      </c>
      <c r="L2457" t="s">
        <v>12386</v>
      </c>
      <c r="M2457" t="s">
        <v>12387</v>
      </c>
      <c r="N2457" t="s">
        <v>12388</v>
      </c>
      <c r="O2457" s="1" t="s">
        <v>12389</v>
      </c>
      <c r="P2457" t="s">
        <v>12390</v>
      </c>
      <c r="Q2457">
        <v>76</v>
      </c>
      <c r="R2457" t="s">
        <v>23</v>
      </c>
      <c r="S2457" t="s">
        <v>23</v>
      </c>
      <c r="T2457" t="s">
        <v>23</v>
      </c>
      <c r="U2457">
        <v>76</v>
      </c>
      <c r="V2457" t="s">
        <v>58</v>
      </c>
    </row>
    <row r="2458" spans="1:22">
      <c r="A2458">
        <v>6640167</v>
      </c>
      <c r="B2458" t="str">
        <f t="shared" si="198"/>
        <v>pE66An</v>
      </c>
      <c r="C2458" t="str">
        <f t="shared" si="199"/>
        <v>NC_020086.1</v>
      </c>
      <c r="D2458" t="str">
        <f t="shared" si="200"/>
        <v>HF545433</v>
      </c>
      <c r="E2458" t="str">
        <f t="shared" si="197"/>
        <v>Escherichia</v>
      </c>
      <c r="F2458" t="s">
        <v>32289</v>
      </c>
      <c r="G2458" t="str">
        <f t="shared" si="201"/>
        <v xml:space="preserve">Escherichiacoli                     Gammaproteobacteria80.10551.2477107---107-                                                                </v>
      </c>
      <c r="H2458" t="s">
        <v>12391</v>
      </c>
      <c r="I2458" t="s">
        <v>15</v>
      </c>
      <c r="J2458" t="s">
        <v>78</v>
      </c>
      <c r="K2458" t="s">
        <v>79</v>
      </c>
      <c r="L2458" t="s">
        <v>12392</v>
      </c>
      <c r="M2458" t="s">
        <v>12393</v>
      </c>
      <c r="N2458" t="s">
        <v>12394</v>
      </c>
      <c r="O2458" s="1" t="s">
        <v>12395</v>
      </c>
      <c r="P2458" t="s">
        <v>12396</v>
      </c>
      <c r="Q2458">
        <v>107</v>
      </c>
      <c r="R2458" t="s">
        <v>23</v>
      </c>
      <c r="S2458" t="s">
        <v>23</v>
      </c>
      <c r="T2458" t="s">
        <v>23</v>
      </c>
      <c r="U2458">
        <v>107</v>
      </c>
      <c r="V2458" t="s">
        <v>495</v>
      </c>
    </row>
    <row r="2459" spans="1:22">
      <c r="A2459">
        <v>6640071</v>
      </c>
      <c r="B2459" t="str">
        <f t="shared" si="198"/>
        <v>p9123</v>
      </c>
      <c r="C2459" t="str">
        <f t="shared" si="199"/>
        <v>NC_005324.1</v>
      </c>
      <c r="D2459" t="str">
        <f t="shared" si="200"/>
        <v>AY360321</v>
      </c>
      <c r="E2459" t="str">
        <f t="shared" ref="E2459:E2522" si="202">MID(H2459,1,FIND(" ",H2459)-1)</f>
        <v>Escherichia</v>
      </c>
      <c r="F2459" t="s">
        <v>32289</v>
      </c>
      <c r="G2459" t="str">
        <f t="shared" si="201"/>
        <v xml:space="preserve">Escherichiacoli                     Gammaproteobacteria6.22252.44298---8-                                                                </v>
      </c>
      <c r="H2459" t="s">
        <v>12123</v>
      </c>
      <c r="I2459" t="s">
        <v>15</v>
      </c>
      <c r="J2459" t="s">
        <v>78</v>
      </c>
      <c r="K2459" t="s">
        <v>79</v>
      </c>
      <c r="L2459" t="s">
        <v>12397</v>
      </c>
      <c r="M2459" t="s">
        <v>12398</v>
      </c>
      <c r="N2459" t="s">
        <v>12399</v>
      </c>
      <c r="O2459" s="1" t="s">
        <v>12400</v>
      </c>
      <c r="P2459" t="s">
        <v>12401</v>
      </c>
      <c r="Q2459">
        <v>8</v>
      </c>
      <c r="R2459" t="s">
        <v>23</v>
      </c>
      <c r="S2459" t="s">
        <v>23</v>
      </c>
      <c r="T2459" t="s">
        <v>23</v>
      </c>
      <c r="U2459">
        <v>8</v>
      </c>
      <c r="V2459" t="s">
        <v>495</v>
      </c>
    </row>
    <row r="2460" spans="1:22">
      <c r="A2460">
        <v>6639975</v>
      </c>
      <c r="B2460" t="str">
        <f t="shared" si="198"/>
        <v>pHKU1</v>
      </c>
      <c r="C2460" t="str">
        <f t="shared" si="199"/>
        <v>NC_022374.1</v>
      </c>
      <c r="D2460" t="str">
        <f t="shared" si="200"/>
        <v>KC960485</v>
      </c>
      <c r="E2460" t="str">
        <f t="shared" si="202"/>
        <v>Escherichia</v>
      </c>
      <c r="F2460" t="s">
        <v>32289</v>
      </c>
      <c r="G2460" t="str">
        <f t="shared" si="201"/>
        <v xml:space="preserve">Escherichiacoli                     Gammaproteobacteria54.37351.595570---72-                                                                </v>
      </c>
      <c r="H2460" t="s">
        <v>12123</v>
      </c>
      <c r="I2460" t="s">
        <v>15</v>
      </c>
      <c r="J2460" t="s">
        <v>78</v>
      </c>
      <c r="K2460" t="s">
        <v>79</v>
      </c>
      <c r="L2460" t="s">
        <v>12402</v>
      </c>
      <c r="M2460" t="s">
        <v>12403</v>
      </c>
      <c r="N2460" t="s">
        <v>12404</v>
      </c>
      <c r="O2460" s="1" t="s">
        <v>12405</v>
      </c>
      <c r="P2460" t="s">
        <v>12406</v>
      </c>
      <c r="Q2460">
        <v>70</v>
      </c>
      <c r="R2460" t="s">
        <v>23</v>
      </c>
      <c r="S2460" t="s">
        <v>23</v>
      </c>
      <c r="T2460" t="s">
        <v>23</v>
      </c>
      <c r="U2460">
        <v>72</v>
      </c>
      <c r="V2460" t="s">
        <v>495</v>
      </c>
    </row>
    <row r="2461" spans="1:22">
      <c r="A2461">
        <v>6639879</v>
      </c>
      <c r="B2461" t="str">
        <f t="shared" si="198"/>
        <v>pNPO1</v>
      </c>
      <c r="C2461" t="str">
        <f t="shared" si="199"/>
        <v>NC_023912.1</v>
      </c>
      <c r="D2461" t="str">
        <f t="shared" si="200"/>
        <v>KF992024</v>
      </c>
      <c r="E2461" t="str">
        <f t="shared" si="202"/>
        <v>Escherichia</v>
      </c>
      <c r="F2461" t="s">
        <v>32289</v>
      </c>
      <c r="G2461" t="str">
        <f t="shared" si="201"/>
        <v xml:space="preserve">Escherichiacoli                     Gammaproteobacteria1.91752.2172---4-                                                                </v>
      </c>
      <c r="H2461" t="s">
        <v>12407</v>
      </c>
      <c r="I2461" t="s">
        <v>15</v>
      </c>
      <c r="J2461" t="s">
        <v>78</v>
      </c>
      <c r="K2461" t="s">
        <v>79</v>
      </c>
      <c r="L2461" t="s">
        <v>12408</v>
      </c>
      <c r="M2461" t="s">
        <v>12409</v>
      </c>
      <c r="N2461" t="s">
        <v>12410</v>
      </c>
      <c r="O2461" s="1" t="s">
        <v>12411</v>
      </c>
      <c r="P2461" t="s">
        <v>12412</v>
      </c>
      <c r="Q2461">
        <v>2</v>
      </c>
      <c r="R2461" t="s">
        <v>23</v>
      </c>
      <c r="S2461" t="s">
        <v>23</v>
      </c>
      <c r="T2461" t="s">
        <v>23</v>
      </c>
      <c r="U2461">
        <v>4</v>
      </c>
      <c r="V2461" t="s">
        <v>495</v>
      </c>
    </row>
    <row r="2462" spans="1:22">
      <c r="A2462">
        <v>6639783</v>
      </c>
      <c r="B2462" t="str">
        <f t="shared" si="198"/>
        <v>pDM0133</v>
      </c>
      <c r="C2462" t="str">
        <f t="shared" si="199"/>
        <v>NC_024956.1</v>
      </c>
      <c r="D2462" t="str">
        <f t="shared" si="200"/>
        <v>KJ170699</v>
      </c>
      <c r="E2462" t="str">
        <f t="shared" si="202"/>
        <v>Escherichia</v>
      </c>
      <c r="F2462" t="s">
        <v>32289</v>
      </c>
      <c r="G2462" t="str">
        <f t="shared" si="201"/>
        <v xml:space="preserve">Escherichiacoli                     Gammaproteobacteria94.58754.193584---85-                                                                </v>
      </c>
      <c r="H2462" t="s">
        <v>12413</v>
      </c>
      <c r="I2462" t="s">
        <v>15</v>
      </c>
      <c r="J2462" t="s">
        <v>78</v>
      </c>
      <c r="K2462" t="s">
        <v>79</v>
      </c>
      <c r="L2462" t="s">
        <v>12414</v>
      </c>
      <c r="M2462" t="s">
        <v>12415</v>
      </c>
      <c r="N2462" t="s">
        <v>12416</v>
      </c>
      <c r="O2462" s="1" t="s">
        <v>12417</v>
      </c>
      <c r="P2462" t="s">
        <v>12418</v>
      </c>
      <c r="Q2462">
        <v>84</v>
      </c>
      <c r="R2462" t="s">
        <v>23</v>
      </c>
      <c r="S2462" t="s">
        <v>23</v>
      </c>
      <c r="T2462" t="s">
        <v>23</v>
      </c>
      <c r="U2462">
        <v>85</v>
      </c>
      <c r="V2462" t="s">
        <v>495</v>
      </c>
    </row>
    <row r="2463" spans="1:22">
      <c r="A2463">
        <v>6639687</v>
      </c>
      <c r="B2463" t="str">
        <f t="shared" si="198"/>
        <v>pColG</v>
      </c>
      <c r="C2463" t="str">
        <f t="shared" si="199"/>
        <v>NC_010904.1</v>
      </c>
      <c r="D2463" t="str">
        <f t="shared" si="200"/>
        <v>DQ286390</v>
      </c>
      <c r="E2463" t="str">
        <f t="shared" si="202"/>
        <v>Escherichia</v>
      </c>
      <c r="F2463" t="s">
        <v>32289</v>
      </c>
      <c r="G2463" t="str">
        <f t="shared" si="201"/>
        <v xml:space="preserve">Escherichiacoli                     Gammaproteobacteria4.71541.08173---3-                                                                </v>
      </c>
      <c r="H2463" t="s">
        <v>12419</v>
      </c>
      <c r="I2463" t="s">
        <v>15</v>
      </c>
      <c r="J2463" t="s">
        <v>78</v>
      </c>
      <c r="K2463" t="s">
        <v>79</v>
      </c>
      <c r="L2463" t="s">
        <v>12420</v>
      </c>
      <c r="M2463" t="s">
        <v>12421</v>
      </c>
      <c r="N2463" t="s">
        <v>12422</v>
      </c>
      <c r="O2463" s="1" t="s">
        <v>12423</v>
      </c>
      <c r="P2463" t="s">
        <v>12424</v>
      </c>
      <c r="Q2463">
        <v>3</v>
      </c>
      <c r="R2463" t="s">
        <v>23</v>
      </c>
      <c r="S2463" t="s">
        <v>23</v>
      </c>
      <c r="T2463" t="s">
        <v>23</v>
      </c>
      <c r="U2463">
        <v>3</v>
      </c>
      <c r="V2463" t="s">
        <v>495</v>
      </c>
    </row>
    <row r="2464" spans="1:22">
      <c r="A2464">
        <v>6639591</v>
      </c>
      <c r="B2464" t="str">
        <f t="shared" si="198"/>
        <v>pOLA52</v>
      </c>
      <c r="C2464" t="str">
        <f t="shared" si="199"/>
        <v>NC_010378.1</v>
      </c>
      <c r="D2464" t="str">
        <f t="shared" si="200"/>
        <v>EU370913</v>
      </c>
      <c r="E2464" t="str">
        <f t="shared" si="202"/>
        <v>Escherichia</v>
      </c>
      <c r="F2464" t="s">
        <v>32289</v>
      </c>
      <c r="G2464" t="str">
        <f t="shared" si="201"/>
        <v xml:space="preserve">Escherichiacoli                     Gammaproteobacteria51.60246.250168---68-                                                                </v>
      </c>
      <c r="H2464" t="s">
        <v>12123</v>
      </c>
      <c r="I2464" t="s">
        <v>15</v>
      </c>
      <c r="J2464" t="s">
        <v>78</v>
      </c>
      <c r="K2464" t="s">
        <v>79</v>
      </c>
      <c r="L2464" t="s">
        <v>12425</v>
      </c>
      <c r="M2464" t="s">
        <v>12426</v>
      </c>
      <c r="N2464" t="s">
        <v>12427</v>
      </c>
      <c r="O2464" s="1" t="s">
        <v>12428</v>
      </c>
      <c r="P2464" t="s">
        <v>12429</v>
      </c>
      <c r="Q2464">
        <v>68</v>
      </c>
      <c r="R2464" t="s">
        <v>23</v>
      </c>
      <c r="S2464" t="s">
        <v>23</v>
      </c>
      <c r="T2464" t="s">
        <v>23</v>
      </c>
      <c r="U2464">
        <v>68</v>
      </c>
      <c r="V2464" t="s">
        <v>495</v>
      </c>
    </row>
    <row r="2465" spans="1:22">
      <c r="A2465">
        <v>6639495</v>
      </c>
      <c r="B2465" t="str">
        <f t="shared" si="198"/>
        <v>pECOH89</v>
      </c>
      <c r="C2465" t="str">
        <f t="shared" si="199"/>
        <v>NC_023916.1</v>
      </c>
      <c r="D2465" t="str">
        <f t="shared" si="200"/>
        <v>HG530657</v>
      </c>
      <c r="E2465" t="str">
        <f t="shared" si="202"/>
        <v>Escherichia</v>
      </c>
      <c r="F2465" t="s">
        <v>32289</v>
      </c>
      <c r="G2465" t="str">
        <f t="shared" si="201"/>
        <v xml:space="preserve">Escherichiacoli                     Gammaproteobacteria111.74146.129128-2-130-                                                                </v>
      </c>
      <c r="H2465" t="s">
        <v>12123</v>
      </c>
      <c r="I2465" t="s">
        <v>15</v>
      </c>
      <c r="J2465" t="s">
        <v>78</v>
      </c>
      <c r="K2465" t="s">
        <v>79</v>
      </c>
      <c r="L2465" t="s">
        <v>12430</v>
      </c>
      <c r="M2465" t="s">
        <v>12431</v>
      </c>
      <c r="N2465" t="s">
        <v>12432</v>
      </c>
      <c r="O2465" s="1" t="s">
        <v>12433</v>
      </c>
      <c r="P2465" t="s">
        <v>12434</v>
      </c>
      <c r="Q2465">
        <v>128</v>
      </c>
      <c r="R2465" t="s">
        <v>23</v>
      </c>
      <c r="S2465">
        <v>2</v>
      </c>
      <c r="T2465" t="s">
        <v>23</v>
      </c>
      <c r="U2465">
        <v>130</v>
      </c>
      <c r="V2465" t="s">
        <v>495</v>
      </c>
    </row>
    <row r="2466" spans="1:22">
      <c r="A2466">
        <v>6639399</v>
      </c>
      <c r="B2466" t="str">
        <f t="shared" si="198"/>
        <v>F</v>
      </c>
      <c r="C2466" t="str">
        <f t="shared" si="199"/>
        <v>NC_025014.1</v>
      </c>
      <c r="D2466" t="str">
        <f t="shared" si="200"/>
        <v>AJ011707</v>
      </c>
      <c r="E2466" t="str">
        <f t="shared" si="202"/>
        <v>Escherichia</v>
      </c>
      <c r="F2466" t="s">
        <v>32289</v>
      </c>
      <c r="G2466" t="str">
        <f t="shared" si="201"/>
        <v xml:space="preserve">Escherichiacoli                     Gammaproteobacteria2.15452.1821---1-                                                                </v>
      </c>
      <c r="H2466" t="s">
        <v>12123</v>
      </c>
      <c r="I2466" t="s">
        <v>15</v>
      </c>
      <c r="J2466" t="s">
        <v>78</v>
      </c>
      <c r="K2466" t="s">
        <v>79</v>
      </c>
      <c r="L2466" t="s">
        <v>12153</v>
      </c>
      <c r="M2466" t="s">
        <v>12435</v>
      </c>
      <c r="N2466" t="s">
        <v>12436</v>
      </c>
      <c r="O2466" s="1" t="s">
        <v>12437</v>
      </c>
      <c r="P2466" t="s">
        <v>12438</v>
      </c>
      <c r="Q2466">
        <v>1</v>
      </c>
      <c r="R2466" t="s">
        <v>23</v>
      </c>
      <c r="S2466" t="s">
        <v>23</v>
      </c>
      <c r="T2466" t="s">
        <v>23</v>
      </c>
      <c r="U2466">
        <v>1</v>
      </c>
      <c r="V2466" t="s">
        <v>495</v>
      </c>
    </row>
    <row r="2467" spans="1:22">
      <c r="A2467">
        <v>6639303</v>
      </c>
      <c r="B2467" t="str">
        <f t="shared" si="198"/>
        <v>pCol-let</v>
      </c>
      <c r="C2467" t="str">
        <f t="shared" si="199"/>
        <v>NC_002487.1</v>
      </c>
      <c r="D2467" t="str">
        <f t="shared" si="200"/>
        <v>AF197335</v>
      </c>
      <c r="E2467" t="str">
        <f t="shared" si="202"/>
        <v>Escherichia</v>
      </c>
      <c r="F2467" t="s">
        <v>32289</v>
      </c>
      <c r="G2467" t="str">
        <f t="shared" si="201"/>
        <v xml:space="preserve">Escherichiacoli                     Gammaproteobacteria5.84746.72487--29-                                                        </v>
      </c>
      <c r="H2467" t="s">
        <v>12123</v>
      </c>
      <c r="I2467" t="s">
        <v>15</v>
      </c>
      <c r="J2467" t="s">
        <v>78</v>
      </c>
      <c r="K2467" t="s">
        <v>79</v>
      </c>
      <c r="L2467" t="s">
        <v>12439</v>
      </c>
      <c r="M2467" t="s">
        <v>12440</v>
      </c>
      <c r="N2467" t="s">
        <v>12441</v>
      </c>
      <c r="O2467" s="1" t="s">
        <v>12442</v>
      </c>
      <c r="P2467" t="s">
        <v>12443</v>
      </c>
      <c r="Q2467">
        <v>7</v>
      </c>
      <c r="R2467" t="s">
        <v>23</v>
      </c>
      <c r="S2467" t="s">
        <v>23</v>
      </c>
      <c r="T2467">
        <v>2</v>
      </c>
      <c r="U2467">
        <v>9</v>
      </c>
      <c r="V2467" t="s">
        <v>58</v>
      </c>
    </row>
    <row r="2468" spans="1:22">
      <c r="A2468">
        <v>6639207</v>
      </c>
      <c r="B2468" t="str">
        <f t="shared" si="198"/>
        <v>pSYM1</v>
      </c>
      <c r="C2468" t="str">
        <f t="shared" si="199"/>
        <v>NC_019013.1</v>
      </c>
      <c r="D2468" t="str">
        <f t="shared" si="200"/>
        <v>JN887338</v>
      </c>
      <c r="E2468" t="str">
        <f t="shared" si="202"/>
        <v>Escherichia</v>
      </c>
      <c r="F2468" t="s">
        <v>32289</v>
      </c>
      <c r="G2468" t="str">
        <f t="shared" si="201"/>
        <v xml:space="preserve">Escherichiacoli                     Gammaproteobacteria50.57244.603760---60-                                                                </v>
      </c>
      <c r="H2468" t="s">
        <v>12444</v>
      </c>
      <c r="I2468" t="s">
        <v>15</v>
      </c>
      <c r="J2468" t="s">
        <v>78</v>
      </c>
      <c r="K2468" t="s">
        <v>79</v>
      </c>
      <c r="L2468" t="s">
        <v>12445</v>
      </c>
      <c r="M2468" t="s">
        <v>12446</v>
      </c>
      <c r="N2468" t="s">
        <v>12447</v>
      </c>
      <c r="O2468" s="1" t="s">
        <v>12448</v>
      </c>
      <c r="P2468" t="s">
        <v>12449</v>
      </c>
      <c r="Q2468">
        <v>60</v>
      </c>
      <c r="R2468" t="s">
        <v>23</v>
      </c>
      <c r="S2468" t="s">
        <v>23</v>
      </c>
      <c r="T2468" t="s">
        <v>23</v>
      </c>
      <c r="U2468">
        <v>60</v>
      </c>
      <c r="V2468" t="s">
        <v>495</v>
      </c>
    </row>
    <row r="2469" spans="1:22">
      <c r="A2469">
        <v>6639111</v>
      </c>
      <c r="B2469" t="str">
        <f t="shared" si="198"/>
        <v>pHK09</v>
      </c>
      <c r="C2469" t="str">
        <f t="shared" si="199"/>
        <v>NC_019071.1</v>
      </c>
      <c r="D2469" t="str">
        <f t="shared" si="200"/>
        <v>JN087528</v>
      </c>
      <c r="E2469" t="str">
        <f t="shared" si="202"/>
        <v>Escherichia</v>
      </c>
      <c r="F2469" t="s">
        <v>32289</v>
      </c>
      <c r="G2469" t="str">
        <f t="shared" si="201"/>
        <v>Escherichiacoli                     Gammaproteobacteria70.38252.261998---1002</v>
      </c>
      <c r="H2469" t="s">
        <v>12450</v>
      </c>
      <c r="I2469" t="s">
        <v>15</v>
      </c>
      <c r="J2469" t="s">
        <v>78</v>
      </c>
      <c r="K2469" t="s">
        <v>79</v>
      </c>
      <c r="L2469" t="s">
        <v>12451</v>
      </c>
      <c r="M2469" t="s">
        <v>12452</v>
      </c>
      <c r="N2469" t="s">
        <v>12453</v>
      </c>
      <c r="O2469" s="1" t="s">
        <v>12454</v>
      </c>
      <c r="P2469" t="s">
        <v>12455</v>
      </c>
      <c r="Q2469">
        <v>98</v>
      </c>
      <c r="R2469" t="s">
        <v>23</v>
      </c>
      <c r="S2469" t="s">
        <v>23</v>
      </c>
      <c r="T2469" t="s">
        <v>23</v>
      </c>
      <c r="U2469">
        <v>100</v>
      </c>
      <c r="V2469">
        <v>2</v>
      </c>
    </row>
    <row r="2470" spans="1:22">
      <c r="A2470">
        <v>6639015</v>
      </c>
      <c r="B2470" t="str">
        <f t="shared" si="198"/>
        <v>pMG828-2</v>
      </c>
      <c r="C2470" t="str">
        <f t="shared" si="199"/>
        <v>NC_008487.1</v>
      </c>
      <c r="D2470" t="str">
        <f t="shared" si="200"/>
        <v>DQ995352</v>
      </c>
      <c r="E2470" t="str">
        <f t="shared" si="202"/>
        <v>Escherichia</v>
      </c>
      <c r="F2470" t="s">
        <v>32289</v>
      </c>
      <c r="G2470" t="str">
        <f t="shared" si="201"/>
        <v xml:space="preserve">Escherichiacoli                     Gammaproteobacteria4.09149.57222---2-                                                        </v>
      </c>
      <c r="H2470" t="s">
        <v>12456</v>
      </c>
      <c r="I2470" t="s">
        <v>15</v>
      </c>
      <c r="J2470" t="s">
        <v>78</v>
      </c>
      <c r="K2470" t="s">
        <v>79</v>
      </c>
      <c r="L2470" t="s">
        <v>12457</v>
      </c>
      <c r="M2470" t="s">
        <v>12458</v>
      </c>
      <c r="N2470" t="s">
        <v>12459</v>
      </c>
      <c r="O2470" s="1" t="s">
        <v>12460</v>
      </c>
      <c r="P2470" t="s">
        <v>12461</v>
      </c>
      <c r="Q2470">
        <v>2</v>
      </c>
      <c r="R2470" t="s">
        <v>23</v>
      </c>
      <c r="S2470" t="s">
        <v>23</v>
      </c>
      <c r="T2470" t="s">
        <v>23</v>
      </c>
      <c r="U2470">
        <v>2</v>
      </c>
      <c r="V2470" t="s">
        <v>58</v>
      </c>
    </row>
    <row r="2471" spans="1:22">
      <c r="A2471">
        <v>6638919</v>
      </c>
      <c r="B2471" t="str">
        <f t="shared" si="198"/>
        <v>pC15-1a</v>
      </c>
      <c r="C2471" t="str">
        <f t="shared" si="199"/>
        <v>NC_005327.1</v>
      </c>
      <c r="D2471" t="str">
        <f t="shared" si="200"/>
        <v>AY458016</v>
      </c>
      <c r="E2471" t="str">
        <f t="shared" si="202"/>
        <v>Escherichia</v>
      </c>
      <c r="F2471" t="s">
        <v>32289</v>
      </c>
      <c r="G2471" t="str">
        <f t="shared" si="201"/>
        <v xml:space="preserve">Escherichiacoli                     Gammaproteobacteria92.35352.5798100---102-                                                                </v>
      </c>
      <c r="H2471" t="s">
        <v>12123</v>
      </c>
      <c r="I2471" t="s">
        <v>15</v>
      </c>
      <c r="J2471" t="s">
        <v>78</v>
      </c>
      <c r="K2471" t="s">
        <v>79</v>
      </c>
      <c r="L2471" t="s">
        <v>12462</v>
      </c>
      <c r="M2471" t="s">
        <v>12463</v>
      </c>
      <c r="N2471" t="s">
        <v>12464</v>
      </c>
      <c r="O2471" s="1" t="s">
        <v>12465</v>
      </c>
      <c r="P2471" t="s">
        <v>12466</v>
      </c>
      <c r="Q2471">
        <v>100</v>
      </c>
      <c r="R2471" t="s">
        <v>23</v>
      </c>
      <c r="S2471" t="s">
        <v>23</v>
      </c>
      <c r="T2471" t="s">
        <v>23</v>
      </c>
      <c r="U2471">
        <v>102</v>
      </c>
      <c r="V2471" t="s">
        <v>495</v>
      </c>
    </row>
    <row r="2472" spans="1:22">
      <c r="A2472">
        <v>6638823</v>
      </c>
      <c r="B2472" t="str">
        <f t="shared" si="198"/>
        <v>pEC886</v>
      </c>
      <c r="C2472" t="str">
        <f t="shared" si="199"/>
        <v>NC_019079.1</v>
      </c>
      <c r="D2472" t="str">
        <f t="shared" si="200"/>
        <v>HQ659758</v>
      </c>
      <c r="E2472" t="str">
        <f t="shared" si="202"/>
        <v>Escherichia</v>
      </c>
      <c r="F2472" t="s">
        <v>32289</v>
      </c>
      <c r="G2472" t="str">
        <f t="shared" si="201"/>
        <v xml:space="preserve">Escherichiacoli                     Gammaproteobacteria9.26146.9827---7-                                                                </v>
      </c>
      <c r="H2472" t="s">
        <v>12467</v>
      </c>
      <c r="I2472" t="s">
        <v>15</v>
      </c>
      <c r="J2472" t="s">
        <v>78</v>
      </c>
      <c r="K2472" t="s">
        <v>79</v>
      </c>
      <c r="L2472" t="s">
        <v>12468</v>
      </c>
      <c r="M2472" t="s">
        <v>12469</v>
      </c>
      <c r="N2472" t="s">
        <v>12470</v>
      </c>
      <c r="O2472" s="1" t="s">
        <v>12471</v>
      </c>
      <c r="P2472" t="s">
        <v>12472</v>
      </c>
      <c r="Q2472">
        <v>7</v>
      </c>
      <c r="R2472" t="s">
        <v>23</v>
      </c>
      <c r="S2472" t="s">
        <v>23</v>
      </c>
      <c r="T2472" t="s">
        <v>23</v>
      </c>
      <c r="U2472">
        <v>7</v>
      </c>
      <c r="V2472" t="s">
        <v>495</v>
      </c>
    </row>
    <row r="2473" spans="1:22">
      <c r="A2473">
        <v>6638727</v>
      </c>
      <c r="B2473" t="str">
        <f t="shared" si="198"/>
        <v>pKC394</v>
      </c>
      <c r="C2473" t="str">
        <f t="shared" si="199"/>
        <v>NC_014231.1</v>
      </c>
      <c r="D2473" t="str">
        <f t="shared" si="200"/>
        <v>HM138652</v>
      </c>
      <c r="E2473" t="str">
        <f t="shared" si="202"/>
        <v>Escherichia</v>
      </c>
      <c r="F2473" t="s">
        <v>32289</v>
      </c>
      <c r="G2473" t="str">
        <f t="shared" si="201"/>
        <v>Escherichiacoli                     Gammaproteobacteria53.20751.970655---571</v>
      </c>
      <c r="H2473" t="s">
        <v>12473</v>
      </c>
      <c r="I2473" t="s">
        <v>15</v>
      </c>
      <c r="J2473" t="s">
        <v>78</v>
      </c>
      <c r="K2473" t="s">
        <v>79</v>
      </c>
      <c r="L2473" t="s">
        <v>12474</v>
      </c>
      <c r="M2473" t="s">
        <v>12475</v>
      </c>
      <c r="N2473" t="s">
        <v>12476</v>
      </c>
      <c r="O2473" s="1" t="s">
        <v>12477</v>
      </c>
      <c r="P2473" t="s">
        <v>12478</v>
      </c>
      <c r="Q2473">
        <v>55</v>
      </c>
      <c r="R2473" t="s">
        <v>23</v>
      </c>
      <c r="S2473" t="s">
        <v>23</v>
      </c>
      <c r="T2473" t="s">
        <v>23</v>
      </c>
      <c r="U2473">
        <v>57</v>
      </c>
      <c r="V2473">
        <v>1</v>
      </c>
    </row>
    <row r="2474" spans="1:22">
      <c r="A2474">
        <v>6638631</v>
      </c>
      <c r="B2474" t="str">
        <f t="shared" si="198"/>
        <v>pEC14_114</v>
      </c>
      <c r="C2474" t="str">
        <f t="shared" si="199"/>
        <v>NC_013175.1</v>
      </c>
      <c r="D2474" t="str">
        <f t="shared" si="200"/>
        <v>GQ398086</v>
      </c>
      <c r="E2474" t="str">
        <f t="shared" si="202"/>
        <v>Escherichia</v>
      </c>
      <c r="F2474" t="s">
        <v>32289</v>
      </c>
      <c r="G2474" t="str">
        <f t="shared" si="201"/>
        <v xml:space="preserve">Escherichiacoli                     Gammaproteobacteria114.22251.0296117---117-                                                        </v>
      </c>
      <c r="H2474" t="s">
        <v>12224</v>
      </c>
      <c r="I2474" t="s">
        <v>15</v>
      </c>
      <c r="J2474" t="s">
        <v>78</v>
      </c>
      <c r="K2474" t="s">
        <v>79</v>
      </c>
      <c r="L2474" t="s">
        <v>12479</v>
      </c>
      <c r="M2474" t="s">
        <v>12480</v>
      </c>
      <c r="N2474" t="s">
        <v>12481</v>
      </c>
      <c r="O2474" s="1" t="s">
        <v>12482</v>
      </c>
      <c r="P2474" t="s">
        <v>12483</v>
      </c>
      <c r="Q2474">
        <v>117</v>
      </c>
      <c r="R2474" t="s">
        <v>23</v>
      </c>
      <c r="S2474" t="s">
        <v>23</v>
      </c>
      <c r="T2474" t="s">
        <v>23</v>
      </c>
      <c r="U2474">
        <v>117</v>
      </c>
      <c r="V2474" t="s">
        <v>58</v>
      </c>
    </row>
    <row r="2475" spans="1:22">
      <c r="A2475">
        <v>6638535</v>
      </c>
      <c r="B2475" t="str">
        <f t="shared" si="198"/>
        <v>pC49-108</v>
      </c>
      <c r="C2475" t="str">
        <f t="shared" si="199"/>
        <v>NC_025144.1</v>
      </c>
      <c r="D2475" t="str">
        <f t="shared" si="200"/>
        <v>KJ484638</v>
      </c>
      <c r="E2475" t="str">
        <f t="shared" si="202"/>
        <v>Escherichia</v>
      </c>
      <c r="F2475" t="s">
        <v>32289</v>
      </c>
      <c r="G2475" t="str">
        <f t="shared" si="201"/>
        <v xml:space="preserve">Escherichiacoli                     Gammaproteobacteria108.6650.9323148---148-                                                        </v>
      </c>
      <c r="H2475" t="s">
        <v>12123</v>
      </c>
      <c r="I2475" t="s">
        <v>15</v>
      </c>
      <c r="J2475" t="s">
        <v>78</v>
      </c>
      <c r="K2475" t="s">
        <v>79</v>
      </c>
      <c r="L2475" t="s">
        <v>12484</v>
      </c>
      <c r="M2475" t="s">
        <v>12485</v>
      </c>
      <c r="N2475" t="s">
        <v>12486</v>
      </c>
      <c r="O2475" s="1" t="s">
        <v>12487</v>
      </c>
      <c r="P2475" t="s">
        <v>12488</v>
      </c>
      <c r="Q2475">
        <v>148</v>
      </c>
      <c r="R2475" t="s">
        <v>23</v>
      </c>
      <c r="S2475" t="s">
        <v>23</v>
      </c>
      <c r="T2475" t="s">
        <v>23</v>
      </c>
      <c r="U2475">
        <v>148</v>
      </c>
      <c r="V2475" t="s">
        <v>58</v>
      </c>
    </row>
    <row r="2476" spans="1:22">
      <c r="A2476">
        <v>6638439</v>
      </c>
      <c r="B2476" t="str">
        <f t="shared" si="198"/>
        <v>pEQ1</v>
      </c>
      <c r="C2476" t="str">
        <f t="shared" si="199"/>
        <v>NC_023289.2</v>
      </c>
      <c r="D2476" t="str">
        <f t="shared" si="200"/>
        <v>KF362121</v>
      </c>
      <c r="E2476" t="str">
        <f t="shared" si="202"/>
        <v>Escherichia</v>
      </c>
      <c r="F2476" t="s">
        <v>32289</v>
      </c>
      <c r="G2476" t="str">
        <f t="shared" si="201"/>
        <v xml:space="preserve">Escherichiacoli                     Gammaproteobacteria239.15147.5365204---204-                                                                </v>
      </c>
      <c r="H2476" t="s">
        <v>12489</v>
      </c>
      <c r="I2476" t="s">
        <v>15</v>
      </c>
      <c r="J2476" t="s">
        <v>78</v>
      </c>
      <c r="K2476" t="s">
        <v>79</v>
      </c>
      <c r="L2476" t="s">
        <v>12490</v>
      </c>
      <c r="M2476" t="s">
        <v>12491</v>
      </c>
      <c r="N2476" t="s">
        <v>12492</v>
      </c>
      <c r="O2476" s="1" t="s">
        <v>12493</v>
      </c>
      <c r="P2476" t="s">
        <v>12494</v>
      </c>
      <c r="Q2476">
        <v>204</v>
      </c>
      <c r="R2476" t="s">
        <v>23</v>
      </c>
      <c r="S2476" t="s">
        <v>23</v>
      </c>
      <c r="T2476" t="s">
        <v>23</v>
      </c>
      <c r="U2476">
        <v>204</v>
      </c>
      <c r="V2476" t="s">
        <v>495</v>
      </c>
    </row>
    <row r="2477" spans="1:22">
      <c r="A2477">
        <v>6638343</v>
      </c>
      <c r="B2477" t="str">
        <f t="shared" si="198"/>
        <v>pND11_107</v>
      </c>
      <c r="C2477" t="str">
        <f t="shared" si="199"/>
        <v>NC_019043.1</v>
      </c>
      <c r="D2477" t="str">
        <f t="shared" si="200"/>
        <v>HQ114281</v>
      </c>
      <c r="E2477" t="str">
        <f t="shared" si="202"/>
        <v>Escherichia</v>
      </c>
      <c r="F2477" t="s">
        <v>32289</v>
      </c>
      <c r="G2477" t="str">
        <f t="shared" si="201"/>
        <v>Escherichiacoli                     Gammaproteobacteria107.13850.7999115---1161</v>
      </c>
      <c r="H2477" t="s">
        <v>12495</v>
      </c>
      <c r="I2477" t="s">
        <v>15</v>
      </c>
      <c r="J2477" t="s">
        <v>78</v>
      </c>
      <c r="K2477" t="s">
        <v>79</v>
      </c>
      <c r="L2477" t="s">
        <v>12496</v>
      </c>
      <c r="M2477" t="s">
        <v>12497</v>
      </c>
      <c r="N2477" t="s">
        <v>12498</v>
      </c>
      <c r="O2477" s="1" t="s">
        <v>12499</v>
      </c>
      <c r="P2477" t="s">
        <v>12500</v>
      </c>
      <c r="Q2477">
        <v>115</v>
      </c>
      <c r="R2477" t="s">
        <v>23</v>
      </c>
      <c r="S2477" t="s">
        <v>23</v>
      </c>
      <c r="T2477" t="s">
        <v>23</v>
      </c>
      <c r="U2477">
        <v>116</v>
      </c>
      <c r="V2477">
        <v>1</v>
      </c>
    </row>
    <row r="2478" spans="1:22">
      <c r="A2478">
        <v>6638247</v>
      </c>
      <c r="B2478" t="str">
        <f t="shared" si="198"/>
        <v>pESBL-283</v>
      </c>
      <c r="C2478" t="str">
        <f t="shared" si="199"/>
        <v>NC_024978.1</v>
      </c>
      <c r="D2478" t="str">
        <f t="shared" si="200"/>
        <v>CP008736</v>
      </c>
      <c r="E2478" t="str">
        <f t="shared" si="202"/>
        <v>Escherichia</v>
      </c>
      <c r="F2478" t="s">
        <v>32289</v>
      </c>
      <c r="G2478" t="str">
        <f t="shared" si="201"/>
        <v xml:space="preserve">Escherichiacoli                     Gammaproteobacteria110.13750.2302127---129-                                                </v>
      </c>
      <c r="H2478" t="s">
        <v>12501</v>
      </c>
      <c r="I2478" t="s">
        <v>15</v>
      </c>
      <c r="J2478" t="s">
        <v>78</v>
      </c>
      <c r="K2478" t="s">
        <v>79</v>
      </c>
      <c r="L2478" t="s">
        <v>12502</v>
      </c>
      <c r="M2478" t="s">
        <v>12503</v>
      </c>
      <c r="N2478" t="s">
        <v>12504</v>
      </c>
      <c r="O2478" s="1" t="s">
        <v>12505</v>
      </c>
      <c r="P2478" t="s">
        <v>12506</v>
      </c>
      <c r="Q2478">
        <v>127</v>
      </c>
      <c r="R2478" t="s">
        <v>23</v>
      </c>
      <c r="S2478" t="s">
        <v>23</v>
      </c>
      <c r="T2478" t="s">
        <v>23</v>
      </c>
      <c r="U2478">
        <v>129</v>
      </c>
      <c r="V2478" t="s">
        <v>24</v>
      </c>
    </row>
    <row r="2479" spans="1:22">
      <c r="A2479">
        <v>6638151</v>
      </c>
      <c r="B2479" t="str">
        <f t="shared" si="198"/>
        <v>pO26-Vir</v>
      </c>
      <c r="C2479" t="str">
        <f t="shared" si="199"/>
        <v>NC_012487.1</v>
      </c>
      <c r="D2479" t="str">
        <f t="shared" si="200"/>
        <v>FJ386569</v>
      </c>
      <c r="E2479" t="str">
        <f t="shared" si="202"/>
        <v>Escherichia</v>
      </c>
      <c r="F2479" t="s">
        <v>32289</v>
      </c>
      <c r="G2479" t="str">
        <f t="shared" si="201"/>
        <v xml:space="preserve">Escherichiacoli                     Gammaproteobacteria168.150.2011195---195-                                                        </v>
      </c>
      <c r="H2479" t="s">
        <v>12230</v>
      </c>
      <c r="I2479" t="s">
        <v>15</v>
      </c>
      <c r="J2479" t="s">
        <v>78</v>
      </c>
      <c r="K2479" t="s">
        <v>79</v>
      </c>
      <c r="L2479" t="s">
        <v>12507</v>
      </c>
      <c r="M2479" t="s">
        <v>12508</v>
      </c>
      <c r="N2479" t="s">
        <v>12509</v>
      </c>
      <c r="O2479" s="1" t="s">
        <v>12510</v>
      </c>
      <c r="P2479" t="s">
        <v>12511</v>
      </c>
      <c r="Q2479">
        <v>195</v>
      </c>
      <c r="R2479" t="s">
        <v>23</v>
      </c>
      <c r="S2479" t="s">
        <v>23</v>
      </c>
      <c r="T2479" t="s">
        <v>23</v>
      </c>
      <c r="U2479">
        <v>195</v>
      </c>
      <c r="V2479" t="s">
        <v>58</v>
      </c>
    </row>
    <row r="2480" spans="1:22">
      <c r="A2480">
        <v>6638055</v>
      </c>
      <c r="B2480" t="str">
        <f t="shared" si="198"/>
        <v>F</v>
      </c>
      <c r="C2480" t="str">
        <f t="shared" si="199"/>
        <v>NC_002483.1</v>
      </c>
      <c r="D2480" t="str">
        <f t="shared" si="200"/>
        <v>AP001918</v>
      </c>
      <c r="E2480" t="str">
        <f t="shared" si="202"/>
        <v>Escherichia</v>
      </c>
      <c r="F2480" t="s">
        <v>32289</v>
      </c>
      <c r="G2480" t="str">
        <f t="shared" si="201"/>
        <v xml:space="preserve">Escherichiacoli                     Gammaproteobacteria99.15948.1681105--4111-                                                                </v>
      </c>
      <c r="H2480" t="s">
        <v>12413</v>
      </c>
      <c r="I2480" t="s">
        <v>15</v>
      </c>
      <c r="J2480" t="s">
        <v>78</v>
      </c>
      <c r="K2480" t="s">
        <v>79</v>
      </c>
      <c r="L2480" t="s">
        <v>12153</v>
      </c>
      <c r="M2480" t="s">
        <v>12512</v>
      </c>
      <c r="N2480" t="s">
        <v>12513</v>
      </c>
      <c r="O2480" s="1" t="s">
        <v>12514</v>
      </c>
      <c r="P2480" t="s">
        <v>12515</v>
      </c>
      <c r="Q2480">
        <v>105</v>
      </c>
      <c r="R2480" t="s">
        <v>23</v>
      </c>
      <c r="S2480" t="s">
        <v>23</v>
      </c>
      <c r="T2480">
        <v>4</v>
      </c>
      <c r="U2480">
        <v>111</v>
      </c>
      <c r="V2480" t="s">
        <v>495</v>
      </c>
    </row>
    <row r="2481" spans="1:22">
      <c r="A2481">
        <v>6637959</v>
      </c>
      <c r="B2481" t="str">
        <f t="shared" si="198"/>
        <v>pIS2</v>
      </c>
      <c r="C2481" t="str">
        <f t="shared" si="199"/>
        <v>NC_004429.1</v>
      </c>
      <c r="D2481" t="str">
        <f t="shared" si="200"/>
        <v>AY167049</v>
      </c>
      <c r="E2481" t="str">
        <f t="shared" si="202"/>
        <v>Escherichia</v>
      </c>
      <c r="F2481" t="s">
        <v>32289</v>
      </c>
      <c r="G2481" t="str">
        <f t="shared" si="201"/>
        <v xml:space="preserve">Escherichiacoli                     Gammaproteobacteria6.34947.4098---8-                                                                </v>
      </c>
      <c r="H2481" t="s">
        <v>12123</v>
      </c>
      <c r="I2481" t="s">
        <v>15</v>
      </c>
      <c r="J2481" t="s">
        <v>78</v>
      </c>
      <c r="K2481" t="s">
        <v>79</v>
      </c>
      <c r="L2481" t="s">
        <v>12516</v>
      </c>
      <c r="M2481" t="s">
        <v>12517</v>
      </c>
      <c r="N2481" t="s">
        <v>12518</v>
      </c>
      <c r="O2481" s="1" t="s">
        <v>12519</v>
      </c>
      <c r="P2481" t="s">
        <v>12520</v>
      </c>
      <c r="Q2481">
        <v>8</v>
      </c>
      <c r="R2481" t="s">
        <v>23</v>
      </c>
      <c r="S2481" t="s">
        <v>23</v>
      </c>
      <c r="T2481" t="s">
        <v>23</v>
      </c>
      <c r="U2481">
        <v>8</v>
      </c>
      <c r="V2481" t="s">
        <v>495</v>
      </c>
    </row>
    <row r="2482" spans="1:22">
      <c r="A2482">
        <v>6637863</v>
      </c>
      <c r="B2482" t="str">
        <f t="shared" si="198"/>
        <v>NR1</v>
      </c>
      <c r="C2482" t="str">
        <f t="shared" si="199"/>
        <v>NC_009133.1</v>
      </c>
      <c r="D2482" t="str">
        <f t="shared" si="200"/>
        <v>DQ364638</v>
      </c>
      <c r="E2482" t="str">
        <f t="shared" si="202"/>
        <v>Escherichia</v>
      </c>
      <c r="F2482" t="s">
        <v>32289</v>
      </c>
      <c r="G2482" t="str">
        <f t="shared" si="201"/>
        <v xml:space="preserve">Escherichiacoli                     Gammaproteobacteria94.28951.9764123---123-                                                                </v>
      </c>
      <c r="H2482" t="s">
        <v>12123</v>
      </c>
      <c r="I2482" t="s">
        <v>15</v>
      </c>
      <c r="J2482" t="s">
        <v>78</v>
      </c>
      <c r="K2482" t="s">
        <v>79</v>
      </c>
      <c r="L2482" t="s">
        <v>12521</v>
      </c>
      <c r="M2482" t="s">
        <v>12522</v>
      </c>
      <c r="N2482" t="s">
        <v>12523</v>
      </c>
      <c r="O2482" s="1" t="s">
        <v>12524</v>
      </c>
      <c r="P2482" t="s">
        <v>12525</v>
      </c>
      <c r="Q2482">
        <v>123</v>
      </c>
      <c r="R2482" t="s">
        <v>23</v>
      </c>
      <c r="S2482" t="s">
        <v>23</v>
      </c>
      <c r="T2482" t="s">
        <v>23</v>
      </c>
      <c r="U2482">
        <v>123</v>
      </c>
      <c r="V2482" t="s">
        <v>495</v>
      </c>
    </row>
    <row r="2483" spans="1:22">
      <c r="A2483">
        <v>6637767</v>
      </c>
      <c r="B2483" t="str">
        <f t="shared" si="198"/>
        <v>pXZ</v>
      </c>
      <c r="C2483" t="str">
        <f t="shared" si="199"/>
        <v>NC_019095.1</v>
      </c>
      <c r="D2483" t="str">
        <f t="shared" si="200"/>
        <v>JF927996</v>
      </c>
      <c r="E2483" t="str">
        <f t="shared" si="202"/>
        <v>Escherichia</v>
      </c>
      <c r="F2483" t="s">
        <v>32289</v>
      </c>
      <c r="G2483" t="str">
        <f t="shared" si="201"/>
        <v xml:space="preserve">Escherichiacoli                     Gammaproteobacteria76.63551.648784---84-                                                                </v>
      </c>
      <c r="H2483" t="s">
        <v>12526</v>
      </c>
      <c r="I2483" t="s">
        <v>15</v>
      </c>
      <c r="J2483" t="s">
        <v>78</v>
      </c>
      <c r="K2483" t="s">
        <v>79</v>
      </c>
      <c r="L2483" t="s">
        <v>12527</v>
      </c>
      <c r="M2483" t="s">
        <v>12528</v>
      </c>
      <c r="N2483" t="s">
        <v>12529</v>
      </c>
      <c r="O2483" s="1" t="s">
        <v>12530</v>
      </c>
      <c r="P2483" t="s">
        <v>12531</v>
      </c>
      <c r="Q2483">
        <v>84</v>
      </c>
      <c r="R2483" t="s">
        <v>23</v>
      </c>
      <c r="S2483" t="s">
        <v>23</v>
      </c>
      <c r="T2483" t="s">
        <v>23</v>
      </c>
      <c r="U2483">
        <v>84</v>
      </c>
      <c r="V2483" t="s">
        <v>495</v>
      </c>
    </row>
    <row r="2484" spans="1:22">
      <c r="A2484">
        <v>6637671</v>
      </c>
      <c r="B2484" t="str">
        <f t="shared" si="198"/>
        <v>pCERC1</v>
      </c>
      <c r="C2484" t="str">
        <f t="shared" si="199"/>
        <v>NC_019070.1</v>
      </c>
      <c r="D2484" t="str">
        <f t="shared" si="200"/>
        <v>JN012467</v>
      </c>
      <c r="E2484" t="str">
        <f t="shared" si="202"/>
        <v>Escherichia</v>
      </c>
      <c r="F2484" t="s">
        <v>32289</v>
      </c>
      <c r="G2484" t="str">
        <f t="shared" si="201"/>
        <v xml:space="preserve">Escherichiacoli                     Gammaproteobacteria2900751.98827--212-                                                        </v>
      </c>
      <c r="H2484" t="s">
        <v>12532</v>
      </c>
      <c r="I2484" t="s">
        <v>15</v>
      </c>
      <c r="J2484" t="s">
        <v>78</v>
      </c>
      <c r="K2484" t="s">
        <v>79</v>
      </c>
      <c r="L2484" t="s">
        <v>12533</v>
      </c>
      <c r="M2484" t="s">
        <v>12534</v>
      </c>
      <c r="N2484" t="s">
        <v>12535</v>
      </c>
      <c r="O2484" s="1">
        <v>29007</v>
      </c>
      <c r="P2484" t="s">
        <v>12536</v>
      </c>
      <c r="Q2484">
        <v>7</v>
      </c>
      <c r="R2484" t="s">
        <v>23</v>
      </c>
      <c r="S2484" t="s">
        <v>23</v>
      </c>
      <c r="T2484">
        <v>2</v>
      </c>
      <c r="U2484">
        <v>12</v>
      </c>
      <c r="V2484" t="s">
        <v>58</v>
      </c>
    </row>
    <row r="2485" spans="1:22">
      <c r="A2485">
        <v>6637575</v>
      </c>
      <c r="B2485" t="str">
        <f t="shared" si="198"/>
        <v>pAm08WL3069</v>
      </c>
      <c r="C2485" t="str">
        <f t="shared" si="199"/>
        <v>NC_019053.1</v>
      </c>
      <c r="D2485" t="str">
        <f t="shared" si="200"/>
        <v>GQ149348</v>
      </c>
      <c r="E2485" t="str">
        <f t="shared" si="202"/>
        <v>Escherichia</v>
      </c>
      <c r="F2485" t="s">
        <v>32289</v>
      </c>
      <c r="G2485" t="str">
        <f t="shared" si="201"/>
        <v xml:space="preserve">Escherichiacoli                     Gammaproteobacteria3.06950.76571---1-                                                        </v>
      </c>
      <c r="H2485" t="s">
        <v>12123</v>
      </c>
      <c r="I2485" t="s">
        <v>15</v>
      </c>
      <c r="J2485" t="s">
        <v>78</v>
      </c>
      <c r="K2485" t="s">
        <v>79</v>
      </c>
      <c r="L2485" t="s">
        <v>12537</v>
      </c>
      <c r="M2485" t="s">
        <v>12538</v>
      </c>
      <c r="N2485" t="s">
        <v>12539</v>
      </c>
      <c r="O2485" s="1" t="s">
        <v>12540</v>
      </c>
      <c r="P2485" t="s">
        <v>12541</v>
      </c>
      <c r="Q2485">
        <v>1</v>
      </c>
      <c r="R2485" t="s">
        <v>23</v>
      </c>
      <c r="S2485" t="s">
        <v>23</v>
      </c>
      <c r="T2485" t="s">
        <v>23</v>
      </c>
      <c r="U2485">
        <v>1</v>
      </c>
      <c r="V2485" t="s">
        <v>58</v>
      </c>
    </row>
    <row r="2486" spans="1:22">
      <c r="A2486">
        <v>6637479</v>
      </c>
      <c r="B2486" t="str">
        <f t="shared" si="198"/>
        <v>pLEW517</v>
      </c>
      <c r="C2486" t="str">
        <f t="shared" si="199"/>
        <v>NC_009132.1</v>
      </c>
      <c r="D2486" t="str">
        <f t="shared" si="200"/>
        <v>DQ390454</v>
      </c>
      <c r="E2486" t="str">
        <f t="shared" si="202"/>
        <v>Escherichia</v>
      </c>
      <c r="F2486" t="s">
        <v>32289</v>
      </c>
      <c r="G2486" t="str">
        <f t="shared" si="201"/>
        <v xml:space="preserve">Escherichiacoli                     Gammaproteobacteria63.94653.809571---71-                                                        </v>
      </c>
      <c r="H2486" t="s">
        <v>12542</v>
      </c>
      <c r="I2486" t="s">
        <v>15</v>
      </c>
      <c r="J2486" t="s">
        <v>78</v>
      </c>
      <c r="K2486" t="s">
        <v>79</v>
      </c>
      <c r="L2486" t="s">
        <v>12543</v>
      </c>
      <c r="M2486" t="s">
        <v>12544</v>
      </c>
      <c r="N2486" t="s">
        <v>12545</v>
      </c>
      <c r="O2486" s="1" t="s">
        <v>12546</v>
      </c>
      <c r="P2486" t="s">
        <v>12547</v>
      </c>
      <c r="Q2486">
        <v>71</v>
      </c>
      <c r="R2486" t="s">
        <v>23</v>
      </c>
      <c r="S2486" t="s">
        <v>23</v>
      </c>
      <c r="T2486" t="s">
        <v>23</v>
      </c>
      <c r="U2486">
        <v>71</v>
      </c>
      <c r="V2486" t="s">
        <v>58</v>
      </c>
    </row>
    <row r="2487" spans="1:22">
      <c r="A2487">
        <v>6637383</v>
      </c>
      <c r="B2487" t="str">
        <f t="shared" si="198"/>
        <v>pHHA45</v>
      </c>
      <c r="C2487" t="str">
        <f t="shared" si="199"/>
        <v>NC_019098.1</v>
      </c>
      <c r="D2487" t="str">
        <f t="shared" si="200"/>
        <v>JX065630</v>
      </c>
      <c r="E2487" t="str">
        <f t="shared" si="202"/>
        <v>Escherichia</v>
      </c>
      <c r="F2487" t="s">
        <v>32289</v>
      </c>
      <c r="G2487" t="str">
        <f t="shared" si="201"/>
        <v xml:space="preserve">Escherichiacoli                     Gammaproteobacteria39.5151.379448---49-                                                                </v>
      </c>
      <c r="H2487" t="s">
        <v>12548</v>
      </c>
      <c r="I2487" t="s">
        <v>15</v>
      </c>
      <c r="J2487" t="s">
        <v>78</v>
      </c>
      <c r="K2487" t="s">
        <v>79</v>
      </c>
      <c r="L2487" t="s">
        <v>12549</v>
      </c>
      <c r="M2487" t="s">
        <v>12550</v>
      </c>
      <c r="N2487" t="s">
        <v>12551</v>
      </c>
      <c r="O2487" s="1" t="s">
        <v>12552</v>
      </c>
      <c r="P2487" t="s">
        <v>12553</v>
      </c>
      <c r="Q2487">
        <v>48</v>
      </c>
      <c r="R2487" t="s">
        <v>23</v>
      </c>
      <c r="S2487" t="s">
        <v>23</v>
      </c>
      <c r="T2487" t="s">
        <v>23</v>
      </c>
      <c r="U2487">
        <v>49</v>
      </c>
      <c r="V2487" t="s">
        <v>495</v>
      </c>
    </row>
    <row r="2488" spans="1:22">
      <c r="A2488">
        <v>6637287</v>
      </c>
      <c r="B2488" t="str">
        <f t="shared" si="198"/>
        <v>pFOS-HK151325</v>
      </c>
      <c r="C2488" t="str">
        <f t="shared" si="199"/>
        <v>NC_019424.1</v>
      </c>
      <c r="D2488" t="str">
        <f t="shared" si="200"/>
        <v>JX627737</v>
      </c>
      <c r="E2488" t="str">
        <f t="shared" si="202"/>
        <v>Escherichia</v>
      </c>
      <c r="F2488" t="s">
        <v>32289</v>
      </c>
      <c r="G2488" t="str">
        <f t="shared" si="201"/>
        <v>Escherichiacoli                     Gammaproteobacteria69.76851.6942101---1021</v>
      </c>
      <c r="H2488" t="s">
        <v>12554</v>
      </c>
      <c r="I2488" t="s">
        <v>15</v>
      </c>
      <c r="J2488" t="s">
        <v>78</v>
      </c>
      <c r="K2488" t="s">
        <v>79</v>
      </c>
      <c r="L2488" t="s">
        <v>12555</v>
      </c>
      <c r="M2488" t="s">
        <v>12556</v>
      </c>
      <c r="N2488" t="s">
        <v>12557</v>
      </c>
      <c r="O2488" s="1" t="s">
        <v>12558</v>
      </c>
      <c r="P2488" t="s">
        <v>12559</v>
      </c>
      <c r="Q2488">
        <v>101</v>
      </c>
      <c r="R2488" t="s">
        <v>23</v>
      </c>
      <c r="S2488" t="s">
        <v>23</v>
      </c>
      <c r="T2488" t="s">
        <v>23</v>
      </c>
      <c r="U2488">
        <v>102</v>
      </c>
      <c r="V2488">
        <v>1</v>
      </c>
    </row>
    <row r="2489" spans="1:22">
      <c r="A2489">
        <v>6637191</v>
      </c>
      <c r="B2489" t="str">
        <f t="shared" si="198"/>
        <v>pKST21</v>
      </c>
      <c r="C2489" t="str">
        <f t="shared" si="199"/>
        <v>NC_019068.1</v>
      </c>
      <c r="D2489" t="str">
        <f t="shared" si="200"/>
        <v>JF436966</v>
      </c>
      <c r="E2489" t="str">
        <f t="shared" si="202"/>
        <v>Escherichia</v>
      </c>
      <c r="F2489" t="s">
        <v>32289</v>
      </c>
      <c r="G2489" t="str">
        <f t="shared" si="201"/>
        <v xml:space="preserve">Escherichiacoli                     Gammaproteobacteria1680351.02742---2-                                                                </v>
      </c>
      <c r="H2489" t="s">
        <v>12560</v>
      </c>
      <c r="I2489" t="s">
        <v>15</v>
      </c>
      <c r="J2489" t="s">
        <v>78</v>
      </c>
      <c r="K2489" t="s">
        <v>79</v>
      </c>
      <c r="L2489" t="s">
        <v>12561</v>
      </c>
      <c r="M2489" t="s">
        <v>12562</v>
      </c>
      <c r="N2489" t="s">
        <v>12563</v>
      </c>
      <c r="O2489" s="1">
        <v>16803</v>
      </c>
      <c r="P2489" t="s">
        <v>12564</v>
      </c>
      <c r="Q2489">
        <v>2</v>
      </c>
      <c r="R2489" t="s">
        <v>23</v>
      </c>
      <c r="S2489" t="s">
        <v>23</v>
      </c>
      <c r="T2489" t="s">
        <v>23</v>
      </c>
      <c r="U2489">
        <v>2</v>
      </c>
      <c r="V2489" t="s">
        <v>495</v>
      </c>
    </row>
    <row r="2490" spans="1:22">
      <c r="A2490">
        <v>6637095</v>
      </c>
      <c r="B2490" t="str">
        <f t="shared" si="198"/>
        <v>pEQ011</v>
      </c>
      <c r="C2490" t="str">
        <f t="shared" si="199"/>
        <v>NC_023315.1</v>
      </c>
      <c r="D2490" t="str">
        <f t="shared" si="200"/>
        <v>KF582523</v>
      </c>
      <c r="E2490" t="str">
        <f t="shared" si="202"/>
        <v>Escherichia</v>
      </c>
      <c r="F2490" t="s">
        <v>32289</v>
      </c>
      <c r="G2490" t="str">
        <f t="shared" si="201"/>
        <v xml:space="preserve">Escherichiacoli                     Gammaproteobacteria85.50749.8778118---118-                                                                </v>
      </c>
      <c r="H2490" t="s">
        <v>12565</v>
      </c>
      <c r="I2490" t="s">
        <v>15</v>
      </c>
      <c r="J2490" t="s">
        <v>78</v>
      </c>
      <c r="K2490" t="s">
        <v>79</v>
      </c>
      <c r="L2490" t="s">
        <v>12566</v>
      </c>
      <c r="M2490" t="s">
        <v>12567</v>
      </c>
      <c r="N2490" t="s">
        <v>12568</v>
      </c>
      <c r="O2490" s="1" t="s">
        <v>12569</v>
      </c>
      <c r="P2490" t="s">
        <v>12570</v>
      </c>
      <c r="Q2490">
        <v>118</v>
      </c>
      <c r="R2490" t="s">
        <v>23</v>
      </c>
      <c r="S2490" t="s">
        <v>23</v>
      </c>
      <c r="T2490" t="s">
        <v>23</v>
      </c>
      <c r="U2490">
        <v>118</v>
      </c>
      <c r="V2490" t="s">
        <v>495</v>
      </c>
    </row>
    <row r="2491" spans="1:22">
      <c r="A2491">
        <v>6636999</v>
      </c>
      <c r="B2491" t="str">
        <f t="shared" si="198"/>
        <v>p75</v>
      </c>
      <c r="C2491" t="str">
        <f t="shared" si="199"/>
        <v>NC_014235.1</v>
      </c>
      <c r="D2491" t="str">
        <f t="shared" si="200"/>
        <v>FN822749</v>
      </c>
      <c r="E2491" t="str">
        <f t="shared" si="202"/>
        <v>Escherichia</v>
      </c>
      <c r="F2491" t="s">
        <v>32289</v>
      </c>
      <c r="G2491" t="str">
        <f t="shared" si="201"/>
        <v xml:space="preserve">Escherichiacoli                     Gammaproteobacteria7.49749.68658---8-                                                        </v>
      </c>
      <c r="H2491" t="s">
        <v>12571</v>
      </c>
      <c r="I2491" t="s">
        <v>15</v>
      </c>
      <c r="J2491" t="s">
        <v>78</v>
      </c>
      <c r="K2491" t="s">
        <v>79</v>
      </c>
      <c r="L2491" t="s">
        <v>12572</v>
      </c>
      <c r="M2491" t="s">
        <v>12573</v>
      </c>
      <c r="N2491" t="s">
        <v>12574</v>
      </c>
      <c r="O2491" s="1" t="s">
        <v>12575</v>
      </c>
      <c r="P2491" t="s">
        <v>12576</v>
      </c>
      <c r="Q2491">
        <v>8</v>
      </c>
      <c r="R2491" t="s">
        <v>23</v>
      </c>
      <c r="S2491" t="s">
        <v>23</v>
      </c>
      <c r="T2491" t="s">
        <v>23</v>
      </c>
      <c r="U2491">
        <v>8</v>
      </c>
      <c r="V2491" t="s">
        <v>58</v>
      </c>
    </row>
    <row r="2492" spans="1:22">
      <c r="A2492">
        <v>6636903</v>
      </c>
      <c r="B2492" t="str">
        <f t="shared" si="198"/>
        <v>pMAS2027</v>
      </c>
      <c r="C2492" t="str">
        <f t="shared" si="199"/>
        <v>NC_013503.1</v>
      </c>
      <c r="D2492" t="str">
        <f t="shared" si="200"/>
        <v>FJ666132</v>
      </c>
      <c r="E2492" t="str">
        <f t="shared" si="202"/>
        <v>Escherichia</v>
      </c>
      <c r="F2492" t="s">
        <v>32289</v>
      </c>
      <c r="G2492" t="str">
        <f t="shared" si="201"/>
        <v xml:space="preserve">Escherichiacoli                     Gammaproteobacteria42.64443.42758---58-                                                        </v>
      </c>
      <c r="H2492" t="s">
        <v>12577</v>
      </c>
      <c r="I2492" t="s">
        <v>15</v>
      </c>
      <c r="J2492" t="s">
        <v>78</v>
      </c>
      <c r="K2492" t="s">
        <v>79</v>
      </c>
      <c r="L2492" t="s">
        <v>12578</v>
      </c>
      <c r="M2492" t="s">
        <v>12579</v>
      </c>
      <c r="N2492" t="s">
        <v>12580</v>
      </c>
      <c r="O2492" s="1" t="s">
        <v>12581</v>
      </c>
      <c r="P2492" t="s">
        <v>12582</v>
      </c>
      <c r="Q2492">
        <v>58</v>
      </c>
      <c r="R2492" t="s">
        <v>23</v>
      </c>
      <c r="S2492" t="s">
        <v>23</v>
      </c>
      <c r="T2492" t="s">
        <v>23</v>
      </c>
      <c r="U2492">
        <v>58</v>
      </c>
      <c r="V2492" t="s">
        <v>58</v>
      </c>
    </row>
    <row r="2493" spans="1:22">
      <c r="A2493">
        <v>6636807</v>
      </c>
      <c r="B2493" t="str">
        <f t="shared" si="198"/>
        <v>pMG828-3</v>
      </c>
      <c r="C2493" t="str">
        <f t="shared" si="199"/>
        <v>NC_008488.1</v>
      </c>
      <c r="D2493" t="str">
        <f t="shared" si="200"/>
        <v>DQ995353</v>
      </c>
      <c r="E2493" t="str">
        <f t="shared" si="202"/>
        <v>Escherichia</v>
      </c>
      <c r="F2493" t="s">
        <v>32289</v>
      </c>
      <c r="G2493" t="str">
        <f t="shared" si="201"/>
        <v xml:space="preserve">Escherichiacoli                     Gammaproteobacteria5.21948.84088---8-                                                        </v>
      </c>
      <c r="H2493" t="s">
        <v>12456</v>
      </c>
      <c r="I2493" t="s">
        <v>15</v>
      </c>
      <c r="J2493" t="s">
        <v>78</v>
      </c>
      <c r="K2493" t="s">
        <v>79</v>
      </c>
      <c r="L2493" t="s">
        <v>12583</v>
      </c>
      <c r="M2493" t="s">
        <v>12584</v>
      </c>
      <c r="N2493" t="s">
        <v>12585</v>
      </c>
      <c r="O2493" s="1" t="s">
        <v>12586</v>
      </c>
      <c r="P2493" t="s">
        <v>12587</v>
      </c>
      <c r="Q2493">
        <v>8</v>
      </c>
      <c r="R2493" t="s">
        <v>23</v>
      </c>
      <c r="S2493" t="s">
        <v>23</v>
      </c>
      <c r="T2493" t="s">
        <v>23</v>
      </c>
      <c r="U2493">
        <v>8</v>
      </c>
      <c r="V2493" t="s">
        <v>58</v>
      </c>
    </row>
    <row r="2494" spans="1:22">
      <c r="A2494">
        <v>6636711</v>
      </c>
      <c r="B2494" t="str">
        <f t="shared" si="198"/>
        <v>IncQ-type pQ7</v>
      </c>
      <c r="C2494" t="str">
        <f t="shared" si="199"/>
        <v>NC_014356.1</v>
      </c>
      <c r="D2494" t="str">
        <f t="shared" si="200"/>
        <v>FJ696404</v>
      </c>
      <c r="E2494" t="str">
        <f t="shared" si="202"/>
        <v>Escherichia</v>
      </c>
      <c r="F2494" t="s">
        <v>32289</v>
      </c>
      <c r="G2494" t="str">
        <f t="shared" si="201"/>
        <v xml:space="preserve">Escherichiacoli                     Gammaproteobacteria9.04261.62358---8-                                                        </v>
      </c>
      <c r="H2494" t="s">
        <v>12588</v>
      </c>
      <c r="I2494" t="s">
        <v>15</v>
      </c>
      <c r="J2494" t="s">
        <v>78</v>
      </c>
      <c r="K2494" t="s">
        <v>79</v>
      </c>
      <c r="L2494" t="s">
        <v>12589</v>
      </c>
      <c r="M2494" t="s">
        <v>12590</v>
      </c>
      <c r="N2494" t="s">
        <v>12591</v>
      </c>
      <c r="O2494" s="1" t="s">
        <v>12592</v>
      </c>
      <c r="P2494" t="s">
        <v>12593</v>
      </c>
      <c r="Q2494">
        <v>8</v>
      </c>
      <c r="R2494" t="s">
        <v>23</v>
      </c>
      <c r="S2494" t="s">
        <v>23</v>
      </c>
      <c r="T2494" t="s">
        <v>23</v>
      </c>
      <c r="U2494">
        <v>8</v>
      </c>
      <c r="V2494" t="s">
        <v>58</v>
      </c>
    </row>
    <row r="2495" spans="1:22">
      <c r="A2495">
        <v>6636615</v>
      </c>
      <c r="B2495" t="str">
        <f t="shared" si="198"/>
        <v>pKC396</v>
      </c>
      <c r="C2495" t="str">
        <f t="shared" si="199"/>
        <v>NC_019087.1</v>
      </c>
      <c r="D2495" t="str">
        <f t="shared" si="200"/>
        <v>HM138653</v>
      </c>
      <c r="E2495" t="str">
        <f t="shared" si="202"/>
        <v>Escherichia</v>
      </c>
      <c r="F2495" t="s">
        <v>32289</v>
      </c>
      <c r="G2495" t="str">
        <f t="shared" si="201"/>
        <v xml:space="preserve">Escherichiacoli                     Gammaproteobacteria44.21651.060749---50-                                                                </v>
      </c>
      <c r="H2495" t="s">
        <v>12473</v>
      </c>
      <c r="I2495" t="s">
        <v>15</v>
      </c>
      <c r="J2495" t="s">
        <v>78</v>
      </c>
      <c r="K2495" t="s">
        <v>79</v>
      </c>
      <c r="L2495" t="s">
        <v>12594</v>
      </c>
      <c r="M2495" t="s">
        <v>12595</v>
      </c>
      <c r="N2495" t="s">
        <v>12596</v>
      </c>
      <c r="O2495" s="1" t="s">
        <v>12597</v>
      </c>
      <c r="P2495" t="s">
        <v>12598</v>
      </c>
      <c r="Q2495">
        <v>49</v>
      </c>
      <c r="R2495" t="s">
        <v>23</v>
      </c>
      <c r="S2495" t="s">
        <v>23</v>
      </c>
      <c r="T2495" t="s">
        <v>23</v>
      </c>
      <c r="U2495">
        <v>50</v>
      </c>
      <c r="V2495" t="s">
        <v>495</v>
      </c>
    </row>
    <row r="2496" spans="1:22">
      <c r="A2496">
        <v>6636519</v>
      </c>
      <c r="B2496" t="str">
        <f t="shared" si="198"/>
        <v>pC59-112</v>
      </c>
      <c r="C2496" t="str">
        <f t="shared" si="199"/>
        <v>NC_025143.1</v>
      </c>
      <c r="D2496" t="str">
        <f t="shared" si="200"/>
        <v>KJ484637</v>
      </c>
      <c r="E2496" t="str">
        <f t="shared" si="202"/>
        <v>Escherichia</v>
      </c>
      <c r="F2496" t="s">
        <v>32289</v>
      </c>
      <c r="G2496" t="str">
        <f t="shared" si="201"/>
        <v xml:space="preserve">Escherichiacoli                     Gammaproteobacteria112.3351.1003151---151-                                                        </v>
      </c>
      <c r="H2496" t="s">
        <v>12123</v>
      </c>
      <c r="I2496" t="s">
        <v>15</v>
      </c>
      <c r="J2496" t="s">
        <v>78</v>
      </c>
      <c r="K2496" t="s">
        <v>79</v>
      </c>
      <c r="L2496" t="s">
        <v>12599</v>
      </c>
      <c r="M2496" t="s">
        <v>12600</v>
      </c>
      <c r="N2496" t="s">
        <v>12601</v>
      </c>
      <c r="O2496" s="1" t="s">
        <v>12602</v>
      </c>
      <c r="P2496" t="s">
        <v>12603</v>
      </c>
      <c r="Q2496">
        <v>151</v>
      </c>
      <c r="R2496" t="s">
        <v>23</v>
      </c>
      <c r="S2496" t="s">
        <v>23</v>
      </c>
      <c r="T2496" t="s">
        <v>23</v>
      </c>
      <c r="U2496">
        <v>151</v>
      </c>
      <c r="V2496" t="s">
        <v>58</v>
      </c>
    </row>
    <row r="2497" spans="1:22">
      <c r="A2497">
        <v>6636423</v>
      </c>
      <c r="B2497" t="str">
        <f t="shared" si="198"/>
        <v>pEC386IL</v>
      </c>
      <c r="C2497" t="str">
        <f t="shared" si="199"/>
        <v>NC_021998.1</v>
      </c>
      <c r="D2497" t="str">
        <f t="shared" si="200"/>
        <v>KF182190</v>
      </c>
      <c r="E2497" t="str">
        <f t="shared" si="202"/>
        <v>Escherichia</v>
      </c>
      <c r="F2497" t="s">
        <v>32289</v>
      </c>
      <c r="G2497" t="str">
        <f t="shared" si="201"/>
        <v xml:space="preserve">Escherichiacoli                     Gammaproteobacteria3.30146.5314------                                                        </v>
      </c>
      <c r="H2497" t="s">
        <v>12123</v>
      </c>
      <c r="I2497" t="s">
        <v>15</v>
      </c>
      <c r="J2497" t="s">
        <v>78</v>
      </c>
      <c r="K2497" t="s">
        <v>79</v>
      </c>
      <c r="L2497" t="s">
        <v>12219</v>
      </c>
      <c r="M2497" t="s">
        <v>12604</v>
      </c>
      <c r="N2497" t="s">
        <v>12605</v>
      </c>
      <c r="O2497" s="1" t="s">
        <v>12606</v>
      </c>
      <c r="P2497" t="s">
        <v>12607</v>
      </c>
      <c r="Q2497" t="s">
        <v>23</v>
      </c>
      <c r="R2497" t="s">
        <v>23</v>
      </c>
      <c r="S2497" t="s">
        <v>23</v>
      </c>
      <c r="T2497" t="s">
        <v>23</v>
      </c>
      <c r="U2497" t="s">
        <v>23</v>
      </c>
      <c r="V2497" t="s">
        <v>58</v>
      </c>
    </row>
    <row r="2498" spans="1:22">
      <c r="A2498">
        <v>6636327</v>
      </c>
      <c r="B2498" t="str">
        <f t="shared" si="198"/>
        <v>Plm</v>
      </c>
      <c r="C2498" t="str">
        <f t="shared" si="199"/>
        <v>NC_019097.1</v>
      </c>
      <c r="D2498" t="str">
        <f t="shared" si="200"/>
        <v>JQ901381</v>
      </c>
      <c r="E2498" t="str">
        <f t="shared" si="202"/>
        <v>Escherichia</v>
      </c>
      <c r="F2498" t="s">
        <v>32289</v>
      </c>
      <c r="G2498" t="str">
        <f t="shared" si="201"/>
        <v xml:space="preserve">Escherichiacoli                     Gammaproteobacteria98.80949.1312130---132-                                                                </v>
      </c>
      <c r="H2498" t="s">
        <v>12608</v>
      </c>
      <c r="I2498" t="s">
        <v>15</v>
      </c>
      <c r="J2498" t="s">
        <v>78</v>
      </c>
      <c r="K2498" t="s">
        <v>79</v>
      </c>
      <c r="L2498" t="s">
        <v>12609</v>
      </c>
      <c r="M2498" t="s">
        <v>12610</v>
      </c>
      <c r="N2498" t="s">
        <v>12611</v>
      </c>
      <c r="O2498" s="1" t="s">
        <v>12612</v>
      </c>
      <c r="P2498" t="s">
        <v>12613</v>
      </c>
      <c r="Q2498">
        <v>130</v>
      </c>
      <c r="R2498" t="s">
        <v>23</v>
      </c>
      <c r="S2498" t="s">
        <v>23</v>
      </c>
      <c r="T2498" t="s">
        <v>23</v>
      </c>
      <c r="U2498">
        <v>132</v>
      </c>
      <c r="V2498" t="s">
        <v>495</v>
      </c>
    </row>
    <row r="2499" spans="1:22">
      <c r="A2499">
        <v>6636231</v>
      </c>
      <c r="B2499" t="str">
        <f t="shared" ref="B2499:B2562" si="203">L2499</f>
        <v>pESBL-12</v>
      </c>
      <c r="C2499" t="str">
        <f t="shared" ref="C2499:C2562" si="204">M2499</f>
        <v>NC_024977.1</v>
      </c>
      <c r="D2499" t="str">
        <f t="shared" ref="D2499:D2562" si="205">N2499</f>
        <v>CP008735</v>
      </c>
      <c r="E2499" t="str">
        <f t="shared" si="202"/>
        <v>Escherichia</v>
      </c>
      <c r="F2499" t="s">
        <v>32289</v>
      </c>
      <c r="G2499" t="str">
        <f t="shared" ref="G2499:G2562" si="206">CONCATENATE(E2499,F2499,K2499,O2499,P2499,Q2499,R2499,S2499,T2499,U2499,V2499)</f>
        <v xml:space="preserve">Escherichiacoli                     Gammaproteobacteria96.46350.0316107---107-                                                </v>
      </c>
      <c r="H2499" t="s">
        <v>12614</v>
      </c>
      <c r="I2499" t="s">
        <v>15</v>
      </c>
      <c r="J2499" t="s">
        <v>78</v>
      </c>
      <c r="K2499" t="s">
        <v>79</v>
      </c>
      <c r="L2499" t="s">
        <v>12615</v>
      </c>
      <c r="M2499" t="s">
        <v>12616</v>
      </c>
      <c r="N2499" t="s">
        <v>12617</v>
      </c>
      <c r="O2499" s="1" t="s">
        <v>12618</v>
      </c>
      <c r="P2499" t="s">
        <v>12619</v>
      </c>
      <c r="Q2499">
        <v>107</v>
      </c>
      <c r="R2499" t="s">
        <v>23</v>
      </c>
      <c r="S2499" t="s">
        <v>23</v>
      </c>
      <c r="T2499" t="s">
        <v>23</v>
      </c>
      <c r="U2499">
        <v>107</v>
      </c>
      <c r="V2499" t="s">
        <v>24</v>
      </c>
    </row>
    <row r="2500" spans="1:22">
      <c r="A2500">
        <v>6636135</v>
      </c>
      <c r="B2500" t="str">
        <f t="shared" si="203"/>
        <v>pCss165Kan</v>
      </c>
      <c r="C2500" t="str">
        <f t="shared" si="204"/>
        <v>NC_022333.1</v>
      </c>
      <c r="D2500" t="str">
        <f t="shared" si="205"/>
        <v>AB702969</v>
      </c>
      <c r="E2500" t="str">
        <f t="shared" si="202"/>
        <v>Escherichia</v>
      </c>
      <c r="F2500" t="s">
        <v>32289</v>
      </c>
      <c r="G2500" t="str">
        <f t="shared" si="206"/>
        <v xml:space="preserve">Escherichiacoli                     Gammaproteobacteria165.31149.5176222---222-                                        </v>
      </c>
      <c r="H2500" t="s">
        <v>12620</v>
      </c>
      <c r="I2500" t="s">
        <v>15</v>
      </c>
      <c r="J2500" t="s">
        <v>78</v>
      </c>
      <c r="K2500" t="s">
        <v>79</v>
      </c>
      <c r="L2500" t="s">
        <v>12621</v>
      </c>
      <c r="M2500" t="s">
        <v>12622</v>
      </c>
      <c r="N2500" t="s">
        <v>12623</v>
      </c>
      <c r="O2500" s="1" t="s">
        <v>12624</v>
      </c>
      <c r="P2500" t="s">
        <v>12625</v>
      </c>
      <c r="Q2500">
        <v>222</v>
      </c>
      <c r="R2500" t="s">
        <v>23</v>
      </c>
      <c r="S2500" t="s">
        <v>23</v>
      </c>
      <c r="T2500" t="s">
        <v>23</v>
      </c>
      <c r="U2500">
        <v>222</v>
      </c>
      <c r="V2500" t="s">
        <v>44</v>
      </c>
    </row>
    <row r="2501" spans="1:22">
      <c r="A2501">
        <v>6636039</v>
      </c>
      <c r="B2501" t="str">
        <f t="shared" si="203"/>
        <v>pAm08CD7339</v>
      </c>
      <c r="C2501" t="str">
        <f t="shared" si="204"/>
        <v>NC_019054.1</v>
      </c>
      <c r="D2501" t="str">
        <f t="shared" si="205"/>
        <v>GQ149345</v>
      </c>
      <c r="E2501" t="str">
        <f t="shared" si="202"/>
        <v>Escherichia</v>
      </c>
      <c r="F2501" t="s">
        <v>32289</v>
      </c>
      <c r="G2501" t="str">
        <f t="shared" si="206"/>
        <v xml:space="preserve">Escherichiacoli                     Gammaproteobacteria7.33946.62766---6-                                                        </v>
      </c>
      <c r="H2501" t="s">
        <v>12123</v>
      </c>
      <c r="I2501" t="s">
        <v>15</v>
      </c>
      <c r="J2501" t="s">
        <v>78</v>
      </c>
      <c r="K2501" t="s">
        <v>79</v>
      </c>
      <c r="L2501" t="s">
        <v>12626</v>
      </c>
      <c r="M2501" t="s">
        <v>12627</v>
      </c>
      <c r="N2501" t="s">
        <v>12628</v>
      </c>
      <c r="O2501" s="1" t="s">
        <v>12629</v>
      </c>
      <c r="P2501" t="s">
        <v>12630</v>
      </c>
      <c r="Q2501">
        <v>6</v>
      </c>
      <c r="R2501" t="s">
        <v>23</v>
      </c>
      <c r="S2501" t="s">
        <v>23</v>
      </c>
      <c r="T2501" t="s">
        <v>23</v>
      </c>
      <c r="U2501">
        <v>6</v>
      </c>
      <c r="V2501" t="s">
        <v>58</v>
      </c>
    </row>
    <row r="2502" spans="1:22">
      <c r="A2502">
        <v>6635943</v>
      </c>
      <c r="B2502" t="str">
        <f t="shared" si="203"/>
        <v>p6148</v>
      </c>
      <c r="C2502" t="str">
        <f t="shared" si="204"/>
        <v>NC_011795.1</v>
      </c>
      <c r="D2502" t="str">
        <f t="shared" si="205"/>
        <v>EU580136</v>
      </c>
      <c r="E2502" t="str">
        <f t="shared" si="202"/>
        <v>Escherichia</v>
      </c>
      <c r="F2502" t="s">
        <v>32289</v>
      </c>
      <c r="G2502" t="str">
        <f t="shared" si="206"/>
        <v xml:space="preserve">Escherichiacoli                     Gammaproteobacteria6.14852.76516---6-                                                        </v>
      </c>
      <c r="H2502" t="s">
        <v>12236</v>
      </c>
      <c r="I2502" t="s">
        <v>15</v>
      </c>
      <c r="J2502" t="s">
        <v>78</v>
      </c>
      <c r="K2502" t="s">
        <v>79</v>
      </c>
      <c r="L2502" t="s">
        <v>12631</v>
      </c>
      <c r="M2502" t="s">
        <v>12632</v>
      </c>
      <c r="N2502" t="s">
        <v>12633</v>
      </c>
      <c r="O2502" s="1" t="s">
        <v>12634</v>
      </c>
      <c r="P2502" t="s">
        <v>12635</v>
      </c>
      <c r="Q2502">
        <v>6</v>
      </c>
      <c r="R2502" t="s">
        <v>23</v>
      </c>
      <c r="S2502" t="s">
        <v>23</v>
      </c>
      <c r="T2502" t="s">
        <v>23</v>
      </c>
      <c r="U2502">
        <v>6</v>
      </c>
      <c r="V2502" t="s">
        <v>58</v>
      </c>
    </row>
    <row r="2503" spans="1:22">
      <c r="A2503">
        <v>6635847</v>
      </c>
      <c r="B2503" t="str">
        <f t="shared" si="203"/>
        <v>pEC278</v>
      </c>
      <c r="C2503" t="str">
        <f t="shared" si="204"/>
        <v>NC_011418.1</v>
      </c>
      <c r="D2503" t="str">
        <f t="shared" si="205"/>
        <v>AY589571</v>
      </c>
      <c r="E2503" t="str">
        <f t="shared" si="202"/>
        <v>Escherichia</v>
      </c>
      <c r="F2503" t="s">
        <v>32289</v>
      </c>
      <c r="G2503" t="str">
        <f t="shared" si="206"/>
        <v xml:space="preserve">Escherichiacoli                     Gammaproteobacteria4.66951.16734---4-                                                                </v>
      </c>
      <c r="H2503" t="s">
        <v>12636</v>
      </c>
      <c r="I2503" t="s">
        <v>15</v>
      </c>
      <c r="J2503" t="s">
        <v>78</v>
      </c>
      <c r="K2503" t="s">
        <v>79</v>
      </c>
      <c r="L2503" t="s">
        <v>12637</v>
      </c>
      <c r="M2503" t="s">
        <v>12638</v>
      </c>
      <c r="N2503" t="s">
        <v>12639</v>
      </c>
      <c r="O2503" s="1" t="s">
        <v>3971</v>
      </c>
      <c r="P2503" t="s">
        <v>12640</v>
      </c>
      <c r="Q2503">
        <v>4</v>
      </c>
      <c r="R2503" t="s">
        <v>23</v>
      </c>
      <c r="S2503" t="s">
        <v>23</v>
      </c>
      <c r="T2503" t="s">
        <v>23</v>
      </c>
      <c r="U2503">
        <v>4</v>
      </c>
      <c r="V2503" t="s">
        <v>495</v>
      </c>
    </row>
    <row r="2504" spans="1:22">
      <c r="A2504">
        <v>6635751</v>
      </c>
      <c r="B2504" t="str">
        <f t="shared" si="203"/>
        <v>pEC159</v>
      </c>
      <c r="C2504" t="str">
        <f t="shared" si="204"/>
        <v>NC_019982.1</v>
      </c>
      <c r="D2504" t="str">
        <f t="shared" si="205"/>
        <v>JN692546</v>
      </c>
      <c r="E2504" t="str">
        <f t="shared" si="202"/>
        <v>Escherichia</v>
      </c>
      <c r="F2504" t="s">
        <v>32289</v>
      </c>
      <c r="G2504" t="str">
        <f t="shared" si="206"/>
        <v xml:space="preserve">Escherichiacoli                     Gammaproteobacteria6.29243.80177--29-                                                                </v>
      </c>
      <c r="H2504" t="s">
        <v>12123</v>
      </c>
      <c r="I2504" t="s">
        <v>15</v>
      </c>
      <c r="J2504" t="s">
        <v>78</v>
      </c>
      <c r="K2504" t="s">
        <v>79</v>
      </c>
      <c r="L2504" t="s">
        <v>12641</v>
      </c>
      <c r="M2504" t="s">
        <v>12642</v>
      </c>
      <c r="N2504" t="s">
        <v>12643</v>
      </c>
      <c r="O2504" s="1" t="s">
        <v>12644</v>
      </c>
      <c r="P2504" t="s">
        <v>12645</v>
      </c>
      <c r="Q2504">
        <v>7</v>
      </c>
      <c r="R2504" t="s">
        <v>23</v>
      </c>
      <c r="S2504" t="s">
        <v>23</v>
      </c>
      <c r="T2504">
        <v>2</v>
      </c>
      <c r="U2504">
        <v>9</v>
      </c>
      <c r="V2504" t="s">
        <v>495</v>
      </c>
    </row>
    <row r="2505" spans="1:22">
      <c r="A2505">
        <v>6635655</v>
      </c>
      <c r="B2505" t="str">
        <f t="shared" si="203"/>
        <v>pO26-CRL-125</v>
      </c>
      <c r="C2505" t="str">
        <f t="shared" si="204"/>
        <v>NC_022996.1</v>
      </c>
      <c r="D2505" t="str">
        <f t="shared" si="205"/>
        <v>KC340960</v>
      </c>
      <c r="E2505" t="str">
        <f t="shared" si="202"/>
        <v>Escherichia</v>
      </c>
      <c r="F2505" t="s">
        <v>32289</v>
      </c>
      <c r="G2505" t="str">
        <f t="shared" si="206"/>
        <v xml:space="preserve">Escherichiacoli                     Gammaproteobacteria124.90853.3417150---150-                                                        </v>
      </c>
      <c r="H2505" t="s">
        <v>12123</v>
      </c>
      <c r="I2505" t="s">
        <v>15</v>
      </c>
      <c r="J2505" t="s">
        <v>78</v>
      </c>
      <c r="K2505" t="s">
        <v>79</v>
      </c>
      <c r="L2505" t="s">
        <v>12646</v>
      </c>
      <c r="M2505" t="s">
        <v>12647</v>
      </c>
      <c r="N2505" t="s">
        <v>12648</v>
      </c>
      <c r="O2505" s="1" t="s">
        <v>12649</v>
      </c>
      <c r="P2505" t="s">
        <v>12650</v>
      </c>
      <c r="Q2505">
        <v>150</v>
      </c>
      <c r="R2505" t="s">
        <v>23</v>
      </c>
      <c r="S2505" t="s">
        <v>23</v>
      </c>
      <c r="T2505" t="s">
        <v>23</v>
      </c>
      <c r="U2505">
        <v>150</v>
      </c>
      <c r="V2505" t="s">
        <v>58</v>
      </c>
    </row>
    <row r="2506" spans="1:22">
      <c r="A2506">
        <v>6635559</v>
      </c>
      <c r="B2506" t="str">
        <f t="shared" si="203"/>
        <v>p746</v>
      </c>
      <c r="C2506" t="str">
        <f t="shared" si="204"/>
        <v>NC_014234.1</v>
      </c>
      <c r="D2506" t="str">
        <f t="shared" si="205"/>
        <v>FN822748</v>
      </c>
      <c r="E2506" t="str">
        <f t="shared" si="202"/>
        <v>Escherichia</v>
      </c>
      <c r="F2506" t="s">
        <v>32289</v>
      </c>
      <c r="G2506" t="str">
        <f t="shared" si="206"/>
        <v>Escherichiacoli                     Gammaproteobacteria74.57547.997373---9017</v>
      </c>
      <c r="H2506" t="s">
        <v>12571</v>
      </c>
      <c r="I2506" t="s">
        <v>15</v>
      </c>
      <c r="J2506" t="s">
        <v>78</v>
      </c>
      <c r="K2506" t="s">
        <v>79</v>
      </c>
      <c r="L2506" t="s">
        <v>12651</v>
      </c>
      <c r="M2506" t="s">
        <v>12652</v>
      </c>
      <c r="N2506" t="s">
        <v>12653</v>
      </c>
      <c r="O2506" s="1" t="s">
        <v>12654</v>
      </c>
      <c r="P2506" t="s">
        <v>12655</v>
      </c>
      <c r="Q2506">
        <v>73</v>
      </c>
      <c r="R2506" t="s">
        <v>23</v>
      </c>
      <c r="S2506" t="s">
        <v>23</v>
      </c>
      <c r="T2506" t="s">
        <v>23</v>
      </c>
      <c r="U2506">
        <v>90</v>
      </c>
      <c r="V2506">
        <v>17</v>
      </c>
    </row>
    <row r="2507" spans="1:22">
      <c r="A2507">
        <v>6635463</v>
      </c>
      <c r="B2507" t="str">
        <f t="shared" si="203"/>
        <v>pECOED</v>
      </c>
      <c r="C2507" t="str">
        <f t="shared" si="204"/>
        <v>NC_011754.1</v>
      </c>
      <c r="D2507" t="str">
        <f t="shared" si="205"/>
        <v>CU928147</v>
      </c>
      <c r="E2507" t="str">
        <f t="shared" si="202"/>
        <v>Escherichia</v>
      </c>
      <c r="F2507" t="s">
        <v>32289</v>
      </c>
      <c r="G2507" t="str">
        <f t="shared" si="206"/>
        <v>Escherichiacoli                     Gammaproteobacteria119.59449.1655138--115112</v>
      </c>
      <c r="H2507" t="s">
        <v>12656</v>
      </c>
      <c r="I2507" t="s">
        <v>15</v>
      </c>
      <c r="J2507" t="s">
        <v>78</v>
      </c>
      <c r="K2507" t="s">
        <v>79</v>
      </c>
      <c r="L2507" t="s">
        <v>12657</v>
      </c>
      <c r="M2507" t="s">
        <v>12658</v>
      </c>
      <c r="N2507" t="s">
        <v>12659</v>
      </c>
      <c r="O2507" s="1" t="s">
        <v>12660</v>
      </c>
      <c r="P2507" t="s">
        <v>12661</v>
      </c>
      <c r="Q2507">
        <v>138</v>
      </c>
      <c r="R2507" t="s">
        <v>23</v>
      </c>
      <c r="S2507" t="s">
        <v>23</v>
      </c>
      <c r="T2507">
        <v>1</v>
      </c>
      <c r="U2507">
        <v>151</v>
      </c>
      <c r="V2507">
        <v>12</v>
      </c>
    </row>
    <row r="2508" spans="1:22">
      <c r="A2508">
        <v>6635367</v>
      </c>
      <c r="B2508" t="str">
        <f t="shared" si="203"/>
        <v>pRPEC180_47</v>
      </c>
      <c r="C2508" t="str">
        <f t="shared" si="204"/>
        <v>NC_019088.1</v>
      </c>
      <c r="D2508" t="str">
        <f t="shared" si="205"/>
        <v>JN935898</v>
      </c>
      <c r="E2508" t="str">
        <f t="shared" si="202"/>
        <v>Escherichia</v>
      </c>
      <c r="F2508" t="s">
        <v>32289</v>
      </c>
      <c r="G2508" t="str">
        <f t="shared" si="206"/>
        <v xml:space="preserve">Escherichiacoli                     Gammaproteobacteria47.50641.436942---42-                                                </v>
      </c>
      <c r="H2508" t="s">
        <v>12662</v>
      </c>
      <c r="I2508" t="s">
        <v>15</v>
      </c>
      <c r="J2508" t="s">
        <v>78</v>
      </c>
      <c r="K2508" t="s">
        <v>79</v>
      </c>
      <c r="L2508" t="s">
        <v>12663</v>
      </c>
      <c r="M2508" t="s">
        <v>12664</v>
      </c>
      <c r="N2508" t="s">
        <v>12665</v>
      </c>
      <c r="O2508" s="1" t="s">
        <v>12666</v>
      </c>
      <c r="P2508" t="s">
        <v>12667</v>
      </c>
      <c r="Q2508">
        <v>42</v>
      </c>
      <c r="R2508" t="s">
        <v>23</v>
      </c>
      <c r="S2508" t="s">
        <v>23</v>
      </c>
      <c r="T2508" t="s">
        <v>23</v>
      </c>
      <c r="U2508">
        <v>42</v>
      </c>
      <c r="V2508" t="s">
        <v>24</v>
      </c>
    </row>
    <row r="2509" spans="1:22">
      <c r="A2509">
        <v>6635271</v>
      </c>
      <c r="B2509" t="str">
        <f t="shared" si="203"/>
        <v>pT108</v>
      </c>
      <c r="C2509" t="str">
        <f t="shared" si="204"/>
        <v>NC_019080.1</v>
      </c>
      <c r="D2509" t="str">
        <f t="shared" si="205"/>
        <v>JN412137</v>
      </c>
      <c r="E2509" t="str">
        <f t="shared" si="202"/>
        <v>Escherichia</v>
      </c>
      <c r="F2509" t="s">
        <v>32289</v>
      </c>
      <c r="G2509" t="str">
        <f t="shared" si="206"/>
        <v xml:space="preserve">Escherichiacoli                     Gammaproteobacteria9.00751.8934---5-                                                                </v>
      </c>
      <c r="H2509" t="s">
        <v>12668</v>
      </c>
      <c r="I2509" t="s">
        <v>15</v>
      </c>
      <c r="J2509" t="s">
        <v>78</v>
      </c>
      <c r="K2509" t="s">
        <v>79</v>
      </c>
      <c r="L2509" t="s">
        <v>12669</v>
      </c>
      <c r="M2509" t="s">
        <v>12670</v>
      </c>
      <c r="N2509" t="s">
        <v>12671</v>
      </c>
      <c r="O2509" s="1" t="s">
        <v>12672</v>
      </c>
      <c r="P2509" t="s">
        <v>12673</v>
      </c>
      <c r="Q2509">
        <v>4</v>
      </c>
      <c r="R2509" t="s">
        <v>23</v>
      </c>
      <c r="S2509" t="s">
        <v>23</v>
      </c>
      <c r="T2509" t="s">
        <v>23</v>
      </c>
      <c r="U2509">
        <v>5</v>
      </c>
      <c r="V2509" t="s">
        <v>495</v>
      </c>
    </row>
    <row r="2510" spans="1:22">
      <c r="A2510">
        <v>6635175</v>
      </c>
      <c r="B2510" t="str">
        <f t="shared" si="203"/>
        <v>pESBL-117</v>
      </c>
      <c r="C2510" t="str">
        <f t="shared" si="204"/>
        <v>NC_024976.1</v>
      </c>
      <c r="D2510" t="str">
        <f t="shared" si="205"/>
        <v>CP008734</v>
      </c>
      <c r="E2510" t="str">
        <f t="shared" si="202"/>
        <v>Escherichia</v>
      </c>
      <c r="F2510" t="s">
        <v>32289</v>
      </c>
      <c r="G2510" t="str">
        <f t="shared" si="206"/>
        <v xml:space="preserve">Escherichiacoli                     Gammaproteobacteria89.50350.2408104---105-                                                </v>
      </c>
      <c r="H2510" t="s">
        <v>12674</v>
      </c>
      <c r="I2510" t="s">
        <v>15</v>
      </c>
      <c r="J2510" t="s">
        <v>78</v>
      </c>
      <c r="K2510" t="s">
        <v>79</v>
      </c>
      <c r="L2510" t="s">
        <v>12675</v>
      </c>
      <c r="M2510" t="s">
        <v>12676</v>
      </c>
      <c r="N2510" t="s">
        <v>12677</v>
      </c>
      <c r="O2510" s="1" t="s">
        <v>12678</v>
      </c>
      <c r="P2510" t="s">
        <v>12679</v>
      </c>
      <c r="Q2510">
        <v>104</v>
      </c>
      <c r="R2510" t="s">
        <v>23</v>
      </c>
      <c r="S2510" t="s">
        <v>23</v>
      </c>
      <c r="T2510" t="s">
        <v>23</v>
      </c>
      <c r="U2510">
        <v>105</v>
      </c>
      <c r="V2510" t="s">
        <v>24</v>
      </c>
    </row>
    <row r="2511" spans="1:22">
      <c r="A2511">
        <v>6635079</v>
      </c>
      <c r="B2511" t="str">
        <f t="shared" si="203"/>
        <v>pMG828-1</v>
      </c>
      <c r="C2511" t="str">
        <f t="shared" si="204"/>
        <v>NC_008486.1</v>
      </c>
      <c r="D2511" t="str">
        <f t="shared" si="205"/>
        <v>DQ995351</v>
      </c>
      <c r="E2511" t="str">
        <f t="shared" si="202"/>
        <v>Escherichia</v>
      </c>
      <c r="F2511" t="s">
        <v>32289</v>
      </c>
      <c r="G2511" t="str">
        <f t="shared" si="206"/>
        <v xml:space="preserve">Escherichiacoli                     Gammaproteobacteria1.90243.90121---1-                                                        </v>
      </c>
      <c r="H2511" t="s">
        <v>12456</v>
      </c>
      <c r="I2511" t="s">
        <v>15</v>
      </c>
      <c r="J2511" t="s">
        <v>78</v>
      </c>
      <c r="K2511" t="s">
        <v>79</v>
      </c>
      <c r="L2511" t="s">
        <v>12680</v>
      </c>
      <c r="M2511" t="s">
        <v>12681</v>
      </c>
      <c r="N2511" t="s">
        <v>12682</v>
      </c>
      <c r="O2511" s="1" t="s">
        <v>12683</v>
      </c>
      <c r="P2511" t="s">
        <v>12684</v>
      </c>
      <c r="Q2511">
        <v>1</v>
      </c>
      <c r="R2511" t="s">
        <v>23</v>
      </c>
      <c r="S2511" t="s">
        <v>23</v>
      </c>
      <c r="T2511" t="s">
        <v>23</v>
      </c>
      <c r="U2511">
        <v>1</v>
      </c>
      <c r="V2511" t="s">
        <v>58</v>
      </c>
    </row>
    <row r="2512" spans="1:22">
      <c r="A2512">
        <v>6634983</v>
      </c>
      <c r="B2512" t="str">
        <f t="shared" si="203"/>
        <v>p838C-R1</v>
      </c>
      <c r="C2512" t="str">
        <f t="shared" si="204"/>
        <v>NC_019062.1</v>
      </c>
      <c r="D2512" t="str">
        <f t="shared" si="205"/>
        <v>HQ201416</v>
      </c>
      <c r="E2512" t="str">
        <f t="shared" si="202"/>
        <v>Escherichia</v>
      </c>
      <c r="F2512" t="s">
        <v>32289</v>
      </c>
      <c r="G2512" t="str">
        <f t="shared" si="206"/>
        <v xml:space="preserve">Escherichiacoli                     Gammaproteobacteria30.01655.490430---31-                                                        </v>
      </c>
      <c r="H2512" t="s">
        <v>12123</v>
      </c>
      <c r="I2512" t="s">
        <v>15</v>
      </c>
      <c r="J2512" t="s">
        <v>78</v>
      </c>
      <c r="K2512" t="s">
        <v>79</v>
      </c>
      <c r="L2512" t="s">
        <v>12685</v>
      </c>
      <c r="M2512" t="s">
        <v>12686</v>
      </c>
      <c r="N2512" t="s">
        <v>12687</v>
      </c>
      <c r="O2512" s="1" t="s">
        <v>6228</v>
      </c>
      <c r="P2512" t="s">
        <v>12688</v>
      </c>
      <c r="Q2512">
        <v>30</v>
      </c>
      <c r="R2512" t="s">
        <v>23</v>
      </c>
      <c r="S2512" t="s">
        <v>23</v>
      </c>
      <c r="T2512" t="s">
        <v>23</v>
      </c>
      <c r="U2512">
        <v>31</v>
      </c>
      <c r="V2512" t="s">
        <v>58</v>
      </c>
    </row>
    <row r="2513" spans="1:22">
      <c r="A2513">
        <v>6634887</v>
      </c>
      <c r="B2513" t="str">
        <f t="shared" si="203"/>
        <v>pEC_B24</v>
      </c>
      <c r="C2513" t="str">
        <f t="shared" si="204"/>
        <v>NC_014382.1</v>
      </c>
      <c r="D2513" t="str">
        <f t="shared" si="205"/>
        <v>GU371926</v>
      </c>
      <c r="E2513" t="str">
        <f t="shared" si="202"/>
        <v>Escherichia</v>
      </c>
      <c r="F2513" t="s">
        <v>32289</v>
      </c>
      <c r="G2513" t="str">
        <f t="shared" si="206"/>
        <v xml:space="preserve">Escherichiacoli                     Gammaproteobacteria73.80151.488553---72-                                                                </v>
      </c>
      <c r="H2513" t="s">
        <v>12689</v>
      </c>
      <c r="I2513" t="s">
        <v>15</v>
      </c>
      <c r="J2513" t="s">
        <v>78</v>
      </c>
      <c r="K2513" t="s">
        <v>79</v>
      </c>
      <c r="L2513" t="s">
        <v>12690</v>
      </c>
      <c r="M2513" t="s">
        <v>12691</v>
      </c>
      <c r="N2513" t="s">
        <v>12692</v>
      </c>
      <c r="O2513" s="1" t="s">
        <v>12693</v>
      </c>
      <c r="P2513" t="s">
        <v>12694</v>
      </c>
      <c r="Q2513">
        <v>53</v>
      </c>
      <c r="R2513" t="s">
        <v>23</v>
      </c>
      <c r="S2513" t="s">
        <v>23</v>
      </c>
      <c r="T2513" t="s">
        <v>23</v>
      </c>
      <c r="U2513">
        <v>72</v>
      </c>
      <c r="V2513" t="s">
        <v>495</v>
      </c>
    </row>
    <row r="2514" spans="1:22">
      <c r="A2514">
        <v>6634791</v>
      </c>
      <c r="B2514" t="str">
        <f t="shared" si="203"/>
        <v>pGUE-NDM</v>
      </c>
      <c r="C2514" t="str">
        <f t="shared" si="204"/>
        <v>NC_019089.1</v>
      </c>
      <c r="D2514" t="str">
        <f t="shared" si="205"/>
        <v>JQ364967</v>
      </c>
      <c r="E2514" t="str">
        <f t="shared" si="202"/>
        <v>Escherichia</v>
      </c>
      <c r="F2514" t="s">
        <v>32289</v>
      </c>
      <c r="G2514" t="str">
        <f t="shared" si="206"/>
        <v xml:space="preserve">Escherichiacoli                     Gammaproteobacteria87.02152.903388---95-                                                        </v>
      </c>
      <c r="H2514" t="s">
        <v>12695</v>
      </c>
      <c r="I2514" t="s">
        <v>15</v>
      </c>
      <c r="J2514" t="s">
        <v>78</v>
      </c>
      <c r="K2514" t="s">
        <v>79</v>
      </c>
      <c r="L2514" t="s">
        <v>12696</v>
      </c>
      <c r="M2514" t="s">
        <v>12697</v>
      </c>
      <c r="N2514" t="s">
        <v>12698</v>
      </c>
      <c r="O2514" s="1" t="s">
        <v>12699</v>
      </c>
      <c r="P2514" t="s">
        <v>12700</v>
      </c>
      <c r="Q2514">
        <v>88</v>
      </c>
      <c r="R2514" t="s">
        <v>23</v>
      </c>
      <c r="S2514" t="s">
        <v>23</v>
      </c>
      <c r="T2514" t="s">
        <v>23</v>
      </c>
      <c r="U2514">
        <v>95</v>
      </c>
      <c r="V2514" t="s">
        <v>58</v>
      </c>
    </row>
    <row r="2515" spans="1:22">
      <c r="A2515">
        <v>6634695</v>
      </c>
      <c r="B2515" t="str">
        <f t="shared" si="203"/>
        <v>pECY6-7</v>
      </c>
      <c r="C2515" t="str">
        <f t="shared" si="204"/>
        <v>NC_019086.1</v>
      </c>
      <c r="D2515" t="str">
        <f t="shared" si="205"/>
        <v>GQ374156</v>
      </c>
      <c r="E2515" t="str">
        <f t="shared" si="202"/>
        <v>Escherichia</v>
      </c>
      <c r="F2515" t="s">
        <v>32289</v>
      </c>
      <c r="G2515" t="str">
        <f t="shared" si="206"/>
        <v xml:space="preserve">Escherichiacoli                     Gammaproteobacteria2.69950.3891---1-                                                                </v>
      </c>
      <c r="H2515" t="s">
        <v>12701</v>
      </c>
      <c r="I2515" t="s">
        <v>15</v>
      </c>
      <c r="J2515" t="s">
        <v>78</v>
      </c>
      <c r="K2515" t="s">
        <v>79</v>
      </c>
      <c r="L2515" t="s">
        <v>12702</v>
      </c>
      <c r="M2515" t="s">
        <v>12703</v>
      </c>
      <c r="N2515" t="s">
        <v>12704</v>
      </c>
      <c r="O2515" s="1" t="s">
        <v>12705</v>
      </c>
      <c r="P2515" t="s">
        <v>12706</v>
      </c>
      <c r="Q2515">
        <v>1</v>
      </c>
      <c r="R2515" t="s">
        <v>23</v>
      </c>
      <c r="S2515" t="s">
        <v>23</v>
      </c>
      <c r="T2515" t="s">
        <v>23</v>
      </c>
      <c r="U2515">
        <v>1</v>
      </c>
      <c r="V2515" t="s">
        <v>495</v>
      </c>
    </row>
    <row r="2516" spans="1:22">
      <c r="A2516">
        <v>6634599</v>
      </c>
      <c r="B2516" t="str">
        <f t="shared" si="203"/>
        <v>pVI678</v>
      </c>
      <c r="C2516" t="str">
        <f t="shared" si="204"/>
        <v>NC_008597.1</v>
      </c>
      <c r="D2516" t="str">
        <f t="shared" si="205"/>
        <v>EF090911</v>
      </c>
      <c r="E2516" t="str">
        <f t="shared" si="202"/>
        <v>Escherichia</v>
      </c>
      <c r="F2516" t="s">
        <v>32289</v>
      </c>
      <c r="G2516" t="str">
        <f t="shared" si="206"/>
        <v xml:space="preserve">Escherichiacoli                     Gammaproteobacteria6.22252.4599---9-                                                                </v>
      </c>
      <c r="H2516" t="s">
        <v>12123</v>
      </c>
      <c r="I2516" t="s">
        <v>15</v>
      </c>
      <c r="J2516" t="s">
        <v>78</v>
      </c>
      <c r="K2516" t="s">
        <v>79</v>
      </c>
      <c r="L2516" t="s">
        <v>12707</v>
      </c>
      <c r="M2516" t="s">
        <v>12708</v>
      </c>
      <c r="N2516" t="s">
        <v>12709</v>
      </c>
      <c r="O2516" s="1" t="s">
        <v>12400</v>
      </c>
      <c r="P2516" t="s">
        <v>12710</v>
      </c>
      <c r="Q2516">
        <v>9</v>
      </c>
      <c r="R2516" t="s">
        <v>23</v>
      </c>
      <c r="S2516" t="s">
        <v>23</v>
      </c>
      <c r="T2516" t="s">
        <v>23</v>
      </c>
      <c r="U2516">
        <v>9</v>
      </c>
      <c r="V2516" t="s">
        <v>495</v>
      </c>
    </row>
    <row r="2517" spans="1:22">
      <c r="A2517">
        <v>6634503</v>
      </c>
      <c r="B2517" t="str">
        <f t="shared" si="203"/>
        <v>p9705</v>
      </c>
      <c r="C2517" t="str">
        <f t="shared" si="204"/>
        <v>NC_008444.1</v>
      </c>
      <c r="D2517" t="str">
        <f t="shared" si="205"/>
        <v>AB040037</v>
      </c>
      <c r="E2517" t="str">
        <f t="shared" si="202"/>
        <v>Escherichia</v>
      </c>
      <c r="F2517" t="s">
        <v>32289</v>
      </c>
      <c r="G2517" t="str">
        <f t="shared" si="206"/>
        <v xml:space="preserve">Escherichiacoli                     Gammaproteobacteria3.17246.81591---1-                                                                </v>
      </c>
      <c r="H2517" t="s">
        <v>12711</v>
      </c>
      <c r="I2517" t="s">
        <v>15</v>
      </c>
      <c r="J2517" t="s">
        <v>78</v>
      </c>
      <c r="K2517" t="s">
        <v>79</v>
      </c>
      <c r="L2517" t="s">
        <v>12712</v>
      </c>
      <c r="M2517" t="s">
        <v>12713</v>
      </c>
      <c r="N2517" t="s">
        <v>12714</v>
      </c>
      <c r="O2517" s="1" t="s">
        <v>9111</v>
      </c>
      <c r="P2517" t="s">
        <v>12715</v>
      </c>
      <c r="Q2517">
        <v>1</v>
      </c>
      <c r="R2517" t="s">
        <v>23</v>
      </c>
      <c r="S2517" t="s">
        <v>23</v>
      </c>
      <c r="T2517" t="s">
        <v>23</v>
      </c>
      <c r="U2517">
        <v>1</v>
      </c>
      <c r="V2517" t="s">
        <v>495</v>
      </c>
    </row>
    <row r="2518" spans="1:22">
      <c r="A2518">
        <v>6634407</v>
      </c>
      <c r="B2518" t="str">
        <f t="shared" si="203"/>
        <v>pMG828-4</v>
      </c>
      <c r="C2518" t="str">
        <f t="shared" si="204"/>
        <v>NC_008489.1</v>
      </c>
      <c r="D2518" t="str">
        <f t="shared" si="205"/>
        <v>DQ995354</v>
      </c>
      <c r="E2518" t="str">
        <f t="shared" si="202"/>
        <v>Escherichia</v>
      </c>
      <c r="F2518" t="s">
        <v>32289</v>
      </c>
      <c r="G2518" t="str">
        <f t="shared" si="206"/>
        <v xml:space="preserve">Escherichiacoli                     Gammaproteobacteria7.46248.2984---4-                                                        </v>
      </c>
      <c r="H2518" t="s">
        <v>12456</v>
      </c>
      <c r="I2518" t="s">
        <v>15</v>
      </c>
      <c r="J2518" t="s">
        <v>78</v>
      </c>
      <c r="K2518" t="s">
        <v>79</v>
      </c>
      <c r="L2518" t="s">
        <v>12716</v>
      </c>
      <c r="M2518" t="s">
        <v>12717</v>
      </c>
      <c r="N2518" t="s">
        <v>12718</v>
      </c>
      <c r="O2518" s="1" t="s">
        <v>12719</v>
      </c>
      <c r="P2518" t="s">
        <v>12720</v>
      </c>
      <c r="Q2518">
        <v>4</v>
      </c>
      <c r="R2518" t="s">
        <v>23</v>
      </c>
      <c r="S2518" t="s">
        <v>23</v>
      </c>
      <c r="T2518" t="s">
        <v>23</v>
      </c>
      <c r="U2518">
        <v>4</v>
      </c>
      <c r="V2518" t="s">
        <v>58</v>
      </c>
    </row>
    <row r="2519" spans="1:22">
      <c r="A2519">
        <v>6634311</v>
      </c>
      <c r="B2519" t="str">
        <f t="shared" si="203"/>
        <v>pEC386IL</v>
      </c>
      <c r="C2519" t="str">
        <f t="shared" si="204"/>
        <v>NC_021982.1</v>
      </c>
      <c r="D2519" t="str">
        <f t="shared" si="205"/>
        <v>KF182191</v>
      </c>
      <c r="E2519" t="str">
        <f t="shared" si="202"/>
        <v>Escherichia</v>
      </c>
      <c r="F2519" t="s">
        <v>32289</v>
      </c>
      <c r="G2519" t="str">
        <f t="shared" si="206"/>
        <v xml:space="preserve">Escherichiacoli                     Gammaproteobacteria2.56255.03516---6-                                                        </v>
      </c>
      <c r="H2519" t="s">
        <v>12123</v>
      </c>
      <c r="I2519" t="s">
        <v>15</v>
      </c>
      <c r="J2519" t="s">
        <v>78</v>
      </c>
      <c r="K2519" t="s">
        <v>79</v>
      </c>
      <c r="L2519" t="s">
        <v>12219</v>
      </c>
      <c r="M2519" t="s">
        <v>12721</v>
      </c>
      <c r="N2519" t="s">
        <v>12722</v>
      </c>
      <c r="O2519" s="1" t="s">
        <v>12723</v>
      </c>
      <c r="P2519" t="s">
        <v>12724</v>
      </c>
      <c r="Q2519">
        <v>6</v>
      </c>
      <c r="R2519" t="s">
        <v>23</v>
      </c>
      <c r="S2519" t="s">
        <v>23</v>
      </c>
      <c r="T2519" t="s">
        <v>23</v>
      </c>
      <c r="U2519">
        <v>6</v>
      </c>
      <c r="V2519" t="s">
        <v>58</v>
      </c>
    </row>
    <row r="2520" spans="1:22">
      <c r="A2520">
        <v>6634215</v>
      </c>
      <c r="B2520" t="str">
        <f t="shared" si="203"/>
        <v>IncN plasmid N3</v>
      </c>
      <c r="C2520" t="str">
        <f t="shared" si="204"/>
        <v>NC_015599.1</v>
      </c>
      <c r="D2520" t="str">
        <f t="shared" si="205"/>
        <v>FR850039</v>
      </c>
      <c r="E2520" t="str">
        <f t="shared" si="202"/>
        <v>Escherichia</v>
      </c>
      <c r="F2520" t="s">
        <v>32289</v>
      </c>
      <c r="G2520" t="str">
        <f t="shared" si="206"/>
        <v>Escherichiacoli                     Gammaproteobacteria54.20551.124461---621</v>
      </c>
      <c r="H2520" t="s">
        <v>12725</v>
      </c>
      <c r="I2520" t="s">
        <v>15</v>
      </c>
      <c r="J2520" t="s">
        <v>78</v>
      </c>
      <c r="K2520" t="s">
        <v>79</v>
      </c>
      <c r="L2520" t="s">
        <v>12726</v>
      </c>
      <c r="M2520" t="s">
        <v>12727</v>
      </c>
      <c r="N2520" t="s">
        <v>12728</v>
      </c>
      <c r="O2520" s="1" t="s">
        <v>12729</v>
      </c>
      <c r="P2520" t="s">
        <v>12730</v>
      </c>
      <c r="Q2520">
        <v>61</v>
      </c>
      <c r="R2520" t="s">
        <v>23</v>
      </c>
      <c r="S2520" t="s">
        <v>23</v>
      </c>
      <c r="T2520" t="s">
        <v>23</v>
      </c>
      <c r="U2520">
        <v>62</v>
      </c>
      <c r="V2520">
        <v>1</v>
      </c>
    </row>
    <row r="2521" spans="1:22">
      <c r="A2521">
        <v>6634119</v>
      </c>
      <c r="B2521" t="str">
        <f t="shared" si="203"/>
        <v>MccC7-H22</v>
      </c>
      <c r="C2521" t="str">
        <f t="shared" si="204"/>
        <v>NC_010257.1</v>
      </c>
      <c r="D2521" t="str">
        <f t="shared" si="205"/>
        <v>EF536825</v>
      </c>
      <c r="E2521" t="str">
        <f t="shared" si="202"/>
        <v>Escherichia</v>
      </c>
      <c r="F2521" t="s">
        <v>32289</v>
      </c>
      <c r="G2521" t="str">
        <f t="shared" si="206"/>
        <v xml:space="preserve">Escherichiacoli                     Gammaproteobacteria32.01443.496638---38-                                                        </v>
      </c>
      <c r="H2521" t="s">
        <v>12731</v>
      </c>
      <c r="I2521" t="s">
        <v>15</v>
      </c>
      <c r="J2521" t="s">
        <v>78</v>
      </c>
      <c r="K2521" t="s">
        <v>79</v>
      </c>
      <c r="L2521" t="s">
        <v>12732</v>
      </c>
      <c r="M2521" t="s">
        <v>12733</v>
      </c>
      <c r="N2521" t="s">
        <v>12734</v>
      </c>
      <c r="O2521" s="1" t="s">
        <v>12735</v>
      </c>
      <c r="P2521" t="s">
        <v>12736</v>
      </c>
      <c r="Q2521">
        <v>38</v>
      </c>
      <c r="R2521" t="s">
        <v>23</v>
      </c>
      <c r="S2521" t="s">
        <v>23</v>
      </c>
      <c r="T2521" t="s">
        <v>23</v>
      </c>
      <c r="U2521">
        <v>38</v>
      </c>
      <c r="V2521" t="s">
        <v>58</v>
      </c>
    </row>
    <row r="2522" spans="1:22">
      <c r="A2522">
        <v>6634023</v>
      </c>
      <c r="B2522" t="str">
        <f t="shared" si="203"/>
        <v>pKpQIL-Ec</v>
      </c>
      <c r="C2522" t="str">
        <f t="shared" si="204"/>
        <v>NC_025167.1</v>
      </c>
      <c r="D2522" t="str">
        <f t="shared" si="205"/>
        <v>KJ146688</v>
      </c>
      <c r="E2522" t="str">
        <f t="shared" si="202"/>
        <v>Escherichia</v>
      </c>
      <c r="F2522" t="s">
        <v>32289</v>
      </c>
      <c r="G2522" t="str">
        <f t="shared" si="206"/>
        <v xml:space="preserve">Escherichiacoli                     Gammaproteobacteria99.14254.0165110---110-                                                </v>
      </c>
      <c r="H2522" t="s">
        <v>12737</v>
      </c>
      <c r="I2522" t="s">
        <v>15</v>
      </c>
      <c r="J2522" t="s">
        <v>78</v>
      </c>
      <c r="K2522" t="s">
        <v>79</v>
      </c>
      <c r="L2522" t="s">
        <v>12738</v>
      </c>
      <c r="M2522" t="s">
        <v>12739</v>
      </c>
      <c r="N2522" t="s">
        <v>12740</v>
      </c>
      <c r="O2522" s="1" t="s">
        <v>12741</v>
      </c>
      <c r="P2522" t="s">
        <v>12742</v>
      </c>
      <c r="Q2522">
        <v>110</v>
      </c>
      <c r="R2522" t="s">
        <v>23</v>
      </c>
      <c r="S2522" t="s">
        <v>23</v>
      </c>
      <c r="T2522" t="s">
        <v>23</v>
      </c>
      <c r="U2522">
        <v>110</v>
      </c>
      <c r="V2522" t="s">
        <v>24</v>
      </c>
    </row>
    <row r="2523" spans="1:22">
      <c r="A2523">
        <v>6633927</v>
      </c>
      <c r="B2523" t="str">
        <f t="shared" si="203"/>
        <v>pC59-153</v>
      </c>
      <c r="C2523" t="str">
        <f t="shared" si="204"/>
        <v>NC_025179.1</v>
      </c>
      <c r="D2523" t="str">
        <f t="shared" si="205"/>
        <v>KJ484636</v>
      </c>
      <c r="E2523" t="str">
        <f t="shared" ref="E2523:E2586" si="207">MID(H2523,1,FIND(" ",H2523)-1)</f>
        <v>Escherichia</v>
      </c>
      <c r="F2523" t="s">
        <v>32289</v>
      </c>
      <c r="G2523" t="str">
        <f t="shared" si="206"/>
        <v xml:space="preserve">Escherichiacoli                     Gammaproteobacteria153.23149.8176193---193-                                                        </v>
      </c>
      <c r="H2523" t="s">
        <v>12123</v>
      </c>
      <c r="I2523" t="s">
        <v>15</v>
      </c>
      <c r="J2523" t="s">
        <v>78</v>
      </c>
      <c r="K2523" t="s">
        <v>79</v>
      </c>
      <c r="L2523" t="s">
        <v>12743</v>
      </c>
      <c r="M2523" t="s">
        <v>12744</v>
      </c>
      <c r="N2523" t="s">
        <v>12745</v>
      </c>
      <c r="O2523" s="1" t="s">
        <v>12746</v>
      </c>
      <c r="P2523" t="s">
        <v>12747</v>
      </c>
      <c r="Q2523">
        <v>193</v>
      </c>
      <c r="R2523" t="s">
        <v>23</v>
      </c>
      <c r="S2523" t="s">
        <v>23</v>
      </c>
      <c r="T2523" t="s">
        <v>23</v>
      </c>
      <c r="U2523">
        <v>193</v>
      </c>
      <c r="V2523" t="s">
        <v>58</v>
      </c>
    </row>
    <row r="2524" spans="1:22">
      <c r="A2524">
        <v>6633831</v>
      </c>
      <c r="B2524" t="str">
        <f t="shared" si="203"/>
        <v>plLF82</v>
      </c>
      <c r="C2524" t="str">
        <f t="shared" si="204"/>
        <v>NC_011917.1</v>
      </c>
      <c r="D2524" t="str">
        <f t="shared" si="205"/>
        <v>CU638872</v>
      </c>
      <c r="E2524" t="str">
        <f t="shared" si="207"/>
        <v>Escherichia</v>
      </c>
      <c r="F2524" t="s">
        <v>32289</v>
      </c>
      <c r="G2524" t="str">
        <f t="shared" si="206"/>
        <v xml:space="preserve">Escherichiacoli                     Gammaproteobacteria108.37946.1695122---122-                                                                </v>
      </c>
      <c r="H2524" t="s">
        <v>12748</v>
      </c>
      <c r="I2524" t="s">
        <v>15</v>
      </c>
      <c r="J2524" t="s">
        <v>78</v>
      </c>
      <c r="K2524" t="s">
        <v>79</v>
      </c>
      <c r="L2524" t="s">
        <v>12749</v>
      </c>
      <c r="M2524" t="s">
        <v>12750</v>
      </c>
      <c r="N2524" t="s">
        <v>12751</v>
      </c>
      <c r="O2524" s="1" t="s">
        <v>12752</v>
      </c>
      <c r="P2524" t="s">
        <v>12753</v>
      </c>
      <c r="Q2524">
        <v>122</v>
      </c>
      <c r="R2524" t="s">
        <v>23</v>
      </c>
      <c r="S2524" t="s">
        <v>23</v>
      </c>
      <c r="T2524" t="s">
        <v>23</v>
      </c>
      <c r="U2524">
        <v>122</v>
      </c>
      <c r="V2524" t="s">
        <v>495</v>
      </c>
    </row>
    <row r="2525" spans="1:22">
      <c r="A2525">
        <v>6633735</v>
      </c>
      <c r="B2525" t="str">
        <f t="shared" si="203"/>
        <v>pCGS13</v>
      </c>
      <c r="C2525" t="str">
        <f t="shared" si="204"/>
        <v>NC_021511.1</v>
      </c>
      <c r="D2525" t="str">
        <f t="shared" si="205"/>
        <v>JQ776506</v>
      </c>
      <c r="E2525" t="str">
        <f t="shared" si="207"/>
        <v>Escherichia</v>
      </c>
      <c r="F2525" t="s">
        <v>32289</v>
      </c>
      <c r="G2525" t="str">
        <f t="shared" si="206"/>
        <v xml:space="preserve">Escherichiacoli                     Gammaproteobacteria2.68741.68221---1-                                                                </v>
      </c>
      <c r="H2525" t="s">
        <v>12754</v>
      </c>
      <c r="I2525" t="s">
        <v>15</v>
      </c>
      <c r="J2525" t="s">
        <v>78</v>
      </c>
      <c r="K2525" t="s">
        <v>79</v>
      </c>
      <c r="L2525" t="s">
        <v>12755</v>
      </c>
      <c r="M2525" t="s">
        <v>12756</v>
      </c>
      <c r="N2525" t="s">
        <v>12757</v>
      </c>
      <c r="O2525" s="1" t="s">
        <v>5291</v>
      </c>
      <c r="P2525" t="s">
        <v>12758</v>
      </c>
      <c r="Q2525">
        <v>1</v>
      </c>
      <c r="R2525" t="s">
        <v>23</v>
      </c>
      <c r="S2525" t="s">
        <v>23</v>
      </c>
      <c r="T2525" t="s">
        <v>23</v>
      </c>
      <c r="U2525">
        <v>1</v>
      </c>
      <c r="V2525" t="s">
        <v>495</v>
      </c>
    </row>
    <row r="2526" spans="1:22">
      <c r="A2526">
        <v>6633639</v>
      </c>
      <c r="B2526" t="str">
        <f t="shared" si="203"/>
        <v>pQ1-1</v>
      </c>
      <c r="C2526" t="str">
        <f t="shared" si="204"/>
        <v>NC_019060.1</v>
      </c>
      <c r="D2526" t="str">
        <f t="shared" si="205"/>
        <v>HM371192</v>
      </c>
      <c r="E2526" t="str">
        <f t="shared" si="207"/>
        <v>Escherichia</v>
      </c>
      <c r="F2526" t="s">
        <v>32289</v>
      </c>
      <c r="G2526" t="str">
        <f t="shared" si="206"/>
        <v xml:space="preserve">Escherichiacoli                     Gammaproteobacteria4204152.56459---9-                                                                </v>
      </c>
      <c r="H2526" t="s">
        <v>12759</v>
      </c>
      <c r="I2526" t="s">
        <v>15</v>
      </c>
      <c r="J2526" t="s">
        <v>78</v>
      </c>
      <c r="K2526" t="s">
        <v>79</v>
      </c>
      <c r="L2526" t="s">
        <v>12760</v>
      </c>
      <c r="M2526" t="s">
        <v>12761</v>
      </c>
      <c r="N2526" t="s">
        <v>12762</v>
      </c>
      <c r="O2526" s="1">
        <v>42041</v>
      </c>
      <c r="P2526" t="s">
        <v>12763</v>
      </c>
      <c r="Q2526">
        <v>9</v>
      </c>
      <c r="R2526" t="s">
        <v>23</v>
      </c>
      <c r="S2526" t="s">
        <v>23</v>
      </c>
      <c r="T2526" t="s">
        <v>23</v>
      </c>
      <c r="U2526">
        <v>9</v>
      </c>
      <c r="V2526" t="s">
        <v>495</v>
      </c>
    </row>
    <row r="2527" spans="1:22">
      <c r="A2527">
        <v>6633543</v>
      </c>
      <c r="B2527" t="str">
        <f t="shared" si="203"/>
        <v>p557</v>
      </c>
      <c r="C2527" t="str">
        <f t="shared" si="204"/>
        <v>NC_014233.1</v>
      </c>
      <c r="D2527" t="str">
        <f t="shared" si="205"/>
        <v>FN822746</v>
      </c>
      <c r="E2527" t="str">
        <f t="shared" si="207"/>
        <v>Escherichia</v>
      </c>
      <c r="F2527" t="s">
        <v>32289</v>
      </c>
      <c r="G2527" t="str">
        <f t="shared" si="206"/>
        <v>Escherichiacoli                     Gammaproteobacteria55.70948.227452---597</v>
      </c>
      <c r="H2527" t="s">
        <v>12571</v>
      </c>
      <c r="I2527" t="s">
        <v>15</v>
      </c>
      <c r="J2527" t="s">
        <v>78</v>
      </c>
      <c r="K2527" t="s">
        <v>79</v>
      </c>
      <c r="L2527" t="s">
        <v>12764</v>
      </c>
      <c r="M2527" t="s">
        <v>12765</v>
      </c>
      <c r="N2527" t="s">
        <v>12766</v>
      </c>
      <c r="O2527" s="1" t="s">
        <v>12767</v>
      </c>
      <c r="P2527" t="s">
        <v>12768</v>
      </c>
      <c r="Q2527">
        <v>52</v>
      </c>
      <c r="R2527" t="s">
        <v>23</v>
      </c>
      <c r="S2527" t="s">
        <v>23</v>
      </c>
      <c r="T2527" t="s">
        <v>23</v>
      </c>
      <c r="U2527">
        <v>59</v>
      </c>
      <c r="V2527">
        <v>7</v>
      </c>
    </row>
    <row r="2528" spans="1:22">
      <c r="A2528">
        <v>6633447</v>
      </c>
      <c r="B2528" t="str">
        <f t="shared" si="203"/>
        <v>pVM01</v>
      </c>
      <c r="C2528" t="str">
        <f t="shared" si="204"/>
        <v>NC_010409.1</v>
      </c>
      <c r="D2528" t="str">
        <f t="shared" si="205"/>
        <v>EU330199</v>
      </c>
      <c r="E2528" t="str">
        <f t="shared" si="207"/>
        <v>Escherichia</v>
      </c>
      <c r="F2528" t="s">
        <v>32289</v>
      </c>
      <c r="G2528" t="str">
        <f t="shared" si="206"/>
        <v xml:space="preserve">Escherichiacoli                     Gammaproteobacteria151.00249.4735150---150-                                                                </v>
      </c>
      <c r="H2528" t="s">
        <v>12769</v>
      </c>
      <c r="I2528" t="s">
        <v>15</v>
      </c>
      <c r="J2528" t="s">
        <v>78</v>
      </c>
      <c r="K2528" t="s">
        <v>79</v>
      </c>
      <c r="L2528" t="s">
        <v>12770</v>
      </c>
      <c r="M2528" t="s">
        <v>12771</v>
      </c>
      <c r="N2528" t="s">
        <v>12772</v>
      </c>
      <c r="O2528" s="1" t="s">
        <v>12773</v>
      </c>
      <c r="P2528" t="s">
        <v>12774</v>
      </c>
      <c r="Q2528">
        <v>150</v>
      </c>
      <c r="R2528" t="s">
        <v>23</v>
      </c>
      <c r="S2528" t="s">
        <v>23</v>
      </c>
      <c r="T2528" t="s">
        <v>23</v>
      </c>
      <c r="U2528">
        <v>150</v>
      </c>
      <c r="V2528" t="s">
        <v>495</v>
      </c>
    </row>
    <row r="2529" spans="1:22">
      <c r="A2529">
        <v>6633351</v>
      </c>
      <c r="B2529" t="str">
        <f t="shared" si="203"/>
        <v>pHN1122-1</v>
      </c>
      <c r="C2529" t="str">
        <f t="shared" si="204"/>
        <v>NC_020270.1</v>
      </c>
      <c r="D2529" t="str">
        <f t="shared" si="205"/>
        <v>JN797501</v>
      </c>
      <c r="E2529" t="str">
        <f t="shared" si="207"/>
        <v>Escherichia</v>
      </c>
      <c r="F2529" t="s">
        <v>32289</v>
      </c>
      <c r="G2529" t="str">
        <f t="shared" si="206"/>
        <v xml:space="preserve">Escherichiacoli                     Gammaproteobacteria62.19642.071896---96-                                                        </v>
      </c>
      <c r="H2529" t="s">
        <v>12775</v>
      </c>
      <c r="I2529" t="s">
        <v>15</v>
      </c>
      <c r="J2529" t="s">
        <v>78</v>
      </c>
      <c r="K2529" t="s">
        <v>79</v>
      </c>
      <c r="L2529" t="s">
        <v>12776</v>
      </c>
      <c r="M2529" t="s">
        <v>12777</v>
      </c>
      <c r="N2529" t="s">
        <v>12778</v>
      </c>
      <c r="O2529" s="1" t="s">
        <v>12779</v>
      </c>
      <c r="P2529" t="s">
        <v>12780</v>
      </c>
      <c r="Q2529">
        <v>96</v>
      </c>
      <c r="R2529" t="s">
        <v>23</v>
      </c>
      <c r="S2529" t="s">
        <v>23</v>
      </c>
      <c r="T2529" t="s">
        <v>23</v>
      </c>
      <c r="U2529">
        <v>96</v>
      </c>
      <c r="V2529" t="s">
        <v>58</v>
      </c>
    </row>
    <row r="2530" spans="1:22">
      <c r="A2530">
        <v>6633255</v>
      </c>
      <c r="B2530" t="str">
        <f t="shared" si="203"/>
        <v>CloDF13</v>
      </c>
      <c r="C2530" t="str">
        <f t="shared" si="204"/>
        <v>NC_002119.1</v>
      </c>
      <c r="D2530" t="str">
        <f t="shared" si="205"/>
        <v>X04466</v>
      </c>
      <c r="E2530" t="str">
        <f t="shared" si="207"/>
        <v>Escherichia</v>
      </c>
      <c r="F2530" t="s">
        <v>32289</v>
      </c>
      <c r="G2530" t="str">
        <f t="shared" si="206"/>
        <v xml:space="preserve">Escherichiacoli                     Gammaproteobacteria9.95754.40398---8-                                                                </v>
      </c>
      <c r="H2530" t="s">
        <v>12781</v>
      </c>
      <c r="I2530" t="s">
        <v>15</v>
      </c>
      <c r="J2530" t="s">
        <v>78</v>
      </c>
      <c r="K2530" t="s">
        <v>79</v>
      </c>
      <c r="L2530" t="s">
        <v>12782</v>
      </c>
      <c r="M2530" t="s">
        <v>12783</v>
      </c>
      <c r="N2530" t="s">
        <v>12784</v>
      </c>
      <c r="O2530" s="1" t="s">
        <v>12785</v>
      </c>
      <c r="P2530" t="s">
        <v>12786</v>
      </c>
      <c r="Q2530">
        <v>8</v>
      </c>
      <c r="R2530" t="s">
        <v>23</v>
      </c>
      <c r="S2530" t="s">
        <v>23</v>
      </c>
      <c r="T2530" t="s">
        <v>23</v>
      </c>
      <c r="U2530">
        <v>8</v>
      </c>
      <c r="V2530" t="s">
        <v>495</v>
      </c>
    </row>
    <row r="2531" spans="1:22">
      <c r="A2531">
        <v>6633159</v>
      </c>
      <c r="B2531" t="str">
        <f t="shared" si="203"/>
        <v>pCoo</v>
      </c>
      <c r="C2531" t="str">
        <f t="shared" si="204"/>
        <v>NC_007635.1</v>
      </c>
      <c r="D2531" t="str">
        <f t="shared" si="205"/>
        <v>CR942285</v>
      </c>
      <c r="E2531" t="str">
        <f t="shared" si="207"/>
        <v>Escherichia</v>
      </c>
      <c r="F2531" t="s">
        <v>32289</v>
      </c>
      <c r="G2531" t="str">
        <f t="shared" si="206"/>
        <v>Escherichiacoli                     Gammaproteobacteria98.39646.736794--212529</v>
      </c>
      <c r="H2531" t="s">
        <v>12787</v>
      </c>
      <c r="I2531" t="s">
        <v>15</v>
      </c>
      <c r="J2531" t="s">
        <v>78</v>
      </c>
      <c r="K2531" t="s">
        <v>79</v>
      </c>
      <c r="L2531" t="s">
        <v>12788</v>
      </c>
      <c r="M2531" t="s">
        <v>12789</v>
      </c>
      <c r="N2531" t="s">
        <v>12790</v>
      </c>
      <c r="O2531" s="1" t="s">
        <v>12791</v>
      </c>
      <c r="P2531" t="s">
        <v>12792</v>
      </c>
      <c r="Q2531">
        <v>94</v>
      </c>
      <c r="R2531" t="s">
        <v>23</v>
      </c>
      <c r="S2531" t="s">
        <v>23</v>
      </c>
      <c r="T2531">
        <v>2</v>
      </c>
      <c r="U2531">
        <v>125</v>
      </c>
      <c r="V2531">
        <v>29</v>
      </c>
    </row>
    <row r="2532" spans="1:22">
      <c r="A2532">
        <v>6633063</v>
      </c>
      <c r="B2532" t="str">
        <f t="shared" si="203"/>
        <v>pSCEC2</v>
      </c>
      <c r="C2532" t="str">
        <f t="shared" si="204"/>
        <v>NC_022377.1</v>
      </c>
      <c r="D2532" t="str">
        <f t="shared" si="205"/>
        <v>KF152885</v>
      </c>
      <c r="E2532" t="str">
        <f t="shared" si="207"/>
        <v>Escherichia</v>
      </c>
      <c r="F2532" t="s">
        <v>32289</v>
      </c>
      <c r="G2532" t="str">
        <f t="shared" si="206"/>
        <v xml:space="preserve">Escherichiacoli                     Gammaproteobacteria135.61551.411765---66-                                                                </v>
      </c>
      <c r="H2532" t="s">
        <v>12793</v>
      </c>
      <c r="I2532" t="s">
        <v>15</v>
      </c>
      <c r="J2532" t="s">
        <v>78</v>
      </c>
      <c r="K2532" t="s">
        <v>79</v>
      </c>
      <c r="L2532" t="s">
        <v>12794</v>
      </c>
      <c r="M2532" t="s">
        <v>12795</v>
      </c>
      <c r="N2532" t="s">
        <v>12796</v>
      </c>
      <c r="O2532" s="1" t="s">
        <v>12797</v>
      </c>
      <c r="P2532" t="s">
        <v>12798</v>
      </c>
      <c r="Q2532">
        <v>65</v>
      </c>
      <c r="R2532" t="s">
        <v>23</v>
      </c>
      <c r="S2532" t="s">
        <v>23</v>
      </c>
      <c r="T2532" t="s">
        <v>23</v>
      </c>
      <c r="U2532">
        <v>66</v>
      </c>
      <c r="V2532" t="s">
        <v>495</v>
      </c>
    </row>
    <row r="2533" spans="1:22">
      <c r="A2533">
        <v>6632967</v>
      </c>
      <c r="B2533" t="str">
        <f t="shared" si="203"/>
        <v>pEC34B</v>
      </c>
      <c r="C2533" t="str">
        <f t="shared" si="204"/>
        <v>NC_019078.1</v>
      </c>
      <c r="D2533" t="str">
        <f t="shared" si="205"/>
        <v>HQ622576</v>
      </c>
      <c r="E2533" t="str">
        <f t="shared" si="207"/>
        <v>Escherichia</v>
      </c>
      <c r="F2533" t="s">
        <v>32289</v>
      </c>
      <c r="G2533" t="str">
        <f t="shared" si="206"/>
        <v xml:space="preserve">Escherichiacoli                     Gammaproteobacteria6.95245.871710---10-                                                        </v>
      </c>
      <c r="H2533" t="s">
        <v>12799</v>
      </c>
      <c r="I2533" t="s">
        <v>15</v>
      </c>
      <c r="J2533" t="s">
        <v>78</v>
      </c>
      <c r="K2533" t="s">
        <v>79</v>
      </c>
      <c r="L2533" t="s">
        <v>12800</v>
      </c>
      <c r="M2533" t="s">
        <v>12801</v>
      </c>
      <c r="N2533" t="s">
        <v>12802</v>
      </c>
      <c r="O2533" s="1" t="s">
        <v>12803</v>
      </c>
      <c r="P2533" t="s">
        <v>12804</v>
      </c>
      <c r="Q2533">
        <v>10</v>
      </c>
      <c r="R2533" t="s">
        <v>23</v>
      </c>
      <c r="S2533" t="s">
        <v>23</v>
      </c>
      <c r="T2533" t="s">
        <v>23</v>
      </c>
      <c r="U2533">
        <v>10</v>
      </c>
      <c r="V2533" t="s">
        <v>58</v>
      </c>
    </row>
    <row r="2534" spans="1:22">
      <c r="A2534">
        <v>6632871</v>
      </c>
      <c r="B2534" t="str">
        <f t="shared" si="203"/>
        <v>pColE1-H22</v>
      </c>
      <c r="C2534" t="str">
        <f t="shared" si="204"/>
        <v>NC_013589.1</v>
      </c>
      <c r="D2534" t="str">
        <f t="shared" si="205"/>
        <v>AY913943</v>
      </c>
      <c r="E2534" t="str">
        <f t="shared" si="207"/>
        <v>Escherichia</v>
      </c>
      <c r="F2534" t="s">
        <v>32289</v>
      </c>
      <c r="G2534" t="str">
        <f t="shared" si="206"/>
        <v xml:space="preserve">Escherichiacoli                     Gammaproteobacteria5.15945.80353---3-                                                        </v>
      </c>
      <c r="H2534" t="s">
        <v>12731</v>
      </c>
      <c r="I2534" t="s">
        <v>15</v>
      </c>
      <c r="J2534" t="s">
        <v>78</v>
      </c>
      <c r="K2534" t="s">
        <v>79</v>
      </c>
      <c r="L2534" t="s">
        <v>12805</v>
      </c>
      <c r="M2534" t="s">
        <v>12806</v>
      </c>
      <c r="N2534" t="s">
        <v>12807</v>
      </c>
      <c r="O2534" s="1" t="s">
        <v>12808</v>
      </c>
      <c r="P2534" t="s">
        <v>12809</v>
      </c>
      <c r="Q2534">
        <v>3</v>
      </c>
      <c r="R2534" t="s">
        <v>23</v>
      </c>
      <c r="S2534" t="s">
        <v>23</v>
      </c>
      <c r="T2534" t="s">
        <v>23</v>
      </c>
      <c r="U2534">
        <v>3</v>
      </c>
      <c r="V2534" t="s">
        <v>58</v>
      </c>
    </row>
    <row r="2535" spans="1:22">
      <c r="A2535">
        <v>6632775</v>
      </c>
      <c r="B2535" t="str">
        <f t="shared" si="203"/>
        <v>pNMEC31_31</v>
      </c>
      <c r="C2535" t="str">
        <f t="shared" si="204"/>
        <v>NC_019046.1</v>
      </c>
      <c r="D2535" t="str">
        <f t="shared" si="205"/>
        <v>JN935897</v>
      </c>
      <c r="E2535" t="str">
        <f t="shared" si="207"/>
        <v>Escherichia</v>
      </c>
      <c r="F2535" t="s">
        <v>32289</v>
      </c>
      <c r="G2535" t="str">
        <f t="shared" si="206"/>
        <v xml:space="preserve">Escherichiacoli                     Gammaproteobacteria31.68441.206936---36-                                                        </v>
      </c>
      <c r="H2535" t="s">
        <v>12123</v>
      </c>
      <c r="I2535" t="s">
        <v>15</v>
      </c>
      <c r="J2535" t="s">
        <v>78</v>
      </c>
      <c r="K2535" t="s">
        <v>79</v>
      </c>
      <c r="L2535" t="s">
        <v>12810</v>
      </c>
      <c r="M2535" t="s">
        <v>12811</v>
      </c>
      <c r="N2535" t="s">
        <v>12812</v>
      </c>
      <c r="O2535" s="1" t="s">
        <v>12813</v>
      </c>
      <c r="P2535" t="s">
        <v>12814</v>
      </c>
      <c r="Q2535">
        <v>36</v>
      </c>
      <c r="R2535" t="s">
        <v>23</v>
      </c>
      <c r="S2535" t="s">
        <v>23</v>
      </c>
      <c r="T2535" t="s">
        <v>23</v>
      </c>
      <c r="U2535">
        <v>36</v>
      </c>
      <c r="V2535" t="s">
        <v>58</v>
      </c>
    </row>
    <row r="2536" spans="1:22">
      <c r="A2536">
        <v>6632679</v>
      </c>
      <c r="B2536" t="str">
        <f t="shared" si="203"/>
        <v>pNDM-ECS01</v>
      </c>
      <c r="C2536" t="str">
        <f t="shared" si="204"/>
        <v>NC_024954.1</v>
      </c>
      <c r="D2536" t="str">
        <f t="shared" si="205"/>
        <v>KJ413946</v>
      </c>
      <c r="E2536" t="str">
        <f t="shared" si="207"/>
        <v>Escherichia</v>
      </c>
      <c r="F2536" t="s">
        <v>32289</v>
      </c>
      <c r="G2536" t="str">
        <f t="shared" si="206"/>
        <v xml:space="preserve">Escherichiacoli                     Gammaproteobacteria41.1950.80653---56-                                                        </v>
      </c>
      <c r="H2536" t="s">
        <v>12815</v>
      </c>
      <c r="I2536" t="s">
        <v>15</v>
      </c>
      <c r="J2536" t="s">
        <v>78</v>
      </c>
      <c r="K2536" t="s">
        <v>79</v>
      </c>
      <c r="L2536" t="s">
        <v>12816</v>
      </c>
      <c r="M2536" t="s">
        <v>12817</v>
      </c>
      <c r="N2536" t="s">
        <v>12818</v>
      </c>
      <c r="O2536" s="1" t="s">
        <v>12819</v>
      </c>
      <c r="P2536" t="s">
        <v>12820</v>
      </c>
      <c r="Q2536">
        <v>53</v>
      </c>
      <c r="R2536" t="s">
        <v>23</v>
      </c>
      <c r="S2536" t="s">
        <v>23</v>
      </c>
      <c r="T2536" t="s">
        <v>23</v>
      </c>
      <c r="U2536">
        <v>56</v>
      </c>
      <c r="V2536" t="s">
        <v>58</v>
      </c>
    </row>
    <row r="2537" spans="1:22">
      <c r="A2537">
        <v>6632583</v>
      </c>
      <c r="B2537" t="str">
        <f t="shared" si="203"/>
        <v>pO157</v>
      </c>
      <c r="C2537" t="str">
        <f t="shared" si="204"/>
        <v>NC_019041.1</v>
      </c>
      <c r="D2537" t="str">
        <f t="shared" si="205"/>
        <v>GU363949</v>
      </c>
      <c r="E2537" t="str">
        <f t="shared" si="207"/>
        <v>Escherichia</v>
      </c>
      <c r="F2537" t="s">
        <v>32289</v>
      </c>
      <c r="G2537" t="str">
        <f t="shared" si="206"/>
        <v xml:space="preserve">Escherichiacoli                     Gammaproteobacteria92.07747.6351------                                                        </v>
      </c>
      <c r="H2537" t="s">
        <v>12821</v>
      </c>
      <c r="I2537" t="s">
        <v>15</v>
      </c>
      <c r="J2537" t="s">
        <v>78</v>
      </c>
      <c r="K2537" t="s">
        <v>79</v>
      </c>
      <c r="L2537" t="s">
        <v>12822</v>
      </c>
      <c r="M2537" t="s">
        <v>12823</v>
      </c>
      <c r="N2537" t="s">
        <v>12824</v>
      </c>
      <c r="O2537" s="1" t="s">
        <v>12825</v>
      </c>
      <c r="P2537" t="s">
        <v>12826</v>
      </c>
      <c r="Q2537" t="s">
        <v>23</v>
      </c>
      <c r="R2537" t="s">
        <v>23</v>
      </c>
      <c r="S2537" t="s">
        <v>23</v>
      </c>
      <c r="T2537" t="s">
        <v>23</v>
      </c>
      <c r="U2537" t="s">
        <v>23</v>
      </c>
      <c r="V2537" t="s">
        <v>58</v>
      </c>
    </row>
    <row r="2538" spans="1:22">
      <c r="A2538">
        <v>6632487</v>
      </c>
      <c r="B2538" t="str">
        <f t="shared" si="203"/>
        <v>pNDM-HK</v>
      </c>
      <c r="C2538" t="str">
        <f t="shared" si="204"/>
        <v>NC_019063.1</v>
      </c>
      <c r="D2538" t="str">
        <f t="shared" si="205"/>
        <v>HQ451074</v>
      </c>
      <c r="E2538" t="str">
        <f t="shared" si="207"/>
        <v>Escherichia</v>
      </c>
      <c r="F2538" t="s">
        <v>32289</v>
      </c>
      <c r="G2538" t="str">
        <f t="shared" si="206"/>
        <v>Escherichiacoli                     Gammaproteobacteria88.80351.520896---1015</v>
      </c>
      <c r="H2538" t="s">
        <v>12827</v>
      </c>
      <c r="I2538" t="s">
        <v>15</v>
      </c>
      <c r="J2538" t="s">
        <v>78</v>
      </c>
      <c r="K2538" t="s">
        <v>79</v>
      </c>
      <c r="L2538" t="s">
        <v>12828</v>
      </c>
      <c r="M2538" t="s">
        <v>12829</v>
      </c>
      <c r="N2538" t="s">
        <v>12830</v>
      </c>
      <c r="O2538" s="1" t="s">
        <v>12831</v>
      </c>
      <c r="P2538" t="s">
        <v>12832</v>
      </c>
      <c r="Q2538">
        <v>96</v>
      </c>
      <c r="R2538" t="s">
        <v>23</v>
      </c>
      <c r="S2538" t="s">
        <v>23</v>
      </c>
      <c r="T2538" t="s">
        <v>23</v>
      </c>
      <c r="U2538">
        <v>101</v>
      </c>
      <c r="V2538">
        <v>5</v>
      </c>
    </row>
    <row r="2539" spans="1:22">
      <c r="A2539">
        <v>6632391</v>
      </c>
      <c r="B2539" t="str">
        <f t="shared" si="203"/>
        <v>pFL129</v>
      </c>
      <c r="C2539" t="str">
        <f t="shared" si="204"/>
        <v>NC_005923.1</v>
      </c>
      <c r="D2539" t="str">
        <f t="shared" si="205"/>
        <v>AY608912</v>
      </c>
      <c r="E2539" t="str">
        <f t="shared" si="207"/>
        <v>Escherichia</v>
      </c>
      <c r="F2539" t="s">
        <v>32289</v>
      </c>
      <c r="G2539" t="str">
        <f t="shared" si="206"/>
        <v xml:space="preserve">Escherichiacoli                     Gammaproteobacteria6.46452.49074---4-                                                                </v>
      </c>
      <c r="H2539" t="s">
        <v>12123</v>
      </c>
      <c r="I2539" t="s">
        <v>15</v>
      </c>
      <c r="J2539" t="s">
        <v>78</v>
      </c>
      <c r="K2539" t="s">
        <v>79</v>
      </c>
      <c r="L2539" t="s">
        <v>12833</v>
      </c>
      <c r="M2539" t="s">
        <v>12834</v>
      </c>
      <c r="N2539" t="s">
        <v>12835</v>
      </c>
      <c r="O2539" s="1" t="s">
        <v>12836</v>
      </c>
      <c r="P2539" t="s">
        <v>12837</v>
      </c>
      <c r="Q2539">
        <v>4</v>
      </c>
      <c r="R2539" t="s">
        <v>23</v>
      </c>
      <c r="S2539" t="s">
        <v>23</v>
      </c>
      <c r="T2539" t="s">
        <v>23</v>
      </c>
      <c r="U2539">
        <v>4</v>
      </c>
      <c r="V2539" t="s">
        <v>495</v>
      </c>
    </row>
    <row r="2540" spans="1:22">
      <c r="A2540">
        <v>6632295</v>
      </c>
      <c r="B2540" t="str">
        <f t="shared" si="203"/>
        <v>pE17.16</v>
      </c>
      <c r="C2540" t="str">
        <f t="shared" si="204"/>
        <v>NC_024975.1</v>
      </c>
      <c r="D2540" t="str">
        <f t="shared" si="205"/>
        <v>CP008733</v>
      </c>
      <c r="E2540" t="str">
        <f t="shared" si="207"/>
        <v>Escherichia</v>
      </c>
      <c r="F2540" t="s">
        <v>32289</v>
      </c>
      <c r="G2540" t="str">
        <f t="shared" si="206"/>
        <v xml:space="preserve">Escherichiacoli                     Gammaproteobacteria101.32151.4118124---124-                                                                </v>
      </c>
      <c r="H2540" t="s">
        <v>12838</v>
      </c>
      <c r="I2540" t="s">
        <v>15</v>
      </c>
      <c r="J2540" t="s">
        <v>78</v>
      </c>
      <c r="K2540" t="s">
        <v>79</v>
      </c>
      <c r="L2540" t="s">
        <v>12839</v>
      </c>
      <c r="M2540" t="s">
        <v>12840</v>
      </c>
      <c r="N2540" t="s">
        <v>12841</v>
      </c>
      <c r="O2540" s="1" t="s">
        <v>12842</v>
      </c>
      <c r="P2540" t="s">
        <v>12843</v>
      </c>
      <c r="Q2540">
        <v>124</v>
      </c>
      <c r="R2540" t="s">
        <v>23</v>
      </c>
      <c r="S2540" t="s">
        <v>23</v>
      </c>
      <c r="T2540" t="s">
        <v>23</v>
      </c>
      <c r="U2540">
        <v>124</v>
      </c>
      <c r="V2540" t="s">
        <v>495</v>
      </c>
    </row>
    <row r="2541" spans="1:22">
      <c r="A2541">
        <v>6632199</v>
      </c>
      <c r="B2541" t="str">
        <f t="shared" si="203"/>
        <v>pECO29</v>
      </c>
      <c r="C2541" t="str">
        <f t="shared" si="204"/>
        <v>NC_001537.1</v>
      </c>
      <c r="D2541" t="str">
        <f t="shared" si="205"/>
        <v>AJ001708</v>
      </c>
      <c r="E2541" t="str">
        <f t="shared" si="207"/>
        <v>Escherichia</v>
      </c>
      <c r="F2541" t="s">
        <v>32289</v>
      </c>
      <c r="G2541" t="str">
        <f t="shared" si="206"/>
        <v xml:space="preserve">Escherichiacoli                     Gammaproteobacteria3.89545.9052---2-                                                                </v>
      </c>
      <c r="H2541" t="s">
        <v>12844</v>
      </c>
      <c r="I2541" t="s">
        <v>15</v>
      </c>
      <c r="J2541" t="s">
        <v>78</v>
      </c>
      <c r="K2541" t="s">
        <v>79</v>
      </c>
      <c r="L2541" t="s">
        <v>12845</v>
      </c>
      <c r="M2541" t="s">
        <v>12846</v>
      </c>
      <c r="N2541" t="s">
        <v>12847</v>
      </c>
      <c r="O2541" s="1" t="s">
        <v>12848</v>
      </c>
      <c r="P2541" t="s">
        <v>12849</v>
      </c>
      <c r="Q2541">
        <v>2</v>
      </c>
      <c r="R2541" t="s">
        <v>23</v>
      </c>
      <c r="S2541" t="s">
        <v>23</v>
      </c>
      <c r="T2541" t="s">
        <v>23</v>
      </c>
      <c r="U2541">
        <v>2</v>
      </c>
      <c r="V2541" t="s">
        <v>495</v>
      </c>
    </row>
    <row r="2542" spans="1:22">
      <c r="A2542">
        <v>6632103</v>
      </c>
      <c r="B2542" t="str">
        <f t="shared" si="203"/>
        <v>pB1024</v>
      </c>
      <c r="C2542" t="str">
        <f t="shared" si="204"/>
        <v>NC_019990.1</v>
      </c>
      <c r="D2542" t="str">
        <f t="shared" si="205"/>
        <v>JQ319768</v>
      </c>
      <c r="E2542" t="str">
        <f t="shared" si="207"/>
        <v>Escherichia</v>
      </c>
      <c r="F2542" t="s">
        <v>32289</v>
      </c>
      <c r="G2542" t="str">
        <f t="shared" si="206"/>
        <v xml:space="preserve">Escherichiacoli                     Gammaproteobacteria5.84454.12393---3-                                                                </v>
      </c>
      <c r="H2542" t="s">
        <v>12850</v>
      </c>
      <c r="I2542" t="s">
        <v>15</v>
      </c>
      <c r="J2542" t="s">
        <v>78</v>
      </c>
      <c r="K2542" t="s">
        <v>79</v>
      </c>
      <c r="L2542" t="s">
        <v>12851</v>
      </c>
      <c r="M2542" t="s">
        <v>12852</v>
      </c>
      <c r="N2542" t="s">
        <v>12853</v>
      </c>
      <c r="O2542" s="1" t="s">
        <v>12854</v>
      </c>
      <c r="P2542" t="s">
        <v>12855</v>
      </c>
      <c r="Q2542">
        <v>3</v>
      </c>
      <c r="R2542" t="s">
        <v>23</v>
      </c>
      <c r="S2542" t="s">
        <v>23</v>
      </c>
      <c r="T2542" t="s">
        <v>23</v>
      </c>
      <c r="U2542">
        <v>3</v>
      </c>
      <c r="V2542" t="s">
        <v>495</v>
      </c>
    </row>
    <row r="2543" spans="1:22">
      <c r="A2543">
        <v>6632007</v>
      </c>
      <c r="B2543" t="str">
        <f t="shared" si="203"/>
        <v>pJIE512b</v>
      </c>
      <c r="C2543" t="str">
        <f t="shared" si="204"/>
        <v>NC_025198.1</v>
      </c>
      <c r="D2543" t="str">
        <f t="shared" si="205"/>
        <v>HG970648</v>
      </c>
      <c r="E2543" t="str">
        <f t="shared" si="207"/>
        <v>Escherichia</v>
      </c>
      <c r="F2543" t="s">
        <v>32289</v>
      </c>
      <c r="G2543" t="str">
        <f t="shared" si="206"/>
        <v xml:space="preserve">Escherichiacoli                     Gammaproteobacteria92.33950.0818118---118-                                                </v>
      </c>
      <c r="H2543" t="s">
        <v>12856</v>
      </c>
      <c r="I2543" t="s">
        <v>15</v>
      </c>
      <c r="J2543" t="s">
        <v>78</v>
      </c>
      <c r="K2543" t="s">
        <v>79</v>
      </c>
      <c r="L2543" t="s">
        <v>12857</v>
      </c>
      <c r="M2543" t="s">
        <v>12858</v>
      </c>
      <c r="N2543" t="s">
        <v>12859</v>
      </c>
      <c r="O2543" s="1" t="s">
        <v>12860</v>
      </c>
      <c r="P2543" t="s">
        <v>12861</v>
      </c>
      <c r="Q2543">
        <v>118</v>
      </c>
      <c r="R2543" t="s">
        <v>23</v>
      </c>
      <c r="S2543" t="s">
        <v>23</v>
      </c>
      <c r="T2543" t="s">
        <v>23</v>
      </c>
      <c r="U2543">
        <v>118</v>
      </c>
      <c r="V2543" t="s">
        <v>24</v>
      </c>
    </row>
    <row r="2544" spans="1:22">
      <c r="A2544">
        <v>6631911</v>
      </c>
      <c r="B2544" t="str">
        <f t="shared" si="203"/>
        <v>pH1038-142</v>
      </c>
      <c r="C2544" t="str">
        <f t="shared" si="204"/>
        <v>NC_025141.1</v>
      </c>
      <c r="D2544" t="str">
        <f t="shared" si="205"/>
        <v>KJ484634</v>
      </c>
      <c r="E2544" t="str">
        <f t="shared" si="207"/>
        <v>Escherichia</v>
      </c>
      <c r="F2544" t="s">
        <v>32289</v>
      </c>
      <c r="G2544" t="str">
        <f t="shared" si="206"/>
        <v xml:space="preserve">Escherichiacoli                     Gammaproteobacteria142.87552.1967208---208-                                                        </v>
      </c>
      <c r="H2544" t="s">
        <v>12123</v>
      </c>
      <c r="I2544" t="s">
        <v>15</v>
      </c>
      <c r="J2544" t="s">
        <v>78</v>
      </c>
      <c r="K2544" t="s">
        <v>79</v>
      </c>
      <c r="L2544" t="s">
        <v>12862</v>
      </c>
      <c r="M2544" t="s">
        <v>12863</v>
      </c>
      <c r="N2544" t="s">
        <v>12864</v>
      </c>
      <c r="O2544" s="1" t="s">
        <v>12865</v>
      </c>
      <c r="P2544" t="s">
        <v>12866</v>
      </c>
      <c r="Q2544">
        <v>208</v>
      </c>
      <c r="R2544" t="s">
        <v>23</v>
      </c>
      <c r="S2544" t="s">
        <v>23</v>
      </c>
      <c r="T2544" t="s">
        <v>23</v>
      </c>
      <c r="U2544">
        <v>208</v>
      </c>
      <c r="V2544" t="s">
        <v>58</v>
      </c>
    </row>
    <row r="2545" spans="1:22">
      <c r="A2545">
        <v>6631815</v>
      </c>
      <c r="B2545" t="str">
        <f t="shared" si="203"/>
        <v>pJD884</v>
      </c>
      <c r="C2545" t="str">
        <f t="shared" si="204"/>
        <v>NC_025181.1</v>
      </c>
      <c r="D2545" t="str">
        <f t="shared" si="205"/>
        <v>A24782</v>
      </c>
      <c r="E2545" t="str">
        <f t="shared" si="207"/>
        <v>Escherichia</v>
      </c>
      <c r="F2545" t="s">
        <v>32289</v>
      </c>
      <c r="G2545" t="str">
        <f t="shared" si="206"/>
        <v xml:space="preserve">Escherichiacoli                     Gammaproteobacteria7.63944.12883---3-                                                                        </v>
      </c>
      <c r="H2545" t="s">
        <v>12123</v>
      </c>
      <c r="I2545" t="s">
        <v>15</v>
      </c>
      <c r="J2545" t="s">
        <v>78</v>
      </c>
      <c r="K2545" t="s">
        <v>79</v>
      </c>
      <c r="L2545" t="s">
        <v>12867</v>
      </c>
      <c r="M2545" t="s">
        <v>12868</v>
      </c>
      <c r="N2545" t="s">
        <v>12869</v>
      </c>
      <c r="O2545" s="1" t="s">
        <v>7502</v>
      </c>
      <c r="P2545" t="s">
        <v>12870</v>
      </c>
      <c r="Q2545">
        <v>3</v>
      </c>
      <c r="R2545" t="s">
        <v>23</v>
      </c>
      <c r="S2545" t="s">
        <v>23</v>
      </c>
      <c r="T2545" t="s">
        <v>23</v>
      </c>
      <c r="U2545">
        <v>3</v>
      </c>
      <c r="V2545" t="s">
        <v>3736</v>
      </c>
    </row>
    <row r="2546" spans="1:22">
      <c r="A2546">
        <v>6631719</v>
      </c>
      <c r="B2546" t="str">
        <f t="shared" si="203"/>
        <v>pND12_96</v>
      </c>
      <c r="C2546" t="str">
        <f t="shared" si="204"/>
        <v>NC_019044.1</v>
      </c>
      <c r="D2546" t="str">
        <f t="shared" si="205"/>
        <v>HQ114282</v>
      </c>
      <c r="E2546" t="str">
        <f t="shared" si="207"/>
        <v>Escherichia</v>
      </c>
      <c r="F2546" t="s">
        <v>32289</v>
      </c>
      <c r="G2546" t="str">
        <f t="shared" si="206"/>
        <v xml:space="preserve">Escherichiacoli                     Gammaproteobacteria92.2950.255793---93-                                                        </v>
      </c>
      <c r="H2546" t="s">
        <v>12871</v>
      </c>
      <c r="I2546" t="s">
        <v>15</v>
      </c>
      <c r="J2546" t="s">
        <v>78</v>
      </c>
      <c r="K2546" t="s">
        <v>79</v>
      </c>
      <c r="L2546" t="s">
        <v>12872</v>
      </c>
      <c r="M2546" t="s">
        <v>12873</v>
      </c>
      <c r="N2546" t="s">
        <v>12874</v>
      </c>
      <c r="O2546" s="1" t="s">
        <v>12875</v>
      </c>
      <c r="P2546" t="s">
        <v>12876</v>
      </c>
      <c r="Q2546">
        <v>93</v>
      </c>
      <c r="R2546" t="s">
        <v>23</v>
      </c>
      <c r="S2546" t="s">
        <v>23</v>
      </c>
      <c r="T2546" t="s">
        <v>23</v>
      </c>
      <c r="U2546">
        <v>93</v>
      </c>
      <c r="V2546" t="s">
        <v>58</v>
      </c>
    </row>
    <row r="2547" spans="1:22">
      <c r="A2547">
        <v>6631623</v>
      </c>
      <c r="B2547" t="str">
        <f t="shared" si="203"/>
        <v>ColE7-K317</v>
      </c>
      <c r="C2547" t="str">
        <f t="shared" si="204"/>
        <v>NC_024962.1</v>
      </c>
      <c r="D2547" t="str">
        <f t="shared" si="205"/>
        <v>KJ470776</v>
      </c>
      <c r="E2547" t="str">
        <f t="shared" si="207"/>
        <v>Escherichia</v>
      </c>
      <c r="F2547" t="s">
        <v>32289</v>
      </c>
      <c r="G2547" t="str">
        <f t="shared" si="206"/>
        <v xml:space="preserve">Escherichiacoli                     Gammaproteobacteria6.07749.36657---7-                                                        </v>
      </c>
      <c r="H2547" t="s">
        <v>12877</v>
      </c>
      <c r="I2547" t="s">
        <v>15</v>
      </c>
      <c r="J2547" t="s">
        <v>78</v>
      </c>
      <c r="K2547" t="s">
        <v>79</v>
      </c>
      <c r="L2547" t="s">
        <v>12878</v>
      </c>
      <c r="M2547" t="s">
        <v>12879</v>
      </c>
      <c r="N2547" t="s">
        <v>12880</v>
      </c>
      <c r="O2547" s="1" t="s">
        <v>12881</v>
      </c>
      <c r="P2547" t="s">
        <v>12882</v>
      </c>
      <c r="Q2547">
        <v>7</v>
      </c>
      <c r="R2547" t="s">
        <v>23</v>
      </c>
      <c r="S2547" t="s">
        <v>23</v>
      </c>
      <c r="T2547" t="s">
        <v>23</v>
      </c>
      <c r="U2547">
        <v>7</v>
      </c>
      <c r="V2547" t="s">
        <v>58</v>
      </c>
    </row>
    <row r="2548" spans="1:22">
      <c r="A2548">
        <v>6631527</v>
      </c>
      <c r="B2548" t="str">
        <f t="shared" si="203"/>
        <v>pRK2</v>
      </c>
      <c r="C2548" t="str">
        <f t="shared" si="204"/>
        <v>NC_005970.1</v>
      </c>
      <c r="D2548" t="str">
        <f t="shared" si="205"/>
        <v>AY639886</v>
      </c>
      <c r="E2548" t="str">
        <f t="shared" si="207"/>
        <v>Escherichia</v>
      </c>
      <c r="F2548" t="s">
        <v>32289</v>
      </c>
      <c r="G2548" t="str">
        <f t="shared" si="206"/>
        <v xml:space="preserve">Escherichiacoli                     Gammaproteobacteria1327146.15676---6-                                                                </v>
      </c>
      <c r="H2548" t="s">
        <v>12883</v>
      </c>
      <c r="I2548" t="s">
        <v>15</v>
      </c>
      <c r="J2548" t="s">
        <v>78</v>
      </c>
      <c r="K2548" t="s">
        <v>79</v>
      </c>
      <c r="L2548" t="s">
        <v>12884</v>
      </c>
      <c r="M2548" t="s">
        <v>12885</v>
      </c>
      <c r="N2548" t="s">
        <v>12886</v>
      </c>
      <c r="O2548" s="1">
        <v>13271</v>
      </c>
      <c r="P2548" t="s">
        <v>12887</v>
      </c>
      <c r="Q2548">
        <v>6</v>
      </c>
      <c r="R2548" t="s">
        <v>23</v>
      </c>
      <c r="S2548" t="s">
        <v>23</v>
      </c>
      <c r="T2548" t="s">
        <v>23</v>
      </c>
      <c r="U2548">
        <v>6</v>
      </c>
      <c r="V2548" t="s">
        <v>495</v>
      </c>
    </row>
    <row r="2549" spans="1:22">
      <c r="A2549">
        <v>6631431</v>
      </c>
      <c r="B2549" t="str">
        <f t="shared" si="203"/>
        <v>pC60-108</v>
      </c>
      <c r="C2549" t="str">
        <f t="shared" si="204"/>
        <v>NC_025142.1</v>
      </c>
      <c r="D2549" t="str">
        <f t="shared" si="205"/>
        <v>KJ484635</v>
      </c>
      <c r="E2549" t="str">
        <f t="shared" si="207"/>
        <v>Escherichia</v>
      </c>
      <c r="F2549" t="s">
        <v>32289</v>
      </c>
      <c r="G2549" t="str">
        <f t="shared" si="206"/>
        <v xml:space="preserve">Escherichiacoli                     Gammaproteobacteria108.66150.9318148---148-                                                        </v>
      </c>
      <c r="H2549" t="s">
        <v>12123</v>
      </c>
      <c r="I2549" t="s">
        <v>15</v>
      </c>
      <c r="J2549" t="s">
        <v>78</v>
      </c>
      <c r="K2549" t="s">
        <v>79</v>
      </c>
      <c r="L2549" t="s">
        <v>12888</v>
      </c>
      <c r="M2549" t="s">
        <v>12889</v>
      </c>
      <c r="N2549" t="s">
        <v>12890</v>
      </c>
      <c r="O2549" s="1" t="s">
        <v>12891</v>
      </c>
      <c r="P2549" t="s">
        <v>12892</v>
      </c>
      <c r="Q2549">
        <v>148</v>
      </c>
      <c r="R2549" t="s">
        <v>23</v>
      </c>
      <c r="S2549" t="s">
        <v>23</v>
      </c>
      <c r="T2549" t="s">
        <v>23</v>
      </c>
      <c r="U2549">
        <v>148</v>
      </c>
      <c r="V2549" t="s">
        <v>58</v>
      </c>
    </row>
    <row r="2550" spans="1:22">
      <c r="A2550">
        <v>6631335</v>
      </c>
      <c r="B2550" t="str">
        <f t="shared" si="203"/>
        <v>pRAx</v>
      </c>
      <c r="C2550" t="str">
        <f t="shared" si="204"/>
        <v>NC_012886.1</v>
      </c>
      <c r="D2550" t="str">
        <f t="shared" si="205"/>
        <v>FJ705806</v>
      </c>
      <c r="E2550" t="str">
        <f t="shared" si="207"/>
        <v>Escherichia</v>
      </c>
      <c r="F2550" t="s">
        <v>32289</v>
      </c>
      <c r="G2550" t="str">
        <f t="shared" si="206"/>
        <v xml:space="preserve">Escherichiacoli                     Gammaproteobacteria52.63752.041370---70-                                                                </v>
      </c>
      <c r="H2550" t="s">
        <v>12893</v>
      </c>
      <c r="I2550" t="s">
        <v>15</v>
      </c>
      <c r="J2550" t="s">
        <v>78</v>
      </c>
      <c r="K2550" t="s">
        <v>79</v>
      </c>
      <c r="L2550" t="s">
        <v>12894</v>
      </c>
      <c r="M2550" t="s">
        <v>12895</v>
      </c>
      <c r="N2550" t="s">
        <v>12896</v>
      </c>
      <c r="O2550" s="1" t="s">
        <v>12897</v>
      </c>
      <c r="P2550" t="s">
        <v>12898</v>
      </c>
      <c r="Q2550">
        <v>70</v>
      </c>
      <c r="R2550" t="s">
        <v>23</v>
      </c>
      <c r="S2550" t="s">
        <v>23</v>
      </c>
      <c r="T2550" t="s">
        <v>23</v>
      </c>
      <c r="U2550">
        <v>70</v>
      </c>
      <c r="V2550" t="s">
        <v>495</v>
      </c>
    </row>
    <row r="2551" spans="1:22">
      <c r="A2551">
        <v>6631239</v>
      </c>
      <c r="B2551" t="str">
        <f t="shared" si="203"/>
        <v>pHK08</v>
      </c>
      <c r="C2551" t="str">
        <f t="shared" si="204"/>
        <v>NC_019072.1</v>
      </c>
      <c r="D2551" t="str">
        <f t="shared" si="205"/>
        <v>JN087529</v>
      </c>
      <c r="E2551" t="str">
        <f t="shared" si="207"/>
        <v>Escherichia</v>
      </c>
      <c r="F2551" t="s">
        <v>32289</v>
      </c>
      <c r="G2551" t="str">
        <f t="shared" si="206"/>
        <v>Escherichiacoli                     Gammaproteobacteria69.81252.306298---1002</v>
      </c>
      <c r="H2551" t="s">
        <v>12899</v>
      </c>
      <c r="I2551" t="s">
        <v>15</v>
      </c>
      <c r="J2551" t="s">
        <v>78</v>
      </c>
      <c r="K2551" t="s">
        <v>79</v>
      </c>
      <c r="L2551" t="s">
        <v>12900</v>
      </c>
      <c r="M2551" t="s">
        <v>12901</v>
      </c>
      <c r="N2551" t="s">
        <v>12902</v>
      </c>
      <c r="O2551" s="1" t="s">
        <v>12903</v>
      </c>
      <c r="P2551" t="s">
        <v>12904</v>
      </c>
      <c r="Q2551">
        <v>98</v>
      </c>
      <c r="R2551" t="s">
        <v>23</v>
      </c>
      <c r="S2551" t="s">
        <v>23</v>
      </c>
      <c r="T2551" t="s">
        <v>23</v>
      </c>
      <c r="U2551">
        <v>100</v>
      </c>
      <c r="V2551">
        <v>2</v>
      </c>
    </row>
    <row r="2552" spans="1:22">
      <c r="A2552">
        <v>6631143</v>
      </c>
      <c r="B2552" t="str">
        <f t="shared" si="203"/>
        <v>pO86A1</v>
      </c>
      <c r="C2552" t="str">
        <f t="shared" si="204"/>
        <v>NC_008460.1</v>
      </c>
      <c r="D2552" t="str">
        <f t="shared" si="205"/>
        <v>AB255435</v>
      </c>
      <c r="E2552" t="str">
        <f t="shared" si="207"/>
        <v>Escherichia</v>
      </c>
      <c r="F2552" t="s">
        <v>32289</v>
      </c>
      <c r="G2552" t="str">
        <f t="shared" si="206"/>
        <v xml:space="preserve">Escherichiacoli                     Gammaproteobacteria120.7349.2769163--1164-                                                                </v>
      </c>
      <c r="H2552" t="s">
        <v>12905</v>
      </c>
      <c r="I2552" t="s">
        <v>15</v>
      </c>
      <c r="J2552" t="s">
        <v>78</v>
      </c>
      <c r="K2552" t="s">
        <v>79</v>
      </c>
      <c r="L2552" t="s">
        <v>12906</v>
      </c>
      <c r="M2552" t="s">
        <v>12907</v>
      </c>
      <c r="N2552" t="s">
        <v>12908</v>
      </c>
      <c r="O2552" s="1" t="s">
        <v>12909</v>
      </c>
      <c r="P2552" t="s">
        <v>12910</v>
      </c>
      <c r="Q2552">
        <v>163</v>
      </c>
      <c r="R2552" t="s">
        <v>23</v>
      </c>
      <c r="S2552" t="s">
        <v>23</v>
      </c>
      <c r="T2552">
        <v>1</v>
      </c>
      <c r="U2552">
        <v>164</v>
      </c>
      <c r="V2552" t="s">
        <v>495</v>
      </c>
    </row>
    <row r="2553" spans="1:22">
      <c r="A2553">
        <v>6631047</v>
      </c>
      <c r="B2553" t="str">
        <f t="shared" si="203"/>
        <v>pIGJC156</v>
      </c>
      <c r="C2553" t="str">
        <f t="shared" si="204"/>
        <v>NC_009781.1</v>
      </c>
      <c r="D2553" t="str">
        <f t="shared" si="205"/>
        <v>EU090225</v>
      </c>
      <c r="E2553" t="str">
        <f t="shared" si="207"/>
        <v>Escherichia</v>
      </c>
      <c r="F2553" t="s">
        <v>32289</v>
      </c>
      <c r="G2553" t="str">
        <f t="shared" si="206"/>
        <v xml:space="preserve">Escherichiacoli                     Gammaproteobacteria5.14647.24063---3-                                                        </v>
      </c>
      <c r="H2553" t="s">
        <v>12123</v>
      </c>
      <c r="I2553" t="s">
        <v>15</v>
      </c>
      <c r="J2553" t="s">
        <v>78</v>
      </c>
      <c r="K2553" t="s">
        <v>79</v>
      </c>
      <c r="L2553" t="s">
        <v>12911</v>
      </c>
      <c r="M2553" t="s">
        <v>12912</v>
      </c>
      <c r="N2553" t="s">
        <v>12913</v>
      </c>
      <c r="O2553" s="1" t="s">
        <v>12914</v>
      </c>
      <c r="P2553" t="s">
        <v>12915</v>
      </c>
      <c r="Q2553">
        <v>3</v>
      </c>
      <c r="R2553" t="s">
        <v>23</v>
      </c>
      <c r="S2553" t="s">
        <v>23</v>
      </c>
      <c r="T2553" t="s">
        <v>23</v>
      </c>
      <c r="U2553">
        <v>3</v>
      </c>
      <c r="V2553" t="s">
        <v>58</v>
      </c>
    </row>
    <row r="2554" spans="1:22">
      <c r="A2554">
        <v>6630951</v>
      </c>
      <c r="B2554" t="str">
        <f t="shared" si="203"/>
        <v>pNDM10505</v>
      </c>
      <c r="C2554" t="str">
        <f t="shared" si="204"/>
        <v>NC_019069.1</v>
      </c>
      <c r="D2554" t="str">
        <f t="shared" si="205"/>
        <v>JF503991</v>
      </c>
      <c r="E2554" t="str">
        <f t="shared" si="207"/>
        <v>Escherichia</v>
      </c>
      <c r="F2554" t="s">
        <v>32289</v>
      </c>
      <c r="G2554" t="str">
        <f t="shared" si="206"/>
        <v xml:space="preserve">Escherichiacoli                     Gammaproteobacteria166.74451.8453187---193-                                                </v>
      </c>
      <c r="H2554" t="s">
        <v>12916</v>
      </c>
      <c r="I2554" t="s">
        <v>15</v>
      </c>
      <c r="J2554" t="s">
        <v>78</v>
      </c>
      <c r="K2554" t="s">
        <v>79</v>
      </c>
      <c r="L2554" t="s">
        <v>12917</v>
      </c>
      <c r="M2554" t="s">
        <v>12918</v>
      </c>
      <c r="N2554" t="s">
        <v>12919</v>
      </c>
      <c r="O2554" s="1" t="s">
        <v>12920</v>
      </c>
      <c r="P2554" t="s">
        <v>12921</v>
      </c>
      <c r="Q2554">
        <v>187</v>
      </c>
      <c r="R2554" t="s">
        <v>23</v>
      </c>
      <c r="S2554" t="s">
        <v>23</v>
      </c>
      <c r="T2554" t="s">
        <v>23</v>
      </c>
      <c r="U2554">
        <v>193</v>
      </c>
      <c r="V2554" t="s">
        <v>24</v>
      </c>
    </row>
    <row r="2555" spans="1:22">
      <c r="A2555">
        <v>6630855</v>
      </c>
      <c r="B2555" t="str">
        <f t="shared" si="203"/>
        <v>pNGX2-QnrS1</v>
      </c>
      <c r="C2555" t="str">
        <f t="shared" si="204"/>
        <v>NC_019047.1</v>
      </c>
      <c r="D2555" t="str">
        <f t="shared" si="205"/>
        <v>JQ269335</v>
      </c>
      <c r="E2555" t="str">
        <f t="shared" si="207"/>
        <v>Escherichia</v>
      </c>
      <c r="F2555" t="s">
        <v>32289</v>
      </c>
      <c r="G2555" t="str">
        <f t="shared" si="206"/>
        <v xml:space="preserve">Escherichiacoli                     Gammaproteobacteria34.29443.150440---41-                                                        </v>
      </c>
      <c r="H2555" t="s">
        <v>12922</v>
      </c>
      <c r="I2555" t="s">
        <v>15</v>
      </c>
      <c r="J2555" t="s">
        <v>78</v>
      </c>
      <c r="K2555" t="s">
        <v>79</v>
      </c>
      <c r="L2555" t="s">
        <v>12923</v>
      </c>
      <c r="M2555" t="s">
        <v>12924</v>
      </c>
      <c r="N2555" t="s">
        <v>12925</v>
      </c>
      <c r="O2555" s="1" t="s">
        <v>12926</v>
      </c>
      <c r="P2555" t="s">
        <v>12927</v>
      </c>
      <c r="Q2555">
        <v>40</v>
      </c>
      <c r="R2555" t="s">
        <v>23</v>
      </c>
      <c r="S2555" t="s">
        <v>23</v>
      </c>
      <c r="T2555" t="s">
        <v>23</v>
      </c>
      <c r="U2555">
        <v>41</v>
      </c>
      <c r="V2555" t="s">
        <v>58</v>
      </c>
    </row>
    <row r="2556" spans="1:22">
      <c r="A2556">
        <v>6630759</v>
      </c>
      <c r="B2556" t="str">
        <f t="shared" si="203"/>
        <v>pL2-43</v>
      </c>
      <c r="C2556" t="str">
        <f t="shared" si="204"/>
        <v>NC_024974.1</v>
      </c>
      <c r="D2556" t="str">
        <f t="shared" si="205"/>
        <v>KJ484641</v>
      </c>
      <c r="E2556" t="str">
        <f t="shared" si="207"/>
        <v>Escherichia</v>
      </c>
      <c r="F2556" t="s">
        <v>32289</v>
      </c>
      <c r="G2556" t="str">
        <f t="shared" si="206"/>
        <v xml:space="preserve">Escherichiacoli                     Gammaproteobacteria43.26550.911861---61-                                                                </v>
      </c>
      <c r="H2556" t="s">
        <v>12123</v>
      </c>
      <c r="I2556" t="s">
        <v>15</v>
      </c>
      <c r="J2556" t="s">
        <v>78</v>
      </c>
      <c r="K2556" t="s">
        <v>79</v>
      </c>
      <c r="L2556" t="s">
        <v>12928</v>
      </c>
      <c r="M2556" t="s">
        <v>12929</v>
      </c>
      <c r="N2556" t="s">
        <v>12930</v>
      </c>
      <c r="O2556" s="1" t="s">
        <v>12931</v>
      </c>
      <c r="P2556" t="s">
        <v>12932</v>
      </c>
      <c r="Q2556">
        <v>61</v>
      </c>
      <c r="R2556" t="s">
        <v>23</v>
      </c>
      <c r="S2556" t="s">
        <v>23</v>
      </c>
      <c r="T2556" t="s">
        <v>23</v>
      </c>
      <c r="U2556">
        <v>61</v>
      </c>
      <c r="V2556" t="s">
        <v>495</v>
      </c>
    </row>
    <row r="2557" spans="1:22">
      <c r="A2557">
        <v>6630663</v>
      </c>
      <c r="B2557" t="str">
        <f t="shared" si="203"/>
        <v>p417H-90</v>
      </c>
      <c r="C2557" t="str">
        <f t="shared" si="204"/>
        <v>NC_019094.1</v>
      </c>
      <c r="D2557" t="str">
        <f t="shared" si="205"/>
        <v>JQ418522</v>
      </c>
      <c r="E2557" t="str">
        <f t="shared" si="207"/>
        <v>Escherichia</v>
      </c>
      <c r="F2557" t="s">
        <v>32289</v>
      </c>
      <c r="G2557" t="str">
        <f t="shared" si="206"/>
        <v xml:space="preserve">Escherichiacoli                     Gammaproteobacteria79.47850.7839125---125-                                                        </v>
      </c>
      <c r="H2557" t="s">
        <v>12933</v>
      </c>
      <c r="I2557" t="s">
        <v>15</v>
      </c>
      <c r="J2557" t="s">
        <v>78</v>
      </c>
      <c r="K2557" t="s">
        <v>79</v>
      </c>
      <c r="L2557" t="s">
        <v>12934</v>
      </c>
      <c r="M2557" t="s">
        <v>12935</v>
      </c>
      <c r="N2557" t="s">
        <v>12936</v>
      </c>
      <c r="O2557" s="1" t="s">
        <v>12937</v>
      </c>
      <c r="P2557" t="s">
        <v>12938</v>
      </c>
      <c r="Q2557">
        <v>125</v>
      </c>
      <c r="R2557" t="s">
        <v>23</v>
      </c>
      <c r="S2557" t="s">
        <v>23</v>
      </c>
      <c r="T2557" t="s">
        <v>23</v>
      </c>
      <c r="U2557">
        <v>125</v>
      </c>
      <c r="V2557" t="s">
        <v>58</v>
      </c>
    </row>
    <row r="2558" spans="1:22">
      <c r="A2558">
        <v>6630567</v>
      </c>
      <c r="B2558" t="str">
        <f t="shared" si="203"/>
        <v>p1081</v>
      </c>
      <c r="C2558" t="str">
        <f t="shared" si="204"/>
        <v>NC_014232.1</v>
      </c>
      <c r="D2558" t="str">
        <f t="shared" si="205"/>
        <v>FN822745</v>
      </c>
      <c r="E2558" t="str">
        <f t="shared" si="207"/>
        <v>Escherichia</v>
      </c>
      <c r="F2558" t="s">
        <v>32289</v>
      </c>
      <c r="G2558" t="str">
        <f t="shared" si="206"/>
        <v>Escherichiacoli                     Gammaproteobacteria101.85747.6658109---13324</v>
      </c>
      <c r="H2558" t="s">
        <v>12571</v>
      </c>
      <c r="I2558" t="s">
        <v>15</v>
      </c>
      <c r="J2558" t="s">
        <v>78</v>
      </c>
      <c r="K2558" t="s">
        <v>79</v>
      </c>
      <c r="L2558" t="s">
        <v>12939</v>
      </c>
      <c r="M2558" t="s">
        <v>12940</v>
      </c>
      <c r="N2558" t="s">
        <v>12941</v>
      </c>
      <c r="O2558" s="1" t="s">
        <v>12942</v>
      </c>
      <c r="P2558" t="s">
        <v>12943</v>
      </c>
      <c r="Q2558">
        <v>109</v>
      </c>
      <c r="R2558" t="s">
        <v>23</v>
      </c>
      <c r="S2558" t="s">
        <v>23</v>
      </c>
      <c r="T2558" t="s">
        <v>23</v>
      </c>
      <c r="U2558">
        <v>133</v>
      </c>
      <c r="V2558">
        <v>24</v>
      </c>
    </row>
    <row r="2559" spans="1:22">
      <c r="A2559">
        <v>6630471</v>
      </c>
      <c r="B2559" t="str">
        <f t="shared" si="203"/>
        <v>pIGRW12</v>
      </c>
      <c r="C2559" t="str">
        <f t="shared" si="204"/>
        <v>NC_010898.1</v>
      </c>
      <c r="D2559" t="str">
        <f t="shared" si="205"/>
        <v>EF088686</v>
      </c>
      <c r="E2559" t="str">
        <f t="shared" si="207"/>
        <v>Escherichia</v>
      </c>
      <c r="F2559" t="s">
        <v>32289</v>
      </c>
      <c r="G2559" t="str">
        <f t="shared" si="206"/>
        <v xml:space="preserve">Escherichiacoli                     Gammaproteobacteria4.99551.83186--28-                                                                </v>
      </c>
      <c r="H2559" t="s">
        <v>12123</v>
      </c>
      <c r="I2559" t="s">
        <v>15</v>
      </c>
      <c r="J2559" t="s">
        <v>78</v>
      </c>
      <c r="K2559" t="s">
        <v>79</v>
      </c>
      <c r="L2559" t="s">
        <v>12944</v>
      </c>
      <c r="M2559" t="s">
        <v>12945</v>
      </c>
      <c r="N2559" t="s">
        <v>12946</v>
      </c>
      <c r="O2559" s="1" t="s">
        <v>12947</v>
      </c>
      <c r="P2559" t="s">
        <v>12948</v>
      </c>
      <c r="Q2559">
        <v>6</v>
      </c>
      <c r="R2559" t="s">
        <v>23</v>
      </c>
      <c r="S2559" t="s">
        <v>23</v>
      </c>
      <c r="T2559">
        <v>2</v>
      </c>
      <c r="U2559">
        <v>8</v>
      </c>
      <c r="V2559" t="s">
        <v>495</v>
      </c>
    </row>
    <row r="2560" spans="1:22">
      <c r="A2560">
        <v>6630375</v>
      </c>
      <c r="B2560" t="str">
        <f t="shared" si="203"/>
        <v>pECTm80</v>
      </c>
      <c r="C2560" t="str">
        <f t="shared" si="204"/>
        <v>NC_015472.1</v>
      </c>
      <c r="D2560" t="str">
        <f t="shared" si="205"/>
        <v>FJ914220</v>
      </c>
      <c r="E2560" t="str">
        <f t="shared" si="207"/>
        <v>Escherichia</v>
      </c>
      <c r="F2560" t="s">
        <v>32289</v>
      </c>
      <c r="G2560" t="str">
        <f t="shared" si="206"/>
        <v>Escherichiacoli                     Gammaproteobacteria21.42342.683128---301</v>
      </c>
      <c r="H2560" t="s">
        <v>12949</v>
      </c>
      <c r="I2560" t="s">
        <v>15</v>
      </c>
      <c r="J2560" t="s">
        <v>78</v>
      </c>
      <c r="K2560" t="s">
        <v>79</v>
      </c>
      <c r="L2560" t="s">
        <v>12950</v>
      </c>
      <c r="M2560" t="s">
        <v>12951</v>
      </c>
      <c r="N2560" t="s">
        <v>12952</v>
      </c>
      <c r="O2560" s="1" t="s">
        <v>12953</v>
      </c>
      <c r="P2560" t="s">
        <v>12954</v>
      </c>
      <c r="Q2560">
        <v>28</v>
      </c>
      <c r="R2560" t="s">
        <v>23</v>
      </c>
      <c r="S2560" t="s">
        <v>23</v>
      </c>
      <c r="T2560" t="s">
        <v>23</v>
      </c>
      <c r="U2560">
        <v>30</v>
      </c>
      <c r="V2560">
        <v>1</v>
      </c>
    </row>
    <row r="2561" spans="1:22">
      <c r="A2561">
        <v>6630279</v>
      </c>
      <c r="B2561" t="str">
        <f t="shared" si="203"/>
        <v>pH2291-144</v>
      </c>
      <c r="C2561" t="str">
        <f t="shared" si="204"/>
        <v>NC_025139.1</v>
      </c>
      <c r="D2561" t="str">
        <f t="shared" si="205"/>
        <v>KJ484628</v>
      </c>
      <c r="E2561" t="str">
        <f t="shared" si="207"/>
        <v>Escherichia</v>
      </c>
      <c r="F2561" t="s">
        <v>32289</v>
      </c>
      <c r="G2561" t="str">
        <f t="shared" si="206"/>
        <v xml:space="preserve">Escherichiacoli                     Gammaproteobacteria144.92550.5675208---208-                                                        </v>
      </c>
      <c r="H2561" t="s">
        <v>12123</v>
      </c>
      <c r="I2561" t="s">
        <v>15</v>
      </c>
      <c r="J2561" t="s">
        <v>78</v>
      </c>
      <c r="K2561" t="s">
        <v>79</v>
      </c>
      <c r="L2561" t="s">
        <v>12955</v>
      </c>
      <c r="M2561" t="s">
        <v>12956</v>
      </c>
      <c r="N2561" t="s">
        <v>12957</v>
      </c>
      <c r="O2561" s="1" t="s">
        <v>12958</v>
      </c>
      <c r="P2561" t="s">
        <v>12959</v>
      </c>
      <c r="Q2561">
        <v>208</v>
      </c>
      <c r="R2561" t="s">
        <v>23</v>
      </c>
      <c r="S2561" t="s">
        <v>23</v>
      </c>
      <c r="T2561" t="s">
        <v>23</v>
      </c>
      <c r="U2561">
        <v>208</v>
      </c>
      <c r="V2561" t="s">
        <v>58</v>
      </c>
    </row>
    <row r="2562" spans="1:22">
      <c r="A2562">
        <v>6630183</v>
      </c>
      <c r="B2562" t="str">
        <f t="shared" si="203"/>
        <v>pKPC-LKEc</v>
      </c>
      <c r="C2562" t="str">
        <f t="shared" si="204"/>
        <v>NC_022885.1</v>
      </c>
      <c r="D2562" t="str">
        <f t="shared" si="205"/>
        <v>KC788405</v>
      </c>
      <c r="E2562" t="str">
        <f t="shared" si="207"/>
        <v>Escherichia</v>
      </c>
      <c r="F2562" t="s">
        <v>32289</v>
      </c>
      <c r="G2562" t="str">
        <f t="shared" si="206"/>
        <v xml:space="preserve">Escherichiacoli                     Gammaproteobacteria145.40150.338171---171-                                                </v>
      </c>
      <c r="H2562" t="s">
        <v>12960</v>
      </c>
      <c r="I2562" t="s">
        <v>15</v>
      </c>
      <c r="J2562" t="s">
        <v>78</v>
      </c>
      <c r="K2562" t="s">
        <v>79</v>
      </c>
      <c r="L2562" t="s">
        <v>12961</v>
      </c>
      <c r="M2562" t="s">
        <v>12962</v>
      </c>
      <c r="N2562" t="s">
        <v>12963</v>
      </c>
      <c r="O2562" s="1" t="s">
        <v>12964</v>
      </c>
      <c r="P2562" t="s">
        <v>12965</v>
      </c>
      <c r="Q2562">
        <v>171</v>
      </c>
      <c r="R2562" t="s">
        <v>23</v>
      </c>
      <c r="S2562" t="s">
        <v>23</v>
      </c>
      <c r="T2562" t="s">
        <v>23</v>
      </c>
      <c r="U2562">
        <v>171</v>
      </c>
      <c r="V2562" t="s">
        <v>24</v>
      </c>
    </row>
    <row r="2563" spans="1:22">
      <c r="A2563">
        <v>6630087</v>
      </c>
      <c r="B2563" t="str">
        <f t="shared" ref="B2563:B2626" si="208">L2563</f>
        <v>pAm08CQ6130</v>
      </c>
      <c r="C2563" t="str">
        <f t="shared" ref="C2563:C2626" si="209">M2563</f>
        <v>NC_019052.1</v>
      </c>
      <c r="D2563" t="str">
        <f t="shared" ref="D2563:D2626" si="210">N2563</f>
        <v>GQ149347</v>
      </c>
      <c r="E2563" t="str">
        <f t="shared" si="207"/>
        <v>Escherichia</v>
      </c>
      <c r="F2563" t="s">
        <v>32289</v>
      </c>
      <c r="G2563" t="str">
        <f t="shared" ref="G2563:G2626" si="211">CONCATENATE(E2563,F2563,K2563,O2563,P2563,Q2563,R2563,S2563,T2563,U2563,V2563)</f>
        <v xml:space="preserve">Escherichiacoli                     Gammaproteobacteria4142642.26754---4-                                                        </v>
      </c>
      <c r="H2563" t="s">
        <v>12123</v>
      </c>
      <c r="I2563" t="s">
        <v>15</v>
      </c>
      <c r="J2563" t="s">
        <v>78</v>
      </c>
      <c r="K2563" t="s">
        <v>79</v>
      </c>
      <c r="L2563" t="s">
        <v>12966</v>
      </c>
      <c r="M2563" t="s">
        <v>12967</v>
      </c>
      <c r="N2563" t="s">
        <v>12968</v>
      </c>
      <c r="O2563" s="1">
        <v>41426</v>
      </c>
      <c r="P2563" t="s">
        <v>12969</v>
      </c>
      <c r="Q2563">
        <v>4</v>
      </c>
      <c r="R2563" t="s">
        <v>23</v>
      </c>
      <c r="S2563" t="s">
        <v>23</v>
      </c>
      <c r="T2563" t="s">
        <v>23</v>
      </c>
      <c r="U2563">
        <v>4</v>
      </c>
      <c r="V2563" t="s">
        <v>58</v>
      </c>
    </row>
    <row r="2564" spans="1:22">
      <c r="A2564">
        <v>6629991</v>
      </c>
      <c r="B2564" t="str">
        <f t="shared" si="208"/>
        <v>pEBG1</v>
      </c>
      <c r="C2564" t="str">
        <f t="shared" si="209"/>
        <v>NC_025182.1</v>
      </c>
      <c r="D2564" t="str">
        <f t="shared" si="210"/>
        <v>KF738053</v>
      </c>
      <c r="E2564" t="str">
        <f t="shared" si="207"/>
        <v>Escherichia</v>
      </c>
      <c r="F2564" t="s">
        <v>32289</v>
      </c>
      <c r="G2564" t="str">
        <f t="shared" si="211"/>
        <v xml:space="preserve">Escherichiacoli                     Gammaproteobacteria43.5346.717248---48-                                                                </v>
      </c>
      <c r="H2564" t="s">
        <v>12970</v>
      </c>
      <c r="I2564" t="s">
        <v>15</v>
      </c>
      <c r="J2564" t="s">
        <v>78</v>
      </c>
      <c r="K2564" t="s">
        <v>79</v>
      </c>
      <c r="L2564" t="s">
        <v>12971</v>
      </c>
      <c r="M2564" t="s">
        <v>12972</v>
      </c>
      <c r="N2564" t="s">
        <v>12973</v>
      </c>
      <c r="O2564" s="1" t="s">
        <v>12974</v>
      </c>
      <c r="P2564" t="s">
        <v>12975</v>
      </c>
      <c r="Q2564">
        <v>48</v>
      </c>
      <c r="R2564" t="s">
        <v>23</v>
      </c>
      <c r="S2564" t="s">
        <v>23</v>
      </c>
      <c r="T2564" t="s">
        <v>23</v>
      </c>
      <c r="U2564">
        <v>48</v>
      </c>
      <c r="V2564" t="s">
        <v>495</v>
      </c>
    </row>
    <row r="2565" spans="1:22">
      <c r="A2565">
        <v>6629895</v>
      </c>
      <c r="B2565" t="str">
        <f t="shared" si="208"/>
        <v>pINSRA99</v>
      </c>
      <c r="C2565" t="str">
        <f t="shared" si="209"/>
        <v>NC_025009.1</v>
      </c>
      <c r="D2565" t="str">
        <f t="shared" si="210"/>
        <v>AJ437107</v>
      </c>
      <c r="E2565" t="str">
        <f t="shared" si="207"/>
        <v>Escherichia</v>
      </c>
      <c r="F2565" t="s">
        <v>32289</v>
      </c>
      <c r="G2565" t="str">
        <f t="shared" si="211"/>
        <v xml:space="preserve">Escherichiacoli                     Gammaproteobacteria1.09146.37951---1-                                                        </v>
      </c>
      <c r="H2565" t="s">
        <v>12123</v>
      </c>
      <c r="I2565" t="s">
        <v>15</v>
      </c>
      <c r="J2565" t="s">
        <v>78</v>
      </c>
      <c r="K2565" t="s">
        <v>79</v>
      </c>
      <c r="L2565" t="s">
        <v>12976</v>
      </c>
      <c r="M2565" t="s">
        <v>12977</v>
      </c>
      <c r="N2565" t="s">
        <v>12978</v>
      </c>
      <c r="O2565" s="1" t="s">
        <v>12979</v>
      </c>
      <c r="P2565" t="s">
        <v>12980</v>
      </c>
      <c r="Q2565">
        <v>1</v>
      </c>
      <c r="R2565" t="s">
        <v>23</v>
      </c>
      <c r="S2565" t="s">
        <v>23</v>
      </c>
      <c r="T2565" t="s">
        <v>23</v>
      </c>
      <c r="U2565">
        <v>1</v>
      </c>
      <c r="V2565" t="s">
        <v>58</v>
      </c>
    </row>
    <row r="2566" spans="1:22">
      <c r="A2566">
        <v>6629799</v>
      </c>
      <c r="B2566" t="str">
        <f t="shared" si="208"/>
        <v>pESBL-305</v>
      </c>
      <c r="C2566" t="str">
        <f t="shared" si="209"/>
        <v>NC_024979.1</v>
      </c>
      <c r="D2566" t="str">
        <f t="shared" si="210"/>
        <v>CP008737</v>
      </c>
      <c r="E2566" t="str">
        <f t="shared" si="207"/>
        <v>Escherichia</v>
      </c>
      <c r="F2566" t="s">
        <v>32289</v>
      </c>
      <c r="G2566" t="str">
        <f t="shared" si="211"/>
        <v xml:space="preserve">Escherichiacoli                     Gammaproteobacteria107.55250.954129---129-                                                </v>
      </c>
      <c r="H2566" t="s">
        <v>12981</v>
      </c>
      <c r="I2566" t="s">
        <v>15</v>
      </c>
      <c r="J2566" t="s">
        <v>78</v>
      </c>
      <c r="K2566" t="s">
        <v>79</v>
      </c>
      <c r="L2566" t="s">
        <v>12982</v>
      </c>
      <c r="M2566" t="s">
        <v>12983</v>
      </c>
      <c r="N2566" t="s">
        <v>12984</v>
      </c>
      <c r="O2566" s="1" t="s">
        <v>12985</v>
      </c>
      <c r="P2566" t="s">
        <v>12986</v>
      </c>
      <c r="Q2566">
        <v>129</v>
      </c>
      <c r="R2566" t="s">
        <v>23</v>
      </c>
      <c r="S2566" t="s">
        <v>23</v>
      </c>
      <c r="T2566" t="s">
        <v>23</v>
      </c>
      <c r="U2566">
        <v>129</v>
      </c>
      <c r="V2566" t="s">
        <v>24</v>
      </c>
    </row>
    <row r="2567" spans="1:22">
      <c r="A2567">
        <v>6629703</v>
      </c>
      <c r="B2567" t="str">
        <f t="shared" si="208"/>
        <v>pMUR050</v>
      </c>
      <c r="C2567" t="str">
        <f t="shared" si="209"/>
        <v>NC_007682.3</v>
      </c>
      <c r="D2567" t="str">
        <f t="shared" si="210"/>
        <v>AY522431</v>
      </c>
      <c r="E2567" t="str">
        <f t="shared" si="207"/>
        <v>Escherichia</v>
      </c>
      <c r="F2567" t="s">
        <v>32289</v>
      </c>
      <c r="G2567" t="str">
        <f t="shared" si="211"/>
        <v xml:space="preserve">Escherichiacoli                     Gammaproteobacteria56.63449.426160---63-                                                                </v>
      </c>
      <c r="H2567" t="s">
        <v>12123</v>
      </c>
      <c r="I2567" t="s">
        <v>15</v>
      </c>
      <c r="J2567" t="s">
        <v>78</v>
      </c>
      <c r="K2567" t="s">
        <v>79</v>
      </c>
      <c r="L2567" t="s">
        <v>12987</v>
      </c>
      <c r="M2567" t="s">
        <v>12988</v>
      </c>
      <c r="N2567" t="s">
        <v>12989</v>
      </c>
      <c r="O2567" s="1" t="s">
        <v>12990</v>
      </c>
      <c r="P2567" t="s">
        <v>12991</v>
      </c>
      <c r="Q2567">
        <v>60</v>
      </c>
      <c r="R2567" t="s">
        <v>23</v>
      </c>
      <c r="S2567" t="s">
        <v>23</v>
      </c>
      <c r="T2567" t="s">
        <v>23</v>
      </c>
      <c r="U2567">
        <v>63</v>
      </c>
      <c r="V2567" t="s">
        <v>495</v>
      </c>
    </row>
    <row r="2568" spans="1:22">
      <c r="A2568">
        <v>6629607</v>
      </c>
      <c r="B2568" t="str">
        <f t="shared" si="208"/>
        <v>pPWD4_103</v>
      </c>
      <c r="C2568" t="str">
        <f t="shared" si="209"/>
        <v>NC_019061.1</v>
      </c>
      <c r="D2568" t="str">
        <f t="shared" si="210"/>
        <v>HQ114284</v>
      </c>
      <c r="E2568" t="str">
        <f t="shared" si="207"/>
        <v>Escherichia</v>
      </c>
      <c r="F2568" t="s">
        <v>32289</v>
      </c>
      <c r="G2568" t="str">
        <f t="shared" si="211"/>
        <v>Escherichiacoli                     Gammaproteobacteria103.29750.8892104---1073</v>
      </c>
      <c r="H2568" t="s">
        <v>12992</v>
      </c>
      <c r="I2568" t="s">
        <v>15</v>
      </c>
      <c r="J2568" t="s">
        <v>78</v>
      </c>
      <c r="K2568" t="s">
        <v>79</v>
      </c>
      <c r="L2568" t="s">
        <v>12993</v>
      </c>
      <c r="M2568" t="s">
        <v>12994</v>
      </c>
      <c r="N2568" t="s">
        <v>12995</v>
      </c>
      <c r="O2568" s="1" t="s">
        <v>12996</v>
      </c>
      <c r="P2568" t="s">
        <v>12997</v>
      </c>
      <c r="Q2568">
        <v>104</v>
      </c>
      <c r="R2568" t="s">
        <v>23</v>
      </c>
      <c r="S2568" t="s">
        <v>23</v>
      </c>
      <c r="T2568" t="s">
        <v>23</v>
      </c>
      <c r="U2568">
        <v>107</v>
      </c>
      <c r="V2568">
        <v>3</v>
      </c>
    </row>
    <row r="2569" spans="1:22">
      <c r="A2569">
        <v>6629511</v>
      </c>
      <c r="B2569" t="str">
        <f t="shared" si="208"/>
        <v>pAR060302</v>
      </c>
      <c r="C2569" t="str">
        <f t="shared" si="209"/>
        <v>NC_012692.1</v>
      </c>
      <c r="D2569" t="str">
        <f t="shared" si="210"/>
        <v>FJ621588</v>
      </c>
      <c r="E2569" t="str">
        <f t="shared" si="207"/>
        <v>Escherichia</v>
      </c>
      <c r="F2569" t="s">
        <v>32289</v>
      </c>
      <c r="G2569" t="str">
        <f t="shared" si="211"/>
        <v xml:space="preserve">Escherichiacoli                     Gammaproteobacteria166.5353.119189---189-                                                </v>
      </c>
      <c r="H2569" t="s">
        <v>12998</v>
      </c>
      <c r="I2569" t="s">
        <v>15</v>
      </c>
      <c r="J2569" t="s">
        <v>78</v>
      </c>
      <c r="K2569" t="s">
        <v>79</v>
      </c>
      <c r="L2569" t="s">
        <v>12999</v>
      </c>
      <c r="M2569" t="s">
        <v>13000</v>
      </c>
      <c r="N2569" t="s">
        <v>13001</v>
      </c>
      <c r="O2569" s="1" t="s">
        <v>13002</v>
      </c>
      <c r="P2569" t="s">
        <v>13003</v>
      </c>
      <c r="Q2569">
        <v>189</v>
      </c>
      <c r="R2569" t="s">
        <v>23</v>
      </c>
      <c r="S2569" t="s">
        <v>23</v>
      </c>
      <c r="T2569" t="s">
        <v>23</v>
      </c>
      <c r="U2569">
        <v>189</v>
      </c>
      <c r="V2569" t="s">
        <v>24</v>
      </c>
    </row>
    <row r="2570" spans="1:22">
      <c r="A2570">
        <v>6629415</v>
      </c>
      <c r="B2570" t="str">
        <f t="shared" si="208"/>
        <v>pER24y-8ksm</v>
      </c>
      <c r="C2570" t="str">
        <f t="shared" si="209"/>
        <v>NC_024968.1</v>
      </c>
      <c r="D2570" t="str">
        <f t="shared" si="210"/>
        <v>AB905284</v>
      </c>
      <c r="E2570" t="str">
        <f t="shared" si="207"/>
        <v>Escherichia</v>
      </c>
      <c r="F2570" t="s">
        <v>32289</v>
      </c>
      <c r="G2570" t="str">
        <f t="shared" si="211"/>
        <v xml:space="preserve">Escherichiacoli                     Gammaproteobacteria8.53154.24923---3-                                                        </v>
      </c>
      <c r="H2570" t="s">
        <v>13004</v>
      </c>
      <c r="I2570" t="s">
        <v>15</v>
      </c>
      <c r="J2570" t="s">
        <v>78</v>
      </c>
      <c r="K2570" t="s">
        <v>79</v>
      </c>
      <c r="L2570" t="s">
        <v>13005</v>
      </c>
      <c r="M2570" t="s">
        <v>13006</v>
      </c>
      <c r="N2570" t="s">
        <v>13007</v>
      </c>
      <c r="O2570" s="1" t="s">
        <v>13008</v>
      </c>
      <c r="P2570" t="s">
        <v>13009</v>
      </c>
      <c r="Q2570">
        <v>3</v>
      </c>
      <c r="R2570" t="s">
        <v>23</v>
      </c>
      <c r="S2570" t="s">
        <v>23</v>
      </c>
      <c r="T2570" t="s">
        <v>23</v>
      </c>
      <c r="U2570">
        <v>3</v>
      </c>
      <c r="V2570" t="s">
        <v>58</v>
      </c>
    </row>
    <row r="2571" spans="1:22">
      <c r="A2571">
        <v>6629319</v>
      </c>
      <c r="B2571" t="str">
        <f t="shared" si="208"/>
        <v>pSAM7</v>
      </c>
      <c r="C2571" t="str">
        <f t="shared" si="209"/>
        <v>NC_022105.1</v>
      </c>
      <c r="D2571" t="str">
        <f t="shared" si="210"/>
        <v>JX981514</v>
      </c>
      <c r="E2571" t="str">
        <f t="shared" si="207"/>
        <v>Escherichia</v>
      </c>
      <c r="F2571" t="s">
        <v>32289</v>
      </c>
      <c r="G2571" t="str">
        <f t="shared" si="211"/>
        <v xml:space="preserve">Escherichiacoli                     Gammaproteobacteria35.34141.478750---50-                                                                </v>
      </c>
      <c r="H2571" t="s">
        <v>13010</v>
      </c>
      <c r="I2571" t="s">
        <v>15</v>
      </c>
      <c r="J2571" t="s">
        <v>78</v>
      </c>
      <c r="K2571" t="s">
        <v>79</v>
      </c>
      <c r="L2571" t="s">
        <v>13011</v>
      </c>
      <c r="M2571" t="s">
        <v>13012</v>
      </c>
      <c r="N2571" t="s">
        <v>13013</v>
      </c>
      <c r="O2571" s="1" t="s">
        <v>11382</v>
      </c>
      <c r="P2571" t="s">
        <v>13014</v>
      </c>
      <c r="Q2571">
        <v>50</v>
      </c>
      <c r="R2571" t="s">
        <v>23</v>
      </c>
      <c r="S2571" t="s">
        <v>23</v>
      </c>
      <c r="T2571" t="s">
        <v>23</v>
      </c>
      <c r="U2571">
        <v>50</v>
      </c>
      <c r="V2571" t="s">
        <v>495</v>
      </c>
    </row>
    <row r="2572" spans="1:22">
      <c r="A2572">
        <v>6629223</v>
      </c>
      <c r="B2572" t="str">
        <f t="shared" si="208"/>
        <v>pCGB40</v>
      </c>
      <c r="C2572" t="str">
        <f t="shared" si="209"/>
        <v>NC_021523.1</v>
      </c>
      <c r="D2572" t="str">
        <f t="shared" si="210"/>
        <v>JQ776504</v>
      </c>
      <c r="E2572" t="str">
        <f t="shared" si="207"/>
        <v>Escherichia</v>
      </c>
      <c r="F2572" t="s">
        <v>32289</v>
      </c>
      <c r="G2572" t="str">
        <f t="shared" si="211"/>
        <v xml:space="preserve">Escherichiacoli                     Gammaproteobacteria4.26947.13051---1-                                                                </v>
      </c>
      <c r="H2572" t="s">
        <v>13015</v>
      </c>
      <c r="I2572" t="s">
        <v>15</v>
      </c>
      <c r="J2572" t="s">
        <v>78</v>
      </c>
      <c r="K2572" t="s">
        <v>79</v>
      </c>
      <c r="L2572" t="s">
        <v>13016</v>
      </c>
      <c r="M2572" t="s">
        <v>13017</v>
      </c>
      <c r="N2572" t="s">
        <v>13018</v>
      </c>
      <c r="O2572" s="1" t="s">
        <v>13019</v>
      </c>
      <c r="P2572" t="s">
        <v>13020</v>
      </c>
      <c r="Q2572">
        <v>1</v>
      </c>
      <c r="R2572" t="s">
        <v>23</v>
      </c>
      <c r="S2572" t="s">
        <v>23</v>
      </c>
      <c r="T2572" t="s">
        <v>23</v>
      </c>
      <c r="U2572">
        <v>1</v>
      </c>
      <c r="V2572" t="s">
        <v>495</v>
      </c>
    </row>
    <row r="2573" spans="1:22">
      <c r="A2573">
        <v>6629127</v>
      </c>
      <c r="B2573" t="str">
        <f t="shared" si="208"/>
        <v>pV404</v>
      </c>
      <c r="C2573" t="str">
        <f t="shared" si="209"/>
        <v>NC_025147.1</v>
      </c>
      <c r="D2573" t="str">
        <f t="shared" si="210"/>
        <v>LM651376</v>
      </c>
      <c r="E2573" t="str">
        <f t="shared" si="207"/>
        <v>Escherichia</v>
      </c>
      <c r="F2573" t="s">
        <v>32289</v>
      </c>
      <c r="G2573" t="str">
        <f t="shared" si="211"/>
        <v xml:space="preserve">Escherichiacoli                     Gammaproteobacteria101.63149.5685112--1113-                                                                </v>
      </c>
      <c r="H2573" t="s">
        <v>12123</v>
      </c>
      <c r="I2573" t="s">
        <v>15</v>
      </c>
      <c r="J2573" t="s">
        <v>78</v>
      </c>
      <c r="K2573" t="s">
        <v>79</v>
      </c>
      <c r="L2573" t="s">
        <v>13021</v>
      </c>
      <c r="M2573" t="s">
        <v>13022</v>
      </c>
      <c r="N2573" t="s">
        <v>13023</v>
      </c>
      <c r="O2573" s="1" t="s">
        <v>13024</v>
      </c>
      <c r="P2573" t="s">
        <v>13025</v>
      </c>
      <c r="Q2573">
        <v>112</v>
      </c>
      <c r="R2573" t="s">
        <v>23</v>
      </c>
      <c r="S2573" t="s">
        <v>23</v>
      </c>
      <c r="T2573">
        <v>1</v>
      </c>
      <c r="U2573">
        <v>113</v>
      </c>
      <c r="V2573" t="s">
        <v>495</v>
      </c>
    </row>
    <row r="2574" spans="1:22">
      <c r="A2574">
        <v>6629031</v>
      </c>
      <c r="B2574" t="str">
        <f t="shared" si="208"/>
        <v>pQNR2078</v>
      </c>
      <c r="C2574" t="str">
        <f t="shared" si="209"/>
        <v>NC_019033.1</v>
      </c>
      <c r="D2574" t="str">
        <f t="shared" si="210"/>
        <v>HE613857</v>
      </c>
      <c r="E2574" t="str">
        <f t="shared" si="207"/>
        <v>Escherichia</v>
      </c>
      <c r="F2574" t="s">
        <v>32289</v>
      </c>
      <c r="G2574" t="str">
        <f t="shared" si="211"/>
        <v>Escherichiacoli                     Gammaproteobacteria42.37950.902647---492</v>
      </c>
      <c r="H2574" t="s">
        <v>12123</v>
      </c>
      <c r="I2574" t="s">
        <v>15</v>
      </c>
      <c r="J2574" t="s">
        <v>78</v>
      </c>
      <c r="K2574" t="s">
        <v>79</v>
      </c>
      <c r="L2574" t="s">
        <v>13026</v>
      </c>
      <c r="M2574" t="s">
        <v>13027</v>
      </c>
      <c r="N2574" t="s">
        <v>13028</v>
      </c>
      <c r="O2574" s="1" t="s">
        <v>13029</v>
      </c>
      <c r="P2574" t="s">
        <v>13030</v>
      </c>
      <c r="Q2574">
        <v>47</v>
      </c>
      <c r="R2574" t="s">
        <v>23</v>
      </c>
      <c r="S2574" t="s">
        <v>23</v>
      </c>
      <c r="T2574" t="s">
        <v>23</v>
      </c>
      <c r="U2574">
        <v>49</v>
      </c>
      <c r="V2574">
        <v>2</v>
      </c>
    </row>
    <row r="2575" spans="1:22">
      <c r="A2575">
        <v>6628935</v>
      </c>
      <c r="B2575" t="str">
        <f t="shared" si="208"/>
        <v>pAPEC-O2-ColV</v>
      </c>
      <c r="C2575" t="str">
        <f t="shared" si="209"/>
        <v>NC_007675.1</v>
      </c>
      <c r="D2575" t="str">
        <f t="shared" si="210"/>
        <v>AY545598</v>
      </c>
      <c r="E2575" t="str">
        <f t="shared" si="207"/>
        <v>Escherichia</v>
      </c>
      <c r="F2575" t="s">
        <v>32289</v>
      </c>
      <c r="G2575" t="str">
        <f t="shared" si="211"/>
        <v xml:space="preserve">Escherichiacoli                     Gammaproteobacteria184.50149.3087209---210-                                                        </v>
      </c>
      <c r="H2575" t="s">
        <v>13031</v>
      </c>
      <c r="I2575" t="s">
        <v>15</v>
      </c>
      <c r="J2575" t="s">
        <v>78</v>
      </c>
      <c r="K2575" t="s">
        <v>79</v>
      </c>
      <c r="L2575" t="s">
        <v>13032</v>
      </c>
      <c r="M2575" t="s">
        <v>13033</v>
      </c>
      <c r="N2575" t="s">
        <v>13034</v>
      </c>
      <c r="O2575" s="1" t="s">
        <v>13035</v>
      </c>
      <c r="P2575" t="s">
        <v>13036</v>
      </c>
      <c r="Q2575">
        <v>209</v>
      </c>
      <c r="R2575" t="s">
        <v>23</v>
      </c>
      <c r="S2575" t="s">
        <v>23</v>
      </c>
      <c r="T2575" t="s">
        <v>23</v>
      </c>
      <c r="U2575">
        <v>210</v>
      </c>
      <c r="V2575" t="s">
        <v>58</v>
      </c>
    </row>
    <row r="2576" spans="1:22">
      <c r="A2576">
        <v>6628839</v>
      </c>
      <c r="B2576" t="str">
        <f t="shared" si="208"/>
        <v>pZS50</v>
      </c>
      <c r="C2576" t="str">
        <f t="shared" si="209"/>
        <v>NC_019082.1</v>
      </c>
      <c r="D2576" t="str">
        <f t="shared" si="210"/>
        <v>JN566044</v>
      </c>
      <c r="E2576" t="str">
        <f t="shared" si="207"/>
        <v>Escherichia</v>
      </c>
      <c r="F2576" t="s">
        <v>32289</v>
      </c>
      <c r="G2576" t="str">
        <f t="shared" si="211"/>
        <v xml:space="preserve">Escherichiacoli                     Gammaproteobacteria51.55652.744645---46-                                                                </v>
      </c>
      <c r="H2576" t="s">
        <v>13037</v>
      </c>
      <c r="I2576" t="s">
        <v>15</v>
      </c>
      <c r="J2576" t="s">
        <v>78</v>
      </c>
      <c r="K2576" t="s">
        <v>79</v>
      </c>
      <c r="L2576" t="s">
        <v>13038</v>
      </c>
      <c r="M2576" t="s">
        <v>13039</v>
      </c>
      <c r="N2576" t="s">
        <v>13040</v>
      </c>
      <c r="O2576" s="1" t="s">
        <v>13041</v>
      </c>
      <c r="P2576" t="s">
        <v>13042</v>
      </c>
      <c r="Q2576">
        <v>45</v>
      </c>
      <c r="R2576" t="s">
        <v>23</v>
      </c>
      <c r="S2576" t="s">
        <v>23</v>
      </c>
      <c r="T2576" t="s">
        <v>23</v>
      </c>
      <c r="U2576">
        <v>46</v>
      </c>
      <c r="V2576" t="s">
        <v>495</v>
      </c>
    </row>
    <row r="2577" spans="1:22">
      <c r="A2577">
        <v>6628743</v>
      </c>
      <c r="B2577" t="str">
        <f t="shared" si="208"/>
        <v>pIFM3804</v>
      </c>
      <c r="C2577" t="str">
        <f t="shared" si="209"/>
        <v>NC_023329.1</v>
      </c>
      <c r="D2577" t="str">
        <f t="shared" si="210"/>
        <v>KF787110</v>
      </c>
      <c r="E2577" t="str">
        <f t="shared" si="207"/>
        <v>Escherichia</v>
      </c>
      <c r="F2577" t="s">
        <v>32289</v>
      </c>
      <c r="G2577" t="str">
        <f t="shared" si="211"/>
        <v xml:space="preserve">Escherichiacoli                     Gammaproteobacteria104.39950.7294125--2132-                                                        </v>
      </c>
      <c r="H2577" t="s">
        <v>13043</v>
      </c>
      <c r="I2577" t="s">
        <v>15</v>
      </c>
      <c r="J2577" t="s">
        <v>78</v>
      </c>
      <c r="K2577" t="s">
        <v>79</v>
      </c>
      <c r="L2577" t="s">
        <v>13044</v>
      </c>
      <c r="M2577" t="s">
        <v>13045</v>
      </c>
      <c r="N2577" t="s">
        <v>13046</v>
      </c>
      <c r="O2577" s="1" t="s">
        <v>13047</v>
      </c>
      <c r="P2577" t="s">
        <v>13048</v>
      </c>
      <c r="Q2577">
        <v>125</v>
      </c>
      <c r="R2577" t="s">
        <v>23</v>
      </c>
      <c r="S2577" t="s">
        <v>23</v>
      </c>
      <c r="T2577">
        <v>2</v>
      </c>
      <c r="U2577">
        <v>132</v>
      </c>
      <c r="V2577" t="s">
        <v>58</v>
      </c>
    </row>
    <row r="2578" spans="1:22">
      <c r="A2578">
        <v>6628647</v>
      </c>
      <c r="B2578" t="str">
        <f t="shared" si="208"/>
        <v>pO26-CRL</v>
      </c>
      <c r="C2578" t="str">
        <f t="shared" si="209"/>
        <v>NC_013728.1</v>
      </c>
      <c r="D2578" t="str">
        <f t="shared" si="210"/>
        <v>GQ259888</v>
      </c>
      <c r="E2578" t="str">
        <f t="shared" si="207"/>
        <v>Escherichia</v>
      </c>
      <c r="F2578" t="s">
        <v>32289</v>
      </c>
      <c r="G2578" t="str">
        <f t="shared" si="211"/>
        <v>Escherichiacoli                     Gammaproteobacteria111.48149.6677110---12313</v>
      </c>
      <c r="H2578" t="s">
        <v>13049</v>
      </c>
      <c r="I2578" t="s">
        <v>15</v>
      </c>
      <c r="J2578" t="s">
        <v>78</v>
      </c>
      <c r="K2578" t="s">
        <v>79</v>
      </c>
      <c r="L2578" t="s">
        <v>13050</v>
      </c>
      <c r="M2578" t="s">
        <v>13051</v>
      </c>
      <c r="N2578" t="s">
        <v>13052</v>
      </c>
      <c r="O2578" s="1" t="s">
        <v>13053</v>
      </c>
      <c r="P2578" t="s">
        <v>13054</v>
      </c>
      <c r="Q2578">
        <v>110</v>
      </c>
      <c r="R2578" t="s">
        <v>23</v>
      </c>
      <c r="S2578" t="s">
        <v>23</v>
      </c>
      <c r="T2578" t="s">
        <v>23</v>
      </c>
      <c r="U2578">
        <v>123</v>
      </c>
      <c r="V2578">
        <v>13</v>
      </c>
    </row>
    <row r="2579" spans="1:22">
      <c r="A2579">
        <v>6628551</v>
      </c>
      <c r="B2579" t="str">
        <f t="shared" si="208"/>
        <v>pO26-S1</v>
      </c>
      <c r="C2579" t="str">
        <f t="shared" si="209"/>
        <v>NC_011266.1</v>
      </c>
      <c r="D2579" t="str">
        <f t="shared" si="210"/>
        <v>EU999782</v>
      </c>
      <c r="E2579" t="str">
        <f t="shared" si="207"/>
        <v>Escherichia</v>
      </c>
      <c r="F2579" t="s">
        <v>32289</v>
      </c>
      <c r="G2579" t="str">
        <f t="shared" si="211"/>
        <v xml:space="preserve">Escherichiacoli                     Gammaproteobacteria1.54951.06521---1-                                                                </v>
      </c>
      <c r="H2579" t="s">
        <v>12230</v>
      </c>
      <c r="I2579" t="s">
        <v>15</v>
      </c>
      <c r="J2579" t="s">
        <v>78</v>
      </c>
      <c r="K2579" t="s">
        <v>79</v>
      </c>
      <c r="L2579" t="s">
        <v>13055</v>
      </c>
      <c r="M2579" t="s">
        <v>13056</v>
      </c>
      <c r="N2579" t="s">
        <v>13057</v>
      </c>
      <c r="O2579" s="1" t="s">
        <v>12126</v>
      </c>
      <c r="P2579" t="s">
        <v>13058</v>
      </c>
      <c r="Q2579">
        <v>1</v>
      </c>
      <c r="R2579" t="s">
        <v>23</v>
      </c>
      <c r="S2579" t="s">
        <v>23</v>
      </c>
      <c r="T2579" t="s">
        <v>23</v>
      </c>
      <c r="U2579">
        <v>1</v>
      </c>
      <c r="V2579" t="s">
        <v>495</v>
      </c>
    </row>
    <row r="2580" spans="1:22">
      <c r="A2580">
        <v>6628455</v>
      </c>
      <c r="B2580" t="str">
        <f t="shared" si="208"/>
        <v>pHNAH4-1</v>
      </c>
      <c r="C2580" t="str">
        <f t="shared" si="209"/>
        <v>NC_024955.2</v>
      </c>
      <c r="D2580" t="str">
        <f t="shared" si="210"/>
        <v>KJ125070</v>
      </c>
      <c r="E2580" t="str">
        <f t="shared" si="207"/>
        <v>Escherichia</v>
      </c>
      <c r="F2580" t="s">
        <v>32289</v>
      </c>
      <c r="G2580" t="str">
        <f t="shared" si="211"/>
        <v xml:space="preserve">Escherichiacoli                     Gammaproteobacteria109.19150.6461132---134-                                                        </v>
      </c>
      <c r="H2580" t="s">
        <v>13059</v>
      </c>
      <c r="I2580" t="s">
        <v>15</v>
      </c>
      <c r="J2580" t="s">
        <v>78</v>
      </c>
      <c r="K2580" t="s">
        <v>79</v>
      </c>
      <c r="L2580" t="s">
        <v>13060</v>
      </c>
      <c r="M2580" t="s">
        <v>13061</v>
      </c>
      <c r="N2580" t="s">
        <v>13062</v>
      </c>
      <c r="O2580" s="1" t="s">
        <v>13063</v>
      </c>
      <c r="P2580" t="s">
        <v>13064</v>
      </c>
      <c r="Q2580">
        <v>132</v>
      </c>
      <c r="R2580" t="s">
        <v>23</v>
      </c>
      <c r="S2580" t="s">
        <v>23</v>
      </c>
      <c r="T2580" t="s">
        <v>23</v>
      </c>
      <c r="U2580">
        <v>134</v>
      </c>
      <c r="V2580" t="s">
        <v>58</v>
      </c>
    </row>
    <row r="2581" spans="1:22">
      <c r="A2581">
        <v>6628359</v>
      </c>
      <c r="B2581" t="str">
        <f t="shared" si="208"/>
        <v>pH1519-88</v>
      </c>
      <c r="C2581" t="str">
        <f t="shared" si="209"/>
        <v>NC_025140.1</v>
      </c>
      <c r="D2581" t="str">
        <f t="shared" si="210"/>
        <v>KJ484630</v>
      </c>
      <c r="E2581" t="str">
        <f t="shared" si="207"/>
        <v>Escherichia</v>
      </c>
      <c r="F2581" t="s">
        <v>32289</v>
      </c>
      <c r="G2581" t="str">
        <f t="shared" si="211"/>
        <v xml:space="preserve">Escherichiacoli                     Gammaproteobacteria88.67849.6504116---116-                                                        </v>
      </c>
      <c r="H2581" t="s">
        <v>12123</v>
      </c>
      <c r="I2581" t="s">
        <v>15</v>
      </c>
      <c r="J2581" t="s">
        <v>78</v>
      </c>
      <c r="K2581" t="s">
        <v>79</v>
      </c>
      <c r="L2581" t="s">
        <v>13065</v>
      </c>
      <c r="M2581" t="s">
        <v>13066</v>
      </c>
      <c r="N2581" t="s">
        <v>13067</v>
      </c>
      <c r="O2581" s="1" t="s">
        <v>13068</v>
      </c>
      <c r="P2581" t="s">
        <v>13069</v>
      </c>
      <c r="Q2581">
        <v>116</v>
      </c>
      <c r="R2581" t="s">
        <v>23</v>
      </c>
      <c r="S2581" t="s">
        <v>23</v>
      </c>
      <c r="T2581" t="s">
        <v>23</v>
      </c>
      <c r="U2581">
        <v>116</v>
      </c>
      <c r="V2581" t="s">
        <v>58</v>
      </c>
    </row>
    <row r="2582" spans="1:22">
      <c r="A2582">
        <v>6628263</v>
      </c>
      <c r="B2582" t="str">
        <f t="shared" si="208"/>
        <v>pIGWZ12</v>
      </c>
      <c r="C2582" t="str">
        <f t="shared" si="209"/>
        <v>NC_010885.1</v>
      </c>
      <c r="D2582" t="str">
        <f t="shared" si="210"/>
        <v>DQ311641</v>
      </c>
      <c r="E2582" t="str">
        <f t="shared" si="207"/>
        <v>Escherichia</v>
      </c>
      <c r="F2582" t="s">
        <v>32289</v>
      </c>
      <c r="G2582" t="str">
        <f t="shared" si="211"/>
        <v xml:space="preserve">Escherichiacoli                     Gammaproteobacteria4.07249.80352---2-                                                                </v>
      </c>
      <c r="H2582" t="s">
        <v>12123</v>
      </c>
      <c r="I2582" t="s">
        <v>15</v>
      </c>
      <c r="J2582" t="s">
        <v>78</v>
      </c>
      <c r="K2582" t="s">
        <v>79</v>
      </c>
      <c r="L2582" t="s">
        <v>13070</v>
      </c>
      <c r="M2582" t="s">
        <v>13071</v>
      </c>
      <c r="N2582" t="s">
        <v>13072</v>
      </c>
      <c r="O2582" s="1" t="s">
        <v>11684</v>
      </c>
      <c r="P2582" t="s">
        <v>13073</v>
      </c>
      <c r="Q2582">
        <v>2</v>
      </c>
      <c r="R2582" t="s">
        <v>23</v>
      </c>
      <c r="S2582" t="s">
        <v>23</v>
      </c>
      <c r="T2582" t="s">
        <v>23</v>
      </c>
      <c r="U2582">
        <v>2</v>
      </c>
      <c r="V2582" t="s">
        <v>495</v>
      </c>
    </row>
    <row r="2583" spans="1:22">
      <c r="A2583">
        <v>6628167</v>
      </c>
      <c r="B2583" t="str">
        <f t="shared" si="208"/>
        <v>pKL1</v>
      </c>
      <c r="C2583" t="str">
        <f t="shared" si="209"/>
        <v>NC_002145.1</v>
      </c>
      <c r="D2583" t="str">
        <f t="shared" si="210"/>
        <v>U81610</v>
      </c>
      <c r="E2583" t="str">
        <f t="shared" si="207"/>
        <v>Escherichia</v>
      </c>
      <c r="F2583" t="s">
        <v>32289</v>
      </c>
      <c r="G2583" t="str">
        <f t="shared" si="211"/>
        <v xml:space="preserve">Escherichiacoli                     Gammaproteobacteria1.54950.87151---1-                                                                        </v>
      </c>
      <c r="H2583" t="s">
        <v>13074</v>
      </c>
      <c r="I2583" t="s">
        <v>15</v>
      </c>
      <c r="J2583" t="s">
        <v>78</v>
      </c>
      <c r="K2583" t="s">
        <v>79</v>
      </c>
      <c r="L2583" t="s">
        <v>13075</v>
      </c>
      <c r="M2583" t="s">
        <v>13076</v>
      </c>
      <c r="N2583" t="s">
        <v>13077</v>
      </c>
      <c r="O2583" s="1" t="s">
        <v>12126</v>
      </c>
      <c r="P2583" t="s">
        <v>13078</v>
      </c>
      <c r="Q2583">
        <v>1</v>
      </c>
      <c r="R2583" t="s">
        <v>23</v>
      </c>
      <c r="S2583" t="s">
        <v>23</v>
      </c>
      <c r="T2583" t="s">
        <v>23</v>
      </c>
      <c r="U2583">
        <v>1</v>
      </c>
      <c r="V2583" t="s">
        <v>3736</v>
      </c>
    </row>
    <row r="2584" spans="1:22">
      <c r="A2584">
        <v>6628071</v>
      </c>
      <c r="B2584" t="str">
        <f t="shared" si="208"/>
        <v>pEC_L8</v>
      </c>
      <c r="C2584" t="str">
        <f t="shared" si="209"/>
        <v>NC_014384.1</v>
      </c>
      <c r="D2584" t="str">
        <f t="shared" si="210"/>
        <v>GU371928</v>
      </c>
      <c r="E2584" t="str">
        <f t="shared" si="207"/>
        <v>Escherichia</v>
      </c>
      <c r="F2584" t="s">
        <v>32289</v>
      </c>
      <c r="G2584" t="str">
        <f t="shared" si="211"/>
        <v xml:space="preserve">Escherichiacoli                     Gammaproteobacteria118.52552.0093117---128-                                                                </v>
      </c>
      <c r="H2584" t="s">
        <v>13079</v>
      </c>
      <c r="I2584" t="s">
        <v>15</v>
      </c>
      <c r="J2584" t="s">
        <v>78</v>
      </c>
      <c r="K2584" t="s">
        <v>79</v>
      </c>
      <c r="L2584" t="s">
        <v>13080</v>
      </c>
      <c r="M2584" t="s">
        <v>13081</v>
      </c>
      <c r="N2584" t="s">
        <v>13082</v>
      </c>
      <c r="O2584" s="1" t="s">
        <v>13083</v>
      </c>
      <c r="P2584" t="s">
        <v>13084</v>
      </c>
      <c r="Q2584">
        <v>117</v>
      </c>
      <c r="R2584" t="s">
        <v>23</v>
      </c>
      <c r="S2584" t="s">
        <v>23</v>
      </c>
      <c r="T2584" t="s">
        <v>23</v>
      </c>
      <c r="U2584">
        <v>128</v>
      </c>
      <c r="V2584" t="s">
        <v>495</v>
      </c>
    </row>
    <row r="2585" spans="1:22">
      <c r="A2585">
        <v>6627975</v>
      </c>
      <c r="B2585" t="str">
        <f t="shared" si="208"/>
        <v>pO111-CRL-115</v>
      </c>
      <c r="C2585" t="str">
        <f t="shared" si="209"/>
        <v>NC_022992.1</v>
      </c>
      <c r="D2585" t="str">
        <f t="shared" si="210"/>
        <v>KC340959</v>
      </c>
      <c r="E2585" t="str">
        <f t="shared" si="207"/>
        <v>Escherichia</v>
      </c>
      <c r="F2585" t="s">
        <v>32289</v>
      </c>
      <c r="G2585" t="str">
        <f t="shared" si="211"/>
        <v xml:space="preserve">Escherichiacoli                     Gammaproteobacteria115.45253.0818134---134-                                                        </v>
      </c>
      <c r="H2585" t="s">
        <v>12123</v>
      </c>
      <c r="I2585" t="s">
        <v>15</v>
      </c>
      <c r="J2585" t="s">
        <v>78</v>
      </c>
      <c r="K2585" t="s">
        <v>79</v>
      </c>
      <c r="L2585" t="s">
        <v>13085</v>
      </c>
      <c r="M2585" t="s">
        <v>13086</v>
      </c>
      <c r="N2585" t="s">
        <v>13087</v>
      </c>
      <c r="O2585" s="1" t="s">
        <v>13088</v>
      </c>
      <c r="P2585" t="s">
        <v>13089</v>
      </c>
      <c r="Q2585">
        <v>134</v>
      </c>
      <c r="R2585" t="s">
        <v>23</v>
      </c>
      <c r="S2585" t="s">
        <v>23</v>
      </c>
      <c r="T2585" t="s">
        <v>23</v>
      </c>
      <c r="U2585">
        <v>134</v>
      </c>
      <c r="V2585" t="s">
        <v>58</v>
      </c>
    </row>
    <row r="2586" spans="1:22">
      <c r="A2586">
        <v>6627879</v>
      </c>
      <c r="B2586" t="str">
        <f t="shared" si="208"/>
        <v>pIP1206</v>
      </c>
      <c r="C2586" t="str">
        <f t="shared" si="209"/>
        <v>NC_010558.1</v>
      </c>
      <c r="D2586" t="str">
        <f t="shared" si="210"/>
        <v>AM886293</v>
      </c>
      <c r="E2586" t="str">
        <f t="shared" si="207"/>
        <v>Escherichia</v>
      </c>
      <c r="F2586" t="s">
        <v>32289</v>
      </c>
      <c r="G2586" t="str">
        <f t="shared" si="211"/>
        <v xml:space="preserve">Escherichiacoli                     Gammaproteobacteria168.11351.2619172---172-                                                                </v>
      </c>
      <c r="H2586" t="s">
        <v>12123</v>
      </c>
      <c r="I2586" t="s">
        <v>15</v>
      </c>
      <c r="J2586" t="s">
        <v>78</v>
      </c>
      <c r="K2586" t="s">
        <v>79</v>
      </c>
      <c r="L2586" t="s">
        <v>13090</v>
      </c>
      <c r="M2586" t="s">
        <v>13091</v>
      </c>
      <c r="N2586" t="s">
        <v>13092</v>
      </c>
      <c r="O2586" s="1" t="s">
        <v>13093</v>
      </c>
      <c r="P2586" t="s">
        <v>13094</v>
      </c>
      <c r="Q2586">
        <v>172</v>
      </c>
      <c r="R2586" t="s">
        <v>23</v>
      </c>
      <c r="S2586" t="s">
        <v>23</v>
      </c>
      <c r="T2586" t="s">
        <v>23</v>
      </c>
      <c r="U2586">
        <v>172</v>
      </c>
      <c r="V2586" t="s">
        <v>495</v>
      </c>
    </row>
    <row r="2587" spans="1:22">
      <c r="A2587">
        <v>6627783</v>
      </c>
      <c r="B2587" t="str">
        <f t="shared" si="208"/>
        <v>pEC34A</v>
      </c>
      <c r="C2587" t="str">
        <f t="shared" si="209"/>
        <v>NC_019077.1</v>
      </c>
      <c r="D2587" t="str">
        <f t="shared" si="210"/>
        <v>HQ622575</v>
      </c>
      <c r="E2587" t="str">
        <f t="shared" ref="E2587:E2650" si="212">MID(H2587,1,FIND(" ",H2587)-1)</f>
        <v>Escherichia</v>
      </c>
      <c r="F2587" t="s">
        <v>32289</v>
      </c>
      <c r="G2587" t="str">
        <f t="shared" si="211"/>
        <v xml:space="preserve">Escherichiacoli                     Gammaproteobacteria2818542.01594---4-                                                        </v>
      </c>
      <c r="H2587" t="s">
        <v>12799</v>
      </c>
      <c r="I2587" t="s">
        <v>15</v>
      </c>
      <c r="J2587" t="s">
        <v>78</v>
      </c>
      <c r="K2587" t="s">
        <v>79</v>
      </c>
      <c r="L2587" t="s">
        <v>13095</v>
      </c>
      <c r="M2587" t="s">
        <v>13096</v>
      </c>
      <c r="N2587" t="s">
        <v>13097</v>
      </c>
      <c r="O2587" s="1">
        <v>28185</v>
      </c>
      <c r="P2587" t="s">
        <v>13098</v>
      </c>
      <c r="Q2587">
        <v>4</v>
      </c>
      <c r="R2587" t="s">
        <v>23</v>
      </c>
      <c r="S2587" t="s">
        <v>23</v>
      </c>
      <c r="T2587" t="s">
        <v>23</v>
      </c>
      <c r="U2587">
        <v>4</v>
      </c>
      <c r="V2587" t="s">
        <v>58</v>
      </c>
    </row>
    <row r="2588" spans="1:22">
      <c r="A2588">
        <v>6627687</v>
      </c>
      <c r="B2588" t="str">
        <f t="shared" si="208"/>
        <v>pDKX1-TEM-52</v>
      </c>
      <c r="C2588" t="str">
        <f t="shared" si="209"/>
        <v>NC_019096.1</v>
      </c>
      <c r="D2588" t="str">
        <f t="shared" si="210"/>
        <v>JQ269336</v>
      </c>
      <c r="E2588" t="str">
        <f t="shared" si="212"/>
        <v>Escherichia</v>
      </c>
      <c r="F2588" t="s">
        <v>32289</v>
      </c>
      <c r="G2588" t="str">
        <f t="shared" si="211"/>
        <v xml:space="preserve">Escherichiacoli                     Gammaproteobacteria38.61142.293640---40-                                                </v>
      </c>
      <c r="H2588" t="s">
        <v>13099</v>
      </c>
      <c r="I2588" t="s">
        <v>15</v>
      </c>
      <c r="J2588" t="s">
        <v>78</v>
      </c>
      <c r="K2588" t="s">
        <v>79</v>
      </c>
      <c r="L2588" t="s">
        <v>13100</v>
      </c>
      <c r="M2588" t="s">
        <v>13101</v>
      </c>
      <c r="N2588" t="s">
        <v>13102</v>
      </c>
      <c r="O2588" s="1" t="s">
        <v>12179</v>
      </c>
      <c r="P2588" t="s">
        <v>12180</v>
      </c>
      <c r="Q2588">
        <v>40</v>
      </c>
      <c r="R2588" t="s">
        <v>23</v>
      </c>
      <c r="S2588" t="s">
        <v>23</v>
      </c>
      <c r="T2588" t="s">
        <v>23</v>
      </c>
      <c r="U2588">
        <v>40</v>
      </c>
      <c r="V2588" t="s">
        <v>24</v>
      </c>
    </row>
    <row r="2589" spans="1:22">
      <c r="A2589">
        <v>6627591</v>
      </c>
      <c r="B2589" t="str">
        <f t="shared" si="208"/>
        <v>pPM18</v>
      </c>
      <c r="C2589" t="str">
        <f t="shared" si="209"/>
        <v>NC_013652.1</v>
      </c>
      <c r="D2589" t="str">
        <f t="shared" si="210"/>
        <v>GU214746</v>
      </c>
      <c r="E2589" t="str">
        <f t="shared" si="212"/>
        <v>Escherichia</v>
      </c>
      <c r="F2589" t="s">
        <v>32289</v>
      </c>
      <c r="G2589" t="str">
        <f t="shared" si="211"/>
        <v xml:space="preserve">Escherichiacoli                     Gammaproteobacteria1208652.44641---1-                                                                </v>
      </c>
      <c r="H2589" t="s">
        <v>13103</v>
      </c>
      <c r="I2589" t="s">
        <v>15</v>
      </c>
      <c r="J2589" t="s">
        <v>78</v>
      </c>
      <c r="K2589" t="s">
        <v>79</v>
      </c>
      <c r="L2589" t="s">
        <v>13104</v>
      </c>
      <c r="M2589" t="s">
        <v>13105</v>
      </c>
      <c r="N2589" t="s">
        <v>13106</v>
      </c>
      <c r="O2589" s="1">
        <v>12086</v>
      </c>
      <c r="P2589" t="s">
        <v>13107</v>
      </c>
      <c r="Q2589">
        <v>1</v>
      </c>
      <c r="R2589" t="s">
        <v>23</v>
      </c>
      <c r="S2589" t="s">
        <v>23</v>
      </c>
      <c r="T2589" t="s">
        <v>23</v>
      </c>
      <c r="U2589">
        <v>1</v>
      </c>
      <c r="V2589" t="s">
        <v>495</v>
      </c>
    </row>
    <row r="2590" spans="1:22">
      <c r="A2590">
        <v>6627495</v>
      </c>
      <c r="B2590" t="str">
        <f t="shared" si="208"/>
        <v>pColE8</v>
      </c>
      <c r="C2590" t="str">
        <f t="shared" si="209"/>
        <v>NC_012882.1</v>
      </c>
      <c r="D2590" t="str">
        <f t="shared" si="210"/>
        <v>FJ985252</v>
      </c>
      <c r="E2590" t="str">
        <f t="shared" si="212"/>
        <v>Escherichia</v>
      </c>
      <c r="F2590" t="s">
        <v>32289</v>
      </c>
      <c r="G2590" t="str">
        <f t="shared" si="211"/>
        <v xml:space="preserve">Escherichiacoli                     Gammaproteobacteria6.75151.10355---5-                                                                </v>
      </c>
      <c r="H2590" t="s">
        <v>12123</v>
      </c>
      <c r="I2590" t="s">
        <v>15</v>
      </c>
      <c r="J2590" t="s">
        <v>78</v>
      </c>
      <c r="K2590" t="s">
        <v>79</v>
      </c>
      <c r="L2590" t="s">
        <v>13108</v>
      </c>
      <c r="M2590" t="s">
        <v>13109</v>
      </c>
      <c r="N2590" t="s">
        <v>13110</v>
      </c>
      <c r="O2590" s="1" t="s">
        <v>13111</v>
      </c>
      <c r="P2590" t="s">
        <v>13112</v>
      </c>
      <c r="Q2590">
        <v>5</v>
      </c>
      <c r="R2590" t="s">
        <v>23</v>
      </c>
      <c r="S2590" t="s">
        <v>23</v>
      </c>
      <c r="T2590" t="s">
        <v>23</v>
      </c>
      <c r="U2590">
        <v>5</v>
      </c>
      <c r="V2590" t="s">
        <v>495</v>
      </c>
    </row>
    <row r="2591" spans="1:22">
      <c r="A2591">
        <v>6627399</v>
      </c>
      <c r="B2591" t="str">
        <f t="shared" si="208"/>
        <v>pLEW517</v>
      </c>
      <c r="C2591" t="str">
        <f t="shared" si="209"/>
        <v>NC_009131.1</v>
      </c>
      <c r="D2591" t="str">
        <f t="shared" si="210"/>
        <v>DQ390455</v>
      </c>
      <c r="E2591" t="str">
        <f t="shared" si="212"/>
        <v>Escherichia</v>
      </c>
      <c r="F2591" t="s">
        <v>32289</v>
      </c>
      <c r="G2591" t="str">
        <f t="shared" si="211"/>
        <v xml:space="preserve">Escherichiacoli                     Gammaproteobacteria65.28853.8905------                                                                </v>
      </c>
      <c r="H2591" t="s">
        <v>13113</v>
      </c>
      <c r="I2591" t="s">
        <v>15</v>
      </c>
      <c r="J2591" t="s">
        <v>78</v>
      </c>
      <c r="K2591" t="s">
        <v>79</v>
      </c>
      <c r="L2591" t="s">
        <v>12543</v>
      </c>
      <c r="M2591" t="s">
        <v>13114</v>
      </c>
      <c r="N2591" t="s">
        <v>13115</v>
      </c>
      <c r="O2591" s="1" t="s">
        <v>13116</v>
      </c>
      <c r="P2591" t="s">
        <v>13117</v>
      </c>
      <c r="Q2591" t="s">
        <v>23</v>
      </c>
      <c r="R2591" t="s">
        <v>23</v>
      </c>
      <c r="S2591" t="s">
        <v>23</v>
      </c>
      <c r="T2591" t="s">
        <v>23</v>
      </c>
      <c r="U2591" t="s">
        <v>23</v>
      </c>
      <c r="V2591" t="s">
        <v>495</v>
      </c>
    </row>
    <row r="2592" spans="1:22">
      <c r="A2592">
        <v>6627303</v>
      </c>
      <c r="B2592" t="str">
        <f t="shared" si="208"/>
        <v>pEC386IL</v>
      </c>
      <c r="C2592" t="str">
        <f t="shared" si="209"/>
        <v>NC_021981.1</v>
      </c>
      <c r="D2592" t="str">
        <f t="shared" si="210"/>
        <v>KF182189</v>
      </c>
      <c r="E2592" t="str">
        <f t="shared" si="212"/>
        <v>Escherichia</v>
      </c>
      <c r="F2592" t="s">
        <v>32289</v>
      </c>
      <c r="G2592" t="str">
        <f t="shared" si="211"/>
        <v xml:space="preserve">Escherichiacoli                     Gammaproteobacteria4.19850.45264---4-                                                        </v>
      </c>
      <c r="H2592" t="s">
        <v>12123</v>
      </c>
      <c r="I2592" t="s">
        <v>15</v>
      </c>
      <c r="J2592" t="s">
        <v>78</v>
      </c>
      <c r="K2592" t="s">
        <v>79</v>
      </c>
      <c r="L2592" t="s">
        <v>12219</v>
      </c>
      <c r="M2592" t="s">
        <v>13118</v>
      </c>
      <c r="N2592" t="s">
        <v>13119</v>
      </c>
      <c r="O2592" s="1" t="s">
        <v>13120</v>
      </c>
      <c r="P2592" t="s">
        <v>13121</v>
      </c>
      <c r="Q2592">
        <v>4</v>
      </c>
      <c r="R2592" t="s">
        <v>23</v>
      </c>
      <c r="S2592" t="s">
        <v>23</v>
      </c>
      <c r="T2592" t="s">
        <v>23</v>
      </c>
      <c r="U2592">
        <v>4</v>
      </c>
      <c r="V2592" t="s">
        <v>58</v>
      </c>
    </row>
    <row r="2593" spans="1:22">
      <c r="A2593">
        <v>6627207</v>
      </c>
      <c r="B2593" t="str">
        <f t="shared" si="208"/>
        <v>pTN38148</v>
      </c>
      <c r="C2593" t="str">
        <f t="shared" si="209"/>
        <v>NC_011514.1</v>
      </c>
      <c r="D2593" t="str">
        <f t="shared" si="210"/>
        <v>FM246883</v>
      </c>
      <c r="E2593" t="str">
        <f t="shared" si="212"/>
        <v>Escherichia</v>
      </c>
      <c r="F2593" t="s">
        <v>32289</v>
      </c>
      <c r="G2593" t="str">
        <f t="shared" si="211"/>
        <v xml:space="preserve">Escherichiacoli                     Gammaproteobacteria10.66949.826611---11-                                                </v>
      </c>
      <c r="H2593" t="s">
        <v>13122</v>
      </c>
      <c r="I2593" t="s">
        <v>15</v>
      </c>
      <c r="J2593" t="s">
        <v>78</v>
      </c>
      <c r="K2593" t="s">
        <v>79</v>
      </c>
      <c r="L2593" t="s">
        <v>13123</v>
      </c>
      <c r="M2593" t="s">
        <v>13124</v>
      </c>
      <c r="N2593" t="s">
        <v>13125</v>
      </c>
      <c r="O2593" s="1" t="s">
        <v>13126</v>
      </c>
      <c r="P2593" t="s">
        <v>13127</v>
      </c>
      <c r="Q2593">
        <v>11</v>
      </c>
      <c r="R2593" t="s">
        <v>23</v>
      </c>
      <c r="S2593" t="s">
        <v>23</v>
      </c>
      <c r="T2593" t="s">
        <v>23</v>
      </c>
      <c r="U2593">
        <v>11</v>
      </c>
      <c r="V2593" t="s">
        <v>24</v>
      </c>
    </row>
    <row r="2594" spans="1:22">
      <c r="A2594">
        <v>6627111</v>
      </c>
      <c r="B2594" t="str">
        <f t="shared" si="208"/>
        <v>pJIE186-2</v>
      </c>
      <c r="C2594" t="str">
        <f t="shared" si="209"/>
        <v>NC_020271.1</v>
      </c>
      <c r="D2594" t="str">
        <f t="shared" si="210"/>
        <v>JX077110</v>
      </c>
      <c r="E2594" t="str">
        <f t="shared" si="212"/>
        <v>Escherichia</v>
      </c>
      <c r="F2594" t="s">
        <v>32289</v>
      </c>
      <c r="G2594" t="str">
        <f t="shared" si="211"/>
        <v xml:space="preserve">Escherichiacoli                     Gammaproteobacteria137.72848.765135--1142-                                                        </v>
      </c>
      <c r="H2594" t="s">
        <v>12473</v>
      </c>
      <c r="I2594" t="s">
        <v>15</v>
      </c>
      <c r="J2594" t="s">
        <v>78</v>
      </c>
      <c r="K2594" t="s">
        <v>79</v>
      </c>
      <c r="L2594" t="s">
        <v>13128</v>
      </c>
      <c r="M2594" t="s">
        <v>13129</v>
      </c>
      <c r="N2594" t="s">
        <v>13130</v>
      </c>
      <c r="O2594" s="1" t="s">
        <v>13131</v>
      </c>
      <c r="P2594" t="s">
        <v>13132</v>
      </c>
      <c r="Q2594">
        <v>135</v>
      </c>
      <c r="R2594" t="s">
        <v>23</v>
      </c>
      <c r="S2594" t="s">
        <v>23</v>
      </c>
      <c r="T2594">
        <v>1</v>
      </c>
      <c r="U2594">
        <v>142</v>
      </c>
      <c r="V2594" t="s">
        <v>58</v>
      </c>
    </row>
    <row r="2595" spans="1:22">
      <c r="A2595">
        <v>6627015</v>
      </c>
      <c r="B2595" t="str">
        <f t="shared" si="208"/>
        <v>pHS102707</v>
      </c>
      <c r="C2595" t="str">
        <f t="shared" si="209"/>
        <v>NC_023907.1</v>
      </c>
      <c r="D2595" t="str">
        <f t="shared" si="210"/>
        <v>KF701335</v>
      </c>
      <c r="E2595" t="str">
        <f t="shared" si="212"/>
        <v>Escherichia</v>
      </c>
      <c r="F2595" t="s">
        <v>32289</v>
      </c>
      <c r="G2595" t="str">
        <f t="shared" si="211"/>
        <v xml:space="preserve">Escherichiacoli                     Gammaproteobacteria69.45348.889241---46-                                                </v>
      </c>
      <c r="H2595" t="s">
        <v>13133</v>
      </c>
      <c r="I2595" t="s">
        <v>15</v>
      </c>
      <c r="J2595" t="s">
        <v>78</v>
      </c>
      <c r="K2595" t="s">
        <v>79</v>
      </c>
      <c r="L2595" t="s">
        <v>13134</v>
      </c>
      <c r="M2595" t="s">
        <v>13135</v>
      </c>
      <c r="N2595" t="s">
        <v>13136</v>
      </c>
      <c r="O2595" s="1" t="s">
        <v>13137</v>
      </c>
      <c r="P2595" t="s">
        <v>13138</v>
      </c>
      <c r="Q2595">
        <v>41</v>
      </c>
      <c r="R2595" t="s">
        <v>23</v>
      </c>
      <c r="S2595" t="s">
        <v>23</v>
      </c>
      <c r="T2595" t="s">
        <v>23</v>
      </c>
      <c r="U2595">
        <v>46</v>
      </c>
      <c r="V2595" t="s">
        <v>24</v>
      </c>
    </row>
    <row r="2596" spans="1:22">
      <c r="A2596">
        <v>6626919</v>
      </c>
      <c r="B2596" t="str">
        <f t="shared" si="208"/>
        <v>pASL01a</v>
      </c>
      <c r="C2596" t="str">
        <f t="shared" si="209"/>
        <v>NC_019091.1</v>
      </c>
      <c r="D2596" t="str">
        <f t="shared" si="210"/>
        <v>JQ480155</v>
      </c>
      <c r="E2596" t="str">
        <f t="shared" si="212"/>
        <v>Escherichia</v>
      </c>
      <c r="F2596" t="s">
        <v>32289</v>
      </c>
      <c r="G2596" t="str">
        <f t="shared" si="211"/>
        <v>Escherichiacoli                     Gammaproteobacteria27.07256.667430---311</v>
      </c>
      <c r="H2596" t="s">
        <v>12123</v>
      </c>
      <c r="I2596" t="s">
        <v>15</v>
      </c>
      <c r="J2596" t="s">
        <v>78</v>
      </c>
      <c r="K2596" t="s">
        <v>79</v>
      </c>
      <c r="L2596" t="s">
        <v>13139</v>
      </c>
      <c r="M2596" t="s">
        <v>13140</v>
      </c>
      <c r="N2596" t="s">
        <v>13141</v>
      </c>
      <c r="O2596" s="1" t="s">
        <v>13142</v>
      </c>
      <c r="P2596" t="s">
        <v>13143</v>
      </c>
      <c r="Q2596">
        <v>30</v>
      </c>
      <c r="R2596" t="s">
        <v>23</v>
      </c>
      <c r="S2596" t="s">
        <v>23</v>
      </c>
      <c r="T2596" t="s">
        <v>23</v>
      </c>
      <c r="U2596">
        <v>31</v>
      </c>
      <c r="V2596">
        <v>1</v>
      </c>
    </row>
    <row r="2597" spans="1:22">
      <c r="A2597">
        <v>6626823</v>
      </c>
      <c r="B2597" t="str">
        <f t="shared" si="208"/>
        <v>pER24y-10ksm</v>
      </c>
      <c r="C2597" t="str">
        <f t="shared" si="209"/>
        <v>NC_024969.1</v>
      </c>
      <c r="D2597" t="str">
        <f t="shared" si="210"/>
        <v>AB905285</v>
      </c>
      <c r="E2597" t="str">
        <f t="shared" si="212"/>
        <v>Escherichia</v>
      </c>
      <c r="F2597" t="s">
        <v>32289</v>
      </c>
      <c r="G2597" t="str">
        <f t="shared" si="211"/>
        <v xml:space="preserve">Escherichiacoli                     Gammaproteobacteria9.89255.13553---3-                                                        </v>
      </c>
      <c r="H2597" t="s">
        <v>13004</v>
      </c>
      <c r="I2597" t="s">
        <v>15</v>
      </c>
      <c r="J2597" t="s">
        <v>78</v>
      </c>
      <c r="K2597" t="s">
        <v>79</v>
      </c>
      <c r="L2597" t="s">
        <v>13144</v>
      </c>
      <c r="M2597" t="s">
        <v>13145</v>
      </c>
      <c r="N2597" t="s">
        <v>13146</v>
      </c>
      <c r="O2597" s="1" t="s">
        <v>13147</v>
      </c>
      <c r="P2597" t="s">
        <v>13148</v>
      </c>
      <c r="Q2597">
        <v>3</v>
      </c>
      <c r="R2597" t="s">
        <v>23</v>
      </c>
      <c r="S2597" t="s">
        <v>23</v>
      </c>
      <c r="T2597" t="s">
        <v>23</v>
      </c>
      <c r="U2597">
        <v>3</v>
      </c>
      <c r="V2597" t="s">
        <v>58</v>
      </c>
    </row>
    <row r="2598" spans="1:22">
      <c r="A2598">
        <v>6626727</v>
      </c>
      <c r="B2598" t="str">
        <f t="shared" si="208"/>
        <v>pL2-87</v>
      </c>
      <c r="C2598" t="str">
        <f t="shared" si="209"/>
        <v>NC_025145.1</v>
      </c>
      <c r="D2598" t="str">
        <f t="shared" si="210"/>
        <v>KJ484640</v>
      </c>
      <c r="E2598" t="str">
        <f t="shared" si="212"/>
        <v>Escherichia</v>
      </c>
      <c r="F2598" t="s">
        <v>32289</v>
      </c>
      <c r="G2598" t="str">
        <f t="shared" si="211"/>
        <v xml:space="preserve">Escherichiacoli                     Gammaproteobacteria87.04252.8584118---118-                                                                </v>
      </c>
      <c r="H2598" t="s">
        <v>12123</v>
      </c>
      <c r="I2598" t="s">
        <v>15</v>
      </c>
      <c r="J2598" t="s">
        <v>78</v>
      </c>
      <c r="K2598" t="s">
        <v>79</v>
      </c>
      <c r="L2598" t="s">
        <v>13149</v>
      </c>
      <c r="M2598" t="s">
        <v>13150</v>
      </c>
      <c r="N2598" t="s">
        <v>13151</v>
      </c>
      <c r="O2598" s="1" t="s">
        <v>13152</v>
      </c>
      <c r="P2598" t="s">
        <v>13153</v>
      </c>
      <c r="Q2598">
        <v>118</v>
      </c>
      <c r="R2598" t="s">
        <v>23</v>
      </c>
      <c r="S2598" t="s">
        <v>23</v>
      </c>
      <c r="T2598" t="s">
        <v>23</v>
      </c>
      <c r="U2598">
        <v>118</v>
      </c>
      <c r="V2598" t="s">
        <v>495</v>
      </c>
    </row>
    <row r="2599" spans="1:22">
      <c r="A2599">
        <v>6626631</v>
      </c>
      <c r="B2599" t="str">
        <f t="shared" si="208"/>
        <v>p1658/97</v>
      </c>
      <c r="C2599" t="str">
        <f t="shared" si="209"/>
        <v>NC_004998.1</v>
      </c>
      <c r="D2599" t="str">
        <f t="shared" si="210"/>
        <v>AF550679</v>
      </c>
      <c r="E2599" t="str">
        <f t="shared" si="212"/>
        <v>Escherichia</v>
      </c>
      <c r="F2599" t="s">
        <v>32289</v>
      </c>
      <c r="G2599" t="str">
        <f t="shared" si="211"/>
        <v xml:space="preserve">Escherichiacoli                     Gammaproteobacteria125.49150.5765141--2143-                                                        </v>
      </c>
      <c r="H2599" t="s">
        <v>12123</v>
      </c>
      <c r="I2599" t="s">
        <v>15</v>
      </c>
      <c r="J2599" t="s">
        <v>78</v>
      </c>
      <c r="K2599" t="s">
        <v>79</v>
      </c>
      <c r="L2599" t="s">
        <v>13154</v>
      </c>
      <c r="M2599" t="s">
        <v>13155</v>
      </c>
      <c r="N2599" t="s">
        <v>13156</v>
      </c>
      <c r="O2599" s="1" t="s">
        <v>13157</v>
      </c>
      <c r="P2599" t="s">
        <v>13158</v>
      </c>
      <c r="Q2599">
        <v>141</v>
      </c>
      <c r="R2599" t="s">
        <v>23</v>
      </c>
      <c r="S2599" t="s">
        <v>23</v>
      </c>
      <c r="T2599">
        <v>2</v>
      </c>
      <c r="U2599">
        <v>143</v>
      </c>
      <c r="V2599" t="s">
        <v>58</v>
      </c>
    </row>
    <row r="2600" spans="1:22">
      <c r="A2600">
        <v>6626535</v>
      </c>
      <c r="B2600" t="str">
        <f t="shared" si="208"/>
        <v>pEC386IL</v>
      </c>
      <c r="C2600" t="str">
        <f t="shared" si="209"/>
        <v>NC_021997.1</v>
      </c>
      <c r="D2600" t="str">
        <f t="shared" si="210"/>
        <v>KF182187</v>
      </c>
      <c r="E2600" t="str">
        <f t="shared" si="212"/>
        <v>Escherichia</v>
      </c>
      <c r="F2600" t="s">
        <v>32289</v>
      </c>
      <c r="G2600" t="str">
        <f t="shared" si="211"/>
        <v xml:space="preserve">Escherichiacoli                     Gammaproteobacteria39.32452.982947---47-                                                        </v>
      </c>
      <c r="H2600" t="s">
        <v>12123</v>
      </c>
      <c r="I2600" t="s">
        <v>15</v>
      </c>
      <c r="J2600" t="s">
        <v>78</v>
      </c>
      <c r="K2600" t="s">
        <v>79</v>
      </c>
      <c r="L2600" t="s">
        <v>12219</v>
      </c>
      <c r="M2600" t="s">
        <v>13159</v>
      </c>
      <c r="N2600" t="s">
        <v>13160</v>
      </c>
      <c r="O2600" s="1" t="s">
        <v>13161</v>
      </c>
      <c r="P2600" t="s">
        <v>13162</v>
      </c>
      <c r="Q2600">
        <v>47</v>
      </c>
      <c r="R2600" t="s">
        <v>23</v>
      </c>
      <c r="S2600" t="s">
        <v>23</v>
      </c>
      <c r="T2600" t="s">
        <v>23</v>
      </c>
      <c r="U2600">
        <v>47</v>
      </c>
      <c r="V2600" t="s">
        <v>58</v>
      </c>
    </row>
    <row r="2601" spans="1:22">
      <c r="A2601">
        <v>6626439</v>
      </c>
      <c r="B2601" t="str">
        <f t="shared" si="208"/>
        <v>ColE9-J</v>
      </c>
      <c r="C2601" t="str">
        <f t="shared" si="209"/>
        <v>NC_011977.1</v>
      </c>
      <c r="D2601" t="str">
        <f t="shared" si="210"/>
        <v>FJ573246</v>
      </c>
      <c r="E2601" t="str">
        <f t="shared" si="212"/>
        <v>Escherichia</v>
      </c>
      <c r="F2601" t="s">
        <v>32289</v>
      </c>
      <c r="G2601" t="str">
        <f t="shared" si="211"/>
        <v>Escherichiacoli                     Gammaproteobacteria7.57749.68997---81</v>
      </c>
      <c r="H2601" t="s">
        <v>13163</v>
      </c>
      <c r="I2601" t="s">
        <v>15</v>
      </c>
      <c r="J2601" t="s">
        <v>78</v>
      </c>
      <c r="K2601" t="s">
        <v>79</v>
      </c>
      <c r="L2601" t="s">
        <v>13164</v>
      </c>
      <c r="M2601" t="s">
        <v>13165</v>
      </c>
      <c r="N2601" t="s">
        <v>13166</v>
      </c>
      <c r="O2601" s="1" t="s">
        <v>100</v>
      </c>
      <c r="P2601" t="s">
        <v>13167</v>
      </c>
      <c r="Q2601">
        <v>7</v>
      </c>
      <c r="R2601" t="s">
        <v>23</v>
      </c>
      <c r="S2601" t="s">
        <v>23</v>
      </c>
      <c r="T2601" t="s">
        <v>23</v>
      </c>
      <c r="U2601">
        <v>8</v>
      </c>
      <c r="V2601">
        <v>1</v>
      </c>
    </row>
    <row r="2602" spans="1:22">
      <c r="A2602">
        <v>6626343</v>
      </c>
      <c r="B2602" t="str">
        <f t="shared" si="208"/>
        <v>pHNDD81-1</v>
      </c>
      <c r="C2602" t="str">
        <f t="shared" si="209"/>
        <v>NC_019074.1</v>
      </c>
      <c r="D2602" t="str">
        <f t="shared" si="210"/>
        <v>JN232518</v>
      </c>
      <c r="E2602" t="str">
        <f t="shared" si="212"/>
        <v>Escherichia</v>
      </c>
      <c r="F2602" t="s">
        <v>32289</v>
      </c>
      <c r="G2602" t="str">
        <f t="shared" si="211"/>
        <v xml:space="preserve">Escherichiacoli                     Gammaproteobacteria11.74451.61785---6-                                                        </v>
      </c>
      <c r="H2602" t="s">
        <v>13168</v>
      </c>
      <c r="I2602" t="s">
        <v>15</v>
      </c>
      <c r="J2602" t="s">
        <v>78</v>
      </c>
      <c r="K2602" t="s">
        <v>79</v>
      </c>
      <c r="L2602" t="s">
        <v>13169</v>
      </c>
      <c r="M2602" t="s">
        <v>13170</v>
      </c>
      <c r="N2602" t="s">
        <v>13171</v>
      </c>
      <c r="O2602" s="1" t="s">
        <v>3157</v>
      </c>
      <c r="P2602" t="s">
        <v>13172</v>
      </c>
      <c r="Q2602">
        <v>5</v>
      </c>
      <c r="R2602" t="s">
        <v>23</v>
      </c>
      <c r="S2602" t="s">
        <v>23</v>
      </c>
      <c r="T2602" t="s">
        <v>23</v>
      </c>
      <c r="U2602">
        <v>6</v>
      </c>
      <c r="V2602" t="s">
        <v>58</v>
      </c>
    </row>
    <row r="2603" spans="1:22">
      <c r="A2603">
        <v>6626247</v>
      </c>
      <c r="B2603" t="str">
        <f t="shared" si="208"/>
        <v>pNDM102337</v>
      </c>
      <c r="C2603" t="str">
        <f t="shared" si="209"/>
        <v>NC_019045.2</v>
      </c>
      <c r="D2603" t="str">
        <f t="shared" si="210"/>
        <v>JF714412</v>
      </c>
      <c r="E2603" t="str">
        <f t="shared" si="212"/>
        <v>Escherichia</v>
      </c>
      <c r="F2603" t="s">
        <v>32289</v>
      </c>
      <c r="G2603" t="str">
        <f t="shared" si="211"/>
        <v xml:space="preserve">Escherichiacoli                     Gammaproteobacteria165.97451.8388186---191-                                                </v>
      </c>
      <c r="H2603" t="s">
        <v>13173</v>
      </c>
      <c r="I2603" t="s">
        <v>15</v>
      </c>
      <c r="J2603" t="s">
        <v>78</v>
      </c>
      <c r="K2603" t="s">
        <v>79</v>
      </c>
      <c r="L2603" t="s">
        <v>13174</v>
      </c>
      <c r="M2603" t="s">
        <v>13175</v>
      </c>
      <c r="N2603" t="s">
        <v>13176</v>
      </c>
      <c r="O2603" s="1" t="s">
        <v>13177</v>
      </c>
      <c r="P2603" t="s">
        <v>13178</v>
      </c>
      <c r="Q2603">
        <v>186</v>
      </c>
      <c r="R2603" t="s">
        <v>23</v>
      </c>
      <c r="S2603" t="s">
        <v>23</v>
      </c>
      <c r="T2603" t="s">
        <v>23</v>
      </c>
      <c r="U2603">
        <v>191</v>
      </c>
      <c r="V2603" t="s">
        <v>24</v>
      </c>
    </row>
    <row r="2604" spans="1:22">
      <c r="A2604">
        <v>6626151</v>
      </c>
      <c r="B2604" t="str">
        <f t="shared" si="208"/>
        <v>pChi7122-4</v>
      </c>
      <c r="C2604" t="str">
        <f t="shared" si="209"/>
        <v>NC_019038.1</v>
      </c>
      <c r="D2604" t="str">
        <f t="shared" si="210"/>
        <v>FR851305</v>
      </c>
      <c r="E2604" t="str">
        <f t="shared" si="212"/>
        <v>Escherichia</v>
      </c>
      <c r="F2604" t="s">
        <v>32289</v>
      </c>
      <c r="G2604" t="str">
        <f t="shared" si="211"/>
        <v xml:space="preserve">Escherichiacoli                     Gammaproteobacteria4206749.32563---3-                                        </v>
      </c>
      <c r="H2604" t="s">
        <v>12368</v>
      </c>
      <c r="I2604" t="s">
        <v>15</v>
      </c>
      <c r="J2604" t="s">
        <v>78</v>
      </c>
      <c r="K2604" t="s">
        <v>79</v>
      </c>
      <c r="L2604" t="s">
        <v>13179</v>
      </c>
      <c r="M2604" t="s">
        <v>13180</v>
      </c>
      <c r="N2604" t="s">
        <v>13181</v>
      </c>
      <c r="O2604" s="1">
        <v>42067</v>
      </c>
      <c r="P2604" t="s">
        <v>13182</v>
      </c>
      <c r="Q2604">
        <v>3</v>
      </c>
      <c r="R2604" t="s">
        <v>23</v>
      </c>
      <c r="S2604" t="s">
        <v>23</v>
      </c>
      <c r="T2604" t="s">
        <v>23</v>
      </c>
      <c r="U2604">
        <v>3</v>
      </c>
      <c r="V2604" t="s">
        <v>44</v>
      </c>
    </row>
    <row r="2605" spans="1:22">
      <c r="A2605">
        <v>6626055</v>
      </c>
      <c r="B2605" t="str">
        <f t="shared" si="208"/>
        <v>pCM959</v>
      </c>
      <c r="C2605" t="str">
        <f t="shared" si="209"/>
        <v>NC_019049.1</v>
      </c>
      <c r="D2605" t="str">
        <f t="shared" si="210"/>
        <v>K00826</v>
      </c>
      <c r="E2605" t="str">
        <f t="shared" si="212"/>
        <v>Escherichia</v>
      </c>
      <c r="F2605" t="s">
        <v>32289</v>
      </c>
      <c r="G2605" t="str">
        <f t="shared" si="211"/>
        <v xml:space="preserve">Escherichiacoli                     Gammaproteobacteria4.01251.76974---4-                                                                        </v>
      </c>
      <c r="H2605" t="s">
        <v>12123</v>
      </c>
      <c r="I2605" t="s">
        <v>15</v>
      </c>
      <c r="J2605" t="s">
        <v>78</v>
      </c>
      <c r="K2605" t="s">
        <v>79</v>
      </c>
      <c r="L2605" t="s">
        <v>13183</v>
      </c>
      <c r="M2605" t="s">
        <v>13184</v>
      </c>
      <c r="N2605" t="s">
        <v>13185</v>
      </c>
      <c r="O2605" s="1" t="s">
        <v>13186</v>
      </c>
      <c r="P2605" t="s">
        <v>13187</v>
      </c>
      <c r="Q2605">
        <v>4</v>
      </c>
      <c r="R2605" t="s">
        <v>23</v>
      </c>
      <c r="S2605" t="s">
        <v>23</v>
      </c>
      <c r="T2605" t="s">
        <v>23</v>
      </c>
      <c r="U2605">
        <v>4</v>
      </c>
      <c r="V2605" t="s">
        <v>3736</v>
      </c>
    </row>
    <row r="2606" spans="1:22">
      <c r="A2606">
        <v>6625959</v>
      </c>
      <c r="B2606" t="str">
        <f t="shared" si="208"/>
        <v>p5217</v>
      </c>
      <c r="C2606" t="str">
        <f t="shared" si="209"/>
        <v>NC_011799.1</v>
      </c>
      <c r="D2606" t="str">
        <f t="shared" si="210"/>
        <v>EU580135</v>
      </c>
      <c r="E2606" t="str">
        <f t="shared" si="212"/>
        <v>Escherichia</v>
      </c>
      <c r="F2606" t="s">
        <v>32289</v>
      </c>
      <c r="G2606" t="str">
        <f t="shared" si="211"/>
        <v xml:space="preserve">Escherichiacoli                     Gammaproteobacteria5.21749.3776---6-                                                        </v>
      </c>
      <c r="H2606" t="s">
        <v>12236</v>
      </c>
      <c r="I2606" t="s">
        <v>15</v>
      </c>
      <c r="J2606" t="s">
        <v>78</v>
      </c>
      <c r="K2606" t="s">
        <v>79</v>
      </c>
      <c r="L2606" t="s">
        <v>13188</v>
      </c>
      <c r="M2606" t="s">
        <v>13189</v>
      </c>
      <c r="N2606" t="s">
        <v>13190</v>
      </c>
      <c r="O2606" s="1" t="s">
        <v>13191</v>
      </c>
      <c r="P2606" t="s">
        <v>13192</v>
      </c>
      <c r="Q2606">
        <v>6</v>
      </c>
      <c r="R2606" t="s">
        <v>23</v>
      </c>
      <c r="S2606" t="s">
        <v>23</v>
      </c>
      <c r="T2606" t="s">
        <v>23</v>
      </c>
      <c r="U2606">
        <v>6</v>
      </c>
      <c r="V2606" t="s">
        <v>58</v>
      </c>
    </row>
    <row r="2607" spans="1:22">
      <c r="A2607">
        <v>6625863</v>
      </c>
      <c r="B2607" t="str">
        <f t="shared" si="208"/>
        <v>p3521</v>
      </c>
      <c r="C2607" t="str">
        <f t="shared" si="209"/>
        <v>NC_014843.1</v>
      </c>
      <c r="D2607" t="str">
        <f t="shared" si="210"/>
        <v>GU256641</v>
      </c>
      <c r="E2607" t="str">
        <f t="shared" si="212"/>
        <v>Escherichia</v>
      </c>
      <c r="F2607" t="s">
        <v>32289</v>
      </c>
      <c r="G2607" t="str">
        <f t="shared" si="211"/>
        <v>Escherichiacoli                     Gammaproteobacteria110.41652.5911119---1289</v>
      </c>
      <c r="H2607" t="s">
        <v>12123</v>
      </c>
      <c r="I2607" t="s">
        <v>15</v>
      </c>
      <c r="J2607" t="s">
        <v>78</v>
      </c>
      <c r="K2607" t="s">
        <v>79</v>
      </c>
      <c r="L2607" t="s">
        <v>13193</v>
      </c>
      <c r="M2607" t="s">
        <v>13194</v>
      </c>
      <c r="N2607" t="s">
        <v>13195</v>
      </c>
      <c r="O2607" s="1" t="s">
        <v>13196</v>
      </c>
      <c r="P2607" t="s">
        <v>13197</v>
      </c>
      <c r="Q2607">
        <v>119</v>
      </c>
      <c r="R2607" t="s">
        <v>23</v>
      </c>
      <c r="S2607" t="s">
        <v>23</v>
      </c>
      <c r="T2607" t="s">
        <v>23</v>
      </c>
      <c r="U2607">
        <v>128</v>
      </c>
      <c r="V2607">
        <v>9</v>
      </c>
    </row>
    <row r="2608" spans="1:22">
      <c r="A2608">
        <v>6625767</v>
      </c>
      <c r="B2608" t="str">
        <f t="shared" si="208"/>
        <v>pEQ2</v>
      </c>
      <c r="C2608" t="str">
        <f t="shared" si="209"/>
        <v>NC_023277.2</v>
      </c>
      <c r="D2608" t="str">
        <f t="shared" si="210"/>
        <v>KF362122</v>
      </c>
      <c r="E2608" t="str">
        <f t="shared" si="212"/>
        <v>Escherichia</v>
      </c>
      <c r="F2608" t="s">
        <v>32289</v>
      </c>
      <c r="G2608" t="str">
        <f t="shared" si="211"/>
        <v xml:space="preserve">Escherichiacoli                     Gammaproteobacteria287.61646.819249---249-                                                                </v>
      </c>
      <c r="H2608" t="s">
        <v>13198</v>
      </c>
      <c r="I2608" t="s">
        <v>15</v>
      </c>
      <c r="J2608" t="s">
        <v>78</v>
      </c>
      <c r="K2608" t="s">
        <v>79</v>
      </c>
      <c r="L2608" t="s">
        <v>13199</v>
      </c>
      <c r="M2608" t="s">
        <v>13200</v>
      </c>
      <c r="N2608" t="s">
        <v>13201</v>
      </c>
      <c r="O2608" s="1" t="s">
        <v>13202</v>
      </c>
      <c r="P2608" t="s">
        <v>13203</v>
      </c>
      <c r="Q2608">
        <v>249</v>
      </c>
      <c r="R2608" t="s">
        <v>23</v>
      </c>
      <c r="S2608" t="s">
        <v>23</v>
      </c>
      <c r="T2608" t="s">
        <v>23</v>
      </c>
      <c r="U2608">
        <v>249</v>
      </c>
      <c r="V2608" t="s">
        <v>495</v>
      </c>
    </row>
    <row r="2609" spans="1:22">
      <c r="A2609">
        <v>6625671</v>
      </c>
      <c r="B2609" t="str">
        <f t="shared" si="208"/>
        <v>pAPEC-O2-R</v>
      </c>
      <c r="C2609" t="str">
        <f t="shared" si="209"/>
        <v>NC_006671.1</v>
      </c>
      <c r="D2609" t="str">
        <f t="shared" si="210"/>
        <v>AY214164</v>
      </c>
      <c r="E2609" t="str">
        <f t="shared" si="212"/>
        <v>Escherichia</v>
      </c>
      <c r="F2609" t="s">
        <v>32289</v>
      </c>
      <c r="G2609" t="str">
        <f t="shared" si="211"/>
        <v xml:space="preserve">Escherichiacoli                     Gammaproteobacteria101.37552.9302119---119-                                                        </v>
      </c>
      <c r="H2609" t="s">
        <v>13031</v>
      </c>
      <c r="I2609" t="s">
        <v>15</v>
      </c>
      <c r="J2609" t="s">
        <v>78</v>
      </c>
      <c r="K2609" t="s">
        <v>79</v>
      </c>
      <c r="L2609" t="s">
        <v>13204</v>
      </c>
      <c r="M2609" t="s">
        <v>13205</v>
      </c>
      <c r="N2609" t="s">
        <v>13206</v>
      </c>
      <c r="O2609" s="1" t="s">
        <v>13207</v>
      </c>
      <c r="P2609" t="s">
        <v>13208</v>
      </c>
      <c r="Q2609">
        <v>119</v>
      </c>
      <c r="R2609" t="s">
        <v>23</v>
      </c>
      <c r="S2609" t="s">
        <v>23</v>
      </c>
      <c r="T2609" t="s">
        <v>23</v>
      </c>
      <c r="U2609">
        <v>119</v>
      </c>
      <c r="V2609" t="s">
        <v>58</v>
      </c>
    </row>
    <row r="2610" spans="1:22">
      <c r="A2610">
        <v>6625575</v>
      </c>
      <c r="B2610" t="str">
        <f t="shared" si="208"/>
        <v>pAm08CD9902</v>
      </c>
      <c r="C2610" t="str">
        <f t="shared" si="209"/>
        <v>NC_019056.1</v>
      </c>
      <c r="D2610" t="str">
        <f t="shared" si="210"/>
        <v>GQ149344</v>
      </c>
      <c r="E2610" t="str">
        <f t="shared" si="212"/>
        <v>Escherichia</v>
      </c>
      <c r="F2610" t="s">
        <v>32289</v>
      </c>
      <c r="G2610" t="str">
        <f t="shared" si="211"/>
        <v xml:space="preserve">Escherichiacoli                     Gammaproteobacteria9.90257.079411---11-                                                        </v>
      </c>
      <c r="H2610" t="s">
        <v>12123</v>
      </c>
      <c r="I2610" t="s">
        <v>15</v>
      </c>
      <c r="J2610" t="s">
        <v>78</v>
      </c>
      <c r="K2610" t="s">
        <v>79</v>
      </c>
      <c r="L2610" t="s">
        <v>13209</v>
      </c>
      <c r="M2610" t="s">
        <v>13210</v>
      </c>
      <c r="N2610" t="s">
        <v>13211</v>
      </c>
      <c r="O2610" s="1" t="s">
        <v>13212</v>
      </c>
      <c r="P2610" t="s">
        <v>13213</v>
      </c>
      <c r="Q2610">
        <v>11</v>
      </c>
      <c r="R2610" t="s">
        <v>23</v>
      </c>
      <c r="S2610" t="s">
        <v>23</v>
      </c>
      <c r="T2610" t="s">
        <v>23</v>
      </c>
      <c r="U2610">
        <v>11</v>
      </c>
      <c r="V2610" t="s">
        <v>58</v>
      </c>
    </row>
    <row r="2611" spans="1:22">
      <c r="A2611">
        <v>6625479</v>
      </c>
      <c r="B2611" t="str">
        <f t="shared" si="208"/>
        <v>pEcNDM0</v>
      </c>
      <c r="C2611" t="str">
        <f t="shared" si="209"/>
        <v>NC_023910.1</v>
      </c>
      <c r="D2611" t="str">
        <f t="shared" si="210"/>
        <v>JX515587</v>
      </c>
      <c r="E2611" t="str">
        <f t="shared" si="212"/>
        <v>Escherichia</v>
      </c>
      <c r="F2611" t="s">
        <v>32289</v>
      </c>
      <c r="G2611" t="str">
        <f t="shared" si="211"/>
        <v xml:space="preserve">Escherichiacoli                     Gammaproteobacteria53.41652.038781---81-                                                                </v>
      </c>
      <c r="H2611" t="s">
        <v>13214</v>
      </c>
      <c r="I2611" t="s">
        <v>15</v>
      </c>
      <c r="J2611" t="s">
        <v>78</v>
      </c>
      <c r="K2611" t="s">
        <v>79</v>
      </c>
      <c r="L2611" t="s">
        <v>13215</v>
      </c>
      <c r="M2611" t="s">
        <v>13216</v>
      </c>
      <c r="N2611" t="s">
        <v>13217</v>
      </c>
      <c r="O2611" s="1" t="s">
        <v>13218</v>
      </c>
      <c r="P2611" t="s">
        <v>13219</v>
      </c>
      <c r="Q2611">
        <v>81</v>
      </c>
      <c r="R2611" t="s">
        <v>23</v>
      </c>
      <c r="S2611" t="s">
        <v>23</v>
      </c>
      <c r="T2611" t="s">
        <v>23</v>
      </c>
      <c r="U2611">
        <v>81</v>
      </c>
      <c r="V2611" t="s">
        <v>495</v>
      </c>
    </row>
    <row r="2612" spans="1:22">
      <c r="A2612">
        <v>6625383</v>
      </c>
      <c r="B2612" t="str">
        <f t="shared" si="208"/>
        <v>RSF1010</v>
      </c>
      <c r="C2612" t="str">
        <f t="shared" si="209"/>
        <v>NC_001740.1</v>
      </c>
      <c r="D2612" t="str">
        <f t="shared" si="210"/>
        <v>M28829</v>
      </c>
      <c r="E2612" t="str">
        <f t="shared" si="212"/>
        <v>Escherichia</v>
      </c>
      <c r="F2612" t="s">
        <v>32289</v>
      </c>
      <c r="G2612" t="str">
        <f t="shared" si="211"/>
        <v xml:space="preserve">Escherichiacoli                     Gammaproteobacteria8.68460.962711---11-                                                                        </v>
      </c>
      <c r="H2612" t="s">
        <v>12123</v>
      </c>
      <c r="I2612" t="s">
        <v>15</v>
      </c>
      <c r="J2612" t="s">
        <v>78</v>
      </c>
      <c r="K2612" t="s">
        <v>79</v>
      </c>
      <c r="L2612" t="s">
        <v>13220</v>
      </c>
      <c r="M2612" t="s">
        <v>13221</v>
      </c>
      <c r="N2612" t="s">
        <v>13222</v>
      </c>
      <c r="O2612" s="1" t="s">
        <v>13223</v>
      </c>
      <c r="P2612" t="s">
        <v>13224</v>
      </c>
      <c r="Q2612">
        <v>11</v>
      </c>
      <c r="R2612" t="s">
        <v>23</v>
      </c>
      <c r="S2612" t="s">
        <v>23</v>
      </c>
      <c r="T2612" t="s">
        <v>23</v>
      </c>
      <c r="U2612">
        <v>11</v>
      </c>
      <c r="V2612" t="s">
        <v>3736</v>
      </c>
    </row>
    <row r="2613" spans="1:22">
      <c r="A2613">
        <v>6625287</v>
      </c>
      <c r="B2613" t="str">
        <f t="shared" si="208"/>
        <v>pEC_L46</v>
      </c>
      <c r="C2613" t="str">
        <f t="shared" si="209"/>
        <v>NC_014385.1</v>
      </c>
      <c r="D2613" t="str">
        <f t="shared" si="210"/>
        <v>GU371929</v>
      </c>
      <c r="E2613" t="str">
        <f t="shared" si="212"/>
        <v>Escherichia</v>
      </c>
      <c r="F2613" t="s">
        <v>32289</v>
      </c>
      <c r="G2613" t="str">
        <f t="shared" si="211"/>
        <v xml:space="preserve">Escherichiacoli                     Gammaproteobacteria144.87151.2877126---155-                                                                </v>
      </c>
      <c r="H2613" t="s">
        <v>13225</v>
      </c>
      <c r="I2613" t="s">
        <v>15</v>
      </c>
      <c r="J2613" t="s">
        <v>78</v>
      </c>
      <c r="K2613" t="s">
        <v>79</v>
      </c>
      <c r="L2613" t="s">
        <v>13226</v>
      </c>
      <c r="M2613" t="s">
        <v>13227</v>
      </c>
      <c r="N2613" t="s">
        <v>13228</v>
      </c>
      <c r="O2613" s="1" t="s">
        <v>13229</v>
      </c>
      <c r="P2613" t="s">
        <v>13230</v>
      </c>
      <c r="Q2613">
        <v>126</v>
      </c>
      <c r="R2613" t="s">
        <v>23</v>
      </c>
      <c r="S2613" t="s">
        <v>23</v>
      </c>
      <c r="T2613" t="s">
        <v>23</v>
      </c>
      <c r="U2613">
        <v>155</v>
      </c>
      <c r="V2613" t="s">
        <v>495</v>
      </c>
    </row>
    <row r="2614" spans="1:22">
      <c r="A2614">
        <v>6625191</v>
      </c>
      <c r="B2614" t="str">
        <f t="shared" si="208"/>
        <v>pHK01</v>
      </c>
      <c r="C2614" t="str">
        <f t="shared" si="209"/>
        <v>NC_019057.1</v>
      </c>
      <c r="D2614" t="str">
        <f t="shared" si="210"/>
        <v>HM355591</v>
      </c>
      <c r="E2614" t="str">
        <f t="shared" si="212"/>
        <v>Escherichia</v>
      </c>
      <c r="F2614" t="s">
        <v>32289</v>
      </c>
      <c r="G2614" t="str">
        <f t="shared" si="211"/>
        <v>Escherichiacoli                     Gammaproteobacteria70.26252.268797---1014</v>
      </c>
      <c r="H2614" t="s">
        <v>13231</v>
      </c>
      <c r="I2614" t="s">
        <v>15</v>
      </c>
      <c r="J2614" t="s">
        <v>78</v>
      </c>
      <c r="K2614" t="s">
        <v>79</v>
      </c>
      <c r="L2614" t="s">
        <v>13232</v>
      </c>
      <c r="M2614" t="s">
        <v>13233</v>
      </c>
      <c r="N2614" t="s">
        <v>13234</v>
      </c>
      <c r="O2614" s="1" t="s">
        <v>13235</v>
      </c>
      <c r="P2614" t="s">
        <v>13236</v>
      </c>
      <c r="Q2614">
        <v>97</v>
      </c>
      <c r="R2614" t="s">
        <v>23</v>
      </c>
      <c r="S2614" t="s">
        <v>23</v>
      </c>
      <c r="T2614" t="s">
        <v>23</v>
      </c>
      <c r="U2614">
        <v>101</v>
      </c>
      <c r="V2614">
        <v>4</v>
      </c>
    </row>
    <row r="2615" spans="1:22">
      <c r="A2615">
        <v>6625095</v>
      </c>
      <c r="B2615" t="str">
        <f t="shared" si="208"/>
        <v>pEC158</v>
      </c>
      <c r="C2615" t="str">
        <f t="shared" si="209"/>
        <v>NC_019076.1</v>
      </c>
      <c r="D2615" t="str">
        <f t="shared" si="210"/>
        <v>HQ425708</v>
      </c>
      <c r="E2615" t="str">
        <f t="shared" si="212"/>
        <v>Escherichia</v>
      </c>
      <c r="F2615" t="s">
        <v>32289</v>
      </c>
      <c r="G2615" t="str">
        <f t="shared" si="211"/>
        <v xml:space="preserve">Escherichiacoli                     Gammaproteobacteria5.70646.2328--210-                                                                </v>
      </c>
      <c r="H2615" t="s">
        <v>13237</v>
      </c>
      <c r="I2615" t="s">
        <v>15</v>
      </c>
      <c r="J2615" t="s">
        <v>78</v>
      </c>
      <c r="K2615" t="s">
        <v>79</v>
      </c>
      <c r="L2615" t="s">
        <v>13238</v>
      </c>
      <c r="M2615" t="s">
        <v>13239</v>
      </c>
      <c r="N2615" t="s">
        <v>13240</v>
      </c>
      <c r="O2615" s="1" t="s">
        <v>10093</v>
      </c>
      <c r="P2615" t="s">
        <v>13241</v>
      </c>
      <c r="Q2615">
        <v>8</v>
      </c>
      <c r="R2615" t="s">
        <v>23</v>
      </c>
      <c r="S2615" t="s">
        <v>23</v>
      </c>
      <c r="T2615">
        <v>2</v>
      </c>
      <c r="U2615">
        <v>10</v>
      </c>
      <c r="V2615" t="s">
        <v>495</v>
      </c>
    </row>
    <row r="2616" spans="1:22">
      <c r="A2616">
        <v>6624999</v>
      </c>
      <c r="B2616" t="str">
        <f t="shared" si="208"/>
        <v>pMG828-5</v>
      </c>
      <c r="C2616" t="str">
        <f t="shared" si="209"/>
        <v>NC_008490.1</v>
      </c>
      <c r="D2616" t="str">
        <f t="shared" si="210"/>
        <v>DQ995355</v>
      </c>
      <c r="E2616" t="str">
        <f t="shared" si="212"/>
        <v>Escherichia</v>
      </c>
      <c r="F2616" t="s">
        <v>32289</v>
      </c>
      <c r="G2616" t="str">
        <f t="shared" si="211"/>
        <v xml:space="preserve">Escherichiacoli                     Gammaproteobacteria8.98551.95335---5-                                                        </v>
      </c>
      <c r="H2616" t="s">
        <v>12456</v>
      </c>
      <c r="I2616" t="s">
        <v>15</v>
      </c>
      <c r="J2616" t="s">
        <v>78</v>
      </c>
      <c r="K2616" t="s">
        <v>79</v>
      </c>
      <c r="L2616" t="s">
        <v>13242</v>
      </c>
      <c r="M2616" t="s">
        <v>13243</v>
      </c>
      <c r="N2616" t="s">
        <v>13244</v>
      </c>
      <c r="O2616" s="1" t="s">
        <v>13245</v>
      </c>
      <c r="P2616" t="s">
        <v>13246</v>
      </c>
      <c r="Q2616">
        <v>5</v>
      </c>
      <c r="R2616" t="s">
        <v>23</v>
      </c>
      <c r="S2616" t="s">
        <v>23</v>
      </c>
      <c r="T2616" t="s">
        <v>23</v>
      </c>
      <c r="U2616">
        <v>5</v>
      </c>
      <c r="V2616" t="s">
        <v>58</v>
      </c>
    </row>
    <row r="2617" spans="1:22">
      <c r="A2617">
        <v>6624903</v>
      </c>
      <c r="B2617" t="str">
        <f t="shared" si="208"/>
        <v>p62</v>
      </c>
      <c r="C2617" t="str">
        <f t="shared" si="209"/>
        <v>NC_019040.1</v>
      </c>
      <c r="D2617" t="str">
        <f t="shared" si="210"/>
        <v>FN822747</v>
      </c>
      <c r="E2617" t="str">
        <f t="shared" si="212"/>
        <v>Escherichia</v>
      </c>
      <c r="F2617" t="s">
        <v>32289</v>
      </c>
      <c r="G2617" t="str">
        <f t="shared" si="211"/>
        <v>Escherichiacoli                     Gammaproteobacteria6.22252.47517---92</v>
      </c>
      <c r="H2617" t="s">
        <v>12571</v>
      </c>
      <c r="I2617" t="s">
        <v>15</v>
      </c>
      <c r="J2617" t="s">
        <v>78</v>
      </c>
      <c r="K2617" t="s">
        <v>79</v>
      </c>
      <c r="L2617" t="s">
        <v>13247</v>
      </c>
      <c r="M2617" t="s">
        <v>13248</v>
      </c>
      <c r="N2617" t="s">
        <v>13249</v>
      </c>
      <c r="O2617" s="1" t="s">
        <v>12400</v>
      </c>
      <c r="P2617" t="s">
        <v>13250</v>
      </c>
      <c r="Q2617">
        <v>7</v>
      </c>
      <c r="R2617" t="s">
        <v>23</v>
      </c>
      <c r="S2617" t="s">
        <v>23</v>
      </c>
      <c r="T2617" t="s">
        <v>23</v>
      </c>
      <c r="U2617">
        <v>9</v>
      </c>
      <c r="V2617">
        <v>2</v>
      </c>
    </row>
    <row r="2618" spans="1:22">
      <c r="A2618">
        <v>6624807</v>
      </c>
      <c r="B2618" t="str">
        <f t="shared" si="208"/>
        <v>pH1519-76</v>
      </c>
      <c r="C2618" t="str">
        <f t="shared" si="209"/>
        <v>NC_025177.1</v>
      </c>
      <c r="D2618" t="str">
        <f t="shared" si="210"/>
        <v>KJ484631</v>
      </c>
      <c r="E2618" t="str">
        <f t="shared" si="212"/>
        <v>Escherichia</v>
      </c>
      <c r="F2618" t="s">
        <v>32289</v>
      </c>
      <c r="G2618" t="str">
        <f t="shared" si="211"/>
        <v xml:space="preserve">Escherichiacoli                     Gammaproteobacteria76.19751.7317119---119-                                                        </v>
      </c>
      <c r="H2618" t="s">
        <v>12123</v>
      </c>
      <c r="I2618" t="s">
        <v>15</v>
      </c>
      <c r="J2618" t="s">
        <v>78</v>
      </c>
      <c r="K2618" t="s">
        <v>79</v>
      </c>
      <c r="L2618" t="s">
        <v>13251</v>
      </c>
      <c r="M2618" t="s">
        <v>13252</v>
      </c>
      <c r="N2618" t="s">
        <v>13253</v>
      </c>
      <c r="O2618" s="1" t="s">
        <v>13254</v>
      </c>
      <c r="P2618" t="s">
        <v>13255</v>
      </c>
      <c r="Q2618">
        <v>119</v>
      </c>
      <c r="R2618" t="s">
        <v>23</v>
      </c>
      <c r="S2618" t="s">
        <v>23</v>
      </c>
      <c r="T2618" t="s">
        <v>23</v>
      </c>
      <c r="U2618">
        <v>119</v>
      </c>
      <c r="V2618" t="s">
        <v>58</v>
      </c>
    </row>
    <row r="2619" spans="1:22">
      <c r="A2619">
        <v>6624711</v>
      </c>
      <c r="B2619" t="str">
        <f t="shared" si="208"/>
        <v>pC23-89</v>
      </c>
      <c r="C2619" t="str">
        <f t="shared" si="209"/>
        <v>NC_025180.1</v>
      </c>
      <c r="D2619" t="str">
        <f t="shared" si="210"/>
        <v>KJ484639</v>
      </c>
      <c r="E2619" t="str">
        <f t="shared" si="212"/>
        <v>Escherichia</v>
      </c>
      <c r="F2619" t="s">
        <v>32289</v>
      </c>
      <c r="G2619" t="str">
        <f t="shared" si="211"/>
        <v xml:space="preserve">Escherichiacoli                     Gammaproteobacteria89.51350.2318123---123-                                                                </v>
      </c>
      <c r="H2619" t="s">
        <v>12123</v>
      </c>
      <c r="I2619" t="s">
        <v>15</v>
      </c>
      <c r="J2619" t="s">
        <v>78</v>
      </c>
      <c r="K2619" t="s">
        <v>79</v>
      </c>
      <c r="L2619" t="s">
        <v>13256</v>
      </c>
      <c r="M2619" t="s">
        <v>13257</v>
      </c>
      <c r="N2619" t="s">
        <v>13258</v>
      </c>
      <c r="O2619" s="1" t="s">
        <v>13259</v>
      </c>
      <c r="P2619" t="s">
        <v>11863</v>
      </c>
      <c r="Q2619">
        <v>123</v>
      </c>
      <c r="R2619" t="s">
        <v>23</v>
      </c>
      <c r="S2619" t="s">
        <v>23</v>
      </c>
      <c r="T2619" t="s">
        <v>23</v>
      </c>
      <c r="U2619">
        <v>123</v>
      </c>
      <c r="V2619" t="s">
        <v>495</v>
      </c>
    </row>
    <row r="2620" spans="1:22">
      <c r="A2620">
        <v>6624615</v>
      </c>
      <c r="B2620" t="str">
        <f t="shared" si="208"/>
        <v>pCT</v>
      </c>
      <c r="C2620" t="str">
        <f t="shared" si="209"/>
        <v>NC_014477.1</v>
      </c>
      <c r="D2620" t="str">
        <f t="shared" si="210"/>
        <v>FN868832</v>
      </c>
      <c r="E2620" t="str">
        <f t="shared" si="212"/>
        <v>Escherichia</v>
      </c>
      <c r="F2620" t="s">
        <v>32289</v>
      </c>
      <c r="G2620" t="str">
        <f t="shared" si="211"/>
        <v>Escherichiacoli                     Gammaproteobacteria93.62952.6706100--111313</v>
      </c>
      <c r="H2620" t="s">
        <v>13260</v>
      </c>
      <c r="I2620" t="s">
        <v>15</v>
      </c>
      <c r="J2620" t="s">
        <v>78</v>
      </c>
      <c r="K2620" t="s">
        <v>79</v>
      </c>
      <c r="L2620" t="s">
        <v>13261</v>
      </c>
      <c r="M2620" t="s">
        <v>13262</v>
      </c>
      <c r="N2620" t="s">
        <v>13263</v>
      </c>
      <c r="O2620" s="1" t="s">
        <v>13264</v>
      </c>
      <c r="P2620" t="s">
        <v>13265</v>
      </c>
      <c r="Q2620">
        <v>100</v>
      </c>
      <c r="R2620" t="s">
        <v>23</v>
      </c>
      <c r="S2620" t="s">
        <v>23</v>
      </c>
      <c r="T2620">
        <v>1</v>
      </c>
      <c r="U2620">
        <v>113</v>
      </c>
      <c r="V2620">
        <v>13</v>
      </c>
    </row>
    <row r="2621" spans="1:22">
      <c r="A2621">
        <v>6624519</v>
      </c>
      <c r="B2621" t="str">
        <f t="shared" si="208"/>
        <v>pIGMS5</v>
      </c>
      <c r="C2621" t="str">
        <f t="shared" si="209"/>
        <v>NC_010883.1</v>
      </c>
      <c r="D2621" t="str">
        <f t="shared" si="210"/>
        <v>DQ916145</v>
      </c>
      <c r="E2621" t="str">
        <f t="shared" si="212"/>
        <v>Escherichia</v>
      </c>
      <c r="F2621" t="s">
        <v>32289</v>
      </c>
      <c r="G2621" t="str">
        <f t="shared" si="211"/>
        <v xml:space="preserve">Escherichiacoli                     Gammaproteobacteria2754651.30375---5-                                                                </v>
      </c>
      <c r="H2621" t="s">
        <v>12123</v>
      </c>
      <c r="I2621" t="s">
        <v>15</v>
      </c>
      <c r="J2621" t="s">
        <v>78</v>
      </c>
      <c r="K2621" t="s">
        <v>79</v>
      </c>
      <c r="L2621" t="s">
        <v>13266</v>
      </c>
      <c r="M2621" t="s">
        <v>13267</v>
      </c>
      <c r="N2621" t="s">
        <v>13268</v>
      </c>
      <c r="O2621" s="1">
        <v>27546</v>
      </c>
      <c r="P2621" t="s">
        <v>13269</v>
      </c>
      <c r="Q2621">
        <v>5</v>
      </c>
      <c r="R2621" t="s">
        <v>23</v>
      </c>
      <c r="S2621" t="s">
        <v>23</v>
      </c>
      <c r="T2621" t="s">
        <v>23</v>
      </c>
      <c r="U2621">
        <v>5</v>
      </c>
      <c r="V2621" t="s">
        <v>495</v>
      </c>
    </row>
    <row r="2622" spans="1:22">
      <c r="A2622">
        <v>6624423</v>
      </c>
      <c r="B2622" t="str">
        <f t="shared" si="208"/>
        <v>pPG010208</v>
      </c>
      <c r="C2622" t="str">
        <f t="shared" si="209"/>
        <v>NC_019065.1</v>
      </c>
      <c r="D2622" t="str">
        <f t="shared" si="210"/>
        <v>HQ023861</v>
      </c>
      <c r="E2622" t="str">
        <f t="shared" si="212"/>
        <v>Escherichia</v>
      </c>
      <c r="F2622" t="s">
        <v>32289</v>
      </c>
      <c r="G2622" t="str">
        <f t="shared" si="211"/>
        <v xml:space="preserve">Escherichiacoli                     Gammaproteobacteria135.80351.4657148---148-                                                </v>
      </c>
      <c r="H2622" t="s">
        <v>13270</v>
      </c>
      <c r="I2622" t="s">
        <v>15</v>
      </c>
      <c r="J2622" t="s">
        <v>78</v>
      </c>
      <c r="K2622" t="s">
        <v>79</v>
      </c>
      <c r="L2622" t="s">
        <v>13271</v>
      </c>
      <c r="M2622" t="s">
        <v>13272</v>
      </c>
      <c r="N2622" t="s">
        <v>13273</v>
      </c>
      <c r="O2622" s="1" t="s">
        <v>13274</v>
      </c>
      <c r="P2622" t="s">
        <v>13275</v>
      </c>
      <c r="Q2622">
        <v>148</v>
      </c>
      <c r="R2622" t="s">
        <v>23</v>
      </c>
      <c r="S2622" t="s">
        <v>23</v>
      </c>
      <c r="T2622" t="s">
        <v>23</v>
      </c>
      <c r="U2622">
        <v>148</v>
      </c>
      <c r="V2622" t="s">
        <v>24</v>
      </c>
    </row>
    <row r="2623" spans="1:22">
      <c r="A2623">
        <v>6624327</v>
      </c>
      <c r="B2623" t="str">
        <f t="shared" si="208"/>
        <v>pESBL-315</v>
      </c>
      <c r="C2623" t="str">
        <f t="shared" si="209"/>
        <v>NC_024980.1</v>
      </c>
      <c r="D2623" t="str">
        <f t="shared" si="210"/>
        <v>CP008738</v>
      </c>
      <c r="E2623" t="str">
        <f t="shared" si="212"/>
        <v>Escherichia</v>
      </c>
      <c r="F2623" t="s">
        <v>32289</v>
      </c>
      <c r="G2623" t="str">
        <f t="shared" si="211"/>
        <v xml:space="preserve">Escherichiacoli                     Gammaproteobacteria93.03749.5298110---113-                                                </v>
      </c>
      <c r="H2623" t="s">
        <v>13276</v>
      </c>
      <c r="I2623" t="s">
        <v>15</v>
      </c>
      <c r="J2623" t="s">
        <v>78</v>
      </c>
      <c r="K2623" t="s">
        <v>79</v>
      </c>
      <c r="L2623" t="s">
        <v>13277</v>
      </c>
      <c r="M2623" t="s">
        <v>13278</v>
      </c>
      <c r="N2623" t="s">
        <v>13279</v>
      </c>
      <c r="O2623" s="1" t="s">
        <v>13280</v>
      </c>
      <c r="P2623" t="s">
        <v>13281</v>
      </c>
      <c r="Q2623">
        <v>110</v>
      </c>
      <c r="R2623" t="s">
        <v>23</v>
      </c>
      <c r="S2623" t="s">
        <v>23</v>
      </c>
      <c r="T2623" t="s">
        <v>23</v>
      </c>
      <c r="U2623">
        <v>113</v>
      </c>
      <c r="V2623" t="s">
        <v>24</v>
      </c>
    </row>
    <row r="2624" spans="1:22">
      <c r="A2624">
        <v>6624231</v>
      </c>
      <c r="B2624" t="str">
        <f t="shared" si="208"/>
        <v>pEC386IL</v>
      </c>
      <c r="C2624" t="str">
        <f t="shared" si="209"/>
        <v>NC_021980.1</v>
      </c>
      <c r="D2624" t="str">
        <f t="shared" si="210"/>
        <v>KF182188</v>
      </c>
      <c r="E2624" t="str">
        <f t="shared" si="212"/>
        <v>Escherichia</v>
      </c>
      <c r="F2624" t="s">
        <v>32289</v>
      </c>
      <c r="G2624" t="str">
        <f t="shared" si="211"/>
        <v xml:space="preserve">Escherichiacoli                     Gammaproteobacteria6.48949.71499---9-                                                        </v>
      </c>
      <c r="H2624" t="s">
        <v>12123</v>
      </c>
      <c r="I2624" t="s">
        <v>15</v>
      </c>
      <c r="J2624" t="s">
        <v>78</v>
      </c>
      <c r="K2624" t="s">
        <v>79</v>
      </c>
      <c r="L2624" t="s">
        <v>12219</v>
      </c>
      <c r="M2624" t="s">
        <v>13282</v>
      </c>
      <c r="N2624" t="s">
        <v>13283</v>
      </c>
      <c r="O2624" s="1" t="s">
        <v>13284</v>
      </c>
      <c r="P2624" t="s">
        <v>13285</v>
      </c>
      <c r="Q2624">
        <v>9</v>
      </c>
      <c r="R2624" t="s">
        <v>23</v>
      </c>
      <c r="S2624" t="s">
        <v>23</v>
      </c>
      <c r="T2624" t="s">
        <v>23</v>
      </c>
      <c r="U2624">
        <v>9</v>
      </c>
      <c r="V2624" t="s">
        <v>58</v>
      </c>
    </row>
    <row r="2625" spans="1:22">
      <c r="A2625">
        <v>6624135</v>
      </c>
      <c r="B2625" t="str">
        <f t="shared" si="208"/>
        <v>pH2332-107</v>
      </c>
      <c r="C2625" t="str">
        <f t="shared" si="209"/>
        <v>NC_025138.1</v>
      </c>
      <c r="D2625" t="str">
        <f t="shared" si="210"/>
        <v>KJ484627</v>
      </c>
      <c r="E2625" t="str">
        <f t="shared" si="212"/>
        <v>Escherichia</v>
      </c>
      <c r="F2625" t="s">
        <v>32289</v>
      </c>
      <c r="G2625" t="str">
        <f t="shared" si="211"/>
        <v xml:space="preserve">Escherichiacoli                     Gammaproteobacteria107.38652.3644149---149-                                                        </v>
      </c>
      <c r="H2625" t="s">
        <v>12123</v>
      </c>
      <c r="I2625" t="s">
        <v>15</v>
      </c>
      <c r="J2625" t="s">
        <v>78</v>
      </c>
      <c r="K2625" t="s">
        <v>79</v>
      </c>
      <c r="L2625" t="s">
        <v>13286</v>
      </c>
      <c r="M2625" t="s">
        <v>13287</v>
      </c>
      <c r="N2625" t="s">
        <v>13288</v>
      </c>
      <c r="O2625" s="1" t="s">
        <v>13289</v>
      </c>
      <c r="P2625" t="s">
        <v>13290</v>
      </c>
      <c r="Q2625">
        <v>149</v>
      </c>
      <c r="R2625" t="s">
        <v>23</v>
      </c>
      <c r="S2625" t="s">
        <v>23</v>
      </c>
      <c r="T2625" t="s">
        <v>23</v>
      </c>
      <c r="U2625">
        <v>149</v>
      </c>
      <c r="V2625" t="s">
        <v>58</v>
      </c>
    </row>
    <row r="2626" spans="1:22">
      <c r="A2626">
        <v>6624039</v>
      </c>
      <c r="B2626" t="str">
        <f t="shared" si="208"/>
        <v>p271A</v>
      </c>
      <c r="C2626" t="str">
        <f t="shared" si="209"/>
        <v>NC_015872.1</v>
      </c>
      <c r="D2626" t="str">
        <f t="shared" si="210"/>
        <v>JF785549</v>
      </c>
      <c r="E2626" t="str">
        <f t="shared" si="212"/>
        <v>Escherichia</v>
      </c>
      <c r="F2626" t="s">
        <v>32289</v>
      </c>
      <c r="G2626" t="str">
        <f t="shared" si="211"/>
        <v xml:space="preserve">Escherichiacoli                     Gammaproteobacteria35.94750.173940---42-                                                                </v>
      </c>
      <c r="H2626" t="s">
        <v>13291</v>
      </c>
      <c r="I2626" t="s">
        <v>15</v>
      </c>
      <c r="J2626" t="s">
        <v>78</v>
      </c>
      <c r="K2626" t="s">
        <v>79</v>
      </c>
      <c r="L2626" t="s">
        <v>13292</v>
      </c>
      <c r="M2626" t="s">
        <v>13293</v>
      </c>
      <c r="N2626" t="s">
        <v>13294</v>
      </c>
      <c r="O2626" s="1" t="s">
        <v>13295</v>
      </c>
      <c r="P2626" t="s">
        <v>13296</v>
      </c>
      <c r="Q2626">
        <v>40</v>
      </c>
      <c r="R2626" t="s">
        <v>23</v>
      </c>
      <c r="S2626" t="s">
        <v>23</v>
      </c>
      <c r="T2626" t="s">
        <v>23</v>
      </c>
      <c r="U2626">
        <v>42</v>
      </c>
      <c r="V2626" t="s">
        <v>495</v>
      </c>
    </row>
    <row r="2627" spans="1:22">
      <c r="A2627">
        <v>6623943</v>
      </c>
      <c r="B2627" t="str">
        <f t="shared" ref="B2627:B2690" si="213">L2627</f>
        <v>pEK204</v>
      </c>
      <c r="C2627" t="str">
        <f t="shared" ref="C2627:C2690" si="214">M2627</f>
        <v>NC_013120.1</v>
      </c>
      <c r="D2627" t="str">
        <f t="shared" ref="D2627:D2690" si="215">N2627</f>
        <v>EU935740</v>
      </c>
      <c r="E2627" t="str">
        <f t="shared" si="212"/>
        <v>Escherichia</v>
      </c>
      <c r="F2627" t="s">
        <v>32289</v>
      </c>
      <c r="G2627" t="str">
        <f t="shared" ref="G2627:G2690" si="216">CONCATENATE(E2627,F2627,K2627,O2627,P2627,Q2627,R2627,S2627,T2627,U2627,V2627)</f>
        <v xml:space="preserve">Escherichiacoli                     Gammaproteobacteria93.73249.753695--196-                                                                </v>
      </c>
      <c r="H2627" t="s">
        <v>13297</v>
      </c>
      <c r="I2627" t="s">
        <v>15</v>
      </c>
      <c r="J2627" t="s">
        <v>78</v>
      </c>
      <c r="K2627" t="s">
        <v>79</v>
      </c>
      <c r="L2627" t="s">
        <v>13298</v>
      </c>
      <c r="M2627" t="s">
        <v>13299</v>
      </c>
      <c r="N2627" t="s">
        <v>13300</v>
      </c>
      <c r="O2627" s="1" t="s">
        <v>13301</v>
      </c>
      <c r="P2627" t="s">
        <v>13302</v>
      </c>
      <c r="Q2627">
        <v>95</v>
      </c>
      <c r="R2627" t="s">
        <v>23</v>
      </c>
      <c r="S2627" t="s">
        <v>23</v>
      </c>
      <c r="T2627">
        <v>1</v>
      </c>
      <c r="U2627">
        <v>96</v>
      </c>
      <c r="V2627" t="s">
        <v>495</v>
      </c>
    </row>
    <row r="2628" spans="1:22">
      <c r="A2628">
        <v>6623847</v>
      </c>
      <c r="B2628" t="str">
        <f t="shared" si="213"/>
        <v>pO26-S4</v>
      </c>
      <c r="C2628" t="str">
        <f t="shared" si="214"/>
        <v>NC_011228.1</v>
      </c>
      <c r="D2628" t="str">
        <f t="shared" si="215"/>
        <v>FJ004638</v>
      </c>
      <c r="E2628" t="str">
        <f t="shared" si="212"/>
        <v>Escherichia</v>
      </c>
      <c r="F2628" t="s">
        <v>32289</v>
      </c>
      <c r="G2628" t="str">
        <f t="shared" si="216"/>
        <v xml:space="preserve">Escherichiacoli                     Gammaproteobacteria6.75851.39095---5-                                                                </v>
      </c>
      <c r="H2628" t="s">
        <v>12230</v>
      </c>
      <c r="I2628" t="s">
        <v>15</v>
      </c>
      <c r="J2628" t="s">
        <v>78</v>
      </c>
      <c r="K2628" t="s">
        <v>79</v>
      </c>
      <c r="L2628" t="s">
        <v>13303</v>
      </c>
      <c r="M2628" t="s">
        <v>13304</v>
      </c>
      <c r="N2628" t="s">
        <v>13305</v>
      </c>
      <c r="O2628" s="1" t="s">
        <v>2727</v>
      </c>
      <c r="P2628" t="s">
        <v>13306</v>
      </c>
      <c r="Q2628">
        <v>5</v>
      </c>
      <c r="R2628" t="s">
        <v>23</v>
      </c>
      <c r="S2628" t="s">
        <v>23</v>
      </c>
      <c r="T2628" t="s">
        <v>23</v>
      </c>
      <c r="U2628">
        <v>5</v>
      </c>
      <c r="V2628" t="s">
        <v>495</v>
      </c>
    </row>
    <row r="2629" spans="1:22">
      <c r="A2629">
        <v>6623751</v>
      </c>
      <c r="B2629" t="str">
        <f t="shared" si="213"/>
        <v>pCAPs</v>
      </c>
      <c r="C2629" t="str">
        <f t="shared" si="214"/>
        <v>NC_025010.1</v>
      </c>
      <c r="D2629" t="str">
        <f t="shared" si="215"/>
        <v>AJ001614</v>
      </c>
      <c r="E2629" t="str">
        <f t="shared" si="212"/>
        <v>Escherichia</v>
      </c>
      <c r="F2629" t="s">
        <v>32289</v>
      </c>
      <c r="G2629" t="str">
        <f t="shared" si="216"/>
        <v xml:space="preserve">Escherichiacoli                     Gammaproteobacteria3.12849.10492---2-                                                                </v>
      </c>
      <c r="H2629" t="s">
        <v>12123</v>
      </c>
      <c r="I2629" t="s">
        <v>15</v>
      </c>
      <c r="J2629" t="s">
        <v>78</v>
      </c>
      <c r="K2629" t="s">
        <v>79</v>
      </c>
      <c r="L2629" t="s">
        <v>13307</v>
      </c>
      <c r="M2629" t="s">
        <v>13308</v>
      </c>
      <c r="N2629" t="s">
        <v>13309</v>
      </c>
      <c r="O2629" s="1" t="s">
        <v>13310</v>
      </c>
      <c r="P2629" t="s">
        <v>13311</v>
      </c>
      <c r="Q2629">
        <v>2</v>
      </c>
      <c r="R2629" t="s">
        <v>23</v>
      </c>
      <c r="S2629" t="s">
        <v>23</v>
      </c>
      <c r="T2629" t="s">
        <v>23</v>
      </c>
      <c r="U2629">
        <v>2</v>
      </c>
      <c r="V2629" t="s">
        <v>495</v>
      </c>
    </row>
    <row r="2630" spans="1:22">
      <c r="A2630">
        <v>6623655</v>
      </c>
      <c r="B2630" t="str">
        <f t="shared" si="213"/>
        <v>pEK499</v>
      </c>
      <c r="C2630" t="str">
        <f t="shared" si="214"/>
        <v>NC_013122.1</v>
      </c>
      <c r="D2630" t="str">
        <f t="shared" si="215"/>
        <v>EU935739</v>
      </c>
      <c r="E2630" t="str">
        <f t="shared" si="212"/>
        <v>Escherichia</v>
      </c>
      <c r="F2630" t="s">
        <v>32289</v>
      </c>
      <c r="G2630" t="str">
        <f t="shared" si="216"/>
        <v xml:space="preserve">Escherichiacoli                     Gammaproteobacteria117.53652.6945141---141-                                                                </v>
      </c>
      <c r="H2630" t="s">
        <v>13312</v>
      </c>
      <c r="I2630" t="s">
        <v>15</v>
      </c>
      <c r="J2630" t="s">
        <v>78</v>
      </c>
      <c r="K2630" t="s">
        <v>79</v>
      </c>
      <c r="L2630" t="s">
        <v>13313</v>
      </c>
      <c r="M2630" t="s">
        <v>13314</v>
      </c>
      <c r="N2630" t="s">
        <v>13315</v>
      </c>
      <c r="O2630" s="1" t="s">
        <v>13316</v>
      </c>
      <c r="P2630" t="s">
        <v>13317</v>
      </c>
      <c r="Q2630">
        <v>141</v>
      </c>
      <c r="R2630" t="s">
        <v>23</v>
      </c>
      <c r="S2630" t="s">
        <v>23</v>
      </c>
      <c r="T2630" t="s">
        <v>23</v>
      </c>
      <c r="U2630">
        <v>141</v>
      </c>
      <c r="V2630" t="s">
        <v>495</v>
      </c>
    </row>
    <row r="2631" spans="1:22">
      <c r="A2631">
        <v>6623559</v>
      </c>
      <c r="B2631" t="str">
        <f t="shared" si="213"/>
        <v>R721</v>
      </c>
      <c r="C2631" t="str">
        <f t="shared" si="214"/>
        <v>NC_002525.1</v>
      </c>
      <c r="D2631" t="str">
        <f t="shared" si="215"/>
        <v>AP002527</v>
      </c>
      <c r="E2631" t="str">
        <f t="shared" si="212"/>
        <v>Escherichia</v>
      </c>
      <c r="F2631" t="s">
        <v>32289</v>
      </c>
      <c r="G2631" t="str">
        <f t="shared" si="216"/>
        <v xml:space="preserve">Escherichiacoli                     Gammaproteobacteria75.58242.634591---92-                                                                </v>
      </c>
      <c r="H2631" t="s">
        <v>12413</v>
      </c>
      <c r="I2631" t="s">
        <v>15</v>
      </c>
      <c r="J2631" t="s">
        <v>78</v>
      </c>
      <c r="K2631" t="s">
        <v>79</v>
      </c>
      <c r="L2631" t="s">
        <v>13318</v>
      </c>
      <c r="M2631" t="s">
        <v>13319</v>
      </c>
      <c r="N2631" t="s">
        <v>13320</v>
      </c>
      <c r="O2631" s="1" t="s">
        <v>13321</v>
      </c>
      <c r="P2631" t="s">
        <v>13322</v>
      </c>
      <c r="Q2631">
        <v>91</v>
      </c>
      <c r="R2631" t="s">
        <v>23</v>
      </c>
      <c r="S2631" t="s">
        <v>23</v>
      </c>
      <c r="T2631" t="s">
        <v>23</v>
      </c>
      <c r="U2631">
        <v>92</v>
      </c>
      <c r="V2631" t="s">
        <v>495</v>
      </c>
    </row>
    <row r="2632" spans="1:22">
      <c r="A2632">
        <v>6623463</v>
      </c>
      <c r="B2632" t="str">
        <f t="shared" si="213"/>
        <v>pChi7122-2</v>
      </c>
      <c r="C2632" t="str">
        <f t="shared" si="214"/>
        <v>NC_019037.1</v>
      </c>
      <c r="D2632" t="str">
        <f t="shared" si="215"/>
        <v>FR851303</v>
      </c>
      <c r="E2632" t="str">
        <f t="shared" si="212"/>
        <v>Escherichia</v>
      </c>
      <c r="F2632" t="s">
        <v>32289</v>
      </c>
      <c r="G2632" t="str">
        <f t="shared" si="216"/>
        <v xml:space="preserve">Escherichiacoli                     Gammaproteobacteria82.67652.7771105---105-                                        </v>
      </c>
      <c r="H2632" t="s">
        <v>12368</v>
      </c>
      <c r="I2632" t="s">
        <v>15</v>
      </c>
      <c r="J2632" t="s">
        <v>78</v>
      </c>
      <c r="K2632" t="s">
        <v>79</v>
      </c>
      <c r="L2632" t="s">
        <v>13323</v>
      </c>
      <c r="M2632" t="s">
        <v>13324</v>
      </c>
      <c r="N2632" t="s">
        <v>13325</v>
      </c>
      <c r="O2632" s="1" t="s">
        <v>13326</v>
      </c>
      <c r="P2632" t="s">
        <v>13327</v>
      </c>
      <c r="Q2632">
        <v>105</v>
      </c>
      <c r="R2632" t="s">
        <v>23</v>
      </c>
      <c r="S2632" t="s">
        <v>23</v>
      </c>
      <c r="T2632" t="s">
        <v>23</v>
      </c>
      <c r="U2632">
        <v>105</v>
      </c>
      <c r="V2632" t="s">
        <v>44</v>
      </c>
    </row>
    <row r="2633" spans="1:22">
      <c r="A2633">
        <v>6623367</v>
      </c>
      <c r="B2633" t="str">
        <f t="shared" si="213"/>
        <v>pHN7A8</v>
      </c>
      <c r="C2633" t="str">
        <f t="shared" si="214"/>
        <v>NC_019073.1</v>
      </c>
      <c r="D2633" t="str">
        <f t="shared" si="215"/>
        <v>JN232517</v>
      </c>
      <c r="E2633" t="str">
        <f t="shared" si="212"/>
        <v>Escherichia</v>
      </c>
      <c r="F2633" t="s">
        <v>32289</v>
      </c>
      <c r="G2633" t="str">
        <f t="shared" si="216"/>
        <v>Escherichiacoli                     Gammaproteobacteria76.87852.0968100--11021</v>
      </c>
      <c r="H2633" t="s">
        <v>13328</v>
      </c>
      <c r="I2633" t="s">
        <v>15</v>
      </c>
      <c r="J2633" t="s">
        <v>78</v>
      </c>
      <c r="K2633" t="s">
        <v>79</v>
      </c>
      <c r="L2633" t="s">
        <v>13329</v>
      </c>
      <c r="M2633" t="s">
        <v>13330</v>
      </c>
      <c r="N2633" t="s">
        <v>13331</v>
      </c>
      <c r="O2633" s="1" t="s">
        <v>13332</v>
      </c>
      <c r="P2633" t="s">
        <v>13333</v>
      </c>
      <c r="Q2633">
        <v>100</v>
      </c>
      <c r="R2633" t="s">
        <v>23</v>
      </c>
      <c r="S2633" t="s">
        <v>23</v>
      </c>
      <c r="T2633">
        <v>1</v>
      </c>
      <c r="U2633">
        <v>102</v>
      </c>
      <c r="V2633">
        <v>1</v>
      </c>
    </row>
    <row r="2634" spans="1:22">
      <c r="A2634">
        <v>6623271</v>
      </c>
      <c r="B2634" t="str">
        <f t="shared" si="213"/>
        <v>55989p</v>
      </c>
      <c r="C2634" t="str">
        <f t="shared" si="214"/>
        <v>NC_011752.1</v>
      </c>
      <c r="D2634" t="str">
        <f t="shared" si="215"/>
        <v>CU928159</v>
      </c>
      <c r="E2634" t="str">
        <f t="shared" si="212"/>
        <v>Escherichia</v>
      </c>
      <c r="F2634" t="s">
        <v>32289</v>
      </c>
      <c r="G2634" t="str">
        <f t="shared" si="216"/>
        <v xml:space="preserve">Escherichiacoli                     Gammaproteobacteria72.48246.1301103--3106-                                                                </v>
      </c>
      <c r="H2634" t="s">
        <v>13334</v>
      </c>
      <c r="I2634" t="s">
        <v>15</v>
      </c>
      <c r="J2634" t="s">
        <v>78</v>
      </c>
      <c r="K2634" t="s">
        <v>79</v>
      </c>
      <c r="L2634" t="s">
        <v>13335</v>
      </c>
      <c r="M2634" t="s">
        <v>13336</v>
      </c>
      <c r="N2634" t="s">
        <v>13337</v>
      </c>
      <c r="O2634" s="1" t="s">
        <v>13338</v>
      </c>
      <c r="P2634" t="s">
        <v>13339</v>
      </c>
      <c r="Q2634">
        <v>103</v>
      </c>
      <c r="R2634" t="s">
        <v>23</v>
      </c>
      <c r="S2634" t="s">
        <v>23</v>
      </c>
      <c r="T2634">
        <v>3</v>
      </c>
      <c r="U2634">
        <v>106</v>
      </c>
      <c r="V2634" t="s">
        <v>495</v>
      </c>
    </row>
    <row r="2635" spans="1:22">
      <c r="A2635">
        <v>6623175</v>
      </c>
      <c r="B2635" t="str">
        <f t="shared" si="213"/>
        <v>peH4H</v>
      </c>
      <c r="C2635" t="str">
        <f t="shared" si="214"/>
        <v>NC_012690.1</v>
      </c>
      <c r="D2635" t="str">
        <f t="shared" si="215"/>
        <v>FJ621586</v>
      </c>
      <c r="E2635" t="str">
        <f t="shared" si="212"/>
        <v>Escherichia</v>
      </c>
      <c r="F2635" t="s">
        <v>32289</v>
      </c>
      <c r="G2635" t="str">
        <f t="shared" si="216"/>
        <v xml:space="preserve">Escherichiacoli                     Gammaproteobacteria148.10553.2541173---173-                                                                </v>
      </c>
      <c r="H2635" t="s">
        <v>13340</v>
      </c>
      <c r="I2635" t="s">
        <v>15</v>
      </c>
      <c r="J2635" t="s">
        <v>78</v>
      </c>
      <c r="K2635" t="s">
        <v>79</v>
      </c>
      <c r="L2635" t="s">
        <v>13341</v>
      </c>
      <c r="M2635" t="s">
        <v>13342</v>
      </c>
      <c r="N2635" t="s">
        <v>13343</v>
      </c>
      <c r="O2635" s="1" t="s">
        <v>13344</v>
      </c>
      <c r="P2635" t="s">
        <v>13345</v>
      </c>
      <c r="Q2635">
        <v>173</v>
      </c>
      <c r="R2635" t="s">
        <v>23</v>
      </c>
      <c r="S2635" t="s">
        <v>23</v>
      </c>
      <c r="T2635" t="s">
        <v>23</v>
      </c>
      <c r="U2635">
        <v>173</v>
      </c>
      <c r="V2635" t="s">
        <v>495</v>
      </c>
    </row>
    <row r="2636" spans="1:22">
      <c r="A2636">
        <v>6623079</v>
      </c>
      <c r="B2636" t="str">
        <f t="shared" si="213"/>
        <v>pO26-S3</v>
      </c>
      <c r="C2636" t="str">
        <f t="shared" si="214"/>
        <v>NC_011227.1</v>
      </c>
      <c r="D2636" t="str">
        <f t="shared" si="215"/>
        <v>FJ004637</v>
      </c>
      <c r="E2636" t="str">
        <f t="shared" si="212"/>
        <v>Escherichia</v>
      </c>
      <c r="F2636" t="s">
        <v>32289</v>
      </c>
      <c r="G2636" t="str">
        <f t="shared" si="216"/>
        <v xml:space="preserve">Escherichiacoli                     Gammaproteobacteria4.07344.11983---3-                                                                </v>
      </c>
      <c r="H2636" t="s">
        <v>12230</v>
      </c>
      <c r="I2636" t="s">
        <v>15</v>
      </c>
      <c r="J2636" t="s">
        <v>78</v>
      </c>
      <c r="K2636" t="s">
        <v>79</v>
      </c>
      <c r="L2636" t="s">
        <v>13346</v>
      </c>
      <c r="M2636" t="s">
        <v>13347</v>
      </c>
      <c r="N2636" t="s">
        <v>13348</v>
      </c>
      <c r="O2636" s="1" t="s">
        <v>13349</v>
      </c>
      <c r="P2636" t="s">
        <v>13350</v>
      </c>
      <c r="Q2636">
        <v>3</v>
      </c>
      <c r="R2636" t="s">
        <v>23</v>
      </c>
      <c r="S2636" t="s">
        <v>23</v>
      </c>
      <c r="T2636" t="s">
        <v>23</v>
      </c>
      <c r="U2636">
        <v>3</v>
      </c>
      <c r="V2636" t="s">
        <v>495</v>
      </c>
    </row>
    <row r="2637" spans="1:22">
      <c r="A2637">
        <v>6622983</v>
      </c>
      <c r="B2637" t="str">
        <f t="shared" si="213"/>
        <v>unnamed</v>
      </c>
      <c r="C2637" t="str">
        <f t="shared" si="214"/>
        <v>NC_024967.1</v>
      </c>
      <c r="D2637" t="str">
        <f t="shared" si="215"/>
        <v>KJ933392</v>
      </c>
      <c r="E2637" t="str">
        <f t="shared" si="212"/>
        <v>Escherichia</v>
      </c>
      <c r="F2637" t="s">
        <v>32289</v>
      </c>
      <c r="G2637" t="str">
        <f t="shared" si="216"/>
        <v xml:space="preserve">Escherichiacoli                     Gammaproteobacteria72.853.229497---97-                                                                </v>
      </c>
      <c r="H2637" t="s">
        <v>13351</v>
      </c>
      <c r="I2637" t="s">
        <v>15</v>
      </c>
      <c r="J2637" t="s">
        <v>78</v>
      </c>
      <c r="K2637" t="s">
        <v>79</v>
      </c>
      <c r="L2637" t="s">
        <v>68</v>
      </c>
      <c r="M2637" t="s">
        <v>13352</v>
      </c>
      <c r="N2637" t="s">
        <v>13353</v>
      </c>
      <c r="O2637" s="1" t="s">
        <v>13354</v>
      </c>
      <c r="P2637" t="s">
        <v>13355</v>
      </c>
      <c r="Q2637">
        <v>97</v>
      </c>
      <c r="R2637" t="s">
        <v>23</v>
      </c>
      <c r="S2637" t="s">
        <v>23</v>
      </c>
      <c r="T2637" t="s">
        <v>23</v>
      </c>
      <c r="U2637">
        <v>97</v>
      </c>
      <c r="V2637" t="s">
        <v>495</v>
      </c>
    </row>
    <row r="2638" spans="1:22">
      <c r="A2638">
        <v>6622887</v>
      </c>
      <c r="B2638" t="str">
        <f t="shared" si="213"/>
        <v>pHCG11</v>
      </c>
      <c r="C2638" t="str">
        <f t="shared" si="214"/>
        <v>NC_019081.1</v>
      </c>
      <c r="D2638" t="str">
        <f t="shared" si="215"/>
        <v>JN596280</v>
      </c>
      <c r="E2638" t="str">
        <f t="shared" si="212"/>
        <v>Escherichia</v>
      </c>
      <c r="F2638" t="s">
        <v>32289</v>
      </c>
      <c r="G2638" t="str">
        <f t="shared" si="216"/>
        <v xml:space="preserve">Escherichiacoli                     Gammaproteobacteria7.99553.020610---10-                                                                </v>
      </c>
      <c r="H2638" t="s">
        <v>13356</v>
      </c>
      <c r="I2638" t="s">
        <v>15</v>
      </c>
      <c r="J2638" t="s">
        <v>78</v>
      </c>
      <c r="K2638" t="s">
        <v>79</v>
      </c>
      <c r="L2638" t="s">
        <v>13357</v>
      </c>
      <c r="M2638" t="s">
        <v>13358</v>
      </c>
      <c r="N2638" t="s">
        <v>13359</v>
      </c>
      <c r="O2638" s="1" t="s">
        <v>13360</v>
      </c>
      <c r="P2638" t="s">
        <v>13361</v>
      </c>
      <c r="Q2638">
        <v>10</v>
      </c>
      <c r="R2638" t="s">
        <v>23</v>
      </c>
      <c r="S2638" t="s">
        <v>23</v>
      </c>
      <c r="T2638" t="s">
        <v>23</v>
      </c>
      <c r="U2638">
        <v>10</v>
      </c>
      <c r="V2638" t="s">
        <v>495</v>
      </c>
    </row>
    <row r="2639" spans="1:22">
      <c r="A2639">
        <v>6622791</v>
      </c>
      <c r="B2639" t="str">
        <f t="shared" si="213"/>
        <v>ColA</v>
      </c>
      <c r="C2639" t="str">
        <f t="shared" si="214"/>
        <v>NC_001373.1</v>
      </c>
      <c r="D2639" t="str">
        <f t="shared" si="215"/>
        <v>M37402</v>
      </c>
      <c r="E2639" t="str">
        <f t="shared" si="212"/>
        <v>Escherichia</v>
      </c>
      <c r="F2639" t="s">
        <v>32289</v>
      </c>
      <c r="G2639" t="str">
        <f t="shared" si="216"/>
        <v xml:space="preserve">Escherichiacoli                     Gammaproteobacteria2645150.38698---8-                                                                        </v>
      </c>
      <c r="H2639" t="s">
        <v>13362</v>
      </c>
      <c r="I2639" t="s">
        <v>15</v>
      </c>
      <c r="J2639" t="s">
        <v>78</v>
      </c>
      <c r="K2639" t="s">
        <v>79</v>
      </c>
      <c r="L2639" t="s">
        <v>13363</v>
      </c>
      <c r="M2639" t="s">
        <v>13364</v>
      </c>
      <c r="N2639" t="s">
        <v>13365</v>
      </c>
      <c r="O2639" s="1">
        <v>26451</v>
      </c>
      <c r="P2639" t="s">
        <v>13366</v>
      </c>
      <c r="Q2639">
        <v>8</v>
      </c>
      <c r="R2639" t="s">
        <v>23</v>
      </c>
      <c r="S2639" t="s">
        <v>23</v>
      </c>
      <c r="T2639" t="s">
        <v>23</v>
      </c>
      <c r="U2639">
        <v>8</v>
      </c>
      <c r="V2639" t="s">
        <v>3736</v>
      </c>
    </row>
    <row r="2640" spans="1:22">
      <c r="A2640">
        <v>6622695</v>
      </c>
      <c r="B2640" t="str">
        <f t="shared" si="213"/>
        <v>pLMO226</v>
      </c>
      <c r="C2640" t="str">
        <f t="shared" si="214"/>
        <v>NC_010064.1</v>
      </c>
      <c r="D2640" t="str">
        <f t="shared" si="215"/>
        <v>U10186</v>
      </c>
      <c r="E2640" t="str">
        <f t="shared" si="212"/>
        <v>Escherichia</v>
      </c>
      <c r="F2640" t="s">
        <v>32289</v>
      </c>
      <c r="G2640" t="str">
        <f t="shared" si="216"/>
        <v xml:space="preserve">Escherichiacoli                     Gammaproteobacteria2.00452.4952---2-                                                                        </v>
      </c>
      <c r="H2640" t="s">
        <v>12123</v>
      </c>
      <c r="I2640" t="s">
        <v>15</v>
      </c>
      <c r="J2640" t="s">
        <v>78</v>
      </c>
      <c r="K2640" t="s">
        <v>79</v>
      </c>
      <c r="L2640" t="s">
        <v>13367</v>
      </c>
      <c r="M2640" t="s">
        <v>13368</v>
      </c>
      <c r="N2640" t="s">
        <v>13369</v>
      </c>
      <c r="O2640" s="1" t="s">
        <v>13370</v>
      </c>
      <c r="P2640" t="s">
        <v>13371</v>
      </c>
      <c r="Q2640">
        <v>2</v>
      </c>
      <c r="R2640" t="s">
        <v>23</v>
      </c>
      <c r="S2640" t="s">
        <v>23</v>
      </c>
      <c r="T2640" t="s">
        <v>23</v>
      </c>
      <c r="U2640">
        <v>2</v>
      </c>
      <c r="V2640" t="s">
        <v>3736</v>
      </c>
    </row>
    <row r="2641" spans="1:22">
      <c r="A2641">
        <v>6622599</v>
      </c>
      <c r="B2641" t="str">
        <f t="shared" si="213"/>
        <v>pECN580</v>
      </c>
      <c r="C2641" t="str">
        <f t="shared" si="214"/>
        <v>NC_025183.1</v>
      </c>
      <c r="D2641" t="str">
        <f t="shared" si="215"/>
        <v>KF914891</v>
      </c>
      <c r="E2641" t="str">
        <f t="shared" si="212"/>
        <v>Escherichia</v>
      </c>
      <c r="F2641" t="s">
        <v>32289</v>
      </c>
      <c r="G2641" t="str">
        <f t="shared" si="216"/>
        <v xml:space="preserve">Escherichiacoli                     Gammaproteobacteria64.93550.7693---93-                                                                </v>
      </c>
      <c r="H2641" t="s">
        <v>13372</v>
      </c>
      <c r="I2641" t="s">
        <v>15</v>
      </c>
      <c r="J2641" t="s">
        <v>78</v>
      </c>
      <c r="K2641" t="s">
        <v>79</v>
      </c>
      <c r="L2641" t="s">
        <v>13373</v>
      </c>
      <c r="M2641" t="s">
        <v>13374</v>
      </c>
      <c r="N2641" t="s">
        <v>13375</v>
      </c>
      <c r="O2641" s="1" t="s">
        <v>13376</v>
      </c>
      <c r="P2641" t="s">
        <v>13377</v>
      </c>
      <c r="Q2641">
        <v>93</v>
      </c>
      <c r="R2641" t="s">
        <v>23</v>
      </c>
      <c r="S2641" t="s">
        <v>23</v>
      </c>
      <c r="T2641" t="s">
        <v>23</v>
      </c>
      <c r="U2641">
        <v>93</v>
      </c>
      <c r="V2641" t="s">
        <v>495</v>
      </c>
    </row>
    <row r="2642" spans="1:22">
      <c r="A2642">
        <v>6622503</v>
      </c>
      <c r="B2642" t="str">
        <f t="shared" si="213"/>
        <v>pHK23a</v>
      </c>
      <c r="C2642" t="str">
        <f t="shared" si="214"/>
        <v>NC_019090.1</v>
      </c>
      <c r="D2642" t="str">
        <f t="shared" si="215"/>
        <v>JQ432559</v>
      </c>
      <c r="E2642" t="str">
        <f t="shared" si="212"/>
        <v>Escherichia</v>
      </c>
      <c r="F2642" t="s">
        <v>32289</v>
      </c>
      <c r="G2642" t="str">
        <f t="shared" si="216"/>
        <v>Escherichiacoli                     Gammaproteobacteria73.60751.8103103---1041</v>
      </c>
      <c r="H2642" t="s">
        <v>13378</v>
      </c>
      <c r="I2642" t="s">
        <v>15</v>
      </c>
      <c r="J2642" t="s">
        <v>78</v>
      </c>
      <c r="K2642" t="s">
        <v>79</v>
      </c>
      <c r="L2642" t="s">
        <v>13379</v>
      </c>
      <c r="M2642" t="s">
        <v>13380</v>
      </c>
      <c r="N2642" t="s">
        <v>13381</v>
      </c>
      <c r="O2642" s="1" t="s">
        <v>13382</v>
      </c>
      <c r="P2642" t="s">
        <v>13383</v>
      </c>
      <c r="Q2642">
        <v>103</v>
      </c>
      <c r="R2642" t="s">
        <v>23</v>
      </c>
      <c r="S2642" t="s">
        <v>23</v>
      </c>
      <c r="T2642" t="s">
        <v>23</v>
      </c>
      <c r="U2642">
        <v>104</v>
      </c>
      <c r="V2642">
        <v>1</v>
      </c>
    </row>
    <row r="2643" spans="1:22">
      <c r="A2643">
        <v>6622407</v>
      </c>
      <c r="B2643" t="str">
        <f t="shared" si="213"/>
        <v>Colicin E1</v>
      </c>
      <c r="C2643" t="str">
        <f t="shared" si="214"/>
        <v>NC_025157.1</v>
      </c>
      <c r="D2643" t="str">
        <f t="shared" si="215"/>
        <v>V00268</v>
      </c>
      <c r="E2643" t="str">
        <f t="shared" si="212"/>
        <v>Escherichia</v>
      </c>
      <c r="F2643" t="s">
        <v>32289</v>
      </c>
      <c r="G2643" t="str">
        <f t="shared" si="216"/>
        <v xml:space="preserve">Escherichiacoli                     Gammaproteobacteria1.68346.46461--12-                                                                </v>
      </c>
      <c r="H2643" t="s">
        <v>12123</v>
      </c>
      <c r="I2643" t="s">
        <v>15</v>
      </c>
      <c r="J2643" t="s">
        <v>78</v>
      </c>
      <c r="K2643" t="s">
        <v>79</v>
      </c>
      <c r="L2643" t="s">
        <v>13384</v>
      </c>
      <c r="M2643" t="s">
        <v>13385</v>
      </c>
      <c r="N2643" t="s">
        <v>13386</v>
      </c>
      <c r="O2643" s="1" t="s">
        <v>13387</v>
      </c>
      <c r="P2643" t="s">
        <v>13388</v>
      </c>
      <c r="Q2643">
        <v>1</v>
      </c>
      <c r="R2643" t="s">
        <v>23</v>
      </c>
      <c r="S2643" t="s">
        <v>23</v>
      </c>
      <c r="T2643">
        <v>1</v>
      </c>
      <c r="U2643">
        <v>2</v>
      </c>
      <c r="V2643" t="s">
        <v>495</v>
      </c>
    </row>
    <row r="2644" spans="1:22">
      <c r="A2644">
        <v>6622311</v>
      </c>
      <c r="B2644" t="str">
        <f t="shared" si="213"/>
        <v>R388</v>
      </c>
      <c r="C2644" t="str">
        <f t="shared" si="214"/>
        <v>-</v>
      </c>
      <c r="D2644" t="str">
        <f t="shared" si="215"/>
        <v>BR000038.1</v>
      </c>
      <c r="E2644" t="str">
        <f t="shared" si="212"/>
        <v>Escherichia</v>
      </c>
      <c r="F2644" t="s">
        <v>32289</v>
      </c>
      <c r="G2644" t="str">
        <f t="shared" si="216"/>
        <v xml:space="preserve">Escherichiacoli                     Gammaproteobacteria33.91357.508947---26-                                                                        </v>
      </c>
      <c r="H2644" t="s">
        <v>12123</v>
      </c>
      <c r="I2644" t="s">
        <v>15</v>
      </c>
      <c r="J2644" t="s">
        <v>78</v>
      </c>
      <c r="K2644" t="s">
        <v>79</v>
      </c>
      <c r="L2644" t="s">
        <v>13389</v>
      </c>
      <c r="M2644" t="s">
        <v>23</v>
      </c>
      <c r="N2644" t="s">
        <v>13390</v>
      </c>
      <c r="O2644" s="1" t="s">
        <v>13391</v>
      </c>
      <c r="P2644" t="s">
        <v>13392</v>
      </c>
      <c r="Q2644">
        <v>47</v>
      </c>
      <c r="R2644" t="s">
        <v>23</v>
      </c>
      <c r="S2644" t="s">
        <v>23</v>
      </c>
      <c r="T2644" t="s">
        <v>23</v>
      </c>
      <c r="U2644">
        <v>26</v>
      </c>
      <c r="V2644" t="s">
        <v>3736</v>
      </c>
    </row>
    <row r="2645" spans="1:22">
      <c r="A2645">
        <v>6622215</v>
      </c>
      <c r="B2645" t="str">
        <f t="shared" si="213"/>
        <v>pSF-088-1</v>
      </c>
      <c r="C2645" t="str">
        <f t="shared" si="214"/>
        <v>-</v>
      </c>
      <c r="D2645" t="str">
        <f t="shared" si="215"/>
        <v>CP012636.1</v>
      </c>
      <c r="E2645" t="str">
        <f t="shared" si="212"/>
        <v>Escherichia</v>
      </c>
      <c r="F2645" t="s">
        <v>32289</v>
      </c>
      <c r="G2645" t="str">
        <f t="shared" si="216"/>
        <v>Escherichiacoli                     Gammaproteobacteria149.68351.0566161--217310</v>
      </c>
      <c r="H2645" t="s">
        <v>13393</v>
      </c>
      <c r="I2645" t="s">
        <v>15</v>
      </c>
      <c r="J2645" t="s">
        <v>78</v>
      </c>
      <c r="K2645" t="s">
        <v>79</v>
      </c>
      <c r="L2645" t="s">
        <v>13394</v>
      </c>
      <c r="M2645" t="s">
        <v>23</v>
      </c>
      <c r="N2645" t="s">
        <v>13395</v>
      </c>
      <c r="O2645" s="1" t="s">
        <v>13396</v>
      </c>
      <c r="P2645" t="s">
        <v>13397</v>
      </c>
      <c r="Q2645">
        <v>161</v>
      </c>
      <c r="R2645" t="s">
        <v>23</v>
      </c>
      <c r="S2645" t="s">
        <v>23</v>
      </c>
      <c r="T2645">
        <v>2</v>
      </c>
      <c r="U2645">
        <v>173</v>
      </c>
      <c r="V2645">
        <v>10</v>
      </c>
    </row>
    <row r="2646" spans="1:22">
      <c r="A2646">
        <v>6622119</v>
      </c>
      <c r="B2646" t="str">
        <f t="shared" si="213"/>
        <v>pSF-088-2</v>
      </c>
      <c r="C2646" t="str">
        <f t="shared" si="214"/>
        <v>-</v>
      </c>
      <c r="D2646" t="str">
        <f t="shared" si="215"/>
        <v>CP012637.1</v>
      </c>
      <c r="E2646" t="str">
        <f t="shared" si="212"/>
        <v>Escherichia</v>
      </c>
      <c r="F2646" t="s">
        <v>32289</v>
      </c>
      <c r="G2646" t="str">
        <f t="shared" si="216"/>
        <v>Escherichiacoli                     Gammaproteobacteria5.16747.51315---61</v>
      </c>
      <c r="H2646" t="s">
        <v>13393</v>
      </c>
      <c r="I2646" t="s">
        <v>15</v>
      </c>
      <c r="J2646" t="s">
        <v>78</v>
      </c>
      <c r="K2646" t="s">
        <v>79</v>
      </c>
      <c r="L2646" t="s">
        <v>13398</v>
      </c>
      <c r="M2646" t="s">
        <v>23</v>
      </c>
      <c r="N2646" t="s">
        <v>13399</v>
      </c>
      <c r="O2646" s="1" t="s">
        <v>12097</v>
      </c>
      <c r="P2646" t="s">
        <v>12098</v>
      </c>
      <c r="Q2646">
        <v>5</v>
      </c>
      <c r="R2646" t="s">
        <v>23</v>
      </c>
      <c r="S2646" t="s">
        <v>23</v>
      </c>
      <c r="T2646" t="s">
        <v>23</v>
      </c>
      <c r="U2646">
        <v>6</v>
      </c>
      <c r="V2646">
        <v>1</v>
      </c>
    </row>
    <row r="2647" spans="1:22">
      <c r="A2647">
        <v>6622023</v>
      </c>
      <c r="B2647" t="str">
        <f t="shared" si="213"/>
        <v>pSF-088-3</v>
      </c>
      <c r="C2647" t="str">
        <f t="shared" si="214"/>
        <v>-</v>
      </c>
      <c r="D2647" t="str">
        <f t="shared" si="215"/>
        <v>CP012638.1</v>
      </c>
      <c r="E2647" t="str">
        <f t="shared" si="212"/>
        <v>Escherichia</v>
      </c>
      <c r="F2647" t="s">
        <v>32289</v>
      </c>
      <c r="G2647" t="str">
        <f t="shared" si="216"/>
        <v xml:space="preserve">Escherichiacoli                     Gammaproteobacteria3.90451.02463---3-                                                                </v>
      </c>
      <c r="H2647" t="s">
        <v>13393</v>
      </c>
      <c r="I2647" t="s">
        <v>15</v>
      </c>
      <c r="J2647" t="s">
        <v>78</v>
      </c>
      <c r="K2647" t="s">
        <v>79</v>
      </c>
      <c r="L2647" t="s">
        <v>13400</v>
      </c>
      <c r="M2647" t="s">
        <v>23</v>
      </c>
      <c r="N2647" t="s">
        <v>13401</v>
      </c>
      <c r="O2647" s="1" t="s">
        <v>13402</v>
      </c>
      <c r="P2647" t="s">
        <v>13403</v>
      </c>
      <c r="Q2647">
        <v>3</v>
      </c>
      <c r="R2647" t="s">
        <v>23</v>
      </c>
      <c r="S2647" t="s">
        <v>23</v>
      </c>
      <c r="T2647" t="s">
        <v>23</v>
      </c>
      <c r="U2647">
        <v>3</v>
      </c>
      <c r="V2647" t="s">
        <v>495</v>
      </c>
    </row>
    <row r="2648" spans="1:22">
      <c r="A2648">
        <v>6621927</v>
      </c>
      <c r="B2648" t="str">
        <f t="shared" si="213"/>
        <v>pSF-468-4</v>
      </c>
      <c r="C2648" t="str">
        <f t="shared" si="214"/>
        <v>-</v>
      </c>
      <c r="D2648" t="str">
        <f t="shared" si="215"/>
        <v>CP012629.1</v>
      </c>
      <c r="E2648" t="str">
        <f t="shared" si="212"/>
        <v>Escherichia</v>
      </c>
      <c r="F2648" t="s">
        <v>32289</v>
      </c>
      <c r="G2648" t="str">
        <f t="shared" si="216"/>
        <v xml:space="preserve">Escherichiacoli                     Gammaproteobacteria4.07249.80353---3-                                                                </v>
      </c>
      <c r="H2648" t="s">
        <v>13404</v>
      </c>
      <c r="I2648" t="s">
        <v>15</v>
      </c>
      <c r="J2648" t="s">
        <v>78</v>
      </c>
      <c r="K2648" t="s">
        <v>79</v>
      </c>
      <c r="L2648" t="s">
        <v>13405</v>
      </c>
      <c r="M2648" t="s">
        <v>23</v>
      </c>
      <c r="N2648" t="s">
        <v>13406</v>
      </c>
      <c r="O2648" s="1" t="s">
        <v>11684</v>
      </c>
      <c r="P2648" t="s">
        <v>13073</v>
      </c>
      <c r="Q2648">
        <v>3</v>
      </c>
      <c r="R2648" t="s">
        <v>23</v>
      </c>
      <c r="S2648" t="s">
        <v>23</v>
      </c>
      <c r="T2648" t="s">
        <v>23</v>
      </c>
      <c r="U2648">
        <v>3</v>
      </c>
      <c r="V2648" t="s">
        <v>495</v>
      </c>
    </row>
    <row r="2649" spans="1:22">
      <c r="A2649">
        <v>6621831</v>
      </c>
      <c r="B2649" t="str">
        <f t="shared" si="213"/>
        <v>pSF-468-3</v>
      </c>
      <c r="C2649" t="str">
        <f t="shared" si="214"/>
        <v>-</v>
      </c>
      <c r="D2649" t="str">
        <f t="shared" si="215"/>
        <v>CP012628.1</v>
      </c>
      <c r="E2649" t="str">
        <f t="shared" si="212"/>
        <v>Escherichia</v>
      </c>
      <c r="F2649" t="s">
        <v>32289</v>
      </c>
      <c r="G2649" t="str">
        <f t="shared" si="216"/>
        <v xml:space="preserve">Escherichiacoli                     Gammaproteobacteria6.64748.60849---9-                                                                </v>
      </c>
      <c r="H2649" t="s">
        <v>13404</v>
      </c>
      <c r="I2649" t="s">
        <v>15</v>
      </c>
      <c r="J2649" t="s">
        <v>78</v>
      </c>
      <c r="K2649" t="s">
        <v>79</v>
      </c>
      <c r="L2649" t="s">
        <v>13407</v>
      </c>
      <c r="M2649" t="s">
        <v>23</v>
      </c>
      <c r="N2649" t="s">
        <v>13408</v>
      </c>
      <c r="O2649" s="1" t="s">
        <v>13409</v>
      </c>
      <c r="P2649" t="s">
        <v>13410</v>
      </c>
      <c r="Q2649">
        <v>9</v>
      </c>
      <c r="R2649" t="s">
        <v>23</v>
      </c>
      <c r="S2649" t="s">
        <v>23</v>
      </c>
      <c r="T2649" t="s">
        <v>23</v>
      </c>
      <c r="U2649">
        <v>9</v>
      </c>
      <c r="V2649" t="s">
        <v>495</v>
      </c>
    </row>
    <row r="2650" spans="1:22">
      <c r="A2650">
        <v>6621735</v>
      </c>
      <c r="B2650" t="str">
        <f t="shared" si="213"/>
        <v>pSF-468-1</v>
      </c>
      <c r="C2650" t="str">
        <f t="shared" si="214"/>
        <v>-</v>
      </c>
      <c r="D2650" t="str">
        <f t="shared" si="215"/>
        <v>CP012626.1</v>
      </c>
      <c r="E2650" t="str">
        <f t="shared" si="212"/>
        <v>Escherichia</v>
      </c>
      <c r="F2650" t="s">
        <v>32289</v>
      </c>
      <c r="G2650" t="str">
        <f t="shared" si="216"/>
        <v>Escherichiacoli                     Gammaproteobacteria110.80851.7246117---13417</v>
      </c>
      <c r="H2650" t="s">
        <v>13404</v>
      </c>
      <c r="I2650" t="s">
        <v>15</v>
      </c>
      <c r="J2650" t="s">
        <v>78</v>
      </c>
      <c r="K2650" t="s">
        <v>79</v>
      </c>
      <c r="L2650" t="s">
        <v>13411</v>
      </c>
      <c r="M2650" t="s">
        <v>23</v>
      </c>
      <c r="N2650" t="s">
        <v>13412</v>
      </c>
      <c r="O2650" s="1" t="s">
        <v>13413</v>
      </c>
      <c r="P2650" t="s">
        <v>13414</v>
      </c>
      <c r="Q2650">
        <v>117</v>
      </c>
      <c r="R2650" t="s">
        <v>23</v>
      </c>
      <c r="S2650" t="s">
        <v>23</v>
      </c>
      <c r="T2650" t="s">
        <v>23</v>
      </c>
      <c r="U2650">
        <v>134</v>
      </c>
      <c r="V2650">
        <v>17</v>
      </c>
    </row>
    <row r="2651" spans="1:22">
      <c r="A2651">
        <v>6621639</v>
      </c>
      <c r="B2651" t="str">
        <f t="shared" si="213"/>
        <v>pSF-468-2</v>
      </c>
      <c r="C2651" t="str">
        <f t="shared" si="214"/>
        <v>-</v>
      </c>
      <c r="D2651" t="str">
        <f t="shared" si="215"/>
        <v>CP012627.1</v>
      </c>
      <c r="E2651" t="str">
        <f t="shared" ref="E2651:E2714" si="217">MID(H2651,1,FIND(" ",H2651)-1)</f>
        <v>Escherichia</v>
      </c>
      <c r="F2651" t="s">
        <v>32289</v>
      </c>
      <c r="G2651" t="str">
        <f t="shared" si="216"/>
        <v>Escherichiacoli                     Gammaproteobacteria92.76649.849194---10511</v>
      </c>
      <c r="H2651" t="s">
        <v>13404</v>
      </c>
      <c r="I2651" t="s">
        <v>15</v>
      </c>
      <c r="J2651" t="s">
        <v>78</v>
      </c>
      <c r="K2651" t="s">
        <v>79</v>
      </c>
      <c r="L2651" t="s">
        <v>13415</v>
      </c>
      <c r="M2651" t="s">
        <v>23</v>
      </c>
      <c r="N2651" t="s">
        <v>13416</v>
      </c>
      <c r="O2651" s="1" t="s">
        <v>13417</v>
      </c>
      <c r="P2651" t="s">
        <v>13418</v>
      </c>
      <c r="Q2651">
        <v>94</v>
      </c>
      <c r="R2651" t="s">
        <v>23</v>
      </c>
      <c r="S2651" t="s">
        <v>23</v>
      </c>
      <c r="T2651" t="s">
        <v>23</v>
      </c>
      <c r="U2651">
        <v>105</v>
      </c>
      <c r="V2651">
        <v>11</v>
      </c>
    </row>
    <row r="2652" spans="1:22">
      <c r="A2652">
        <v>6621543</v>
      </c>
      <c r="B2652" t="str">
        <f t="shared" si="213"/>
        <v>pSF-468-5</v>
      </c>
      <c r="C2652" t="str">
        <f t="shared" si="214"/>
        <v>-</v>
      </c>
      <c r="D2652" t="str">
        <f t="shared" si="215"/>
        <v>CP012630.1</v>
      </c>
      <c r="E2652" t="str">
        <f t="shared" si="217"/>
        <v>Escherichia</v>
      </c>
      <c r="F2652" t="s">
        <v>32289</v>
      </c>
      <c r="G2652" t="str">
        <f t="shared" si="216"/>
        <v xml:space="preserve">Escherichiacoli                     Gammaproteobacteria1.55151.64412---2-                                                                </v>
      </c>
      <c r="H2652" t="s">
        <v>13404</v>
      </c>
      <c r="I2652" t="s">
        <v>15</v>
      </c>
      <c r="J2652" t="s">
        <v>78</v>
      </c>
      <c r="K2652" t="s">
        <v>79</v>
      </c>
      <c r="L2652" t="s">
        <v>13419</v>
      </c>
      <c r="M2652" t="s">
        <v>23</v>
      </c>
      <c r="N2652" t="s">
        <v>13420</v>
      </c>
      <c r="O2652" s="1" t="s">
        <v>13421</v>
      </c>
      <c r="P2652" t="s">
        <v>13422</v>
      </c>
      <c r="Q2652">
        <v>2</v>
      </c>
      <c r="R2652" t="s">
        <v>23</v>
      </c>
      <c r="S2652" t="s">
        <v>23</v>
      </c>
      <c r="T2652" t="s">
        <v>23</v>
      </c>
      <c r="U2652">
        <v>2</v>
      </c>
      <c r="V2652" t="s">
        <v>495</v>
      </c>
    </row>
    <row r="2653" spans="1:22">
      <c r="A2653">
        <v>6621447</v>
      </c>
      <c r="B2653" t="str">
        <f t="shared" si="213"/>
        <v>pSF-166-1</v>
      </c>
      <c r="C2653" t="str">
        <f t="shared" si="214"/>
        <v>-</v>
      </c>
      <c r="D2653" t="str">
        <f t="shared" si="215"/>
        <v>CP012634.1</v>
      </c>
      <c r="E2653" t="str">
        <f t="shared" si="217"/>
        <v>Escherichia</v>
      </c>
      <c r="F2653" t="s">
        <v>32289</v>
      </c>
      <c r="G2653" t="str">
        <f t="shared" si="216"/>
        <v>Escherichiacoli                     Gammaproteobacteria114.22151.0169136---1448</v>
      </c>
      <c r="H2653" t="s">
        <v>13423</v>
      </c>
      <c r="I2653" t="s">
        <v>15</v>
      </c>
      <c r="J2653" t="s">
        <v>78</v>
      </c>
      <c r="K2653" t="s">
        <v>79</v>
      </c>
      <c r="L2653" t="s">
        <v>13424</v>
      </c>
      <c r="M2653" t="s">
        <v>23</v>
      </c>
      <c r="N2653" t="s">
        <v>13425</v>
      </c>
      <c r="O2653" s="1" t="s">
        <v>13426</v>
      </c>
      <c r="P2653" t="s">
        <v>13427</v>
      </c>
      <c r="Q2653">
        <v>136</v>
      </c>
      <c r="R2653" t="s">
        <v>23</v>
      </c>
      <c r="S2653" t="s">
        <v>23</v>
      </c>
      <c r="T2653" t="s">
        <v>23</v>
      </c>
      <c r="U2653">
        <v>144</v>
      </c>
      <c r="V2653">
        <v>8</v>
      </c>
    </row>
    <row r="2654" spans="1:22">
      <c r="A2654">
        <v>6621351</v>
      </c>
      <c r="B2654" t="str">
        <f t="shared" si="213"/>
        <v>pSF-173-1</v>
      </c>
      <c r="C2654" t="str">
        <f t="shared" si="214"/>
        <v>NZ_CP012632.1</v>
      </c>
      <c r="D2654" t="str">
        <f t="shared" si="215"/>
        <v>CP012632</v>
      </c>
      <c r="E2654" t="str">
        <f t="shared" si="217"/>
        <v>Escherichia</v>
      </c>
      <c r="F2654" t="s">
        <v>32289</v>
      </c>
      <c r="G2654" t="str">
        <f t="shared" si="216"/>
        <v>Escherichiacoli                     Gammaproteobacteria93.07453.0127111---1176</v>
      </c>
      <c r="H2654" t="s">
        <v>13428</v>
      </c>
      <c r="I2654" t="s">
        <v>15</v>
      </c>
      <c r="J2654" t="s">
        <v>78</v>
      </c>
      <c r="K2654" t="s">
        <v>79</v>
      </c>
      <c r="L2654" t="s">
        <v>13429</v>
      </c>
      <c r="M2654" t="s">
        <v>13430</v>
      </c>
      <c r="N2654" t="s">
        <v>13431</v>
      </c>
      <c r="O2654" s="1" t="s">
        <v>13432</v>
      </c>
      <c r="P2654" t="s">
        <v>13433</v>
      </c>
      <c r="Q2654">
        <v>111</v>
      </c>
      <c r="R2654" t="s">
        <v>23</v>
      </c>
      <c r="S2654" t="s">
        <v>23</v>
      </c>
      <c r="T2654" t="s">
        <v>23</v>
      </c>
      <c r="U2654">
        <v>117</v>
      </c>
      <c r="V2654">
        <v>6</v>
      </c>
    </row>
    <row r="2655" spans="1:22">
      <c r="A2655">
        <v>6621255</v>
      </c>
      <c r="B2655" t="str">
        <f t="shared" si="213"/>
        <v>unnamed2</v>
      </c>
      <c r="C2655" t="str">
        <f t="shared" si="214"/>
        <v>-</v>
      </c>
      <c r="D2655" t="str">
        <f t="shared" si="215"/>
        <v>CP013030.1</v>
      </c>
      <c r="E2655" t="str">
        <f t="shared" si="217"/>
        <v>Escherichia</v>
      </c>
      <c r="F2655" t="s">
        <v>32289</v>
      </c>
      <c r="G2655" t="str">
        <f t="shared" si="216"/>
        <v>Escherichiacoli                     Gammaproteobacteria97.70447.7432109-4-1174</v>
      </c>
      <c r="H2655" t="s">
        <v>13434</v>
      </c>
      <c r="I2655" t="s">
        <v>15</v>
      </c>
      <c r="J2655" t="s">
        <v>78</v>
      </c>
      <c r="K2655" t="s">
        <v>79</v>
      </c>
      <c r="L2655" t="s">
        <v>2373</v>
      </c>
      <c r="M2655" t="s">
        <v>23</v>
      </c>
      <c r="N2655" t="s">
        <v>13435</v>
      </c>
      <c r="O2655" s="1" t="s">
        <v>13436</v>
      </c>
      <c r="P2655" t="s">
        <v>13437</v>
      </c>
      <c r="Q2655">
        <v>109</v>
      </c>
      <c r="R2655" t="s">
        <v>23</v>
      </c>
      <c r="S2655">
        <v>4</v>
      </c>
      <c r="T2655" t="s">
        <v>23</v>
      </c>
      <c r="U2655">
        <v>117</v>
      </c>
      <c r="V2655">
        <v>4</v>
      </c>
    </row>
    <row r="2656" spans="1:22">
      <c r="A2656">
        <v>6621159</v>
      </c>
      <c r="B2656" t="str">
        <f t="shared" si="213"/>
        <v>unnamed1</v>
      </c>
      <c r="C2656" t="str">
        <f t="shared" si="214"/>
        <v>-</v>
      </c>
      <c r="D2656" t="str">
        <f t="shared" si="215"/>
        <v>CP013028.1</v>
      </c>
      <c r="E2656" t="str">
        <f t="shared" si="217"/>
        <v>Escherichia</v>
      </c>
      <c r="F2656" t="s">
        <v>32289</v>
      </c>
      <c r="G2656" t="str">
        <f t="shared" si="216"/>
        <v>Escherichiacoli                     Gammaproteobacteria74.65648.428877---9114</v>
      </c>
      <c r="H2656" t="s">
        <v>13434</v>
      </c>
      <c r="I2656" t="s">
        <v>15</v>
      </c>
      <c r="J2656" t="s">
        <v>78</v>
      </c>
      <c r="K2656" t="s">
        <v>79</v>
      </c>
      <c r="L2656" t="s">
        <v>2368</v>
      </c>
      <c r="M2656" t="s">
        <v>23</v>
      </c>
      <c r="N2656" t="s">
        <v>13438</v>
      </c>
      <c r="O2656" s="1" t="s">
        <v>13439</v>
      </c>
      <c r="P2656" t="s">
        <v>13440</v>
      </c>
      <c r="Q2656">
        <v>77</v>
      </c>
      <c r="R2656" t="s">
        <v>23</v>
      </c>
      <c r="S2656" t="s">
        <v>23</v>
      </c>
      <c r="T2656" t="s">
        <v>23</v>
      </c>
      <c r="U2656">
        <v>91</v>
      </c>
      <c r="V2656">
        <v>14</v>
      </c>
    </row>
    <row r="2657" spans="1:22">
      <c r="A2657">
        <v>6621063</v>
      </c>
      <c r="B2657" t="str">
        <f t="shared" si="213"/>
        <v>unnamed3</v>
      </c>
      <c r="C2657" t="str">
        <f t="shared" si="214"/>
        <v>-</v>
      </c>
      <c r="D2657" t="str">
        <f t="shared" si="215"/>
        <v>CP013027.1</v>
      </c>
      <c r="E2657" t="str">
        <f t="shared" si="217"/>
        <v>Escherichia</v>
      </c>
      <c r="F2657" t="s">
        <v>32289</v>
      </c>
      <c r="G2657" t="str">
        <f t="shared" si="216"/>
        <v>Escherichiacoli                     Gammaproteobacteria174.56449.5022175---20126</v>
      </c>
      <c r="H2657" t="s">
        <v>13441</v>
      </c>
      <c r="I2657" t="s">
        <v>15</v>
      </c>
      <c r="J2657" t="s">
        <v>78</v>
      </c>
      <c r="K2657" t="s">
        <v>79</v>
      </c>
      <c r="L2657" t="s">
        <v>4469</v>
      </c>
      <c r="M2657" t="s">
        <v>23</v>
      </c>
      <c r="N2657" t="s">
        <v>13442</v>
      </c>
      <c r="O2657" s="1" t="s">
        <v>13443</v>
      </c>
      <c r="P2657" t="s">
        <v>13444</v>
      </c>
      <c r="Q2657">
        <v>175</v>
      </c>
      <c r="R2657" t="s">
        <v>23</v>
      </c>
      <c r="S2657" t="s">
        <v>23</v>
      </c>
      <c r="T2657" t="s">
        <v>23</v>
      </c>
      <c r="U2657">
        <v>201</v>
      </c>
      <c r="V2657">
        <v>26</v>
      </c>
    </row>
    <row r="2658" spans="1:22">
      <c r="A2658">
        <v>6620967</v>
      </c>
      <c r="B2658" t="str">
        <f t="shared" si="213"/>
        <v>unnamed2</v>
      </c>
      <c r="C2658" t="str">
        <f t="shared" si="214"/>
        <v>-</v>
      </c>
      <c r="D2658" t="str">
        <f t="shared" si="215"/>
        <v>CP013026.1</v>
      </c>
      <c r="E2658" t="str">
        <f t="shared" si="217"/>
        <v>Escherichia</v>
      </c>
      <c r="F2658" t="s">
        <v>32289</v>
      </c>
      <c r="G2658" t="str">
        <f t="shared" si="216"/>
        <v>Escherichiacoli                     Gammaproteobacteria63.852.106669---767</v>
      </c>
      <c r="H2658" t="s">
        <v>13441</v>
      </c>
      <c r="I2658" t="s">
        <v>15</v>
      </c>
      <c r="J2658" t="s">
        <v>78</v>
      </c>
      <c r="K2658" t="s">
        <v>79</v>
      </c>
      <c r="L2658" t="s">
        <v>2373</v>
      </c>
      <c r="M2658" t="s">
        <v>23</v>
      </c>
      <c r="N2658" t="s">
        <v>13445</v>
      </c>
      <c r="O2658" s="1" t="s">
        <v>13446</v>
      </c>
      <c r="P2658" t="s">
        <v>13447</v>
      </c>
      <c r="Q2658">
        <v>69</v>
      </c>
      <c r="R2658" t="s">
        <v>23</v>
      </c>
      <c r="S2658" t="s">
        <v>23</v>
      </c>
      <c r="T2658" t="s">
        <v>23</v>
      </c>
      <c r="U2658">
        <v>76</v>
      </c>
      <c r="V2658">
        <v>7</v>
      </c>
    </row>
    <row r="2659" spans="1:22">
      <c r="A2659">
        <v>6620871</v>
      </c>
      <c r="B2659" t="str">
        <f t="shared" si="213"/>
        <v>unnamed1</v>
      </c>
      <c r="C2659" t="str">
        <f t="shared" si="214"/>
        <v>-</v>
      </c>
      <c r="D2659" t="str">
        <f t="shared" si="215"/>
        <v>CP013024.1</v>
      </c>
      <c r="E2659" t="str">
        <f t="shared" si="217"/>
        <v>Escherichia</v>
      </c>
      <c r="F2659" t="s">
        <v>32289</v>
      </c>
      <c r="G2659" t="str">
        <f t="shared" si="216"/>
        <v>Escherichiacoli                     Gammaproteobacteria120.61153.2140---1444</v>
      </c>
      <c r="H2659" t="s">
        <v>13441</v>
      </c>
      <c r="I2659" t="s">
        <v>15</v>
      </c>
      <c r="J2659" t="s">
        <v>78</v>
      </c>
      <c r="K2659" t="s">
        <v>79</v>
      </c>
      <c r="L2659" t="s">
        <v>2368</v>
      </c>
      <c r="M2659" t="s">
        <v>23</v>
      </c>
      <c r="N2659" t="s">
        <v>13448</v>
      </c>
      <c r="O2659" s="1" t="s">
        <v>13449</v>
      </c>
      <c r="P2659" t="s">
        <v>13450</v>
      </c>
      <c r="Q2659">
        <v>140</v>
      </c>
      <c r="R2659" t="s">
        <v>23</v>
      </c>
      <c r="S2659" t="s">
        <v>23</v>
      </c>
      <c r="T2659" t="s">
        <v>23</v>
      </c>
      <c r="U2659">
        <v>144</v>
      </c>
      <c r="V2659">
        <v>4</v>
      </c>
    </row>
    <row r="2660" spans="1:22">
      <c r="A2660">
        <v>6620775</v>
      </c>
      <c r="B2660" t="str">
        <f t="shared" si="213"/>
        <v>pAPEC-O103-ColBM</v>
      </c>
      <c r="C2660" t="str">
        <f t="shared" si="214"/>
        <v>NC_011964.1</v>
      </c>
      <c r="D2660" t="str">
        <f t="shared" si="215"/>
        <v>CP001232</v>
      </c>
      <c r="E2660" t="str">
        <f t="shared" si="217"/>
        <v>Escherichia</v>
      </c>
      <c r="F2660" t="s">
        <v>32289</v>
      </c>
      <c r="G2660" t="str">
        <f t="shared" si="216"/>
        <v>Escherichiacoli                     Gammaproteobacteria124.70550.767126---1315</v>
      </c>
      <c r="H2660" t="s">
        <v>13451</v>
      </c>
      <c r="I2660" t="s">
        <v>15</v>
      </c>
      <c r="J2660" t="s">
        <v>78</v>
      </c>
      <c r="K2660" t="s">
        <v>79</v>
      </c>
      <c r="L2660" t="s">
        <v>13452</v>
      </c>
      <c r="M2660" t="s">
        <v>13453</v>
      </c>
      <c r="N2660" t="s">
        <v>13454</v>
      </c>
      <c r="O2660" s="1" t="s">
        <v>13455</v>
      </c>
      <c r="P2660" t="s">
        <v>13456</v>
      </c>
      <c r="Q2660">
        <v>126</v>
      </c>
      <c r="R2660" t="s">
        <v>23</v>
      </c>
      <c r="S2660" t="s">
        <v>23</v>
      </c>
      <c r="T2660" t="s">
        <v>23</v>
      </c>
      <c r="U2660">
        <v>131</v>
      </c>
      <c r="V2660">
        <v>5</v>
      </c>
    </row>
    <row r="2661" spans="1:22">
      <c r="A2661">
        <v>6620679</v>
      </c>
      <c r="B2661" t="str">
        <f t="shared" si="213"/>
        <v>pAA</v>
      </c>
      <c r="C2661" t="str">
        <f t="shared" si="214"/>
        <v>NC_017627.1</v>
      </c>
      <c r="D2661" t="str">
        <f t="shared" si="215"/>
        <v>FN554767</v>
      </c>
      <c r="E2661" t="str">
        <f t="shared" si="217"/>
        <v>Escherichia</v>
      </c>
      <c r="F2661" t="s">
        <v>32289</v>
      </c>
      <c r="G2661" t="str">
        <f t="shared" si="216"/>
        <v>Escherichiacoli                     Gammaproteobacteria113.34649.5483126---14216</v>
      </c>
      <c r="H2661" t="s">
        <v>13457</v>
      </c>
      <c r="I2661" t="s">
        <v>15</v>
      </c>
      <c r="J2661" t="s">
        <v>78</v>
      </c>
      <c r="K2661" t="s">
        <v>79</v>
      </c>
      <c r="L2661" t="s">
        <v>13458</v>
      </c>
      <c r="M2661" t="s">
        <v>13459</v>
      </c>
      <c r="N2661" t="s">
        <v>13460</v>
      </c>
      <c r="O2661" s="1" t="s">
        <v>13461</v>
      </c>
      <c r="P2661" t="s">
        <v>13462</v>
      </c>
      <c r="Q2661">
        <v>126</v>
      </c>
      <c r="R2661" t="s">
        <v>23</v>
      </c>
      <c r="S2661" t="s">
        <v>23</v>
      </c>
      <c r="T2661" t="s">
        <v>23</v>
      </c>
      <c r="U2661">
        <v>142</v>
      </c>
      <c r="V2661">
        <v>16</v>
      </c>
    </row>
    <row r="2662" spans="1:22">
      <c r="A2662">
        <v>6620583</v>
      </c>
      <c r="B2662" t="str">
        <f t="shared" si="213"/>
        <v>p1303_95</v>
      </c>
      <c r="C2662" t="str">
        <f t="shared" si="214"/>
        <v>NZ_CP009168.1</v>
      </c>
      <c r="D2662" t="str">
        <f t="shared" si="215"/>
        <v>CP009168</v>
      </c>
      <c r="E2662" t="str">
        <f t="shared" si="217"/>
        <v>Escherichia</v>
      </c>
      <c r="F2662" t="s">
        <v>32289</v>
      </c>
      <c r="G2662" t="str">
        <f t="shared" si="216"/>
        <v xml:space="preserve">Escherichiacoli                     Gammaproteobacteria94.95948.0808106-3-109-                                                        </v>
      </c>
      <c r="H2662" t="s">
        <v>13463</v>
      </c>
      <c r="I2662" t="s">
        <v>15</v>
      </c>
      <c r="J2662" t="s">
        <v>78</v>
      </c>
      <c r="K2662" t="s">
        <v>79</v>
      </c>
      <c r="L2662" t="s">
        <v>13464</v>
      </c>
      <c r="M2662" t="s">
        <v>13465</v>
      </c>
      <c r="N2662" t="s">
        <v>13466</v>
      </c>
      <c r="O2662" s="1" t="s">
        <v>13467</v>
      </c>
      <c r="P2662" t="s">
        <v>13468</v>
      </c>
      <c r="Q2662">
        <v>106</v>
      </c>
      <c r="R2662" t="s">
        <v>23</v>
      </c>
      <c r="S2662">
        <v>3</v>
      </c>
      <c r="T2662" t="s">
        <v>23</v>
      </c>
      <c r="U2662">
        <v>109</v>
      </c>
      <c r="V2662" t="s">
        <v>58</v>
      </c>
    </row>
    <row r="2663" spans="1:22">
      <c r="A2663">
        <v>6620487</v>
      </c>
      <c r="B2663" t="str">
        <f t="shared" si="213"/>
        <v>p1303_109</v>
      </c>
      <c r="C2663" t="str">
        <f t="shared" si="214"/>
        <v>NZ_CP009167.1</v>
      </c>
      <c r="D2663" t="str">
        <f t="shared" si="215"/>
        <v>CP009167</v>
      </c>
      <c r="E2663" t="str">
        <f t="shared" si="217"/>
        <v>Escherichia</v>
      </c>
      <c r="F2663" t="s">
        <v>32289</v>
      </c>
      <c r="G2663" t="str">
        <f t="shared" si="216"/>
        <v>Escherichiacoli                     Gammaproteobacteria108.50147.7811103--111511</v>
      </c>
      <c r="H2663" t="s">
        <v>13463</v>
      </c>
      <c r="I2663" t="s">
        <v>15</v>
      </c>
      <c r="J2663" t="s">
        <v>78</v>
      </c>
      <c r="K2663" t="s">
        <v>79</v>
      </c>
      <c r="L2663" t="s">
        <v>13469</v>
      </c>
      <c r="M2663" t="s">
        <v>13470</v>
      </c>
      <c r="N2663" t="s">
        <v>13471</v>
      </c>
      <c r="O2663" s="1" t="s">
        <v>13472</v>
      </c>
      <c r="P2663" t="s">
        <v>13473</v>
      </c>
      <c r="Q2663">
        <v>103</v>
      </c>
      <c r="R2663" t="s">
        <v>23</v>
      </c>
      <c r="S2663" t="s">
        <v>23</v>
      </c>
      <c r="T2663">
        <v>1</v>
      </c>
      <c r="U2663">
        <v>115</v>
      </c>
      <c r="V2663">
        <v>11</v>
      </c>
    </row>
    <row r="2664" spans="1:22">
      <c r="A2664">
        <v>6620391</v>
      </c>
      <c r="B2664" t="str">
        <f t="shared" si="213"/>
        <v>p1303_5</v>
      </c>
      <c r="C2664" t="str">
        <f t="shared" si="214"/>
        <v>NZ_CP009169.1</v>
      </c>
      <c r="D2664" t="str">
        <f t="shared" si="215"/>
        <v>CP009169</v>
      </c>
      <c r="E2664" t="str">
        <f t="shared" si="217"/>
        <v>Escherichia</v>
      </c>
      <c r="F2664" t="s">
        <v>32289</v>
      </c>
      <c r="G2664" t="str">
        <f t="shared" si="216"/>
        <v xml:space="preserve">Escherichiacoli                     Gammaproteobacteria4.67145.75046---6-                                                                </v>
      </c>
      <c r="H2664" t="s">
        <v>13463</v>
      </c>
      <c r="I2664" t="s">
        <v>15</v>
      </c>
      <c r="J2664" t="s">
        <v>78</v>
      </c>
      <c r="K2664" t="s">
        <v>79</v>
      </c>
      <c r="L2664" t="s">
        <v>13474</v>
      </c>
      <c r="M2664" t="s">
        <v>13475</v>
      </c>
      <c r="N2664" t="s">
        <v>13476</v>
      </c>
      <c r="O2664" s="1" t="s">
        <v>4036</v>
      </c>
      <c r="P2664" t="s">
        <v>13477</v>
      </c>
      <c r="Q2664">
        <v>6</v>
      </c>
      <c r="R2664" t="s">
        <v>23</v>
      </c>
      <c r="S2664" t="s">
        <v>23</v>
      </c>
      <c r="T2664" t="s">
        <v>23</v>
      </c>
      <c r="U2664">
        <v>6</v>
      </c>
      <c r="V2664" t="s">
        <v>495</v>
      </c>
    </row>
    <row r="2665" spans="1:22">
      <c r="A2665">
        <v>6620295</v>
      </c>
      <c r="B2665" t="str">
        <f t="shared" si="213"/>
        <v>p53638_226</v>
      </c>
      <c r="C2665" t="str">
        <f t="shared" si="214"/>
        <v>NC_010719.1</v>
      </c>
      <c r="D2665" t="str">
        <f t="shared" si="215"/>
        <v>CP001064</v>
      </c>
      <c r="E2665" t="str">
        <f t="shared" si="217"/>
        <v>Escherichia</v>
      </c>
      <c r="F2665" t="s">
        <v>32289</v>
      </c>
      <c r="G2665" t="str">
        <f t="shared" si="216"/>
        <v>Escherichiacoli                     Gammaproteobacteria225.68348.3377225--227043</v>
      </c>
      <c r="H2665" t="s">
        <v>13478</v>
      </c>
      <c r="I2665" t="s">
        <v>15</v>
      </c>
      <c r="J2665" t="s">
        <v>78</v>
      </c>
      <c r="K2665" t="s">
        <v>79</v>
      </c>
      <c r="L2665" t="s">
        <v>13479</v>
      </c>
      <c r="M2665" t="s">
        <v>13480</v>
      </c>
      <c r="N2665" t="s">
        <v>13481</v>
      </c>
      <c r="O2665" s="1" t="s">
        <v>13482</v>
      </c>
      <c r="P2665" t="s">
        <v>13483</v>
      </c>
      <c r="Q2665">
        <v>225</v>
      </c>
      <c r="R2665" t="s">
        <v>23</v>
      </c>
      <c r="S2665" t="s">
        <v>23</v>
      </c>
      <c r="T2665">
        <v>2</v>
      </c>
      <c r="U2665">
        <v>270</v>
      </c>
      <c r="V2665">
        <v>43</v>
      </c>
    </row>
    <row r="2666" spans="1:22">
      <c r="A2666">
        <v>6620199</v>
      </c>
      <c r="B2666" t="str">
        <f t="shared" si="213"/>
        <v>p53638_75</v>
      </c>
      <c r="C2666" t="str">
        <f t="shared" si="214"/>
        <v>NC_010720.1</v>
      </c>
      <c r="D2666" t="str">
        <f t="shared" si="215"/>
        <v>CP001065</v>
      </c>
      <c r="E2666" t="str">
        <f t="shared" si="217"/>
        <v>Escherichia</v>
      </c>
      <c r="F2666" t="s">
        <v>32289</v>
      </c>
      <c r="G2666" t="str">
        <f t="shared" si="216"/>
        <v>Escherichiacoli                     Gammaproteobacteria75.08951.500288--2977</v>
      </c>
      <c r="H2666" t="s">
        <v>13478</v>
      </c>
      <c r="I2666" t="s">
        <v>15</v>
      </c>
      <c r="J2666" t="s">
        <v>78</v>
      </c>
      <c r="K2666" t="s">
        <v>79</v>
      </c>
      <c r="L2666" t="s">
        <v>13484</v>
      </c>
      <c r="M2666" t="s">
        <v>13485</v>
      </c>
      <c r="N2666" t="s">
        <v>13486</v>
      </c>
      <c r="O2666" s="1" t="s">
        <v>13487</v>
      </c>
      <c r="P2666" t="s">
        <v>13488</v>
      </c>
      <c r="Q2666">
        <v>88</v>
      </c>
      <c r="R2666" t="s">
        <v>23</v>
      </c>
      <c r="S2666" t="s">
        <v>23</v>
      </c>
      <c r="T2666">
        <v>2</v>
      </c>
      <c r="U2666">
        <v>97</v>
      </c>
      <c r="V2666">
        <v>7</v>
      </c>
    </row>
    <row r="2667" spans="1:22">
      <c r="A2667">
        <v>6620103</v>
      </c>
      <c r="B2667" t="str">
        <f t="shared" si="213"/>
        <v>pO111_5</v>
      </c>
      <c r="C2667" t="str">
        <f t="shared" si="214"/>
        <v>NZ_AWFJ01000135.1</v>
      </c>
      <c r="D2667" t="str">
        <f t="shared" si="215"/>
        <v>AWFJ01000135</v>
      </c>
      <c r="E2667" t="str">
        <f t="shared" si="217"/>
        <v>Escherichia</v>
      </c>
      <c r="F2667" t="s">
        <v>32289</v>
      </c>
      <c r="G2667" t="str">
        <f t="shared" si="216"/>
        <v>Escherichiacoli                     Gammaproteobacteria7.65350.499---101</v>
      </c>
      <c r="H2667" t="s">
        <v>13489</v>
      </c>
      <c r="I2667" t="s">
        <v>15</v>
      </c>
      <c r="J2667" t="s">
        <v>78</v>
      </c>
      <c r="K2667" t="s">
        <v>79</v>
      </c>
      <c r="L2667" t="s">
        <v>13490</v>
      </c>
      <c r="M2667" t="s">
        <v>13491</v>
      </c>
      <c r="N2667" t="s">
        <v>13492</v>
      </c>
      <c r="O2667" s="1" t="s">
        <v>13493</v>
      </c>
      <c r="P2667" t="s">
        <v>13494</v>
      </c>
      <c r="Q2667">
        <v>9</v>
      </c>
      <c r="R2667" t="s">
        <v>23</v>
      </c>
      <c r="S2667" t="s">
        <v>23</v>
      </c>
      <c r="T2667" t="s">
        <v>23</v>
      </c>
      <c r="U2667">
        <v>10</v>
      </c>
      <c r="V2667">
        <v>1</v>
      </c>
    </row>
    <row r="2668" spans="1:22">
      <c r="A2668">
        <v>6620007</v>
      </c>
      <c r="B2668" t="str">
        <f t="shared" si="213"/>
        <v>pO111_4</v>
      </c>
      <c r="C2668" t="str">
        <f t="shared" si="214"/>
        <v>NZ_AWFJ01000122.1</v>
      </c>
      <c r="D2668" t="str">
        <f t="shared" si="215"/>
        <v>AWFJ01000122</v>
      </c>
      <c r="E2668" t="str">
        <f t="shared" si="217"/>
        <v>Escherichia</v>
      </c>
      <c r="F2668" t="s">
        <v>32289</v>
      </c>
      <c r="G2668" t="str">
        <f t="shared" si="216"/>
        <v xml:space="preserve">Escherichiacoli                     Gammaproteobacteria7.23351.44487---7-                                                        </v>
      </c>
      <c r="H2668" t="s">
        <v>13489</v>
      </c>
      <c r="I2668" t="s">
        <v>15</v>
      </c>
      <c r="J2668" t="s">
        <v>78</v>
      </c>
      <c r="K2668" t="s">
        <v>79</v>
      </c>
      <c r="L2668" t="s">
        <v>13495</v>
      </c>
      <c r="M2668" t="s">
        <v>13496</v>
      </c>
      <c r="N2668" t="s">
        <v>13497</v>
      </c>
      <c r="O2668" s="1" t="s">
        <v>13498</v>
      </c>
      <c r="P2668" t="s">
        <v>13499</v>
      </c>
      <c r="Q2668">
        <v>7</v>
      </c>
      <c r="R2668" t="s">
        <v>23</v>
      </c>
      <c r="S2668" t="s">
        <v>23</v>
      </c>
      <c r="T2668" t="s">
        <v>23</v>
      </c>
      <c r="U2668">
        <v>7</v>
      </c>
      <c r="V2668" t="s">
        <v>58</v>
      </c>
    </row>
    <row r="2669" spans="1:22">
      <c r="A2669">
        <v>6619911</v>
      </c>
      <c r="B2669" t="str">
        <f t="shared" si="213"/>
        <v>pAA86S</v>
      </c>
      <c r="C2669" t="str">
        <f t="shared" si="214"/>
        <v>NZ_AFET01000005.1</v>
      </c>
      <c r="D2669" t="str">
        <f t="shared" si="215"/>
        <v>AFET01000005</v>
      </c>
      <c r="E2669" t="str">
        <f t="shared" si="217"/>
        <v>Escherichia</v>
      </c>
      <c r="F2669" t="s">
        <v>32289</v>
      </c>
      <c r="G2669" t="str">
        <f t="shared" si="216"/>
        <v>Escherichiacoli                     Gammaproteobacteria64.78951.499574---784</v>
      </c>
      <c r="H2669" t="s">
        <v>13500</v>
      </c>
      <c r="I2669" t="s">
        <v>15</v>
      </c>
      <c r="J2669" t="s">
        <v>78</v>
      </c>
      <c r="K2669" t="s">
        <v>79</v>
      </c>
      <c r="L2669" t="s">
        <v>13501</v>
      </c>
      <c r="M2669" t="s">
        <v>13502</v>
      </c>
      <c r="N2669" t="s">
        <v>13503</v>
      </c>
      <c r="O2669" s="1" t="s">
        <v>13504</v>
      </c>
      <c r="P2669" t="s">
        <v>13505</v>
      </c>
      <c r="Q2669">
        <v>74</v>
      </c>
      <c r="R2669" t="s">
        <v>23</v>
      </c>
      <c r="S2669" t="s">
        <v>23</v>
      </c>
      <c r="T2669" t="s">
        <v>23</v>
      </c>
      <c r="U2669">
        <v>78</v>
      </c>
      <c r="V2669">
        <v>4</v>
      </c>
    </row>
    <row r="2670" spans="1:22">
      <c r="A2670">
        <v>6619815</v>
      </c>
      <c r="B2670" t="str">
        <f t="shared" si="213"/>
        <v>pABU</v>
      </c>
      <c r="C2670" t="str">
        <f t="shared" si="214"/>
        <v>NC_017629.1</v>
      </c>
      <c r="D2670" t="str">
        <f t="shared" si="215"/>
        <v>CP001833</v>
      </c>
      <c r="E2670" t="str">
        <f t="shared" si="217"/>
        <v>Escherichia</v>
      </c>
      <c r="F2670" t="s">
        <v>32289</v>
      </c>
      <c r="G2670" t="str">
        <f t="shared" si="216"/>
        <v xml:space="preserve">Escherichiacoli                     Gammaproteobacteria1.56450.89511---1-                                                        </v>
      </c>
      <c r="H2670" t="s">
        <v>13506</v>
      </c>
      <c r="I2670" t="s">
        <v>15</v>
      </c>
      <c r="J2670" t="s">
        <v>78</v>
      </c>
      <c r="K2670" t="s">
        <v>79</v>
      </c>
      <c r="L2670" t="s">
        <v>13507</v>
      </c>
      <c r="M2670" t="s">
        <v>13508</v>
      </c>
      <c r="N2670" t="s">
        <v>13509</v>
      </c>
      <c r="O2670" s="1" t="s">
        <v>13510</v>
      </c>
      <c r="P2670" t="s">
        <v>13511</v>
      </c>
      <c r="Q2670">
        <v>1</v>
      </c>
      <c r="R2670" t="s">
        <v>23</v>
      </c>
      <c r="S2670" t="s">
        <v>23</v>
      </c>
      <c r="T2670" t="s">
        <v>23</v>
      </c>
      <c r="U2670">
        <v>1</v>
      </c>
      <c r="V2670" t="s">
        <v>58</v>
      </c>
    </row>
    <row r="2671" spans="1:22">
      <c r="A2671">
        <v>6619719</v>
      </c>
      <c r="B2671" t="str">
        <f t="shared" si="213"/>
        <v>p1ColV5155</v>
      </c>
      <c r="C2671" t="str">
        <f t="shared" si="214"/>
        <v>NZ_CP005931.1</v>
      </c>
      <c r="D2671" t="str">
        <f t="shared" si="215"/>
        <v>CP005931</v>
      </c>
      <c r="E2671" t="str">
        <f t="shared" si="217"/>
        <v>Escherichia</v>
      </c>
      <c r="F2671" t="s">
        <v>32289</v>
      </c>
      <c r="G2671" t="str">
        <f t="shared" si="216"/>
        <v>Escherichiacoli                     Gammaproteobacteria194.1749.8373185---21934</v>
      </c>
      <c r="H2671" t="s">
        <v>13512</v>
      </c>
      <c r="I2671" t="s">
        <v>15</v>
      </c>
      <c r="J2671" t="s">
        <v>78</v>
      </c>
      <c r="K2671" t="s">
        <v>79</v>
      </c>
      <c r="L2671" t="s">
        <v>13513</v>
      </c>
      <c r="M2671" t="s">
        <v>13514</v>
      </c>
      <c r="N2671" t="s">
        <v>13515</v>
      </c>
      <c r="O2671" s="1" t="s">
        <v>13516</v>
      </c>
      <c r="P2671" t="s">
        <v>13517</v>
      </c>
      <c r="Q2671">
        <v>185</v>
      </c>
      <c r="R2671" t="s">
        <v>23</v>
      </c>
      <c r="S2671" t="s">
        <v>23</v>
      </c>
      <c r="T2671" t="s">
        <v>23</v>
      </c>
      <c r="U2671">
        <v>219</v>
      </c>
      <c r="V2671">
        <v>34</v>
      </c>
    </row>
    <row r="2672" spans="1:22">
      <c r="A2672">
        <v>6619623</v>
      </c>
      <c r="B2672" t="str">
        <f t="shared" si="213"/>
        <v>p25155</v>
      </c>
      <c r="C2672" t="str">
        <f t="shared" si="214"/>
        <v>NZ_CP005932.1</v>
      </c>
      <c r="D2672" t="str">
        <f t="shared" si="215"/>
        <v>CP005932</v>
      </c>
      <c r="E2672" t="str">
        <f t="shared" si="217"/>
        <v>Escherichia</v>
      </c>
      <c r="F2672" t="s">
        <v>32289</v>
      </c>
      <c r="G2672" t="str">
        <f t="shared" si="216"/>
        <v xml:space="preserve">Escherichiacoli                     Gammaproteobacteria2.83642.20732---2-                                                        </v>
      </c>
      <c r="H2672" t="s">
        <v>13512</v>
      </c>
      <c r="I2672" t="s">
        <v>15</v>
      </c>
      <c r="J2672" t="s">
        <v>78</v>
      </c>
      <c r="K2672" t="s">
        <v>79</v>
      </c>
      <c r="L2672" t="s">
        <v>13518</v>
      </c>
      <c r="M2672" t="s">
        <v>13519</v>
      </c>
      <c r="N2672" t="s">
        <v>13520</v>
      </c>
      <c r="O2672" s="1" t="s">
        <v>13521</v>
      </c>
      <c r="P2672" t="s">
        <v>13522</v>
      </c>
      <c r="Q2672">
        <v>2</v>
      </c>
      <c r="R2672" t="s">
        <v>23</v>
      </c>
      <c r="S2672" t="s">
        <v>23</v>
      </c>
      <c r="T2672" t="s">
        <v>23</v>
      </c>
      <c r="U2672">
        <v>2</v>
      </c>
      <c r="V2672" t="s">
        <v>58</v>
      </c>
    </row>
    <row r="2673" spans="1:22">
      <c r="A2673">
        <v>6619527</v>
      </c>
      <c r="B2673" t="str">
        <f t="shared" si="213"/>
        <v>pAPEC-O1-ColBM</v>
      </c>
      <c r="C2673" t="str">
        <f t="shared" si="214"/>
        <v>NC_009837.1</v>
      </c>
      <c r="D2673" t="str">
        <f t="shared" si="215"/>
        <v>DQ381420</v>
      </c>
      <c r="E2673" t="str">
        <f t="shared" si="217"/>
        <v>Escherichia</v>
      </c>
      <c r="F2673" t="s">
        <v>32289</v>
      </c>
      <c r="G2673" t="str">
        <f t="shared" si="216"/>
        <v>Escherichiacoli                     Gammaproteobacteria174.24149.6456177--119113</v>
      </c>
      <c r="H2673" t="s">
        <v>13523</v>
      </c>
      <c r="I2673" t="s">
        <v>15</v>
      </c>
      <c r="J2673" t="s">
        <v>78</v>
      </c>
      <c r="K2673" t="s">
        <v>79</v>
      </c>
      <c r="L2673" t="s">
        <v>13524</v>
      </c>
      <c r="M2673" t="s">
        <v>13525</v>
      </c>
      <c r="N2673" t="s">
        <v>13526</v>
      </c>
      <c r="O2673" s="1" t="s">
        <v>13527</v>
      </c>
      <c r="P2673" t="s">
        <v>13528</v>
      </c>
      <c r="Q2673">
        <v>177</v>
      </c>
      <c r="R2673" t="s">
        <v>23</v>
      </c>
      <c r="S2673" t="s">
        <v>23</v>
      </c>
      <c r="T2673">
        <v>1</v>
      </c>
      <c r="U2673">
        <v>191</v>
      </c>
      <c r="V2673">
        <v>13</v>
      </c>
    </row>
    <row r="2674" spans="1:22">
      <c r="A2674">
        <v>6619431</v>
      </c>
      <c r="B2674" t="str">
        <f t="shared" si="213"/>
        <v>pAPEC-O1-R</v>
      </c>
      <c r="C2674" t="str">
        <f t="shared" si="214"/>
        <v>NC_009838.1</v>
      </c>
      <c r="D2674" t="str">
        <f t="shared" si="215"/>
        <v>DQ517526</v>
      </c>
      <c r="E2674" t="str">
        <f t="shared" si="217"/>
        <v>Escherichia</v>
      </c>
      <c r="F2674" t="s">
        <v>32289</v>
      </c>
      <c r="G2674" t="str">
        <f t="shared" si="216"/>
        <v>Escherichiacoli                     Gammaproteobacteria241.38746.4341237---2403</v>
      </c>
      <c r="H2674" t="s">
        <v>13523</v>
      </c>
      <c r="I2674" t="s">
        <v>15</v>
      </c>
      <c r="J2674" t="s">
        <v>78</v>
      </c>
      <c r="K2674" t="s">
        <v>79</v>
      </c>
      <c r="L2674" t="s">
        <v>13529</v>
      </c>
      <c r="M2674" t="s">
        <v>13530</v>
      </c>
      <c r="N2674" t="s">
        <v>13531</v>
      </c>
      <c r="O2674" s="1" t="s">
        <v>13532</v>
      </c>
      <c r="P2674" t="s">
        <v>13533</v>
      </c>
      <c r="Q2674">
        <v>237</v>
      </c>
      <c r="R2674" t="s">
        <v>23</v>
      </c>
      <c r="S2674" t="s">
        <v>23</v>
      </c>
      <c r="T2674" t="s">
        <v>23</v>
      </c>
      <c r="U2674">
        <v>240</v>
      </c>
      <c r="V2674">
        <v>3</v>
      </c>
    </row>
    <row r="2675" spans="1:22">
      <c r="A2675">
        <v>6619335</v>
      </c>
      <c r="B2675" t="str">
        <f t="shared" si="213"/>
        <v>unnamed_2</v>
      </c>
      <c r="C2675" t="str">
        <f t="shared" si="214"/>
        <v>NZ_CP009074.1</v>
      </c>
      <c r="D2675" t="str">
        <f t="shared" si="215"/>
        <v>CP009074</v>
      </c>
      <c r="E2675" t="str">
        <f t="shared" si="217"/>
        <v>Escherichia</v>
      </c>
      <c r="F2675" t="s">
        <v>32289</v>
      </c>
      <c r="G2675" t="str">
        <f t="shared" si="216"/>
        <v xml:space="preserve">Escherichiacoli                     Gammaproteobacteria24.18539.218528---28-                                                </v>
      </c>
      <c r="H2675" t="s">
        <v>13534</v>
      </c>
      <c r="I2675" t="s">
        <v>15</v>
      </c>
      <c r="J2675" t="s">
        <v>78</v>
      </c>
      <c r="K2675" t="s">
        <v>79</v>
      </c>
      <c r="L2675" t="s">
        <v>2757</v>
      </c>
      <c r="M2675" t="s">
        <v>13535</v>
      </c>
      <c r="N2675" t="s">
        <v>13536</v>
      </c>
      <c r="O2675" s="1" t="s">
        <v>13537</v>
      </c>
      <c r="P2675" t="s">
        <v>13538</v>
      </c>
      <c r="Q2675">
        <v>28</v>
      </c>
      <c r="R2675" t="s">
        <v>23</v>
      </c>
      <c r="S2675" t="s">
        <v>23</v>
      </c>
      <c r="T2675" t="s">
        <v>23</v>
      </c>
      <c r="U2675">
        <v>28</v>
      </c>
      <c r="V2675" t="s">
        <v>24</v>
      </c>
    </row>
    <row r="2676" spans="1:22">
      <c r="A2676">
        <v>6619239</v>
      </c>
      <c r="B2676" t="str">
        <f t="shared" si="213"/>
        <v>unnamed_1</v>
      </c>
      <c r="C2676" t="str">
        <f t="shared" si="214"/>
        <v>NZ_CP009073.1</v>
      </c>
      <c r="D2676" t="str">
        <f t="shared" si="215"/>
        <v>CP009073</v>
      </c>
      <c r="E2676" t="str">
        <f t="shared" si="217"/>
        <v>Escherichia</v>
      </c>
      <c r="F2676" t="s">
        <v>32289</v>
      </c>
      <c r="G2676" t="str">
        <f t="shared" si="216"/>
        <v>Escherichiacoli                     Gammaproteobacteria48.48844.359466-1-681</v>
      </c>
      <c r="H2676" t="s">
        <v>13534</v>
      </c>
      <c r="I2676" t="s">
        <v>15</v>
      </c>
      <c r="J2676" t="s">
        <v>78</v>
      </c>
      <c r="K2676" t="s">
        <v>79</v>
      </c>
      <c r="L2676" t="s">
        <v>2752</v>
      </c>
      <c r="M2676" t="s">
        <v>13539</v>
      </c>
      <c r="N2676" t="s">
        <v>13540</v>
      </c>
      <c r="O2676" s="1" t="s">
        <v>13541</v>
      </c>
      <c r="P2676" t="s">
        <v>13542</v>
      </c>
      <c r="Q2676">
        <v>66</v>
      </c>
      <c r="R2676" t="s">
        <v>23</v>
      </c>
      <c r="S2676">
        <v>1</v>
      </c>
      <c r="T2676" t="s">
        <v>23</v>
      </c>
      <c r="U2676">
        <v>68</v>
      </c>
      <c r="V2676">
        <v>1</v>
      </c>
    </row>
    <row r="2677" spans="1:22">
      <c r="A2677">
        <v>6619143</v>
      </c>
      <c r="B2677" t="str">
        <f t="shared" si="213"/>
        <v>pB171</v>
      </c>
      <c r="C2677" t="str">
        <f t="shared" si="214"/>
        <v>NC_002142.1</v>
      </c>
      <c r="D2677" t="str">
        <f t="shared" si="215"/>
        <v>AB024946</v>
      </c>
      <c r="E2677" t="str">
        <f t="shared" si="217"/>
        <v>Escherichia</v>
      </c>
      <c r="F2677" t="s">
        <v>32289</v>
      </c>
      <c r="G2677" t="str">
        <f t="shared" si="216"/>
        <v>Escherichiacoli                     Gammaproteobacteria68.81746.02583---9714</v>
      </c>
      <c r="H2677" t="s">
        <v>13543</v>
      </c>
      <c r="I2677" t="s">
        <v>15</v>
      </c>
      <c r="J2677" t="s">
        <v>78</v>
      </c>
      <c r="K2677" t="s">
        <v>79</v>
      </c>
      <c r="L2677" t="s">
        <v>13544</v>
      </c>
      <c r="M2677" t="s">
        <v>13545</v>
      </c>
      <c r="N2677" t="s">
        <v>13546</v>
      </c>
      <c r="O2677" s="1" t="s">
        <v>13547</v>
      </c>
      <c r="P2677" t="s">
        <v>13548</v>
      </c>
      <c r="Q2677">
        <v>83</v>
      </c>
      <c r="R2677" t="s">
        <v>23</v>
      </c>
      <c r="S2677" t="s">
        <v>23</v>
      </c>
      <c r="T2677" t="s">
        <v>23</v>
      </c>
      <c r="U2677">
        <v>97</v>
      </c>
      <c r="V2677">
        <v>14</v>
      </c>
    </row>
    <row r="2678" spans="1:22">
      <c r="A2678">
        <v>6619047</v>
      </c>
      <c r="B2678" t="str">
        <f t="shared" si="213"/>
        <v>pEB1</v>
      </c>
      <c r="C2678" t="str">
        <f t="shared" si="214"/>
        <v>-</v>
      </c>
      <c r="D2678" t="str">
        <f t="shared" si="215"/>
        <v>CP005999.1</v>
      </c>
      <c r="E2678" t="str">
        <f t="shared" si="217"/>
        <v>Escherichia</v>
      </c>
      <c r="F2678" t="s">
        <v>32289</v>
      </c>
      <c r="G2678" t="str">
        <f t="shared" si="216"/>
        <v xml:space="preserve">Escherichiacoli                     Gammaproteobacteria89.50752.6529107---107-                                                                        </v>
      </c>
      <c r="H2678" t="s">
        <v>13549</v>
      </c>
      <c r="I2678" t="s">
        <v>15</v>
      </c>
      <c r="J2678" t="s">
        <v>78</v>
      </c>
      <c r="K2678" t="s">
        <v>79</v>
      </c>
      <c r="L2678" t="s">
        <v>13550</v>
      </c>
      <c r="M2678" t="s">
        <v>23</v>
      </c>
      <c r="N2678" t="s">
        <v>13551</v>
      </c>
      <c r="O2678" s="1" t="s">
        <v>13552</v>
      </c>
      <c r="P2678" t="s">
        <v>13553</v>
      </c>
      <c r="Q2678">
        <v>107</v>
      </c>
      <c r="R2678" t="s">
        <v>23</v>
      </c>
      <c r="S2678" t="s">
        <v>23</v>
      </c>
      <c r="T2678" t="s">
        <v>23</v>
      </c>
      <c r="U2678">
        <v>107</v>
      </c>
      <c r="V2678" t="s">
        <v>3736</v>
      </c>
    </row>
    <row r="2679" spans="1:22">
      <c r="A2679">
        <v>6618951</v>
      </c>
      <c r="B2679" t="str">
        <f t="shared" si="213"/>
        <v>pEB3</v>
      </c>
      <c r="C2679" t="str">
        <f t="shared" si="214"/>
        <v>-</v>
      </c>
      <c r="D2679" t="str">
        <f t="shared" si="215"/>
        <v>CP006001.1</v>
      </c>
      <c r="E2679" t="str">
        <f t="shared" si="217"/>
        <v>Escherichia</v>
      </c>
      <c r="F2679" t="s">
        <v>32289</v>
      </c>
      <c r="G2679" t="str">
        <f t="shared" si="216"/>
        <v xml:space="preserve">Escherichiacoli                     Gammaproteobacteria66.34151.18485---85-                                                                        </v>
      </c>
      <c r="H2679" t="s">
        <v>13549</v>
      </c>
      <c r="I2679" t="s">
        <v>15</v>
      </c>
      <c r="J2679" t="s">
        <v>78</v>
      </c>
      <c r="K2679" t="s">
        <v>79</v>
      </c>
      <c r="L2679" t="s">
        <v>13554</v>
      </c>
      <c r="M2679" t="s">
        <v>23</v>
      </c>
      <c r="N2679" t="s">
        <v>13555</v>
      </c>
      <c r="O2679" s="1" t="s">
        <v>13556</v>
      </c>
      <c r="P2679" t="s">
        <v>13557</v>
      </c>
      <c r="Q2679">
        <v>85</v>
      </c>
      <c r="R2679" t="s">
        <v>23</v>
      </c>
      <c r="S2679" t="s">
        <v>23</v>
      </c>
      <c r="T2679" t="s">
        <v>23</v>
      </c>
      <c r="U2679">
        <v>85</v>
      </c>
      <c r="V2679" t="s">
        <v>3736</v>
      </c>
    </row>
    <row r="2680" spans="1:22">
      <c r="A2680">
        <v>6618855</v>
      </c>
      <c r="B2680" t="str">
        <f t="shared" si="213"/>
        <v>pEB4</v>
      </c>
      <c r="C2680" t="str">
        <f t="shared" si="214"/>
        <v>-</v>
      </c>
      <c r="D2680" t="str">
        <f t="shared" si="215"/>
        <v>CP006002.1</v>
      </c>
      <c r="E2680" t="str">
        <f t="shared" si="217"/>
        <v>Escherichia</v>
      </c>
      <c r="F2680" t="s">
        <v>32289</v>
      </c>
      <c r="G2680" t="str">
        <f t="shared" si="216"/>
        <v xml:space="preserve">Escherichiacoli                     Gammaproteobacteria78.16745.896694---94-                                                                        </v>
      </c>
      <c r="H2680" t="s">
        <v>13549</v>
      </c>
      <c r="I2680" t="s">
        <v>15</v>
      </c>
      <c r="J2680" t="s">
        <v>78</v>
      </c>
      <c r="K2680" t="s">
        <v>79</v>
      </c>
      <c r="L2680" t="s">
        <v>13558</v>
      </c>
      <c r="M2680" t="s">
        <v>23</v>
      </c>
      <c r="N2680" t="s">
        <v>13559</v>
      </c>
      <c r="O2680" s="1" t="s">
        <v>13560</v>
      </c>
      <c r="P2680" t="s">
        <v>13561</v>
      </c>
      <c r="Q2680">
        <v>94</v>
      </c>
      <c r="R2680" t="s">
        <v>23</v>
      </c>
      <c r="S2680" t="s">
        <v>23</v>
      </c>
      <c r="T2680" t="s">
        <v>23</v>
      </c>
      <c r="U2680">
        <v>94</v>
      </c>
      <c r="V2680" t="s">
        <v>3736</v>
      </c>
    </row>
    <row r="2681" spans="1:22">
      <c r="A2681">
        <v>6618759</v>
      </c>
      <c r="B2681" t="str">
        <f t="shared" si="213"/>
        <v>pEB2</v>
      </c>
      <c r="C2681" t="str">
        <f t="shared" si="214"/>
        <v>-</v>
      </c>
      <c r="D2681" t="str">
        <f t="shared" si="215"/>
        <v>CP006000.1</v>
      </c>
      <c r="E2681" t="str">
        <f t="shared" si="217"/>
        <v>Escherichia</v>
      </c>
      <c r="F2681" t="s">
        <v>32289</v>
      </c>
      <c r="G2681" t="str">
        <f t="shared" si="216"/>
        <v xml:space="preserve">Escherichiacoli                     Gammaproteobacteria52.02846.430867---67-                                                                        </v>
      </c>
      <c r="H2681" t="s">
        <v>13549</v>
      </c>
      <c r="I2681" t="s">
        <v>15</v>
      </c>
      <c r="J2681" t="s">
        <v>78</v>
      </c>
      <c r="K2681" t="s">
        <v>79</v>
      </c>
      <c r="L2681" t="s">
        <v>13562</v>
      </c>
      <c r="M2681" t="s">
        <v>23</v>
      </c>
      <c r="N2681" t="s">
        <v>13563</v>
      </c>
      <c r="O2681" s="1" t="s">
        <v>13564</v>
      </c>
      <c r="P2681" t="s">
        <v>13565</v>
      </c>
      <c r="Q2681">
        <v>67</v>
      </c>
      <c r="R2681" t="s">
        <v>23</v>
      </c>
      <c r="S2681" t="s">
        <v>23</v>
      </c>
      <c r="T2681" t="s">
        <v>23</v>
      </c>
      <c r="U2681">
        <v>67</v>
      </c>
      <c r="V2681" t="s">
        <v>3736</v>
      </c>
    </row>
    <row r="2682" spans="1:22">
      <c r="A2682">
        <v>6618663</v>
      </c>
      <c r="B2682" t="str">
        <f t="shared" si="213"/>
        <v>pAPEC-1</v>
      </c>
      <c r="C2682" t="str">
        <f t="shared" si="214"/>
        <v>NC_011980.1</v>
      </c>
      <c r="D2682" t="str">
        <f t="shared" si="215"/>
        <v>CP000836</v>
      </c>
      <c r="E2682" t="str">
        <f t="shared" si="217"/>
        <v>Escherichia</v>
      </c>
      <c r="F2682" t="s">
        <v>32289</v>
      </c>
      <c r="G2682" t="str">
        <f t="shared" si="216"/>
        <v>Escherichiacoli                     Gammaproteobacteria103.27548.7611164---1673</v>
      </c>
      <c r="H2682" t="s">
        <v>13566</v>
      </c>
      <c r="I2682" t="s">
        <v>15</v>
      </c>
      <c r="J2682" t="s">
        <v>78</v>
      </c>
      <c r="K2682" t="s">
        <v>79</v>
      </c>
      <c r="L2682" t="s">
        <v>13567</v>
      </c>
      <c r="M2682" t="s">
        <v>13568</v>
      </c>
      <c r="N2682" t="s">
        <v>13569</v>
      </c>
      <c r="O2682" s="1" t="s">
        <v>13570</v>
      </c>
      <c r="P2682" t="s">
        <v>13571</v>
      </c>
      <c r="Q2682">
        <v>164</v>
      </c>
      <c r="R2682" t="s">
        <v>23</v>
      </c>
      <c r="S2682" t="s">
        <v>23</v>
      </c>
      <c r="T2682" t="s">
        <v>23</v>
      </c>
      <c r="U2682">
        <v>167</v>
      </c>
      <c r="V2682">
        <v>3</v>
      </c>
    </row>
    <row r="2683" spans="1:22">
      <c r="A2683">
        <v>6618567</v>
      </c>
      <c r="B2683" t="str">
        <f t="shared" si="213"/>
        <v>pECABPL_DORA_A_5_14_21</v>
      </c>
      <c r="C2683" t="str">
        <f t="shared" si="214"/>
        <v>-</v>
      </c>
      <c r="D2683" t="str">
        <f t="shared" si="215"/>
        <v>AZLZ01002924.1</v>
      </c>
      <c r="E2683" t="str">
        <f t="shared" si="217"/>
        <v>Escherichia</v>
      </c>
      <c r="F2683" t="s">
        <v>32289</v>
      </c>
      <c r="G2683" t="str">
        <f t="shared" si="216"/>
        <v xml:space="preserve">Escherichiacoli                     Gammaproteobacteria3.13746.25445---5-                                                </v>
      </c>
      <c r="H2683" t="s">
        <v>13572</v>
      </c>
      <c r="I2683" t="s">
        <v>15</v>
      </c>
      <c r="J2683" t="s">
        <v>78</v>
      </c>
      <c r="K2683" t="s">
        <v>79</v>
      </c>
      <c r="L2683" t="s">
        <v>13573</v>
      </c>
      <c r="M2683" t="s">
        <v>23</v>
      </c>
      <c r="N2683" t="s">
        <v>13574</v>
      </c>
      <c r="O2683" s="1" t="s">
        <v>6849</v>
      </c>
      <c r="P2683" t="s">
        <v>13575</v>
      </c>
      <c r="Q2683">
        <v>5</v>
      </c>
      <c r="R2683" t="s">
        <v>23</v>
      </c>
      <c r="S2683" t="s">
        <v>23</v>
      </c>
      <c r="T2683" t="s">
        <v>23</v>
      </c>
      <c r="U2683">
        <v>5</v>
      </c>
      <c r="V2683" t="s">
        <v>24</v>
      </c>
    </row>
    <row r="2684" spans="1:22">
      <c r="A2684">
        <v>6618471</v>
      </c>
      <c r="B2684" t="str">
        <f t="shared" si="213"/>
        <v>pECC-1470_100</v>
      </c>
      <c r="C2684" t="str">
        <f t="shared" si="214"/>
        <v>NZ_CP010345.1</v>
      </c>
      <c r="D2684" t="str">
        <f t="shared" si="215"/>
        <v>CP010345</v>
      </c>
      <c r="E2684" t="str">
        <f t="shared" si="217"/>
        <v>Escherichia</v>
      </c>
      <c r="F2684" t="s">
        <v>32289</v>
      </c>
      <c r="G2684" t="str">
        <f t="shared" si="216"/>
        <v>Escherichiacoli                     Gammaproteobacteria100.06148.2416101---11211</v>
      </c>
      <c r="H2684" t="s">
        <v>13576</v>
      </c>
      <c r="I2684" t="s">
        <v>15</v>
      </c>
      <c r="J2684" t="s">
        <v>78</v>
      </c>
      <c r="K2684" t="s">
        <v>79</v>
      </c>
      <c r="L2684" t="s">
        <v>13577</v>
      </c>
      <c r="M2684" t="s">
        <v>13578</v>
      </c>
      <c r="N2684" t="s">
        <v>13579</v>
      </c>
      <c r="O2684" s="1" t="s">
        <v>13580</v>
      </c>
      <c r="P2684" t="s">
        <v>13581</v>
      </c>
      <c r="Q2684">
        <v>101</v>
      </c>
      <c r="R2684" t="s">
        <v>23</v>
      </c>
      <c r="S2684" t="s">
        <v>23</v>
      </c>
      <c r="T2684" t="s">
        <v>23</v>
      </c>
      <c r="U2684">
        <v>112</v>
      </c>
      <c r="V2684">
        <v>11</v>
      </c>
    </row>
    <row r="2685" spans="1:22">
      <c r="A2685">
        <v>6618375</v>
      </c>
      <c r="B2685" t="str">
        <f t="shared" si="213"/>
        <v>p52</v>
      </c>
      <c r="C2685" t="str">
        <f t="shared" si="214"/>
        <v>NC_017721.1</v>
      </c>
      <c r="D2685" t="str">
        <f t="shared" si="215"/>
        <v>FN649415</v>
      </c>
      <c r="E2685" t="str">
        <f t="shared" si="217"/>
        <v>Escherichia</v>
      </c>
      <c r="F2685" t="s">
        <v>32289</v>
      </c>
      <c r="G2685" t="str">
        <f t="shared" si="216"/>
        <v>Escherichiacoli                     Gammaproteobacteria5.17548.38655---61</v>
      </c>
      <c r="H2685" t="s">
        <v>13582</v>
      </c>
      <c r="I2685" t="s">
        <v>15</v>
      </c>
      <c r="J2685" t="s">
        <v>78</v>
      </c>
      <c r="K2685" t="s">
        <v>79</v>
      </c>
      <c r="L2685" t="s">
        <v>13583</v>
      </c>
      <c r="M2685" t="s">
        <v>13584</v>
      </c>
      <c r="N2685" t="s">
        <v>13585</v>
      </c>
      <c r="O2685" s="1" t="s">
        <v>13586</v>
      </c>
      <c r="P2685" t="s">
        <v>13587</v>
      </c>
      <c r="Q2685">
        <v>5</v>
      </c>
      <c r="R2685" t="s">
        <v>23</v>
      </c>
      <c r="S2685" t="s">
        <v>23</v>
      </c>
      <c r="T2685" t="s">
        <v>23</v>
      </c>
      <c r="U2685">
        <v>6</v>
      </c>
      <c r="V2685">
        <v>1</v>
      </c>
    </row>
    <row r="2686" spans="1:22">
      <c r="A2686">
        <v>6618279</v>
      </c>
      <c r="B2686" t="str">
        <f t="shared" si="213"/>
        <v>p58</v>
      </c>
      <c r="C2686" t="str">
        <f t="shared" si="214"/>
        <v>NC_017723.1</v>
      </c>
      <c r="D2686" t="str">
        <f t="shared" si="215"/>
        <v>FN649416</v>
      </c>
      <c r="E2686" t="str">
        <f t="shared" si="217"/>
        <v>Escherichia</v>
      </c>
      <c r="F2686" t="s">
        <v>32289</v>
      </c>
      <c r="G2686" t="str">
        <f t="shared" si="216"/>
        <v xml:space="preserve">Escherichiacoli                     Gammaproteobacteria4222148.87937---7-                                                        </v>
      </c>
      <c r="H2686" t="s">
        <v>13582</v>
      </c>
      <c r="I2686" t="s">
        <v>15</v>
      </c>
      <c r="J2686" t="s">
        <v>78</v>
      </c>
      <c r="K2686" t="s">
        <v>79</v>
      </c>
      <c r="L2686" t="s">
        <v>13588</v>
      </c>
      <c r="M2686" t="s">
        <v>13589</v>
      </c>
      <c r="N2686" t="s">
        <v>13590</v>
      </c>
      <c r="O2686" s="1">
        <v>42221</v>
      </c>
      <c r="P2686" t="s">
        <v>11306</v>
      </c>
      <c r="Q2686">
        <v>7</v>
      </c>
      <c r="R2686" t="s">
        <v>23</v>
      </c>
      <c r="S2686" t="s">
        <v>23</v>
      </c>
      <c r="T2686" t="s">
        <v>23</v>
      </c>
      <c r="U2686">
        <v>7</v>
      </c>
      <c r="V2686" t="s">
        <v>58</v>
      </c>
    </row>
    <row r="2687" spans="1:22">
      <c r="A2687">
        <v>6618183</v>
      </c>
      <c r="B2687" t="str">
        <f t="shared" si="213"/>
        <v>p948</v>
      </c>
      <c r="C2687" t="str">
        <f t="shared" si="214"/>
        <v>NC_017724.1</v>
      </c>
      <c r="D2687" t="str">
        <f t="shared" si="215"/>
        <v>FN649418</v>
      </c>
      <c r="E2687" t="str">
        <f t="shared" si="217"/>
        <v>Escherichia</v>
      </c>
      <c r="F2687" t="s">
        <v>32289</v>
      </c>
      <c r="G2687" t="str">
        <f t="shared" si="216"/>
        <v>Escherichiacoli                     Gammaproteobacteria94.79746.912998---10810</v>
      </c>
      <c r="H2687" t="s">
        <v>13582</v>
      </c>
      <c r="I2687" t="s">
        <v>15</v>
      </c>
      <c r="J2687" t="s">
        <v>78</v>
      </c>
      <c r="K2687" t="s">
        <v>79</v>
      </c>
      <c r="L2687" t="s">
        <v>13591</v>
      </c>
      <c r="M2687" t="s">
        <v>13592</v>
      </c>
      <c r="N2687" t="s">
        <v>13593</v>
      </c>
      <c r="O2687" s="1" t="s">
        <v>2815</v>
      </c>
      <c r="P2687" t="s">
        <v>13594</v>
      </c>
      <c r="Q2687">
        <v>98</v>
      </c>
      <c r="R2687" t="s">
        <v>23</v>
      </c>
      <c r="S2687" t="s">
        <v>23</v>
      </c>
      <c r="T2687" t="s">
        <v>23</v>
      </c>
      <c r="U2687">
        <v>108</v>
      </c>
      <c r="V2687">
        <v>10</v>
      </c>
    </row>
    <row r="2688" spans="1:22">
      <c r="A2688">
        <v>6618087</v>
      </c>
      <c r="B2688" t="str">
        <f t="shared" si="213"/>
        <v>p666</v>
      </c>
      <c r="C2688" t="str">
        <f t="shared" si="214"/>
        <v>NC_017722.1</v>
      </c>
      <c r="D2688" t="str">
        <f t="shared" si="215"/>
        <v>FN649417</v>
      </c>
      <c r="E2688" t="str">
        <f t="shared" si="217"/>
        <v>Escherichia</v>
      </c>
      <c r="F2688" t="s">
        <v>32289</v>
      </c>
      <c r="G2688" t="str">
        <f t="shared" si="216"/>
        <v>Escherichiacoli                     Gammaproteobacteria66.68151.02874---839</v>
      </c>
      <c r="H2688" t="s">
        <v>13582</v>
      </c>
      <c r="I2688" t="s">
        <v>15</v>
      </c>
      <c r="J2688" t="s">
        <v>78</v>
      </c>
      <c r="K2688" t="s">
        <v>79</v>
      </c>
      <c r="L2688" t="s">
        <v>13595</v>
      </c>
      <c r="M2688" t="s">
        <v>13596</v>
      </c>
      <c r="N2688" t="s">
        <v>13597</v>
      </c>
      <c r="O2688" s="1" t="s">
        <v>13598</v>
      </c>
      <c r="P2688" t="s">
        <v>13599</v>
      </c>
      <c r="Q2688">
        <v>74</v>
      </c>
      <c r="R2688" t="s">
        <v>23</v>
      </c>
      <c r="S2688" t="s">
        <v>23</v>
      </c>
      <c r="T2688" t="s">
        <v>23</v>
      </c>
      <c r="U2688">
        <v>83</v>
      </c>
      <c r="V2688">
        <v>9</v>
      </c>
    </row>
    <row r="2689" spans="1:22">
      <c r="A2689">
        <v>6617991</v>
      </c>
      <c r="B2689" t="str">
        <f t="shared" si="213"/>
        <v>pTC1</v>
      </c>
      <c r="C2689" t="str">
        <f t="shared" si="214"/>
        <v>NC_018998.1</v>
      </c>
      <c r="D2689" t="str">
        <f t="shared" si="215"/>
        <v>CP000913</v>
      </c>
      <c r="E2689" t="str">
        <f t="shared" si="217"/>
        <v>Escherichia</v>
      </c>
      <c r="F2689" t="s">
        <v>32289</v>
      </c>
      <c r="G2689" t="str">
        <f t="shared" si="216"/>
        <v xml:space="preserve">Escherichiacoli                     Gammaproteobacteria91.01950.2302112---112-                                                        </v>
      </c>
      <c r="H2689" t="s">
        <v>13600</v>
      </c>
      <c r="I2689" t="s">
        <v>15</v>
      </c>
      <c r="J2689" t="s">
        <v>78</v>
      </c>
      <c r="K2689" t="s">
        <v>79</v>
      </c>
      <c r="L2689" t="s">
        <v>13601</v>
      </c>
      <c r="M2689" t="s">
        <v>13602</v>
      </c>
      <c r="N2689" t="s">
        <v>13603</v>
      </c>
      <c r="O2689" s="1" t="s">
        <v>13604</v>
      </c>
      <c r="P2689" t="s">
        <v>12506</v>
      </c>
      <c r="Q2689">
        <v>112</v>
      </c>
      <c r="R2689" t="s">
        <v>23</v>
      </c>
      <c r="S2689" t="s">
        <v>23</v>
      </c>
      <c r="T2689" t="s">
        <v>23</v>
      </c>
      <c r="U2689">
        <v>112</v>
      </c>
      <c r="V2689" t="s">
        <v>58</v>
      </c>
    </row>
    <row r="2690" spans="1:22">
      <c r="A2690">
        <v>6617895</v>
      </c>
      <c r="B2690" t="str">
        <f t="shared" si="213"/>
        <v>unnamed 1</v>
      </c>
      <c r="C2690" t="str">
        <f t="shared" si="214"/>
        <v>NZ_CP009579.1</v>
      </c>
      <c r="D2690" t="str">
        <f t="shared" si="215"/>
        <v>CP009579</v>
      </c>
      <c r="E2690" t="str">
        <f t="shared" si="217"/>
        <v>Escherichia</v>
      </c>
      <c r="F2690" t="s">
        <v>32289</v>
      </c>
      <c r="G2690" t="str">
        <f t="shared" si="216"/>
        <v>Escherichiacoli                     Gammaproteobacteria141.80450.4908150--116615</v>
      </c>
      <c r="H2690" t="s">
        <v>13605</v>
      </c>
      <c r="I2690" t="s">
        <v>15</v>
      </c>
      <c r="J2690" t="s">
        <v>78</v>
      </c>
      <c r="K2690" t="s">
        <v>79</v>
      </c>
      <c r="L2690" t="s">
        <v>2438</v>
      </c>
      <c r="M2690" t="s">
        <v>13606</v>
      </c>
      <c r="N2690" t="s">
        <v>13607</v>
      </c>
      <c r="O2690" s="1" t="s">
        <v>13608</v>
      </c>
      <c r="P2690" t="s">
        <v>13609</v>
      </c>
      <c r="Q2690">
        <v>150</v>
      </c>
      <c r="R2690" t="s">
        <v>23</v>
      </c>
      <c r="S2690" t="s">
        <v>23</v>
      </c>
      <c r="T2690">
        <v>1</v>
      </c>
      <c r="U2690">
        <v>166</v>
      </c>
      <c r="V2690">
        <v>15</v>
      </c>
    </row>
    <row r="2691" spans="1:22">
      <c r="A2691">
        <v>6617799</v>
      </c>
      <c r="B2691" t="str">
        <f t="shared" ref="B2691:B2754" si="218">L2691</f>
        <v>unnamed 3</v>
      </c>
      <c r="C2691" t="str">
        <f t="shared" ref="C2691:C2754" si="219">M2691</f>
        <v>NZ_CP009581.1</v>
      </c>
      <c r="D2691" t="str">
        <f t="shared" ref="D2691:D2754" si="220">N2691</f>
        <v>CP009581</v>
      </c>
      <c r="E2691" t="str">
        <f t="shared" si="217"/>
        <v>Escherichia</v>
      </c>
      <c r="F2691" t="s">
        <v>32289</v>
      </c>
      <c r="G2691" t="str">
        <f t="shared" ref="G2691:G2754" si="221">CONCATENATE(E2691,F2691,K2691,O2691,P2691,Q2691,R2691,S2691,T2691,U2691,V2691)</f>
        <v>Escherichiacoli                     Gammaproteobacteria62.38442.321776---793</v>
      </c>
      <c r="H2691" t="s">
        <v>13605</v>
      </c>
      <c r="I2691" t="s">
        <v>15</v>
      </c>
      <c r="J2691" t="s">
        <v>78</v>
      </c>
      <c r="K2691" t="s">
        <v>79</v>
      </c>
      <c r="L2691" t="s">
        <v>13610</v>
      </c>
      <c r="M2691" t="s">
        <v>13611</v>
      </c>
      <c r="N2691" t="s">
        <v>13612</v>
      </c>
      <c r="O2691" s="1" t="s">
        <v>13613</v>
      </c>
      <c r="P2691" t="s">
        <v>13614</v>
      </c>
      <c r="Q2691">
        <v>76</v>
      </c>
      <c r="R2691" t="s">
        <v>23</v>
      </c>
      <c r="S2691" t="s">
        <v>23</v>
      </c>
      <c r="T2691" t="s">
        <v>23</v>
      </c>
      <c r="U2691">
        <v>79</v>
      </c>
      <c r="V2691">
        <v>3</v>
      </c>
    </row>
    <row r="2692" spans="1:22">
      <c r="A2692">
        <v>6617703</v>
      </c>
      <c r="B2692" t="str">
        <f t="shared" si="218"/>
        <v>unnamed 4</v>
      </c>
      <c r="C2692" t="str">
        <f t="shared" si="219"/>
        <v>NZ_CP009582.1</v>
      </c>
      <c r="D2692" t="str">
        <f t="shared" si="220"/>
        <v>CP009582</v>
      </c>
      <c r="E2692" t="str">
        <f t="shared" si="217"/>
        <v>Escherichia</v>
      </c>
      <c r="F2692" t="s">
        <v>32289</v>
      </c>
      <c r="G2692" t="str">
        <f t="shared" si="221"/>
        <v>Escherichiacoli                     Gammaproteobacteria46.17744.238559-1-655</v>
      </c>
      <c r="H2692" t="s">
        <v>13605</v>
      </c>
      <c r="I2692" t="s">
        <v>15</v>
      </c>
      <c r="J2692" t="s">
        <v>78</v>
      </c>
      <c r="K2692" t="s">
        <v>79</v>
      </c>
      <c r="L2692" t="s">
        <v>13615</v>
      </c>
      <c r="M2692" t="s">
        <v>13616</v>
      </c>
      <c r="N2692" t="s">
        <v>13617</v>
      </c>
      <c r="O2692" s="1" t="s">
        <v>13618</v>
      </c>
      <c r="P2692" t="s">
        <v>13619</v>
      </c>
      <c r="Q2692">
        <v>59</v>
      </c>
      <c r="R2692" t="s">
        <v>23</v>
      </c>
      <c r="S2692">
        <v>1</v>
      </c>
      <c r="T2692" t="s">
        <v>23</v>
      </c>
      <c r="U2692">
        <v>65</v>
      </c>
      <c r="V2692">
        <v>5</v>
      </c>
    </row>
    <row r="2693" spans="1:22">
      <c r="A2693">
        <v>6617607</v>
      </c>
      <c r="B2693" t="str">
        <f t="shared" si="218"/>
        <v>unnamed 2</v>
      </c>
      <c r="C2693" t="str">
        <f t="shared" si="219"/>
        <v>NZ_CP009580.1</v>
      </c>
      <c r="D2693" t="str">
        <f t="shared" si="220"/>
        <v>CP009580</v>
      </c>
      <c r="E2693" t="str">
        <f t="shared" si="217"/>
        <v>Escherichia</v>
      </c>
      <c r="F2693" t="s">
        <v>32289</v>
      </c>
      <c r="G2693" t="str">
        <f t="shared" si="221"/>
        <v>Escherichiacoli                     Gammaproteobacteria129.46350.0792141---1476</v>
      </c>
      <c r="H2693" t="s">
        <v>13605</v>
      </c>
      <c r="I2693" t="s">
        <v>15</v>
      </c>
      <c r="J2693" t="s">
        <v>78</v>
      </c>
      <c r="K2693" t="s">
        <v>79</v>
      </c>
      <c r="L2693" t="s">
        <v>2442</v>
      </c>
      <c r="M2693" t="s">
        <v>13620</v>
      </c>
      <c r="N2693" t="s">
        <v>13621</v>
      </c>
      <c r="O2693" s="1" t="s">
        <v>13622</v>
      </c>
      <c r="P2693" t="s">
        <v>13623</v>
      </c>
      <c r="Q2693">
        <v>141</v>
      </c>
      <c r="R2693" t="s">
        <v>23</v>
      </c>
      <c r="S2693" t="s">
        <v>23</v>
      </c>
      <c r="T2693" t="s">
        <v>23</v>
      </c>
      <c r="U2693">
        <v>147</v>
      </c>
      <c r="V2693">
        <v>6</v>
      </c>
    </row>
    <row r="2694" spans="1:22">
      <c r="A2694">
        <v>6617511</v>
      </c>
      <c r="B2694" t="str">
        <f t="shared" si="218"/>
        <v>pHUSEC41-2</v>
      </c>
      <c r="C2694" t="str">
        <f t="shared" si="219"/>
        <v>NC_019000.1</v>
      </c>
      <c r="D2694" t="str">
        <f t="shared" si="220"/>
        <v>HE603111</v>
      </c>
      <c r="E2694" t="str">
        <f t="shared" si="217"/>
        <v>Escherichia</v>
      </c>
      <c r="F2694" t="s">
        <v>32289</v>
      </c>
      <c r="G2694" t="str">
        <f t="shared" si="221"/>
        <v xml:space="preserve">Escherichiacoli                     Gammaproteobacteria73.56446.1843140---140-                                                </v>
      </c>
      <c r="H2694" t="s">
        <v>13624</v>
      </c>
      <c r="I2694" t="s">
        <v>15</v>
      </c>
      <c r="J2694" t="s">
        <v>78</v>
      </c>
      <c r="K2694" t="s">
        <v>79</v>
      </c>
      <c r="L2694" t="s">
        <v>13625</v>
      </c>
      <c r="M2694" t="s">
        <v>13626</v>
      </c>
      <c r="N2694" t="s">
        <v>13627</v>
      </c>
      <c r="O2694" s="1" t="s">
        <v>13628</v>
      </c>
      <c r="P2694" t="s">
        <v>13629</v>
      </c>
      <c r="Q2694">
        <v>140</v>
      </c>
      <c r="R2694" t="s">
        <v>23</v>
      </c>
      <c r="S2694" t="s">
        <v>23</v>
      </c>
      <c r="T2694" t="s">
        <v>23</v>
      </c>
      <c r="U2694">
        <v>140</v>
      </c>
      <c r="V2694" t="s">
        <v>24</v>
      </c>
    </row>
    <row r="2695" spans="1:22">
      <c r="A2695">
        <v>6617415</v>
      </c>
      <c r="B2695" t="str">
        <f t="shared" si="218"/>
        <v>pHUSEC41-4</v>
      </c>
      <c r="C2695" t="str">
        <f t="shared" si="219"/>
        <v>NC_018996.1</v>
      </c>
      <c r="D2695" t="str">
        <f t="shared" si="220"/>
        <v>HE603113</v>
      </c>
      <c r="E2695" t="str">
        <f t="shared" si="217"/>
        <v>Escherichia</v>
      </c>
      <c r="F2695" t="s">
        <v>32289</v>
      </c>
      <c r="G2695" t="str">
        <f t="shared" si="221"/>
        <v xml:space="preserve">Escherichiacoli                     Gammaproteobacteria5.15345.77929---9-                                                </v>
      </c>
      <c r="H2695" t="s">
        <v>13624</v>
      </c>
      <c r="I2695" t="s">
        <v>15</v>
      </c>
      <c r="J2695" t="s">
        <v>78</v>
      </c>
      <c r="K2695" t="s">
        <v>79</v>
      </c>
      <c r="L2695" t="s">
        <v>13630</v>
      </c>
      <c r="M2695" t="s">
        <v>13631</v>
      </c>
      <c r="N2695" t="s">
        <v>13632</v>
      </c>
      <c r="O2695" s="1" t="s">
        <v>13633</v>
      </c>
      <c r="P2695" t="s">
        <v>13634</v>
      </c>
      <c r="Q2695">
        <v>9</v>
      </c>
      <c r="R2695" t="s">
        <v>23</v>
      </c>
      <c r="S2695" t="s">
        <v>23</v>
      </c>
      <c r="T2695" t="s">
        <v>23</v>
      </c>
      <c r="U2695">
        <v>9</v>
      </c>
      <c r="V2695" t="s">
        <v>24</v>
      </c>
    </row>
    <row r="2696" spans="1:22">
      <c r="A2696">
        <v>6617319</v>
      </c>
      <c r="B2696" t="str">
        <f t="shared" si="218"/>
        <v>pHUSEC41-3</v>
      </c>
      <c r="C2696" t="str">
        <f t="shared" si="219"/>
        <v>NC_018997.1</v>
      </c>
      <c r="D2696" t="str">
        <f t="shared" si="220"/>
        <v>HE603112</v>
      </c>
      <c r="E2696" t="str">
        <f t="shared" si="217"/>
        <v>Escherichia</v>
      </c>
      <c r="F2696" t="s">
        <v>32289</v>
      </c>
      <c r="G2696" t="str">
        <f t="shared" si="221"/>
        <v xml:space="preserve">Escherichiacoli                     Gammaproteobacteria3415141.689815---15-                                                </v>
      </c>
      <c r="H2696" t="s">
        <v>13624</v>
      </c>
      <c r="I2696" t="s">
        <v>15</v>
      </c>
      <c r="J2696" t="s">
        <v>78</v>
      </c>
      <c r="K2696" t="s">
        <v>79</v>
      </c>
      <c r="L2696" t="s">
        <v>13635</v>
      </c>
      <c r="M2696" t="s">
        <v>13636</v>
      </c>
      <c r="N2696" t="s">
        <v>13637</v>
      </c>
      <c r="O2696" s="1">
        <v>34151</v>
      </c>
      <c r="P2696" t="s">
        <v>13638</v>
      </c>
      <c r="Q2696">
        <v>15</v>
      </c>
      <c r="R2696" t="s">
        <v>23</v>
      </c>
      <c r="S2696" t="s">
        <v>23</v>
      </c>
      <c r="T2696" t="s">
        <v>23</v>
      </c>
      <c r="U2696">
        <v>15</v>
      </c>
      <c r="V2696" t="s">
        <v>24</v>
      </c>
    </row>
    <row r="2697" spans="1:22">
      <c r="A2697">
        <v>6617223</v>
      </c>
      <c r="B2697" t="str">
        <f t="shared" si="218"/>
        <v>pHUSEC41-1</v>
      </c>
      <c r="C2697" t="str">
        <f t="shared" si="219"/>
        <v>NC_018995.1</v>
      </c>
      <c r="D2697" t="str">
        <f t="shared" si="220"/>
        <v>HE603110</v>
      </c>
      <c r="E2697" t="str">
        <f t="shared" si="217"/>
        <v>Escherichia</v>
      </c>
      <c r="F2697" t="s">
        <v>32289</v>
      </c>
      <c r="G2697" t="str">
        <f t="shared" si="221"/>
        <v xml:space="preserve">Escherichiacoli                     Gammaproteobacteria91.94253.0226131---131-                                                </v>
      </c>
      <c r="H2697" t="s">
        <v>13624</v>
      </c>
      <c r="I2697" t="s">
        <v>15</v>
      </c>
      <c r="J2697" t="s">
        <v>78</v>
      </c>
      <c r="K2697" t="s">
        <v>79</v>
      </c>
      <c r="L2697" t="s">
        <v>13639</v>
      </c>
      <c r="M2697" t="s">
        <v>13640</v>
      </c>
      <c r="N2697" t="s">
        <v>13641</v>
      </c>
      <c r="O2697" s="1" t="s">
        <v>13642</v>
      </c>
      <c r="P2697" t="s">
        <v>13643</v>
      </c>
      <c r="Q2697">
        <v>131</v>
      </c>
      <c r="R2697" t="s">
        <v>23</v>
      </c>
      <c r="S2697" t="s">
        <v>23</v>
      </c>
      <c r="T2697" t="s">
        <v>23</v>
      </c>
      <c r="U2697">
        <v>131</v>
      </c>
      <c r="V2697" t="s">
        <v>24</v>
      </c>
    </row>
    <row r="2698" spans="1:22">
      <c r="A2698">
        <v>6617127</v>
      </c>
      <c r="B2698" t="str">
        <f t="shared" si="218"/>
        <v>pJJ1886_1</v>
      </c>
      <c r="C2698" t="str">
        <f t="shared" si="219"/>
        <v>NC_022661.1</v>
      </c>
      <c r="D2698" t="str">
        <f t="shared" si="220"/>
        <v>CP006785</v>
      </c>
      <c r="E2698" t="str">
        <f t="shared" si="217"/>
        <v>Escherichia</v>
      </c>
      <c r="F2698" t="s">
        <v>32289</v>
      </c>
      <c r="G2698" t="str">
        <f t="shared" si="221"/>
        <v xml:space="preserve">Escherichiacoli                     Gammaproteobacteria1.55251.86861---1-                                                        </v>
      </c>
      <c r="H2698" t="s">
        <v>13644</v>
      </c>
      <c r="I2698" t="s">
        <v>15</v>
      </c>
      <c r="J2698" t="s">
        <v>78</v>
      </c>
      <c r="K2698" t="s">
        <v>79</v>
      </c>
      <c r="L2698" t="s">
        <v>13645</v>
      </c>
      <c r="M2698" t="s">
        <v>13646</v>
      </c>
      <c r="N2698" t="s">
        <v>13647</v>
      </c>
      <c r="O2698" s="1" t="s">
        <v>13648</v>
      </c>
      <c r="P2698" t="s">
        <v>13649</v>
      </c>
      <c r="Q2698">
        <v>1</v>
      </c>
      <c r="R2698" t="s">
        <v>23</v>
      </c>
      <c r="S2698" t="s">
        <v>23</v>
      </c>
      <c r="T2698" t="s">
        <v>23</v>
      </c>
      <c r="U2698">
        <v>1</v>
      </c>
      <c r="V2698" t="s">
        <v>58</v>
      </c>
    </row>
    <row r="2699" spans="1:22">
      <c r="A2699">
        <v>6617031</v>
      </c>
      <c r="B2699" t="str">
        <f t="shared" si="218"/>
        <v>pJJ1886_2</v>
      </c>
      <c r="C2699" t="str">
        <f t="shared" si="219"/>
        <v>NC_022649.1</v>
      </c>
      <c r="D2699" t="str">
        <f t="shared" si="220"/>
        <v>CP006786</v>
      </c>
      <c r="E2699" t="str">
        <f t="shared" si="217"/>
        <v>Escherichia</v>
      </c>
      <c r="F2699" t="s">
        <v>32289</v>
      </c>
      <c r="G2699" t="str">
        <f t="shared" si="221"/>
        <v xml:space="preserve">Escherichiacoli                     Gammaproteobacteria5.16747.53245---5-                                                        </v>
      </c>
      <c r="H2699" t="s">
        <v>13644</v>
      </c>
      <c r="I2699" t="s">
        <v>15</v>
      </c>
      <c r="J2699" t="s">
        <v>78</v>
      </c>
      <c r="K2699" t="s">
        <v>79</v>
      </c>
      <c r="L2699" t="s">
        <v>13650</v>
      </c>
      <c r="M2699" t="s">
        <v>13651</v>
      </c>
      <c r="N2699" t="s">
        <v>13652</v>
      </c>
      <c r="O2699" s="1" t="s">
        <v>12097</v>
      </c>
      <c r="P2699" t="s">
        <v>13653</v>
      </c>
      <c r="Q2699">
        <v>5</v>
      </c>
      <c r="R2699" t="s">
        <v>23</v>
      </c>
      <c r="S2699" t="s">
        <v>23</v>
      </c>
      <c r="T2699" t="s">
        <v>23</v>
      </c>
      <c r="U2699">
        <v>5</v>
      </c>
      <c r="V2699" t="s">
        <v>58</v>
      </c>
    </row>
    <row r="2700" spans="1:22">
      <c r="A2700">
        <v>6616935</v>
      </c>
      <c r="B2700" t="str">
        <f t="shared" si="218"/>
        <v>pJJ1886_4</v>
      </c>
      <c r="C2700" t="str">
        <f t="shared" si="219"/>
        <v>NC_022650.1</v>
      </c>
      <c r="D2700" t="str">
        <f t="shared" si="220"/>
        <v>CP006788</v>
      </c>
      <c r="E2700" t="str">
        <f t="shared" si="217"/>
        <v>Escherichia</v>
      </c>
      <c r="F2700" t="s">
        <v>32289</v>
      </c>
      <c r="G2700" t="str">
        <f t="shared" si="221"/>
        <v xml:space="preserve">Escherichiacoli                     Gammaproteobacteria55.95645.877174---74-                                                        </v>
      </c>
      <c r="H2700" t="s">
        <v>13644</v>
      </c>
      <c r="I2700" t="s">
        <v>15</v>
      </c>
      <c r="J2700" t="s">
        <v>78</v>
      </c>
      <c r="K2700" t="s">
        <v>79</v>
      </c>
      <c r="L2700" t="s">
        <v>13654</v>
      </c>
      <c r="M2700" t="s">
        <v>13655</v>
      </c>
      <c r="N2700" t="s">
        <v>13656</v>
      </c>
      <c r="O2700" s="1" t="s">
        <v>13657</v>
      </c>
      <c r="P2700" t="s">
        <v>13658</v>
      </c>
      <c r="Q2700">
        <v>74</v>
      </c>
      <c r="R2700" t="s">
        <v>23</v>
      </c>
      <c r="S2700" t="s">
        <v>23</v>
      </c>
      <c r="T2700" t="s">
        <v>23</v>
      </c>
      <c r="U2700">
        <v>74</v>
      </c>
      <c r="V2700" t="s">
        <v>58</v>
      </c>
    </row>
    <row r="2701" spans="1:22">
      <c r="A2701">
        <v>6616839</v>
      </c>
      <c r="B2701" t="str">
        <f t="shared" si="218"/>
        <v>pJJ1886_5</v>
      </c>
      <c r="C2701" t="str">
        <f t="shared" si="219"/>
        <v>NC_022651.1</v>
      </c>
      <c r="D2701" t="str">
        <f t="shared" si="220"/>
        <v>CP006789</v>
      </c>
      <c r="E2701" t="str">
        <f t="shared" si="217"/>
        <v>Escherichia</v>
      </c>
      <c r="F2701" t="s">
        <v>32289</v>
      </c>
      <c r="G2701" t="str">
        <f t="shared" si="221"/>
        <v>Escherichiacoli                     Gammaproteobacteria110.0452.0438125---13611</v>
      </c>
      <c r="H2701" t="s">
        <v>13644</v>
      </c>
      <c r="I2701" t="s">
        <v>15</v>
      </c>
      <c r="J2701" t="s">
        <v>78</v>
      </c>
      <c r="K2701" t="s">
        <v>79</v>
      </c>
      <c r="L2701" t="s">
        <v>13659</v>
      </c>
      <c r="M2701" t="s">
        <v>13660</v>
      </c>
      <c r="N2701" t="s">
        <v>13661</v>
      </c>
      <c r="O2701" s="1" t="s">
        <v>13662</v>
      </c>
      <c r="P2701" t="s">
        <v>13663</v>
      </c>
      <c r="Q2701">
        <v>125</v>
      </c>
      <c r="R2701" t="s">
        <v>23</v>
      </c>
      <c r="S2701" t="s">
        <v>23</v>
      </c>
      <c r="T2701" t="s">
        <v>23</v>
      </c>
      <c r="U2701">
        <v>136</v>
      </c>
      <c r="V2701">
        <v>11</v>
      </c>
    </row>
    <row r="2702" spans="1:22">
      <c r="A2702">
        <v>6616743</v>
      </c>
      <c r="B2702" t="str">
        <f t="shared" si="218"/>
        <v>pJJ1886_3</v>
      </c>
      <c r="C2702" t="str">
        <f t="shared" si="219"/>
        <v>NC_022662.1</v>
      </c>
      <c r="D2702" t="str">
        <f t="shared" si="220"/>
        <v>CP006787</v>
      </c>
      <c r="E2702" t="str">
        <f t="shared" si="217"/>
        <v>Escherichia</v>
      </c>
      <c r="F2702" t="s">
        <v>32289</v>
      </c>
      <c r="G2702" t="str">
        <f t="shared" si="221"/>
        <v>Escherichiacoli                     Gammaproteobacteria5.63147.38065---61</v>
      </c>
      <c r="H2702" t="s">
        <v>13644</v>
      </c>
      <c r="I2702" t="s">
        <v>15</v>
      </c>
      <c r="J2702" t="s">
        <v>78</v>
      </c>
      <c r="K2702" t="s">
        <v>79</v>
      </c>
      <c r="L2702" t="s">
        <v>13664</v>
      </c>
      <c r="M2702" t="s">
        <v>13665</v>
      </c>
      <c r="N2702" t="s">
        <v>13666</v>
      </c>
      <c r="O2702" s="1" t="s">
        <v>13667</v>
      </c>
      <c r="P2702" t="s">
        <v>13668</v>
      </c>
      <c r="Q2702">
        <v>5</v>
      </c>
      <c r="R2702" t="s">
        <v>23</v>
      </c>
      <c r="S2702" t="s">
        <v>23</v>
      </c>
      <c r="T2702" t="s">
        <v>23</v>
      </c>
      <c r="U2702">
        <v>6</v>
      </c>
      <c r="V2702">
        <v>1</v>
      </c>
    </row>
    <row r="2703" spans="1:22">
      <c r="A2703">
        <v>6616647</v>
      </c>
      <c r="B2703" t="str">
        <f t="shared" si="218"/>
        <v>pEKO1101</v>
      </c>
      <c r="C2703" t="str">
        <f t="shared" si="219"/>
        <v>NC_016904.1</v>
      </c>
      <c r="D2703" t="str">
        <f t="shared" si="220"/>
        <v>CP002517</v>
      </c>
      <c r="E2703" t="str">
        <f t="shared" si="217"/>
        <v>Escherichia</v>
      </c>
      <c r="F2703" t="s">
        <v>32289</v>
      </c>
      <c r="G2703" t="str">
        <f t="shared" si="221"/>
        <v>Escherichiacoli                     Gammaproteobacteria103.79549.9754115---1194</v>
      </c>
      <c r="H2703" t="s">
        <v>13669</v>
      </c>
      <c r="I2703" t="s">
        <v>15</v>
      </c>
      <c r="J2703" t="s">
        <v>78</v>
      </c>
      <c r="K2703" t="s">
        <v>79</v>
      </c>
      <c r="L2703" t="s">
        <v>13670</v>
      </c>
      <c r="M2703" t="s">
        <v>13671</v>
      </c>
      <c r="N2703" t="s">
        <v>13672</v>
      </c>
      <c r="O2703" s="1" t="s">
        <v>13673</v>
      </c>
      <c r="P2703" t="s">
        <v>13674</v>
      </c>
      <c r="Q2703">
        <v>115</v>
      </c>
      <c r="R2703" t="s">
        <v>23</v>
      </c>
      <c r="S2703" t="s">
        <v>23</v>
      </c>
      <c r="T2703" t="s">
        <v>23</v>
      </c>
      <c r="U2703">
        <v>119</v>
      </c>
      <c r="V2703">
        <v>4</v>
      </c>
    </row>
    <row r="2704" spans="1:22">
      <c r="A2704">
        <v>6616551</v>
      </c>
      <c r="B2704" t="str">
        <f t="shared" si="218"/>
        <v>pEKO1102</v>
      </c>
      <c r="C2704" t="str">
        <f t="shared" si="219"/>
        <v>NC_016903.1</v>
      </c>
      <c r="D2704" t="str">
        <f t="shared" si="220"/>
        <v>CP002518</v>
      </c>
      <c r="E2704" t="str">
        <f t="shared" si="217"/>
        <v>Escherichia</v>
      </c>
      <c r="F2704" t="s">
        <v>32289</v>
      </c>
      <c r="G2704" t="str">
        <f t="shared" si="221"/>
        <v xml:space="preserve">Escherichiacoli                     Gammaproteobacteria1327146.02616---6-                                                        </v>
      </c>
      <c r="H2704" t="s">
        <v>13669</v>
      </c>
      <c r="I2704" t="s">
        <v>15</v>
      </c>
      <c r="J2704" t="s">
        <v>78</v>
      </c>
      <c r="K2704" t="s">
        <v>79</v>
      </c>
      <c r="L2704" t="s">
        <v>13675</v>
      </c>
      <c r="M2704" t="s">
        <v>13676</v>
      </c>
      <c r="N2704" t="s">
        <v>13677</v>
      </c>
      <c r="O2704" s="1">
        <v>13271</v>
      </c>
      <c r="P2704" t="s">
        <v>13678</v>
      </c>
      <c r="Q2704">
        <v>6</v>
      </c>
      <c r="R2704" t="s">
        <v>23</v>
      </c>
      <c r="S2704" t="s">
        <v>23</v>
      </c>
      <c r="T2704" t="s">
        <v>23</v>
      </c>
      <c r="U2704">
        <v>6</v>
      </c>
      <c r="V2704" t="s">
        <v>58</v>
      </c>
    </row>
    <row r="2705" spans="1:22">
      <c r="A2705">
        <v>6616455</v>
      </c>
      <c r="B2705" t="str">
        <f t="shared" si="218"/>
        <v>pRK2</v>
      </c>
      <c r="C2705" t="str">
        <f t="shared" si="219"/>
        <v>NC_017661.1</v>
      </c>
      <c r="D2705" t="str">
        <f t="shared" si="220"/>
        <v>CP002971</v>
      </c>
      <c r="E2705" t="str">
        <f t="shared" si="217"/>
        <v>Escherichia</v>
      </c>
      <c r="F2705" t="s">
        <v>32289</v>
      </c>
      <c r="G2705" t="str">
        <f t="shared" si="221"/>
        <v xml:space="preserve">Escherichiacoli                     Gammaproteobacteria1327146.00756---6-                                                                </v>
      </c>
      <c r="H2705" t="s">
        <v>13669</v>
      </c>
      <c r="I2705" t="s">
        <v>15</v>
      </c>
      <c r="J2705" t="s">
        <v>78</v>
      </c>
      <c r="K2705" t="s">
        <v>79</v>
      </c>
      <c r="L2705" t="s">
        <v>12884</v>
      </c>
      <c r="M2705" t="s">
        <v>13679</v>
      </c>
      <c r="N2705" t="s">
        <v>13680</v>
      </c>
      <c r="O2705" s="1">
        <v>13271</v>
      </c>
      <c r="P2705" t="s">
        <v>13681</v>
      </c>
      <c r="Q2705">
        <v>6</v>
      </c>
      <c r="R2705" t="s">
        <v>23</v>
      </c>
      <c r="S2705" t="s">
        <v>23</v>
      </c>
      <c r="T2705" t="s">
        <v>23</v>
      </c>
      <c r="U2705">
        <v>6</v>
      </c>
      <c r="V2705" t="s">
        <v>495</v>
      </c>
    </row>
    <row r="2706" spans="1:22">
      <c r="A2706">
        <v>6616359</v>
      </c>
      <c r="B2706" t="str">
        <f t="shared" si="218"/>
        <v>pNDM-1_Dok01</v>
      </c>
      <c r="C2706" t="str">
        <f t="shared" si="219"/>
        <v>NC_018994.1</v>
      </c>
      <c r="D2706" t="str">
        <f t="shared" si="220"/>
        <v>AP012208</v>
      </c>
      <c r="E2706" t="str">
        <f t="shared" si="217"/>
        <v>Escherichia</v>
      </c>
      <c r="F2706" t="s">
        <v>32289</v>
      </c>
      <c r="G2706" t="str">
        <f t="shared" si="221"/>
        <v xml:space="preserve">Escherichiacoli                     Gammaproteobacteria195.5651.038224---224-                                        </v>
      </c>
      <c r="H2706" t="s">
        <v>13682</v>
      </c>
      <c r="I2706" t="s">
        <v>15</v>
      </c>
      <c r="J2706" t="s">
        <v>78</v>
      </c>
      <c r="K2706" t="s">
        <v>79</v>
      </c>
      <c r="L2706" t="s">
        <v>13683</v>
      </c>
      <c r="M2706" t="s">
        <v>13684</v>
      </c>
      <c r="N2706" t="s">
        <v>13685</v>
      </c>
      <c r="O2706" s="1" t="s">
        <v>13686</v>
      </c>
      <c r="P2706" t="s">
        <v>13687</v>
      </c>
      <c r="Q2706">
        <v>224</v>
      </c>
      <c r="R2706" t="s">
        <v>23</v>
      </c>
      <c r="S2706" t="s">
        <v>23</v>
      </c>
      <c r="T2706" t="s">
        <v>23</v>
      </c>
      <c r="U2706">
        <v>224</v>
      </c>
      <c r="V2706" t="s">
        <v>44</v>
      </c>
    </row>
    <row r="2707" spans="1:22">
      <c r="A2707">
        <v>6616263</v>
      </c>
      <c r="B2707" t="str">
        <f t="shared" si="218"/>
        <v>pO103</v>
      </c>
      <c r="C2707" t="str">
        <f t="shared" si="219"/>
        <v>NC_013354.1</v>
      </c>
      <c r="D2707" t="str">
        <f t="shared" si="220"/>
        <v>AP010959</v>
      </c>
      <c r="E2707" t="str">
        <f t="shared" si="217"/>
        <v>Escherichia</v>
      </c>
      <c r="F2707" t="s">
        <v>32289</v>
      </c>
      <c r="G2707" t="str">
        <f t="shared" si="221"/>
        <v>Escherichiacoli                     Gammaproteobacteria75.54649.111874---839</v>
      </c>
      <c r="H2707" t="s">
        <v>13688</v>
      </c>
      <c r="I2707" t="s">
        <v>15</v>
      </c>
      <c r="J2707" t="s">
        <v>78</v>
      </c>
      <c r="K2707" t="s">
        <v>79</v>
      </c>
      <c r="L2707" t="s">
        <v>13689</v>
      </c>
      <c r="M2707" t="s">
        <v>13690</v>
      </c>
      <c r="N2707" t="s">
        <v>13691</v>
      </c>
      <c r="O2707" s="1" t="s">
        <v>13692</v>
      </c>
      <c r="P2707" t="s">
        <v>13693</v>
      </c>
      <c r="Q2707">
        <v>74</v>
      </c>
      <c r="R2707" t="s">
        <v>23</v>
      </c>
      <c r="S2707" t="s">
        <v>23</v>
      </c>
      <c r="T2707" t="s">
        <v>23</v>
      </c>
      <c r="U2707">
        <v>83</v>
      </c>
      <c r="V2707">
        <v>9</v>
      </c>
    </row>
    <row r="2708" spans="1:22">
      <c r="A2708">
        <v>6616167</v>
      </c>
      <c r="B2708" t="str">
        <f t="shared" si="218"/>
        <v>pAA-09EL50</v>
      </c>
      <c r="C2708" t="str">
        <f t="shared" si="219"/>
        <v>NC_018654.1</v>
      </c>
      <c r="D2708" t="str">
        <f t="shared" si="220"/>
        <v>CP003299</v>
      </c>
      <c r="E2708" t="str">
        <f t="shared" si="217"/>
        <v>Escherichia</v>
      </c>
      <c r="F2708" t="s">
        <v>32289</v>
      </c>
      <c r="G2708" t="str">
        <f t="shared" si="221"/>
        <v>Escherichiacoli                     Gammaproteobacteria74.21347.080784---939</v>
      </c>
      <c r="H2708" t="s">
        <v>13694</v>
      </c>
      <c r="I2708" t="s">
        <v>15</v>
      </c>
      <c r="J2708" t="s">
        <v>78</v>
      </c>
      <c r="K2708" t="s">
        <v>79</v>
      </c>
      <c r="L2708" t="s">
        <v>13695</v>
      </c>
      <c r="M2708" t="s">
        <v>13696</v>
      </c>
      <c r="N2708" t="s">
        <v>13697</v>
      </c>
      <c r="O2708" s="1" t="s">
        <v>13698</v>
      </c>
      <c r="P2708" t="s">
        <v>13699</v>
      </c>
      <c r="Q2708">
        <v>84</v>
      </c>
      <c r="R2708" t="s">
        <v>23</v>
      </c>
      <c r="S2708" t="s">
        <v>23</v>
      </c>
      <c r="T2708" t="s">
        <v>23</v>
      </c>
      <c r="U2708">
        <v>93</v>
      </c>
      <c r="V2708">
        <v>9</v>
      </c>
    </row>
    <row r="2709" spans="1:22">
      <c r="A2709">
        <v>6616071</v>
      </c>
      <c r="B2709" t="str">
        <f t="shared" si="218"/>
        <v>p09EL50</v>
      </c>
      <c r="C2709" t="str">
        <f t="shared" si="219"/>
        <v>NC_018651.1</v>
      </c>
      <c r="D2709" t="str">
        <f t="shared" si="220"/>
        <v>CP003298</v>
      </c>
      <c r="E2709" t="str">
        <f t="shared" si="217"/>
        <v>Escherichia</v>
      </c>
      <c r="F2709" t="s">
        <v>32289</v>
      </c>
      <c r="G2709" t="str">
        <f t="shared" si="221"/>
        <v>Escherichiacoli                     Gammaproteobacteria109.27445.3072124-3-1292</v>
      </c>
      <c r="H2709" t="s">
        <v>13694</v>
      </c>
      <c r="I2709" t="s">
        <v>15</v>
      </c>
      <c r="J2709" t="s">
        <v>78</v>
      </c>
      <c r="K2709" t="s">
        <v>79</v>
      </c>
      <c r="L2709" t="s">
        <v>13700</v>
      </c>
      <c r="M2709" t="s">
        <v>13701</v>
      </c>
      <c r="N2709" t="s">
        <v>13702</v>
      </c>
      <c r="O2709" s="1" t="s">
        <v>13703</v>
      </c>
      <c r="P2709" t="s">
        <v>13704</v>
      </c>
      <c r="Q2709">
        <v>124</v>
      </c>
      <c r="R2709" t="s">
        <v>23</v>
      </c>
      <c r="S2709">
        <v>3</v>
      </c>
      <c r="T2709" t="s">
        <v>23</v>
      </c>
      <c r="U2709">
        <v>129</v>
      </c>
      <c r="V2709">
        <v>2</v>
      </c>
    </row>
    <row r="2710" spans="1:22">
      <c r="A2710">
        <v>6615975</v>
      </c>
      <c r="B2710" t="str">
        <f t="shared" si="218"/>
        <v>pG-09EL50</v>
      </c>
      <c r="C2710" t="str">
        <f t="shared" si="219"/>
        <v>NC_018652.1</v>
      </c>
      <c r="D2710" t="str">
        <f t="shared" si="220"/>
        <v>CP003300</v>
      </c>
      <c r="E2710" t="str">
        <f t="shared" si="217"/>
        <v>Escherichia</v>
      </c>
      <c r="F2710" t="s">
        <v>32289</v>
      </c>
      <c r="G2710" t="str">
        <f t="shared" si="221"/>
        <v xml:space="preserve">Escherichiacoli                     Gammaproteobacteria1.54950.8073---3-                                </v>
      </c>
      <c r="H2710" t="s">
        <v>13694</v>
      </c>
      <c r="I2710" t="s">
        <v>15</v>
      </c>
      <c r="J2710" t="s">
        <v>78</v>
      </c>
      <c r="K2710" t="s">
        <v>79</v>
      </c>
      <c r="L2710" t="s">
        <v>13705</v>
      </c>
      <c r="M2710" t="s">
        <v>13706</v>
      </c>
      <c r="N2710" t="s">
        <v>13707</v>
      </c>
      <c r="O2710" s="1" t="s">
        <v>12126</v>
      </c>
      <c r="P2710" t="s">
        <v>12127</v>
      </c>
      <c r="Q2710">
        <v>3</v>
      </c>
      <c r="R2710" t="s">
        <v>23</v>
      </c>
      <c r="S2710" t="s">
        <v>23</v>
      </c>
      <c r="T2710" t="s">
        <v>23</v>
      </c>
      <c r="U2710">
        <v>3</v>
      </c>
      <c r="V2710" t="s">
        <v>108</v>
      </c>
    </row>
    <row r="2711" spans="1:22">
      <c r="A2711">
        <v>6615879</v>
      </c>
      <c r="B2711" t="str">
        <f t="shared" si="218"/>
        <v>pAA-09EL71</v>
      </c>
      <c r="C2711" t="str">
        <f t="shared" si="219"/>
        <v>NC_018662.1</v>
      </c>
      <c r="D2711" t="str">
        <f t="shared" si="220"/>
        <v>CP003302</v>
      </c>
      <c r="E2711" t="str">
        <f t="shared" si="217"/>
        <v>Escherichia</v>
      </c>
      <c r="F2711" t="s">
        <v>32289</v>
      </c>
      <c r="G2711" t="str">
        <f t="shared" si="221"/>
        <v>Escherichiacoli                     Gammaproteobacteria75.57347.167687---958</v>
      </c>
      <c r="H2711" t="s">
        <v>13708</v>
      </c>
      <c r="I2711" t="s">
        <v>15</v>
      </c>
      <c r="J2711" t="s">
        <v>78</v>
      </c>
      <c r="K2711" t="s">
        <v>79</v>
      </c>
      <c r="L2711" t="s">
        <v>13709</v>
      </c>
      <c r="M2711" t="s">
        <v>13710</v>
      </c>
      <c r="N2711" t="s">
        <v>13711</v>
      </c>
      <c r="O2711" s="1" t="s">
        <v>13712</v>
      </c>
      <c r="P2711" t="s">
        <v>13713</v>
      </c>
      <c r="Q2711">
        <v>87</v>
      </c>
      <c r="R2711" t="s">
        <v>23</v>
      </c>
      <c r="S2711" t="s">
        <v>23</v>
      </c>
      <c r="T2711" t="s">
        <v>23</v>
      </c>
      <c r="U2711">
        <v>95</v>
      </c>
      <c r="V2711">
        <v>8</v>
      </c>
    </row>
    <row r="2712" spans="1:22">
      <c r="A2712">
        <v>6615783</v>
      </c>
      <c r="B2712" t="str">
        <f t="shared" si="218"/>
        <v>pG-09EL71</v>
      </c>
      <c r="C2712" t="str">
        <f t="shared" si="219"/>
        <v>NC_018663.1</v>
      </c>
      <c r="D2712" t="str">
        <f t="shared" si="220"/>
        <v>CP003303</v>
      </c>
      <c r="E2712" t="str">
        <f t="shared" si="217"/>
        <v>Escherichia</v>
      </c>
      <c r="F2712" t="s">
        <v>32289</v>
      </c>
      <c r="G2712" t="str">
        <f t="shared" si="221"/>
        <v xml:space="preserve">Escherichiacoli                     Gammaproteobacteria1.54950.8072---2-                                </v>
      </c>
      <c r="H2712" t="s">
        <v>13708</v>
      </c>
      <c r="I2712" t="s">
        <v>15</v>
      </c>
      <c r="J2712" t="s">
        <v>78</v>
      </c>
      <c r="K2712" t="s">
        <v>79</v>
      </c>
      <c r="L2712" t="s">
        <v>13714</v>
      </c>
      <c r="M2712" t="s">
        <v>13715</v>
      </c>
      <c r="N2712" t="s">
        <v>13716</v>
      </c>
      <c r="O2712" s="1" t="s">
        <v>12126</v>
      </c>
      <c r="P2712" t="s">
        <v>12127</v>
      </c>
      <c r="Q2712">
        <v>2</v>
      </c>
      <c r="R2712" t="s">
        <v>23</v>
      </c>
      <c r="S2712" t="s">
        <v>23</v>
      </c>
      <c r="T2712" t="s">
        <v>23</v>
      </c>
      <c r="U2712">
        <v>2</v>
      </c>
      <c r="V2712" t="s">
        <v>108</v>
      </c>
    </row>
    <row r="2713" spans="1:22">
      <c r="A2713">
        <v>6615687</v>
      </c>
      <c r="B2713" t="str">
        <f t="shared" si="218"/>
        <v>pG-EA11</v>
      </c>
      <c r="C2713" t="str">
        <f t="shared" si="219"/>
        <v>NC_018660.1</v>
      </c>
      <c r="D2713" t="str">
        <f t="shared" si="220"/>
        <v>CP003292</v>
      </c>
      <c r="E2713" t="str">
        <f t="shared" si="217"/>
        <v>Escherichia</v>
      </c>
      <c r="F2713" t="s">
        <v>32289</v>
      </c>
      <c r="G2713" t="str">
        <f t="shared" si="221"/>
        <v xml:space="preserve">Escherichiacoli                     Gammaproteobacteria1.54950.8071---1-                                        </v>
      </c>
      <c r="H2713" t="s">
        <v>13717</v>
      </c>
      <c r="I2713" t="s">
        <v>15</v>
      </c>
      <c r="J2713" t="s">
        <v>78</v>
      </c>
      <c r="K2713" t="s">
        <v>79</v>
      </c>
      <c r="L2713" t="s">
        <v>13718</v>
      </c>
      <c r="M2713" t="s">
        <v>13719</v>
      </c>
      <c r="N2713" t="s">
        <v>13720</v>
      </c>
      <c r="O2713" s="1" t="s">
        <v>12126</v>
      </c>
      <c r="P2713" t="s">
        <v>12127</v>
      </c>
      <c r="Q2713">
        <v>1</v>
      </c>
      <c r="R2713" t="s">
        <v>23</v>
      </c>
      <c r="S2713" t="s">
        <v>23</v>
      </c>
      <c r="T2713" t="s">
        <v>23</v>
      </c>
      <c r="U2713">
        <v>1</v>
      </c>
      <c r="V2713" t="s">
        <v>44</v>
      </c>
    </row>
    <row r="2714" spans="1:22">
      <c r="A2714">
        <v>6615591</v>
      </c>
      <c r="B2714" t="str">
        <f t="shared" si="218"/>
        <v>pESBL-EA11</v>
      </c>
      <c r="C2714" t="str">
        <f t="shared" si="219"/>
        <v>NC_018659.1</v>
      </c>
      <c r="D2714" t="str">
        <f t="shared" si="220"/>
        <v>CP003290</v>
      </c>
      <c r="E2714" t="str">
        <f t="shared" si="217"/>
        <v>Escherichia</v>
      </c>
      <c r="F2714" t="s">
        <v>32289</v>
      </c>
      <c r="G2714" t="str">
        <f t="shared" si="221"/>
        <v xml:space="preserve">Escherichiacoli                     Gammaproteobacteria88.54449.728994---94-                                </v>
      </c>
      <c r="H2714" t="s">
        <v>13717</v>
      </c>
      <c r="I2714" t="s">
        <v>15</v>
      </c>
      <c r="J2714" t="s">
        <v>78</v>
      </c>
      <c r="K2714" t="s">
        <v>79</v>
      </c>
      <c r="L2714" t="s">
        <v>13721</v>
      </c>
      <c r="M2714" t="s">
        <v>13722</v>
      </c>
      <c r="N2714" t="s">
        <v>13723</v>
      </c>
      <c r="O2714" s="1" t="s">
        <v>13724</v>
      </c>
      <c r="P2714" t="s">
        <v>13725</v>
      </c>
      <c r="Q2714">
        <v>94</v>
      </c>
      <c r="R2714" t="s">
        <v>23</v>
      </c>
      <c r="S2714" t="s">
        <v>23</v>
      </c>
      <c r="T2714" t="s">
        <v>23</v>
      </c>
      <c r="U2714">
        <v>94</v>
      </c>
      <c r="V2714" t="s">
        <v>108</v>
      </c>
    </row>
    <row r="2715" spans="1:22">
      <c r="A2715">
        <v>6615495</v>
      </c>
      <c r="B2715" t="str">
        <f t="shared" si="218"/>
        <v>pAA-EA11</v>
      </c>
      <c r="C2715" t="str">
        <f t="shared" si="219"/>
        <v>NC_018666.1</v>
      </c>
      <c r="D2715" t="str">
        <f t="shared" si="220"/>
        <v>CP003291</v>
      </c>
      <c r="E2715" t="str">
        <f t="shared" ref="E2715:E2778" si="222">MID(H2715,1,FIND(" ",H2715)-1)</f>
        <v>Escherichia</v>
      </c>
      <c r="F2715" t="s">
        <v>32289</v>
      </c>
      <c r="G2715" t="str">
        <f t="shared" si="221"/>
        <v xml:space="preserve">Escherichiacoli                     Gammaproteobacteria74.21747.094380---82-                                </v>
      </c>
      <c r="H2715" t="s">
        <v>13717</v>
      </c>
      <c r="I2715" t="s">
        <v>15</v>
      </c>
      <c r="J2715" t="s">
        <v>78</v>
      </c>
      <c r="K2715" t="s">
        <v>79</v>
      </c>
      <c r="L2715" t="s">
        <v>13726</v>
      </c>
      <c r="M2715" t="s">
        <v>13727</v>
      </c>
      <c r="N2715" t="s">
        <v>13728</v>
      </c>
      <c r="O2715" s="1" t="s">
        <v>13729</v>
      </c>
      <c r="P2715" t="s">
        <v>13730</v>
      </c>
      <c r="Q2715">
        <v>80</v>
      </c>
      <c r="R2715" t="s">
        <v>23</v>
      </c>
      <c r="S2715" t="s">
        <v>23</v>
      </c>
      <c r="T2715" t="s">
        <v>23</v>
      </c>
      <c r="U2715">
        <v>82</v>
      </c>
      <c r="V2715" t="s">
        <v>108</v>
      </c>
    </row>
    <row r="2716" spans="1:22">
      <c r="A2716">
        <v>6615399</v>
      </c>
      <c r="B2716" t="str">
        <f t="shared" si="218"/>
        <v>unnamed</v>
      </c>
      <c r="C2716" t="str">
        <f t="shared" si="219"/>
        <v>NZ_CP011333.1</v>
      </c>
      <c r="D2716" t="str">
        <f t="shared" si="220"/>
        <v>CP011333</v>
      </c>
      <c r="E2716" t="str">
        <f t="shared" si="222"/>
        <v>Escherichia</v>
      </c>
      <c r="F2716" t="s">
        <v>32289</v>
      </c>
      <c r="G2716" t="str">
        <f t="shared" si="221"/>
        <v>Escherichiacoli                     Gammaproteobacteria16.94847.793216---171</v>
      </c>
      <c r="H2716" t="s">
        <v>13731</v>
      </c>
      <c r="I2716" t="s">
        <v>15</v>
      </c>
      <c r="J2716" t="s">
        <v>78</v>
      </c>
      <c r="K2716" t="s">
        <v>79</v>
      </c>
      <c r="L2716" t="s">
        <v>68</v>
      </c>
      <c r="M2716" t="s">
        <v>13732</v>
      </c>
      <c r="N2716" t="s">
        <v>13733</v>
      </c>
      <c r="O2716" s="1" t="s">
        <v>13734</v>
      </c>
      <c r="P2716" t="s">
        <v>13735</v>
      </c>
      <c r="Q2716">
        <v>16</v>
      </c>
      <c r="R2716" t="s">
        <v>23</v>
      </c>
      <c r="S2716" t="s">
        <v>23</v>
      </c>
      <c r="T2716" t="s">
        <v>23</v>
      </c>
      <c r="U2716">
        <v>17</v>
      </c>
      <c r="V2716">
        <v>1</v>
      </c>
    </row>
    <row r="2717" spans="1:22">
      <c r="A2717">
        <v>6615303</v>
      </c>
      <c r="B2717" t="str">
        <f t="shared" si="218"/>
        <v>unnamed</v>
      </c>
      <c r="C2717" t="str">
        <f t="shared" si="219"/>
        <v>NZ_CP011332.1</v>
      </c>
      <c r="D2717" t="str">
        <f t="shared" si="220"/>
        <v>CP011332</v>
      </c>
      <c r="E2717" t="str">
        <f t="shared" si="222"/>
        <v>Escherichia</v>
      </c>
      <c r="F2717" t="s">
        <v>32289</v>
      </c>
      <c r="G2717" t="str">
        <f t="shared" si="221"/>
        <v>Escherichiacoli                     Gammaproteobacteria75.07947.159781---9211</v>
      </c>
      <c r="H2717" t="s">
        <v>13731</v>
      </c>
      <c r="I2717" t="s">
        <v>15</v>
      </c>
      <c r="J2717" t="s">
        <v>78</v>
      </c>
      <c r="K2717" t="s">
        <v>79</v>
      </c>
      <c r="L2717" t="s">
        <v>68</v>
      </c>
      <c r="M2717" t="s">
        <v>13736</v>
      </c>
      <c r="N2717" t="s">
        <v>13737</v>
      </c>
      <c r="O2717" s="1" t="s">
        <v>13738</v>
      </c>
      <c r="P2717" t="s">
        <v>13739</v>
      </c>
      <c r="Q2717">
        <v>81</v>
      </c>
      <c r="R2717" t="s">
        <v>23</v>
      </c>
      <c r="S2717" t="s">
        <v>23</v>
      </c>
      <c r="T2717" t="s">
        <v>23</v>
      </c>
      <c r="U2717">
        <v>92</v>
      </c>
      <c r="V2717">
        <v>11</v>
      </c>
    </row>
    <row r="2718" spans="1:22">
      <c r="A2718">
        <v>6615207</v>
      </c>
      <c r="B2718" t="str">
        <f t="shared" si="218"/>
        <v>unnamed</v>
      </c>
      <c r="C2718" t="str">
        <f t="shared" si="219"/>
        <v>NZ_CP011335.1</v>
      </c>
      <c r="D2718" t="str">
        <f t="shared" si="220"/>
        <v>CP011335</v>
      </c>
      <c r="E2718" t="str">
        <f t="shared" si="222"/>
        <v>Escherichia</v>
      </c>
      <c r="F2718" t="s">
        <v>32289</v>
      </c>
      <c r="G2718" t="str">
        <f t="shared" si="221"/>
        <v>Escherichiacoli                     Gammaproteobacteria7.89350.994611---132</v>
      </c>
      <c r="H2718" t="s">
        <v>13731</v>
      </c>
      <c r="I2718" t="s">
        <v>15</v>
      </c>
      <c r="J2718" t="s">
        <v>78</v>
      </c>
      <c r="K2718" t="s">
        <v>79</v>
      </c>
      <c r="L2718" t="s">
        <v>68</v>
      </c>
      <c r="M2718" t="s">
        <v>13740</v>
      </c>
      <c r="N2718" t="s">
        <v>13741</v>
      </c>
      <c r="O2718" s="1" t="s">
        <v>13742</v>
      </c>
      <c r="P2718" t="s">
        <v>13743</v>
      </c>
      <c r="Q2718">
        <v>11</v>
      </c>
      <c r="R2718" t="s">
        <v>23</v>
      </c>
      <c r="S2718" t="s">
        <v>23</v>
      </c>
      <c r="T2718" t="s">
        <v>23</v>
      </c>
      <c r="U2718">
        <v>13</v>
      </c>
      <c r="V2718">
        <v>2</v>
      </c>
    </row>
    <row r="2719" spans="1:22">
      <c r="A2719">
        <v>6615111</v>
      </c>
      <c r="B2719" t="str">
        <f t="shared" si="218"/>
        <v>unnamed</v>
      </c>
      <c r="C2719" t="str">
        <f t="shared" si="219"/>
        <v>NZ_CP011337.1</v>
      </c>
      <c r="D2719" t="str">
        <f t="shared" si="220"/>
        <v>CP011337</v>
      </c>
      <c r="E2719" t="str">
        <f t="shared" si="222"/>
        <v>Escherichia</v>
      </c>
      <c r="F2719" t="s">
        <v>32289</v>
      </c>
      <c r="G2719" t="str">
        <f t="shared" si="221"/>
        <v>Escherichiacoli                     Gammaproteobacteria17.81850.415316---182</v>
      </c>
      <c r="H2719" t="s">
        <v>13731</v>
      </c>
      <c r="I2719" t="s">
        <v>15</v>
      </c>
      <c r="J2719" t="s">
        <v>78</v>
      </c>
      <c r="K2719" t="s">
        <v>79</v>
      </c>
      <c r="L2719" t="s">
        <v>68</v>
      </c>
      <c r="M2719" t="s">
        <v>13744</v>
      </c>
      <c r="N2719" t="s">
        <v>13745</v>
      </c>
      <c r="O2719" s="1" t="s">
        <v>13746</v>
      </c>
      <c r="P2719" t="s">
        <v>13747</v>
      </c>
      <c r="Q2719">
        <v>16</v>
      </c>
      <c r="R2719" t="s">
        <v>23</v>
      </c>
      <c r="S2719" t="s">
        <v>23</v>
      </c>
      <c r="T2719" t="s">
        <v>23</v>
      </c>
      <c r="U2719">
        <v>18</v>
      </c>
      <c r="V2719">
        <v>2</v>
      </c>
    </row>
    <row r="2720" spans="1:22">
      <c r="A2720">
        <v>6615015</v>
      </c>
      <c r="B2720" t="str">
        <f t="shared" si="218"/>
        <v>unnamed</v>
      </c>
      <c r="C2720" t="str">
        <f t="shared" si="219"/>
        <v>NZ_CP011336.1</v>
      </c>
      <c r="D2720" t="str">
        <f t="shared" si="220"/>
        <v>CP011336</v>
      </c>
      <c r="E2720" t="str">
        <f t="shared" si="222"/>
        <v>Escherichia</v>
      </c>
      <c r="F2720" t="s">
        <v>32289</v>
      </c>
      <c r="G2720" t="str">
        <f t="shared" si="221"/>
        <v>Escherichiacoli                     Gammaproteobacteria18.05246.648615---172</v>
      </c>
      <c r="H2720" t="s">
        <v>13731</v>
      </c>
      <c r="I2720" t="s">
        <v>15</v>
      </c>
      <c r="J2720" t="s">
        <v>78</v>
      </c>
      <c r="K2720" t="s">
        <v>79</v>
      </c>
      <c r="L2720" t="s">
        <v>68</v>
      </c>
      <c r="M2720" t="s">
        <v>13748</v>
      </c>
      <c r="N2720" t="s">
        <v>13749</v>
      </c>
      <c r="O2720" s="1" t="s">
        <v>13750</v>
      </c>
      <c r="P2720" t="s">
        <v>13751</v>
      </c>
      <c r="Q2720">
        <v>15</v>
      </c>
      <c r="R2720" t="s">
        <v>23</v>
      </c>
      <c r="S2720" t="s">
        <v>23</v>
      </c>
      <c r="T2720" t="s">
        <v>23</v>
      </c>
      <c r="U2720">
        <v>17</v>
      </c>
      <c r="V2720">
        <v>2</v>
      </c>
    </row>
    <row r="2721" spans="1:22">
      <c r="A2721">
        <v>6614919</v>
      </c>
      <c r="B2721" t="str">
        <f t="shared" si="218"/>
        <v>unnamed</v>
      </c>
      <c r="C2721" t="str">
        <f t="shared" si="219"/>
        <v>NZ_CP011338.1</v>
      </c>
      <c r="D2721" t="str">
        <f t="shared" si="220"/>
        <v>CP011338</v>
      </c>
      <c r="E2721" t="str">
        <f t="shared" si="222"/>
        <v>Escherichia</v>
      </c>
      <c r="F2721" t="s">
        <v>32289</v>
      </c>
      <c r="G2721" t="str">
        <f t="shared" si="221"/>
        <v xml:space="preserve">Escherichiacoli                     Gammaproteobacteria4210847.798612---12-                                                </v>
      </c>
      <c r="H2721" t="s">
        <v>13731</v>
      </c>
      <c r="I2721" t="s">
        <v>15</v>
      </c>
      <c r="J2721" t="s">
        <v>78</v>
      </c>
      <c r="K2721" t="s">
        <v>79</v>
      </c>
      <c r="L2721" t="s">
        <v>68</v>
      </c>
      <c r="M2721" t="s">
        <v>13752</v>
      </c>
      <c r="N2721" t="s">
        <v>13753</v>
      </c>
      <c r="O2721" s="1">
        <v>42108</v>
      </c>
      <c r="P2721" t="s">
        <v>13754</v>
      </c>
      <c r="Q2721">
        <v>12</v>
      </c>
      <c r="R2721" t="s">
        <v>23</v>
      </c>
      <c r="S2721" t="s">
        <v>23</v>
      </c>
      <c r="T2721" t="s">
        <v>23</v>
      </c>
      <c r="U2721">
        <v>12</v>
      </c>
      <c r="V2721" t="s">
        <v>24</v>
      </c>
    </row>
    <row r="2722" spans="1:22">
      <c r="A2722">
        <v>6614823</v>
      </c>
      <c r="B2722" t="str">
        <f t="shared" si="218"/>
        <v>unnamed</v>
      </c>
      <c r="C2722" t="str">
        <f t="shared" si="219"/>
        <v>NZ_CP011334.1</v>
      </c>
      <c r="D2722" t="str">
        <f t="shared" si="220"/>
        <v>CP011334</v>
      </c>
      <c r="E2722" t="str">
        <f t="shared" si="222"/>
        <v>Escherichia</v>
      </c>
      <c r="F2722" t="s">
        <v>32289</v>
      </c>
      <c r="G2722" t="str">
        <f t="shared" si="221"/>
        <v>Escherichiacoli                     Gammaproteobacteria2.95439.09952---53</v>
      </c>
      <c r="H2722" t="s">
        <v>13731</v>
      </c>
      <c r="I2722" t="s">
        <v>15</v>
      </c>
      <c r="J2722" t="s">
        <v>78</v>
      </c>
      <c r="K2722" t="s">
        <v>79</v>
      </c>
      <c r="L2722" t="s">
        <v>68</v>
      </c>
      <c r="M2722" t="s">
        <v>13755</v>
      </c>
      <c r="N2722" t="s">
        <v>13756</v>
      </c>
      <c r="O2722" s="1" t="s">
        <v>13757</v>
      </c>
      <c r="P2722" t="s">
        <v>13758</v>
      </c>
      <c r="Q2722">
        <v>2</v>
      </c>
      <c r="R2722" t="s">
        <v>23</v>
      </c>
      <c r="S2722" t="s">
        <v>23</v>
      </c>
      <c r="T2722" t="s">
        <v>23</v>
      </c>
      <c r="U2722">
        <v>5</v>
      </c>
      <c r="V2722">
        <v>3</v>
      </c>
    </row>
    <row r="2723" spans="1:22">
      <c r="A2723">
        <v>6614727</v>
      </c>
      <c r="B2723" t="str">
        <f t="shared" si="218"/>
        <v>pE9211p3</v>
      </c>
      <c r="C2723" t="str">
        <f t="shared" si="219"/>
        <v>NZ_AHAU01000167.1</v>
      </c>
      <c r="D2723" t="str">
        <f t="shared" si="220"/>
        <v>AHAU01000167</v>
      </c>
      <c r="E2723" t="str">
        <f t="shared" si="222"/>
        <v>Escherichia</v>
      </c>
      <c r="F2723" t="s">
        <v>32289</v>
      </c>
      <c r="G2723" t="str">
        <f t="shared" si="221"/>
        <v xml:space="preserve">Escherichiacoli                     Gammaproteobacteria1.54950.8072---2-                                </v>
      </c>
      <c r="H2723" t="s">
        <v>13759</v>
      </c>
      <c r="I2723" t="s">
        <v>15</v>
      </c>
      <c r="J2723" t="s">
        <v>78</v>
      </c>
      <c r="K2723" t="s">
        <v>79</v>
      </c>
      <c r="L2723" t="s">
        <v>13760</v>
      </c>
      <c r="M2723" t="s">
        <v>13761</v>
      </c>
      <c r="N2723" t="s">
        <v>13762</v>
      </c>
      <c r="O2723" s="1" t="s">
        <v>12126</v>
      </c>
      <c r="P2723" t="s">
        <v>12127</v>
      </c>
      <c r="Q2723">
        <v>2</v>
      </c>
      <c r="R2723" t="s">
        <v>23</v>
      </c>
      <c r="S2723" t="s">
        <v>23</v>
      </c>
      <c r="T2723" t="s">
        <v>23</v>
      </c>
      <c r="U2723">
        <v>2</v>
      </c>
      <c r="V2723" t="s">
        <v>108</v>
      </c>
    </row>
    <row r="2724" spans="1:22">
      <c r="A2724">
        <v>6614631</v>
      </c>
      <c r="B2724" t="str">
        <f t="shared" si="218"/>
        <v>pO111_3</v>
      </c>
      <c r="C2724" t="str">
        <f t="shared" si="219"/>
        <v>NC_013366.1</v>
      </c>
      <c r="D2724" t="str">
        <f t="shared" si="220"/>
        <v>AP010963</v>
      </c>
      <c r="E2724" t="str">
        <f t="shared" si="222"/>
        <v>Escherichia</v>
      </c>
      <c r="F2724" t="s">
        <v>32289</v>
      </c>
      <c r="G2724" t="str">
        <f t="shared" si="221"/>
        <v>Escherichiacoli                     Gammaproteobacteria77.6949.994977---8912</v>
      </c>
      <c r="H2724" t="s">
        <v>13763</v>
      </c>
      <c r="I2724" t="s">
        <v>15</v>
      </c>
      <c r="J2724" t="s">
        <v>78</v>
      </c>
      <c r="K2724" t="s">
        <v>79</v>
      </c>
      <c r="L2724" t="s">
        <v>13764</v>
      </c>
      <c r="M2724" t="s">
        <v>13765</v>
      </c>
      <c r="N2724" t="s">
        <v>13766</v>
      </c>
      <c r="O2724" s="1" t="s">
        <v>13767</v>
      </c>
      <c r="P2724" t="s">
        <v>13768</v>
      </c>
      <c r="Q2724">
        <v>77</v>
      </c>
      <c r="R2724" t="s">
        <v>23</v>
      </c>
      <c r="S2724" t="s">
        <v>23</v>
      </c>
      <c r="T2724" t="s">
        <v>23</v>
      </c>
      <c r="U2724">
        <v>89</v>
      </c>
      <c r="V2724">
        <v>12</v>
      </c>
    </row>
    <row r="2725" spans="1:22">
      <c r="A2725">
        <v>6614535</v>
      </c>
      <c r="B2725" t="str">
        <f t="shared" si="218"/>
        <v>pO111_4</v>
      </c>
      <c r="C2725" t="str">
        <f t="shared" si="219"/>
        <v>NC_013367.1</v>
      </c>
      <c r="D2725" t="str">
        <f t="shared" si="220"/>
        <v>AP010964</v>
      </c>
      <c r="E2725" t="str">
        <f t="shared" si="222"/>
        <v>Escherichia</v>
      </c>
      <c r="F2725" t="s">
        <v>32289</v>
      </c>
      <c r="G2725" t="str">
        <f t="shared" si="221"/>
        <v xml:space="preserve">Escherichiacoli                     Gammaproteobacteria4185249.643710---10-                                                </v>
      </c>
      <c r="H2725" t="s">
        <v>13763</v>
      </c>
      <c r="I2725" t="s">
        <v>15</v>
      </c>
      <c r="J2725" t="s">
        <v>78</v>
      </c>
      <c r="K2725" t="s">
        <v>79</v>
      </c>
      <c r="L2725" t="s">
        <v>13495</v>
      </c>
      <c r="M2725" t="s">
        <v>13769</v>
      </c>
      <c r="N2725" t="s">
        <v>13770</v>
      </c>
      <c r="O2725" s="1">
        <v>41852</v>
      </c>
      <c r="P2725" t="s">
        <v>13771</v>
      </c>
      <c r="Q2725">
        <v>10</v>
      </c>
      <c r="R2725" t="s">
        <v>23</v>
      </c>
      <c r="S2725" t="s">
        <v>23</v>
      </c>
      <c r="T2725" t="s">
        <v>23</v>
      </c>
      <c r="U2725">
        <v>10</v>
      </c>
      <c r="V2725" t="s">
        <v>24</v>
      </c>
    </row>
    <row r="2726" spans="1:22">
      <c r="A2726">
        <v>6614439</v>
      </c>
      <c r="B2726" t="str">
        <f t="shared" si="218"/>
        <v>pO111_5</v>
      </c>
      <c r="C2726" t="str">
        <f t="shared" si="219"/>
        <v>NC_013368.1</v>
      </c>
      <c r="D2726" t="str">
        <f t="shared" si="220"/>
        <v>AP010965</v>
      </c>
      <c r="E2726" t="str">
        <f t="shared" si="222"/>
        <v>Escherichia</v>
      </c>
      <c r="F2726" t="s">
        <v>32289</v>
      </c>
      <c r="G2726" t="str">
        <f t="shared" si="221"/>
        <v xml:space="preserve">Escherichiacoli                     Gammaproteobacteria6.67350.202310---10-                                                </v>
      </c>
      <c r="H2726" t="s">
        <v>13763</v>
      </c>
      <c r="I2726" t="s">
        <v>15</v>
      </c>
      <c r="J2726" t="s">
        <v>78</v>
      </c>
      <c r="K2726" t="s">
        <v>79</v>
      </c>
      <c r="L2726" t="s">
        <v>13490</v>
      </c>
      <c r="M2726" t="s">
        <v>13772</v>
      </c>
      <c r="N2726" t="s">
        <v>13773</v>
      </c>
      <c r="O2726" s="1" t="s">
        <v>13774</v>
      </c>
      <c r="P2726" t="s">
        <v>13775</v>
      </c>
      <c r="Q2726">
        <v>10</v>
      </c>
      <c r="R2726" t="s">
        <v>23</v>
      </c>
      <c r="S2726" t="s">
        <v>23</v>
      </c>
      <c r="T2726" t="s">
        <v>23</v>
      </c>
      <c r="U2726">
        <v>10</v>
      </c>
      <c r="V2726" t="s">
        <v>24</v>
      </c>
    </row>
    <row r="2727" spans="1:22">
      <c r="A2727">
        <v>6614343</v>
      </c>
      <c r="B2727" t="str">
        <f t="shared" si="218"/>
        <v>pO111_2</v>
      </c>
      <c r="C2727" t="str">
        <f t="shared" si="219"/>
        <v>NC_013370.1</v>
      </c>
      <c r="D2727" t="str">
        <f t="shared" si="220"/>
        <v>AP010962</v>
      </c>
      <c r="E2727" t="str">
        <f t="shared" si="222"/>
        <v>Escherichia</v>
      </c>
      <c r="F2727" t="s">
        <v>32289</v>
      </c>
      <c r="G2727" t="str">
        <f t="shared" si="221"/>
        <v>Escherichiacoli                     Gammaproteobacteria97.89748.1639111-4-1183</v>
      </c>
      <c r="H2727" t="s">
        <v>13763</v>
      </c>
      <c r="I2727" t="s">
        <v>15</v>
      </c>
      <c r="J2727" t="s">
        <v>78</v>
      </c>
      <c r="K2727" t="s">
        <v>79</v>
      </c>
      <c r="L2727" t="s">
        <v>13776</v>
      </c>
      <c r="M2727" t="s">
        <v>13777</v>
      </c>
      <c r="N2727" t="s">
        <v>13778</v>
      </c>
      <c r="O2727" s="1" t="s">
        <v>13779</v>
      </c>
      <c r="P2727" t="s">
        <v>13780</v>
      </c>
      <c r="Q2727">
        <v>111</v>
      </c>
      <c r="R2727" t="s">
        <v>23</v>
      </c>
      <c r="S2727">
        <v>4</v>
      </c>
      <c r="T2727" t="s">
        <v>23</v>
      </c>
      <c r="U2727">
        <v>118</v>
      </c>
      <c r="V2727">
        <v>3</v>
      </c>
    </row>
    <row r="2728" spans="1:22">
      <c r="A2728">
        <v>6614247</v>
      </c>
      <c r="B2728" t="str">
        <f t="shared" si="218"/>
        <v>pO111_1</v>
      </c>
      <c r="C2728" t="str">
        <f t="shared" si="219"/>
        <v>NC_013365.1</v>
      </c>
      <c r="D2728" t="str">
        <f t="shared" si="220"/>
        <v>AP010961</v>
      </c>
      <c r="E2728" t="str">
        <f t="shared" si="222"/>
        <v>Escherichia</v>
      </c>
      <c r="F2728" t="s">
        <v>32289</v>
      </c>
      <c r="G2728" t="str">
        <f t="shared" si="221"/>
        <v>Escherichiacoli                     Gammaproteobacteria204.60446.9859219---22910</v>
      </c>
      <c r="H2728" t="s">
        <v>13763</v>
      </c>
      <c r="I2728" t="s">
        <v>15</v>
      </c>
      <c r="J2728" t="s">
        <v>78</v>
      </c>
      <c r="K2728" t="s">
        <v>79</v>
      </c>
      <c r="L2728" t="s">
        <v>13781</v>
      </c>
      <c r="M2728" t="s">
        <v>13782</v>
      </c>
      <c r="N2728" t="s">
        <v>13783</v>
      </c>
      <c r="O2728" s="1" t="s">
        <v>13784</v>
      </c>
      <c r="P2728" t="s">
        <v>13785</v>
      </c>
      <c r="Q2728">
        <v>219</v>
      </c>
      <c r="R2728" t="s">
        <v>23</v>
      </c>
      <c r="S2728" t="s">
        <v>23</v>
      </c>
      <c r="T2728" t="s">
        <v>23</v>
      </c>
      <c r="U2728">
        <v>229</v>
      </c>
      <c r="V2728">
        <v>10</v>
      </c>
    </row>
    <row r="2729" spans="1:22">
      <c r="A2729">
        <v>6614151</v>
      </c>
      <c r="B2729" t="str">
        <f t="shared" si="218"/>
        <v>pE2348-2</v>
      </c>
      <c r="C2729" t="str">
        <f t="shared" si="219"/>
        <v>NC_011602.1</v>
      </c>
      <c r="D2729" t="str">
        <f t="shared" si="220"/>
        <v>FM180570</v>
      </c>
      <c r="E2729" t="str">
        <f t="shared" si="222"/>
        <v>Escherichia</v>
      </c>
      <c r="F2729" t="s">
        <v>32289</v>
      </c>
      <c r="G2729" t="str">
        <f t="shared" si="221"/>
        <v xml:space="preserve">Escherichiacoli                     Gammaproteobacteria6.14752.75745---5-                                        </v>
      </c>
      <c r="H2729" t="s">
        <v>13786</v>
      </c>
      <c r="I2729" t="s">
        <v>15</v>
      </c>
      <c r="J2729" t="s">
        <v>78</v>
      </c>
      <c r="K2729" t="s">
        <v>79</v>
      </c>
      <c r="L2729" t="s">
        <v>13787</v>
      </c>
      <c r="M2729" t="s">
        <v>13788</v>
      </c>
      <c r="N2729" t="s">
        <v>13789</v>
      </c>
      <c r="O2729" s="1" t="s">
        <v>13790</v>
      </c>
      <c r="P2729" t="s">
        <v>13791</v>
      </c>
      <c r="Q2729">
        <v>5</v>
      </c>
      <c r="R2729" t="s">
        <v>23</v>
      </c>
      <c r="S2729" t="s">
        <v>23</v>
      </c>
      <c r="T2729" t="s">
        <v>23</v>
      </c>
      <c r="U2729">
        <v>5</v>
      </c>
      <c r="V2729" t="s">
        <v>44</v>
      </c>
    </row>
    <row r="2730" spans="1:22">
      <c r="A2730">
        <v>6614055</v>
      </c>
      <c r="B2730" t="str">
        <f t="shared" si="218"/>
        <v>pMAR2</v>
      </c>
      <c r="C2730" t="str">
        <f t="shared" si="219"/>
        <v>NC_011603.1</v>
      </c>
      <c r="D2730" t="str">
        <f t="shared" si="220"/>
        <v>FM180569</v>
      </c>
      <c r="E2730" t="str">
        <f t="shared" si="222"/>
        <v>Escherichia</v>
      </c>
      <c r="F2730" t="s">
        <v>32289</v>
      </c>
      <c r="G2730" t="str">
        <f t="shared" si="221"/>
        <v>Escherichiacoli                     Gammaproteobacteria97.97848.0128110---12616</v>
      </c>
      <c r="H2730" t="s">
        <v>13786</v>
      </c>
      <c r="I2730" t="s">
        <v>15</v>
      </c>
      <c r="J2730" t="s">
        <v>78</v>
      </c>
      <c r="K2730" t="s">
        <v>79</v>
      </c>
      <c r="L2730" t="s">
        <v>13792</v>
      </c>
      <c r="M2730" t="s">
        <v>13793</v>
      </c>
      <c r="N2730" t="s">
        <v>13794</v>
      </c>
      <c r="O2730" s="1" t="s">
        <v>13795</v>
      </c>
      <c r="P2730" t="s">
        <v>13796</v>
      </c>
      <c r="Q2730">
        <v>110</v>
      </c>
      <c r="R2730" t="s">
        <v>23</v>
      </c>
      <c r="S2730" t="s">
        <v>23</v>
      </c>
      <c r="T2730" t="s">
        <v>23</v>
      </c>
      <c r="U2730">
        <v>126</v>
      </c>
      <c r="V2730">
        <v>16</v>
      </c>
    </row>
    <row r="2731" spans="1:22">
      <c r="A2731">
        <v>6613959</v>
      </c>
      <c r="B2731" t="str">
        <f t="shared" si="218"/>
        <v>pETEC_80</v>
      </c>
      <c r="C2731" t="str">
        <f t="shared" si="219"/>
        <v>NC_009786.1</v>
      </c>
      <c r="D2731" t="str">
        <f t="shared" si="220"/>
        <v>CP000795</v>
      </c>
      <c r="E2731" t="str">
        <f t="shared" si="222"/>
        <v>Escherichia</v>
      </c>
      <c r="F2731" t="s">
        <v>32289</v>
      </c>
      <c r="G2731" t="str">
        <f t="shared" si="221"/>
        <v>Escherichiacoli                     Gammaproteobacteria79.23747.272191---10312</v>
      </c>
      <c r="H2731" t="s">
        <v>13797</v>
      </c>
      <c r="I2731" t="s">
        <v>15</v>
      </c>
      <c r="J2731" t="s">
        <v>78</v>
      </c>
      <c r="K2731" t="s">
        <v>79</v>
      </c>
      <c r="L2731" t="s">
        <v>13798</v>
      </c>
      <c r="M2731" t="s">
        <v>13799</v>
      </c>
      <c r="N2731" t="s">
        <v>13800</v>
      </c>
      <c r="O2731" s="1" t="s">
        <v>13801</v>
      </c>
      <c r="P2731" t="s">
        <v>13802</v>
      </c>
      <c r="Q2731">
        <v>91</v>
      </c>
      <c r="R2731" t="s">
        <v>23</v>
      </c>
      <c r="S2731" t="s">
        <v>23</v>
      </c>
      <c r="T2731" t="s">
        <v>23</v>
      </c>
      <c r="U2731">
        <v>103</v>
      </c>
      <c r="V2731">
        <v>12</v>
      </c>
    </row>
    <row r="2732" spans="1:22">
      <c r="A2732">
        <v>6613863</v>
      </c>
      <c r="B2732" t="str">
        <f t="shared" si="218"/>
        <v>pETEC_35</v>
      </c>
      <c r="C2732" t="str">
        <f t="shared" si="219"/>
        <v>NC_009787.1</v>
      </c>
      <c r="D2732" t="str">
        <f t="shared" si="220"/>
        <v>CP000796</v>
      </c>
      <c r="E2732" t="str">
        <f t="shared" si="222"/>
        <v>Escherichia</v>
      </c>
      <c r="F2732" t="s">
        <v>32289</v>
      </c>
      <c r="G2732" t="str">
        <f t="shared" si="221"/>
        <v>Escherichiacoli                     Gammaproteobacteria34.36751.616432---342</v>
      </c>
      <c r="H2732" t="s">
        <v>13797</v>
      </c>
      <c r="I2732" t="s">
        <v>15</v>
      </c>
      <c r="J2732" t="s">
        <v>78</v>
      </c>
      <c r="K2732" t="s">
        <v>79</v>
      </c>
      <c r="L2732" t="s">
        <v>13803</v>
      </c>
      <c r="M2732" t="s">
        <v>13804</v>
      </c>
      <c r="N2732" t="s">
        <v>13805</v>
      </c>
      <c r="O2732" s="1" t="s">
        <v>13806</v>
      </c>
      <c r="P2732" t="s">
        <v>13807</v>
      </c>
      <c r="Q2732">
        <v>32</v>
      </c>
      <c r="R2732" t="s">
        <v>23</v>
      </c>
      <c r="S2732" t="s">
        <v>23</v>
      </c>
      <c r="T2732" t="s">
        <v>23</v>
      </c>
      <c r="U2732">
        <v>34</v>
      </c>
      <c r="V2732">
        <v>2</v>
      </c>
    </row>
    <row r="2733" spans="1:22">
      <c r="A2733">
        <v>6613767</v>
      </c>
      <c r="B2733" t="str">
        <f t="shared" si="218"/>
        <v>pETEC_73</v>
      </c>
      <c r="C2733" t="str">
        <f t="shared" si="219"/>
        <v>NC_009788.1</v>
      </c>
      <c r="D2733" t="str">
        <f t="shared" si="220"/>
        <v>CP000797</v>
      </c>
      <c r="E2733" t="str">
        <f t="shared" si="222"/>
        <v>Escherichia</v>
      </c>
      <c r="F2733" t="s">
        <v>32289</v>
      </c>
      <c r="G2733" t="str">
        <f t="shared" si="221"/>
        <v>Escherichiacoli                     Gammaproteobacteria70.60950.206177---8710</v>
      </c>
      <c r="H2733" t="s">
        <v>13797</v>
      </c>
      <c r="I2733" t="s">
        <v>15</v>
      </c>
      <c r="J2733" t="s">
        <v>78</v>
      </c>
      <c r="K2733" t="s">
        <v>79</v>
      </c>
      <c r="L2733" t="s">
        <v>13808</v>
      </c>
      <c r="M2733" t="s">
        <v>13809</v>
      </c>
      <c r="N2733" t="s">
        <v>13810</v>
      </c>
      <c r="O2733" s="1" t="s">
        <v>13811</v>
      </c>
      <c r="P2733" t="s">
        <v>13812</v>
      </c>
      <c r="Q2733">
        <v>77</v>
      </c>
      <c r="R2733" t="s">
        <v>23</v>
      </c>
      <c r="S2733" t="s">
        <v>23</v>
      </c>
      <c r="T2733" t="s">
        <v>23</v>
      </c>
      <c r="U2733">
        <v>87</v>
      </c>
      <c r="V2733">
        <v>10</v>
      </c>
    </row>
    <row r="2734" spans="1:22">
      <c r="A2734">
        <v>6613671</v>
      </c>
      <c r="B2734" t="str">
        <f t="shared" si="218"/>
        <v>pETEC_5</v>
      </c>
      <c r="C2734" t="str">
        <f t="shared" si="219"/>
        <v>NC_009791.1</v>
      </c>
      <c r="D2734" t="str">
        <f t="shared" si="220"/>
        <v>CP000801</v>
      </c>
      <c r="E2734" t="str">
        <f t="shared" si="222"/>
        <v>Escherichia</v>
      </c>
      <c r="F2734" t="s">
        <v>32289</v>
      </c>
      <c r="G2734" t="str">
        <f t="shared" si="221"/>
        <v xml:space="preserve">Escherichiacoli                     Gammaproteobacteria5.03349.63246---6-                                                </v>
      </c>
      <c r="H2734" t="s">
        <v>13797</v>
      </c>
      <c r="I2734" t="s">
        <v>15</v>
      </c>
      <c r="J2734" t="s">
        <v>78</v>
      </c>
      <c r="K2734" t="s">
        <v>79</v>
      </c>
      <c r="L2734" t="s">
        <v>13813</v>
      </c>
      <c r="M2734" t="s">
        <v>13814</v>
      </c>
      <c r="N2734" t="s">
        <v>13815</v>
      </c>
      <c r="O2734" s="1" t="s">
        <v>13816</v>
      </c>
      <c r="P2734" t="s">
        <v>13817</v>
      </c>
      <c r="Q2734">
        <v>6</v>
      </c>
      <c r="R2734" t="s">
        <v>23</v>
      </c>
      <c r="S2734" t="s">
        <v>23</v>
      </c>
      <c r="T2734" t="s">
        <v>23</v>
      </c>
      <c r="U2734">
        <v>6</v>
      </c>
      <c r="V2734" t="s">
        <v>24</v>
      </c>
    </row>
    <row r="2735" spans="1:22">
      <c r="A2735">
        <v>6613575</v>
      </c>
      <c r="B2735" t="str">
        <f t="shared" si="218"/>
        <v>pETEC_74</v>
      </c>
      <c r="C2735" t="str">
        <f t="shared" si="219"/>
        <v>NC_009790.1</v>
      </c>
      <c r="D2735" t="str">
        <f t="shared" si="220"/>
        <v>CP000799</v>
      </c>
      <c r="E2735" t="str">
        <f t="shared" si="222"/>
        <v>Escherichia</v>
      </c>
      <c r="F2735" t="s">
        <v>32289</v>
      </c>
      <c r="G2735" t="str">
        <f t="shared" si="221"/>
        <v>Escherichiacoli                     Gammaproteobacteria74.22449.849181---9312</v>
      </c>
      <c r="H2735" t="s">
        <v>13797</v>
      </c>
      <c r="I2735" t="s">
        <v>15</v>
      </c>
      <c r="J2735" t="s">
        <v>78</v>
      </c>
      <c r="K2735" t="s">
        <v>79</v>
      </c>
      <c r="L2735" t="s">
        <v>13818</v>
      </c>
      <c r="M2735" t="s">
        <v>13819</v>
      </c>
      <c r="N2735" t="s">
        <v>13820</v>
      </c>
      <c r="O2735" s="1" t="s">
        <v>13821</v>
      </c>
      <c r="P2735" t="s">
        <v>13418</v>
      </c>
      <c r="Q2735">
        <v>81</v>
      </c>
      <c r="R2735" t="s">
        <v>23</v>
      </c>
      <c r="S2735" t="s">
        <v>23</v>
      </c>
      <c r="T2735" t="s">
        <v>23</v>
      </c>
      <c r="U2735">
        <v>93</v>
      </c>
      <c r="V2735">
        <v>12</v>
      </c>
    </row>
    <row r="2736" spans="1:22">
      <c r="A2736">
        <v>6613479</v>
      </c>
      <c r="B2736" t="str">
        <f t="shared" si="218"/>
        <v>pETEC_6</v>
      </c>
      <c r="C2736" t="str">
        <f t="shared" si="219"/>
        <v>NC_009789.1</v>
      </c>
      <c r="D2736" t="str">
        <f t="shared" si="220"/>
        <v>CP000798</v>
      </c>
      <c r="E2736" t="str">
        <f t="shared" si="222"/>
        <v>Escherichia</v>
      </c>
      <c r="F2736" t="s">
        <v>32289</v>
      </c>
      <c r="G2736" t="str">
        <f t="shared" si="221"/>
        <v xml:space="preserve">Escherichiacoli                     Gammaproteobacteria6.19952.5735---5-                                                </v>
      </c>
      <c r="H2736" t="s">
        <v>13797</v>
      </c>
      <c r="I2736" t="s">
        <v>15</v>
      </c>
      <c r="J2736" t="s">
        <v>78</v>
      </c>
      <c r="K2736" t="s">
        <v>79</v>
      </c>
      <c r="L2736" t="s">
        <v>13822</v>
      </c>
      <c r="M2736" t="s">
        <v>13823</v>
      </c>
      <c r="N2736" t="s">
        <v>13824</v>
      </c>
      <c r="O2736" s="1" t="s">
        <v>13825</v>
      </c>
      <c r="P2736" t="s">
        <v>13826</v>
      </c>
      <c r="Q2736">
        <v>5</v>
      </c>
      <c r="R2736" t="s">
        <v>23</v>
      </c>
      <c r="S2736" t="s">
        <v>23</v>
      </c>
      <c r="T2736" t="s">
        <v>23</v>
      </c>
      <c r="U2736">
        <v>5</v>
      </c>
      <c r="V2736" t="s">
        <v>24</v>
      </c>
    </row>
    <row r="2737" spans="1:22">
      <c r="A2737">
        <v>6613383</v>
      </c>
      <c r="B2737" t="str">
        <f t="shared" si="218"/>
        <v>pO145-12581</v>
      </c>
      <c r="C2737" t="str">
        <f t="shared" si="219"/>
        <v>NZ_CP007138.1</v>
      </c>
      <c r="D2737" t="str">
        <f t="shared" si="220"/>
        <v>CP007138</v>
      </c>
      <c r="E2737" t="str">
        <f t="shared" si="222"/>
        <v>Escherichia</v>
      </c>
      <c r="F2737" t="s">
        <v>32289</v>
      </c>
      <c r="G2737" t="str">
        <f t="shared" si="221"/>
        <v>Escherichiacoli                     Gammaproteobacteria87.1247.613689---10112</v>
      </c>
      <c r="H2737" t="s">
        <v>13827</v>
      </c>
      <c r="I2737" t="s">
        <v>15</v>
      </c>
      <c r="J2737" t="s">
        <v>78</v>
      </c>
      <c r="K2737" t="s">
        <v>79</v>
      </c>
      <c r="L2737" t="s">
        <v>13828</v>
      </c>
      <c r="M2737" t="s">
        <v>13829</v>
      </c>
      <c r="N2737" t="s">
        <v>13830</v>
      </c>
      <c r="O2737" s="1" t="s">
        <v>13831</v>
      </c>
      <c r="P2737" t="s">
        <v>13832</v>
      </c>
      <c r="Q2737">
        <v>89</v>
      </c>
      <c r="R2737" t="s">
        <v>23</v>
      </c>
      <c r="S2737" t="s">
        <v>23</v>
      </c>
      <c r="T2737" t="s">
        <v>23</v>
      </c>
      <c r="U2737">
        <v>101</v>
      </c>
      <c r="V2737">
        <v>12</v>
      </c>
    </row>
    <row r="2738" spans="1:22">
      <c r="A2738">
        <v>6613287</v>
      </c>
      <c r="B2738" t="str">
        <f t="shared" si="218"/>
        <v>pRM12581</v>
      </c>
      <c r="C2738" t="str">
        <f t="shared" si="219"/>
        <v>NZ_CP007137.1</v>
      </c>
      <c r="D2738" t="str">
        <f t="shared" si="220"/>
        <v>CP007137</v>
      </c>
      <c r="E2738" t="str">
        <f t="shared" si="222"/>
        <v>Escherichia</v>
      </c>
      <c r="F2738" t="s">
        <v>32289</v>
      </c>
      <c r="G2738" t="str">
        <f t="shared" si="221"/>
        <v>Escherichiacoli                     Gammaproteobacteria64.56252.622390---944</v>
      </c>
      <c r="H2738" t="s">
        <v>13827</v>
      </c>
      <c r="I2738" t="s">
        <v>15</v>
      </c>
      <c r="J2738" t="s">
        <v>78</v>
      </c>
      <c r="K2738" t="s">
        <v>79</v>
      </c>
      <c r="L2738" t="s">
        <v>13833</v>
      </c>
      <c r="M2738" t="s">
        <v>13834</v>
      </c>
      <c r="N2738" t="s">
        <v>13835</v>
      </c>
      <c r="O2738" s="1" t="s">
        <v>13836</v>
      </c>
      <c r="P2738" t="s">
        <v>13837</v>
      </c>
      <c r="Q2738">
        <v>90</v>
      </c>
      <c r="R2738" t="s">
        <v>23</v>
      </c>
      <c r="S2738" t="s">
        <v>23</v>
      </c>
      <c r="T2738" t="s">
        <v>23</v>
      </c>
      <c r="U2738">
        <v>94</v>
      </c>
      <c r="V2738">
        <v>4</v>
      </c>
    </row>
    <row r="2739" spans="1:22">
      <c r="A2739">
        <v>6613191</v>
      </c>
      <c r="B2739" t="str">
        <f t="shared" si="218"/>
        <v>pRM12761</v>
      </c>
      <c r="C2739" t="str">
        <f t="shared" si="219"/>
        <v>NZ_CP007134.1</v>
      </c>
      <c r="D2739" t="str">
        <f t="shared" si="220"/>
        <v>CP007134</v>
      </c>
      <c r="E2739" t="str">
        <f t="shared" si="222"/>
        <v>Escherichia</v>
      </c>
      <c r="F2739" t="s">
        <v>32289</v>
      </c>
      <c r="G2739" t="str">
        <f t="shared" si="221"/>
        <v xml:space="preserve">Escherichiacoli                     Gammaproteobacteria58.66642.435171---71-                                        </v>
      </c>
      <c r="H2739" t="s">
        <v>13838</v>
      </c>
      <c r="I2739" t="s">
        <v>15</v>
      </c>
      <c r="J2739" t="s">
        <v>78</v>
      </c>
      <c r="K2739" t="s">
        <v>79</v>
      </c>
      <c r="L2739" t="s">
        <v>13839</v>
      </c>
      <c r="M2739" t="s">
        <v>13840</v>
      </c>
      <c r="N2739" t="s">
        <v>13841</v>
      </c>
      <c r="O2739" s="1" t="s">
        <v>13842</v>
      </c>
      <c r="P2739" t="s">
        <v>13843</v>
      </c>
      <c r="Q2739">
        <v>71</v>
      </c>
      <c r="R2739" t="s">
        <v>23</v>
      </c>
      <c r="S2739" t="s">
        <v>23</v>
      </c>
      <c r="T2739" t="s">
        <v>23</v>
      </c>
      <c r="U2739">
        <v>71</v>
      </c>
      <c r="V2739" t="s">
        <v>44</v>
      </c>
    </row>
    <row r="2740" spans="1:22">
      <c r="A2740">
        <v>6613095</v>
      </c>
      <c r="B2740" t="str">
        <f t="shared" si="218"/>
        <v>pO145-12761</v>
      </c>
      <c r="C2740" t="str">
        <f t="shared" si="219"/>
        <v>NZ_CP007135.1</v>
      </c>
      <c r="D2740" t="str">
        <f t="shared" si="220"/>
        <v>CP007135</v>
      </c>
      <c r="E2740" t="str">
        <f t="shared" si="222"/>
        <v>Escherichia</v>
      </c>
      <c r="F2740" t="s">
        <v>32289</v>
      </c>
      <c r="G2740" t="str">
        <f t="shared" si="221"/>
        <v>Escherichiacoli                     Gammaproteobacteria98.06749.6824107---11811</v>
      </c>
      <c r="H2740" t="s">
        <v>13838</v>
      </c>
      <c r="I2740" t="s">
        <v>15</v>
      </c>
      <c r="J2740" t="s">
        <v>78</v>
      </c>
      <c r="K2740" t="s">
        <v>79</v>
      </c>
      <c r="L2740" t="s">
        <v>13844</v>
      </c>
      <c r="M2740" t="s">
        <v>13845</v>
      </c>
      <c r="N2740" t="s">
        <v>13846</v>
      </c>
      <c r="O2740" s="1" t="s">
        <v>13847</v>
      </c>
      <c r="P2740" t="s">
        <v>13848</v>
      </c>
      <c r="Q2740">
        <v>107</v>
      </c>
      <c r="R2740" t="s">
        <v>23</v>
      </c>
      <c r="S2740" t="s">
        <v>23</v>
      </c>
      <c r="T2740" t="s">
        <v>23</v>
      </c>
      <c r="U2740">
        <v>118</v>
      </c>
      <c r="V2740">
        <v>11</v>
      </c>
    </row>
    <row r="2741" spans="1:22">
      <c r="A2741">
        <v>6612999</v>
      </c>
      <c r="B2741" t="str">
        <f t="shared" si="218"/>
        <v>pO145-13514</v>
      </c>
      <c r="C2741" t="str">
        <f t="shared" si="219"/>
        <v>NZ_CP006028.1</v>
      </c>
      <c r="D2741" t="str">
        <f t="shared" si="220"/>
        <v>CP006028</v>
      </c>
      <c r="E2741" t="str">
        <f t="shared" si="222"/>
        <v>Escherichia</v>
      </c>
      <c r="F2741" t="s">
        <v>32289</v>
      </c>
      <c r="G2741" t="str">
        <f t="shared" si="221"/>
        <v>Escherichiacoli                     Gammaproteobacteria87.1247.613689---10112</v>
      </c>
      <c r="H2741" t="s">
        <v>13849</v>
      </c>
      <c r="I2741" t="s">
        <v>15</v>
      </c>
      <c r="J2741" t="s">
        <v>78</v>
      </c>
      <c r="K2741" t="s">
        <v>79</v>
      </c>
      <c r="L2741" t="s">
        <v>13850</v>
      </c>
      <c r="M2741" t="s">
        <v>13851</v>
      </c>
      <c r="N2741" t="s">
        <v>13852</v>
      </c>
      <c r="O2741" s="1" t="s">
        <v>13831</v>
      </c>
      <c r="P2741" t="s">
        <v>13832</v>
      </c>
      <c r="Q2741">
        <v>89</v>
      </c>
      <c r="R2741" t="s">
        <v>23</v>
      </c>
      <c r="S2741" t="s">
        <v>23</v>
      </c>
      <c r="T2741" t="s">
        <v>23</v>
      </c>
      <c r="U2741">
        <v>101</v>
      </c>
      <c r="V2741">
        <v>12</v>
      </c>
    </row>
    <row r="2742" spans="1:22">
      <c r="A2742">
        <v>6612903</v>
      </c>
      <c r="B2742" t="str">
        <f t="shared" si="218"/>
        <v>pRM13514</v>
      </c>
      <c r="C2742" t="str">
        <f t="shared" si="219"/>
        <v>NZ_CP006029.1</v>
      </c>
      <c r="D2742" t="str">
        <f t="shared" si="220"/>
        <v>CP006029</v>
      </c>
      <c r="E2742" t="str">
        <f t="shared" si="222"/>
        <v>Escherichia</v>
      </c>
      <c r="F2742" t="s">
        <v>32289</v>
      </c>
      <c r="G2742" t="str">
        <f t="shared" si="221"/>
        <v>Escherichiacoli                     Gammaproteobacteria64.56152.621690---944</v>
      </c>
      <c r="H2742" t="s">
        <v>13849</v>
      </c>
      <c r="I2742" t="s">
        <v>15</v>
      </c>
      <c r="J2742" t="s">
        <v>78</v>
      </c>
      <c r="K2742" t="s">
        <v>79</v>
      </c>
      <c r="L2742" t="s">
        <v>13853</v>
      </c>
      <c r="M2742" t="s">
        <v>13854</v>
      </c>
      <c r="N2742" t="s">
        <v>13855</v>
      </c>
      <c r="O2742" s="1" t="s">
        <v>13856</v>
      </c>
      <c r="P2742" t="s">
        <v>13857</v>
      </c>
      <c r="Q2742">
        <v>90</v>
      </c>
      <c r="R2742" t="s">
        <v>23</v>
      </c>
      <c r="S2742" t="s">
        <v>23</v>
      </c>
      <c r="T2742" t="s">
        <v>23</v>
      </c>
      <c r="U2742">
        <v>94</v>
      </c>
      <c r="V2742">
        <v>4</v>
      </c>
    </row>
    <row r="2743" spans="1:22">
      <c r="A2743">
        <v>6612807</v>
      </c>
      <c r="B2743" t="str">
        <f t="shared" si="218"/>
        <v>pO145-13516</v>
      </c>
      <c r="C2743" t="str">
        <f t="shared" si="219"/>
        <v>NZ_CP006263.1</v>
      </c>
      <c r="D2743" t="str">
        <f t="shared" si="220"/>
        <v>CP006263</v>
      </c>
      <c r="E2743" t="str">
        <f t="shared" si="222"/>
        <v>Escherichia</v>
      </c>
      <c r="F2743" t="s">
        <v>32289</v>
      </c>
      <c r="G2743" t="str">
        <f t="shared" si="221"/>
        <v>Escherichiacoli                     Gammaproteobacteria98.06649.6798108---11810</v>
      </c>
      <c r="H2743" t="s">
        <v>13858</v>
      </c>
      <c r="I2743" t="s">
        <v>15</v>
      </c>
      <c r="J2743" t="s">
        <v>78</v>
      </c>
      <c r="K2743" t="s">
        <v>79</v>
      </c>
      <c r="L2743" t="s">
        <v>13859</v>
      </c>
      <c r="M2743" t="s">
        <v>13860</v>
      </c>
      <c r="N2743" t="s">
        <v>13861</v>
      </c>
      <c r="O2743" s="1" t="s">
        <v>13862</v>
      </c>
      <c r="P2743" t="s">
        <v>13863</v>
      </c>
      <c r="Q2743">
        <v>108</v>
      </c>
      <c r="R2743" t="s">
        <v>23</v>
      </c>
      <c r="S2743" t="s">
        <v>23</v>
      </c>
      <c r="T2743" t="s">
        <v>23</v>
      </c>
      <c r="U2743">
        <v>118</v>
      </c>
      <c r="V2743">
        <v>10</v>
      </c>
    </row>
    <row r="2744" spans="1:22">
      <c r="A2744">
        <v>6612711</v>
      </c>
      <c r="B2744" t="str">
        <f t="shared" si="218"/>
        <v>pRM13516</v>
      </c>
      <c r="C2744" t="str">
        <f t="shared" si="219"/>
        <v>NZ_CP006264.1</v>
      </c>
      <c r="D2744" t="str">
        <f t="shared" si="220"/>
        <v>CP006264</v>
      </c>
      <c r="E2744" t="str">
        <f t="shared" si="222"/>
        <v>Escherichia</v>
      </c>
      <c r="F2744" t="s">
        <v>32289</v>
      </c>
      <c r="G2744" t="str">
        <f t="shared" si="221"/>
        <v xml:space="preserve">Escherichiacoli                     Gammaproteobacteria58.66642.433471---71-                                        </v>
      </c>
      <c r="H2744" t="s">
        <v>13858</v>
      </c>
      <c r="I2744" t="s">
        <v>15</v>
      </c>
      <c r="J2744" t="s">
        <v>78</v>
      </c>
      <c r="K2744" t="s">
        <v>79</v>
      </c>
      <c r="L2744" t="s">
        <v>13864</v>
      </c>
      <c r="M2744" t="s">
        <v>13865</v>
      </c>
      <c r="N2744" t="s">
        <v>13866</v>
      </c>
      <c r="O2744" s="1" t="s">
        <v>13842</v>
      </c>
      <c r="P2744" t="s">
        <v>13867</v>
      </c>
      <c r="Q2744">
        <v>71</v>
      </c>
      <c r="R2744" t="s">
        <v>23</v>
      </c>
      <c r="S2744" t="s">
        <v>23</v>
      </c>
      <c r="T2744" t="s">
        <v>23</v>
      </c>
      <c r="U2744">
        <v>71</v>
      </c>
      <c r="V2744" t="s">
        <v>44</v>
      </c>
    </row>
    <row r="2745" spans="1:22">
      <c r="A2745">
        <v>6612615</v>
      </c>
      <c r="B2745" t="str">
        <f t="shared" si="218"/>
        <v>pO157-WS4202</v>
      </c>
      <c r="C2745" t="str">
        <f t="shared" si="219"/>
        <v>-</v>
      </c>
      <c r="D2745" t="str">
        <f t="shared" si="220"/>
        <v>CP012803.1</v>
      </c>
      <c r="E2745" t="str">
        <f t="shared" si="222"/>
        <v>Escherichia</v>
      </c>
      <c r="F2745" t="s">
        <v>32289</v>
      </c>
      <c r="G2745" t="str">
        <f t="shared" si="221"/>
        <v>Escherichiacoli                     Gammaproteobacteria92.73947.59794---984</v>
      </c>
      <c r="H2745" t="s">
        <v>13868</v>
      </c>
      <c r="I2745" t="s">
        <v>15</v>
      </c>
      <c r="J2745" t="s">
        <v>78</v>
      </c>
      <c r="K2745" t="s">
        <v>79</v>
      </c>
      <c r="L2745" t="s">
        <v>13869</v>
      </c>
      <c r="M2745" t="s">
        <v>23</v>
      </c>
      <c r="N2745" t="s">
        <v>13870</v>
      </c>
      <c r="O2745" s="1" t="s">
        <v>13871</v>
      </c>
      <c r="P2745" t="s">
        <v>13872</v>
      </c>
      <c r="Q2745">
        <v>94</v>
      </c>
      <c r="R2745" t="s">
        <v>23</v>
      </c>
      <c r="S2745" t="s">
        <v>23</v>
      </c>
      <c r="T2745" t="s">
        <v>23</v>
      </c>
      <c r="U2745">
        <v>98</v>
      </c>
      <c r="V2745">
        <v>4</v>
      </c>
    </row>
    <row r="2746" spans="1:22">
      <c r="A2746">
        <v>6612519</v>
      </c>
      <c r="B2746" t="str">
        <f t="shared" si="218"/>
        <v>pOSAK1-WS4202</v>
      </c>
      <c r="C2746" t="str">
        <f t="shared" si="219"/>
        <v>-</v>
      </c>
      <c r="D2746" t="str">
        <f t="shared" si="220"/>
        <v>CP012804.1</v>
      </c>
      <c r="E2746" t="str">
        <f t="shared" si="222"/>
        <v>Escherichia</v>
      </c>
      <c r="F2746" t="s">
        <v>32289</v>
      </c>
      <c r="G2746" t="str">
        <f t="shared" si="221"/>
        <v xml:space="preserve">Escherichiacoli                     Gammaproteobacteria3.30643.40595---5-                                                        </v>
      </c>
      <c r="H2746" t="s">
        <v>13868</v>
      </c>
      <c r="I2746" t="s">
        <v>15</v>
      </c>
      <c r="J2746" t="s">
        <v>78</v>
      </c>
      <c r="K2746" t="s">
        <v>79</v>
      </c>
      <c r="L2746" t="s">
        <v>13873</v>
      </c>
      <c r="M2746" t="s">
        <v>23</v>
      </c>
      <c r="N2746" t="s">
        <v>13874</v>
      </c>
      <c r="O2746" s="1" t="s">
        <v>13875</v>
      </c>
      <c r="P2746" t="s">
        <v>13876</v>
      </c>
      <c r="Q2746">
        <v>5</v>
      </c>
      <c r="R2746" t="s">
        <v>23</v>
      </c>
      <c r="S2746" t="s">
        <v>23</v>
      </c>
      <c r="T2746" t="s">
        <v>23</v>
      </c>
      <c r="U2746">
        <v>5</v>
      </c>
      <c r="V2746" t="s">
        <v>58</v>
      </c>
    </row>
    <row r="2747" spans="1:22">
      <c r="A2747">
        <v>6612423</v>
      </c>
      <c r="B2747" t="str">
        <f t="shared" si="218"/>
        <v>pEC4115</v>
      </c>
      <c r="C2747" t="str">
        <f t="shared" si="219"/>
        <v>NC_011351.1</v>
      </c>
      <c r="D2747" t="str">
        <f t="shared" si="220"/>
        <v>CP001165</v>
      </c>
      <c r="E2747" t="str">
        <f t="shared" si="222"/>
        <v>Escherichia</v>
      </c>
      <c r="F2747" t="s">
        <v>32289</v>
      </c>
      <c r="G2747" t="str">
        <f t="shared" si="221"/>
        <v xml:space="preserve">Escherichiacoli                     Gammaproteobacteria37.45239.714843---43-                                                </v>
      </c>
      <c r="H2747" t="s">
        <v>13877</v>
      </c>
      <c r="I2747" t="s">
        <v>15</v>
      </c>
      <c r="J2747" t="s">
        <v>78</v>
      </c>
      <c r="K2747" t="s">
        <v>79</v>
      </c>
      <c r="L2747" t="s">
        <v>13878</v>
      </c>
      <c r="M2747" t="s">
        <v>13879</v>
      </c>
      <c r="N2747" t="s">
        <v>13880</v>
      </c>
      <c r="O2747" s="1" t="s">
        <v>13881</v>
      </c>
      <c r="P2747" t="s">
        <v>13882</v>
      </c>
      <c r="Q2747">
        <v>43</v>
      </c>
      <c r="R2747" t="s">
        <v>23</v>
      </c>
      <c r="S2747" t="s">
        <v>23</v>
      </c>
      <c r="T2747" t="s">
        <v>23</v>
      </c>
      <c r="U2747">
        <v>43</v>
      </c>
      <c r="V2747" t="s">
        <v>24</v>
      </c>
    </row>
    <row r="2748" spans="1:22">
      <c r="A2748">
        <v>6612327</v>
      </c>
      <c r="B2748" t="str">
        <f t="shared" si="218"/>
        <v>pO157</v>
      </c>
      <c r="C2748" t="str">
        <f t="shared" si="219"/>
        <v>NC_011350.1</v>
      </c>
      <c r="D2748" t="str">
        <f t="shared" si="220"/>
        <v>CP001163</v>
      </c>
      <c r="E2748" t="str">
        <f t="shared" si="222"/>
        <v>Escherichia</v>
      </c>
      <c r="F2748" t="s">
        <v>32289</v>
      </c>
      <c r="G2748" t="str">
        <f t="shared" si="221"/>
        <v>Escherichiacoli                     Gammaproteobacteria94.64447.8868100--11043</v>
      </c>
      <c r="H2748" t="s">
        <v>13877</v>
      </c>
      <c r="I2748" t="s">
        <v>15</v>
      </c>
      <c r="J2748" t="s">
        <v>78</v>
      </c>
      <c r="K2748" t="s">
        <v>79</v>
      </c>
      <c r="L2748" t="s">
        <v>12822</v>
      </c>
      <c r="M2748" t="s">
        <v>13883</v>
      </c>
      <c r="N2748" t="s">
        <v>13884</v>
      </c>
      <c r="O2748" s="1" t="s">
        <v>13885</v>
      </c>
      <c r="P2748" t="s">
        <v>13886</v>
      </c>
      <c r="Q2748">
        <v>100</v>
      </c>
      <c r="R2748" t="s">
        <v>23</v>
      </c>
      <c r="S2748" t="s">
        <v>23</v>
      </c>
      <c r="T2748">
        <v>1</v>
      </c>
      <c r="U2748">
        <v>104</v>
      </c>
      <c r="V2748">
        <v>3</v>
      </c>
    </row>
    <row r="2749" spans="1:22">
      <c r="A2749">
        <v>6612231</v>
      </c>
      <c r="B2749" t="str">
        <f t="shared" si="218"/>
        <v>pO157</v>
      </c>
      <c r="C2749" t="str">
        <f t="shared" si="219"/>
        <v>NC_007414.1</v>
      </c>
      <c r="D2749" t="str">
        <f t="shared" si="220"/>
        <v>AF074613</v>
      </c>
      <c r="E2749" t="str">
        <f t="shared" si="222"/>
        <v>Escherichia</v>
      </c>
      <c r="F2749" t="s">
        <v>32289</v>
      </c>
      <c r="G2749" t="str">
        <f t="shared" si="221"/>
        <v>Escherichiacoli                     Gammaproteobacteria92.07747.635195---983</v>
      </c>
      <c r="H2749" t="s">
        <v>13887</v>
      </c>
      <c r="I2749" t="s">
        <v>15</v>
      </c>
      <c r="J2749" t="s">
        <v>78</v>
      </c>
      <c r="K2749" t="s">
        <v>79</v>
      </c>
      <c r="L2749" t="s">
        <v>12822</v>
      </c>
      <c r="M2749" t="s">
        <v>13888</v>
      </c>
      <c r="N2749" t="s">
        <v>13889</v>
      </c>
      <c r="O2749" s="1" t="s">
        <v>12825</v>
      </c>
      <c r="P2749" t="s">
        <v>12826</v>
      </c>
      <c r="Q2749">
        <v>95</v>
      </c>
      <c r="R2749" t="s">
        <v>23</v>
      </c>
      <c r="S2749" t="s">
        <v>23</v>
      </c>
      <c r="T2749" t="s">
        <v>23</v>
      </c>
      <c r="U2749">
        <v>98</v>
      </c>
      <c r="V2749">
        <v>3</v>
      </c>
    </row>
    <row r="2750" spans="1:22">
      <c r="A2750">
        <v>6612135</v>
      </c>
      <c r="B2750" t="str">
        <f t="shared" si="218"/>
        <v>unnamed</v>
      </c>
      <c r="C2750" t="str">
        <f t="shared" si="219"/>
        <v>NZ_CP008958.1</v>
      </c>
      <c r="D2750" t="str">
        <f t="shared" si="220"/>
        <v>CP008958</v>
      </c>
      <c r="E2750" t="str">
        <f t="shared" si="222"/>
        <v>Escherichia</v>
      </c>
      <c r="F2750" t="s">
        <v>32289</v>
      </c>
      <c r="G2750" t="str">
        <f t="shared" si="221"/>
        <v>Escherichiacoli                     Gammaproteobacteria92.07647.636795---983</v>
      </c>
      <c r="H2750" t="s">
        <v>13887</v>
      </c>
      <c r="I2750" t="s">
        <v>15</v>
      </c>
      <c r="J2750" t="s">
        <v>78</v>
      </c>
      <c r="K2750" t="s">
        <v>79</v>
      </c>
      <c r="L2750" t="s">
        <v>68</v>
      </c>
      <c r="M2750" t="s">
        <v>13890</v>
      </c>
      <c r="N2750" t="s">
        <v>13891</v>
      </c>
      <c r="O2750" s="1" t="s">
        <v>13892</v>
      </c>
      <c r="P2750" t="s">
        <v>13893</v>
      </c>
      <c r="Q2750">
        <v>95</v>
      </c>
      <c r="R2750" t="s">
        <v>23</v>
      </c>
      <c r="S2750" t="s">
        <v>23</v>
      </c>
      <c r="T2750" t="s">
        <v>23</v>
      </c>
      <c r="U2750">
        <v>98</v>
      </c>
      <c r="V2750">
        <v>3</v>
      </c>
    </row>
    <row r="2751" spans="1:22">
      <c r="A2751">
        <v>6612039</v>
      </c>
      <c r="B2751" t="str">
        <f t="shared" si="218"/>
        <v>pO157</v>
      </c>
      <c r="C2751" t="str">
        <f t="shared" si="219"/>
        <v>NZ_AVCD01000003.1</v>
      </c>
      <c r="D2751" t="str">
        <f t="shared" si="220"/>
        <v>AVCD01000003</v>
      </c>
      <c r="E2751" t="str">
        <f t="shared" si="222"/>
        <v>Escherichia</v>
      </c>
      <c r="F2751" t="s">
        <v>32289</v>
      </c>
      <c r="G2751" t="str">
        <f t="shared" si="221"/>
        <v>Escherichiacoli                     Gammaproteobacteria98.06248.2501104---1073</v>
      </c>
      <c r="H2751" t="s">
        <v>13894</v>
      </c>
      <c r="I2751" t="s">
        <v>15</v>
      </c>
      <c r="J2751" t="s">
        <v>78</v>
      </c>
      <c r="K2751" t="s">
        <v>79</v>
      </c>
      <c r="L2751" t="s">
        <v>12822</v>
      </c>
      <c r="M2751" t="s">
        <v>13895</v>
      </c>
      <c r="N2751" t="s">
        <v>13896</v>
      </c>
      <c r="O2751" s="1" t="s">
        <v>13897</v>
      </c>
      <c r="P2751" t="s">
        <v>13898</v>
      </c>
      <c r="Q2751">
        <v>104</v>
      </c>
      <c r="R2751" t="s">
        <v>23</v>
      </c>
      <c r="S2751" t="s">
        <v>23</v>
      </c>
      <c r="T2751" t="s">
        <v>23</v>
      </c>
      <c r="U2751">
        <v>107</v>
      </c>
      <c r="V2751">
        <v>3</v>
      </c>
    </row>
    <row r="2752" spans="1:22">
      <c r="A2752">
        <v>6611943</v>
      </c>
      <c r="B2752" t="str">
        <f t="shared" si="218"/>
        <v>p0157_2</v>
      </c>
      <c r="C2752" t="str">
        <f t="shared" si="219"/>
        <v>NZ_AETX01000217.1</v>
      </c>
      <c r="D2752" t="str">
        <f t="shared" si="220"/>
        <v>AETX01000217</v>
      </c>
      <c r="E2752" t="str">
        <f t="shared" si="222"/>
        <v>Escherichia</v>
      </c>
      <c r="F2752" t="s">
        <v>32289</v>
      </c>
      <c r="G2752" t="str">
        <f t="shared" si="221"/>
        <v>Escherichiacoli                     Gammaproteobacteria89.76247.703992---10513</v>
      </c>
      <c r="H2752" t="s">
        <v>13899</v>
      </c>
      <c r="I2752" t="s">
        <v>15</v>
      </c>
      <c r="J2752" t="s">
        <v>78</v>
      </c>
      <c r="K2752" t="s">
        <v>79</v>
      </c>
      <c r="L2752" t="s">
        <v>13900</v>
      </c>
      <c r="M2752" t="s">
        <v>13901</v>
      </c>
      <c r="N2752" t="s">
        <v>13902</v>
      </c>
      <c r="O2752" s="1" t="s">
        <v>13903</v>
      </c>
      <c r="P2752" t="s">
        <v>13904</v>
      </c>
      <c r="Q2752">
        <v>92</v>
      </c>
      <c r="R2752" t="s">
        <v>23</v>
      </c>
      <c r="S2752" t="s">
        <v>23</v>
      </c>
      <c r="T2752" t="s">
        <v>23</v>
      </c>
      <c r="U2752">
        <v>105</v>
      </c>
      <c r="V2752">
        <v>13</v>
      </c>
    </row>
    <row r="2753" spans="1:22">
      <c r="A2753">
        <v>6611847</v>
      </c>
      <c r="B2753" t="str">
        <f t="shared" si="218"/>
        <v>pOSAK1</v>
      </c>
      <c r="C2753" t="str">
        <f t="shared" si="219"/>
        <v>NC_002127.1</v>
      </c>
      <c r="D2753" t="str">
        <f t="shared" si="220"/>
        <v>AB011548</v>
      </c>
      <c r="E2753" t="str">
        <f t="shared" si="222"/>
        <v>Escherichia</v>
      </c>
      <c r="F2753" t="s">
        <v>32289</v>
      </c>
      <c r="G2753" t="str">
        <f t="shared" si="221"/>
        <v xml:space="preserve">Escherichiacoli                     Gammaproteobacteria3.30643.40593---3-                                                </v>
      </c>
      <c r="H2753" t="s">
        <v>13905</v>
      </c>
      <c r="I2753" t="s">
        <v>15</v>
      </c>
      <c r="J2753" t="s">
        <v>78</v>
      </c>
      <c r="K2753" t="s">
        <v>79</v>
      </c>
      <c r="L2753" t="s">
        <v>13906</v>
      </c>
      <c r="M2753" t="s">
        <v>13907</v>
      </c>
      <c r="N2753" t="s">
        <v>13908</v>
      </c>
      <c r="O2753" s="1" t="s">
        <v>13875</v>
      </c>
      <c r="P2753" t="s">
        <v>13876</v>
      </c>
      <c r="Q2753">
        <v>3</v>
      </c>
      <c r="R2753" t="s">
        <v>23</v>
      </c>
      <c r="S2753" t="s">
        <v>23</v>
      </c>
      <c r="T2753" t="s">
        <v>23</v>
      </c>
      <c r="U2753">
        <v>3</v>
      </c>
      <c r="V2753" t="s">
        <v>24</v>
      </c>
    </row>
    <row r="2754" spans="1:22">
      <c r="A2754">
        <v>6611751</v>
      </c>
      <c r="B2754" t="str">
        <f t="shared" si="218"/>
        <v>pO157</v>
      </c>
      <c r="C2754" t="str">
        <f t="shared" si="219"/>
        <v>NC_002128.1</v>
      </c>
      <c r="D2754" t="str">
        <f t="shared" si="220"/>
        <v>AB011549</v>
      </c>
      <c r="E2754" t="str">
        <f t="shared" si="222"/>
        <v>Escherichia</v>
      </c>
      <c r="F2754" t="s">
        <v>32289</v>
      </c>
      <c r="G2754" t="str">
        <f t="shared" si="221"/>
        <v xml:space="preserve">Escherichiacoli                     Gammaproteobacteria92.72147.599885---85-                                                </v>
      </c>
      <c r="H2754" t="s">
        <v>13905</v>
      </c>
      <c r="I2754" t="s">
        <v>15</v>
      </c>
      <c r="J2754" t="s">
        <v>78</v>
      </c>
      <c r="K2754" t="s">
        <v>79</v>
      </c>
      <c r="L2754" t="s">
        <v>12822</v>
      </c>
      <c r="M2754" t="s">
        <v>13909</v>
      </c>
      <c r="N2754" t="s">
        <v>13910</v>
      </c>
      <c r="O2754" s="1" t="s">
        <v>13911</v>
      </c>
      <c r="P2754" t="s">
        <v>13912</v>
      </c>
      <c r="Q2754">
        <v>85</v>
      </c>
      <c r="R2754" t="s">
        <v>23</v>
      </c>
      <c r="S2754" t="s">
        <v>23</v>
      </c>
      <c r="T2754" t="s">
        <v>23</v>
      </c>
      <c r="U2754">
        <v>85</v>
      </c>
      <c r="V2754" t="s">
        <v>24</v>
      </c>
    </row>
    <row r="2755" spans="1:22">
      <c r="A2755">
        <v>6611655</v>
      </c>
      <c r="B2755" t="str">
        <f t="shared" ref="B2755:B2818" si="223">L2755</f>
        <v>pSS17</v>
      </c>
      <c r="C2755" t="str">
        <f t="shared" ref="C2755:C2818" si="224">M2755</f>
        <v>NZ_CP008807.1</v>
      </c>
      <c r="D2755" t="str">
        <f t="shared" ref="D2755:D2818" si="225">N2755</f>
        <v>CP008807</v>
      </c>
      <c r="E2755" t="str">
        <f t="shared" si="222"/>
        <v>Escherichia</v>
      </c>
      <c r="F2755" t="s">
        <v>32289</v>
      </c>
      <c r="G2755" t="str">
        <f t="shared" ref="G2755:G2818" si="226">CONCATENATE(E2755,F2755,K2755,O2755,P2755,Q2755,R2755,S2755,T2755,U2755,V2755)</f>
        <v>Escherichiacoli                     Gammaproteobacteria37.44739.717543---441</v>
      </c>
      <c r="H2755" t="s">
        <v>13913</v>
      </c>
      <c r="I2755" t="s">
        <v>15</v>
      </c>
      <c r="J2755" t="s">
        <v>78</v>
      </c>
      <c r="K2755" t="s">
        <v>79</v>
      </c>
      <c r="L2755" t="s">
        <v>13914</v>
      </c>
      <c r="M2755" t="s">
        <v>13915</v>
      </c>
      <c r="N2755" t="s">
        <v>13916</v>
      </c>
      <c r="O2755" s="1" t="s">
        <v>13917</v>
      </c>
      <c r="P2755" t="s">
        <v>13918</v>
      </c>
      <c r="Q2755">
        <v>43</v>
      </c>
      <c r="R2755" t="s">
        <v>23</v>
      </c>
      <c r="S2755" t="s">
        <v>23</v>
      </c>
      <c r="T2755" t="s">
        <v>23</v>
      </c>
      <c r="U2755">
        <v>44</v>
      </c>
      <c r="V2755">
        <v>1</v>
      </c>
    </row>
    <row r="2756" spans="1:22">
      <c r="A2756">
        <v>6611559</v>
      </c>
      <c r="B2756" t="str">
        <f t="shared" si="223"/>
        <v>p0157</v>
      </c>
      <c r="C2756" t="str">
        <f t="shared" si="224"/>
        <v>NZ_CP008806.1</v>
      </c>
      <c r="D2756" t="str">
        <f t="shared" si="225"/>
        <v>CP008806</v>
      </c>
      <c r="E2756" t="str">
        <f t="shared" si="222"/>
        <v>Escherichia</v>
      </c>
      <c r="F2756" t="s">
        <v>32289</v>
      </c>
      <c r="G2756" t="str">
        <f t="shared" si="226"/>
        <v>Escherichiacoli                     Gammaproteobacteria94.64547.88100---1033</v>
      </c>
      <c r="H2756" t="s">
        <v>13913</v>
      </c>
      <c r="I2756" t="s">
        <v>15</v>
      </c>
      <c r="J2756" t="s">
        <v>78</v>
      </c>
      <c r="K2756" t="s">
        <v>79</v>
      </c>
      <c r="L2756" t="s">
        <v>13919</v>
      </c>
      <c r="M2756" t="s">
        <v>13920</v>
      </c>
      <c r="N2756" t="s">
        <v>13921</v>
      </c>
      <c r="O2756" s="1" t="s">
        <v>13922</v>
      </c>
      <c r="P2756" t="s">
        <v>13923</v>
      </c>
      <c r="Q2756">
        <v>100</v>
      </c>
      <c r="R2756" t="s">
        <v>23</v>
      </c>
      <c r="S2756" t="s">
        <v>23</v>
      </c>
      <c r="T2756" t="s">
        <v>23</v>
      </c>
      <c r="U2756">
        <v>103</v>
      </c>
      <c r="V2756">
        <v>3</v>
      </c>
    </row>
    <row r="2757" spans="1:22">
      <c r="A2757">
        <v>6611463</v>
      </c>
      <c r="B2757" t="str">
        <f t="shared" si="223"/>
        <v>p0157</v>
      </c>
      <c r="C2757" t="str">
        <f t="shared" si="224"/>
        <v>NZ_CP010305.1</v>
      </c>
      <c r="D2757" t="str">
        <f t="shared" si="225"/>
        <v>CP010305</v>
      </c>
      <c r="E2757" t="str">
        <f t="shared" si="222"/>
        <v>Escherichia</v>
      </c>
      <c r="F2757" t="s">
        <v>32289</v>
      </c>
      <c r="G2757" t="str">
        <f t="shared" si="226"/>
        <v>Escherichiacoli                     Gammaproteobacteria94.7347.8708100---1044</v>
      </c>
      <c r="H2757" t="s">
        <v>13924</v>
      </c>
      <c r="I2757" t="s">
        <v>15</v>
      </c>
      <c r="J2757" t="s">
        <v>78</v>
      </c>
      <c r="K2757" t="s">
        <v>79</v>
      </c>
      <c r="L2757" t="s">
        <v>13919</v>
      </c>
      <c r="M2757" t="s">
        <v>13925</v>
      </c>
      <c r="N2757" t="s">
        <v>13926</v>
      </c>
      <c r="O2757" s="1" t="s">
        <v>13927</v>
      </c>
      <c r="P2757" t="s">
        <v>13928</v>
      </c>
      <c r="Q2757">
        <v>100</v>
      </c>
      <c r="R2757" t="s">
        <v>23</v>
      </c>
      <c r="S2757" t="s">
        <v>23</v>
      </c>
      <c r="T2757" t="s">
        <v>23</v>
      </c>
      <c r="U2757">
        <v>104</v>
      </c>
      <c r="V2757">
        <v>4</v>
      </c>
    </row>
    <row r="2758" spans="1:22">
      <c r="A2758">
        <v>6611367</v>
      </c>
      <c r="B2758" t="str">
        <f t="shared" si="223"/>
        <v>pO157</v>
      </c>
      <c r="C2758" t="str">
        <f t="shared" si="224"/>
        <v>NC_013010.1</v>
      </c>
      <c r="D2758" t="str">
        <f t="shared" si="225"/>
        <v>CP001369</v>
      </c>
      <c r="E2758" t="str">
        <f t="shared" si="222"/>
        <v>Escherichia</v>
      </c>
      <c r="F2758" t="s">
        <v>32289</v>
      </c>
      <c r="G2758" t="str">
        <f t="shared" si="226"/>
        <v>Escherichiacoli                     Gammaproteobacteria94.60147.8938100---1033</v>
      </c>
      <c r="H2758" t="s">
        <v>13929</v>
      </c>
      <c r="I2758" t="s">
        <v>15</v>
      </c>
      <c r="J2758" t="s">
        <v>78</v>
      </c>
      <c r="K2758" t="s">
        <v>79</v>
      </c>
      <c r="L2758" t="s">
        <v>12822</v>
      </c>
      <c r="M2758" t="s">
        <v>13930</v>
      </c>
      <c r="N2758" t="s">
        <v>13931</v>
      </c>
      <c r="O2758" s="1" t="s">
        <v>13932</v>
      </c>
      <c r="P2758" t="s">
        <v>13933</v>
      </c>
      <c r="Q2758">
        <v>100</v>
      </c>
      <c r="R2758" t="s">
        <v>23</v>
      </c>
      <c r="S2758" t="s">
        <v>23</v>
      </c>
      <c r="T2758" t="s">
        <v>23</v>
      </c>
      <c r="U2758">
        <v>103</v>
      </c>
      <c r="V2758">
        <v>3</v>
      </c>
    </row>
    <row r="2759" spans="1:22">
      <c r="A2759">
        <v>6611271</v>
      </c>
      <c r="B2759" t="str">
        <f t="shared" si="223"/>
        <v>pTW14588</v>
      </c>
      <c r="C2759" t="str">
        <f t="shared" si="224"/>
        <v>NZ_DS999999.1</v>
      </c>
      <c r="D2759" t="str">
        <f t="shared" si="225"/>
        <v>DS999999</v>
      </c>
      <c r="E2759" t="str">
        <f t="shared" si="222"/>
        <v>Escherichia</v>
      </c>
      <c r="F2759" t="s">
        <v>32289</v>
      </c>
      <c r="G2759" t="str">
        <f t="shared" si="226"/>
        <v>Escherichiacoli                     Gammaproteobacteria92.38147.59295--1993</v>
      </c>
      <c r="H2759" t="s">
        <v>13934</v>
      </c>
      <c r="I2759" t="s">
        <v>15</v>
      </c>
      <c r="J2759" t="s">
        <v>78</v>
      </c>
      <c r="K2759" t="s">
        <v>79</v>
      </c>
      <c r="L2759" t="s">
        <v>13935</v>
      </c>
      <c r="M2759" t="s">
        <v>13936</v>
      </c>
      <c r="N2759" t="s">
        <v>13937</v>
      </c>
      <c r="O2759" s="1" t="s">
        <v>13938</v>
      </c>
      <c r="P2759" t="s">
        <v>13939</v>
      </c>
      <c r="Q2759">
        <v>95</v>
      </c>
      <c r="R2759" t="s">
        <v>23</v>
      </c>
      <c r="S2759" t="s">
        <v>23</v>
      </c>
      <c r="T2759">
        <v>1</v>
      </c>
      <c r="U2759">
        <v>99</v>
      </c>
      <c r="V2759">
        <v>3</v>
      </c>
    </row>
    <row r="2760" spans="1:22">
      <c r="A2760">
        <v>6611175</v>
      </c>
      <c r="B2760" t="str">
        <f t="shared" si="223"/>
        <v>pO26_3</v>
      </c>
      <c r="C2760" t="str">
        <f t="shared" si="224"/>
        <v>NC_013363.1</v>
      </c>
      <c r="D2760" t="str">
        <f t="shared" si="225"/>
        <v>AP010956</v>
      </c>
      <c r="E2760" t="str">
        <f t="shared" si="222"/>
        <v>Escherichia</v>
      </c>
      <c r="F2760" t="s">
        <v>32289</v>
      </c>
      <c r="G2760" t="str">
        <f t="shared" si="226"/>
        <v xml:space="preserve">Escherichiacoli                     Gammaproteobacteria5.68646.21887---7-                                                </v>
      </c>
      <c r="H2760" t="s">
        <v>13940</v>
      </c>
      <c r="I2760" t="s">
        <v>15</v>
      </c>
      <c r="J2760" t="s">
        <v>78</v>
      </c>
      <c r="K2760" t="s">
        <v>79</v>
      </c>
      <c r="L2760" t="s">
        <v>13941</v>
      </c>
      <c r="M2760" t="s">
        <v>13942</v>
      </c>
      <c r="N2760" t="s">
        <v>13943</v>
      </c>
      <c r="O2760" s="1" t="s">
        <v>13944</v>
      </c>
      <c r="P2760" t="s">
        <v>13945</v>
      </c>
      <c r="Q2760">
        <v>7</v>
      </c>
      <c r="R2760" t="s">
        <v>23</v>
      </c>
      <c r="S2760" t="s">
        <v>23</v>
      </c>
      <c r="T2760" t="s">
        <v>23</v>
      </c>
      <c r="U2760">
        <v>7</v>
      </c>
      <c r="V2760" t="s">
        <v>24</v>
      </c>
    </row>
    <row r="2761" spans="1:22">
      <c r="A2761">
        <v>6611079</v>
      </c>
      <c r="B2761" t="str">
        <f t="shared" si="223"/>
        <v>pO26_4</v>
      </c>
      <c r="C2761" t="str">
        <f t="shared" si="224"/>
        <v>NC_014543.1</v>
      </c>
      <c r="D2761" t="str">
        <f t="shared" si="225"/>
        <v>AP010957</v>
      </c>
      <c r="E2761" t="str">
        <f t="shared" si="222"/>
        <v>Escherichia</v>
      </c>
      <c r="F2761" t="s">
        <v>32289</v>
      </c>
      <c r="G2761" t="str">
        <f t="shared" si="226"/>
        <v xml:space="preserve">Escherichiacoli                     Gammaproteobacteria4.07344.11984---4-                                                </v>
      </c>
      <c r="H2761" t="s">
        <v>13940</v>
      </c>
      <c r="I2761" t="s">
        <v>15</v>
      </c>
      <c r="J2761" t="s">
        <v>78</v>
      </c>
      <c r="K2761" t="s">
        <v>79</v>
      </c>
      <c r="L2761" t="s">
        <v>13946</v>
      </c>
      <c r="M2761" t="s">
        <v>13947</v>
      </c>
      <c r="N2761" t="s">
        <v>13948</v>
      </c>
      <c r="O2761" s="1" t="s">
        <v>13349</v>
      </c>
      <c r="P2761" t="s">
        <v>13350</v>
      </c>
      <c r="Q2761">
        <v>4</v>
      </c>
      <c r="R2761" t="s">
        <v>23</v>
      </c>
      <c r="S2761" t="s">
        <v>23</v>
      </c>
      <c r="T2761" t="s">
        <v>23</v>
      </c>
      <c r="U2761">
        <v>4</v>
      </c>
      <c r="V2761" t="s">
        <v>24</v>
      </c>
    </row>
    <row r="2762" spans="1:22">
      <c r="A2762">
        <v>6610983</v>
      </c>
      <c r="B2762" t="str">
        <f t="shared" si="223"/>
        <v>pO26_2</v>
      </c>
      <c r="C2762" t="str">
        <f t="shared" si="224"/>
        <v>NC_013362.1</v>
      </c>
      <c r="D2762" t="str">
        <f t="shared" si="225"/>
        <v>AP010955</v>
      </c>
      <c r="E2762" t="str">
        <f t="shared" si="222"/>
        <v>Escherichia</v>
      </c>
      <c r="F2762" t="s">
        <v>32289</v>
      </c>
      <c r="G2762" t="str">
        <f t="shared" si="226"/>
        <v>Escherichiacoli                     Gammaproteobacteria63.36552.500676---826</v>
      </c>
      <c r="H2762" t="s">
        <v>13940</v>
      </c>
      <c r="I2762" t="s">
        <v>15</v>
      </c>
      <c r="J2762" t="s">
        <v>78</v>
      </c>
      <c r="K2762" t="s">
        <v>79</v>
      </c>
      <c r="L2762" t="s">
        <v>13949</v>
      </c>
      <c r="M2762" t="s">
        <v>13950</v>
      </c>
      <c r="N2762" t="s">
        <v>13951</v>
      </c>
      <c r="O2762" s="1" t="s">
        <v>13952</v>
      </c>
      <c r="P2762" t="s">
        <v>13953</v>
      </c>
      <c r="Q2762">
        <v>76</v>
      </c>
      <c r="R2762" t="s">
        <v>23</v>
      </c>
      <c r="S2762" t="s">
        <v>23</v>
      </c>
      <c r="T2762" t="s">
        <v>23</v>
      </c>
      <c r="U2762">
        <v>82</v>
      </c>
      <c r="V2762">
        <v>6</v>
      </c>
    </row>
    <row r="2763" spans="1:22">
      <c r="A2763">
        <v>6610887</v>
      </c>
      <c r="B2763" t="str">
        <f t="shared" si="223"/>
        <v>pO26_1</v>
      </c>
      <c r="C2763" t="str">
        <f t="shared" si="224"/>
        <v>NC_013369.1</v>
      </c>
      <c r="D2763" t="str">
        <f t="shared" si="225"/>
        <v>AP010954</v>
      </c>
      <c r="E2763" t="str">
        <f t="shared" si="222"/>
        <v>Escherichia</v>
      </c>
      <c r="F2763" t="s">
        <v>32289</v>
      </c>
      <c r="G2763" t="str">
        <f t="shared" si="226"/>
        <v>Escherichiacoli                     Gammaproteobacteria85.16747.478584---9511</v>
      </c>
      <c r="H2763" t="s">
        <v>13940</v>
      </c>
      <c r="I2763" t="s">
        <v>15</v>
      </c>
      <c r="J2763" t="s">
        <v>78</v>
      </c>
      <c r="K2763" t="s">
        <v>79</v>
      </c>
      <c r="L2763" t="s">
        <v>13954</v>
      </c>
      <c r="M2763" t="s">
        <v>13955</v>
      </c>
      <c r="N2763" t="s">
        <v>13956</v>
      </c>
      <c r="O2763" s="1" t="s">
        <v>13957</v>
      </c>
      <c r="P2763" t="s">
        <v>13958</v>
      </c>
      <c r="Q2763">
        <v>84</v>
      </c>
      <c r="R2763" t="s">
        <v>23</v>
      </c>
      <c r="S2763" t="s">
        <v>23</v>
      </c>
      <c r="T2763" t="s">
        <v>23</v>
      </c>
      <c r="U2763">
        <v>95</v>
      </c>
      <c r="V2763">
        <v>11</v>
      </c>
    </row>
    <row r="2764" spans="1:22">
      <c r="A2764">
        <v>6610791</v>
      </c>
      <c r="B2764" t="str">
        <f t="shared" si="223"/>
        <v>pO55</v>
      </c>
      <c r="C2764" t="str">
        <f t="shared" si="224"/>
        <v>NC_013942.1</v>
      </c>
      <c r="D2764" t="str">
        <f t="shared" si="225"/>
        <v>CP001847</v>
      </c>
      <c r="E2764" t="str">
        <f t="shared" si="222"/>
        <v>Escherichia</v>
      </c>
      <c r="F2764" t="s">
        <v>32289</v>
      </c>
      <c r="G2764" t="str">
        <f t="shared" si="226"/>
        <v>Escherichiacoli                     Gammaproteobacteria66.00148.87274---839</v>
      </c>
      <c r="H2764" t="s">
        <v>13959</v>
      </c>
      <c r="I2764" t="s">
        <v>15</v>
      </c>
      <c r="J2764" t="s">
        <v>78</v>
      </c>
      <c r="K2764" t="s">
        <v>79</v>
      </c>
      <c r="L2764" t="s">
        <v>13960</v>
      </c>
      <c r="M2764" t="s">
        <v>13961</v>
      </c>
      <c r="N2764" t="s">
        <v>13962</v>
      </c>
      <c r="O2764" s="1" t="s">
        <v>13963</v>
      </c>
      <c r="P2764" t="s">
        <v>8188</v>
      </c>
      <c r="Q2764">
        <v>74</v>
      </c>
      <c r="R2764" t="s">
        <v>23</v>
      </c>
      <c r="S2764" t="s">
        <v>23</v>
      </c>
      <c r="T2764" t="s">
        <v>23</v>
      </c>
      <c r="U2764">
        <v>83</v>
      </c>
      <c r="V2764">
        <v>9</v>
      </c>
    </row>
    <row r="2765" spans="1:22">
      <c r="A2765">
        <v>6610695</v>
      </c>
      <c r="B2765" t="str">
        <f t="shared" si="223"/>
        <v>p12579_1</v>
      </c>
      <c r="C2765" t="str">
        <f t="shared" si="224"/>
        <v>NC_017653.1</v>
      </c>
      <c r="D2765" t="str">
        <f t="shared" si="225"/>
        <v>CP003110</v>
      </c>
      <c r="E2765" t="str">
        <f t="shared" si="222"/>
        <v>Escherichia</v>
      </c>
      <c r="F2765" t="s">
        <v>32289</v>
      </c>
      <c r="G2765" t="str">
        <f t="shared" si="226"/>
        <v>Escherichiacoli                     Gammaproteobacteria94.01548.074299-3-1075</v>
      </c>
      <c r="H2765" t="s">
        <v>13964</v>
      </c>
      <c r="I2765" t="s">
        <v>15</v>
      </c>
      <c r="J2765" t="s">
        <v>78</v>
      </c>
      <c r="K2765" t="s">
        <v>79</v>
      </c>
      <c r="L2765" t="s">
        <v>13965</v>
      </c>
      <c r="M2765" t="s">
        <v>13966</v>
      </c>
      <c r="N2765" t="s">
        <v>13967</v>
      </c>
      <c r="O2765" s="1" t="s">
        <v>13968</v>
      </c>
      <c r="P2765" t="s">
        <v>13969</v>
      </c>
      <c r="Q2765">
        <v>99</v>
      </c>
      <c r="R2765" t="s">
        <v>23</v>
      </c>
      <c r="S2765">
        <v>3</v>
      </c>
      <c r="T2765" t="s">
        <v>23</v>
      </c>
      <c r="U2765">
        <v>107</v>
      </c>
      <c r="V2765">
        <v>5</v>
      </c>
    </row>
    <row r="2766" spans="1:22">
      <c r="A2766">
        <v>6610599</v>
      </c>
      <c r="B2766" t="str">
        <f t="shared" si="223"/>
        <v>p12579_5</v>
      </c>
      <c r="C2766" t="str">
        <f t="shared" si="224"/>
        <v>NC_017655.1</v>
      </c>
      <c r="D2766" t="str">
        <f t="shared" si="225"/>
        <v>CP003114</v>
      </c>
      <c r="E2766" t="str">
        <f t="shared" si="222"/>
        <v>Escherichia</v>
      </c>
      <c r="F2766" t="s">
        <v>32289</v>
      </c>
      <c r="G2766" t="str">
        <f t="shared" si="226"/>
        <v xml:space="preserve">Escherichiacoli                     Gammaproteobacteria5.95445.80115---5-                                        </v>
      </c>
      <c r="H2766" t="s">
        <v>13964</v>
      </c>
      <c r="I2766" t="s">
        <v>15</v>
      </c>
      <c r="J2766" t="s">
        <v>78</v>
      </c>
      <c r="K2766" t="s">
        <v>79</v>
      </c>
      <c r="L2766" t="s">
        <v>13970</v>
      </c>
      <c r="M2766" t="s">
        <v>13971</v>
      </c>
      <c r="N2766" t="s">
        <v>13972</v>
      </c>
      <c r="O2766" s="1" t="s">
        <v>13973</v>
      </c>
      <c r="P2766" t="s">
        <v>13974</v>
      </c>
      <c r="Q2766">
        <v>5</v>
      </c>
      <c r="R2766" t="s">
        <v>23</v>
      </c>
      <c r="S2766" t="s">
        <v>23</v>
      </c>
      <c r="T2766" t="s">
        <v>23</v>
      </c>
      <c r="U2766">
        <v>5</v>
      </c>
      <c r="V2766" t="s">
        <v>44</v>
      </c>
    </row>
    <row r="2767" spans="1:22">
      <c r="A2767">
        <v>6610503</v>
      </c>
      <c r="B2767" t="str">
        <f t="shared" si="223"/>
        <v>p12579_3</v>
      </c>
      <c r="C2767" t="str">
        <f t="shared" si="224"/>
        <v>NC_017654.1</v>
      </c>
      <c r="D2767" t="str">
        <f t="shared" si="225"/>
        <v>CP003112</v>
      </c>
      <c r="E2767" t="str">
        <f t="shared" si="222"/>
        <v>Escherichia</v>
      </c>
      <c r="F2767" t="s">
        <v>32289</v>
      </c>
      <c r="G2767" t="str">
        <f t="shared" si="226"/>
        <v xml:space="preserve">Escherichiacoli                     Gammaproteobacteria12.06848.931112---12-                                        </v>
      </c>
      <c r="H2767" t="s">
        <v>13964</v>
      </c>
      <c r="I2767" t="s">
        <v>15</v>
      </c>
      <c r="J2767" t="s">
        <v>78</v>
      </c>
      <c r="K2767" t="s">
        <v>79</v>
      </c>
      <c r="L2767" t="s">
        <v>13975</v>
      </c>
      <c r="M2767" t="s">
        <v>13976</v>
      </c>
      <c r="N2767" t="s">
        <v>13977</v>
      </c>
      <c r="O2767" s="1" t="s">
        <v>13978</v>
      </c>
      <c r="P2767" t="s">
        <v>13979</v>
      </c>
      <c r="Q2767">
        <v>12</v>
      </c>
      <c r="R2767" t="s">
        <v>23</v>
      </c>
      <c r="S2767" t="s">
        <v>23</v>
      </c>
      <c r="T2767" t="s">
        <v>23</v>
      </c>
      <c r="U2767">
        <v>12</v>
      </c>
      <c r="V2767" t="s">
        <v>44</v>
      </c>
    </row>
    <row r="2768" spans="1:22">
      <c r="A2768">
        <v>6610407</v>
      </c>
      <c r="B2768" t="str">
        <f t="shared" si="223"/>
        <v>p12579_2</v>
      </c>
      <c r="C2768" t="str">
        <f t="shared" si="224"/>
        <v>NC_017657.1</v>
      </c>
      <c r="D2768" t="str">
        <f t="shared" si="225"/>
        <v>CP003111</v>
      </c>
      <c r="E2768" t="str">
        <f t="shared" si="222"/>
        <v>Escherichia</v>
      </c>
      <c r="F2768" t="s">
        <v>32289</v>
      </c>
      <c r="G2768" t="str">
        <f t="shared" si="226"/>
        <v>Escherichiacoli                     Gammaproteobacteria66.07848.913473---8310</v>
      </c>
      <c r="H2768" t="s">
        <v>13964</v>
      </c>
      <c r="I2768" t="s">
        <v>15</v>
      </c>
      <c r="J2768" t="s">
        <v>78</v>
      </c>
      <c r="K2768" t="s">
        <v>79</v>
      </c>
      <c r="L2768" t="s">
        <v>13980</v>
      </c>
      <c r="M2768" t="s">
        <v>13981</v>
      </c>
      <c r="N2768" t="s">
        <v>13982</v>
      </c>
      <c r="O2768" s="1" t="s">
        <v>13983</v>
      </c>
      <c r="P2768" t="s">
        <v>13984</v>
      </c>
      <c r="Q2768">
        <v>73</v>
      </c>
      <c r="R2768" t="s">
        <v>23</v>
      </c>
      <c r="S2768" t="s">
        <v>23</v>
      </c>
      <c r="T2768" t="s">
        <v>23</v>
      </c>
      <c r="U2768">
        <v>83</v>
      </c>
      <c r="V2768">
        <v>10</v>
      </c>
    </row>
    <row r="2769" spans="1:22">
      <c r="A2769">
        <v>6610311</v>
      </c>
      <c r="B2769" t="str">
        <f t="shared" si="223"/>
        <v>p12579_4</v>
      </c>
      <c r="C2769" t="str">
        <f t="shared" si="224"/>
        <v>NC_017658.1</v>
      </c>
      <c r="D2769" t="str">
        <f t="shared" si="225"/>
        <v>CP003113</v>
      </c>
      <c r="E2769" t="str">
        <f t="shared" si="222"/>
        <v>Escherichia</v>
      </c>
      <c r="F2769" t="s">
        <v>32289</v>
      </c>
      <c r="G2769" t="str">
        <f t="shared" si="226"/>
        <v xml:space="preserve">Escherichiacoli                     Gammaproteobacteria6.21152.51975---5-                                        </v>
      </c>
      <c r="H2769" t="s">
        <v>13964</v>
      </c>
      <c r="I2769" t="s">
        <v>15</v>
      </c>
      <c r="J2769" t="s">
        <v>78</v>
      </c>
      <c r="K2769" t="s">
        <v>79</v>
      </c>
      <c r="L2769" t="s">
        <v>13985</v>
      </c>
      <c r="M2769" t="s">
        <v>13986</v>
      </c>
      <c r="N2769" t="s">
        <v>13987</v>
      </c>
      <c r="O2769" s="1" t="s">
        <v>12366</v>
      </c>
      <c r="P2769" t="s">
        <v>13988</v>
      </c>
      <c r="Q2769">
        <v>5</v>
      </c>
      <c r="R2769" t="s">
        <v>23</v>
      </c>
      <c r="S2769" t="s">
        <v>23</v>
      </c>
      <c r="T2769" t="s">
        <v>23</v>
      </c>
      <c r="U2769">
        <v>5</v>
      </c>
      <c r="V2769" t="s">
        <v>44</v>
      </c>
    </row>
    <row r="2770" spans="1:22">
      <c r="A2770">
        <v>6610215</v>
      </c>
      <c r="B2770" t="str">
        <f t="shared" si="223"/>
        <v>pCE10A</v>
      </c>
      <c r="C2770" t="str">
        <f t="shared" si="224"/>
        <v>NC_017647.1</v>
      </c>
      <c r="D2770" t="str">
        <f t="shared" si="225"/>
        <v>CP003035</v>
      </c>
      <c r="E2770" t="str">
        <f t="shared" si="222"/>
        <v>Escherichia</v>
      </c>
      <c r="F2770" t="s">
        <v>32289</v>
      </c>
      <c r="G2770" t="str">
        <f t="shared" si="226"/>
        <v>Escherichiacoli                     Gammaproteobacteria54.28949.208960---633</v>
      </c>
      <c r="H2770" t="s">
        <v>13989</v>
      </c>
      <c r="I2770" t="s">
        <v>15</v>
      </c>
      <c r="J2770" t="s">
        <v>78</v>
      </c>
      <c r="K2770" t="s">
        <v>79</v>
      </c>
      <c r="L2770" t="s">
        <v>13990</v>
      </c>
      <c r="M2770" t="s">
        <v>13991</v>
      </c>
      <c r="N2770" t="s">
        <v>13992</v>
      </c>
      <c r="O2770" s="1" t="s">
        <v>13993</v>
      </c>
      <c r="P2770" t="s">
        <v>13994</v>
      </c>
      <c r="Q2770">
        <v>60</v>
      </c>
      <c r="R2770" t="s">
        <v>23</v>
      </c>
      <c r="S2770" t="s">
        <v>23</v>
      </c>
      <c r="T2770" t="s">
        <v>23</v>
      </c>
      <c r="U2770">
        <v>63</v>
      </c>
      <c r="V2770">
        <v>3</v>
      </c>
    </row>
    <row r="2771" spans="1:22">
      <c r="A2771">
        <v>6610119</v>
      </c>
      <c r="B2771" t="str">
        <f t="shared" si="223"/>
        <v>pCE10B</v>
      </c>
      <c r="C2771" t="str">
        <f t="shared" si="224"/>
        <v>NC_017648.1</v>
      </c>
      <c r="D2771" t="str">
        <f t="shared" si="225"/>
        <v>CP003036</v>
      </c>
      <c r="E2771" t="str">
        <f t="shared" si="222"/>
        <v>Escherichia</v>
      </c>
      <c r="F2771" t="s">
        <v>32289</v>
      </c>
      <c r="G2771" t="str">
        <f t="shared" si="226"/>
        <v xml:space="preserve">Escherichiacoli                     Gammaproteobacteria5.16347.49185---5-                                                </v>
      </c>
      <c r="H2771" t="s">
        <v>13989</v>
      </c>
      <c r="I2771" t="s">
        <v>15</v>
      </c>
      <c r="J2771" t="s">
        <v>78</v>
      </c>
      <c r="K2771" t="s">
        <v>79</v>
      </c>
      <c r="L2771" t="s">
        <v>13995</v>
      </c>
      <c r="M2771" t="s">
        <v>13996</v>
      </c>
      <c r="N2771" t="s">
        <v>13997</v>
      </c>
      <c r="O2771" s="1" t="s">
        <v>13998</v>
      </c>
      <c r="P2771" t="s">
        <v>13999</v>
      </c>
      <c r="Q2771">
        <v>5</v>
      </c>
      <c r="R2771" t="s">
        <v>23</v>
      </c>
      <c r="S2771" t="s">
        <v>23</v>
      </c>
      <c r="T2771" t="s">
        <v>23</v>
      </c>
      <c r="U2771">
        <v>5</v>
      </c>
      <c r="V2771" t="s">
        <v>24</v>
      </c>
    </row>
    <row r="2772" spans="1:22">
      <c r="A2772">
        <v>6610023</v>
      </c>
      <c r="B2772" t="str">
        <f t="shared" si="223"/>
        <v>pCE10C</v>
      </c>
      <c r="C2772" t="str">
        <f t="shared" si="224"/>
        <v>NC_017649.1</v>
      </c>
      <c r="D2772" t="str">
        <f t="shared" si="225"/>
        <v>CP003037</v>
      </c>
      <c r="E2772" t="str">
        <f t="shared" si="222"/>
        <v>Escherichia</v>
      </c>
      <c r="F2772" t="s">
        <v>32289</v>
      </c>
      <c r="G2772" t="str">
        <f t="shared" si="226"/>
        <v xml:space="preserve">Escherichiacoli                     Gammaproteobacteria4.19742.36363---3-                                                </v>
      </c>
      <c r="H2772" t="s">
        <v>13989</v>
      </c>
      <c r="I2772" t="s">
        <v>15</v>
      </c>
      <c r="J2772" t="s">
        <v>78</v>
      </c>
      <c r="K2772" t="s">
        <v>79</v>
      </c>
      <c r="L2772" t="s">
        <v>14000</v>
      </c>
      <c r="M2772" t="s">
        <v>14001</v>
      </c>
      <c r="N2772" t="s">
        <v>14002</v>
      </c>
      <c r="O2772" s="1" t="s">
        <v>14003</v>
      </c>
      <c r="P2772" t="s">
        <v>14004</v>
      </c>
      <c r="Q2772">
        <v>3</v>
      </c>
      <c r="R2772" t="s">
        <v>23</v>
      </c>
      <c r="S2772" t="s">
        <v>23</v>
      </c>
      <c r="T2772" t="s">
        <v>23</v>
      </c>
      <c r="U2772">
        <v>3</v>
      </c>
      <c r="V2772" t="s">
        <v>24</v>
      </c>
    </row>
    <row r="2773" spans="1:22">
      <c r="A2773">
        <v>6609927</v>
      </c>
      <c r="B2773" t="str">
        <f t="shared" si="223"/>
        <v>pCE10D</v>
      </c>
      <c r="C2773" t="str">
        <f t="shared" si="224"/>
        <v>NC_017650.1</v>
      </c>
      <c r="D2773" t="str">
        <f t="shared" si="225"/>
        <v>CP003038</v>
      </c>
      <c r="E2773" t="str">
        <f t="shared" si="222"/>
        <v>Escherichia</v>
      </c>
      <c r="F2773" t="s">
        <v>32289</v>
      </c>
      <c r="G2773" t="str">
        <f t="shared" si="226"/>
        <v xml:space="preserve">Escherichiacoli                     Gammaproteobacteria1.54951.06522---2-                                                </v>
      </c>
      <c r="H2773" t="s">
        <v>13989</v>
      </c>
      <c r="I2773" t="s">
        <v>15</v>
      </c>
      <c r="J2773" t="s">
        <v>78</v>
      </c>
      <c r="K2773" t="s">
        <v>79</v>
      </c>
      <c r="L2773" t="s">
        <v>14005</v>
      </c>
      <c r="M2773" t="s">
        <v>14006</v>
      </c>
      <c r="N2773" t="s">
        <v>14007</v>
      </c>
      <c r="O2773" s="1" t="s">
        <v>12126</v>
      </c>
      <c r="P2773" t="s">
        <v>13058</v>
      </c>
      <c r="Q2773">
        <v>2</v>
      </c>
      <c r="R2773" t="s">
        <v>23</v>
      </c>
      <c r="S2773" t="s">
        <v>23</v>
      </c>
      <c r="T2773" t="s">
        <v>23</v>
      </c>
      <c r="U2773">
        <v>2</v>
      </c>
      <c r="V2773" t="s">
        <v>24</v>
      </c>
    </row>
    <row r="2774" spans="1:22">
      <c r="A2774">
        <v>6609831</v>
      </c>
      <c r="B2774" t="str">
        <f t="shared" si="223"/>
        <v>pO83_CORR</v>
      </c>
      <c r="C2774" t="str">
        <f t="shared" si="224"/>
        <v>NC_017659.1</v>
      </c>
      <c r="D2774" t="str">
        <f t="shared" si="225"/>
        <v>CP001856</v>
      </c>
      <c r="E2774" t="str">
        <f t="shared" si="222"/>
        <v>Escherichia</v>
      </c>
      <c r="F2774" t="s">
        <v>32289</v>
      </c>
      <c r="G2774" t="str">
        <f t="shared" si="226"/>
        <v>Escherichiacoli                     Gammaproteobacteria147.0650.9207153---1541</v>
      </c>
      <c r="H2774" t="s">
        <v>14008</v>
      </c>
      <c r="I2774" t="s">
        <v>15</v>
      </c>
      <c r="J2774" t="s">
        <v>78</v>
      </c>
      <c r="K2774" t="s">
        <v>79</v>
      </c>
      <c r="L2774" t="s">
        <v>14009</v>
      </c>
      <c r="M2774" t="s">
        <v>14010</v>
      </c>
      <c r="N2774" t="s">
        <v>14011</v>
      </c>
      <c r="O2774" s="1" t="s">
        <v>14012</v>
      </c>
      <c r="P2774" t="s">
        <v>14013</v>
      </c>
      <c r="Q2774">
        <v>153</v>
      </c>
      <c r="R2774" t="s">
        <v>23</v>
      </c>
      <c r="S2774" t="s">
        <v>23</v>
      </c>
      <c r="T2774" t="s">
        <v>23</v>
      </c>
      <c r="U2774">
        <v>154</v>
      </c>
      <c r="V2774">
        <v>1</v>
      </c>
    </row>
    <row r="2775" spans="1:22">
      <c r="A2775">
        <v>6609735</v>
      </c>
      <c r="B2775" t="str">
        <f t="shared" si="223"/>
        <v>PCN033p2</v>
      </c>
      <c r="C2775" t="str">
        <f t="shared" si="224"/>
        <v>NZ_CP006634.1</v>
      </c>
      <c r="D2775" t="str">
        <f t="shared" si="225"/>
        <v>CP006634</v>
      </c>
      <c r="E2775" t="str">
        <f t="shared" si="222"/>
        <v>Escherichia</v>
      </c>
      <c r="F2775" t="s">
        <v>32289</v>
      </c>
      <c r="G2775" t="str">
        <f t="shared" si="226"/>
        <v xml:space="preserve">Escherichiacoli                     Gammaproteobacteria4.08649.36373---3-                                                        </v>
      </c>
      <c r="H2775" t="s">
        <v>14014</v>
      </c>
      <c r="I2775" t="s">
        <v>15</v>
      </c>
      <c r="J2775" t="s">
        <v>78</v>
      </c>
      <c r="K2775" t="s">
        <v>79</v>
      </c>
      <c r="L2775" t="s">
        <v>14015</v>
      </c>
      <c r="M2775" t="s">
        <v>14016</v>
      </c>
      <c r="N2775" t="s">
        <v>14017</v>
      </c>
      <c r="O2775" s="1" t="s">
        <v>14018</v>
      </c>
      <c r="P2775" t="s">
        <v>14019</v>
      </c>
      <c r="Q2775">
        <v>3</v>
      </c>
      <c r="R2775" t="s">
        <v>23</v>
      </c>
      <c r="S2775" t="s">
        <v>23</v>
      </c>
      <c r="T2775" t="s">
        <v>23</v>
      </c>
      <c r="U2775">
        <v>3</v>
      </c>
      <c r="V2775" t="s">
        <v>58</v>
      </c>
    </row>
    <row r="2776" spans="1:22">
      <c r="A2776">
        <v>6609639</v>
      </c>
      <c r="B2776" t="str">
        <f t="shared" si="223"/>
        <v>PCN033p3</v>
      </c>
      <c r="C2776" t="str">
        <f t="shared" si="224"/>
        <v>NZ_CP006635.1</v>
      </c>
      <c r="D2776" t="str">
        <f t="shared" si="225"/>
        <v>CP006635</v>
      </c>
      <c r="E2776" t="str">
        <f t="shared" si="222"/>
        <v>Escherichia</v>
      </c>
      <c r="F2776" t="s">
        <v>32289</v>
      </c>
      <c r="G2776" t="str">
        <f t="shared" si="226"/>
        <v>Escherichiacoli                     Gammaproteobacteria161.51150.4306174--118914</v>
      </c>
      <c r="H2776" t="s">
        <v>14014</v>
      </c>
      <c r="I2776" t="s">
        <v>15</v>
      </c>
      <c r="J2776" t="s">
        <v>78</v>
      </c>
      <c r="K2776" t="s">
        <v>79</v>
      </c>
      <c r="L2776" t="s">
        <v>14020</v>
      </c>
      <c r="M2776" t="s">
        <v>14021</v>
      </c>
      <c r="N2776" t="s">
        <v>14022</v>
      </c>
      <c r="O2776" s="1" t="s">
        <v>14023</v>
      </c>
      <c r="P2776" t="s">
        <v>14024</v>
      </c>
      <c r="Q2776">
        <v>174</v>
      </c>
      <c r="R2776" t="s">
        <v>23</v>
      </c>
      <c r="S2776" t="s">
        <v>23</v>
      </c>
      <c r="T2776">
        <v>1</v>
      </c>
      <c r="U2776">
        <v>189</v>
      </c>
      <c r="V2776">
        <v>14</v>
      </c>
    </row>
    <row r="2777" spans="1:22">
      <c r="A2777">
        <v>6609543</v>
      </c>
      <c r="B2777" t="str">
        <f t="shared" si="223"/>
        <v>PCN033p1</v>
      </c>
      <c r="C2777" t="str">
        <f t="shared" si="224"/>
        <v>NZ_CP006633.1</v>
      </c>
      <c r="D2777" t="str">
        <f t="shared" si="225"/>
        <v>CP006633</v>
      </c>
      <c r="E2777" t="str">
        <f t="shared" si="222"/>
        <v>Escherichia</v>
      </c>
      <c r="F2777" t="s">
        <v>32289</v>
      </c>
      <c r="G2777" t="str">
        <f t="shared" si="226"/>
        <v xml:space="preserve">Escherichiacoli                     Gammaproteobacteria3.31943.32634---4-                                                        </v>
      </c>
      <c r="H2777" t="s">
        <v>14014</v>
      </c>
      <c r="I2777" t="s">
        <v>15</v>
      </c>
      <c r="J2777" t="s">
        <v>78</v>
      </c>
      <c r="K2777" t="s">
        <v>79</v>
      </c>
      <c r="L2777" t="s">
        <v>14025</v>
      </c>
      <c r="M2777" t="s">
        <v>14026</v>
      </c>
      <c r="N2777" t="s">
        <v>14027</v>
      </c>
      <c r="O2777" s="1" t="s">
        <v>14028</v>
      </c>
      <c r="P2777" t="s">
        <v>14029</v>
      </c>
      <c r="Q2777">
        <v>4</v>
      </c>
      <c r="R2777" t="s">
        <v>23</v>
      </c>
      <c r="S2777" t="s">
        <v>23</v>
      </c>
      <c r="T2777" t="s">
        <v>23</v>
      </c>
      <c r="U2777">
        <v>4</v>
      </c>
      <c r="V2777" t="s">
        <v>58</v>
      </c>
    </row>
    <row r="2778" spans="1:22">
      <c r="A2778">
        <v>6609447</v>
      </c>
      <c r="B2778" t="str">
        <f t="shared" si="223"/>
        <v>PCN061p3</v>
      </c>
      <c r="C2778" t="str">
        <f t="shared" si="224"/>
        <v>NZ_CP006639.1</v>
      </c>
      <c r="D2778" t="str">
        <f t="shared" si="225"/>
        <v>CP006639</v>
      </c>
      <c r="E2778" t="str">
        <f t="shared" si="222"/>
        <v>Escherichia</v>
      </c>
      <c r="F2778" t="s">
        <v>32289</v>
      </c>
      <c r="G2778" t="str">
        <f t="shared" si="226"/>
        <v xml:space="preserve">Escherichiacoli                     Gammaproteobacteria6.22252.47515---5-                                                        </v>
      </c>
      <c r="H2778" t="s">
        <v>14030</v>
      </c>
      <c r="I2778" t="s">
        <v>15</v>
      </c>
      <c r="J2778" t="s">
        <v>78</v>
      </c>
      <c r="K2778" t="s">
        <v>79</v>
      </c>
      <c r="L2778" t="s">
        <v>14031</v>
      </c>
      <c r="M2778" t="s">
        <v>14032</v>
      </c>
      <c r="N2778" t="s">
        <v>14033</v>
      </c>
      <c r="O2778" s="1" t="s">
        <v>12400</v>
      </c>
      <c r="P2778" t="s">
        <v>13250</v>
      </c>
      <c r="Q2778">
        <v>5</v>
      </c>
      <c r="R2778" t="s">
        <v>23</v>
      </c>
      <c r="S2778" t="s">
        <v>23</v>
      </c>
      <c r="T2778" t="s">
        <v>23</v>
      </c>
      <c r="U2778">
        <v>5</v>
      </c>
      <c r="V2778" t="s">
        <v>58</v>
      </c>
    </row>
    <row r="2779" spans="1:22">
      <c r="A2779">
        <v>6609351</v>
      </c>
      <c r="B2779" t="str">
        <f t="shared" si="223"/>
        <v>PCN061p6</v>
      </c>
      <c r="C2779" t="str">
        <f t="shared" si="224"/>
        <v>NZ_CP006642.1</v>
      </c>
      <c r="D2779" t="str">
        <f t="shared" si="225"/>
        <v>CP006642</v>
      </c>
      <c r="E2779" t="str">
        <f t="shared" ref="E2779:E2842" si="227">MID(H2779,1,FIND(" ",H2779)-1)</f>
        <v>Escherichia</v>
      </c>
      <c r="F2779" t="s">
        <v>32289</v>
      </c>
      <c r="G2779" t="str">
        <f t="shared" si="226"/>
        <v>Escherichiacoli                     Gammaproteobacteria145.72251.0184145---1549</v>
      </c>
      <c r="H2779" t="s">
        <v>14030</v>
      </c>
      <c r="I2779" t="s">
        <v>15</v>
      </c>
      <c r="J2779" t="s">
        <v>78</v>
      </c>
      <c r="K2779" t="s">
        <v>79</v>
      </c>
      <c r="L2779" t="s">
        <v>14034</v>
      </c>
      <c r="M2779" t="s">
        <v>14035</v>
      </c>
      <c r="N2779" t="s">
        <v>14036</v>
      </c>
      <c r="O2779" s="1" t="s">
        <v>14037</v>
      </c>
      <c r="P2779" t="s">
        <v>14038</v>
      </c>
      <c r="Q2779">
        <v>145</v>
      </c>
      <c r="R2779" t="s">
        <v>23</v>
      </c>
      <c r="S2779" t="s">
        <v>23</v>
      </c>
      <c r="T2779" t="s">
        <v>23</v>
      </c>
      <c r="U2779">
        <v>154</v>
      </c>
      <c r="V2779">
        <v>9</v>
      </c>
    </row>
    <row r="2780" spans="1:22">
      <c r="A2780">
        <v>6609255</v>
      </c>
      <c r="B2780" t="str">
        <f t="shared" si="223"/>
        <v>PCN061p2</v>
      </c>
      <c r="C2780" t="str">
        <f t="shared" si="224"/>
        <v>NZ_CP006638.1</v>
      </c>
      <c r="D2780" t="str">
        <f t="shared" si="225"/>
        <v>CP006638</v>
      </c>
      <c r="E2780" t="str">
        <f t="shared" si="227"/>
        <v>Escherichia</v>
      </c>
      <c r="F2780" t="s">
        <v>32289</v>
      </c>
      <c r="G2780" t="str">
        <f t="shared" si="226"/>
        <v xml:space="preserve">Escherichiacoli                     Gammaproteobacteria5.75450.52146---6-                                                        </v>
      </c>
      <c r="H2780" t="s">
        <v>14030</v>
      </c>
      <c r="I2780" t="s">
        <v>15</v>
      </c>
      <c r="J2780" t="s">
        <v>78</v>
      </c>
      <c r="K2780" t="s">
        <v>79</v>
      </c>
      <c r="L2780" t="s">
        <v>14039</v>
      </c>
      <c r="M2780" t="s">
        <v>14040</v>
      </c>
      <c r="N2780" t="s">
        <v>14041</v>
      </c>
      <c r="O2780" s="1" t="s">
        <v>14042</v>
      </c>
      <c r="P2780" t="s">
        <v>14043</v>
      </c>
      <c r="Q2780">
        <v>6</v>
      </c>
      <c r="R2780" t="s">
        <v>23</v>
      </c>
      <c r="S2780" t="s">
        <v>23</v>
      </c>
      <c r="T2780" t="s">
        <v>23</v>
      </c>
      <c r="U2780">
        <v>6</v>
      </c>
      <c r="V2780" t="s">
        <v>58</v>
      </c>
    </row>
    <row r="2781" spans="1:22">
      <c r="A2781">
        <v>6609159</v>
      </c>
      <c r="B2781" t="str">
        <f t="shared" si="223"/>
        <v>PCN061p4</v>
      </c>
      <c r="C2781" t="str">
        <f t="shared" si="224"/>
        <v>NZ_CP006640.1</v>
      </c>
      <c r="D2781" t="str">
        <f t="shared" si="225"/>
        <v>CP006640</v>
      </c>
      <c r="E2781" t="str">
        <f t="shared" si="227"/>
        <v>Escherichia</v>
      </c>
      <c r="F2781" t="s">
        <v>32289</v>
      </c>
      <c r="G2781" t="str">
        <f t="shared" si="226"/>
        <v>Escherichiacoli                     Gammaproteobacteria34.69248.547246---493</v>
      </c>
      <c r="H2781" t="s">
        <v>14030</v>
      </c>
      <c r="I2781" t="s">
        <v>15</v>
      </c>
      <c r="J2781" t="s">
        <v>78</v>
      </c>
      <c r="K2781" t="s">
        <v>79</v>
      </c>
      <c r="L2781" t="s">
        <v>14044</v>
      </c>
      <c r="M2781" t="s">
        <v>14045</v>
      </c>
      <c r="N2781" t="s">
        <v>14046</v>
      </c>
      <c r="O2781" s="1" t="s">
        <v>14047</v>
      </c>
      <c r="P2781" t="s">
        <v>14048</v>
      </c>
      <c r="Q2781">
        <v>46</v>
      </c>
      <c r="R2781" t="s">
        <v>23</v>
      </c>
      <c r="S2781" t="s">
        <v>23</v>
      </c>
      <c r="T2781" t="s">
        <v>23</v>
      </c>
      <c r="U2781">
        <v>49</v>
      </c>
      <c r="V2781">
        <v>3</v>
      </c>
    </row>
    <row r="2782" spans="1:22">
      <c r="A2782">
        <v>6609063</v>
      </c>
      <c r="B2782" t="str">
        <f t="shared" si="223"/>
        <v>PCN061p1</v>
      </c>
      <c r="C2782" t="str">
        <f t="shared" si="224"/>
        <v>NZ_CP006637.1</v>
      </c>
      <c r="D2782" t="str">
        <f t="shared" si="225"/>
        <v>CP006637</v>
      </c>
      <c r="E2782" t="str">
        <f t="shared" si="227"/>
        <v>Escherichia</v>
      </c>
      <c r="F2782" t="s">
        <v>32289</v>
      </c>
      <c r="G2782" t="str">
        <f t="shared" si="226"/>
        <v xml:space="preserve">Escherichiacoli                     Gammaproteobacteria2.01449.60282---2-                                                        </v>
      </c>
      <c r="H2782" t="s">
        <v>14030</v>
      </c>
      <c r="I2782" t="s">
        <v>15</v>
      </c>
      <c r="J2782" t="s">
        <v>78</v>
      </c>
      <c r="K2782" t="s">
        <v>79</v>
      </c>
      <c r="L2782" t="s">
        <v>14049</v>
      </c>
      <c r="M2782" t="s">
        <v>14050</v>
      </c>
      <c r="N2782" t="s">
        <v>14051</v>
      </c>
      <c r="O2782" s="1" t="s">
        <v>14052</v>
      </c>
      <c r="P2782" t="s">
        <v>14053</v>
      </c>
      <c r="Q2782">
        <v>2</v>
      </c>
      <c r="R2782" t="s">
        <v>23</v>
      </c>
      <c r="S2782" t="s">
        <v>23</v>
      </c>
      <c r="T2782" t="s">
        <v>23</v>
      </c>
      <c r="U2782">
        <v>2</v>
      </c>
      <c r="V2782" t="s">
        <v>58</v>
      </c>
    </row>
    <row r="2783" spans="1:22">
      <c r="A2783">
        <v>6608967</v>
      </c>
      <c r="B2783" t="str">
        <f t="shared" si="223"/>
        <v>PCN061p5</v>
      </c>
      <c r="C2783" t="str">
        <f t="shared" si="224"/>
        <v>NZ_CP006641.1</v>
      </c>
      <c r="D2783" t="str">
        <f t="shared" si="225"/>
        <v>CP006641</v>
      </c>
      <c r="E2783" t="str">
        <f t="shared" si="227"/>
        <v>Escherichia</v>
      </c>
      <c r="F2783" t="s">
        <v>32289</v>
      </c>
      <c r="G2783" t="str">
        <f t="shared" si="226"/>
        <v>Escherichiacoli                     Gammaproteobacteria103.64450.9407118---1202</v>
      </c>
      <c r="H2783" t="s">
        <v>14030</v>
      </c>
      <c r="I2783" t="s">
        <v>15</v>
      </c>
      <c r="J2783" t="s">
        <v>78</v>
      </c>
      <c r="K2783" t="s">
        <v>79</v>
      </c>
      <c r="L2783" t="s">
        <v>14054</v>
      </c>
      <c r="M2783" t="s">
        <v>14055</v>
      </c>
      <c r="N2783" t="s">
        <v>14056</v>
      </c>
      <c r="O2783" s="1" t="s">
        <v>14057</v>
      </c>
      <c r="P2783" t="s">
        <v>14058</v>
      </c>
      <c r="Q2783">
        <v>118</v>
      </c>
      <c r="R2783" t="s">
        <v>23</v>
      </c>
      <c r="S2783" t="s">
        <v>23</v>
      </c>
      <c r="T2783" t="s">
        <v>23</v>
      </c>
      <c r="U2783">
        <v>120</v>
      </c>
      <c r="V2783">
        <v>2</v>
      </c>
    </row>
    <row r="2784" spans="1:22">
      <c r="A2784">
        <v>6608871</v>
      </c>
      <c r="B2784" t="str">
        <f t="shared" si="223"/>
        <v>pECOS88like</v>
      </c>
      <c r="C2784" t="str">
        <f t="shared" si="224"/>
        <v>NZ_CBTO000000000.1</v>
      </c>
      <c r="D2784" t="str">
        <f t="shared" si="225"/>
        <v>CBTO000000000</v>
      </c>
      <c r="E2784" t="str">
        <f t="shared" si="227"/>
        <v>Escherichia</v>
      </c>
      <c r="F2784" t="s">
        <v>32289</v>
      </c>
      <c r="G2784" t="str">
        <f t="shared" si="226"/>
        <v>Escherichiacoli                     Gammaproteobacteria127.12350.7294131--114513</v>
      </c>
      <c r="H2784" t="s">
        <v>14059</v>
      </c>
      <c r="I2784" t="s">
        <v>15</v>
      </c>
      <c r="J2784" t="s">
        <v>78</v>
      </c>
      <c r="K2784" t="s">
        <v>79</v>
      </c>
      <c r="L2784" t="s">
        <v>14060</v>
      </c>
      <c r="M2784" t="s">
        <v>14061</v>
      </c>
      <c r="N2784" t="s">
        <v>14062</v>
      </c>
      <c r="O2784" s="1" t="s">
        <v>14063</v>
      </c>
      <c r="P2784" t="s">
        <v>13048</v>
      </c>
      <c r="Q2784">
        <v>131</v>
      </c>
      <c r="R2784" t="s">
        <v>23</v>
      </c>
      <c r="S2784" t="s">
        <v>23</v>
      </c>
      <c r="T2784">
        <v>1</v>
      </c>
      <c r="U2784">
        <v>145</v>
      </c>
      <c r="V2784">
        <v>13</v>
      </c>
    </row>
    <row r="2785" spans="1:22">
      <c r="A2785">
        <v>6608775</v>
      </c>
      <c r="B2785" t="str">
        <f t="shared" si="223"/>
        <v>pHUSEC411like</v>
      </c>
      <c r="C2785" t="str">
        <f t="shared" si="224"/>
        <v>NC_022371.1</v>
      </c>
      <c r="D2785" t="str">
        <f t="shared" si="225"/>
        <v>HG428756</v>
      </c>
      <c r="E2785" t="str">
        <f t="shared" si="227"/>
        <v>Escherichia</v>
      </c>
      <c r="F2785" t="s">
        <v>32289</v>
      </c>
      <c r="G2785" t="str">
        <f t="shared" si="226"/>
        <v>Escherichiacoli                     Gammaproteobacteria98.86453.7921108---1168</v>
      </c>
      <c r="H2785" t="s">
        <v>14059</v>
      </c>
      <c r="I2785" t="s">
        <v>15</v>
      </c>
      <c r="J2785" t="s">
        <v>78</v>
      </c>
      <c r="K2785" t="s">
        <v>79</v>
      </c>
      <c r="L2785" t="s">
        <v>14064</v>
      </c>
      <c r="M2785" t="s">
        <v>14065</v>
      </c>
      <c r="N2785" t="s">
        <v>14066</v>
      </c>
      <c r="O2785" s="1" t="s">
        <v>14067</v>
      </c>
      <c r="P2785" t="s">
        <v>14068</v>
      </c>
      <c r="Q2785">
        <v>108</v>
      </c>
      <c r="R2785" t="s">
        <v>23</v>
      </c>
      <c r="S2785" t="s">
        <v>23</v>
      </c>
      <c r="T2785" t="s">
        <v>23</v>
      </c>
      <c r="U2785">
        <v>116</v>
      </c>
      <c r="V2785">
        <v>8</v>
      </c>
    </row>
    <row r="2786" spans="1:22">
      <c r="A2786">
        <v>6608679</v>
      </c>
      <c r="B2786" t="str">
        <f t="shared" si="223"/>
        <v>pECOS88like contig 2</v>
      </c>
      <c r="C2786" t="str">
        <f t="shared" si="224"/>
        <v>NZ_CBTO010000002.1</v>
      </c>
      <c r="D2786" t="str">
        <f t="shared" si="225"/>
        <v>CBTO010000002</v>
      </c>
      <c r="E2786" t="str">
        <f t="shared" si="227"/>
        <v>Escherichia</v>
      </c>
      <c r="F2786" t="s">
        <v>32289</v>
      </c>
      <c r="G2786" t="str">
        <f t="shared" si="226"/>
        <v>Escherichiacoli                     Gammaproteobacteria43.83547.366341--1486</v>
      </c>
      <c r="H2786" t="s">
        <v>14059</v>
      </c>
      <c r="I2786" t="s">
        <v>15</v>
      </c>
      <c r="J2786" t="s">
        <v>78</v>
      </c>
      <c r="K2786" t="s">
        <v>79</v>
      </c>
      <c r="L2786" t="s">
        <v>14069</v>
      </c>
      <c r="M2786" t="s">
        <v>14070</v>
      </c>
      <c r="N2786" t="s">
        <v>14071</v>
      </c>
      <c r="O2786" s="1" t="s">
        <v>14072</v>
      </c>
      <c r="P2786" t="s">
        <v>14073</v>
      </c>
      <c r="Q2786">
        <v>41</v>
      </c>
      <c r="R2786" t="s">
        <v>23</v>
      </c>
      <c r="S2786" t="s">
        <v>23</v>
      </c>
      <c r="T2786">
        <v>1</v>
      </c>
      <c r="U2786">
        <v>48</v>
      </c>
      <c r="V2786">
        <v>6</v>
      </c>
    </row>
    <row r="2787" spans="1:22">
      <c r="A2787">
        <v>6608583</v>
      </c>
      <c r="B2787" t="str">
        <f t="shared" si="223"/>
        <v>pECOS88like contig 1</v>
      </c>
      <c r="C2787" t="str">
        <f t="shared" si="224"/>
        <v>NZ_CBTO010000001.1</v>
      </c>
      <c r="D2787" t="str">
        <f t="shared" si="225"/>
        <v>CBTO010000001</v>
      </c>
      <c r="E2787" t="str">
        <f t="shared" si="227"/>
        <v>Escherichia</v>
      </c>
      <c r="F2787" t="s">
        <v>32289</v>
      </c>
      <c r="G2787" t="str">
        <f t="shared" si="226"/>
        <v>Escherichiacoli                     Gammaproteobacteria83.28850.043290---977</v>
      </c>
      <c r="H2787" t="s">
        <v>14059</v>
      </c>
      <c r="I2787" t="s">
        <v>15</v>
      </c>
      <c r="J2787" t="s">
        <v>78</v>
      </c>
      <c r="K2787" t="s">
        <v>79</v>
      </c>
      <c r="L2787" t="s">
        <v>14074</v>
      </c>
      <c r="M2787" t="s">
        <v>14075</v>
      </c>
      <c r="N2787" t="s">
        <v>14076</v>
      </c>
      <c r="O2787" s="1" t="s">
        <v>14077</v>
      </c>
      <c r="P2787" t="s">
        <v>14078</v>
      </c>
      <c r="Q2787">
        <v>90</v>
      </c>
      <c r="R2787" t="s">
        <v>23</v>
      </c>
      <c r="S2787" t="s">
        <v>23</v>
      </c>
      <c r="T2787" t="s">
        <v>23</v>
      </c>
      <c r="U2787">
        <v>97</v>
      </c>
      <c r="V2787">
        <v>7</v>
      </c>
    </row>
    <row r="2788" spans="1:22">
      <c r="A2788">
        <v>6608487</v>
      </c>
      <c r="B2788" t="str">
        <f t="shared" si="223"/>
        <v>pRS218</v>
      </c>
      <c r="C2788" t="str">
        <f t="shared" si="224"/>
        <v>-</v>
      </c>
      <c r="D2788" t="str">
        <f t="shared" si="225"/>
        <v>CP007150.1</v>
      </c>
      <c r="E2788" t="str">
        <f t="shared" si="227"/>
        <v>Escherichia</v>
      </c>
      <c r="F2788" t="s">
        <v>32289</v>
      </c>
      <c r="G2788" t="str">
        <f t="shared" si="226"/>
        <v>Escherichiacoli                     Gammaproteobacteria114.23151.0229122---1308</v>
      </c>
      <c r="H2788" t="s">
        <v>14079</v>
      </c>
      <c r="I2788" t="s">
        <v>15</v>
      </c>
      <c r="J2788" t="s">
        <v>78</v>
      </c>
      <c r="K2788" t="s">
        <v>79</v>
      </c>
      <c r="L2788" t="s">
        <v>14080</v>
      </c>
      <c r="M2788" t="s">
        <v>23</v>
      </c>
      <c r="N2788" t="s">
        <v>14081</v>
      </c>
      <c r="O2788" s="1" t="s">
        <v>14082</v>
      </c>
      <c r="P2788" t="s">
        <v>14083</v>
      </c>
      <c r="Q2788">
        <v>122</v>
      </c>
      <c r="R2788" t="s">
        <v>23</v>
      </c>
      <c r="S2788" t="s">
        <v>23</v>
      </c>
      <c r="T2788" t="s">
        <v>23</v>
      </c>
      <c r="U2788">
        <v>130</v>
      </c>
      <c r="V2788">
        <v>8</v>
      </c>
    </row>
    <row r="2789" spans="1:22">
      <c r="A2789">
        <v>6608391</v>
      </c>
      <c r="B2789" t="str">
        <f t="shared" si="223"/>
        <v>pSE11-5</v>
      </c>
      <c r="C2789" t="str">
        <f t="shared" si="224"/>
        <v>NC_011408.1</v>
      </c>
      <c r="D2789" t="str">
        <f t="shared" si="225"/>
        <v>AP009245</v>
      </c>
      <c r="E2789" t="str">
        <f t="shared" si="227"/>
        <v>Escherichia</v>
      </c>
      <c r="F2789" t="s">
        <v>32289</v>
      </c>
      <c r="G2789" t="str">
        <f t="shared" si="226"/>
        <v xml:space="preserve">Escherichiacoli                     Gammaproteobacteria5.36646.21695---5-                                                                </v>
      </c>
      <c r="H2789" t="s">
        <v>14084</v>
      </c>
      <c r="I2789" t="s">
        <v>15</v>
      </c>
      <c r="J2789" t="s">
        <v>78</v>
      </c>
      <c r="K2789" t="s">
        <v>79</v>
      </c>
      <c r="L2789" t="s">
        <v>14085</v>
      </c>
      <c r="M2789" t="s">
        <v>14086</v>
      </c>
      <c r="N2789" t="s">
        <v>14087</v>
      </c>
      <c r="O2789" s="1" t="s">
        <v>14088</v>
      </c>
      <c r="P2789" t="s">
        <v>14089</v>
      </c>
      <c r="Q2789">
        <v>5</v>
      </c>
      <c r="R2789" t="s">
        <v>23</v>
      </c>
      <c r="S2789" t="s">
        <v>23</v>
      </c>
      <c r="T2789" t="s">
        <v>23</v>
      </c>
      <c r="U2789">
        <v>5</v>
      </c>
      <c r="V2789" t="s">
        <v>495</v>
      </c>
    </row>
    <row r="2790" spans="1:22">
      <c r="A2790">
        <v>6608295</v>
      </c>
      <c r="B2790" t="str">
        <f t="shared" si="223"/>
        <v>pSE11-6</v>
      </c>
      <c r="C2790" t="str">
        <f t="shared" si="224"/>
        <v>NC_011411.1</v>
      </c>
      <c r="D2790" t="str">
        <f t="shared" si="225"/>
        <v>AP009246</v>
      </c>
      <c r="E2790" t="str">
        <f t="shared" si="227"/>
        <v>Escherichia</v>
      </c>
      <c r="F2790" t="s">
        <v>32289</v>
      </c>
      <c r="G2790" t="str">
        <f t="shared" si="226"/>
        <v xml:space="preserve">Escherichiacoli                     Gammaproteobacteria4.08249.43663---3-                                                                </v>
      </c>
      <c r="H2790" t="s">
        <v>14084</v>
      </c>
      <c r="I2790" t="s">
        <v>15</v>
      </c>
      <c r="J2790" t="s">
        <v>78</v>
      </c>
      <c r="K2790" t="s">
        <v>79</v>
      </c>
      <c r="L2790" t="s">
        <v>14090</v>
      </c>
      <c r="M2790" t="s">
        <v>14091</v>
      </c>
      <c r="N2790" t="s">
        <v>14092</v>
      </c>
      <c r="O2790" s="1" t="s">
        <v>14093</v>
      </c>
      <c r="P2790" t="s">
        <v>14094</v>
      </c>
      <c r="Q2790">
        <v>3</v>
      </c>
      <c r="R2790" t="s">
        <v>23</v>
      </c>
      <c r="S2790" t="s">
        <v>23</v>
      </c>
      <c r="T2790" t="s">
        <v>23</v>
      </c>
      <c r="U2790">
        <v>3</v>
      </c>
      <c r="V2790" t="s">
        <v>495</v>
      </c>
    </row>
    <row r="2791" spans="1:22">
      <c r="A2791">
        <v>6608199</v>
      </c>
      <c r="B2791" t="str">
        <f t="shared" si="223"/>
        <v>pSE11-1</v>
      </c>
      <c r="C2791" t="str">
        <f t="shared" si="224"/>
        <v>NC_011419.1</v>
      </c>
      <c r="D2791" t="str">
        <f t="shared" si="225"/>
        <v>AP009241</v>
      </c>
      <c r="E2791" t="str">
        <f t="shared" si="227"/>
        <v>Escherichia</v>
      </c>
      <c r="F2791" t="s">
        <v>32289</v>
      </c>
      <c r="G2791" t="str">
        <f t="shared" si="226"/>
        <v>Escherichiacoli                     Gammaproteobacteria100.02150.4604115---1216</v>
      </c>
      <c r="H2791" t="s">
        <v>14084</v>
      </c>
      <c r="I2791" t="s">
        <v>15</v>
      </c>
      <c r="J2791" t="s">
        <v>78</v>
      </c>
      <c r="K2791" t="s">
        <v>79</v>
      </c>
      <c r="L2791" t="s">
        <v>14095</v>
      </c>
      <c r="M2791" t="s">
        <v>14096</v>
      </c>
      <c r="N2791" t="s">
        <v>14097</v>
      </c>
      <c r="O2791" s="1" t="s">
        <v>14098</v>
      </c>
      <c r="P2791" t="s">
        <v>14099</v>
      </c>
      <c r="Q2791">
        <v>115</v>
      </c>
      <c r="R2791" t="s">
        <v>23</v>
      </c>
      <c r="S2791" t="s">
        <v>23</v>
      </c>
      <c r="T2791" t="s">
        <v>23</v>
      </c>
      <c r="U2791">
        <v>121</v>
      </c>
      <c r="V2791">
        <v>6</v>
      </c>
    </row>
    <row r="2792" spans="1:22">
      <c r="A2792">
        <v>6608103</v>
      </c>
      <c r="B2792" t="str">
        <f t="shared" si="223"/>
        <v>pSE11-2</v>
      </c>
      <c r="C2792" t="str">
        <f t="shared" si="224"/>
        <v>NC_011413.1</v>
      </c>
      <c r="D2792" t="str">
        <f t="shared" si="225"/>
        <v>AP009242</v>
      </c>
      <c r="E2792" t="str">
        <f t="shared" si="227"/>
        <v>Escherichia</v>
      </c>
      <c r="F2792" t="s">
        <v>32289</v>
      </c>
      <c r="G2792" t="str">
        <f t="shared" si="226"/>
        <v>Escherichiacoli                     Gammaproteobacteria91.15850.23799---1089</v>
      </c>
      <c r="H2792" t="s">
        <v>14084</v>
      </c>
      <c r="I2792" t="s">
        <v>15</v>
      </c>
      <c r="J2792" t="s">
        <v>78</v>
      </c>
      <c r="K2792" t="s">
        <v>79</v>
      </c>
      <c r="L2792" t="s">
        <v>14100</v>
      </c>
      <c r="M2792" t="s">
        <v>14101</v>
      </c>
      <c r="N2792" t="s">
        <v>14102</v>
      </c>
      <c r="O2792" s="1" t="s">
        <v>14103</v>
      </c>
      <c r="P2792" t="s">
        <v>11406</v>
      </c>
      <c r="Q2792">
        <v>99</v>
      </c>
      <c r="R2792" t="s">
        <v>23</v>
      </c>
      <c r="S2792" t="s">
        <v>23</v>
      </c>
      <c r="T2792" t="s">
        <v>23</v>
      </c>
      <c r="U2792">
        <v>108</v>
      </c>
      <c r="V2792">
        <v>9</v>
      </c>
    </row>
    <row r="2793" spans="1:22">
      <c r="A2793">
        <v>6608007</v>
      </c>
      <c r="B2793" t="str">
        <f t="shared" si="223"/>
        <v>pSE11-3</v>
      </c>
      <c r="C2793" t="str">
        <f t="shared" si="224"/>
        <v>NC_011416.1</v>
      </c>
      <c r="D2793" t="str">
        <f t="shared" si="225"/>
        <v>AP009243</v>
      </c>
      <c r="E2793" t="str">
        <f t="shared" si="227"/>
        <v>Escherichia</v>
      </c>
      <c r="F2793" t="s">
        <v>32289</v>
      </c>
      <c r="G2793" t="str">
        <f t="shared" si="226"/>
        <v>Escherichiacoli                     Gammaproteobacteria60.55548.588954---6915</v>
      </c>
      <c r="H2793" t="s">
        <v>14084</v>
      </c>
      <c r="I2793" t="s">
        <v>15</v>
      </c>
      <c r="J2793" t="s">
        <v>78</v>
      </c>
      <c r="K2793" t="s">
        <v>79</v>
      </c>
      <c r="L2793" t="s">
        <v>14104</v>
      </c>
      <c r="M2793" t="s">
        <v>14105</v>
      </c>
      <c r="N2793" t="s">
        <v>14106</v>
      </c>
      <c r="O2793" s="1" t="s">
        <v>14107</v>
      </c>
      <c r="P2793" t="s">
        <v>14108</v>
      </c>
      <c r="Q2793">
        <v>54</v>
      </c>
      <c r="R2793" t="s">
        <v>23</v>
      </c>
      <c r="S2793" t="s">
        <v>23</v>
      </c>
      <c r="T2793" t="s">
        <v>23</v>
      </c>
      <c r="U2793">
        <v>69</v>
      </c>
      <c r="V2793">
        <v>15</v>
      </c>
    </row>
    <row r="2794" spans="1:22">
      <c r="A2794">
        <v>6607911</v>
      </c>
      <c r="B2794" t="str">
        <f t="shared" si="223"/>
        <v>pSE11-4</v>
      </c>
      <c r="C2794" t="str">
        <f t="shared" si="224"/>
        <v>NC_011407.1</v>
      </c>
      <c r="D2794" t="str">
        <f t="shared" si="225"/>
        <v>AP009244</v>
      </c>
      <c r="E2794" t="str">
        <f t="shared" si="227"/>
        <v>Escherichia</v>
      </c>
      <c r="F2794" t="s">
        <v>32289</v>
      </c>
      <c r="G2794" t="str">
        <f t="shared" si="226"/>
        <v xml:space="preserve">Escherichiacoli                     Gammaproteobacteria6.92948.00128---8-                                                                </v>
      </c>
      <c r="H2794" t="s">
        <v>14084</v>
      </c>
      <c r="I2794" t="s">
        <v>15</v>
      </c>
      <c r="J2794" t="s">
        <v>78</v>
      </c>
      <c r="K2794" t="s">
        <v>79</v>
      </c>
      <c r="L2794" t="s">
        <v>14109</v>
      </c>
      <c r="M2794" t="s">
        <v>14110</v>
      </c>
      <c r="N2794" t="s">
        <v>14111</v>
      </c>
      <c r="O2794" s="1" t="s">
        <v>14112</v>
      </c>
      <c r="P2794" t="s">
        <v>14113</v>
      </c>
      <c r="Q2794">
        <v>8</v>
      </c>
      <c r="R2794" t="s">
        <v>23</v>
      </c>
      <c r="S2794" t="s">
        <v>23</v>
      </c>
      <c r="T2794" t="s">
        <v>23</v>
      </c>
      <c r="U2794">
        <v>8</v>
      </c>
      <c r="V2794" t="s">
        <v>495</v>
      </c>
    </row>
    <row r="2795" spans="1:22">
      <c r="A2795">
        <v>6607815</v>
      </c>
      <c r="B2795" t="str">
        <f t="shared" si="223"/>
        <v>pECSF1</v>
      </c>
      <c r="C2795" t="str">
        <f t="shared" si="224"/>
        <v>NC_013655.1</v>
      </c>
      <c r="D2795" t="str">
        <f t="shared" si="225"/>
        <v>AP009379</v>
      </c>
      <c r="E2795" t="str">
        <f t="shared" si="227"/>
        <v>Escherichia</v>
      </c>
      <c r="F2795" t="s">
        <v>32289</v>
      </c>
      <c r="G2795" t="str">
        <f t="shared" si="226"/>
        <v>Escherichiacoli                     Gammaproteobacteria122.34551.0401144---1506</v>
      </c>
      <c r="H2795" t="s">
        <v>14114</v>
      </c>
      <c r="I2795" t="s">
        <v>15</v>
      </c>
      <c r="J2795" t="s">
        <v>78</v>
      </c>
      <c r="K2795" t="s">
        <v>79</v>
      </c>
      <c r="L2795" t="s">
        <v>14115</v>
      </c>
      <c r="M2795" t="s">
        <v>14116</v>
      </c>
      <c r="N2795" t="s">
        <v>14117</v>
      </c>
      <c r="O2795" s="1" t="s">
        <v>14118</v>
      </c>
      <c r="P2795" t="s">
        <v>14119</v>
      </c>
      <c r="Q2795">
        <v>144</v>
      </c>
      <c r="R2795" t="s">
        <v>23</v>
      </c>
      <c r="S2795" t="s">
        <v>23</v>
      </c>
      <c r="T2795" t="s">
        <v>23</v>
      </c>
      <c r="U2795">
        <v>150</v>
      </c>
      <c r="V2795">
        <v>6</v>
      </c>
    </row>
    <row r="2796" spans="1:22">
      <c r="A2796">
        <v>6607719</v>
      </c>
      <c r="B2796" t="str">
        <f t="shared" si="223"/>
        <v>pSMS35_3</v>
      </c>
      <c r="C2796" t="str">
        <f t="shared" si="224"/>
        <v>NC_010487.1</v>
      </c>
      <c r="D2796" t="str">
        <f t="shared" si="225"/>
        <v>CP000974</v>
      </c>
      <c r="E2796" t="str">
        <f t="shared" si="227"/>
        <v>Escherichia</v>
      </c>
      <c r="F2796" t="s">
        <v>32289</v>
      </c>
      <c r="G2796" t="str">
        <f t="shared" si="226"/>
        <v>Escherichiacoli                     Gammaproteobacteria3.56543.02953---41</v>
      </c>
      <c r="H2796" t="s">
        <v>14120</v>
      </c>
      <c r="I2796" t="s">
        <v>15</v>
      </c>
      <c r="J2796" t="s">
        <v>78</v>
      </c>
      <c r="K2796" t="s">
        <v>79</v>
      </c>
      <c r="L2796" t="s">
        <v>14121</v>
      </c>
      <c r="M2796" t="s">
        <v>14122</v>
      </c>
      <c r="N2796" t="s">
        <v>14123</v>
      </c>
      <c r="O2796" s="1" t="s">
        <v>14124</v>
      </c>
      <c r="P2796" t="s">
        <v>14125</v>
      </c>
      <c r="Q2796">
        <v>3</v>
      </c>
      <c r="R2796" t="s">
        <v>23</v>
      </c>
      <c r="S2796" t="s">
        <v>23</v>
      </c>
      <c r="T2796" t="s">
        <v>23</v>
      </c>
      <c r="U2796">
        <v>4</v>
      </c>
      <c r="V2796">
        <v>1</v>
      </c>
    </row>
    <row r="2797" spans="1:22">
      <c r="A2797">
        <v>6607623</v>
      </c>
      <c r="B2797" t="str">
        <f t="shared" si="223"/>
        <v>pSMS35_4</v>
      </c>
      <c r="C2797" t="str">
        <f t="shared" si="224"/>
        <v>NC_010486.1</v>
      </c>
      <c r="D2797" t="str">
        <f t="shared" si="225"/>
        <v>CP000973</v>
      </c>
      <c r="E2797" t="str">
        <f t="shared" si="227"/>
        <v>Escherichia</v>
      </c>
      <c r="F2797" t="s">
        <v>32289</v>
      </c>
      <c r="G2797" t="str">
        <f t="shared" si="226"/>
        <v xml:space="preserve">Escherichiacoli                     Gammaproteobacteria4.07449.55823---3-                                                </v>
      </c>
      <c r="H2797" t="s">
        <v>14120</v>
      </c>
      <c r="I2797" t="s">
        <v>15</v>
      </c>
      <c r="J2797" t="s">
        <v>78</v>
      </c>
      <c r="K2797" t="s">
        <v>79</v>
      </c>
      <c r="L2797" t="s">
        <v>14126</v>
      </c>
      <c r="M2797" t="s">
        <v>14127</v>
      </c>
      <c r="N2797" t="s">
        <v>14128</v>
      </c>
      <c r="O2797" s="1" t="s">
        <v>14129</v>
      </c>
      <c r="P2797" t="s">
        <v>14130</v>
      </c>
      <c r="Q2797">
        <v>3</v>
      </c>
      <c r="R2797" t="s">
        <v>23</v>
      </c>
      <c r="S2797" t="s">
        <v>23</v>
      </c>
      <c r="T2797" t="s">
        <v>23</v>
      </c>
      <c r="U2797">
        <v>3</v>
      </c>
      <c r="V2797" t="s">
        <v>24</v>
      </c>
    </row>
    <row r="2798" spans="1:22">
      <c r="A2798">
        <v>6607527</v>
      </c>
      <c r="B2798" t="str">
        <f t="shared" si="223"/>
        <v>pSMS35_130</v>
      </c>
      <c r="C2798" t="str">
        <f t="shared" si="224"/>
        <v>NC_010488.1</v>
      </c>
      <c r="D2798" t="str">
        <f t="shared" si="225"/>
        <v>CP000971</v>
      </c>
      <c r="E2798" t="str">
        <f t="shared" si="227"/>
        <v>Escherichia</v>
      </c>
      <c r="F2798" t="s">
        <v>32289</v>
      </c>
      <c r="G2798" t="str">
        <f t="shared" si="226"/>
        <v>Escherichiacoli                     Gammaproteobacteria130.4450.8119148---16113</v>
      </c>
      <c r="H2798" t="s">
        <v>14120</v>
      </c>
      <c r="I2798" t="s">
        <v>15</v>
      </c>
      <c r="J2798" t="s">
        <v>78</v>
      </c>
      <c r="K2798" t="s">
        <v>79</v>
      </c>
      <c r="L2798" t="s">
        <v>14131</v>
      </c>
      <c r="M2798" t="s">
        <v>14132</v>
      </c>
      <c r="N2798" t="s">
        <v>14133</v>
      </c>
      <c r="O2798" s="1" t="s">
        <v>14134</v>
      </c>
      <c r="P2798" t="s">
        <v>14135</v>
      </c>
      <c r="Q2798">
        <v>148</v>
      </c>
      <c r="R2798" t="s">
        <v>23</v>
      </c>
      <c r="S2798" t="s">
        <v>23</v>
      </c>
      <c r="T2798" t="s">
        <v>23</v>
      </c>
      <c r="U2798">
        <v>161</v>
      </c>
      <c r="V2798">
        <v>13</v>
      </c>
    </row>
    <row r="2799" spans="1:22">
      <c r="A2799">
        <v>6607431</v>
      </c>
      <c r="B2799" t="str">
        <f t="shared" si="223"/>
        <v>pSMS35_8</v>
      </c>
      <c r="C2799" t="str">
        <f t="shared" si="224"/>
        <v>NC_010485.1</v>
      </c>
      <c r="D2799" t="str">
        <f t="shared" si="225"/>
        <v>CP000972</v>
      </c>
      <c r="E2799" t="str">
        <f t="shared" si="227"/>
        <v>Escherichia</v>
      </c>
      <c r="F2799" t="s">
        <v>32289</v>
      </c>
      <c r="G2799" t="str">
        <f t="shared" si="226"/>
        <v xml:space="preserve">Escherichiacoli                     Gammaproteobacteria8.90946.840310---10-                                                </v>
      </c>
      <c r="H2799" t="s">
        <v>14120</v>
      </c>
      <c r="I2799" t="s">
        <v>15</v>
      </c>
      <c r="J2799" t="s">
        <v>78</v>
      </c>
      <c r="K2799" t="s">
        <v>79</v>
      </c>
      <c r="L2799" t="s">
        <v>14136</v>
      </c>
      <c r="M2799" t="s">
        <v>14137</v>
      </c>
      <c r="N2799" t="s">
        <v>14138</v>
      </c>
      <c r="O2799" s="1" t="s">
        <v>14139</v>
      </c>
      <c r="P2799" t="s">
        <v>14140</v>
      </c>
      <c r="Q2799">
        <v>10</v>
      </c>
      <c r="R2799" t="s">
        <v>23</v>
      </c>
      <c r="S2799" t="s">
        <v>23</v>
      </c>
      <c r="T2799" t="s">
        <v>23</v>
      </c>
      <c r="U2799">
        <v>10</v>
      </c>
      <c r="V2799" t="s">
        <v>24</v>
      </c>
    </row>
    <row r="2800" spans="1:22">
      <c r="A2800">
        <v>6607335</v>
      </c>
      <c r="B2800" t="str">
        <f t="shared" si="223"/>
        <v>pEC958B</v>
      </c>
      <c r="C2800" t="str">
        <f t="shared" si="224"/>
        <v>NZ_HG941720.1</v>
      </c>
      <c r="D2800" t="str">
        <f t="shared" si="225"/>
        <v>HG941720</v>
      </c>
      <c r="E2800" t="str">
        <f t="shared" si="227"/>
        <v>Escherichia</v>
      </c>
      <c r="F2800" t="s">
        <v>32289</v>
      </c>
      <c r="G2800" t="str">
        <f t="shared" si="226"/>
        <v>Escherichiacoli                     Gammaproteobacteria4222049.73043---41</v>
      </c>
      <c r="H2800" t="s">
        <v>12473</v>
      </c>
      <c r="I2800" t="s">
        <v>15</v>
      </c>
      <c r="J2800" t="s">
        <v>78</v>
      </c>
      <c r="K2800" t="s">
        <v>79</v>
      </c>
      <c r="L2800" t="s">
        <v>14141</v>
      </c>
      <c r="M2800" t="s">
        <v>14142</v>
      </c>
      <c r="N2800" t="s">
        <v>14143</v>
      </c>
      <c r="O2800" s="1">
        <v>42220</v>
      </c>
      <c r="P2800" t="s">
        <v>14144</v>
      </c>
      <c r="Q2800">
        <v>3</v>
      </c>
      <c r="R2800" t="s">
        <v>23</v>
      </c>
      <c r="S2800" t="s">
        <v>23</v>
      </c>
      <c r="T2800" t="s">
        <v>23</v>
      </c>
      <c r="U2800">
        <v>4</v>
      </c>
      <c r="V2800">
        <v>1</v>
      </c>
    </row>
    <row r="2801" spans="1:22">
      <c r="A2801">
        <v>6607239</v>
      </c>
      <c r="B2801" t="str">
        <f t="shared" si="223"/>
        <v>pEC958</v>
      </c>
      <c r="C2801" t="str">
        <f t="shared" si="224"/>
        <v>NZ_HG941719.1</v>
      </c>
      <c r="D2801" t="str">
        <f t="shared" si="225"/>
        <v>HG941719</v>
      </c>
      <c r="E2801" t="str">
        <f t="shared" si="227"/>
        <v>Escherichia</v>
      </c>
      <c r="F2801" t="s">
        <v>32289</v>
      </c>
      <c r="G2801" t="str">
        <f t="shared" si="226"/>
        <v>Escherichiacoli                     Gammaproteobacteria135.60252.4771146---1537</v>
      </c>
      <c r="H2801" t="s">
        <v>12473</v>
      </c>
      <c r="I2801" t="s">
        <v>15</v>
      </c>
      <c r="J2801" t="s">
        <v>78</v>
      </c>
      <c r="K2801" t="s">
        <v>79</v>
      </c>
      <c r="L2801" t="s">
        <v>14145</v>
      </c>
      <c r="M2801" t="s">
        <v>14146</v>
      </c>
      <c r="N2801" t="s">
        <v>14147</v>
      </c>
      <c r="O2801" s="1" t="s">
        <v>14148</v>
      </c>
      <c r="P2801" t="s">
        <v>14149</v>
      </c>
      <c r="Q2801">
        <v>146</v>
      </c>
      <c r="R2801" t="s">
        <v>23</v>
      </c>
      <c r="S2801" t="s">
        <v>23</v>
      </c>
      <c r="T2801" t="s">
        <v>23</v>
      </c>
      <c r="U2801">
        <v>153</v>
      </c>
      <c r="V2801">
        <v>7</v>
      </c>
    </row>
    <row r="2802" spans="1:22">
      <c r="A2802">
        <v>6607143</v>
      </c>
      <c r="B2802" t="str">
        <f t="shared" si="223"/>
        <v>pUM146</v>
      </c>
      <c r="C2802" t="str">
        <f t="shared" si="224"/>
        <v>NC_017630.1</v>
      </c>
      <c r="D2802" t="str">
        <f t="shared" si="225"/>
        <v>CP002168</v>
      </c>
      <c r="E2802" t="str">
        <f t="shared" si="227"/>
        <v>Escherichia</v>
      </c>
      <c r="F2802" t="s">
        <v>32289</v>
      </c>
      <c r="G2802" t="str">
        <f t="shared" si="226"/>
        <v>Escherichiacoli                     Gammaproteobacteria114.5551.0065126---13913</v>
      </c>
      <c r="H2802" t="s">
        <v>14150</v>
      </c>
      <c r="I2802" t="s">
        <v>15</v>
      </c>
      <c r="J2802" t="s">
        <v>78</v>
      </c>
      <c r="K2802" t="s">
        <v>79</v>
      </c>
      <c r="L2802" t="s">
        <v>14151</v>
      </c>
      <c r="M2802" t="s">
        <v>14152</v>
      </c>
      <c r="N2802" t="s">
        <v>14153</v>
      </c>
      <c r="O2802" s="1" t="s">
        <v>14154</v>
      </c>
      <c r="P2802" t="s">
        <v>14155</v>
      </c>
      <c r="Q2802">
        <v>126</v>
      </c>
      <c r="R2802" t="s">
        <v>23</v>
      </c>
      <c r="S2802" t="s">
        <v>23</v>
      </c>
      <c r="T2802" t="s">
        <v>23</v>
      </c>
      <c r="U2802">
        <v>139</v>
      </c>
      <c r="V2802">
        <v>13</v>
      </c>
    </row>
    <row r="2803" spans="1:22">
      <c r="A2803">
        <v>6607047</v>
      </c>
      <c r="B2803" t="str">
        <f t="shared" si="223"/>
        <v>p2ESCUM</v>
      </c>
      <c r="C2803" t="str">
        <f t="shared" si="224"/>
        <v>NC_011739.1</v>
      </c>
      <c r="D2803" t="str">
        <f t="shared" si="225"/>
        <v>CU928149</v>
      </c>
      <c r="E2803" t="str">
        <f t="shared" si="227"/>
        <v>Escherichia</v>
      </c>
      <c r="F2803" t="s">
        <v>32289</v>
      </c>
      <c r="G2803" t="str">
        <f t="shared" si="226"/>
        <v xml:space="preserve">Escherichiacoli                     Gammaproteobacteria33.80942.033249---49-                                                                </v>
      </c>
      <c r="H2803" t="s">
        <v>14156</v>
      </c>
      <c r="I2803" t="s">
        <v>15</v>
      </c>
      <c r="J2803" t="s">
        <v>78</v>
      </c>
      <c r="K2803" t="s">
        <v>79</v>
      </c>
      <c r="L2803" t="s">
        <v>14157</v>
      </c>
      <c r="M2803" t="s">
        <v>14158</v>
      </c>
      <c r="N2803" t="s">
        <v>14159</v>
      </c>
      <c r="O2803" s="1" t="s">
        <v>14160</v>
      </c>
      <c r="P2803" t="s">
        <v>14161</v>
      </c>
      <c r="Q2803">
        <v>49</v>
      </c>
      <c r="R2803" t="s">
        <v>23</v>
      </c>
      <c r="S2803" t="s">
        <v>23</v>
      </c>
      <c r="T2803" t="s">
        <v>23</v>
      </c>
      <c r="U2803">
        <v>49</v>
      </c>
      <c r="V2803" t="s">
        <v>495</v>
      </c>
    </row>
    <row r="2804" spans="1:22">
      <c r="A2804">
        <v>6606951</v>
      </c>
      <c r="B2804" t="str">
        <f t="shared" si="223"/>
        <v>p1ESCUM</v>
      </c>
      <c r="C2804" t="str">
        <f t="shared" si="224"/>
        <v>NC_011749.1</v>
      </c>
      <c r="D2804" t="str">
        <f t="shared" si="225"/>
        <v>CU928148</v>
      </c>
      <c r="E2804" t="str">
        <f t="shared" si="227"/>
        <v>Escherichia</v>
      </c>
      <c r="F2804" t="s">
        <v>32289</v>
      </c>
      <c r="G2804" t="str">
        <f t="shared" si="226"/>
        <v>Escherichiacoli                     Gammaproteobacteria122.30150.4845142--51569</v>
      </c>
      <c r="H2804" t="s">
        <v>14156</v>
      </c>
      <c r="I2804" t="s">
        <v>15</v>
      </c>
      <c r="J2804" t="s">
        <v>78</v>
      </c>
      <c r="K2804" t="s">
        <v>79</v>
      </c>
      <c r="L2804" t="s">
        <v>14162</v>
      </c>
      <c r="M2804" t="s">
        <v>14163</v>
      </c>
      <c r="N2804" t="s">
        <v>14164</v>
      </c>
      <c r="O2804" s="1" t="s">
        <v>14165</v>
      </c>
      <c r="P2804" t="s">
        <v>14166</v>
      </c>
      <c r="Q2804">
        <v>142</v>
      </c>
      <c r="R2804" t="s">
        <v>23</v>
      </c>
      <c r="S2804" t="s">
        <v>23</v>
      </c>
      <c r="T2804">
        <v>5</v>
      </c>
      <c r="U2804">
        <v>156</v>
      </c>
      <c r="V2804">
        <v>9</v>
      </c>
    </row>
    <row r="2805" spans="1:22">
      <c r="A2805">
        <v>6606855</v>
      </c>
      <c r="B2805" t="str">
        <f t="shared" si="223"/>
        <v>pUMNF18_103</v>
      </c>
      <c r="C2805" t="str">
        <f t="shared" si="224"/>
        <v>NZ_AGTD01000005.1</v>
      </c>
      <c r="D2805" t="str">
        <f t="shared" si="225"/>
        <v>AGTD01000005</v>
      </c>
      <c r="E2805" t="str">
        <f t="shared" si="227"/>
        <v>Escherichia</v>
      </c>
      <c r="F2805" t="s">
        <v>32289</v>
      </c>
      <c r="G2805" t="str">
        <f t="shared" si="226"/>
        <v>Escherichiacoli                     Gammaproteobacteria103.1348.372111-3-1184</v>
      </c>
      <c r="H2805" t="s">
        <v>14167</v>
      </c>
      <c r="I2805" t="s">
        <v>15</v>
      </c>
      <c r="J2805" t="s">
        <v>78</v>
      </c>
      <c r="K2805" t="s">
        <v>79</v>
      </c>
      <c r="L2805" t="s">
        <v>14168</v>
      </c>
      <c r="M2805" t="s">
        <v>14169</v>
      </c>
      <c r="N2805" t="s">
        <v>14170</v>
      </c>
      <c r="O2805" s="1" t="s">
        <v>14171</v>
      </c>
      <c r="P2805" t="s">
        <v>14172</v>
      </c>
      <c r="Q2805">
        <v>111</v>
      </c>
      <c r="R2805" t="s">
        <v>23</v>
      </c>
      <c r="S2805">
        <v>3</v>
      </c>
      <c r="T2805" t="s">
        <v>23</v>
      </c>
      <c r="U2805">
        <v>118</v>
      </c>
      <c r="V2805">
        <v>4</v>
      </c>
    </row>
    <row r="2806" spans="1:22">
      <c r="A2806">
        <v>6606759</v>
      </c>
      <c r="B2806" t="str">
        <f t="shared" si="223"/>
        <v>pUMNF18_32</v>
      </c>
      <c r="C2806" t="str">
        <f t="shared" si="224"/>
        <v>NZ_AGTD01000006.1</v>
      </c>
      <c r="D2806" t="str">
        <f t="shared" si="225"/>
        <v>AGTD01000006</v>
      </c>
      <c r="E2806" t="str">
        <f t="shared" si="227"/>
        <v>Escherichia</v>
      </c>
      <c r="F2806" t="s">
        <v>32289</v>
      </c>
      <c r="G2806" t="str">
        <f t="shared" si="226"/>
        <v>Escherichiacoli                     Gammaproteobacteria32.48740.785544---451</v>
      </c>
      <c r="H2806" t="s">
        <v>14167</v>
      </c>
      <c r="I2806" t="s">
        <v>15</v>
      </c>
      <c r="J2806" t="s">
        <v>78</v>
      </c>
      <c r="K2806" t="s">
        <v>79</v>
      </c>
      <c r="L2806" t="s">
        <v>14173</v>
      </c>
      <c r="M2806" t="s">
        <v>14174</v>
      </c>
      <c r="N2806" t="s">
        <v>14175</v>
      </c>
      <c r="O2806" s="1" t="s">
        <v>14176</v>
      </c>
      <c r="P2806" t="s">
        <v>14177</v>
      </c>
      <c r="Q2806">
        <v>44</v>
      </c>
      <c r="R2806" t="s">
        <v>23</v>
      </c>
      <c r="S2806" t="s">
        <v>23</v>
      </c>
      <c r="T2806" t="s">
        <v>23</v>
      </c>
      <c r="U2806">
        <v>45</v>
      </c>
      <c r="V2806">
        <v>1</v>
      </c>
    </row>
    <row r="2807" spans="1:22">
      <c r="A2807">
        <v>6606663</v>
      </c>
      <c r="B2807" t="str">
        <f t="shared" si="223"/>
        <v>pUMNF18_IncI1</v>
      </c>
      <c r="C2807" t="str">
        <f t="shared" si="224"/>
        <v>NZ_AGTD01000002.1</v>
      </c>
      <c r="D2807" t="str">
        <f t="shared" si="225"/>
        <v>AGTD01000002</v>
      </c>
      <c r="E2807" t="str">
        <f t="shared" si="227"/>
        <v>Escherichia</v>
      </c>
      <c r="F2807" t="s">
        <v>32289</v>
      </c>
      <c r="G2807" t="str">
        <f t="shared" si="226"/>
        <v>Escherichiacoli                     Gammaproteobacteria69.06551.787477---858</v>
      </c>
      <c r="H2807" t="s">
        <v>14167</v>
      </c>
      <c r="I2807" t="s">
        <v>15</v>
      </c>
      <c r="J2807" t="s">
        <v>78</v>
      </c>
      <c r="K2807" t="s">
        <v>79</v>
      </c>
      <c r="L2807" t="s">
        <v>14178</v>
      </c>
      <c r="M2807" t="s">
        <v>14179</v>
      </c>
      <c r="N2807" t="s">
        <v>14180</v>
      </c>
      <c r="O2807" s="1" t="s">
        <v>14181</v>
      </c>
      <c r="P2807" t="s">
        <v>14182</v>
      </c>
      <c r="Q2807">
        <v>77</v>
      </c>
      <c r="R2807" t="s">
        <v>23</v>
      </c>
      <c r="S2807" t="s">
        <v>23</v>
      </c>
      <c r="T2807" t="s">
        <v>23</v>
      </c>
      <c r="U2807">
        <v>85</v>
      </c>
      <c r="V2807">
        <v>8</v>
      </c>
    </row>
    <row r="2808" spans="1:22">
      <c r="A2808">
        <v>6606567</v>
      </c>
      <c r="B2808" t="str">
        <f t="shared" si="223"/>
        <v>pUMNF18_IncFV</v>
      </c>
      <c r="C2808" t="str">
        <f t="shared" si="224"/>
        <v>NZ_AGTD01000004.1</v>
      </c>
      <c r="D2808" t="str">
        <f t="shared" si="225"/>
        <v>AGTD01000004</v>
      </c>
      <c r="E2808" t="str">
        <f t="shared" si="227"/>
        <v>Escherichia</v>
      </c>
      <c r="F2808" t="s">
        <v>32289</v>
      </c>
      <c r="G2808" t="str">
        <f t="shared" si="226"/>
        <v>Escherichiacoli                     Gammaproteobacteria103.62452.0227104---1139</v>
      </c>
      <c r="H2808" t="s">
        <v>14167</v>
      </c>
      <c r="I2808" t="s">
        <v>15</v>
      </c>
      <c r="J2808" t="s">
        <v>78</v>
      </c>
      <c r="K2808" t="s">
        <v>79</v>
      </c>
      <c r="L2808" t="s">
        <v>14183</v>
      </c>
      <c r="M2808" t="s">
        <v>14184</v>
      </c>
      <c r="N2808" t="s">
        <v>14185</v>
      </c>
      <c r="O2808" s="1" t="s">
        <v>14186</v>
      </c>
      <c r="P2808" t="s">
        <v>14187</v>
      </c>
      <c r="Q2808">
        <v>104</v>
      </c>
      <c r="R2808" t="s">
        <v>23</v>
      </c>
      <c r="S2808" t="s">
        <v>23</v>
      </c>
      <c r="T2808" t="s">
        <v>23</v>
      </c>
      <c r="U2808">
        <v>113</v>
      </c>
      <c r="V2808">
        <v>9</v>
      </c>
    </row>
    <row r="2809" spans="1:22">
      <c r="A2809">
        <v>6606471</v>
      </c>
      <c r="B2809" t="str">
        <f t="shared" si="223"/>
        <v>pUMNF18_87</v>
      </c>
      <c r="C2809" t="str">
        <f t="shared" si="224"/>
        <v>NZ_AGTD01000003.1</v>
      </c>
      <c r="D2809" t="str">
        <f t="shared" si="225"/>
        <v>AGTD01000003</v>
      </c>
      <c r="E2809" t="str">
        <f t="shared" si="227"/>
        <v>Escherichia</v>
      </c>
      <c r="F2809" t="s">
        <v>32289</v>
      </c>
      <c r="G2809" t="str">
        <f t="shared" si="226"/>
        <v>Escherichiacoli                     Gammaproteobacteria87.79247.003188---9911</v>
      </c>
      <c r="H2809" t="s">
        <v>14167</v>
      </c>
      <c r="I2809" t="s">
        <v>15</v>
      </c>
      <c r="J2809" t="s">
        <v>78</v>
      </c>
      <c r="K2809" t="s">
        <v>79</v>
      </c>
      <c r="L2809" t="s">
        <v>14188</v>
      </c>
      <c r="M2809" t="s">
        <v>14189</v>
      </c>
      <c r="N2809" t="s">
        <v>14190</v>
      </c>
      <c r="O2809" s="1" t="s">
        <v>14191</v>
      </c>
      <c r="P2809" t="s">
        <v>14192</v>
      </c>
      <c r="Q2809">
        <v>88</v>
      </c>
      <c r="R2809" t="s">
        <v>23</v>
      </c>
      <c r="S2809" t="s">
        <v>23</v>
      </c>
      <c r="T2809" t="s">
        <v>23</v>
      </c>
      <c r="U2809">
        <v>99</v>
      </c>
      <c r="V2809">
        <v>11</v>
      </c>
    </row>
    <row r="2810" spans="1:22">
      <c r="A2810">
        <v>6606375</v>
      </c>
      <c r="B2810" t="str">
        <f t="shared" si="223"/>
        <v>pUMNK88_Hly</v>
      </c>
      <c r="C2810" t="str">
        <f t="shared" si="224"/>
        <v>NC_017643.1</v>
      </c>
      <c r="D2810" t="str">
        <f t="shared" si="225"/>
        <v>CP002733</v>
      </c>
      <c r="E2810" t="str">
        <f t="shared" si="227"/>
        <v>Escherichia</v>
      </c>
      <c r="F2810" t="s">
        <v>32289</v>
      </c>
      <c r="G2810" t="str">
        <f t="shared" si="226"/>
        <v>Escherichiacoli                     Gammaproteobacteria65.54951.89463---696</v>
      </c>
      <c r="H2810" t="s">
        <v>14193</v>
      </c>
      <c r="I2810" t="s">
        <v>15</v>
      </c>
      <c r="J2810" t="s">
        <v>78</v>
      </c>
      <c r="K2810" t="s">
        <v>79</v>
      </c>
      <c r="L2810" t="s">
        <v>14194</v>
      </c>
      <c r="M2810" t="s">
        <v>14195</v>
      </c>
      <c r="N2810" t="s">
        <v>14196</v>
      </c>
      <c r="O2810" s="1" t="s">
        <v>14197</v>
      </c>
      <c r="P2810" t="s">
        <v>14198</v>
      </c>
      <c r="Q2810">
        <v>63</v>
      </c>
      <c r="R2810" t="s">
        <v>23</v>
      </c>
      <c r="S2810" t="s">
        <v>23</v>
      </c>
      <c r="T2810" t="s">
        <v>23</v>
      </c>
      <c r="U2810">
        <v>69</v>
      </c>
      <c r="V2810">
        <v>6</v>
      </c>
    </row>
    <row r="2811" spans="1:22">
      <c r="A2811">
        <v>6606279</v>
      </c>
      <c r="B2811" t="str">
        <f t="shared" si="223"/>
        <v>pUMNK88_Ent</v>
      </c>
      <c r="C2811" t="str">
        <f t="shared" si="224"/>
        <v>NC_017640.1</v>
      </c>
      <c r="D2811" t="str">
        <f t="shared" si="225"/>
        <v>CP002732</v>
      </c>
      <c r="E2811" t="str">
        <f t="shared" si="227"/>
        <v>Escherichia</v>
      </c>
      <c r="F2811" t="s">
        <v>32289</v>
      </c>
      <c r="G2811" t="str">
        <f t="shared" si="226"/>
        <v>Escherichiacoli                     Gammaproteobacteria81.47550.373789---10213</v>
      </c>
      <c r="H2811" t="s">
        <v>14193</v>
      </c>
      <c r="I2811" t="s">
        <v>15</v>
      </c>
      <c r="J2811" t="s">
        <v>78</v>
      </c>
      <c r="K2811" t="s">
        <v>79</v>
      </c>
      <c r="L2811" t="s">
        <v>14199</v>
      </c>
      <c r="M2811" t="s">
        <v>14200</v>
      </c>
      <c r="N2811" t="s">
        <v>14201</v>
      </c>
      <c r="O2811" s="1" t="s">
        <v>14202</v>
      </c>
      <c r="P2811" t="s">
        <v>14203</v>
      </c>
      <c r="Q2811">
        <v>89</v>
      </c>
      <c r="R2811" t="s">
        <v>23</v>
      </c>
      <c r="S2811" t="s">
        <v>23</v>
      </c>
      <c r="T2811" t="s">
        <v>23</v>
      </c>
      <c r="U2811">
        <v>102</v>
      </c>
      <c r="V2811">
        <v>13</v>
      </c>
    </row>
    <row r="2812" spans="1:22">
      <c r="A2812">
        <v>6606183</v>
      </c>
      <c r="B2812" t="str">
        <f t="shared" si="223"/>
        <v>pUMNK88_K88</v>
      </c>
      <c r="C2812" t="str">
        <f t="shared" si="224"/>
        <v>NC_017639.1</v>
      </c>
      <c r="D2812" t="str">
        <f t="shared" si="225"/>
        <v>CP002730</v>
      </c>
      <c r="E2812" t="str">
        <f t="shared" si="227"/>
        <v>Escherichia</v>
      </c>
      <c r="F2812" t="s">
        <v>32289</v>
      </c>
      <c r="G2812" t="str">
        <f t="shared" si="226"/>
        <v>Escherichiacoli                     Gammaproteobacteria81.88349.469491---10817</v>
      </c>
      <c r="H2812" t="s">
        <v>14193</v>
      </c>
      <c r="I2812" t="s">
        <v>15</v>
      </c>
      <c r="J2812" t="s">
        <v>78</v>
      </c>
      <c r="K2812" t="s">
        <v>79</v>
      </c>
      <c r="L2812" t="s">
        <v>14204</v>
      </c>
      <c r="M2812" t="s">
        <v>14205</v>
      </c>
      <c r="N2812" t="s">
        <v>14206</v>
      </c>
      <c r="O2812" s="1" t="s">
        <v>14207</v>
      </c>
      <c r="P2812" t="s">
        <v>14208</v>
      </c>
      <c r="Q2812">
        <v>91</v>
      </c>
      <c r="R2812" t="s">
        <v>23</v>
      </c>
      <c r="S2812" t="s">
        <v>23</v>
      </c>
      <c r="T2812" t="s">
        <v>23</v>
      </c>
      <c r="U2812">
        <v>108</v>
      </c>
      <c r="V2812">
        <v>17</v>
      </c>
    </row>
    <row r="2813" spans="1:22">
      <c r="A2813">
        <v>6606087</v>
      </c>
      <c r="B2813" t="str">
        <f t="shared" si="223"/>
        <v>pUMNK88_91</v>
      </c>
      <c r="C2813" t="str">
        <f t="shared" si="224"/>
        <v>NC_017642.1</v>
      </c>
      <c r="D2813" t="str">
        <f t="shared" si="225"/>
        <v>CP002731</v>
      </c>
      <c r="E2813" t="str">
        <f t="shared" si="227"/>
        <v>Escherichia</v>
      </c>
      <c r="F2813" t="s">
        <v>32289</v>
      </c>
      <c r="G2813" t="str">
        <f t="shared" si="226"/>
        <v>Escherichiacoli                     Gammaproteobacteria90.86850.3368101---1054</v>
      </c>
      <c r="H2813" t="s">
        <v>14193</v>
      </c>
      <c r="I2813" t="s">
        <v>15</v>
      </c>
      <c r="J2813" t="s">
        <v>78</v>
      </c>
      <c r="K2813" t="s">
        <v>79</v>
      </c>
      <c r="L2813" t="s">
        <v>14209</v>
      </c>
      <c r="M2813" t="s">
        <v>14210</v>
      </c>
      <c r="N2813" t="s">
        <v>14211</v>
      </c>
      <c r="O2813" s="1" t="s">
        <v>14212</v>
      </c>
      <c r="P2813" t="s">
        <v>14213</v>
      </c>
      <c r="Q2813">
        <v>101</v>
      </c>
      <c r="R2813" t="s">
        <v>23</v>
      </c>
      <c r="S2813" t="s">
        <v>23</v>
      </c>
      <c r="T2813" t="s">
        <v>23</v>
      </c>
      <c r="U2813">
        <v>105</v>
      </c>
      <c r="V2813">
        <v>4</v>
      </c>
    </row>
    <row r="2814" spans="1:22">
      <c r="A2814">
        <v>6605991</v>
      </c>
      <c r="B2814" t="str">
        <f t="shared" si="223"/>
        <v>pUMNK88</v>
      </c>
      <c r="C2814" t="str">
        <f t="shared" si="224"/>
        <v>NC_017645.1</v>
      </c>
      <c r="D2814" t="str">
        <f t="shared" si="225"/>
        <v>HQ023862</v>
      </c>
      <c r="E2814" t="str">
        <f t="shared" si="227"/>
        <v>Escherichia</v>
      </c>
      <c r="F2814" t="s">
        <v>32289</v>
      </c>
      <c r="G2814" t="str">
        <f t="shared" si="226"/>
        <v>Escherichiacoli                     Gammaproteobacteria160.57352.5861187---1903</v>
      </c>
      <c r="H2814" t="s">
        <v>14193</v>
      </c>
      <c r="I2814" t="s">
        <v>15</v>
      </c>
      <c r="J2814" t="s">
        <v>78</v>
      </c>
      <c r="K2814" t="s">
        <v>79</v>
      </c>
      <c r="L2814" t="s">
        <v>14214</v>
      </c>
      <c r="M2814" t="s">
        <v>14215</v>
      </c>
      <c r="N2814" t="s">
        <v>14216</v>
      </c>
      <c r="O2814" s="1" t="s">
        <v>14217</v>
      </c>
      <c r="P2814" t="s">
        <v>14218</v>
      </c>
      <c r="Q2814">
        <v>187</v>
      </c>
      <c r="R2814" t="s">
        <v>23</v>
      </c>
      <c r="S2814" t="s">
        <v>23</v>
      </c>
      <c r="T2814" t="s">
        <v>23</v>
      </c>
      <c r="U2814">
        <v>190</v>
      </c>
      <c r="V2814">
        <v>3</v>
      </c>
    </row>
    <row r="2815" spans="1:22">
      <c r="A2815">
        <v>6605895</v>
      </c>
      <c r="B2815" t="str">
        <f t="shared" si="223"/>
        <v>pUTI89</v>
      </c>
      <c r="C2815" t="str">
        <f t="shared" si="224"/>
        <v>NC_007941.1</v>
      </c>
      <c r="D2815" t="str">
        <f t="shared" si="225"/>
        <v>CP000244</v>
      </c>
      <c r="E2815" t="str">
        <f t="shared" si="227"/>
        <v>Escherichia</v>
      </c>
      <c r="F2815" t="s">
        <v>32289</v>
      </c>
      <c r="G2815" t="str">
        <f t="shared" si="226"/>
        <v>Escherichiacoli                     Gammaproteobacteria114.2351.0251136---1426</v>
      </c>
      <c r="H2815" t="s">
        <v>14219</v>
      </c>
      <c r="I2815" t="s">
        <v>15</v>
      </c>
      <c r="J2815" t="s">
        <v>78</v>
      </c>
      <c r="K2815" t="s">
        <v>79</v>
      </c>
      <c r="L2815" t="s">
        <v>14220</v>
      </c>
      <c r="M2815" t="s">
        <v>14221</v>
      </c>
      <c r="N2815" t="s">
        <v>14222</v>
      </c>
      <c r="O2815" s="1" t="s">
        <v>14223</v>
      </c>
      <c r="P2815" t="s">
        <v>14224</v>
      </c>
      <c r="Q2815">
        <v>136</v>
      </c>
      <c r="R2815" t="s">
        <v>23</v>
      </c>
      <c r="S2815" t="s">
        <v>23</v>
      </c>
      <c r="T2815" t="s">
        <v>23</v>
      </c>
      <c r="U2815">
        <v>142</v>
      </c>
      <c r="V2815">
        <v>6</v>
      </c>
    </row>
    <row r="2816" spans="1:22">
      <c r="A2816">
        <v>6605799</v>
      </c>
      <c r="B2816" t="str">
        <f t="shared" si="223"/>
        <v>pVir68</v>
      </c>
      <c r="C2816" t="str">
        <f t="shared" si="224"/>
        <v>NC_012944.1</v>
      </c>
      <c r="D2816" t="str">
        <f t="shared" si="225"/>
        <v>CP001162</v>
      </c>
      <c r="E2816" t="str">
        <f t="shared" si="227"/>
        <v>Escherichia</v>
      </c>
      <c r="F2816" t="s">
        <v>32289</v>
      </c>
      <c r="G2816" t="str">
        <f t="shared" si="226"/>
        <v xml:space="preserve">Escherichiacoli                     Gammaproteobacteria138.36248.3847119---119-                                                                </v>
      </c>
      <c r="H2816" t="s">
        <v>14225</v>
      </c>
      <c r="I2816" t="s">
        <v>15</v>
      </c>
      <c r="J2816" t="s">
        <v>78</v>
      </c>
      <c r="K2816" t="s">
        <v>79</v>
      </c>
      <c r="L2816" t="s">
        <v>14226</v>
      </c>
      <c r="M2816" t="s">
        <v>14227</v>
      </c>
      <c r="N2816" t="s">
        <v>14228</v>
      </c>
      <c r="O2816" s="1" t="s">
        <v>14229</v>
      </c>
      <c r="P2816" t="s">
        <v>14230</v>
      </c>
      <c r="Q2816">
        <v>119</v>
      </c>
      <c r="R2816" t="s">
        <v>23</v>
      </c>
      <c r="S2816" t="s">
        <v>23</v>
      </c>
      <c r="T2816" t="s">
        <v>23</v>
      </c>
      <c r="U2816">
        <v>119</v>
      </c>
      <c r="V2816" t="s">
        <v>495</v>
      </c>
    </row>
    <row r="2817" spans="1:22">
      <c r="A2817">
        <v>6605703</v>
      </c>
      <c r="B2817" t="str">
        <f t="shared" si="223"/>
        <v>pVR50A</v>
      </c>
      <c r="C2817" t="str">
        <f t="shared" si="224"/>
        <v>NZ_CP011135.1</v>
      </c>
      <c r="D2817" t="str">
        <f t="shared" si="225"/>
        <v>CP011135</v>
      </c>
      <c r="E2817" t="str">
        <f t="shared" si="227"/>
        <v>Escherichia</v>
      </c>
      <c r="F2817" t="s">
        <v>32289</v>
      </c>
      <c r="G2817" t="str">
        <f t="shared" si="226"/>
        <v>Escherichiacoli                     Gammaproteobacteria70.53352.330189---923</v>
      </c>
      <c r="H2817" t="s">
        <v>14231</v>
      </c>
      <c r="I2817" t="s">
        <v>15</v>
      </c>
      <c r="J2817" t="s">
        <v>78</v>
      </c>
      <c r="K2817" t="s">
        <v>79</v>
      </c>
      <c r="L2817" t="s">
        <v>14232</v>
      </c>
      <c r="M2817" t="s">
        <v>14233</v>
      </c>
      <c r="N2817" t="s">
        <v>14234</v>
      </c>
      <c r="O2817" s="1" t="s">
        <v>14235</v>
      </c>
      <c r="P2817" t="s">
        <v>14236</v>
      </c>
      <c r="Q2817">
        <v>89</v>
      </c>
      <c r="R2817" t="s">
        <v>23</v>
      </c>
      <c r="S2817" t="s">
        <v>23</v>
      </c>
      <c r="T2817" t="s">
        <v>23</v>
      </c>
      <c r="U2817">
        <v>92</v>
      </c>
      <c r="V2817">
        <v>3</v>
      </c>
    </row>
    <row r="2818" spans="1:22">
      <c r="A2818">
        <v>6605607</v>
      </c>
      <c r="B2818" t="str">
        <f t="shared" si="223"/>
        <v>pVR50H</v>
      </c>
      <c r="C2818" t="str">
        <f t="shared" si="224"/>
        <v>NZ_CP011142.1</v>
      </c>
      <c r="D2818" t="str">
        <f t="shared" si="225"/>
        <v>CP011142</v>
      </c>
      <c r="E2818" t="str">
        <f t="shared" si="227"/>
        <v>Escherichia</v>
      </c>
      <c r="F2818" t="s">
        <v>32289</v>
      </c>
      <c r="G2818" t="str">
        <f t="shared" si="226"/>
        <v xml:space="preserve">Escherichiacoli                     Gammaproteobacteria1.78356.87041---1-                                                                </v>
      </c>
      <c r="H2818" t="s">
        <v>14231</v>
      </c>
      <c r="I2818" t="s">
        <v>15</v>
      </c>
      <c r="J2818" t="s">
        <v>78</v>
      </c>
      <c r="K2818" t="s">
        <v>79</v>
      </c>
      <c r="L2818" t="s">
        <v>14237</v>
      </c>
      <c r="M2818" t="s">
        <v>14238</v>
      </c>
      <c r="N2818" t="s">
        <v>14239</v>
      </c>
      <c r="O2818" s="1" t="s">
        <v>14240</v>
      </c>
      <c r="P2818" t="s">
        <v>14241</v>
      </c>
      <c r="Q2818">
        <v>1</v>
      </c>
      <c r="R2818" t="s">
        <v>23</v>
      </c>
      <c r="S2818" t="s">
        <v>23</v>
      </c>
      <c r="T2818" t="s">
        <v>23</v>
      </c>
      <c r="U2818">
        <v>1</v>
      </c>
      <c r="V2818" t="s">
        <v>495</v>
      </c>
    </row>
    <row r="2819" spans="1:22">
      <c r="A2819">
        <v>6605511</v>
      </c>
      <c r="B2819" t="str">
        <f t="shared" ref="B2819:B2882" si="228">L2819</f>
        <v>pVR50G</v>
      </c>
      <c r="C2819" t="str">
        <f t="shared" ref="C2819:C2882" si="229">M2819</f>
        <v>NZ_CP011141.1</v>
      </c>
      <c r="D2819" t="str">
        <f t="shared" ref="D2819:D2882" si="230">N2819</f>
        <v>CP011141</v>
      </c>
      <c r="E2819" t="str">
        <f t="shared" si="227"/>
        <v>Escherichia</v>
      </c>
      <c r="F2819" t="s">
        <v>32289</v>
      </c>
      <c r="G2819" t="str">
        <f t="shared" ref="G2819:G2882" si="231">CONCATENATE(E2819,F2819,K2819,O2819,P2819,Q2819,R2819,S2819,T2819,U2819,V2819)</f>
        <v xml:space="preserve">Escherichiacoli                     Gammaproteobacteria2.08947.15172---2-                                                                </v>
      </c>
      <c r="H2819" t="s">
        <v>14231</v>
      </c>
      <c r="I2819" t="s">
        <v>15</v>
      </c>
      <c r="J2819" t="s">
        <v>78</v>
      </c>
      <c r="K2819" t="s">
        <v>79</v>
      </c>
      <c r="L2819" t="s">
        <v>14242</v>
      </c>
      <c r="M2819" t="s">
        <v>14243</v>
      </c>
      <c r="N2819" t="s">
        <v>14244</v>
      </c>
      <c r="O2819" s="1" t="s">
        <v>14245</v>
      </c>
      <c r="P2819" t="s">
        <v>14246</v>
      </c>
      <c r="Q2819">
        <v>2</v>
      </c>
      <c r="R2819" t="s">
        <v>23</v>
      </c>
      <c r="S2819" t="s">
        <v>23</v>
      </c>
      <c r="T2819" t="s">
        <v>23</v>
      </c>
      <c r="U2819">
        <v>2</v>
      </c>
      <c r="V2819" t="s">
        <v>495</v>
      </c>
    </row>
    <row r="2820" spans="1:22">
      <c r="A2820">
        <v>6605415</v>
      </c>
      <c r="B2820" t="str">
        <f t="shared" si="228"/>
        <v>pVR50E</v>
      </c>
      <c r="C2820" t="str">
        <f t="shared" si="229"/>
        <v>NZ_CP011139.1</v>
      </c>
      <c r="D2820" t="str">
        <f t="shared" si="230"/>
        <v>CP011139</v>
      </c>
      <c r="E2820" t="str">
        <f t="shared" si="227"/>
        <v>Escherichia</v>
      </c>
      <c r="F2820" t="s">
        <v>32289</v>
      </c>
      <c r="G2820" t="str">
        <f t="shared" si="231"/>
        <v>Escherichiacoli                     Gammaproteobacteria5.16447.50194---51</v>
      </c>
      <c r="H2820" t="s">
        <v>14231</v>
      </c>
      <c r="I2820" t="s">
        <v>15</v>
      </c>
      <c r="J2820" t="s">
        <v>78</v>
      </c>
      <c r="K2820" t="s">
        <v>79</v>
      </c>
      <c r="L2820" t="s">
        <v>14247</v>
      </c>
      <c r="M2820" t="s">
        <v>14248</v>
      </c>
      <c r="N2820" t="s">
        <v>14249</v>
      </c>
      <c r="O2820" s="1" t="s">
        <v>14250</v>
      </c>
      <c r="P2820" t="s">
        <v>14251</v>
      </c>
      <c r="Q2820">
        <v>4</v>
      </c>
      <c r="R2820" t="s">
        <v>23</v>
      </c>
      <c r="S2820" t="s">
        <v>23</v>
      </c>
      <c r="T2820" t="s">
        <v>23</v>
      </c>
      <c r="U2820">
        <v>5</v>
      </c>
      <c r="V2820">
        <v>1</v>
      </c>
    </row>
    <row r="2821" spans="1:22">
      <c r="A2821">
        <v>6605319</v>
      </c>
      <c r="B2821" t="str">
        <f t="shared" si="228"/>
        <v>pVR50D</v>
      </c>
      <c r="C2821" t="str">
        <f t="shared" si="229"/>
        <v>NZ_CP011138.1</v>
      </c>
      <c r="D2821" t="str">
        <f t="shared" si="230"/>
        <v>CP011138</v>
      </c>
      <c r="E2821" t="str">
        <f t="shared" si="227"/>
        <v>Escherichia</v>
      </c>
      <c r="F2821" t="s">
        <v>32289</v>
      </c>
      <c r="G2821" t="str">
        <f t="shared" si="231"/>
        <v>Escherichiacoli                     Gammaproteobacteria5.63147.32735---61</v>
      </c>
      <c r="H2821" t="s">
        <v>14231</v>
      </c>
      <c r="I2821" t="s">
        <v>15</v>
      </c>
      <c r="J2821" t="s">
        <v>78</v>
      </c>
      <c r="K2821" t="s">
        <v>79</v>
      </c>
      <c r="L2821" t="s">
        <v>14252</v>
      </c>
      <c r="M2821" t="s">
        <v>14253</v>
      </c>
      <c r="N2821" t="s">
        <v>14254</v>
      </c>
      <c r="O2821" s="1" t="s">
        <v>13667</v>
      </c>
      <c r="P2821" t="s">
        <v>14255</v>
      </c>
      <c r="Q2821">
        <v>5</v>
      </c>
      <c r="R2821" t="s">
        <v>23</v>
      </c>
      <c r="S2821" t="s">
        <v>23</v>
      </c>
      <c r="T2821" t="s">
        <v>23</v>
      </c>
      <c r="U2821">
        <v>6</v>
      </c>
      <c r="V2821">
        <v>1</v>
      </c>
    </row>
    <row r="2822" spans="1:22">
      <c r="A2822">
        <v>6605223</v>
      </c>
      <c r="B2822" t="str">
        <f t="shared" si="228"/>
        <v>pVR50F</v>
      </c>
      <c r="C2822" t="str">
        <f t="shared" si="229"/>
        <v>NZ_CP011140.1</v>
      </c>
      <c r="D2822" t="str">
        <f t="shared" si="230"/>
        <v>CP011140</v>
      </c>
      <c r="E2822" t="str">
        <f t="shared" si="227"/>
        <v>Escherichia</v>
      </c>
      <c r="F2822" t="s">
        <v>32289</v>
      </c>
      <c r="G2822" t="str">
        <f t="shared" si="231"/>
        <v xml:space="preserve">Escherichiacoli                     Gammaproteobacteria4.07550.15953---3-                                                                </v>
      </c>
      <c r="H2822" t="s">
        <v>14231</v>
      </c>
      <c r="I2822" t="s">
        <v>15</v>
      </c>
      <c r="J2822" t="s">
        <v>78</v>
      </c>
      <c r="K2822" t="s">
        <v>79</v>
      </c>
      <c r="L2822" t="s">
        <v>14256</v>
      </c>
      <c r="M2822" t="s">
        <v>14257</v>
      </c>
      <c r="N2822" t="s">
        <v>14258</v>
      </c>
      <c r="O2822" s="1" t="s">
        <v>14259</v>
      </c>
      <c r="P2822" t="s">
        <v>14260</v>
      </c>
      <c r="Q2822">
        <v>3</v>
      </c>
      <c r="R2822" t="s">
        <v>23</v>
      </c>
      <c r="S2822" t="s">
        <v>23</v>
      </c>
      <c r="T2822" t="s">
        <v>23</v>
      </c>
      <c r="U2822">
        <v>3</v>
      </c>
      <c r="V2822" t="s">
        <v>495</v>
      </c>
    </row>
    <row r="2823" spans="1:22">
      <c r="A2823">
        <v>6605127</v>
      </c>
      <c r="B2823" t="str">
        <f t="shared" si="228"/>
        <v>pVR50C</v>
      </c>
      <c r="C2823" t="str">
        <f t="shared" si="229"/>
        <v>NZ_CP011137.1</v>
      </c>
      <c r="D2823" t="str">
        <f t="shared" si="230"/>
        <v>CP011137</v>
      </c>
      <c r="E2823" t="str">
        <f t="shared" si="227"/>
        <v>Escherichia</v>
      </c>
      <c r="F2823" t="s">
        <v>32289</v>
      </c>
      <c r="G2823" t="str">
        <f t="shared" si="231"/>
        <v xml:space="preserve">Escherichiacoli                     Gammaproteobacteria6.98947.58918---8-                                                                </v>
      </c>
      <c r="H2823" t="s">
        <v>14231</v>
      </c>
      <c r="I2823" t="s">
        <v>15</v>
      </c>
      <c r="J2823" t="s">
        <v>78</v>
      </c>
      <c r="K2823" t="s">
        <v>79</v>
      </c>
      <c r="L2823" t="s">
        <v>14261</v>
      </c>
      <c r="M2823" t="s">
        <v>14262</v>
      </c>
      <c r="N2823" t="s">
        <v>14263</v>
      </c>
      <c r="O2823" s="1" t="s">
        <v>14264</v>
      </c>
      <c r="P2823" t="s">
        <v>14265</v>
      </c>
      <c r="Q2823">
        <v>8</v>
      </c>
      <c r="R2823" t="s">
        <v>23</v>
      </c>
      <c r="S2823" t="s">
        <v>23</v>
      </c>
      <c r="T2823" t="s">
        <v>23</v>
      </c>
      <c r="U2823">
        <v>8</v>
      </c>
      <c r="V2823" t="s">
        <v>495</v>
      </c>
    </row>
    <row r="2824" spans="1:22">
      <c r="A2824">
        <v>6605031</v>
      </c>
      <c r="B2824" t="str">
        <f t="shared" si="228"/>
        <v>pVR50I</v>
      </c>
      <c r="C2824" t="str">
        <f t="shared" si="229"/>
        <v>NZ_CP011143.1</v>
      </c>
      <c r="D2824" t="str">
        <f t="shared" si="230"/>
        <v>CP011143</v>
      </c>
      <c r="E2824" t="str">
        <f t="shared" si="227"/>
        <v>Escherichia</v>
      </c>
      <c r="F2824" t="s">
        <v>32289</v>
      </c>
      <c r="G2824" t="str">
        <f t="shared" si="231"/>
        <v xml:space="preserve">Escherichiacoli                     Gammaproteobacteria1.55251.86861---1-                                                                </v>
      </c>
      <c r="H2824" t="s">
        <v>14231</v>
      </c>
      <c r="I2824" t="s">
        <v>15</v>
      </c>
      <c r="J2824" t="s">
        <v>78</v>
      </c>
      <c r="K2824" t="s">
        <v>79</v>
      </c>
      <c r="L2824" t="s">
        <v>14266</v>
      </c>
      <c r="M2824" t="s">
        <v>14267</v>
      </c>
      <c r="N2824" t="s">
        <v>14268</v>
      </c>
      <c r="O2824" s="1" t="s">
        <v>13648</v>
      </c>
      <c r="P2824" t="s">
        <v>13649</v>
      </c>
      <c r="Q2824">
        <v>1</v>
      </c>
      <c r="R2824" t="s">
        <v>23</v>
      </c>
      <c r="S2824" t="s">
        <v>23</v>
      </c>
      <c r="T2824" t="s">
        <v>23</v>
      </c>
      <c r="U2824">
        <v>1</v>
      </c>
      <c r="V2824" t="s">
        <v>495</v>
      </c>
    </row>
    <row r="2825" spans="1:22">
      <c r="A2825">
        <v>6604935</v>
      </c>
      <c r="B2825" t="str">
        <f t="shared" si="228"/>
        <v>pVR50B</v>
      </c>
      <c r="C2825" t="str">
        <f t="shared" si="229"/>
        <v>NZ_CP011136.1</v>
      </c>
      <c r="D2825" t="str">
        <f t="shared" si="230"/>
        <v>CP011136</v>
      </c>
      <c r="E2825" t="str">
        <f t="shared" si="227"/>
        <v>Escherichia</v>
      </c>
      <c r="F2825" t="s">
        <v>32289</v>
      </c>
      <c r="G2825" t="str">
        <f t="shared" si="231"/>
        <v>Escherichiacoli                     Gammaproteobacteria97.86449.526993---10916</v>
      </c>
      <c r="H2825" t="s">
        <v>14231</v>
      </c>
      <c r="I2825" t="s">
        <v>15</v>
      </c>
      <c r="J2825" t="s">
        <v>78</v>
      </c>
      <c r="K2825" t="s">
        <v>79</v>
      </c>
      <c r="L2825" t="s">
        <v>14269</v>
      </c>
      <c r="M2825" t="s">
        <v>14270</v>
      </c>
      <c r="N2825" t="s">
        <v>14271</v>
      </c>
      <c r="O2825" s="1" t="s">
        <v>10752</v>
      </c>
      <c r="P2825" t="s">
        <v>14272</v>
      </c>
      <c r="Q2825">
        <v>93</v>
      </c>
      <c r="R2825" t="s">
        <v>23</v>
      </c>
      <c r="S2825" t="s">
        <v>23</v>
      </c>
      <c r="T2825" t="s">
        <v>23</v>
      </c>
      <c r="U2825">
        <v>109</v>
      </c>
      <c r="V2825">
        <v>16</v>
      </c>
    </row>
    <row r="2826" spans="1:22">
      <c r="A2826">
        <v>6604839</v>
      </c>
      <c r="B2826" t="str">
        <f t="shared" si="228"/>
        <v>pRK1</v>
      </c>
      <c r="C2826" t="str">
        <f t="shared" si="229"/>
        <v>NC_017637.1</v>
      </c>
      <c r="D2826" t="str">
        <f t="shared" si="230"/>
        <v>CP002186</v>
      </c>
      <c r="E2826" t="str">
        <f t="shared" si="227"/>
        <v>Escherichia</v>
      </c>
      <c r="F2826" t="s">
        <v>32289</v>
      </c>
      <c r="G2826" t="str">
        <f t="shared" si="231"/>
        <v>Escherichiacoli                     Gammaproteobacteria102.53649.9464113--11162</v>
      </c>
      <c r="H2826" t="s">
        <v>12883</v>
      </c>
      <c r="I2826" t="s">
        <v>15</v>
      </c>
      <c r="J2826" t="s">
        <v>78</v>
      </c>
      <c r="K2826" t="s">
        <v>79</v>
      </c>
      <c r="L2826" t="s">
        <v>14273</v>
      </c>
      <c r="M2826" t="s">
        <v>14274</v>
      </c>
      <c r="N2826" t="s">
        <v>14275</v>
      </c>
      <c r="O2826" s="1" t="s">
        <v>14276</v>
      </c>
      <c r="P2826" t="s">
        <v>14277</v>
      </c>
      <c r="Q2826">
        <v>113</v>
      </c>
      <c r="R2826" t="s">
        <v>23</v>
      </c>
      <c r="S2826" t="s">
        <v>23</v>
      </c>
      <c r="T2826">
        <v>1</v>
      </c>
      <c r="U2826">
        <v>116</v>
      </c>
      <c r="V2826">
        <v>2</v>
      </c>
    </row>
    <row r="2827" spans="1:22">
      <c r="A2827">
        <v>6604743</v>
      </c>
      <c r="B2827" t="str">
        <f t="shared" si="228"/>
        <v>pRK2</v>
      </c>
      <c r="C2827" t="str">
        <f t="shared" si="229"/>
        <v>NC_017636.1</v>
      </c>
      <c r="D2827" t="str">
        <f t="shared" si="230"/>
        <v>CP002187</v>
      </c>
      <c r="E2827" t="str">
        <f t="shared" si="227"/>
        <v>Escherichia</v>
      </c>
      <c r="F2827" t="s">
        <v>32289</v>
      </c>
      <c r="G2827" t="str">
        <f t="shared" si="231"/>
        <v xml:space="preserve">Escherichiacoli                     Gammaproteobacteria1327146.02616--17-                                                                </v>
      </c>
      <c r="H2827" t="s">
        <v>12883</v>
      </c>
      <c r="I2827" t="s">
        <v>15</v>
      </c>
      <c r="J2827" t="s">
        <v>78</v>
      </c>
      <c r="K2827" t="s">
        <v>79</v>
      </c>
      <c r="L2827" t="s">
        <v>12884</v>
      </c>
      <c r="M2827" t="s">
        <v>14278</v>
      </c>
      <c r="N2827" t="s">
        <v>14279</v>
      </c>
      <c r="O2827" s="1">
        <v>13271</v>
      </c>
      <c r="P2827" t="s">
        <v>13678</v>
      </c>
      <c r="Q2827">
        <v>6</v>
      </c>
      <c r="R2827" t="s">
        <v>23</v>
      </c>
      <c r="S2827" t="s">
        <v>23</v>
      </c>
      <c r="T2827">
        <v>1</v>
      </c>
      <c r="U2827">
        <v>7</v>
      </c>
      <c r="V2827" t="s">
        <v>495</v>
      </c>
    </row>
    <row r="2828" spans="1:22">
      <c r="A2828">
        <v>6604647</v>
      </c>
      <c r="B2828" t="str">
        <f t="shared" si="228"/>
        <v>pRK2</v>
      </c>
      <c r="C2828" t="str">
        <f t="shared" si="229"/>
        <v>NC_017662.1</v>
      </c>
      <c r="D2828" t="str">
        <f t="shared" si="230"/>
        <v>CP002969</v>
      </c>
      <c r="E2828" t="str">
        <f t="shared" si="227"/>
        <v>Escherichia</v>
      </c>
      <c r="F2828" t="s">
        <v>32289</v>
      </c>
      <c r="G2828" t="str">
        <f t="shared" si="231"/>
        <v xml:space="preserve">Escherichiacoli                     Gammaproteobacteria1327146.02616---6-                                                                </v>
      </c>
      <c r="H2828" t="s">
        <v>12883</v>
      </c>
      <c r="I2828" t="s">
        <v>15</v>
      </c>
      <c r="J2828" t="s">
        <v>78</v>
      </c>
      <c r="K2828" t="s">
        <v>79</v>
      </c>
      <c r="L2828" t="s">
        <v>12884</v>
      </c>
      <c r="M2828" t="s">
        <v>14280</v>
      </c>
      <c r="N2828" t="s">
        <v>14281</v>
      </c>
      <c r="O2828" s="1">
        <v>13271</v>
      </c>
      <c r="P2828" t="s">
        <v>13678</v>
      </c>
      <c r="Q2828">
        <v>6</v>
      </c>
      <c r="R2828" t="s">
        <v>23</v>
      </c>
      <c r="S2828" t="s">
        <v>23</v>
      </c>
      <c r="T2828" t="s">
        <v>23</v>
      </c>
      <c r="U2828">
        <v>6</v>
      </c>
      <c r="V2828" t="s">
        <v>495</v>
      </c>
    </row>
    <row r="2829" spans="1:22">
      <c r="A2829">
        <v>6604551</v>
      </c>
      <c r="B2829" t="str">
        <f t="shared" si="228"/>
        <v>pRK1</v>
      </c>
      <c r="C2829" t="str">
        <f t="shared" si="229"/>
        <v>NC_017665.1</v>
      </c>
      <c r="D2829" t="str">
        <f t="shared" si="230"/>
        <v>CP002968</v>
      </c>
      <c r="E2829" t="str">
        <f t="shared" si="227"/>
        <v>Escherichia</v>
      </c>
      <c r="F2829" t="s">
        <v>32289</v>
      </c>
      <c r="G2829" t="str">
        <f t="shared" si="231"/>
        <v>Escherichiacoli                     Gammaproteobacteria102.53549.9468114---1162</v>
      </c>
      <c r="H2829" t="s">
        <v>12883</v>
      </c>
      <c r="I2829" t="s">
        <v>15</v>
      </c>
      <c r="J2829" t="s">
        <v>78</v>
      </c>
      <c r="K2829" t="s">
        <v>79</v>
      </c>
      <c r="L2829" t="s">
        <v>14273</v>
      </c>
      <c r="M2829" t="s">
        <v>14282</v>
      </c>
      <c r="N2829" t="s">
        <v>14283</v>
      </c>
      <c r="O2829" s="1" t="s">
        <v>14284</v>
      </c>
      <c r="P2829" t="s">
        <v>14285</v>
      </c>
      <c r="Q2829">
        <v>114</v>
      </c>
      <c r="R2829" t="s">
        <v>23</v>
      </c>
      <c r="S2829" t="s">
        <v>23</v>
      </c>
      <c r="T2829" t="s">
        <v>23</v>
      </c>
      <c r="U2829">
        <v>116</v>
      </c>
      <c r="V2829">
        <v>2</v>
      </c>
    </row>
    <row r="2830" spans="1:22">
      <c r="A2830">
        <v>6604455</v>
      </c>
      <c r="B2830" t="str">
        <f t="shared" si="228"/>
        <v>pVZ321-thrLABC</v>
      </c>
      <c r="C2830" t="str">
        <f t="shared" si="229"/>
        <v>NZ_AFYG01000108.1</v>
      </c>
      <c r="D2830" t="str">
        <f t="shared" si="230"/>
        <v>AFYG01000108</v>
      </c>
      <c r="E2830" t="str">
        <f t="shared" si="227"/>
        <v>Escherichia</v>
      </c>
      <c r="F2830" t="s">
        <v>32289</v>
      </c>
      <c r="G2830" t="str">
        <f t="shared" si="231"/>
        <v>Escherichiacoli                     Gammaproteobacteria16.12454.366215---205</v>
      </c>
      <c r="H2830" t="s">
        <v>14286</v>
      </c>
      <c r="I2830" t="s">
        <v>15</v>
      </c>
      <c r="J2830" t="s">
        <v>78</v>
      </c>
      <c r="K2830" t="s">
        <v>79</v>
      </c>
      <c r="L2830" t="s">
        <v>14287</v>
      </c>
      <c r="M2830" t="s">
        <v>14288</v>
      </c>
      <c r="N2830" t="s">
        <v>14289</v>
      </c>
      <c r="O2830" s="1" t="s">
        <v>14290</v>
      </c>
      <c r="P2830" t="s">
        <v>14291</v>
      </c>
      <c r="Q2830">
        <v>15</v>
      </c>
      <c r="R2830" t="s">
        <v>23</v>
      </c>
      <c r="S2830" t="s">
        <v>23</v>
      </c>
      <c r="T2830" t="s">
        <v>23</v>
      </c>
      <c r="U2830">
        <v>20</v>
      </c>
      <c r="V2830">
        <v>5</v>
      </c>
    </row>
    <row r="2831" spans="1:22">
      <c r="A2831">
        <v>6604359</v>
      </c>
      <c r="B2831" t="str">
        <f t="shared" si="228"/>
        <v>pTHR</v>
      </c>
      <c r="C2831" t="str">
        <f t="shared" si="229"/>
        <v>NZ_AFVX01000096.1</v>
      </c>
      <c r="D2831" t="str">
        <f t="shared" si="230"/>
        <v>AFVX01000096</v>
      </c>
      <c r="E2831" t="str">
        <f t="shared" si="227"/>
        <v>Escherichia</v>
      </c>
      <c r="F2831" t="s">
        <v>32289</v>
      </c>
      <c r="G2831" t="str">
        <f t="shared" si="231"/>
        <v>Escherichiacoli                     Gammaproteobacteria15.77449.074410---122</v>
      </c>
      <c r="H2831" t="s">
        <v>14292</v>
      </c>
      <c r="I2831" t="s">
        <v>15</v>
      </c>
      <c r="J2831" t="s">
        <v>78</v>
      </c>
      <c r="K2831" t="s">
        <v>79</v>
      </c>
      <c r="L2831" t="s">
        <v>14293</v>
      </c>
      <c r="M2831" t="s">
        <v>14294</v>
      </c>
      <c r="N2831" t="s">
        <v>14295</v>
      </c>
      <c r="O2831" s="1" t="s">
        <v>14296</v>
      </c>
      <c r="P2831" t="s">
        <v>14297</v>
      </c>
      <c r="Q2831">
        <v>10</v>
      </c>
      <c r="R2831" t="s">
        <v>23</v>
      </c>
      <c r="S2831" t="s">
        <v>23</v>
      </c>
      <c r="T2831" t="s">
        <v>23</v>
      </c>
      <c r="U2831">
        <v>12</v>
      </c>
      <c r="V2831">
        <v>2</v>
      </c>
    </row>
    <row r="2832" spans="1:22">
      <c r="A2832">
        <v>6604263</v>
      </c>
      <c r="B2832" t="str">
        <f t="shared" si="228"/>
        <v>pO157_Sal</v>
      </c>
      <c r="C2832" t="str">
        <f t="shared" si="229"/>
        <v>NC_017903.1</v>
      </c>
      <c r="D2832" t="str">
        <f t="shared" si="230"/>
        <v>CP001927</v>
      </c>
      <c r="E2832" t="str">
        <f t="shared" si="227"/>
        <v>Escherichia</v>
      </c>
      <c r="F2832" t="s">
        <v>32289</v>
      </c>
      <c r="G2832" t="str">
        <f t="shared" si="231"/>
        <v xml:space="preserve">Escherichiacoli                     Gammaproteobacteria37.78540.545248---48-                                                </v>
      </c>
      <c r="H2832" t="s">
        <v>14298</v>
      </c>
      <c r="I2832" t="s">
        <v>15</v>
      </c>
      <c r="J2832" t="s">
        <v>78</v>
      </c>
      <c r="K2832" t="s">
        <v>79</v>
      </c>
      <c r="L2832" t="s">
        <v>14299</v>
      </c>
      <c r="M2832" t="s">
        <v>14300</v>
      </c>
      <c r="N2832" t="s">
        <v>14301</v>
      </c>
      <c r="O2832" s="1" t="s">
        <v>14302</v>
      </c>
      <c r="P2832" t="s">
        <v>14303</v>
      </c>
      <c r="Q2832">
        <v>48</v>
      </c>
      <c r="R2832" t="s">
        <v>23</v>
      </c>
      <c r="S2832" t="s">
        <v>23</v>
      </c>
      <c r="T2832" t="s">
        <v>23</v>
      </c>
      <c r="U2832">
        <v>48</v>
      </c>
      <c r="V2832" t="s">
        <v>24</v>
      </c>
    </row>
    <row r="2833" spans="1:22">
      <c r="A2833">
        <v>6604167</v>
      </c>
      <c r="B2833" t="str">
        <f t="shared" si="228"/>
        <v>pO157</v>
      </c>
      <c r="C2833" t="str">
        <f t="shared" si="229"/>
        <v>NC_017907.1</v>
      </c>
      <c r="D2833" t="str">
        <f t="shared" si="230"/>
        <v>CP001926</v>
      </c>
      <c r="E2833" t="str">
        <f t="shared" si="227"/>
        <v>Escherichia</v>
      </c>
      <c r="F2833" t="s">
        <v>32289</v>
      </c>
      <c r="G2833" t="str">
        <f t="shared" si="231"/>
        <v>Escherichiacoli                     Gammaproteobacteria92.72847.600595---983</v>
      </c>
      <c r="H2833" t="s">
        <v>14298</v>
      </c>
      <c r="I2833" t="s">
        <v>15</v>
      </c>
      <c r="J2833" t="s">
        <v>78</v>
      </c>
      <c r="K2833" t="s">
        <v>79</v>
      </c>
      <c r="L2833" t="s">
        <v>12822</v>
      </c>
      <c r="M2833" t="s">
        <v>14304</v>
      </c>
      <c r="N2833" t="s">
        <v>14305</v>
      </c>
      <c r="O2833" s="1" t="s">
        <v>14306</v>
      </c>
      <c r="P2833" t="s">
        <v>14307</v>
      </c>
      <c r="Q2833">
        <v>95</v>
      </c>
      <c r="R2833" t="s">
        <v>23</v>
      </c>
      <c r="S2833" t="s">
        <v>23</v>
      </c>
      <c r="T2833" t="s">
        <v>23</v>
      </c>
      <c r="U2833">
        <v>98</v>
      </c>
      <c r="V2833">
        <v>3</v>
      </c>
    </row>
    <row r="2834" spans="1:22">
      <c r="A2834">
        <v>6604071</v>
      </c>
      <c r="B2834" t="str">
        <f t="shared" si="228"/>
        <v>pEFER</v>
      </c>
      <c r="C2834" t="str">
        <f t="shared" si="229"/>
        <v>NC_011743.1</v>
      </c>
      <c r="D2834" t="str">
        <f t="shared" si="230"/>
        <v>CU928144</v>
      </c>
      <c r="E2834" t="str">
        <f t="shared" si="227"/>
        <v>Escherichia</v>
      </c>
      <c r="F2834" t="s">
        <v>32415</v>
      </c>
      <c r="G2834" t="str">
        <f t="shared" si="231"/>
        <v>Escherichiafergusonii               Gammaproteobacteria55.1548.516845---505</v>
      </c>
      <c r="H2834" t="s">
        <v>14308</v>
      </c>
      <c r="I2834" t="s">
        <v>15</v>
      </c>
      <c r="J2834" t="s">
        <v>78</v>
      </c>
      <c r="K2834" t="s">
        <v>79</v>
      </c>
      <c r="L2834" t="s">
        <v>14309</v>
      </c>
      <c r="M2834" t="s">
        <v>14310</v>
      </c>
      <c r="N2834" t="s">
        <v>14311</v>
      </c>
      <c r="O2834" s="1" t="s">
        <v>14312</v>
      </c>
      <c r="P2834" t="s">
        <v>14313</v>
      </c>
      <c r="Q2834">
        <v>45</v>
      </c>
      <c r="R2834" t="s">
        <v>23</v>
      </c>
      <c r="S2834" t="s">
        <v>23</v>
      </c>
      <c r="T2834" t="s">
        <v>23</v>
      </c>
      <c r="U2834">
        <v>50</v>
      </c>
      <c r="V2834">
        <v>5</v>
      </c>
    </row>
    <row r="2835" spans="1:22">
      <c r="A2835">
        <v>6603975</v>
      </c>
      <c r="B2835" t="str">
        <f t="shared" si="228"/>
        <v>pECD227_112</v>
      </c>
      <c r="C2835" t="str">
        <f t="shared" si="229"/>
        <v>NZ_CM001143.1</v>
      </c>
      <c r="D2835" t="str">
        <f t="shared" si="230"/>
        <v>CM001143</v>
      </c>
      <c r="E2835" t="str">
        <f t="shared" si="227"/>
        <v>Escherichia</v>
      </c>
      <c r="F2835" t="s">
        <v>32415</v>
      </c>
      <c r="G2835" t="str">
        <f t="shared" si="231"/>
        <v>Escherichiafergusonii               Gammaproteobacteria112.39453.1051128---1324</v>
      </c>
      <c r="H2835" t="s">
        <v>14314</v>
      </c>
      <c r="I2835" t="s">
        <v>15</v>
      </c>
      <c r="J2835" t="s">
        <v>78</v>
      </c>
      <c r="K2835" t="s">
        <v>79</v>
      </c>
      <c r="L2835" t="s">
        <v>14315</v>
      </c>
      <c r="M2835" t="s">
        <v>14316</v>
      </c>
      <c r="N2835" t="s">
        <v>14317</v>
      </c>
      <c r="O2835" s="1" t="s">
        <v>14318</v>
      </c>
      <c r="P2835" t="s">
        <v>14319</v>
      </c>
      <c r="Q2835">
        <v>128</v>
      </c>
      <c r="R2835" t="s">
        <v>23</v>
      </c>
      <c r="S2835" t="s">
        <v>23</v>
      </c>
      <c r="T2835" t="s">
        <v>23</v>
      </c>
      <c r="U2835">
        <v>132</v>
      </c>
      <c r="V2835">
        <v>4</v>
      </c>
    </row>
    <row r="2836" spans="1:22">
      <c r="A2836">
        <v>6603879</v>
      </c>
      <c r="B2836" t="str">
        <f t="shared" si="228"/>
        <v>pECD227_5</v>
      </c>
      <c r="C2836" t="str">
        <f t="shared" si="229"/>
        <v>NZ_CM001146.1</v>
      </c>
      <c r="D2836" t="str">
        <f t="shared" si="230"/>
        <v>CM001146</v>
      </c>
      <c r="E2836" t="str">
        <f t="shared" si="227"/>
        <v>Escherichia</v>
      </c>
      <c r="F2836" t="s">
        <v>32415</v>
      </c>
      <c r="G2836" t="str">
        <f t="shared" si="231"/>
        <v xml:space="preserve">Escherichiafergusonii               Gammaproteobacteria4.71640.90334---4-                                                </v>
      </c>
      <c r="H2836" t="s">
        <v>14314</v>
      </c>
      <c r="I2836" t="s">
        <v>15</v>
      </c>
      <c r="J2836" t="s">
        <v>78</v>
      </c>
      <c r="K2836" t="s">
        <v>79</v>
      </c>
      <c r="L2836" t="s">
        <v>14320</v>
      </c>
      <c r="M2836" t="s">
        <v>14321</v>
      </c>
      <c r="N2836" t="s">
        <v>14322</v>
      </c>
      <c r="O2836" s="1" t="s">
        <v>14323</v>
      </c>
      <c r="P2836" t="s">
        <v>14324</v>
      </c>
      <c r="Q2836">
        <v>4</v>
      </c>
      <c r="R2836" t="s">
        <v>23</v>
      </c>
      <c r="S2836" t="s">
        <v>23</v>
      </c>
      <c r="T2836" t="s">
        <v>23</v>
      </c>
      <c r="U2836">
        <v>4</v>
      </c>
      <c r="V2836" t="s">
        <v>24</v>
      </c>
    </row>
    <row r="2837" spans="1:22">
      <c r="A2837">
        <v>6603783</v>
      </c>
      <c r="B2837" t="str">
        <f t="shared" si="228"/>
        <v>pECD227_46</v>
      </c>
      <c r="C2837" t="str">
        <f t="shared" si="229"/>
        <v>NZ_CM001145.1</v>
      </c>
      <c r="D2837" t="str">
        <f t="shared" si="230"/>
        <v>CM001145</v>
      </c>
      <c r="E2837" t="str">
        <f t="shared" si="227"/>
        <v>Escherichia</v>
      </c>
      <c r="F2837" t="s">
        <v>32415</v>
      </c>
      <c r="G2837" t="str">
        <f t="shared" si="231"/>
        <v>Escherichiafergusonii               Gammaproteobacteria45.66342.445731---4514</v>
      </c>
      <c r="H2837" t="s">
        <v>14314</v>
      </c>
      <c r="I2837" t="s">
        <v>15</v>
      </c>
      <c r="J2837" t="s">
        <v>78</v>
      </c>
      <c r="K2837" t="s">
        <v>79</v>
      </c>
      <c r="L2837" t="s">
        <v>14325</v>
      </c>
      <c r="M2837" t="s">
        <v>14326</v>
      </c>
      <c r="N2837" t="s">
        <v>14327</v>
      </c>
      <c r="O2837" s="1" t="s">
        <v>14328</v>
      </c>
      <c r="P2837" t="s">
        <v>14329</v>
      </c>
      <c r="Q2837">
        <v>31</v>
      </c>
      <c r="R2837" t="s">
        <v>23</v>
      </c>
      <c r="S2837" t="s">
        <v>23</v>
      </c>
      <c r="T2837" t="s">
        <v>23</v>
      </c>
      <c r="U2837">
        <v>45</v>
      </c>
      <c r="V2837">
        <v>14</v>
      </c>
    </row>
    <row r="2838" spans="1:22">
      <c r="A2838">
        <v>6603687</v>
      </c>
      <c r="B2838" t="str">
        <f t="shared" si="228"/>
        <v>pECD227_80</v>
      </c>
      <c r="C2838" t="str">
        <f t="shared" si="229"/>
        <v>NZ_CM001147.1</v>
      </c>
      <c r="D2838" t="str">
        <f t="shared" si="230"/>
        <v>CM001147</v>
      </c>
      <c r="E2838" t="str">
        <f t="shared" si="227"/>
        <v>Escherichia</v>
      </c>
      <c r="F2838" t="s">
        <v>32415</v>
      </c>
      <c r="G2838" t="str">
        <f t="shared" si="231"/>
        <v>Escherichiafergusonii               Gammaproteobacteria80.25347.712982---864</v>
      </c>
      <c r="H2838" t="s">
        <v>14314</v>
      </c>
      <c r="I2838" t="s">
        <v>15</v>
      </c>
      <c r="J2838" t="s">
        <v>78</v>
      </c>
      <c r="K2838" t="s">
        <v>79</v>
      </c>
      <c r="L2838" t="s">
        <v>14330</v>
      </c>
      <c r="M2838" t="s">
        <v>14331</v>
      </c>
      <c r="N2838" t="s">
        <v>14332</v>
      </c>
      <c r="O2838" s="1" t="s">
        <v>14333</v>
      </c>
      <c r="P2838" t="s">
        <v>14334</v>
      </c>
      <c r="Q2838">
        <v>82</v>
      </c>
      <c r="R2838" t="s">
        <v>23</v>
      </c>
      <c r="S2838" t="s">
        <v>23</v>
      </c>
      <c r="T2838" t="s">
        <v>23</v>
      </c>
      <c r="U2838">
        <v>86</v>
      </c>
      <c r="V2838">
        <v>4</v>
      </c>
    </row>
    <row r="2839" spans="1:22">
      <c r="A2839">
        <v>6603591</v>
      </c>
      <c r="B2839" t="str">
        <f t="shared" si="228"/>
        <v>pECD227_113</v>
      </c>
      <c r="C2839" t="str">
        <f t="shared" si="229"/>
        <v>NZ_CM001144.1</v>
      </c>
      <c r="D2839" t="str">
        <f t="shared" si="230"/>
        <v>CM001144</v>
      </c>
      <c r="E2839" t="str">
        <f t="shared" si="227"/>
        <v>Escherichia</v>
      </c>
      <c r="F2839" t="s">
        <v>32415</v>
      </c>
      <c r="G2839" t="str">
        <f t="shared" si="231"/>
        <v>Escherichiafergusonii               Gammaproteobacteria113.21649.6732111---12716</v>
      </c>
      <c r="H2839" t="s">
        <v>14314</v>
      </c>
      <c r="I2839" t="s">
        <v>15</v>
      </c>
      <c r="J2839" t="s">
        <v>78</v>
      </c>
      <c r="K2839" t="s">
        <v>79</v>
      </c>
      <c r="L2839" t="s">
        <v>14335</v>
      </c>
      <c r="M2839" t="s">
        <v>14336</v>
      </c>
      <c r="N2839" t="s">
        <v>14337</v>
      </c>
      <c r="O2839" s="1" t="s">
        <v>14338</v>
      </c>
      <c r="P2839" t="s">
        <v>14339</v>
      </c>
      <c r="Q2839">
        <v>111</v>
      </c>
      <c r="R2839" t="s">
        <v>23</v>
      </c>
      <c r="S2839" t="s">
        <v>23</v>
      </c>
      <c r="T2839" t="s">
        <v>23</v>
      </c>
      <c r="U2839">
        <v>127</v>
      </c>
      <c r="V2839">
        <v>16</v>
      </c>
    </row>
    <row r="2840" spans="1:22">
      <c r="A2840">
        <v>6603495</v>
      </c>
      <c r="B2840" t="str">
        <f t="shared" si="228"/>
        <v>pAK51</v>
      </c>
      <c r="C2840" t="str">
        <f t="shared" si="229"/>
        <v>NC_009716.1</v>
      </c>
      <c r="D2840" t="str">
        <f t="shared" si="230"/>
        <v>AM743197</v>
      </c>
      <c r="E2840" t="str">
        <f t="shared" si="227"/>
        <v>Escherichia</v>
      </c>
      <c r="F2840" t="s">
        <v>32132</v>
      </c>
      <c r="G2840" t="str">
        <f t="shared" si="231"/>
        <v xml:space="preserve">Escherichiasp.                      Gammaproteobacteria6.51149.79276---6-                                                                </v>
      </c>
      <c r="H2840" t="s">
        <v>14340</v>
      </c>
      <c r="I2840" t="s">
        <v>15</v>
      </c>
      <c r="J2840" t="s">
        <v>78</v>
      </c>
      <c r="K2840" t="s">
        <v>79</v>
      </c>
      <c r="L2840" t="s">
        <v>14341</v>
      </c>
      <c r="M2840" t="s">
        <v>14342</v>
      </c>
      <c r="N2840" t="s">
        <v>14343</v>
      </c>
      <c r="O2840" s="1" t="s">
        <v>14344</v>
      </c>
      <c r="P2840" t="s">
        <v>14345</v>
      </c>
      <c r="Q2840">
        <v>6</v>
      </c>
      <c r="R2840" t="s">
        <v>23</v>
      </c>
      <c r="S2840" t="s">
        <v>23</v>
      </c>
      <c r="T2840" t="s">
        <v>23</v>
      </c>
      <c r="U2840">
        <v>6</v>
      </c>
      <c r="V2840" t="s">
        <v>495</v>
      </c>
    </row>
    <row r="2841" spans="1:22">
      <c r="A2841">
        <v>6603399</v>
      </c>
      <c r="B2841" t="str">
        <f t="shared" si="228"/>
        <v>EAL2_808p</v>
      </c>
      <c r="C2841" t="str">
        <f t="shared" si="229"/>
        <v>NZ_CP007453.1</v>
      </c>
      <c r="D2841" t="str">
        <f t="shared" si="230"/>
        <v>CP007453</v>
      </c>
      <c r="E2841" t="str">
        <f t="shared" si="227"/>
        <v>Eubacterium</v>
      </c>
      <c r="F2841" t="s">
        <v>32416</v>
      </c>
      <c r="G2841" t="str">
        <f t="shared" si="231"/>
        <v>Eubacteriumacidaminophilum          Clostridia808.77444.1832716-4-74020</v>
      </c>
      <c r="H2841" t="s">
        <v>14346</v>
      </c>
      <c r="I2841" t="s">
        <v>15</v>
      </c>
      <c r="J2841" t="s">
        <v>46</v>
      </c>
      <c r="K2841" t="s">
        <v>47</v>
      </c>
      <c r="L2841" t="s">
        <v>14347</v>
      </c>
      <c r="M2841" t="s">
        <v>14348</v>
      </c>
      <c r="N2841" t="s">
        <v>14349</v>
      </c>
      <c r="O2841" s="1" t="s">
        <v>14350</v>
      </c>
      <c r="P2841" t="s">
        <v>14351</v>
      </c>
      <c r="Q2841">
        <v>716</v>
      </c>
      <c r="R2841" t="s">
        <v>23</v>
      </c>
      <c r="S2841">
        <v>4</v>
      </c>
      <c r="T2841" t="s">
        <v>23</v>
      </c>
      <c r="U2841">
        <v>740</v>
      </c>
      <c r="V2841">
        <v>20</v>
      </c>
    </row>
    <row r="2842" spans="1:22">
      <c r="A2842">
        <v>6603303</v>
      </c>
      <c r="B2842" t="str">
        <f t="shared" si="228"/>
        <v>pEspA</v>
      </c>
      <c r="C2842" t="str">
        <f t="shared" si="229"/>
        <v>NC_010607.1</v>
      </c>
      <c r="D2842" t="str">
        <f t="shared" si="230"/>
        <v>AM980831</v>
      </c>
      <c r="E2842" t="str">
        <f t="shared" si="227"/>
        <v>Exiguobacterium</v>
      </c>
      <c r="F2842" t="s">
        <v>32417</v>
      </c>
      <c r="G2842" t="str">
        <f t="shared" si="231"/>
        <v xml:space="preserve">Exiguobacteriumarabatum                 Bacilli4.56345.54025---5-                                                                </v>
      </c>
      <c r="H2842" t="s">
        <v>14352</v>
      </c>
      <c r="I2842" t="s">
        <v>15</v>
      </c>
      <c r="J2842" t="s">
        <v>46</v>
      </c>
      <c r="K2842" t="s">
        <v>1953</v>
      </c>
      <c r="L2842" t="s">
        <v>14353</v>
      </c>
      <c r="M2842" t="s">
        <v>14354</v>
      </c>
      <c r="N2842" t="s">
        <v>14355</v>
      </c>
      <c r="O2842" s="1" t="s">
        <v>14356</v>
      </c>
      <c r="P2842" t="s">
        <v>14357</v>
      </c>
      <c r="Q2842">
        <v>5</v>
      </c>
      <c r="R2842" t="s">
        <v>23</v>
      </c>
      <c r="S2842" t="s">
        <v>23</v>
      </c>
      <c r="T2842" t="s">
        <v>23</v>
      </c>
      <c r="U2842">
        <v>5</v>
      </c>
      <c r="V2842" t="s">
        <v>495</v>
      </c>
    </row>
    <row r="2843" spans="1:22">
      <c r="A2843">
        <v>6603207</v>
      </c>
      <c r="B2843" t="str">
        <f t="shared" si="228"/>
        <v>pEspB</v>
      </c>
      <c r="C2843" t="str">
        <f t="shared" si="229"/>
        <v>NC_010608.1</v>
      </c>
      <c r="D2843" t="str">
        <f t="shared" si="230"/>
        <v>AM980832</v>
      </c>
      <c r="E2843" t="str">
        <f t="shared" ref="E2843:E2906" si="232">MID(H2843,1,FIND(" ",H2843)-1)</f>
        <v>Exiguobacterium</v>
      </c>
      <c r="F2843" t="s">
        <v>32417</v>
      </c>
      <c r="G2843" t="str">
        <f t="shared" si="231"/>
        <v xml:space="preserve">Exiguobacteriumarabatum                 Bacilli38.94546.208842---42-                                                                </v>
      </c>
      <c r="H2843" t="s">
        <v>14352</v>
      </c>
      <c r="I2843" t="s">
        <v>15</v>
      </c>
      <c r="J2843" t="s">
        <v>46</v>
      </c>
      <c r="K2843" t="s">
        <v>1953</v>
      </c>
      <c r="L2843" t="s">
        <v>14358</v>
      </c>
      <c r="M2843" t="s">
        <v>14359</v>
      </c>
      <c r="N2843" t="s">
        <v>14360</v>
      </c>
      <c r="O2843" s="1" t="s">
        <v>14361</v>
      </c>
      <c r="P2843" t="s">
        <v>14362</v>
      </c>
      <c r="Q2843">
        <v>42</v>
      </c>
      <c r="R2843" t="s">
        <v>23</v>
      </c>
      <c r="S2843" t="s">
        <v>23</v>
      </c>
      <c r="T2843" t="s">
        <v>23</v>
      </c>
      <c r="U2843">
        <v>42</v>
      </c>
      <c r="V2843" t="s">
        <v>495</v>
      </c>
    </row>
    <row r="2844" spans="1:22">
      <c r="A2844">
        <v>6603111</v>
      </c>
      <c r="B2844" t="str">
        <f t="shared" si="228"/>
        <v>pEXIG02</v>
      </c>
      <c r="C2844" t="str">
        <f t="shared" si="229"/>
        <v>NC_010550.1</v>
      </c>
      <c r="D2844" t="str">
        <f t="shared" si="230"/>
        <v>CP001024</v>
      </c>
      <c r="E2844" t="str">
        <f t="shared" si="232"/>
        <v>Exiguobacterium</v>
      </c>
      <c r="F2844" t="s">
        <v>32418</v>
      </c>
      <c r="G2844" t="str">
        <f t="shared" si="231"/>
        <v xml:space="preserve">Exiguobacteriumsibiricum                Bacilli1.76541.35982---2-                                                                </v>
      </c>
      <c r="H2844" t="s">
        <v>14363</v>
      </c>
      <c r="I2844" t="s">
        <v>15</v>
      </c>
      <c r="J2844" t="s">
        <v>46</v>
      </c>
      <c r="K2844" t="s">
        <v>1953</v>
      </c>
      <c r="L2844" t="s">
        <v>14364</v>
      </c>
      <c r="M2844" t="s">
        <v>14365</v>
      </c>
      <c r="N2844" t="s">
        <v>14366</v>
      </c>
      <c r="O2844" s="1" t="s">
        <v>14367</v>
      </c>
      <c r="P2844" t="s">
        <v>14368</v>
      </c>
      <c r="Q2844">
        <v>2</v>
      </c>
      <c r="R2844" t="s">
        <v>23</v>
      </c>
      <c r="S2844" t="s">
        <v>23</v>
      </c>
      <c r="T2844" t="s">
        <v>23</v>
      </c>
      <c r="U2844">
        <v>2</v>
      </c>
      <c r="V2844" t="s">
        <v>495</v>
      </c>
    </row>
    <row r="2845" spans="1:22">
      <c r="A2845">
        <v>6603015</v>
      </c>
      <c r="B2845" t="str">
        <f t="shared" si="228"/>
        <v>pEXIG01</v>
      </c>
      <c r="C2845" t="str">
        <f t="shared" si="229"/>
        <v>NC_010549.1</v>
      </c>
      <c r="D2845" t="str">
        <f t="shared" si="230"/>
        <v>CP001023</v>
      </c>
      <c r="E2845" t="str">
        <f t="shared" si="232"/>
        <v>Exiguobacterium</v>
      </c>
      <c r="F2845" t="s">
        <v>32418</v>
      </c>
      <c r="G2845" t="str">
        <f t="shared" si="231"/>
        <v xml:space="preserve">Exiguobacteriumsibiricum                Bacilli4.88537.05225---5-                                                                </v>
      </c>
      <c r="H2845" t="s">
        <v>14363</v>
      </c>
      <c r="I2845" t="s">
        <v>15</v>
      </c>
      <c r="J2845" t="s">
        <v>46</v>
      </c>
      <c r="K2845" t="s">
        <v>1953</v>
      </c>
      <c r="L2845" t="s">
        <v>14369</v>
      </c>
      <c r="M2845" t="s">
        <v>14370</v>
      </c>
      <c r="N2845" t="s">
        <v>14371</v>
      </c>
      <c r="O2845" s="1" t="s">
        <v>9945</v>
      </c>
      <c r="P2845" t="s">
        <v>14372</v>
      </c>
      <c r="Q2845">
        <v>5</v>
      </c>
      <c r="R2845" t="s">
        <v>23</v>
      </c>
      <c r="S2845" t="s">
        <v>23</v>
      </c>
      <c r="T2845" t="s">
        <v>23</v>
      </c>
      <c r="U2845">
        <v>5</v>
      </c>
      <c r="V2845" t="s">
        <v>495</v>
      </c>
    </row>
    <row r="2846" spans="1:22">
      <c r="A2846">
        <v>6602919</v>
      </c>
      <c r="B2846" t="str">
        <f t="shared" si="228"/>
        <v>unnamed</v>
      </c>
      <c r="C2846" t="str">
        <f t="shared" si="229"/>
        <v>NZ_CM003312.1</v>
      </c>
      <c r="D2846" t="str">
        <f t="shared" si="230"/>
        <v>CM003312</v>
      </c>
      <c r="E2846" t="str">
        <f t="shared" si="232"/>
        <v>Exiguobacterium</v>
      </c>
      <c r="F2846" t="s">
        <v>32132</v>
      </c>
      <c r="G2846" t="str">
        <f t="shared" si="231"/>
        <v xml:space="preserve">Exiguobacteriumsp.                      Bacilli15.5749.768819---19-                                                                        </v>
      </c>
      <c r="H2846" t="s">
        <v>14373</v>
      </c>
      <c r="I2846" t="s">
        <v>15</v>
      </c>
      <c r="J2846" t="s">
        <v>46</v>
      </c>
      <c r="K2846" t="s">
        <v>1953</v>
      </c>
      <c r="L2846" t="s">
        <v>68</v>
      </c>
      <c r="M2846" t="s">
        <v>14374</v>
      </c>
      <c r="N2846" t="s">
        <v>14375</v>
      </c>
      <c r="O2846" s="1" t="s">
        <v>14376</v>
      </c>
      <c r="P2846" t="s">
        <v>14377</v>
      </c>
      <c r="Q2846">
        <v>19</v>
      </c>
      <c r="R2846" t="s">
        <v>23</v>
      </c>
      <c r="S2846" t="s">
        <v>23</v>
      </c>
      <c r="T2846" t="s">
        <v>23</v>
      </c>
      <c r="U2846">
        <v>19</v>
      </c>
      <c r="V2846" t="s">
        <v>3736</v>
      </c>
    </row>
    <row r="2847" spans="1:22">
      <c r="A2847">
        <v>6602823</v>
      </c>
      <c r="B2847" t="str">
        <f t="shared" si="228"/>
        <v>pMC5</v>
      </c>
      <c r="C2847" t="str">
        <f t="shared" si="229"/>
        <v>NC_023059.1</v>
      </c>
      <c r="D2847" t="str">
        <f t="shared" si="230"/>
        <v>KF697252</v>
      </c>
      <c r="E2847" t="str">
        <f t="shared" si="232"/>
        <v>Exiguobacterium</v>
      </c>
      <c r="F2847" t="s">
        <v>32132</v>
      </c>
      <c r="G2847" t="str">
        <f t="shared" si="231"/>
        <v xml:space="preserve">Exiguobacteriumsp.                      Bacilli1.74242.76692---2-                                                                        </v>
      </c>
      <c r="H2847" t="s">
        <v>14378</v>
      </c>
      <c r="I2847" t="s">
        <v>15</v>
      </c>
      <c r="J2847" t="s">
        <v>46</v>
      </c>
      <c r="K2847" t="s">
        <v>1953</v>
      </c>
      <c r="L2847" t="s">
        <v>14379</v>
      </c>
      <c r="M2847" t="s">
        <v>14380</v>
      </c>
      <c r="N2847" t="s">
        <v>14381</v>
      </c>
      <c r="O2847" s="1" t="s">
        <v>14382</v>
      </c>
      <c r="P2847" t="s">
        <v>14383</v>
      </c>
      <c r="Q2847">
        <v>2</v>
      </c>
      <c r="R2847" t="s">
        <v>23</v>
      </c>
      <c r="S2847" t="s">
        <v>23</v>
      </c>
      <c r="T2847" t="s">
        <v>23</v>
      </c>
      <c r="U2847">
        <v>2</v>
      </c>
      <c r="V2847" t="s">
        <v>3736</v>
      </c>
    </row>
    <row r="2848" spans="1:22">
      <c r="A2848">
        <v>6602727</v>
      </c>
      <c r="B2848" t="str">
        <f t="shared" si="228"/>
        <v>pMC3</v>
      </c>
      <c r="C2848" t="str">
        <f t="shared" si="229"/>
        <v>NC_023058.1</v>
      </c>
      <c r="D2848" t="str">
        <f t="shared" si="230"/>
        <v>KF697250</v>
      </c>
      <c r="E2848" t="str">
        <f t="shared" si="232"/>
        <v>Exiguobacterium</v>
      </c>
      <c r="F2848" t="s">
        <v>32132</v>
      </c>
      <c r="G2848" t="str">
        <f t="shared" si="231"/>
        <v xml:space="preserve">Exiguobacteriumsp.                      Bacilli4.44542.13721---1-                                                                        </v>
      </c>
      <c r="H2848" t="s">
        <v>14378</v>
      </c>
      <c r="I2848" t="s">
        <v>15</v>
      </c>
      <c r="J2848" t="s">
        <v>46</v>
      </c>
      <c r="K2848" t="s">
        <v>1953</v>
      </c>
      <c r="L2848" t="s">
        <v>14384</v>
      </c>
      <c r="M2848" t="s">
        <v>14385</v>
      </c>
      <c r="N2848" t="s">
        <v>14386</v>
      </c>
      <c r="O2848" s="1" t="s">
        <v>14387</v>
      </c>
      <c r="P2848" t="s">
        <v>14388</v>
      </c>
      <c r="Q2848">
        <v>1</v>
      </c>
      <c r="R2848" t="s">
        <v>23</v>
      </c>
      <c r="S2848" t="s">
        <v>23</v>
      </c>
      <c r="T2848" t="s">
        <v>23</v>
      </c>
      <c r="U2848">
        <v>1</v>
      </c>
      <c r="V2848" t="s">
        <v>3736</v>
      </c>
    </row>
    <row r="2849" spans="1:22">
      <c r="A2849">
        <v>6602631</v>
      </c>
      <c r="B2849" t="str">
        <f t="shared" si="228"/>
        <v>pMC4</v>
      </c>
      <c r="C2849" t="str">
        <f t="shared" si="229"/>
        <v>NC_023070.1</v>
      </c>
      <c r="D2849" t="str">
        <f t="shared" si="230"/>
        <v>KF697251</v>
      </c>
      <c r="E2849" t="str">
        <f t="shared" si="232"/>
        <v>Exiguobacterium</v>
      </c>
      <c r="F2849" t="s">
        <v>32132</v>
      </c>
      <c r="G2849" t="str">
        <f t="shared" si="231"/>
        <v xml:space="preserve">Exiguobacteriumsp.                      Bacilli1.81342.25042---2-                                                                        </v>
      </c>
      <c r="H2849" t="s">
        <v>14378</v>
      </c>
      <c r="I2849" t="s">
        <v>15</v>
      </c>
      <c r="J2849" t="s">
        <v>46</v>
      </c>
      <c r="K2849" t="s">
        <v>1953</v>
      </c>
      <c r="L2849" t="s">
        <v>14389</v>
      </c>
      <c r="M2849" t="s">
        <v>14390</v>
      </c>
      <c r="N2849" t="s">
        <v>14391</v>
      </c>
      <c r="O2849" s="1" t="s">
        <v>14392</v>
      </c>
      <c r="P2849" t="s">
        <v>14393</v>
      </c>
      <c r="Q2849">
        <v>2</v>
      </c>
      <c r="R2849" t="s">
        <v>23</v>
      </c>
      <c r="S2849" t="s">
        <v>23</v>
      </c>
      <c r="T2849" t="s">
        <v>23</v>
      </c>
      <c r="U2849">
        <v>2</v>
      </c>
      <c r="V2849" t="s">
        <v>3736</v>
      </c>
    </row>
    <row r="2850" spans="1:22">
      <c r="A2850">
        <v>6602535</v>
      </c>
      <c r="B2850" t="str">
        <f t="shared" si="228"/>
        <v>pMC1</v>
      </c>
      <c r="C2850" t="str">
        <f t="shared" si="229"/>
        <v>NC_023287.1</v>
      </c>
      <c r="D2850" t="str">
        <f t="shared" si="230"/>
        <v>KF648874</v>
      </c>
      <c r="E2850" t="str">
        <f t="shared" si="232"/>
        <v>Exiguobacterium</v>
      </c>
      <c r="F2850" t="s">
        <v>32132</v>
      </c>
      <c r="G2850" t="str">
        <f t="shared" si="231"/>
        <v xml:space="preserve">Exiguobacteriumsp.                      Bacilli71.27641.74965---65-                                                                        </v>
      </c>
      <c r="H2850" t="s">
        <v>14378</v>
      </c>
      <c r="I2850" t="s">
        <v>15</v>
      </c>
      <c r="J2850" t="s">
        <v>46</v>
      </c>
      <c r="K2850" t="s">
        <v>1953</v>
      </c>
      <c r="L2850" t="s">
        <v>2724</v>
      </c>
      <c r="M2850" t="s">
        <v>14394</v>
      </c>
      <c r="N2850" t="s">
        <v>14395</v>
      </c>
      <c r="O2850" s="1" t="s">
        <v>14396</v>
      </c>
      <c r="P2850" t="s">
        <v>14397</v>
      </c>
      <c r="Q2850">
        <v>65</v>
      </c>
      <c r="R2850" t="s">
        <v>23</v>
      </c>
      <c r="S2850" t="s">
        <v>23</v>
      </c>
      <c r="T2850" t="s">
        <v>23</v>
      </c>
      <c r="U2850">
        <v>65</v>
      </c>
      <c r="V2850" t="s">
        <v>3736</v>
      </c>
    </row>
    <row r="2851" spans="1:22">
      <c r="A2851">
        <v>6602439</v>
      </c>
      <c r="B2851" t="str">
        <f t="shared" si="228"/>
        <v>pMC2</v>
      </c>
      <c r="C2851" t="str">
        <f t="shared" si="229"/>
        <v>NC_023288.1</v>
      </c>
      <c r="D2851" t="str">
        <f t="shared" si="230"/>
        <v>KF648875</v>
      </c>
      <c r="E2851" t="str">
        <f t="shared" si="232"/>
        <v>Exiguobacterium</v>
      </c>
      <c r="F2851" t="s">
        <v>32132</v>
      </c>
      <c r="G2851" t="str">
        <f t="shared" si="231"/>
        <v xml:space="preserve">Exiguobacteriumsp.                      Bacilli19.98141.244222---22-                                                                        </v>
      </c>
      <c r="H2851" t="s">
        <v>14378</v>
      </c>
      <c r="I2851" t="s">
        <v>15</v>
      </c>
      <c r="J2851" t="s">
        <v>46</v>
      </c>
      <c r="K2851" t="s">
        <v>1953</v>
      </c>
      <c r="L2851" t="s">
        <v>14398</v>
      </c>
      <c r="M2851" t="s">
        <v>14399</v>
      </c>
      <c r="N2851" t="s">
        <v>14400</v>
      </c>
      <c r="O2851" s="1" t="s">
        <v>14401</v>
      </c>
      <c r="P2851" t="s">
        <v>14402</v>
      </c>
      <c r="Q2851">
        <v>22</v>
      </c>
      <c r="R2851" t="s">
        <v>23</v>
      </c>
      <c r="S2851" t="s">
        <v>23</v>
      </c>
      <c r="T2851" t="s">
        <v>23</v>
      </c>
      <c r="U2851">
        <v>22</v>
      </c>
      <c r="V2851" t="s">
        <v>3736</v>
      </c>
    </row>
    <row r="2852" spans="1:22">
      <c r="A2852">
        <v>6602343</v>
      </c>
      <c r="B2852" t="str">
        <f t="shared" si="228"/>
        <v>pFAES01</v>
      </c>
      <c r="C2852" t="str">
        <f t="shared" si="229"/>
        <v>NC_019012.1</v>
      </c>
      <c r="D2852" t="str">
        <f t="shared" si="230"/>
        <v>HE796684</v>
      </c>
      <c r="E2852" t="str">
        <f t="shared" si="232"/>
        <v>Fibrella</v>
      </c>
      <c r="F2852" t="s">
        <v>32419</v>
      </c>
      <c r="G2852" t="str">
        <f t="shared" si="231"/>
        <v>Fibrellaaestuarina               Bacteroidetes161.81952.7058143---1441</v>
      </c>
      <c r="H2852" t="s">
        <v>14403</v>
      </c>
      <c r="I2852" t="s">
        <v>15</v>
      </c>
      <c r="J2852" t="s">
        <v>4901</v>
      </c>
      <c r="K2852" t="s">
        <v>4902</v>
      </c>
      <c r="L2852" t="s">
        <v>14404</v>
      </c>
      <c r="M2852" t="s">
        <v>14405</v>
      </c>
      <c r="N2852" t="s">
        <v>14406</v>
      </c>
      <c r="O2852" s="1" t="s">
        <v>14407</v>
      </c>
      <c r="P2852" t="s">
        <v>14408</v>
      </c>
      <c r="Q2852">
        <v>143</v>
      </c>
      <c r="R2852" t="s">
        <v>23</v>
      </c>
      <c r="S2852" t="s">
        <v>23</v>
      </c>
      <c r="T2852" t="s">
        <v>23</v>
      </c>
      <c r="U2852">
        <v>144</v>
      </c>
      <c r="V2852">
        <v>1</v>
      </c>
    </row>
    <row r="2853" spans="1:22">
      <c r="A2853">
        <v>6602247</v>
      </c>
      <c r="B2853" t="str">
        <f t="shared" si="228"/>
        <v>pFLIM02</v>
      </c>
      <c r="C2853" t="str">
        <f t="shared" si="229"/>
        <v>NC_019015.1</v>
      </c>
      <c r="D2853" t="str">
        <f t="shared" si="230"/>
        <v>HE805917</v>
      </c>
      <c r="E2853" t="str">
        <f t="shared" si="232"/>
        <v>Fibrisoma</v>
      </c>
      <c r="F2853" t="s">
        <v>32420</v>
      </c>
      <c r="G2853" t="str">
        <f t="shared" si="231"/>
        <v xml:space="preserve">Fibrisomalimi                     Bacteroidetes14.39147.029417---17-                                        </v>
      </c>
      <c r="H2853" t="s">
        <v>14409</v>
      </c>
      <c r="I2853" t="s">
        <v>15</v>
      </c>
      <c r="J2853" t="s">
        <v>4901</v>
      </c>
      <c r="K2853" t="s">
        <v>4902</v>
      </c>
      <c r="L2853" t="s">
        <v>14410</v>
      </c>
      <c r="M2853" t="s">
        <v>14411</v>
      </c>
      <c r="N2853" t="s">
        <v>14412</v>
      </c>
      <c r="O2853" s="1" t="s">
        <v>14413</v>
      </c>
      <c r="P2853" t="s">
        <v>14414</v>
      </c>
      <c r="Q2853">
        <v>17</v>
      </c>
      <c r="R2853" t="s">
        <v>23</v>
      </c>
      <c r="S2853" t="s">
        <v>23</v>
      </c>
      <c r="T2853" t="s">
        <v>23</v>
      </c>
      <c r="U2853">
        <v>17</v>
      </c>
      <c r="V2853" t="s">
        <v>44</v>
      </c>
    </row>
    <row r="2854" spans="1:22">
      <c r="A2854">
        <v>6602151</v>
      </c>
      <c r="B2854" t="str">
        <f t="shared" si="228"/>
        <v>pFLIM01</v>
      </c>
      <c r="C2854" t="str">
        <f t="shared" si="229"/>
        <v>NC_019017.1</v>
      </c>
      <c r="D2854" t="str">
        <f t="shared" si="230"/>
        <v>HE805916</v>
      </c>
      <c r="E2854" t="str">
        <f t="shared" si="232"/>
        <v>Fibrisoma</v>
      </c>
      <c r="F2854" t="s">
        <v>32420</v>
      </c>
      <c r="G2854" t="str">
        <f t="shared" si="231"/>
        <v>Fibrisomalimi                     Bacteroidetes151.93249.8414130---1333</v>
      </c>
      <c r="H2854" t="s">
        <v>14409</v>
      </c>
      <c r="I2854" t="s">
        <v>15</v>
      </c>
      <c r="J2854" t="s">
        <v>4901</v>
      </c>
      <c r="K2854" t="s">
        <v>4902</v>
      </c>
      <c r="L2854" t="s">
        <v>14415</v>
      </c>
      <c r="M2854" t="s">
        <v>14416</v>
      </c>
      <c r="N2854" t="s">
        <v>14417</v>
      </c>
      <c r="O2854" s="1" t="s">
        <v>14418</v>
      </c>
      <c r="P2854" t="s">
        <v>14419</v>
      </c>
      <c r="Q2854">
        <v>130</v>
      </c>
      <c r="R2854" t="s">
        <v>23</v>
      </c>
      <c r="S2854" t="s">
        <v>23</v>
      </c>
      <c r="T2854" t="s">
        <v>23</v>
      </c>
      <c r="U2854">
        <v>133</v>
      </c>
      <c r="V2854">
        <v>3</v>
      </c>
    </row>
    <row r="2855" spans="1:22">
      <c r="A2855">
        <v>6602055</v>
      </c>
      <c r="B2855" t="str">
        <f t="shared" si="228"/>
        <v>pFLIM03</v>
      </c>
      <c r="C2855" t="str">
        <f t="shared" si="229"/>
        <v>NC_019016.1</v>
      </c>
      <c r="D2855" t="str">
        <f t="shared" si="230"/>
        <v>HE805918</v>
      </c>
      <c r="E2855" t="str">
        <f t="shared" si="232"/>
        <v>Fibrisoma</v>
      </c>
      <c r="F2855" t="s">
        <v>32420</v>
      </c>
      <c r="G2855" t="str">
        <f t="shared" si="231"/>
        <v>Fibrisomalimi                     Bacteroidetes8.32137.39949---101</v>
      </c>
      <c r="H2855" t="s">
        <v>14409</v>
      </c>
      <c r="I2855" t="s">
        <v>15</v>
      </c>
      <c r="J2855" t="s">
        <v>4901</v>
      </c>
      <c r="K2855" t="s">
        <v>4902</v>
      </c>
      <c r="L2855" t="s">
        <v>14420</v>
      </c>
      <c r="M2855" t="s">
        <v>14421</v>
      </c>
      <c r="N2855" t="s">
        <v>14422</v>
      </c>
      <c r="O2855" s="1" t="s">
        <v>14423</v>
      </c>
      <c r="P2855" t="s">
        <v>14424</v>
      </c>
      <c r="Q2855">
        <v>9</v>
      </c>
      <c r="R2855" t="s">
        <v>23</v>
      </c>
      <c r="S2855" t="s">
        <v>23</v>
      </c>
      <c r="T2855" t="s">
        <v>23</v>
      </c>
      <c r="U2855">
        <v>10</v>
      </c>
      <c r="V2855">
        <v>1</v>
      </c>
    </row>
    <row r="2856" spans="1:22">
      <c r="A2856">
        <v>6601959</v>
      </c>
      <c r="B2856" t="str">
        <f t="shared" si="228"/>
        <v>pFMC</v>
      </c>
      <c r="C2856" t="str">
        <f t="shared" si="229"/>
        <v>NC_010371.1</v>
      </c>
      <c r="D2856" t="str">
        <f t="shared" si="230"/>
        <v>AP008972</v>
      </c>
      <c r="E2856" t="str">
        <f t="shared" si="232"/>
        <v>Finegoldia</v>
      </c>
      <c r="F2856" t="s">
        <v>32421</v>
      </c>
      <c r="G2856" t="str">
        <f t="shared" si="231"/>
        <v>Finegoldiamagna                    Tissierellia189.16329.7262182---1831</v>
      </c>
      <c r="H2856" t="s">
        <v>14425</v>
      </c>
      <c r="I2856" t="s">
        <v>15</v>
      </c>
      <c r="J2856" t="s">
        <v>46</v>
      </c>
      <c r="K2856" t="s">
        <v>2194</v>
      </c>
      <c r="L2856" t="s">
        <v>14426</v>
      </c>
      <c r="M2856" t="s">
        <v>14427</v>
      </c>
      <c r="N2856" t="s">
        <v>14428</v>
      </c>
      <c r="O2856" s="1" t="s">
        <v>14429</v>
      </c>
      <c r="P2856" t="s">
        <v>14430</v>
      </c>
      <c r="Q2856">
        <v>182</v>
      </c>
      <c r="R2856" t="s">
        <v>23</v>
      </c>
      <c r="S2856" t="s">
        <v>23</v>
      </c>
      <c r="T2856" t="s">
        <v>23</v>
      </c>
      <c r="U2856">
        <v>183</v>
      </c>
      <c r="V2856">
        <v>1</v>
      </c>
    </row>
    <row r="2857" spans="1:22">
      <c r="A2857">
        <v>6601863</v>
      </c>
      <c r="B2857" t="str">
        <f t="shared" si="228"/>
        <v>pFB1</v>
      </c>
      <c r="C2857" t="str">
        <f t="shared" si="229"/>
        <v>NC_018751.1</v>
      </c>
      <c r="D2857" t="str">
        <f t="shared" si="230"/>
        <v>FQ859182</v>
      </c>
      <c r="E2857" t="str">
        <f t="shared" si="232"/>
        <v>Flavobacterium</v>
      </c>
      <c r="F2857" t="s">
        <v>32422</v>
      </c>
      <c r="G2857" t="str">
        <f t="shared" si="231"/>
        <v xml:space="preserve">Flavobacteriumbranchiophilum           Bacteroidetes3.40833.485---5-                                        </v>
      </c>
      <c r="H2857" t="s">
        <v>14431</v>
      </c>
      <c r="I2857" t="s">
        <v>15</v>
      </c>
      <c r="J2857" t="s">
        <v>4901</v>
      </c>
      <c r="K2857" t="s">
        <v>4902</v>
      </c>
      <c r="L2857" t="s">
        <v>14432</v>
      </c>
      <c r="M2857" t="s">
        <v>14433</v>
      </c>
      <c r="N2857" t="s">
        <v>14434</v>
      </c>
      <c r="O2857" s="1" t="s">
        <v>14435</v>
      </c>
      <c r="P2857" t="s">
        <v>14436</v>
      </c>
      <c r="Q2857">
        <v>5</v>
      </c>
      <c r="R2857" t="s">
        <v>23</v>
      </c>
      <c r="S2857" t="s">
        <v>23</v>
      </c>
      <c r="T2857" t="s">
        <v>23</v>
      </c>
      <c r="U2857">
        <v>5</v>
      </c>
      <c r="V2857" t="s">
        <v>44</v>
      </c>
    </row>
    <row r="2858" spans="1:22">
      <c r="A2858">
        <v>6601767</v>
      </c>
      <c r="B2858" t="str">
        <f t="shared" si="228"/>
        <v>pCP1</v>
      </c>
      <c r="C2858" t="str">
        <f t="shared" si="229"/>
        <v>NC_004811.1</v>
      </c>
      <c r="D2858" t="str">
        <f t="shared" si="230"/>
        <v>AY277637</v>
      </c>
      <c r="E2858" t="str">
        <f t="shared" si="232"/>
        <v>Flavobacterium</v>
      </c>
      <c r="F2858" t="s">
        <v>32423</v>
      </c>
      <c r="G2858" t="str">
        <f t="shared" si="231"/>
        <v xml:space="preserve">Flavobacteriumpsychrophilum            Bacteroidetes3.40727.41414---4-                                        </v>
      </c>
      <c r="H2858" t="s">
        <v>14437</v>
      </c>
      <c r="I2858" t="s">
        <v>15</v>
      </c>
      <c r="J2858" t="s">
        <v>4901</v>
      </c>
      <c r="K2858" t="s">
        <v>4902</v>
      </c>
      <c r="L2858" t="s">
        <v>14438</v>
      </c>
      <c r="M2858" t="s">
        <v>14439</v>
      </c>
      <c r="N2858" t="s">
        <v>14440</v>
      </c>
      <c r="O2858" s="1" t="s">
        <v>14441</v>
      </c>
      <c r="P2858" t="s">
        <v>14442</v>
      </c>
      <c r="Q2858">
        <v>4</v>
      </c>
      <c r="R2858" t="s">
        <v>23</v>
      </c>
      <c r="S2858" t="s">
        <v>23</v>
      </c>
      <c r="T2858" t="s">
        <v>23</v>
      </c>
      <c r="U2858">
        <v>4</v>
      </c>
      <c r="V2858" t="s">
        <v>44</v>
      </c>
    </row>
    <row r="2859" spans="1:22">
      <c r="A2859">
        <v>6601671</v>
      </c>
      <c r="B2859" t="str">
        <f t="shared" si="228"/>
        <v>Plasmid pOAD2</v>
      </c>
      <c r="C2859" t="str">
        <f t="shared" si="229"/>
        <v>NC_010848.1</v>
      </c>
      <c r="D2859" t="str">
        <f t="shared" si="230"/>
        <v>D26094</v>
      </c>
      <c r="E2859" t="str">
        <f t="shared" si="232"/>
        <v>Flavobacterium</v>
      </c>
      <c r="F2859" t="s">
        <v>32132</v>
      </c>
      <c r="G2859" t="str">
        <f t="shared" si="231"/>
        <v xml:space="preserve">Flavobacteriumsp.                      Bacteroidetes45.51966.62274---4-                                                </v>
      </c>
      <c r="H2859" t="s">
        <v>14443</v>
      </c>
      <c r="I2859" t="s">
        <v>15</v>
      </c>
      <c r="J2859" t="s">
        <v>4901</v>
      </c>
      <c r="K2859" t="s">
        <v>4902</v>
      </c>
      <c r="L2859" t="s">
        <v>14444</v>
      </c>
      <c r="M2859" t="s">
        <v>14445</v>
      </c>
      <c r="N2859" t="s">
        <v>14446</v>
      </c>
      <c r="O2859" s="1" t="s">
        <v>14447</v>
      </c>
      <c r="P2859" t="s">
        <v>14448</v>
      </c>
      <c r="Q2859">
        <v>4</v>
      </c>
      <c r="R2859" t="s">
        <v>23</v>
      </c>
      <c r="S2859" t="s">
        <v>23</v>
      </c>
      <c r="T2859" t="s">
        <v>23</v>
      </c>
      <c r="U2859">
        <v>4</v>
      </c>
      <c r="V2859" t="s">
        <v>24</v>
      </c>
    </row>
    <row r="2860" spans="1:22">
      <c r="A2860">
        <v>6601575</v>
      </c>
      <c r="B2860" t="str">
        <f t="shared" si="228"/>
        <v>plasmid pFL1</v>
      </c>
      <c r="C2860" t="str">
        <f t="shared" si="229"/>
        <v>NC_002132.1</v>
      </c>
      <c r="D2860" t="str">
        <f t="shared" si="230"/>
        <v>AB007196</v>
      </c>
      <c r="E2860" t="str">
        <f t="shared" si="232"/>
        <v>Flavobacterium</v>
      </c>
      <c r="F2860" t="s">
        <v>32132</v>
      </c>
      <c r="G2860" t="str">
        <f t="shared" si="231"/>
        <v xml:space="preserve">Flavobacteriumsp.                      Bacteroidetes2.31132.66982---2-                                                </v>
      </c>
      <c r="H2860" t="s">
        <v>14449</v>
      </c>
      <c r="I2860" t="s">
        <v>15</v>
      </c>
      <c r="J2860" t="s">
        <v>4901</v>
      </c>
      <c r="K2860" t="s">
        <v>4902</v>
      </c>
      <c r="L2860" t="s">
        <v>14450</v>
      </c>
      <c r="M2860" t="s">
        <v>14451</v>
      </c>
      <c r="N2860" t="s">
        <v>14452</v>
      </c>
      <c r="O2860" s="1" t="s">
        <v>14453</v>
      </c>
      <c r="P2860" t="s">
        <v>14454</v>
      </c>
      <c r="Q2860">
        <v>2</v>
      </c>
      <c r="R2860" t="s">
        <v>23</v>
      </c>
      <c r="S2860" t="s">
        <v>23</v>
      </c>
      <c r="T2860" t="s">
        <v>23</v>
      </c>
      <c r="U2860">
        <v>2</v>
      </c>
      <c r="V2860" t="s">
        <v>24</v>
      </c>
    </row>
    <row r="2861" spans="1:22">
      <c r="A2861">
        <v>6601479</v>
      </c>
      <c r="B2861" t="str">
        <f t="shared" si="228"/>
        <v>pLD-TEX-KL</v>
      </c>
      <c r="C2861" t="str">
        <f t="shared" si="229"/>
        <v>NC_009966.1</v>
      </c>
      <c r="D2861" t="str">
        <f t="shared" si="230"/>
        <v>AB297474</v>
      </c>
      <c r="E2861" t="str">
        <f t="shared" si="232"/>
        <v>Fluoribacter</v>
      </c>
      <c r="F2861" t="s">
        <v>32424</v>
      </c>
      <c r="G2861" t="str">
        <f t="shared" si="231"/>
        <v xml:space="preserve">Fluoribacterdumoffii                 Gammaproteobacteria66.51238.934357---57-                                                </v>
      </c>
      <c r="H2861" t="s">
        <v>14455</v>
      </c>
      <c r="I2861" t="s">
        <v>15</v>
      </c>
      <c r="J2861" t="s">
        <v>78</v>
      </c>
      <c r="K2861" t="s">
        <v>79</v>
      </c>
      <c r="L2861" t="s">
        <v>14456</v>
      </c>
      <c r="M2861" t="s">
        <v>14457</v>
      </c>
      <c r="N2861" t="s">
        <v>14458</v>
      </c>
      <c r="O2861" s="1" t="s">
        <v>14459</v>
      </c>
      <c r="P2861" t="s">
        <v>14460</v>
      </c>
      <c r="Q2861">
        <v>57</v>
      </c>
      <c r="R2861" t="s">
        <v>23</v>
      </c>
      <c r="S2861" t="s">
        <v>23</v>
      </c>
      <c r="T2861" t="s">
        <v>23</v>
      </c>
      <c r="U2861">
        <v>57</v>
      </c>
      <c r="V2861" t="s">
        <v>24</v>
      </c>
    </row>
    <row r="2862" spans="1:22">
      <c r="A2862">
        <v>6601383</v>
      </c>
      <c r="B2862" t="str">
        <f t="shared" si="228"/>
        <v>pLDNY2</v>
      </c>
      <c r="C2862" t="str">
        <f t="shared" si="229"/>
        <v>NZ_CM001375.1</v>
      </c>
      <c r="D2862" t="str">
        <f t="shared" si="230"/>
        <v>CM001375</v>
      </c>
      <c r="E2862" t="str">
        <f t="shared" si="232"/>
        <v>Fluoribacter</v>
      </c>
      <c r="F2862" t="s">
        <v>32424</v>
      </c>
      <c r="G2862" t="str">
        <f t="shared" si="231"/>
        <v>Fluoribacterdumoffii                 Gammaproteobacteria138.33838.1038135---1416</v>
      </c>
      <c r="H2862" t="s">
        <v>14461</v>
      </c>
      <c r="I2862" t="s">
        <v>15</v>
      </c>
      <c r="J2862" t="s">
        <v>78</v>
      </c>
      <c r="K2862" t="s">
        <v>79</v>
      </c>
      <c r="L2862" t="s">
        <v>14462</v>
      </c>
      <c r="M2862" t="s">
        <v>14463</v>
      </c>
      <c r="N2862" t="s">
        <v>14464</v>
      </c>
      <c r="O2862" s="1" t="s">
        <v>14465</v>
      </c>
      <c r="P2862" t="s">
        <v>14466</v>
      </c>
      <c r="Q2862">
        <v>135</v>
      </c>
      <c r="R2862" t="s">
        <v>23</v>
      </c>
      <c r="S2862" t="s">
        <v>23</v>
      </c>
      <c r="T2862" t="s">
        <v>23</v>
      </c>
      <c r="U2862">
        <v>141</v>
      </c>
      <c r="V2862">
        <v>6</v>
      </c>
    </row>
    <row r="2863" spans="1:22">
      <c r="A2863">
        <v>6601287</v>
      </c>
      <c r="B2863" t="str">
        <f t="shared" si="228"/>
        <v>pLDNY1</v>
      </c>
      <c r="C2863" t="str">
        <f t="shared" si="229"/>
        <v>NZ_CM001374.1</v>
      </c>
      <c r="D2863" t="str">
        <f t="shared" si="230"/>
        <v>CM001374</v>
      </c>
      <c r="E2863" t="str">
        <f t="shared" si="232"/>
        <v>Fluoribacter</v>
      </c>
      <c r="F2863" t="s">
        <v>32424</v>
      </c>
      <c r="G2863" t="str">
        <f t="shared" si="231"/>
        <v>Fluoribacterdumoffii                 Gammaproteobacteria81.75939.322969---745</v>
      </c>
      <c r="H2863" t="s">
        <v>14461</v>
      </c>
      <c r="I2863" t="s">
        <v>15</v>
      </c>
      <c r="J2863" t="s">
        <v>78</v>
      </c>
      <c r="K2863" t="s">
        <v>79</v>
      </c>
      <c r="L2863" t="s">
        <v>14467</v>
      </c>
      <c r="M2863" t="s">
        <v>14468</v>
      </c>
      <c r="N2863" t="s">
        <v>14469</v>
      </c>
      <c r="O2863" s="1" t="s">
        <v>14470</v>
      </c>
      <c r="P2863" t="s">
        <v>14471</v>
      </c>
      <c r="Q2863">
        <v>69</v>
      </c>
      <c r="R2863" t="s">
        <v>23</v>
      </c>
      <c r="S2863" t="s">
        <v>23</v>
      </c>
      <c r="T2863" t="s">
        <v>23</v>
      </c>
      <c r="U2863">
        <v>74</v>
      </c>
      <c r="V2863">
        <v>5</v>
      </c>
    </row>
    <row r="2864" spans="1:22">
      <c r="A2864">
        <v>6601191</v>
      </c>
      <c r="B2864" t="str">
        <f t="shared" si="228"/>
        <v>pLDTK</v>
      </c>
      <c r="C2864" t="str">
        <f t="shared" si="229"/>
        <v>NZ_CM001372.1</v>
      </c>
      <c r="D2864" t="str">
        <f t="shared" si="230"/>
        <v>CM001372</v>
      </c>
      <c r="E2864" t="str">
        <f t="shared" si="232"/>
        <v>Fluoribacter</v>
      </c>
      <c r="F2864" t="s">
        <v>32424</v>
      </c>
      <c r="G2864" t="str">
        <f t="shared" si="231"/>
        <v>Fluoribacterdumoffii                 Gammaproteobacteria126.52737.9057128---1346</v>
      </c>
      <c r="H2864" t="s">
        <v>14455</v>
      </c>
      <c r="I2864" t="s">
        <v>15</v>
      </c>
      <c r="J2864" t="s">
        <v>78</v>
      </c>
      <c r="K2864" t="s">
        <v>79</v>
      </c>
      <c r="L2864" t="s">
        <v>14472</v>
      </c>
      <c r="M2864" t="s">
        <v>14473</v>
      </c>
      <c r="N2864" t="s">
        <v>14474</v>
      </c>
      <c r="O2864" s="1" t="s">
        <v>14475</v>
      </c>
      <c r="P2864" t="s">
        <v>14476</v>
      </c>
      <c r="Q2864">
        <v>128</v>
      </c>
      <c r="R2864" t="s">
        <v>23</v>
      </c>
      <c r="S2864" t="s">
        <v>23</v>
      </c>
      <c r="T2864" t="s">
        <v>23</v>
      </c>
      <c r="U2864">
        <v>134</v>
      </c>
      <c r="V2864">
        <v>6</v>
      </c>
    </row>
    <row r="2865" spans="1:22">
      <c r="A2865">
        <v>6601095</v>
      </c>
      <c r="B2865" t="str">
        <f t="shared" si="228"/>
        <v>unnamed1</v>
      </c>
      <c r="C2865" t="str">
        <f t="shared" si="229"/>
        <v>NZ_CP010428.1</v>
      </c>
      <c r="D2865" t="str">
        <f t="shared" si="230"/>
        <v>CP010428</v>
      </c>
      <c r="E2865" t="str">
        <f t="shared" si="232"/>
        <v>Francisella</v>
      </c>
      <c r="F2865" t="s">
        <v>32425</v>
      </c>
      <c r="G2865" t="str">
        <f t="shared" si="231"/>
        <v xml:space="preserve">Francisellaguangzhouensis           Gammaproteobacteria3.04528.673---3-                                                </v>
      </c>
      <c r="H2865" t="s">
        <v>14477</v>
      </c>
      <c r="I2865" t="s">
        <v>15</v>
      </c>
      <c r="J2865" t="s">
        <v>78</v>
      </c>
      <c r="K2865" t="s">
        <v>79</v>
      </c>
      <c r="L2865" t="s">
        <v>2368</v>
      </c>
      <c r="M2865" t="s">
        <v>14478</v>
      </c>
      <c r="N2865" t="s">
        <v>14479</v>
      </c>
      <c r="O2865" s="1" t="s">
        <v>14480</v>
      </c>
      <c r="P2865" t="s">
        <v>14481</v>
      </c>
      <c r="Q2865">
        <v>3</v>
      </c>
      <c r="R2865" t="s">
        <v>23</v>
      </c>
      <c r="S2865" t="s">
        <v>23</v>
      </c>
      <c r="T2865" t="s">
        <v>23</v>
      </c>
      <c r="U2865">
        <v>3</v>
      </c>
      <c r="V2865" t="s">
        <v>24</v>
      </c>
    </row>
    <row r="2866" spans="1:22">
      <c r="A2866">
        <v>6600999</v>
      </c>
      <c r="B2866" t="str">
        <f t="shared" si="228"/>
        <v>unnamed</v>
      </c>
      <c r="C2866" t="str">
        <f t="shared" si="229"/>
        <v>NZ_CP009342.1</v>
      </c>
      <c r="D2866" t="str">
        <f t="shared" si="230"/>
        <v>CP009342</v>
      </c>
      <c r="E2866" t="str">
        <f t="shared" si="232"/>
        <v>Francisella</v>
      </c>
      <c r="F2866" t="s">
        <v>32426</v>
      </c>
      <c r="G2866" t="str">
        <f t="shared" si="231"/>
        <v xml:space="preserve">Francisellaphilomiragia             Gammaproteobacteria3.93628.42994---4-                                                </v>
      </c>
      <c r="H2866" t="s">
        <v>14482</v>
      </c>
      <c r="I2866" t="s">
        <v>15</v>
      </c>
      <c r="J2866" t="s">
        <v>78</v>
      </c>
      <c r="K2866" t="s">
        <v>79</v>
      </c>
      <c r="L2866" t="s">
        <v>68</v>
      </c>
      <c r="M2866" t="s">
        <v>14483</v>
      </c>
      <c r="N2866" t="s">
        <v>14484</v>
      </c>
      <c r="O2866" s="1" t="s">
        <v>14485</v>
      </c>
      <c r="P2866" t="s">
        <v>14486</v>
      </c>
      <c r="Q2866">
        <v>4</v>
      </c>
      <c r="R2866" t="s">
        <v>23</v>
      </c>
      <c r="S2866" t="s">
        <v>23</v>
      </c>
      <c r="T2866" t="s">
        <v>23</v>
      </c>
      <c r="U2866">
        <v>4</v>
      </c>
      <c r="V2866" t="s">
        <v>24</v>
      </c>
    </row>
    <row r="2867" spans="1:22">
      <c r="A2867">
        <v>6600903</v>
      </c>
      <c r="B2867" t="str">
        <f t="shared" si="228"/>
        <v>pFPI_1</v>
      </c>
      <c r="C2867" t="str">
        <f t="shared" si="229"/>
        <v>NZ_CP009437.1</v>
      </c>
      <c r="D2867" t="str">
        <f t="shared" si="230"/>
        <v>CP009437</v>
      </c>
      <c r="E2867" t="str">
        <f t="shared" si="232"/>
        <v>Francisella</v>
      </c>
      <c r="F2867" t="s">
        <v>32426</v>
      </c>
      <c r="G2867" t="str">
        <f t="shared" si="231"/>
        <v xml:space="preserve">Francisellaphilomiragia             Gammaproteobacteria3.93628.42994---4-                                                </v>
      </c>
      <c r="H2867" t="s">
        <v>14487</v>
      </c>
      <c r="I2867" t="s">
        <v>15</v>
      </c>
      <c r="J2867" t="s">
        <v>78</v>
      </c>
      <c r="K2867" t="s">
        <v>79</v>
      </c>
      <c r="L2867" t="s">
        <v>14488</v>
      </c>
      <c r="M2867" t="s">
        <v>14489</v>
      </c>
      <c r="N2867" t="s">
        <v>14490</v>
      </c>
      <c r="O2867" s="1" t="s">
        <v>14485</v>
      </c>
      <c r="P2867" t="s">
        <v>14486</v>
      </c>
      <c r="Q2867">
        <v>4</v>
      </c>
      <c r="R2867" t="s">
        <v>23</v>
      </c>
      <c r="S2867" t="s">
        <v>23</v>
      </c>
      <c r="T2867" t="s">
        <v>23</v>
      </c>
      <c r="U2867">
        <v>4</v>
      </c>
      <c r="V2867" t="s">
        <v>24</v>
      </c>
    </row>
    <row r="2868" spans="1:22">
      <c r="A2868">
        <v>6600807</v>
      </c>
      <c r="B2868" t="str">
        <f t="shared" si="228"/>
        <v>unnamed</v>
      </c>
      <c r="C2868" t="str">
        <f t="shared" si="229"/>
        <v>NZ_CP009441.1</v>
      </c>
      <c r="D2868" t="str">
        <f t="shared" si="230"/>
        <v>CP009441</v>
      </c>
      <c r="E2868" t="str">
        <f t="shared" si="232"/>
        <v>Francisella</v>
      </c>
      <c r="F2868" t="s">
        <v>32426</v>
      </c>
      <c r="G2868" t="str">
        <f t="shared" si="231"/>
        <v xml:space="preserve">Francisellaphilomiragia             Gammaproteobacteria4.01628.43635---5-                                                </v>
      </c>
      <c r="H2868" t="s">
        <v>14491</v>
      </c>
      <c r="I2868" t="s">
        <v>15</v>
      </c>
      <c r="J2868" t="s">
        <v>78</v>
      </c>
      <c r="K2868" t="s">
        <v>79</v>
      </c>
      <c r="L2868" t="s">
        <v>68</v>
      </c>
      <c r="M2868" t="s">
        <v>14492</v>
      </c>
      <c r="N2868" t="s">
        <v>14493</v>
      </c>
      <c r="O2868" s="1" t="s">
        <v>14494</v>
      </c>
      <c r="P2868" t="s">
        <v>14495</v>
      </c>
      <c r="Q2868">
        <v>5</v>
      </c>
      <c r="R2868" t="s">
        <v>23</v>
      </c>
      <c r="S2868" t="s">
        <v>23</v>
      </c>
      <c r="T2868" t="s">
        <v>23</v>
      </c>
      <c r="U2868">
        <v>5</v>
      </c>
      <c r="V2868" t="s">
        <v>24</v>
      </c>
    </row>
    <row r="2869" spans="1:22">
      <c r="A2869">
        <v>6600711</v>
      </c>
      <c r="B2869" t="str">
        <f t="shared" si="228"/>
        <v>pFPJ_1</v>
      </c>
      <c r="C2869" t="str">
        <f t="shared" si="229"/>
        <v>NZ_CP009443.1</v>
      </c>
      <c r="D2869" t="str">
        <f t="shared" si="230"/>
        <v>CP009443</v>
      </c>
      <c r="E2869" t="str">
        <f t="shared" si="232"/>
        <v>Francisella</v>
      </c>
      <c r="F2869" t="s">
        <v>32426</v>
      </c>
      <c r="G2869" t="str">
        <f t="shared" si="231"/>
        <v xml:space="preserve">Francisellaphilomiragia             Gammaproteobacteria4.87631.91147---7-                                        </v>
      </c>
      <c r="H2869" t="s">
        <v>14496</v>
      </c>
      <c r="I2869" t="s">
        <v>15</v>
      </c>
      <c r="J2869" t="s">
        <v>78</v>
      </c>
      <c r="K2869" t="s">
        <v>79</v>
      </c>
      <c r="L2869" t="s">
        <v>14497</v>
      </c>
      <c r="M2869" t="s">
        <v>14498</v>
      </c>
      <c r="N2869" t="s">
        <v>14499</v>
      </c>
      <c r="O2869" s="1" t="s">
        <v>14500</v>
      </c>
      <c r="P2869" t="s">
        <v>14501</v>
      </c>
      <c r="Q2869">
        <v>7</v>
      </c>
      <c r="R2869" t="s">
        <v>23</v>
      </c>
      <c r="S2869" t="s">
        <v>23</v>
      </c>
      <c r="T2869" t="s">
        <v>23</v>
      </c>
      <c r="U2869">
        <v>7</v>
      </c>
      <c r="V2869" t="s">
        <v>44</v>
      </c>
    </row>
    <row r="2870" spans="1:22">
      <c r="A2870">
        <v>6600615</v>
      </c>
      <c r="B2870" t="str">
        <f t="shared" si="228"/>
        <v>pFPK_1</v>
      </c>
      <c r="C2870" t="str">
        <f t="shared" si="229"/>
        <v>NZ_CP009446.1</v>
      </c>
      <c r="D2870" t="str">
        <f t="shared" si="230"/>
        <v>CP009446</v>
      </c>
      <c r="E2870" t="str">
        <f t="shared" si="232"/>
        <v>Francisella</v>
      </c>
      <c r="F2870" t="s">
        <v>32426</v>
      </c>
      <c r="G2870" t="str">
        <f t="shared" si="231"/>
        <v xml:space="preserve">Francisellaphilomiragia             Gammaproteobacteria8.80530.11938---8-                                                </v>
      </c>
      <c r="H2870" t="s">
        <v>14502</v>
      </c>
      <c r="I2870" t="s">
        <v>15</v>
      </c>
      <c r="J2870" t="s">
        <v>78</v>
      </c>
      <c r="K2870" t="s">
        <v>79</v>
      </c>
      <c r="L2870" t="s">
        <v>14503</v>
      </c>
      <c r="M2870" t="s">
        <v>14504</v>
      </c>
      <c r="N2870" t="s">
        <v>14505</v>
      </c>
      <c r="O2870" s="1" t="s">
        <v>1218</v>
      </c>
      <c r="P2870" t="s">
        <v>14506</v>
      </c>
      <c r="Q2870">
        <v>8</v>
      </c>
      <c r="R2870" t="s">
        <v>23</v>
      </c>
      <c r="S2870" t="s">
        <v>23</v>
      </c>
      <c r="T2870" t="s">
        <v>23</v>
      </c>
      <c r="U2870">
        <v>8</v>
      </c>
      <c r="V2870" t="s">
        <v>24</v>
      </c>
    </row>
    <row r="2871" spans="1:22">
      <c r="A2871">
        <v>6600519</v>
      </c>
      <c r="B2871" t="str">
        <f t="shared" si="228"/>
        <v>pFPK_2</v>
      </c>
      <c r="C2871" t="str">
        <f t="shared" si="229"/>
        <v>NZ_CP009445.1</v>
      </c>
      <c r="D2871" t="str">
        <f t="shared" si="230"/>
        <v>CP009445</v>
      </c>
      <c r="E2871" t="str">
        <f t="shared" si="232"/>
        <v>Francisella</v>
      </c>
      <c r="F2871" t="s">
        <v>32426</v>
      </c>
      <c r="G2871" t="str">
        <f t="shared" si="231"/>
        <v xml:space="preserve">Francisellaphilomiragia             Gammaproteobacteria2.40231.01582---2-                                                </v>
      </c>
      <c r="H2871" t="s">
        <v>14502</v>
      </c>
      <c r="I2871" t="s">
        <v>15</v>
      </c>
      <c r="J2871" t="s">
        <v>78</v>
      </c>
      <c r="K2871" t="s">
        <v>79</v>
      </c>
      <c r="L2871" t="s">
        <v>14507</v>
      </c>
      <c r="M2871" t="s">
        <v>14508</v>
      </c>
      <c r="N2871" t="s">
        <v>14509</v>
      </c>
      <c r="O2871" s="1" t="s">
        <v>14510</v>
      </c>
      <c r="P2871" t="s">
        <v>14511</v>
      </c>
      <c r="Q2871">
        <v>2</v>
      </c>
      <c r="R2871" t="s">
        <v>23</v>
      </c>
      <c r="S2871" t="s">
        <v>23</v>
      </c>
      <c r="T2871" t="s">
        <v>23</v>
      </c>
      <c r="U2871">
        <v>2</v>
      </c>
      <c r="V2871" t="s">
        <v>24</v>
      </c>
    </row>
    <row r="2872" spans="1:22">
      <c r="A2872">
        <v>6600423</v>
      </c>
      <c r="B2872" t="str">
        <f t="shared" si="228"/>
        <v>pF243</v>
      </c>
      <c r="C2872" t="str">
        <f t="shared" si="229"/>
        <v>NC_013092.1</v>
      </c>
      <c r="D2872" t="str">
        <f t="shared" si="230"/>
        <v>EU850813</v>
      </c>
      <c r="E2872" t="str">
        <f t="shared" si="232"/>
        <v>Francisella</v>
      </c>
      <c r="F2872" t="s">
        <v>32426</v>
      </c>
      <c r="G2872" t="str">
        <f t="shared" si="231"/>
        <v xml:space="preserve">Francisellaphilomiragia             Gammaproteobacteria5.07231.88096---6-                                                </v>
      </c>
      <c r="H2872" t="s">
        <v>14512</v>
      </c>
      <c r="I2872" t="s">
        <v>15</v>
      </c>
      <c r="J2872" t="s">
        <v>78</v>
      </c>
      <c r="K2872" t="s">
        <v>79</v>
      </c>
      <c r="L2872" t="s">
        <v>14513</v>
      </c>
      <c r="M2872" t="s">
        <v>14514</v>
      </c>
      <c r="N2872" t="s">
        <v>14515</v>
      </c>
      <c r="O2872" s="1" t="s">
        <v>14516</v>
      </c>
      <c r="P2872" t="s">
        <v>14517</v>
      </c>
      <c r="Q2872">
        <v>6</v>
      </c>
      <c r="R2872" t="s">
        <v>23</v>
      </c>
      <c r="S2872" t="s">
        <v>23</v>
      </c>
      <c r="T2872" t="s">
        <v>23</v>
      </c>
      <c r="U2872">
        <v>6</v>
      </c>
      <c r="V2872" t="s">
        <v>24</v>
      </c>
    </row>
    <row r="2873" spans="1:22">
      <c r="A2873">
        <v>6600327</v>
      </c>
      <c r="B2873" t="str">
        <f t="shared" si="228"/>
        <v>pF242</v>
      </c>
      <c r="C2873" t="str">
        <f t="shared" si="229"/>
        <v>NC_013091.1</v>
      </c>
      <c r="D2873" t="str">
        <f t="shared" si="230"/>
        <v>EU850812</v>
      </c>
      <c r="E2873" t="str">
        <f t="shared" si="232"/>
        <v>Francisella</v>
      </c>
      <c r="F2873" t="s">
        <v>32426</v>
      </c>
      <c r="G2873" t="str">
        <f t="shared" si="231"/>
        <v xml:space="preserve">Francisellaphilomiragia             Gammaproteobacteria3.93628.45533---3-                                                </v>
      </c>
      <c r="H2873" t="s">
        <v>14518</v>
      </c>
      <c r="I2873" t="s">
        <v>15</v>
      </c>
      <c r="J2873" t="s">
        <v>78</v>
      </c>
      <c r="K2873" t="s">
        <v>79</v>
      </c>
      <c r="L2873" t="s">
        <v>14519</v>
      </c>
      <c r="M2873" t="s">
        <v>14520</v>
      </c>
      <c r="N2873" t="s">
        <v>14521</v>
      </c>
      <c r="O2873" s="1" t="s">
        <v>14485</v>
      </c>
      <c r="P2873" t="s">
        <v>14522</v>
      </c>
      <c r="Q2873">
        <v>3</v>
      </c>
      <c r="R2873" t="s">
        <v>23</v>
      </c>
      <c r="S2873" t="s">
        <v>23</v>
      </c>
      <c r="T2873" t="s">
        <v>23</v>
      </c>
      <c r="U2873">
        <v>3</v>
      </c>
      <c r="V2873" t="s">
        <v>24</v>
      </c>
    </row>
    <row r="2874" spans="1:22">
      <c r="A2874">
        <v>6600231</v>
      </c>
      <c r="B2874" t="str">
        <f t="shared" si="228"/>
        <v>pFPHI01</v>
      </c>
      <c r="C2874" t="str">
        <f t="shared" si="229"/>
        <v>NC_010331.1</v>
      </c>
      <c r="D2874" t="str">
        <f t="shared" si="230"/>
        <v>CP000938</v>
      </c>
      <c r="E2874" t="str">
        <f t="shared" si="232"/>
        <v>Francisella</v>
      </c>
      <c r="F2874" t="s">
        <v>32426</v>
      </c>
      <c r="G2874" t="str">
        <f t="shared" si="231"/>
        <v xml:space="preserve">Francisellaphilomiragia             Gammaproteobacteria3.93628.42994---4-                                </v>
      </c>
      <c r="H2874" t="s">
        <v>14523</v>
      </c>
      <c r="I2874" t="s">
        <v>15</v>
      </c>
      <c r="J2874" t="s">
        <v>78</v>
      </c>
      <c r="K2874" t="s">
        <v>79</v>
      </c>
      <c r="L2874" t="s">
        <v>14524</v>
      </c>
      <c r="M2874" t="s">
        <v>14525</v>
      </c>
      <c r="N2874" t="s">
        <v>14526</v>
      </c>
      <c r="O2874" s="1" t="s">
        <v>14485</v>
      </c>
      <c r="P2874" t="s">
        <v>14486</v>
      </c>
      <c r="Q2874">
        <v>4</v>
      </c>
      <c r="R2874" t="s">
        <v>23</v>
      </c>
      <c r="S2874" t="s">
        <v>23</v>
      </c>
      <c r="T2874" t="s">
        <v>23</v>
      </c>
      <c r="U2874">
        <v>4</v>
      </c>
      <c r="V2874" t="s">
        <v>108</v>
      </c>
    </row>
    <row r="2875" spans="1:22">
      <c r="A2875">
        <v>6600135</v>
      </c>
      <c r="B2875" t="str">
        <f t="shared" si="228"/>
        <v>pOM1</v>
      </c>
      <c r="C2875" t="str">
        <f t="shared" si="229"/>
        <v>NC_002109.1</v>
      </c>
      <c r="D2875" t="str">
        <f t="shared" si="230"/>
        <v>AF055345</v>
      </c>
      <c r="E2875" t="str">
        <f t="shared" si="232"/>
        <v>Francisella</v>
      </c>
      <c r="F2875" t="s">
        <v>32427</v>
      </c>
      <c r="G2875" t="str">
        <f t="shared" si="231"/>
        <v xml:space="preserve">Francisellatularensis               Gammaproteobacteria4.44240.63484---4-                                                        </v>
      </c>
      <c r="H2875" t="s">
        <v>14527</v>
      </c>
      <c r="I2875" t="s">
        <v>15</v>
      </c>
      <c r="J2875" t="s">
        <v>78</v>
      </c>
      <c r="K2875" t="s">
        <v>79</v>
      </c>
      <c r="L2875" t="s">
        <v>7886</v>
      </c>
      <c r="M2875" t="s">
        <v>14528</v>
      </c>
      <c r="N2875" t="s">
        <v>14529</v>
      </c>
      <c r="O2875" s="1" t="s">
        <v>14530</v>
      </c>
      <c r="P2875" t="s">
        <v>14531</v>
      </c>
      <c r="Q2875">
        <v>4</v>
      </c>
      <c r="R2875" t="s">
        <v>23</v>
      </c>
      <c r="S2875" t="s">
        <v>23</v>
      </c>
      <c r="T2875" t="s">
        <v>23</v>
      </c>
      <c r="U2875">
        <v>4</v>
      </c>
      <c r="V2875" t="s">
        <v>58</v>
      </c>
    </row>
    <row r="2876" spans="1:22">
      <c r="A2876">
        <v>6600039</v>
      </c>
      <c r="B2876" t="str">
        <f t="shared" si="228"/>
        <v>pFNPA10</v>
      </c>
      <c r="C2876" t="str">
        <f t="shared" si="229"/>
        <v>NC_023026.1</v>
      </c>
      <c r="D2876" t="str">
        <f t="shared" si="230"/>
        <v>KF640086</v>
      </c>
      <c r="E2876" t="str">
        <f t="shared" si="232"/>
        <v>Francisella</v>
      </c>
      <c r="F2876" t="s">
        <v>32427</v>
      </c>
      <c r="G2876" t="str">
        <f t="shared" si="231"/>
        <v xml:space="preserve">Francisellatularensis               Gammaproteobacteria41.01330.007657---57-                                </v>
      </c>
      <c r="H2876" t="s">
        <v>14532</v>
      </c>
      <c r="I2876" t="s">
        <v>15</v>
      </c>
      <c r="J2876" t="s">
        <v>78</v>
      </c>
      <c r="K2876" t="s">
        <v>79</v>
      </c>
      <c r="L2876" t="s">
        <v>14533</v>
      </c>
      <c r="M2876" t="s">
        <v>14534</v>
      </c>
      <c r="N2876" t="s">
        <v>14535</v>
      </c>
      <c r="O2876" s="1" t="s">
        <v>14536</v>
      </c>
      <c r="P2876" t="s">
        <v>14537</v>
      </c>
      <c r="Q2876">
        <v>57</v>
      </c>
      <c r="R2876" t="s">
        <v>23</v>
      </c>
      <c r="S2876" t="s">
        <v>23</v>
      </c>
      <c r="T2876" t="s">
        <v>23</v>
      </c>
      <c r="U2876">
        <v>57</v>
      </c>
      <c r="V2876" t="s">
        <v>108</v>
      </c>
    </row>
    <row r="2877" spans="1:22">
      <c r="A2877">
        <v>6599943</v>
      </c>
      <c r="B2877" t="str">
        <f t="shared" si="228"/>
        <v>pFNL10</v>
      </c>
      <c r="C2877" t="str">
        <f t="shared" si="229"/>
        <v>NC_004952.1</v>
      </c>
      <c r="D2877" t="str">
        <f t="shared" si="230"/>
        <v>AF121418</v>
      </c>
      <c r="E2877" t="str">
        <f t="shared" si="232"/>
        <v>Francisella</v>
      </c>
      <c r="F2877" t="s">
        <v>32427</v>
      </c>
      <c r="G2877" t="str">
        <f t="shared" si="231"/>
        <v xml:space="preserve">Francisellatularensis               Gammaproteobacteria3622032.15546---6-                                        </v>
      </c>
      <c r="H2877" t="s">
        <v>14538</v>
      </c>
      <c r="I2877" t="s">
        <v>15</v>
      </c>
      <c r="J2877" t="s">
        <v>78</v>
      </c>
      <c r="K2877" t="s">
        <v>79</v>
      </c>
      <c r="L2877" t="s">
        <v>14539</v>
      </c>
      <c r="M2877" t="s">
        <v>14540</v>
      </c>
      <c r="N2877" t="s">
        <v>14541</v>
      </c>
      <c r="O2877" s="1">
        <v>36220</v>
      </c>
      <c r="P2877" t="s">
        <v>14542</v>
      </c>
      <c r="Q2877">
        <v>6</v>
      </c>
      <c r="R2877" t="s">
        <v>23</v>
      </c>
      <c r="S2877" t="s">
        <v>23</v>
      </c>
      <c r="T2877" t="s">
        <v>23</v>
      </c>
      <c r="U2877">
        <v>6</v>
      </c>
      <c r="V2877" t="s">
        <v>44</v>
      </c>
    </row>
    <row r="2878" spans="1:22">
      <c r="A2878">
        <v>6599847</v>
      </c>
      <c r="B2878" t="str">
        <f t="shared" si="228"/>
        <v>unnamed</v>
      </c>
      <c r="C2878" t="str">
        <f t="shared" si="229"/>
        <v>NZ_CP009352.1</v>
      </c>
      <c r="D2878" t="str">
        <f t="shared" si="230"/>
        <v>CP009352</v>
      </c>
      <c r="E2878" t="str">
        <f t="shared" si="232"/>
        <v>Francisella</v>
      </c>
      <c r="F2878" t="s">
        <v>32427</v>
      </c>
      <c r="G2878" t="str">
        <f t="shared" si="231"/>
        <v xml:space="preserve">Francisellatularensis               Gammaproteobacteria3.97832.1776---6-                                        </v>
      </c>
      <c r="H2878" t="s">
        <v>14538</v>
      </c>
      <c r="I2878" t="s">
        <v>15</v>
      </c>
      <c r="J2878" t="s">
        <v>78</v>
      </c>
      <c r="K2878" t="s">
        <v>79</v>
      </c>
      <c r="L2878" t="s">
        <v>68</v>
      </c>
      <c r="M2878" t="s">
        <v>14543</v>
      </c>
      <c r="N2878" t="s">
        <v>14544</v>
      </c>
      <c r="O2878" s="1" t="s">
        <v>14545</v>
      </c>
      <c r="P2878" t="s">
        <v>14546</v>
      </c>
      <c r="Q2878">
        <v>6</v>
      </c>
      <c r="R2878" t="s">
        <v>23</v>
      </c>
      <c r="S2878" t="s">
        <v>23</v>
      </c>
      <c r="T2878" t="s">
        <v>23</v>
      </c>
      <c r="U2878">
        <v>6</v>
      </c>
      <c r="V2878" t="s">
        <v>44</v>
      </c>
    </row>
    <row r="2879" spans="1:22">
      <c r="A2879">
        <v>6599751</v>
      </c>
      <c r="B2879" t="str">
        <f t="shared" si="228"/>
        <v>unnamed</v>
      </c>
      <c r="C2879" t="str">
        <f t="shared" si="229"/>
        <v>NZ_CP010104.1</v>
      </c>
      <c r="D2879" t="str">
        <f t="shared" si="230"/>
        <v>CP010104</v>
      </c>
      <c r="E2879" t="str">
        <f t="shared" si="232"/>
        <v>Francisella</v>
      </c>
      <c r="F2879" t="s">
        <v>32427</v>
      </c>
      <c r="G2879" t="str">
        <f t="shared" si="231"/>
        <v>Francisellatularensis               Gammaproteobacteria41.95928.232342---453</v>
      </c>
      <c r="H2879" t="s">
        <v>14547</v>
      </c>
      <c r="I2879" t="s">
        <v>15</v>
      </c>
      <c r="J2879" t="s">
        <v>78</v>
      </c>
      <c r="K2879" t="s">
        <v>79</v>
      </c>
      <c r="L2879" t="s">
        <v>68</v>
      </c>
      <c r="M2879" t="s">
        <v>14548</v>
      </c>
      <c r="N2879" t="s">
        <v>14549</v>
      </c>
      <c r="O2879" s="1" t="s">
        <v>14550</v>
      </c>
      <c r="P2879" t="s">
        <v>14551</v>
      </c>
      <c r="Q2879">
        <v>42</v>
      </c>
      <c r="R2879" t="s">
        <v>23</v>
      </c>
      <c r="S2879" t="s">
        <v>23</v>
      </c>
      <c r="T2879" t="s">
        <v>23</v>
      </c>
      <c r="U2879">
        <v>45</v>
      </c>
      <c r="V2879">
        <v>3</v>
      </c>
    </row>
    <row r="2880" spans="1:22">
      <c r="A2880">
        <v>6599655</v>
      </c>
      <c r="B2880" t="str">
        <f t="shared" si="228"/>
        <v>unnamed</v>
      </c>
      <c r="C2880" t="str">
        <f t="shared" si="229"/>
        <v>NZ_CP010447.1</v>
      </c>
      <c r="D2880" t="str">
        <f t="shared" si="230"/>
        <v>CP010447</v>
      </c>
      <c r="E2880" t="str">
        <f t="shared" si="232"/>
        <v>Francisella</v>
      </c>
      <c r="F2880" t="s">
        <v>32427</v>
      </c>
      <c r="G2880" t="str">
        <f t="shared" si="231"/>
        <v>Francisellatularensis               Gammaproteobacteria10.40832.01385---105</v>
      </c>
      <c r="H2880" t="s">
        <v>14552</v>
      </c>
      <c r="I2880" t="s">
        <v>15</v>
      </c>
      <c r="J2880" t="s">
        <v>78</v>
      </c>
      <c r="K2880" t="s">
        <v>79</v>
      </c>
      <c r="L2880" t="s">
        <v>68</v>
      </c>
      <c r="M2880" t="s">
        <v>14553</v>
      </c>
      <c r="N2880" t="s">
        <v>14554</v>
      </c>
      <c r="O2880" s="1" t="s">
        <v>14555</v>
      </c>
      <c r="P2880" t="s">
        <v>14556</v>
      </c>
      <c r="Q2880">
        <v>5</v>
      </c>
      <c r="R2880" t="s">
        <v>23</v>
      </c>
      <c r="S2880" t="s">
        <v>23</v>
      </c>
      <c r="T2880" t="s">
        <v>23</v>
      </c>
      <c r="U2880">
        <v>10</v>
      </c>
      <c r="V2880">
        <v>5</v>
      </c>
    </row>
    <row r="2881" spans="1:22">
      <c r="A2881">
        <v>6599559</v>
      </c>
      <c r="B2881" t="str">
        <f t="shared" si="228"/>
        <v>pFQ12</v>
      </c>
      <c r="C2881" t="str">
        <f t="shared" si="229"/>
        <v>NC_002699.1</v>
      </c>
      <c r="D2881" t="str">
        <f t="shared" si="230"/>
        <v>AY027524</v>
      </c>
      <c r="E2881" t="str">
        <f t="shared" si="232"/>
        <v>Frankia</v>
      </c>
      <c r="F2881" t="s">
        <v>32132</v>
      </c>
      <c r="G2881" t="str">
        <f t="shared" si="231"/>
        <v xml:space="preserve">Frankiasp.                      Actinobacteria22.43775.616220---20-                                                                        </v>
      </c>
      <c r="H2881" t="s">
        <v>14557</v>
      </c>
      <c r="I2881" t="s">
        <v>15</v>
      </c>
      <c r="J2881" t="s">
        <v>2088</v>
      </c>
      <c r="K2881" t="s">
        <v>2088</v>
      </c>
      <c r="L2881" t="s">
        <v>14558</v>
      </c>
      <c r="M2881" t="s">
        <v>14559</v>
      </c>
      <c r="N2881" t="s">
        <v>14560</v>
      </c>
      <c r="O2881" s="1" t="s">
        <v>14561</v>
      </c>
      <c r="P2881" t="s">
        <v>14562</v>
      </c>
      <c r="Q2881">
        <v>20</v>
      </c>
      <c r="R2881" t="s">
        <v>23</v>
      </c>
      <c r="S2881" t="s">
        <v>23</v>
      </c>
      <c r="T2881" t="s">
        <v>23</v>
      </c>
      <c r="U2881">
        <v>20</v>
      </c>
      <c r="V2881" t="s">
        <v>3736</v>
      </c>
    </row>
    <row r="2882" spans="1:22">
      <c r="A2882">
        <v>6599463</v>
      </c>
      <c r="B2882" t="str">
        <f t="shared" si="228"/>
        <v>pFSYMDG01</v>
      </c>
      <c r="C2882" t="str">
        <f t="shared" si="229"/>
        <v>NC_015664.1</v>
      </c>
      <c r="D2882" t="str">
        <f t="shared" si="230"/>
        <v>CP002802</v>
      </c>
      <c r="E2882" t="str">
        <f t="shared" si="232"/>
        <v>Frankia</v>
      </c>
      <c r="F2882" t="s">
        <v>32428</v>
      </c>
      <c r="G2882" t="str">
        <f t="shared" si="231"/>
        <v xml:space="preserve">Frankiasymbiont                 Actinobacteria12.35567.79449---9-                                        </v>
      </c>
      <c r="H2882" t="s">
        <v>14563</v>
      </c>
      <c r="I2882" t="s">
        <v>15</v>
      </c>
      <c r="J2882" t="s">
        <v>2088</v>
      </c>
      <c r="K2882" t="s">
        <v>2088</v>
      </c>
      <c r="L2882" t="s">
        <v>14564</v>
      </c>
      <c r="M2882" t="s">
        <v>14565</v>
      </c>
      <c r="N2882" t="s">
        <v>14566</v>
      </c>
      <c r="O2882" s="1" t="s">
        <v>14567</v>
      </c>
      <c r="P2882" t="s">
        <v>14568</v>
      </c>
      <c r="Q2882">
        <v>9</v>
      </c>
      <c r="R2882" t="s">
        <v>23</v>
      </c>
      <c r="S2882" t="s">
        <v>23</v>
      </c>
      <c r="T2882" t="s">
        <v>23</v>
      </c>
      <c r="U2882">
        <v>9</v>
      </c>
      <c r="V2882" t="s">
        <v>44</v>
      </c>
    </row>
    <row r="2883" spans="1:22">
      <c r="A2883">
        <v>6599367</v>
      </c>
      <c r="B2883" t="str">
        <f t="shared" ref="B2883:B2946" si="233">L2883</f>
        <v>pFSYMDG02</v>
      </c>
      <c r="C2883" t="str">
        <f t="shared" ref="C2883:C2946" si="234">M2883</f>
        <v>NC_015657.1</v>
      </c>
      <c r="D2883" t="str">
        <f t="shared" ref="D2883:D2946" si="235">N2883</f>
        <v>CP002803</v>
      </c>
      <c r="E2883" t="str">
        <f t="shared" si="232"/>
        <v>Frankia</v>
      </c>
      <c r="F2883" t="s">
        <v>32428</v>
      </c>
      <c r="G2883" t="str">
        <f t="shared" ref="G2883:G2946" si="236">CONCATENATE(E2883,F2883,K2883,O2883,P2883,Q2883,R2883,S2883,T2883,U2883,V2883)</f>
        <v xml:space="preserve">Frankiasymbiont                 Actinobacteria5.44843.08------                                        </v>
      </c>
      <c r="H2883" t="s">
        <v>14563</v>
      </c>
      <c r="I2883" t="s">
        <v>15</v>
      </c>
      <c r="J2883" t="s">
        <v>2088</v>
      </c>
      <c r="K2883" t="s">
        <v>2088</v>
      </c>
      <c r="L2883" t="s">
        <v>14569</v>
      </c>
      <c r="M2883" t="s">
        <v>14570</v>
      </c>
      <c r="N2883" t="s">
        <v>14571</v>
      </c>
      <c r="O2883" s="1" t="s">
        <v>14572</v>
      </c>
      <c r="P2883" t="s">
        <v>14573</v>
      </c>
      <c r="Q2883" t="s">
        <v>23</v>
      </c>
      <c r="R2883" t="s">
        <v>23</v>
      </c>
      <c r="S2883" t="s">
        <v>23</v>
      </c>
      <c r="T2883" t="s">
        <v>23</v>
      </c>
      <c r="U2883" t="s">
        <v>23</v>
      </c>
      <c r="V2883" t="s">
        <v>44</v>
      </c>
    </row>
    <row r="2884" spans="1:22">
      <c r="A2884">
        <v>6599271</v>
      </c>
      <c r="B2884" t="str">
        <f t="shared" si="233"/>
        <v>pB000b</v>
      </c>
      <c r="C2884" t="str">
        <f t="shared" si="234"/>
        <v>NC_019992.1</v>
      </c>
      <c r="D2884" t="str">
        <f t="shared" si="235"/>
        <v>JQ319771</v>
      </c>
      <c r="E2884" t="str">
        <f t="shared" si="232"/>
        <v>Frederiksenia</v>
      </c>
      <c r="F2884" t="s">
        <v>32429</v>
      </c>
      <c r="G2884" t="str">
        <f t="shared" si="236"/>
        <v xml:space="preserve">Frederikseniacanicola                 Gammaproteobacteria2.31937.25741---1-                                                        </v>
      </c>
      <c r="H2884" t="s">
        <v>14574</v>
      </c>
      <c r="I2884" t="s">
        <v>15</v>
      </c>
      <c r="J2884" t="s">
        <v>78</v>
      </c>
      <c r="K2884" t="s">
        <v>79</v>
      </c>
      <c r="L2884" t="s">
        <v>14575</v>
      </c>
      <c r="M2884" t="s">
        <v>14576</v>
      </c>
      <c r="N2884" t="s">
        <v>14577</v>
      </c>
      <c r="O2884" s="1" t="s">
        <v>14578</v>
      </c>
      <c r="P2884" t="s">
        <v>14579</v>
      </c>
      <c r="Q2884">
        <v>1</v>
      </c>
      <c r="R2884" t="s">
        <v>23</v>
      </c>
      <c r="S2884" t="s">
        <v>23</v>
      </c>
      <c r="T2884" t="s">
        <v>23</v>
      </c>
      <c r="U2884">
        <v>1</v>
      </c>
      <c r="V2884" t="s">
        <v>58</v>
      </c>
    </row>
    <row r="2885" spans="1:22">
      <c r="A2885">
        <v>6599175</v>
      </c>
      <c r="B2885" t="str">
        <f t="shared" si="233"/>
        <v>pFOXC3</v>
      </c>
      <c r="C2885" t="str">
        <f t="shared" si="234"/>
        <v>NC_004975.1</v>
      </c>
      <c r="D2885" t="str">
        <f t="shared" si="235"/>
        <v>AF124844</v>
      </c>
      <c r="E2885" t="str">
        <f t="shared" si="232"/>
        <v>Fusarium</v>
      </c>
      <c r="F2885" t="s">
        <v>32430</v>
      </c>
      <c r="G2885" t="str">
        <f t="shared" si="236"/>
        <v xml:space="preserve">Fusariumoxysporum                Ascomycetes1.83639.37911-----                                                        </v>
      </c>
      <c r="H2885" t="s">
        <v>14580</v>
      </c>
      <c r="I2885" t="s">
        <v>5279</v>
      </c>
      <c r="J2885" t="s">
        <v>5280</v>
      </c>
      <c r="K2885" t="s">
        <v>5281</v>
      </c>
      <c r="L2885" t="s">
        <v>14581</v>
      </c>
      <c r="M2885" t="s">
        <v>14582</v>
      </c>
      <c r="N2885" t="s">
        <v>14583</v>
      </c>
      <c r="O2885" s="1" t="s">
        <v>14584</v>
      </c>
      <c r="P2885" t="s">
        <v>14585</v>
      </c>
      <c r="Q2885">
        <v>1</v>
      </c>
      <c r="R2885" t="s">
        <v>23</v>
      </c>
      <c r="S2885" t="s">
        <v>23</v>
      </c>
      <c r="T2885" t="s">
        <v>23</v>
      </c>
      <c r="U2885" t="s">
        <v>23</v>
      </c>
      <c r="V2885" t="s">
        <v>58</v>
      </c>
    </row>
    <row r="2886" spans="1:22">
      <c r="A2886">
        <v>6599079</v>
      </c>
      <c r="B2886" t="str">
        <f t="shared" si="233"/>
        <v>pFOXC2</v>
      </c>
      <c r="C2886" t="str">
        <f t="shared" si="234"/>
        <v>NC_004976.1</v>
      </c>
      <c r="D2886" t="str">
        <f t="shared" si="235"/>
        <v>AF124843</v>
      </c>
      <c r="E2886" t="str">
        <f t="shared" si="232"/>
        <v>Fusarium</v>
      </c>
      <c r="F2886" t="s">
        <v>32430</v>
      </c>
      <c r="G2886" t="str">
        <f t="shared" si="236"/>
        <v xml:space="preserve">Fusariumoxysporum                Ascomycetes1.90539.6851-----                                                                </v>
      </c>
      <c r="H2886" t="s">
        <v>14586</v>
      </c>
      <c r="I2886" t="s">
        <v>5279</v>
      </c>
      <c r="J2886" t="s">
        <v>5280</v>
      </c>
      <c r="K2886" t="s">
        <v>5281</v>
      </c>
      <c r="L2886" t="s">
        <v>14587</v>
      </c>
      <c r="M2886" t="s">
        <v>14588</v>
      </c>
      <c r="N2886" t="s">
        <v>14589</v>
      </c>
      <c r="O2886" s="1" t="s">
        <v>14590</v>
      </c>
      <c r="P2886" t="s">
        <v>14591</v>
      </c>
      <c r="Q2886">
        <v>1</v>
      </c>
      <c r="R2886" t="s">
        <v>23</v>
      </c>
      <c r="S2886" t="s">
        <v>23</v>
      </c>
      <c r="T2886" t="s">
        <v>23</v>
      </c>
      <c r="U2886" t="s">
        <v>23</v>
      </c>
      <c r="V2886" t="s">
        <v>495</v>
      </c>
    </row>
    <row r="2887" spans="1:22">
      <c r="A2887">
        <v>6598983</v>
      </c>
      <c r="B2887" t="str">
        <f t="shared" si="233"/>
        <v>pFP1</v>
      </c>
      <c r="C2887" t="str">
        <f t="shared" si="234"/>
        <v>NC_010425.1</v>
      </c>
      <c r="D2887" t="str">
        <f t="shared" si="235"/>
        <v>EF622512</v>
      </c>
      <c r="E2887" t="str">
        <f t="shared" si="232"/>
        <v>Fusarium</v>
      </c>
      <c r="F2887" t="s">
        <v>32431</v>
      </c>
      <c r="G2887" t="str">
        <f t="shared" si="236"/>
        <v xml:space="preserve">Fusariumproliferatum             Ascomycetes10.33624.38082-----                                                                        </v>
      </c>
      <c r="H2887" t="s">
        <v>14592</v>
      </c>
      <c r="I2887" t="s">
        <v>5279</v>
      </c>
      <c r="J2887" t="s">
        <v>5280</v>
      </c>
      <c r="K2887" t="s">
        <v>5281</v>
      </c>
      <c r="L2887" t="s">
        <v>14593</v>
      </c>
      <c r="M2887" t="s">
        <v>14594</v>
      </c>
      <c r="N2887" t="s">
        <v>14595</v>
      </c>
      <c r="O2887" s="1" t="s">
        <v>14596</v>
      </c>
      <c r="P2887" t="s">
        <v>14597</v>
      </c>
      <c r="Q2887">
        <v>2</v>
      </c>
      <c r="R2887" t="s">
        <v>23</v>
      </c>
      <c r="S2887" t="s">
        <v>23</v>
      </c>
      <c r="T2887" t="s">
        <v>23</v>
      </c>
      <c r="U2887" t="s">
        <v>23</v>
      </c>
      <c r="V2887" t="s">
        <v>3736</v>
      </c>
    </row>
    <row r="2888" spans="1:22">
      <c r="A2888">
        <v>6598887</v>
      </c>
      <c r="B2888" t="str">
        <f t="shared" si="233"/>
        <v>unnamed1</v>
      </c>
      <c r="C2888" t="str">
        <f t="shared" si="234"/>
        <v>-</v>
      </c>
      <c r="D2888" t="str">
        <f t="shared" si="235"/>
        <v>CP013332.1</v>
      </c>
      <c r="E2888" t="str">
        <f t="shared" si="232"/>
        <v>Fusobacterium</v>
      </c>
      <c r="F2888" t="s">
        <v>32432</v>
      </c>
      <c r="G2888" t="str">
        <f t="shared" si="236"/>
        <v xml:space="preserve">Fusobacteriumhwasookii                Fusobacteriia52.44323.862157-1-58-                                                        </v>
      </c>
      <c r="H2888" t="s">
        <v>14598</v>
      </c>
      <c r="I2888" t="s">
        <v>15</v>
      </c>
      <c r="J2888" t="s">
        <v>14599</v>
      </c>
      <c r="K2888" t="s">
        <v>14600</v>
      </c>
      <c r="L2888" t="s">
        <v>2368</v>
      </c>
      <c r="M2888" t="s">
        <v>23</v>
      </c>
      <c r="N2888" t="s">
        <v>14601</v>
      </c>
      <c r="O2888" s="1" t="s">
        <v>14602</v>
      </c>
      <c r="P2888" t="s">
        <v>14603</v>
      </c>
      <c r="Q2888">
        <v>57</v>
      </c>
      <c r="R2888" t="s">
        <v>23</v>
      </c>
      <c r="S2888">
        <v>1</v>
      </c>
      <c r="T2888" t="s">
        <v>23</v>
      </c>
      <c r="U2888">
        <v>58</v>
      </c>
      <c r="V2888" t="s">
        <v>58</v>
      </c>
    </row>
    <row r="2889" spans="1:22">
      <c r="A2889">
        <v>6598791</v>
      </c>
      <c r="B2889" t="str">
        <f t="shared" si="233"/>
        <v>unnamed2</v>
      </c>
      <c r="C2889" t="str">
        <f t="shared" si="234"/>
        <v>-</v>
      </c>
      <c r="D2889" t="str">
        <f t="shared" si="235"/>
        <v>CP013333.1</v>
      </c>
      <c r="E2889" t="str">
        <f t="shared" si="232"/>
        <v>Fusobacterium</v>
      </c>
      <c r="F2889" t="s">
        <v>32432</v>
      </c>
      <c r="G2889" t="str">
        <f t="shared" si="236"/>
        <v xml:space="preserve">Fusobacteriumhwasookii                Fusobacteriia15.57224.83316---16-                                                        </v>
      </c>
      <c r="H2889" t="s">
        <v>14598</v>
      </c>
      <c r="I2889" t="s">
        <v>15</v>
      </c>
      <c r="J2889" t="s">
        <v>14599</v>
      </c>
      <c r="K2889" t="s">
        <v>14600</v>
      </c>
      <c r="L2889" t="s">
        <v>2373</v>
      </c>
      <c r="M2889" t="s">
        <v>23</v>
      </c>
      <c r="N2889" t="s">
        <v>14604</v>
      </c>
      <c r="O2889" s="1" t="s">
        <v>14605</v>
      </c>
      <c r="P2889" t="s">
        <v>14606</v>
      </c>
      <c r="Q2889">
        <v>16</v>
      </c>
      <c r="R2889" t="s">
        <v>23</v>
      </c>
      <c r="S2889" t="s">
        <v>23</v>
      </c>
      <c r="T2889" t="s">
        <v>23</v>
      </c>
      <c r="U2889">
        <v>16</v>
      </c>
      <c r="V2889" t="s">
        <v>58</v>
      </c>
    </row>
    <row r="2890" spans="1:22">
      <c r="A2890">
        <v>6598695</v>
      </c>
      <c r="B2890" t="str">
        <f t="shared" si="233"/>
        <v>unnamed</v>
      </c>
      <c r="C2890" t="str">
        <f t="shared" si="234"/>
        <v>-</v>
      </c>
      <c r="D2890" t="str">
        <f t="shared" si="235"/>
        <v>CP013337.1</v>
      </c>
      <c r="E2890" t="str">
        <f t="shared" si="232"/>
        <v>Fusobacterium</v>
      </c>
      <c r="F2890" t="s">
        <v>32432</v>
      </c>
      <c r="G2890" t="str">
        <f t="shared" si="236"/>
        <v xml:space="preserve">Fusobacteriumhwasookii                Fusobacteriia5.83823.3476---6-                                                                </v>
      </c>
      <c r="H2890" t="s">
        <v>14607</v>
      </c>
      <c r="I2890" t="s">
        <v>15</v>
      </c>
      <c r="J2890" t="s">
        <v>14599</v>
      </c>
      <c r="K2890" t="s">
        <v>14600</v>
      </c>
      <c r="L2890" t="s">
        <v>68</v>
      </c>
      <c r="M2890" t="s">
        <v>23</v>
      </c>
      <c r="N2890" t="s">
        <v>14608</v>
      </c>
      <c r="O2890" s="1" t="s">
        <v>3850</v>
      </c>
      <c r="P2890" t="s">
        <v>14609</v>
      </c>
      <c r="Q2890">
        <v>6</v>
      </c>
      <c r="R2890" t="s">
        <v>23</v>
      </c>
      <c r="S2890" t="s">
        <v>23</v>
      </c>
      <c r="T2890" t="s">
        <v>23</v>
      </c>
      <c r="U2890">
        <v>6</v>
      </c>
      <c r="V2890" t="s">
        <v>495</v>
      </c>
    </row>
    <row r="2891" spans="1:22">
      <c r="A2891">
        <v>6598599</v>
      </c>
      <c r="B2891" t="str">
        <f t="shared" si="233"/>
        <v>unnamed</v>
      </c>
      <c r="C2891" t="str">
        <f t="shared" si="234"/>
        <v>-</v>
      </c>
      <c r="D2891" t="str">
        <f t="shared" si="235"/>
        <v>CP013335.1</v>
      </c>
      <c r="E2891" t="str">
        <f t="shared" si="232"/>
        <v>Fusobacterium</v>
      </c>
      <c r="F2891" t="s">
        <v>32432</v>
      </c>
      <c r="G2891" t="str">
        <f t="shared" si="236"/>
        <v xml:space="preserve">Fusobacteriumhwasookii                Fusobacteriia5.48927.91046---6-                                                                </v>
      </c>
      <c r="H2891" t="s">
        <v>14610</v>
      </c>
      <c r="I2891" t="s">
        <v>15</v>
      </c>
      <c r="J2891" t="s">
        <v>14599</v>
      </c>
      <c r="K2891" t="s">
        <v>14600</v>
      </c>
      <c r="L2891" t="s">
        <v>68</v>
      </c>
      <c r="M2891" t="s">
        <v>23</v>
      </c>
      <c r="N2891" t="s">
        <v>14611</v>
      </c>
      <c r="O2891" s="1" t="s">
        <v>14612</v>
      </c>
      <c r="P2891" t="s">
        <v>14613</v>
      </c>
      <c r="Q2891">
        <v>6</v>
      </c>
      <c r="R2891" t="s">
        <v>23</v>
      </c>
      <c r="S2891" t="s">
        <v>23</v>
      </c>
      <c r="T2891" t="s">
        <v>23</v>
      </c>
      <c r="U2891">
        <v>6</v>
      </c>
      <c r="V2891" t="s">
        <v>495</v>
      </c>
    </row>
    <row r="2892" spans="1:22">
      <c r="A2892">
        <v>6598503</v>
      </c>
      <c r="B2892" t="str">
        <f t="shared" si="233"/>
        <v>pFN1</v>
      </c>
      <c r="C2892" t="str">
        <f t="shared" si="234"/>
        <v>NC_004974.1</v>
      </c>
      <c r="D2892" t="str">
        <f t="shared" si="235"/>
        <v>AF159249</v>
      </c>
      <c r="E2892" t="str">
        <f t="shared" si="232"/>
        <v>Fusobacterium</v>
      </c>
      <c r="F2892" t="s">
        <v>32433</v>
      </c>
      <c r="G2892" t="str">
        <f t="shared" si="236"/>
        <v xml:space="preserve">Fusobacteriumnucleatum                Fusobacteriia5.88723.28867---7-                                                                </v>
      </c>
      <c r="H2892" t="s">
        <v>14614</v>
      </c>
      <c r="I2892" t="s">
        <v>15</v>
      </c>
      <c r="J2892" t="s">
        <v>14599</v>
      </c>
      <c r="K2892" t="s">
        <v>14600</v>
      </c>
      <c r="L2892" t="s">
        <v>14615</v>
      </c>
      <c r="M2892" t="s">
        <v>14616</v>
      </c>
      <c r="N2892" t="s">
        <v>14617</v>
      </c>
      <c r="O2892" s="1" t="s">
        <v>14618</v>
      </c>
      <c r="P2892" t="s">
        <v>14619</v>
      </c>
      <c r="Q2892">
        <v>7</v>
      </c>
      <c r="R2892" t="s">
        <v>23</v>
      </c>
      <c r="S2892" t="s">
        <v>23</v>
      </c>
      <c r="T2892" t="s">
        <v>23</v>
      </c>
      <c r="U2892">
        <v>7</v>
      </c>
      <c r="V2892" t="s">
        <v>495</v>
      </c>
    </row>
    <row r="2893" spans="1:22">
      <c r="A2893">
        <v>6598407</v>
      </c>
      <c r="B2893" t="str">
        <f t="shared" si="233"/>
        <v>pKH9</v>
      </c>
      <c r="C2893" t="str">
        <f t="shared" si="234"/>
        <v>NC_003091.1</v>
      </c>
      <c r="D2893" t="str">
        <f t="shared" si="235"/>
        <v>AF295336</v>
      </c>
      <c r="E2893" t="str">
        <f t="shared" si="232"/>
        <v>Fusobacterium</v>
      </c>
      <c r="F2893" t="s">
        <v>32433</v>
      </c>
      <c r="G2893" t="str">
        <f t="shared" si="236"/>
        <v xml:space="preserve">Fusobacteriumnucleatum                Fusobacteriia4.97529.22615---5-                                                                </v>
      </c>
      <c r="H2893" t="s">
        <v>14620</v>
      </c>
      <c r="I2893" t="s">
        <v>15</v>
      </c>
      <c r="J2893" t="s">
        <v>14599</v>
      </c>
      <c r="K2893" t="s">
        <v>14600</v>
      </c>
      <c r="L2893" t="s">
        <v>14621</v>
      </c>
      <c r="M2893" t="s">
        <v>14622</v>
      </c>
      <c r="N2893" t="s">
        <v>14623</v>
      </c>
      <c r="O2893" s="1" t="s">
        <v>14624</v>
      </c>
      <c r="P2893" t="s">
        <v>14625</v>
      </c>
      <c r="Q2893">
        <v>5</v>
      </c>
      <c r="R2893" t="s">
        <v>23</v>
      </c>
      <c r="S2893" t="s">
        <v>23</v>
      </c>
      <c r="T2893" t="s">
        <v>23</v>
      </c>
      <c r="U2893">
        <v>5</v>
      </c>
      <c r="V2893" t="s">
        <v>495</v>
      </c>
    </row>
    <row r="2894" spans="1:22">
      <c r="A2894">
        <v>6598311</v>
      </c>
      <c r="B2894" t="str">
        <f t="shared" si="233"/>
        <v>pPA52</v>
      </c>
      <c r="C2894" t="str">
        <f t="shared" si="234"/>
        <v>NC_002002.1</v>
      </c>
      <c r="D2894" t="str">
        <f t="shared" si="235"/>
        <v>AF022647</v>
      </c>
      <c r="E2894" t="str">
        <f t="shared" si="232"/>
        <v>Fusobacterium</v>
      </c>
      <c r="F2894" t="s">
        <v>32433</v>
      </c>
      <c r="G2894" t="str">
        <f t="shared" si="236"/>
        <v xml:space="preserve">Fusobacteriumnucleatum                Fusobacteriia6.28123.10144---4-                                                        </v>
      </c>
      <c r="H2894" t="s">
        <v>14626</v>
      </c>
      <c r="I2894" t="s">
        <v>15</v>
      </c>
      <c r="J2894" t="s">
        <v>14599</v>
      </c>
      <c r="K2894" t="s">
        <v>14600</v>
      </c>
      <c r="L2894" t="s">
        <v>14627</v>
      </c>
      <c r="M2894" t="s">
        <v>14628</v>
      </c>
      <c r="N2894" t="s">
        <v>14629</v>
      </c>
      <c r="O2894" s="1" t="s">
        <v>14630</v>
      </c>
      <c r="P2894" t="s">
        <v>14631</v>
      </c>
      <c r="Q2894">
        <v>4</v>
      </c>
      <c r="R2894" t="s">
        <v>23</v>
      </c>
      <c r="S2894" t="s">
        <v>23</v>
      </c>
      <c r="T2894" t="s">
        <v>23</v>
      </c>
      <c r="U2894">
        <v>4</v>
      </c>
      <c r="V2894" t="s">
        <v>58</v>
      </c>
    </row>
    <row r="2895" spans="1:22">
      <c r="A2895">
        <v>6598215</v>
      </c>
      <c r="B2895" t="str">
        <f t="shared" si="233"/>
        <v>unnamed</v>
      </c>
      <c r="C2895" t="str">
        <f t="shared" si="234"/>
        <v>NC_021277.1</v>
      </c>
      <c r="D2895" t="str">
        <f t="shared" si="235"/>
        <v>CP003724</v>
      </c>
      <c r="E2895" t="str">
        <f t="shared" si="232"/>
        <v>Fusobacterium</v>
      </c>
      <c r="F2895" t="s">
        <v>32433</v>
      </c>
      <c r="G2895" t="str">
        <f t="shared" si="236"/>
        <v>Fusobacteriumnucleatum                Fusobacteriia14.19424.975316---171</v>
      </c>
      <c r="H2895" t="s">
        <v>14632</v>
      </c>
      <c r="I2895" t="s">
        <v>15</v>
      </c>
      <c r="J2895" t="s">
        <v>14599</v>
      </c>
      <c r="K2895" t="s">
        <v>14600</v>
      </c>
      <c r="L2895" t="s">
        <v>68</v>
      </c>
      <c r="M2895" t="s">
        <v>14633</v>
      </c>
      <c r="N2895" t="s">
        <v>14634</v>
      </c>
      <c r="O2895" s="1" t="s">
        <v>14635</v>
      </c>
      <c r="P2895" t="s">
        <v>14636</v>
      </c>
      <c r="Q2895">
        <v>16</v>
      </c>
      <c r="R2895" t="s">
        <v>23</v>
      </c>
      <c r="S2895" t="s">
        <v>23</v>
      </c>
      <c r="T2895" t="s">
        <v>23</v>
      </c>
      <c r="U2895">
        <v>17</v>
      </c>
      <c r="V2895">
        <v>1</v>
      </c>
    </row>
    <row r="2896" spans="1:22">
      <c r="A2896">
        <v>6598119</v>
      </c>
      <c r="B2896" t="str">
        <f t="shared" si="233"/>
        <v>unnamed</v>
      </c>
      <c r="C2896" t="str">
        <f t="shared" si="234"/>
        <v>NZ_CP007063.1</v>
      </c>
      <c r="D2896" t="str">
        <f t="shared" si="235"/>
        <v>CP007063</v>
      </c>
      <c r="E2896" t="str">
        <f t="shared" si="232"/>
        <v>Fusobacterium</v>
      </c>
      <c r="F2896" t="s">
        <v>32433</v>
      </c>
      <c r="G2896" t="str">
        <f t="shared" si="236"/>
        <v xml:space="preserve">Fusobacteriumnucleatum                Fusobacteriia6.30923.01477---7-                                                </v>
      </c>
      <c r="H2896" t="s">
        <v>14637</v>
      </c>
      <c r="I2896" t="s">
        <v>15</v>
      </c>
      <c r="J2896" t="s">
        <v>14599</v>
      </c>
      <c r="K2896" t="s">
        <v>14600</v>
      </c>
      <c r="L2896" t="s">
        <v>68</v>
      </c>
      <c r="M2896" t="s">
        <v>14638</v>
      </c>
      <c r="N2896" t="s">
        <v>14639</v>
      </c>
      <c r="O2896" s="1" t="s">
        <v>14640</v>
      </c>
      <c r="P2896" t="s">
        <v>14641</v>
      </c>
      <c r="Q2896">
        <v>7</v>
      </c>
      <c r="R2896" t="s">
        <v>23</v>
      </c>
      <c r="S2896" t="s">
        <v>23</v>
      </c>
      <c r="T2896" t="s">
        <v>23</v>
      </c>
      <c r="U2896">
        <v>7</v>
      </c>
      <c r="V2896" t="s">
        <v>24</v>
      </c>
    </row>
    <row r="2897" spans="1:22">
      <c r="A2897">
        <v>6598023</v>
      </c>
      <c r="B2897" t="str">
        <f t="shared" si="233"/>
        <v>unnamed2</v>
      </c>
      <c r="C2897" t="str">
        <f t="shared" si="234"/>
        <v>-</v>
      </c>
      <c r="D2897" t="str">
        <f t="shared" si="235"/>
        <v>CP013123.1</v>
      </c>
      <c r="E2897" t="str">
        <f t="shared" si="232"/>
        <v>Fusobacterium</v>
      </c>
      <c r="F2897" t="s">
        <v>32433</v>
      </c>
      <c r="G2897" t="str">
        <f t="shared" si="236"/>
        <v xml:space="preserve">Fusobacteriumnucleatum                Fusobacteriia7.01922.70989---9-                                        </v>
      </c>
      <c r="H2897" t="s">
        <v>14642</v>
      </c>
      <c r="I2897" t="s">
        <v>15</v>
      </c>
      <c r="J2897" t="s">
        <v>14599</v>
      </c>
      <c r="K2897" t="s">
        <v>14600</v>
      </c>
      <c r="L2897" t="s">
        <v>2373</v>
      </c>
      <c r="M2897" t="s">
        <v>23</v>
      </c>
      <c r="N2897" t="s">
        <v>14643</v>
      </c>
      <c r="O2897" s="1" t="s">
        <v>14644</v>
      </c>
      <c r="P2897" t="s">
        <v>14645</v>
      </c>
      <c r="Q2897">
        <v>9</v>
      </c>
      <c r="R2897" t="s">
        <v>23</v>
      </c>
      <c r="S2897" t="s">
        <v>23</v>
      </c>
      <c r="T2897" t="s">
        <v>23</v>
      </c>
      <c r="U2897">
        <v>9</v>
      </c>
      <c r="V2897" t="s">
        <v>44</v>
      </c>
    </row>
    <row r="2898" spans="1:22">
      <c r="A2898">
        <v>6597927</v>
      </c>
      <c r="B2898" t="str">
        <f t="shared" si="233"/>
        <v>unnamed1</v>
      </c>
      <c r="C2898" t="str">
        <f t="shared" si="234"/>
        <v>-</v>
      </c>
      <c r="D2898" t="str">
        <f t="shared" si="235"/>
        <v>CP013122.1</v>
      </c>
      <c r="E2898" t="str">
        <f t="shared" si="232"/>
        <v>Fusobacterium</v>
      </c>
      <c r="F2898" t="s">
        <v>32433</v>
      </c>
      <c r="G2898" t="str">
        <f t="shared" si="236"/>
        <v xml:space="preserve">Fusobacteriumnucleatum                Fusobacteriia14.51124.85720---20-                                        </v>
      </c>
      <c r="H2898" t="s">
        <v>14642</v>
      </c>
      <c r="I2898" t="s">
        <v>15</v>
      </c>
      <c r="J2898" t="s">
        <v>14599</v>
      </c>
      <c r="K2898" t="s">
        <v>14600</v>
      </c>
      <c r="L2898" t="s">
        <v>2368</v>
      </c>
      <c r="M2898" t="s">
        <v>23</v>
      </c>
      <c r="N2898" t="s">
        <v>14646</v>
      </c>
      <c r="O2898" s="1" t="s">
        <v>14647</v>
      </c>
      <c r="P2898" t="s">
        <v>14648</v>
      </c>
      <c r="Q2898">
        <v>20</v>
      </c>
      <c r="R2898" t="s">
        <v>23</v>
      </c>
      <c r="S2898" t="s">
        <v>23</v>
      </c>
      <c r="T2898" t="s">
        <v>23</v>
      </c>
      <c r="U2898">
        <v>20</v>
      </c>
      <c r="V2898" t="s">
        <v>44</v>
      </c>
    </row>
    <row r="2899" spans="1:22">
      <c r="A2899">
        <v>6597831</v>
      </c>
      <c r="B2899" t="str">
        <f t="shared" si="233"/>
        <v>unnamed2</v>
      </c>
      <c r="C2899" t="str">
        <f t="shared" si="234"/>
        <v>-</v>
      </c>
      <c r="D2899" t="str">
        <f t="shared" si="235"/>
        <v>CP013330.1</v>
      </c>
      <c r="E2899" t="str">
        <f t="shared" si="232"/>
        <v>Fusobacterium</v>
      </c>
      <c r="F2899" t="s">
        <v>32433</v>
      </c>
      <c r="G2899" t="str">
        <f t="shared" si="236"/>
        <v xml:space="preserve">Fusobacteriumnucleatum                Fusobacteriia5.07929.39568---8-                                                </v>
      </c>
      <c r="H2899" t="s">
        <v>14649</v>
      </c>
      <c r="I2899" t="s">
        <v>15</v>
      </c>
      <c r="J2899" t="s">
        <v>14599</v>
      </c>
      <c r="K2899" t="s">
        <v>14600</v>
      </c>
      <c r="L2899" t="s">
        <v>2373</v>
      </c>
      <c r="M2899" t="s">
        <v>23</v>
      </c>
      <c r="N2899" t="s">
        <v>14650</v>
      </c>
      <c r="O2899" s="1" t="s">
        <v>14651</v>
      </c>
      <c r="P2899" t="s">
        <v>14652</v>
      </c>
      <c r="Q2899">
        <v>8</v>
      </c>
      <c r="R2899" t="s">
        <v>23</v>
      </c>
      <c r="S2899" t="s">
        <v>23</v>
      </c>
      <c r="T2899" t="s">
        <v>23</v>
      </c>
      <c r="U2899">
        <v>8</v>
      </c>
      <c r="V2899" t="s">
        <v>24</v>
      </c>
    </row>
    <row r="2900" spans="1:22">
      <c r="A2900">
        <v>6597735</v>
      </c>
      <c r="B2900" t="str">
        <f t="shared" si="233"/>
        <v>unnamed1</v>
      </c>
      <c r="C2900" t="str">
        <f t="shared" si="234"/>
        <v>-</v>
      </c>
      <c r="D2900" t="str">
        <f t="shared" si="235"/>
        <v>CP013329.1</v>
      </c>
      <c r="E2900" t="str">
        <f t="shared" si="232"/>
        <v>Fusobacterium</v>
      </c>
      <c r="F2900" t="s">
        <v>32433</v>
      </c>
      <c r="G2900" t="str">
        <f t="shared" si="236"/>
        <v>Fusobacteriumnucleatum                Fusobacteriia1878025.65287---92</v>
      </c>
      <c r="H2900" t="s">
        <v>14649</v>
      </c>
      <c r="I2900" t="s">
        <v>15</v>
      </c>
      <c r="J2900" t="s">
        <v>14599</v>
      </c>
      <c r="K2900" t="s">
        <v>14600</v>
      </c>
      <c r="L2900" t="s">
        <v>2368</v>
      </c>
      <c r="M2900" t="s">
        <v>23</v>
      </c>
      <c r="N2900" t="s">
        <v>14653</v>
      </c>
      <c r="O2900" s="1">
        <v>18780</v>
      </c>
      <c r="P2900" t="s">
        <v>14654</v>
      </c>
      <c r="Q2900">
        <v>7</v>
      </c>
      <c r="R2900" t="s">
        <v>23</v>
      </c>
      <c r="S2900" t="s">
        <v>23</v>
      </c>
      <c r="T2900" t="s">
        <v>23</v>
      </c>
      <c r="U2900">
        <v>9</v>
      </c>
      <c r="V2900">
        <v>2</v>
      </c>
    </row>
    <row r="2901" spans="1:22">
      <c r="A2901">
        <v>6597639</v>
      </c>
      <c r="B2901" t="str">
        <f t="shared" si="233"/>
        <v>pFN3</v>
      </c>
      <c r="C2901" t="str">
        <f t="shared" si="234"/>
        <v>NC_009506.1</v>
      </c>
      <c r="D2901" t="str">
        <f t="shared" si="235"/>
        <v>CP000710</v>
      </c>
      <c r="E2901" t="str">
        <f t="shared" si="232"/>
        <v>Fusobacterium</v>
      </c>
      <c r="F2901" t="s">
        <v>32433</v>
      </c>
      <c r="G2901" t="str">
        <f t="shared" si="236"/>
        <v xml:space="preserve">Fusobacteriumnucleatum                Fusobacteriia11.93424.534910---10-                                        </v>
      </c>
      <c r="H2901" t="s">
        <v>14655</v>
      </c>
      <c r="I2901" t="s">
        <v>15</v>
      </c>
      <c r="J2901" t="s">
        <v>14599</v>
      </c>
      <c r="K2901" t="s">
        <v>14600</v>
      </c>
      <c r="L2901" t="s">
        <v>14656</v>
      </c>
      <c r="M2901" t="s">
        <v>14657</v>
      </c>
      <c r="N2901" t="s">
        <v>14658</v>
      </c>
      <c r="O2901" s="1" t="s">
        <v>14659</v>
      </c>
      <c r="P2901" t="s">
        <v>14660</v>
      </c>
      <c r="Q2901">
        <v>10</v>
      </c>
      <c r="R2901" t="s">
        <v>23</v>
      </c>
      <c r="S2901" t="s">
        <v>23</v>
      </c>
      <c r="T2901" t="s">
        <v>23</v>
      </c>
      <c r="U2901">
        <v>10</v>
      </c>
      <c r="V2901" t="s">
        <v>44</v>
      </c>
    </row>
    <row r="2902" spans="1:22">
      <c r="A2902">
        <v>6597543</v>
      </c>
      <c r="B2902" t="str">
        <f t="shared" si="233"/>
        <v>unnamed</v>
      </c>
      <c r="C2902" t="str">
        <f t="shared" si="234"/>
        <v>NZ_CP007066.1</v>
      </c>
      <c r="D2902" t="str">
        <f t="shared" si="235"/>
        <v>CP007066</v>
      </c>
      <c r="E2902" t="str">
        <f t="shared" si="232"/>
        <v>Fusobacterium</v>
      </c>
      <c r="F2902" t="s">
        <v>32433</v>
      </c>
      <c r="G2902" t="str">
        <f t="shared" si="236"/>
        <v>Fusobacteriumnucleatum                Fusobacteriia15.92127.8510---122</v>
      </c>
      <c r="H2902" t="s">
        <v>14661</v>
      </c>
      <c r="I2902" t="s">
        <v>15</v>
      </c>
      <c r="J2902" t="s">
        <v>14599</v>
      </c>
      <c r="K2902" t="s">
        <v>14600</v>
      </c>
      <c r="L2902" t="s">
        <v>68</v>
      </c>
      <c r="M2902" t="s">
        <v>14662</v>
      </c>
      <c r="N2902" t="s">
        <v>14663</v>
      </c>
      <c r="O2902" s="1" t="s">
        <v>14664</v>
      </c>
      <c r="P2902" t="s">
        <v>14665</v>
      </c>
      <c r="Q2902">
        <v>10</v>
      </c>
      <c r="R2902" t="s">
        <v>23</v>
      </c>
      <c r="S2902" t="s">
        <v>23</v>
      </c>
      <c r="T2902" t="s">
        <v>23</v>
      </c>
      <c r="U2902">
        <v>12</v>
      </c>
      <c r="V2902">
        <v>2</v>
      </c>
    </row>
    <row r="2903" spans="1:22">
      <c r="A2903">
        <v>6597447</v>
      </c>
      <c r="B2903" t="str">
        <f t="shared" si="233"/>
        <v>pUMN179</v>
      </c>
      <c r="C2903" t="str">
        <f t="shared" si="234"/>
        <v>NC_015461.1</v>
      </c>
      <c r="D2903" t="str">
        <f t="shared" si="235"/>
        <v>CP002668</v>
      </c>
      <c r="E2903" t="str">
        <f t="shared" si="232"/>
        <v>Gallibacterium</v>
      </c>
      <c r="F2903" t="s">
        <v>32434</v>
      </c>
      <c r="G2903" t="str">
        <f t="shared" si="236"/>
        <v xml:space="preserve">Gallibacteriumanatis                   Gammaproteobacteria6.80435.80258---8-                                                        </v>
      </c>
      <c r="H2903" t="s">
        <v>14666</v>
      </c>
      <c r="I2903" t="s">
        <v>15</v>
      </c>
      <c r="J2903" t="s">
        <v>78</v>
      </c>
      <c r="K2903" t="s">
        <v>79</v>
      </c>
      <c r="L2903" t="s">
        <v>14667</v>
      </c>
      <c r="M2903" t="s">
        <v>14668</v>
      </c>
      <c r="N2903" t="s">
        <v>14669</v>
      </c>
      <c r="O2903" s="1" t="s">
        <v>14670</v>
      </c>
      <c r="P2903" t="s">
        <v>14671</v>
      </c>
      <c r="Q2903">
        <v>8</v>
      </c>
      <c r="R2903" t="s">
        <v>23</v>
      </c>
      <c r="S2903" t="s">
        <v>23</v>
      </c>
      <c r="T2903" t="s">
        <v>23</v>
      </c>
      <c r="U2903">
        <v>8</v>
      </c>
      <c r="V2903" t="s">
        <v>58</v>
      </c>
    </row>
    <row r="2904" spans="1:22">
      <c r="A2904">
        <v>6597351</v>
      </c>
      <c r="B2904" t="str">
        <f t="shared" si="233"/>
        <v>unnamed</v>
      </c>
      <c r="C2904" t="str">
        <f t="shared" si="234"/>
        <v>-</v>
      </c>
      <c r="D2904" t="str">
        <f t="shared" si="235"/>
        <v>CP013100.1</v>
      </c>
      <c r="E2904" t="str">
        <f t="shared" si="232"/>
        <v>Gammaproteobacteria</v>
      </c>
      <c r="F2904" t="s">
        <v>32194</v>
      </c>
      <c r="G2904" t="str">
        <f t="shared" si="236"/>
        <v xml:space="preserve">Gammaproteobacteriabacterium                Gammaproteobacteria106.90852.890389---89-                                                        </v>
      </c>
      <c r="H2904" t="s">
        <v>14672</v>
      </c>
      <c r="I2904" t="s">
        <v>15</v>
      </c>
      <c r="J2904" t="s">
        <v>78</v>
      </c>
      <c r="K2904" t="s">
        <v>79</v>
      </c>
      <c r="L2904" t="s">
        <v>68</v>
      </c>
      <c r="M2904" t="s">
        <v>23</v>
      </c>
      <c r="N2904" t="s">
        <v>14673</v>
      </c>
      <c r="O2904" s="1" t="s">
        <v>14674</v>
      </c>
      <c r="P2904" t="s">
        <v>14675</v>
      </c>
      <c r="Q2904">
        <v>89</v>
      </c>
      <c r="R2904" t="s">
        <v>23</v>
      </c>
      <c r="S2904" t="s">
        <v>23</v>
      </c>
      <c r="T2904" t="s">
        <v>23</v>
      </c>
      <c r="U2904">
        <v>89</v>
      </c>
      <c r="V2904" t="s">
        <v>58</v>
      </c>
    </row>
    <row r="2905" spans="1:22">
      <c r="A2905">
        <v>6597255</v>
      </c>
      <c r="B2905" t="str">
        <f t="shared" si="233"/>
        <v>pG7</v>
      </c>
      <c r="C2905" t="str">
        <f t="shared" si="234"/>
        <v>NZ_AMRX01000008.1</v>
      </c>
      <c r="D2905" t="str">
        <f t="shared" si="235"/>
        <v>AMRX01000008</v>
      </c>
      <c r="E2905" t="str">
        <f t="shared" si="232"/>
        <v>Gayadomonas</v>
      </c>
      <c r="F2905" t="s">
        <v>32435</v>
      </c>
      <c r="G2905" t="str">
        <f t="shared" si="236"/>
        <v>Gayadomonasjoobiniege               Gammaproteobacteria769.52341.1226554---5595</v>
      </c>
      <c r="H2905" t="s">
        <v>14676</v>
      </c>
      <c r="I2905" t="s">
        <v>15</v>
      </c>
      <c r="J2905" t="s">
        <v>78</v>
      </c>
      <c r="K2905" t="s">
        <v>79</v>
      </c>
      <c r="L2905" t="s">
        <v>14677</v>
      </c>
      <c r="M2905" t="s">
        <v>14678</v>
      </c>
      <c r="N2905" t="s">
        <v>14679</v>
      </c>
      <c r="O2905" s="1" t="s">
        <v>14680</v>
      </c>
      <c r="P2905" t="s">
        <v>14681</v>
      </c>
      <c r="Q2905">
        <v>554</v>
      </c>
      <c r="R2905" t="s">
        <v>23</v>
      </c>
      <c r="S2905" t="s">
        <v>23</v>
      </c>
      <c r="T2905" t="s">
        <v>23</v>
      </c>
      <c r="U2905">
        <v>559</v>
      </c>
      <c r="V2905">
        <v>5</v>
      </c>
    </row>
    <row r="2906" spans="1:22">
      <c r="A2906">
        <v>6597159</v>
      </c>
      <c r="B2906">
        <f t="shared" si="233"/>
        <v>2</v>
      </c>
      <c r="C2906" t="str">
        <f t="shared" si="234"/>
        <v>-</v>
      </c>
      <c r="D2906" t="str">
        <f t="shared" si="235"/>
        <v>CP007130.1</v>
      </c>
      <c r="E2906" t="str">
        <f t="shared" si="232"/>
        <v>Gemmatirosa</v>
      </c>
      <c r="F2906" t="s">
        <v>32436</v>
      </c>
      <c r="G2906" t="str">
        <f t="shared" si="236"/>
        <v xml:space="preserve">Gemmatirosakalamazoonesis           Gemmatimonadetes1040.572.8116797---797-                                                </v>
      </c>
      <c r="H2906" t="s">
        <v>14682</v>
      </c>
      <c r="I2906" t="s">
        <v>15</v>
      </c>
      <c r="J2906" t="s">
        <v>14683</v>
      </c>
      <c r="K2906" t="s">
        <v>14683</v>
      </c>
      <c r="L2906">
        <v>2</v>
      </c>
      <c r="M2906" t="s">
        <v>23</v>
      </c>
      <c r="N2906" t="s">
        <v>14684</v>
      </c>
      <c r="O2906" s="1" t="s">
        <v>14685</v>
      </c>
      <c r="P2906" t="s">
        <v>14686</v>
      </c>
      <c r="Q2906">
        <v>797</v>
      </c>
      <c r="R2906" t="s">
        <v>23</v>
      </c>
      <c r="S2906" t="s">
        <v>23</v>
      </c>
      <c r="T2906" t="s">
        <v>23</v>
      </c>
      <c r="U2906">
        <v>797</v>
      </c>
      <c r="V2906" t="s">
        <v>24</v>
      </c>
    </row>
    <row r="2907" spans="1:22">
      <c r="A2907">
        <v>6597063</v>
      </c>
      <c r="B2907">
        <f t="shared" si="233"/>
        <v>1</v>
      </c>
      <c r="C2907" t="str">
        <f t="shared" si="234"/>
        <v>-</v>
      </c>
      <c r="D2907" t="str">
        <f t="shared" si="235"/>
        <v>CP007129.1</v>
      </c>
      <c r="E2907" t="str">
        <f t="shared" ref="E2907:E2970" si="237">MID(H2907,1,FIND(" ",H2907)-1)</f>
        <v>Gemmatirosa</v>
      </c>
      <c r="F2907" t="s">
        <v>32436</v>
      </c>
      <c r="G2907" t="str">
        <f t="shared" si="236"/>
        <v xml:space="preserve">Gemmatirosakalamazoonesis           Gemmatimonadetes1106.2372.69811025---1025-                                                </v>
      </c>
      <c r="H2907" t="s">
        <v>14682</v>
      </c>
      <c r="I2907" t="s">
        <v>15</v>
      </c>
      <c r="J2907" t="s">
        <v>14683</v>
      </c>
      <c r="K2907" t="s">
        <v>14683</v>
      </c>
      <c r="L2907">
        <v>1</v>
      </c>
      <c r="M2907" t="s">
        <v>23</v>
      </c>
      <c r="N2907" t="s">
        <v>14687</v>
      </c>
      <c r="O2907" s="1" t="s">
        <v>14688</v>
      </c>
      <c r="P2907" t="s">
        <v>14689</v>
      </c>
      <c r="Q2907">
        <v>1025</v>
      </c>
      <c r="R2907" t="s">
        <v>23</v>
      </c>
      <c r="S2907" t="s">
        <v>23</v>
      </c>
      <c r="T2907" t="s">
        <v>23</v>
      </c>
      <c r="U2907">
        <v>1025</v>
      </c>
      <c r="V2907" t="s">
        <v>24</v>
      </c>
    </row>
    <row r="2908" spans="1:22">
      <c r="A2908">
        <v>6596967</v>
      </c>
      <c r="B2908" t="str">
        <f t="shared" si="233"/>
        <v>pGSUB1</v>
      </c>
      <c r="C2908" t="str">
        <f t="shared" si="234"/>
        <v>NZ_CP010312.1</v>
      </c>
      <c r="D2908" t="str">
        <f t="shared" si="235"/>
        <v>CP010312</v>
      </c>
      <c r="E2908" t="str">
        <f t="shared" si="237"/>
        <v>Geoalkalibacter</v>
      </c>
      <c r="F2908" t="s">
        <v>32437</v>
      </c>
      <c r="G2908" t="str">
        <f t="shared" si="236"/>
        <v>Geoalkalibactersubterraneus             delta/epsilon subdivisions242.12251.3786254---2584</v>
      </c>
      <c r="H2908" t="s">
        <v>14690</v>
      </c>
      <c r="I2908" t="s">
        <v>15</v>
      </c>
      <c r="J2908" t="s">
        <v>78</v>
      </c>
      <c r="K2908" t="s">
        <v>2229</v>
      </c>
      <c r="L2908" t="s">
        <v>14691</v>
      </c>
      <c r="M2908" t="s">
        <v>14692</v>
      </c>
      <c r="N2908" t="s">
        <v>14693</v>
      </c>
      <c r="O2908" s="1" t="s">
        <v>14694</v>
      </c>
      <c r="P2908" t="s">
        <v>14695</v>
      </c>
      <c r="Q2908">
        <v>254</v>
      </c>
      <c r="R2908" t="s">
        <v>23</v>
      </c>
      <c r="S2908" t="s">
        <v>23</v>
      </c>
      <c r="T2908" t="s">
        <v>23</v>
      </c>
      <c r="U2908">
        <v>258</v>
      </c>
      <c r="V2908">
        <v>4</v>
      </c>
    </row>
    <row r="2909" spans="1:22">
      <c r="A2909">
        <v>6596871</v>
      </c>
      <c r="B2909" t="str">
        <f t="shared" si="233"/>
        <v>pHTA426</v>
      </c>
      <c r="C2909" t="str">
        <f t="shared" si="234"/>
        <v>NC_006509.1</v>
      </c>
      <c r="D2909" t="str">
        <f t="shared" si="235"/>
        <v>AP006520</v>
      </c>
      <c r="E2909" t="str">
        <f t="shared" si="237"/>
        <v>Geobacillus</v>
      </c>
      <c r="F2909" t="s">
        <v>32438</v>
      </c>
      <c r="G2909" t="str">
        <f t="shared" si="236"/>
        <v>Geobacilluskaustophilus             Bacilli47.8944.151243---452</v>
      </c>
      <c r="H2909" t="s">
        <v>14696</v>
      </c>
      <c r="I2909" t="s">
        <v>15</v>
      </c>
      <c r="J2909" t="s">
        <v>46</v>
      </c>
      <c r="K2909" t="s">
        <v>1953</v>
      </c>
      <c r="L2909" t="s">
        <v>14697</v>
      </c>
      <c r="M2909" t="s">
        <v>14698</v>
      </c>
      <c r="N2909" t="s">
        <v>14699</v>
      </c>
      <c r="O2909" s="1" t="s">
        <v>14700</v>
      </c>
      <c r="P2909" t="s">
        <v>14701</v>
      </c>
      <c r="Q2909">
        <v>43</v>
      </c>
      <c r="R2909" t="s">
        <v>23</v>
      </c>
      <c r="S2909" t="s">
        <v>23</v>
      </c>
      <c r="T2909" t="s">
        <v>23</v>
      </c>
      <c r="U2909">
        <v>45</v>
      </c>
      <c r="V2909">
        <v>2</v>
      </c>
    </row>
    <row r="2910" spans="1:22">
      <c r="A2910">
        <v>6596775</v>
      </c>
      <c r="B2910" t="str">
        <f t="shared" si="233"/>
        <v>pGTG5</v>
      </c>
      <c r="C2910" t="str">
        <f t="shared" si="234"/>
        <v>NC_022994.1</v>
      </c>
      <c r="D2910" t="str">
        <f t="shared" si="235"/>
        <v>KC255224</v>
      </c>
      <c r="E2910" t="str">
        <f t="shared" si="237"/>
        <v>Geobacillus</v>
      </c>
      <c r="F2910" t="s">
        <v>32132</v>
      </c>
      <c r="G2910" t="str">
        <f t="shared" si="236"/>
        <v xml:space="preserve">Geobacillussp.                      Bacilli1972546.0392---2-                                                                                </v>
      </c>
      <c r="H2910" t="s">
        <v>14702</v>
      </c>
      <c r="I2910" t="s">
        <v>15</v>
      </c>
      <c r="J2910" t="s">
        <v>46</v>
      </c>
      <c r="K2910" t="s">
        <v>1953</v>
      </c>
      <c r="L2910" t="s">
        <v>14703</v>
      </c>
      <c r="M2910" t="s">
        <v>14704</v>
      </c>
      <c r="N2910" t="s">
        <v>14705</v>
      </c>
      <c r="O2910" s="1">
        <v>19725</v>
      </c>
      <c r="P2910" t="s">
        <v>14706</v>
      </c>
      <c r="Q2910">
        <v>2</v>
      </c>
      <c r="R2910" t="s">
        <v>23</v>
      </c>
      <c r="S2910" t="s">
        <v>23</v>
      </c>
      <c r="T2910" t="s">
        <v>23</v>
      </c>
      <c r="U2910">
        <v>2</v>
      </c>
      <c r="V2910" t="s">
        <v>3129</v>
      </c>
    </row>
    <row r="2911" spans="1:22">
      <c r="A2911">
        <v>6596679</v>
      </c>
      <c r="B2911" t="str">
        <f t="shared" si="233"/>
        <v>pGARCT</v>
      </c>
      <c r="C2911" t="str">
        <f t="shared" si="234"/>
        <v>NZ_CP011833.1</v>
      </c>
      <c r="D2911" t="str">
        <f t="shared" si="235"/>
        <v>CP011833</v>
      </c>
      <c r="E2911" t="str">
        <f t="shared" si="237"/>
        <v>Geobacillus</v>
      </c>
      <c r="F2911" t="s">
        <v>32132</v>
      </c>
      <c r="G2911" t="str">
        <f t="shared" si="236"/>
        <v xml:space="preserve">Geobacillussp.                      Bacilli32.68947.095432---32-                                                                                </v>
      </c>
      <c r="H2911" t="s">
        <v>14707</v>
      </c>
      <c r="I2911" t="s">
        <v>15</v>
      </c>
      <c r="J2911" t="s">
        <v>46</v>
      </c>
      <c r="K2911" t="s">
        <v>1953</v>
      </c>
      <c r="L2911" t="s">
        <v>14708</v>
      </c>
      <c r="M2911" t="s">
        <v>14709</v>
      </c>
      <c r="N2911" t="s">
        <v>14710</v>
      </c>
      <c r="O2911" s="1" t="s">
        <v>14711</v>
      </c>
      <c r="P2911" t="s">
        <v>14712</v>
      </c>
      <c r="Q2911">
        <v>32</v>
      </c>
      <c r="R2911" t="s">
        <v>23</v>
      </c>
      <c r="S2911" t="s">
        <v>23</v>
      </c>
      <c r="T2911" t="s">
        <v>23</v>
      </c>
      <c r="U2911">
        <v>32</v>
      </c>
      <c r="V2911" t="s">
        <v>3129</v>
      </c>
    </row>
    <row r="2912" spans="1:22">
      <c r="A2912">
        <v>6596583</v>
      </c>
      <c r="B2912" t="str">
        <f t="shared" si="233"/>
        <v>pGTD7</v>
      </c>
      <c r="C2912" t="str">
        <f t="shared" si="234"/>
        <v>NC_022993.1</v>
      </c>
      <c r="D2912" t="str">
        <f t="shared" si="235"/>
        <v>KC255223</v>
      </c>
      <c r="E2912" t="str">
        <f t="shared" si="237"/>
        <v>Geobacillus</v>
      </c>
      <c r="F2912" t="s">
        <v>32132</v>
      </c>
      <c r="G2912" t="str">
        <f t="shared" si="236"/>
        <v xml:space="preserve">Geobacillussp.                      Bacilli3.27945.86762---2-                                                                                </v>
      </c>
      <c r="H2912" t="s">
        <v>14713</v>
      </c>
      <c r="I2912" t="s">
        <v>15</v>
      </c>
      <c r="J2912" t="s">
        <v>46</v>
      </c>
      <c r="K2912" t="s">
        <v>1953</v>
      </c>
      <c r="L2912" t="s">
        <v>14714</v>
      </c>
      <c r="M2912" t="s">
        <v>14715</v>
      </c>
      <c r="N2912" t="s">
        <v>14716</v>
      </c>
      <c r="O2912" s="1" t="s">
        <v>14717</v>
      </c>
      <c r="P2912" t="s">
        <v>14718</v>
      </c>
      <c r="Q2912">
        <v>2</v>
      </c>
      <c r="R2912" t="s">
        <v>23</v>
      </c>
      <c r="S2912" t="s">
        <v>23</v>
      </c>
      <c r="T2912" t="s">
        <v>23</v>
      </c>
      <c r="U2912">
        <v>2</v>
      </c>
      <c r="V2912" t="s">
        <v>3129</v>
      </c>
    </row>
    <row r="2913" spans="1:22">
      <c r="A2913">
        <v>6596487</v>
      </c>
      <c r="B2913" t="str">
        <f t="shared" si="233"/>
        <v>pBt40</v>
      </c>
      <c r="C2913" t="str">
        <f t="shared" si="234"/>
        <v>NC_022092.1</v>
      </c>
      <c r="D2913" t="str">
        <f t="shared" si="235"/>
        <v>CP006255</v>
      </c>
      <c r="E2913" t="str">
        <f t="shared" si="237"/>
        <v>Geobacillus</v>
      </c>
      <c r="F2913" t="s">
        <v>32132</v>
      </c>
      <c r="G2913" t="str">
        <f t="shared" si="236"/>
        <v>Geobacillussp.                      Bacilli39.67846.121335---394</v>
      </c>
      <c r="H2913" t="s">
        <v>14719</v>
      </c>
      <c r="I2913" t="s">
        <v>15</v>
      </c>
      <c r="J2913" t="s">
        <v>46</v>
      </c>
      <c r="K2913" t="s">
        <v>1953</v>
      </c>
      <c r="L2913" t="s">
        <v>14720</v>
      </c>
      <c r="M2913" t="s">
        <v>14721</v>
      </c>
      <c r="N2913" t="s">
        <v>14722</v>
      </c>
      <c r="O2913" s="1" t="s">
        <v>14723</v>
      </c>
      <c r="P2913" t="s">
        <v>14724</v>
      </c>
      <c r="Q2913">
        <v>35</v>
      </c>
      <c r="R2913" t="s">
        <v>23</v>
      </c>
      <c r="S2913" t="s">
        <v>23</v>
      </c>
      <c r="T2913" t="s">
        <v>23</v>
      </c>
      <c r="U2913">
        <v>39</v>
      </c>
      <c r="V2913">
        <v>4</v>
      </c>
    </row>
    <row r="2914" spans="1:22">
      <c r="A2914">
        <v>6596391</v>
      </c>
      <c r="B2914" t="str">
        <f t="shared" si="233"/>
        <v>pGt35</v>
      </c>
      <c r="C2914" t="str">
        <f t="shared" si="234"/>
        <v>NZ_CP008904.1</v>
      </c>
      <c r="D2914" t="str">
        <f t="shared" si="235"/>
        <v>CP008904</v>
      </c>
      <c r="E2914" t="str">
        <f t="shared" si="237"/>
        <v>Geobacillus</v>
      </c>
      <c r="F2914" t="s">
        <v>32132</v>
      </c>
      <c r="G2914" t="str">
        <f t="shared" si="236"/>
        <v>Geobacillussp.                      Bacilli38.36446.825125---3611</v>
      </c>
      <c r="H2914" t="s">
        <v>14725</v>
      </c>
      <c r="I2914" t="s">
        <v>15</v>
      </c>
      <c r="J2914" t="s">
        <v>46</v>
      </c>
      <c r="K2914" t="s">
        <v>1953</v>
      </c>
      <c r="L2914" t="s">
        <v>14726</v>
      </c>
      <c r="M2914" t="s">
        <v>14727</v>
      </c>
      <c r="N2914" t="s">
        <v>14728</v>
      </c>
      <c r="O2914" s="1" t="s">
        <v>14729</v>
      </c>
      <c r="P2914" t="s">
        <v>14730</v>
      </c>
      <c r="Q2914">
        <v>25</v>
      </c>
      <c r="R2914" t="s">
        <v>23</v>
      </c>
      <c r="S2914" t="s">
        <v>23</v>
      </c>
      <c r="T2914" t="s">
        <v>23</v>
      </c>
      <c r="U2914">
        <v>36</v>
      </c>
      <c r="V2914">
        <v>11</v>
      </c>
    </row>
    <row r="2915" spans="1:22">
      <c r="A2915">
        <v>6596295</v>
      </c>
      <c r="B2915" t="str">
        <f t="shared" si="233"/>
        <v>pWCH7002</v>
      </c>
      <c r="C2915" t="str">
        <f t="shared" si="234"/>
        <v>NC_012790.1</v>
      </c>
      <c r="D2915" t="str">
        <f t="shared" si="235"/>
        <v>CP001640</v>
      </c>
      <c r="E2915" t="str">
        <f t="shared" si="237"/>
        <v>Geobacillus</v>
      </c>
      <c r="F2915" t="s">
        <v>32132</v>
      </c>
      <c r="G2915" t="str">
        <f t="shared" si="236"/>
        <v xml:space="preserve">Geobacillussp.                      Bacilli10.28739.55489---9-                                                                        </v>
      </c>
      <c r="H2915" t="s">
        <v>14731</v>
      </c>
      <c r="I2915" t="s">
        <v>15</v>
      </c>
      <c r="J2915" t="s">
        <v>46</v>
      </c>
      <c r="K2915" t="s">
        <v>1953</v>
      </c>
      <c r="L2915" t="s">
        <v>14732</v>
      </c>
      <c r="M2915" t="s">
        <v>14733</v>
      </c>
      <c r="N2915" t="s">
        <v>14734</v>
      </c>
      <c r="O2915" s="1" t="s">
        <v>14735</v>
      </c>
      <c r="P2915" t="s">
        <v>14736</v>
      </c>
      <c r="Q2915">
        <v>9</v>
      </c>
      <c r="R2915" t="s">
        <v>23</v>
      </c>
      <c r="S2915" t="s">
        <v>23</v>
      </c>
      <c r="T2915" t="s">
        <v>23</v>
      </c>
      <c r="U2915">
        <v>9</v>
      </c>
      <c r="V2915" t="s">
        <v>3736</v>
      </c>
    </row>
    <row r="2916" spans="1:22">
      <c r="A2916">
        <v>6596199</v>
      </c>
      <c r="B2916" t="str">
        <f t="shared" si="233"/>
        <v>pWCH7001</v>
      </c>
      <c r="C2916" t="str">
        <f t="shared" si="234"/>
        <v>NC_012794.1</v>
      </c>
      <c r="D2916" t="str">
        <f t="shared" si="235"/>
        <v>CP001639</v>
      </c>
      <c r="E2916" t="str">
        <f t="shared" si="237"/>
        <v>Geobacillus</v>
      </c>
      <c r="F2916" t="s">
        <v>32132</v>
      </c>
      <c r="G2916" t="str">
        <f t="shared" si="236"/>
        <v xml:space="preserve">Geobacillussp.                      Bacilli33.89939.564637---37-                                                                        </v>
      </c>
      <c r="H2916" t="s">
        <v>14731</v>
      </c>
      <c r="I2916" t="s">
        <v>15</v>
      </c>
      <c r="J2916" t="s">
        <v>46</v>
      </c>
      <c r="K2916" t="s">
        <v>1953</v>
      </c>
      <c r="L2916" t="s">
        <v>14737</v>
      </c>
      <c r="M2916" t="s">
        <v>14738</v>
      </c>
      <c r="N2916" t="s">
        <v>14739</v>
      </c>
      <c r="O2916" s="1" t="s">
        <v>14740</v>
      </c>
      <c r="P2916" t="s">
        <v>14741</v>
      </c>
      <c r="Q2916">
        <v>37</v>
      </c>
      <c r="R2916" t="s">
        <v>23</v>
      </c>
      <c r="S2916" t="s">
        <v>23</v>
      </c>
      <c r="T2916" t="s">
        <v>23</v>
      </c>
      <c r="U2916">
        <v>37</v>
      </c>
      <c r="V2916" t="s">
        <v>3736</v>
      </c>
    </row>
    <row r="2917" spans="1:22">
      <c r="A2917">
        <v>6596103</v>
      </c>
      <c r="B2917" t="str">
        <f t="shared" si="233"/>
        <v>pGY4MC101</v>
      </c>
      <c r="C2917" t="str">
        <f t="shared" si="234"/>
        <v>NC_014651.1</v>
      </c>
      <c r="D2917" t="str">
        <f t="shared" si="235"/>
        <v>CP002294</v>
      </c>
      <c r="E2917" t="str">
        <f t="shared" si="237"/>
        <v>Geobacillus</v>
      </c>
      <c r="F2917" t="s">
        <v>32132</v>
      </c>
      <c r="G2917" t="str">
        <f t="shared" si="236"/>
        <v>Geobacillussp.                      Bacilli71.61743.780168---735</v>
      </c>
      <c r="H2917" t="s">
        <v>14742</v>
      </c>
      <c r="I2917" t="s">
        <v>15</v>
      </c>
      <c r="J2917" t="s">
        <v>46</v>
      </c>
      <c r="K2917" t="s">
        <v>1953</v>
      </c>
      <c r="L2917" t="s">
        <v>14743</v>
      </c>
      <c r="M2917" t="s">
        <v>14744</v>
      </c>
      <c r="N2917" t="s">
        <v>14745</v>
      </c>
      <c r="O2917" s="1" t="s">
        <v>14746</v>
      </c>
      <c r="P2917" t="s">
        <v>14747</v>
      </c>
      <c r="Q2917">
        <v>68</v>
      </c>
      <c r="R2917" t="s">
        <v>23</v>
      </c>
      <c r="S2917" t="s">
        <v>23</v>
      </c>
      <c r="T2917" t="s">
        <v>23</v>
      </c>
      <c r="U2917">
        <v>73</v>
      </c>
      <c r="V2917">
        <v>5</v>
      </c>
    </row>
    <row r="2918" spans="1:22">
      <c r="A2918">
        <v>6596007</v>
      </c>
      <c r="B2918" t="str">
        <f t="shared" si="233"/>
        <v>pGYMC5201</v>
      </c>
      <c r="C2918" t="str">
        <f t="shared" si="234"/>
        <v>NC_014916.1</v>
      </c>
      <c r="D2918" t="str">
        <f t="shared" si="235"/>
        <v>CP002443</v>
      </c>
      <c r="E2918" t="str">
        <f t="shared" si="237"/>
        <v>Geobacillus</v>
      </c>
      <c r="F2918" t="s">
        <v>32132</v>
      </c>
      <c r="G2918" t="str">
        <f t="shared" si="236"/>
        <v xml:space="preserve">Geobacillussp.                      Bacilli45.05745.302637---37-                                                                </v>
      </c>
      <c r="H2918" t="s">
        <v>14748</v>
      </c>
      <c r="I2918" t="s">
        <v>15</v>
      </c>
      <c r="J2918" t="s">
        <v>46</v>
      </c>
      <c r="K2918" t="s">
        <v>1953</v>
      </c>
      <c r="L2918" t="s">
        <v>14749</v>
      </c>
      <c r="M2918" t="s">
        <v>14750</v>
      </c>
      <c r="N2918" t="s">
        <v>14751</v>
      </c>
      <c r="O2918" s="1" t="s">
        <v>14752</v>
      </c>
      <c r="P2918" t="s">
        <v>14753</v>
      </c>
      <c r="Q2918">
        <v>37</v>
      </c>
      <c r="R2918" t="s">
        <v>23</v>
      </c>
      <c r="S2918" t="s">
        <v>23</v>
      </c>
      <c r="T2918" t="s">
        <v>23</v>
      </c>
      <c r="U2918">
        <v>37</v>
      </c>
      <c r="V2918" t="s">
        <v>495</v>
      </c>
    </row>
    <row r="2919" spans="1:22">
      <c r="A2919">
        <v>6595911</v>
      </c>
      <c r="B2919" t="str">
        <f t="shared" si="233"/>
        <v>pGYMC6101</v>
      </c>
      <c r="C2919" t="str">
        <f t="shared" si="234"/>
        <v>NC_013412.1</v>
      </c>
      <c r="D2919" t="str">
        <f t="shared" si="235"/>
        <v>CP001795</v>
      </c>
      <c r="E2919" t="str">
        <f t="shared" si="237"/>
        <v>Geobacillus</v>
      </c>
      <c r="F2919" t="s">
        <v>32132</v>
      </c>
      <c r="G2919" t="str">
        <f t="shared" si="236"/>
        <v xml:space="preserve">Geobacillussp.                      Bacilli45.05745.307137---37-                                                                </v>
      </c>
      <c r="H2919" t="s">
        <v>14754</v>
      </c>
      <c r="I2919" t="s">
        <v>15</v>
      </c>
      <c r="J2919" t="s">
        <v>46</v>
      </c>
      <c r="K2919" t="s">
        <v>1953</v>
      </c>
      <c r="L2919" t="s">
        <v>14755</v>
      </c>
      <c r="M2919" t="s">
        <v>14756</v>
      </c>
      <c r="N2919" t="s">
        <v>14757</v>
      </c>
      <c r="O2919" s="1" t="s">
        <v>14752</v>
      </c>
      <c r="P2919" t="s">
        <v>14758</v>
      </c>
      <c r="Q2919">
        <v>37</v>
      </c>
      <c r="R2919" t="s">
        <v>23</v>
      </c>
      <c r="S2919" t="s">
        <v>23</v>
      </c>
      <c r="T2919" t="s">
        <v>23</v>
      </c>
      <c r="U2919">
        <v>37</v>
      </c>
      <c r="V2919" t="s">
        <v>495</v>
      </c>
    </row>
    <row r="2920" spans="1:22">
      <c r="A2920">
        <v>6595815</v>
      </c>
      <c r="B2920" t="str">
        <f t="shared" si="233"/>
        <v>pSTK1</v>
      </c>
      <c r="C2920" t="str">
        <f t="shared" si="234"/>
        <v>NC_002062.1</v>
      </c>
      <c r="D2920" t="str">
        <f t="shared" si="235"/>
        <v>D29989</v>
      </c>
      <c r="E2920" t="str">
        <f t="shared" si="237"/>
        <v>Geobacillus</v>
      </c>
      <c r="F2920" t="s">
        <v>32439</v>
      </c>
      <c r="G2920" t="str">
        <f t="shared" si="236"/>
        <v xml:space="preserve">Geobacillusstearothermophilus       Bacilli1.88344.07863---3-                                                                        </v>
      </c>
      <c r="H2920" t="s">
        <v>14759</v>
      </c>
      <c r="I2920" t="s">
        <v>15</v>
      </c>
      <c r="J2920" t="s">
        <v>46</v>
      </c>
      <c r="K2920" t="s">
        <v>1953</v>
      </c>
      <c r="L2920" t="s">
        <v>14760</v>
      </c>
      <c r="M2920" t="s">
        <v>14761</v>
      </c>
      <c r="N2920" t="s">
        <v>14762</v>
      </c>
      <c r="O2920" s="1" t="s">
        <v>14763</v>
      </c>
      <c r="P2920" t="s">
        <v>14764</v>
      </c>
      <c r="Q2920">
        <v>3</v>
      </c>
      <c r="R2920" t="s">
        <v>23</v>
      </c>
      <c r="S2920" t="s">
        <v>23</v>
      </c>
      <c r="T2920" t="s">
        <v>23</v>
      </c>
      <c r="U2920">
        <v>3</v>
      </c>
      <c r="V2920" t="s">
        <v>3736</v>
      </c>
    </row>
    <row r="2921" spans="1:22">
      <c r="A2921">
        <v>6595719</v>
      </c>
      <c r="B2921" t="str">
        <f t="shared" si="233"/>
        <v>pTB19</v>
      </c>
      <c r="C2921" t="str">
        <f t="shared" si="234"/>
        <v>NC_025008.1</v>
      </c>
      <c r="D2921" t="str">
        <f t="shared" si="235"/>
        <v>M63891</v>
      </c>
      <c r="E2921" t="str">
        <f t="shared" si="237"/>
        <v>Geobacillus</v>
      </c>
      <c r="F2921" t="s">
        <v>32439</v>
      </c>
      <c r="G2921" t="str">
        <f t="shared" si="236"/>
        <v xml:space="preserve">Geobacillusstearothermophilus       Bacilli11.88736.43486---6-                                                                                </v>
      </c>
      <c r="H2921" t="s">
        <v>14765</v>
      </c>
      <c r="I2921" t="s">
        <v>15</v>
      </c>
      <c r="J2921" t="s">
        <v>46</v>
      </c>
      <c r="K2921" t="s">
        <v>1953</v>
      </c>
      <c r="L2921" t="s">
        <v>14766</v>
      </c>
      <c r="M2921" t="s">
        <v>14767</v>
      </c>
      <c r="N2921" t="s">
        <v>14768</v>
      </c>
      <c r="O2921" s="1" t="s">
        <v>14769</v>
      </c>
      <c r="P2921" t="s">
        <v>14770</v>
      </c>
      <c r="Q2921">
        <v>6</v>
      </c>
      <c r="R2921" t="s">
        <v>23</v>
      </c>
      <c r="S2921" t="s">
        <v>23</v>
      </c>
      <c r="T2921" t="s">
        <v>23</v>
      </c>
      <c r="U2921">
        <v>6</v>
      </c>
      <c r="V2921" t="s">
        <v>3129</v>
      </c>
    </row>
    <row r="2922" spans="1:22">
      <c r="A2922">
        <v>6595623</v>
      </c>
      <c r="B2922" t="str">
        <f t="shared" si="233"/>
        <v>pGS18</v>
      </c>
      <c r="C2922" t="str">
        <f t="shared" si="234"/>
        <v>NC_010420.1</v>
      </c>
      <c r="D2922" t="str">
        <f t="shared" si="235"/>
        <v>AM886060</v>
      </c>
      <c r="E2922" t="str">
        <f t="shared" si="237"/>
        <v>Geobacillus</v>
      </c>
      <c r="F2922" t="s">
        <v>32439</v>
      </c>
      <c r="G2922" t="str">
        <f t="shared" si="236"/>
        <v>Geobacillusstearothermophilus       Bacilli62.8340.017561---654</v>
      </c>
      <c r="H2922" t="s">
        <v>14771</v>
      </c>
      <c r="I2922" t="s">
        <v>15</v>
      </c>
      <c r="J2922" t="s">
        <v>46</v>
      </c>
      <c r="K2922" t="s">
        <v>1953</v>
      </c>
      <c r="L2922" t="s">
        <v>14772</v>
      </c>
      <c r="M2922" t="s">
        <v>14773</v>
      </c>
      <c r="N2922" t="s">
        <v>14774</v>
      </c>
      <c r="O2922" s="1" t="s">
        <v>14775</v>
      </c>
      <c r="P2922" t="s">
        <v>14776</v>
      </c>
      <c r="Q2922">
        <v>61</v>
      </c>
      <c r="R2922" t="s">
        <v>23</v>
      </c>
      <c r="S2922" t="s">
        <v>23</v>
      </c>
      <c r="T2922" t="s">
        <v>23</v>
      </c>
      <c r="U2922">
        <v>65</v>
      </c>
      <c r="V2922">
        <v>4</v>
      </c>
    </row>
    <row r="2923" spans="1:22">
      <c r="A2923">
        <v>6595527</v>
      </c>
      <c r="B2923" t="str">
        <f t="shared" si="233"/>
        <v>unnamed</v>
      </c>
      <c r="C2923" t="str">
        <f t="shared" si="234"/>
        <v>NZ_CP008935.1</v>
      </c>
      <c r="D2923" t="str">
        <f t="shared" si="235"/>
        <v>CP008935</v>
      </c>
      <c r="E2923" t="str">
        <f t="shared" si="237"/>
        <v>Geobacillus</v>
      </c>
      <c r="F2923" t="s">
        <v>32439</v>
      </c>
      <c r="G2923" t="str">
        <f t="shared" si="236"/>
        <v>Geobacillusstearothermophilus       Bacilli21.66554.585716---237</v>
      </c>
      <c r="H2923" t="s">
        <v>14777</v>
      </c>
      <c r="I2923" t="s">
        <v>15</v>
      </c>
      <c r="J2923" t="s">
        <v>46</v>
      </c>
      <c r="K2923" t="s">
        <v>1953</v>
      </c>
      <c r="L2923" t="s">
        <v>68</v>
      </c>
      <c r="M2923" t="s">
        <v>14778</v>
      </c>
      <c r="N2923" t="s">
        <v>14779</v>
      </c>
      <c r="O2923" s="1" t="s">
        <v>14780</v>
      </c>
      <c r="P2923" t="s">
        <v>14781</v>
      </c>
      <c r="Q2923">
        <v>16</v>
      </c>
      <c r="R2923" t="s">
        <v>23</v>
      </c>
      <c r="S2923" t="s">
        <v>23</v>
      </c>
      <c r="T2923" t="s">
        <v>23</v>
      </c>
      <c r="U2923">
        <v>23</v>
      </c>
      <c r="V2923">
        <v>7</v>
      </c>
    </row>
    <row r="2924" spans="1:22">
      <c r="A2924">
        <v>6595431</v>
      </c>
      <c r="B2924" t="str">
        <f t="shared" si="233"/>
        <v>pLW1071</v>
      </c>
      <c r="C2924" t="str">
        <f t="shared" si="234"/>
        <v>NC_009329.1</v>
      </c>
      <c r="D2924" t="str">
        <f t="shared" si="235"/>
        <v>CP000558</v>
      </c>
      <c r="E2924" t="str">
        <f t="shared" si="237"/>
        <v>Geobacillus</v>
      </c>
      <c r="F2924" t="s">
        <v>32440</v>
      </c>
      <c r="G2924" t="str">
        <f t="shared" si="236"/>
        <v>Geobacillusthermodenitrificans      Bacilli57.69339.746655---616</v>
      </c>
      <c r="H2924" t="s">
        <v>14782</v>
      </c>
      <c r="I2924" t="s">
        <v>15</v>
      </c>
      <c r="J2924" t="s">
        <v>46</v>
      </c>
      <c r="K2924" t="s">
        <v>1953</v>
      </c>
      <c r="L2924" t="s">
        <v>14783</v>
      </c>
      <c r="M2924" t="s">
        <v>14784</v>
      </c>
      <c r="N2924" t="s">
        <v>14785</v>
      </c>
      <c r="O2924" s="1" t="s">
        <v>14786</v>
      </c>
      <c r="P2924" t="s">
        <v>14787</v>
      </c>
      <c r="Q2924">
        <v>55</v>
      </c>
      <c r="R2924" t="s">
        <v>23</v>
      </c>
      <c r="S2924" t="s">
        <v>23</v>
      </c>
      <c r="T2924" t="s">
        <v>23</v>
      </c>
      <c r="U2924">
        <v>61</v>
      </c>
      <c r="V2924">
        <v>6</v>
      </c>
    </row>
    <row r="2925" spans="1:22">
      <c r="A2925">
        <v>6595335</v>
      </c>
      <c r="B2925" t="str">
        <f t="shared" si="233"/>
        <v>pGEOTH02</v>
      </c>
      <c r="C2925" t="str">
        <f t="shared" si="234"/>
        <v>NC_015661.1</v>
      </c>
      <c r="D2925" t="str">
        <f t="shared" si="235"/>
        <v>CP002837</v>
      </c>
      <c r="E2925" t="str">
        <f t="shared" si="237"/>
        <v>Geobacillus</v>
      </c>
      <c r="F2925" t="s">
        <v>32441</v>
      </c>
      <c r="G2925" t="str">
        <f t="shared" si="236"/>
        <v xml:space="preserve">Geobacillusthermoglucosidasius      Bacilli19.63840.416520---20-                                                </v>
      </c>
      <c r="H2925" t="s">
        <v>14788</v>
      </c>
      <c r="I2925" t="s">
        <v>15</v>
      </c>
      <c r="J2925" t="s">
        <v>46</v>
      </c>
      <c r="K2925" t="s">
        <v>1953</v>
      </c>
      <c r="L2925" t="s">
        <v>14789</v>
      </c>
      <c r="M2925" t="s">
        <v>14790</v>
      </c>
      <c r="N2925" t="s">
        <v>14791</v>
      </c>
      <c r="O2925" s="1" t="s">
        <v>14792</v>
      </c>
      <c r="P2925" t="s">
        <v>14793</v>
      </c>
      <c r="Q2925">
        <v>20</v>
      </c>
      <c r="R2925" t="s">
        <v>23</v>
      </c>
      <c r="S2925" t="s">
        <v>23</v>
      </c>
      <c r="T2925" t="s">
        <v>23</v>
      </c>
      <c r="U2925">
        <v>20</v>
      </c>
      <c r="V2925" t="s">
        <v>24</v>
      </c>
    </row>
    <row r="2926" spans="1:22">
      <c r="A2926">
        <v>6595239</v>
      </c>
      <c r="B2926" t="str">
        <f t="shared" si="233"/>
        <v>pGEOTH01</v>
      </c>
      <c r="C2926" t="str">
        <f t="shared" si="234"/>
        <v>NC_015665.1</v>
      </c>
      <c r="D2926" t="str">
        <f t="shared" si="235"/>
        <v>CP002836</v>
      </c>
      <c r="E2926" t="str">
        <f t="shared" si="237"/>
        <v>Geobacillus</v>
      </c>
      <c r="F2926" t="s">
        <v>32441</v>
      </c>
      <c r="G2926" t="str">
        <f t="shared" si="236"/>
        <v>Geobacillusthermoglucosidasius      Bacilli80.84943.953567---7710</v>
      </c>
      <c r="H2926" t="s">
        <v>14788</v>
      </c>
      <c r="I2926" t="s">
        <v>15</v>
      </c>
      <c r="J2926" t="s">
        <v>46</v>
      </c>
      <c r="K2926" t="s">
        <v>1953</v>
      </c>
      <c r="L2926" t="s">
        <v>14794</v>
      </c>
      <c r="M2926" t="s">
        <v>14795</v>
      </c>
      <c r="N2926" t="s">
        <v>14796</v>
      </c>
      <c r="O2926" s="1" t="s">
        <v>14797</v>
      </c>
      <c r="P2926" t="s">
        <v>14798</v>
      </c>
      <c r="Q2926">
        <v>67</v>
      </c>
      <c r="R2926" t="s">
        <v>23</v>
      </c>
      <c r="S2926" t="s">
        <v>23</v>
      </c>
      <c r="T2926" t="s">
        <v>23</v>
      </c>
      <c r="U2926">
        <v>77</v>
      </c>
      <c r="V2926">
        <v>10</v>
      </c>
    </row>
    <row r="2927" spans="1:22">
      <c r="A2927">
        <v>6595143</v>
      </c>
      <c r="B2927" t="str">
        <f t="shared" si="233"/>
        <v>pGLOV01</v>
      </c>
      <c r="C2927" t="str">
        <f t="shared" si="234"/>
        <v>NC_010815.1</v>
      </c>
      <c r="D2927" t="str">
        <f t="shared" si="235"/>
        <v>CP001090</v>
      </c>
      <c r="E2927" t="str">
        <f t="shared" si="237"/>
        <v>Geobacter</v>
      </c>
      <c r="F2927" t="s">
        <v>32442</v>
      </c>
      <c r="G2927" t="str">
        <f t="shared" si="236"/>
        <v>Geobacterlovleyi                  delta/epsilon subdivisions77.11352.965179---801</v>
      </c>
      <c r="H2927" t="s">
        <v>14799</v>
      </c>
      <c r="I2927" t="s">
        <v>15</v>
      </c>
      <c r="J2927" t="s">
        <v>78</v>
      </c>
      <c r="K2927" t="s">
        <v>2229</v>
      </c>
      <c r="L2927" t="s">
        <v>14800</v>
      </c>
      <c r="M2927" t="s">
        <v>14801</v>
      </c>
      <c r="N2927" t="s">
        <v>14802</v>
      </c>
      <c r="O2927" s="1" t="s">
        <v>14803</v>
      </c>
      <c r="P2927" t="s">
        <v>14804</v>
      </c>
      <c r="Q2927">
        <v>79</v>
      </c>
      <c r="R2927" t="s">
        <v>23</v>
      </c>
      <c r="S2927" t="s">
        <v>23</v>
      </c>
      <c r="T2927" t="s">
        <v>23</v>
      </c>
      <c r="U2927">
        <v>80</v>
      </c>
      <c r="V2927">
        <v>1</v>
      </c>
    </row>
    <row r="2928" spans="1:22">
      <c r="A2928">
        <v>6595047</v>
      </c>
      <c r="B2928" t="str">
        <f t="shared" si="233"/>
        <v>unnamed</v>
      </c>
      <c r="C2928" t="str">
        <f t="shared" si="234"/>
        <v>NC_007515.1</v>
      </c>
      <c r="D2928" t="str">
        <f t="shared" si="235"/>
        <v>CP000149</v>
      </c>
      <c r="E2928" t="str">
        <f t="shared" si="237"/>
        <v>Geobacter</v>
      </c>
      <c r="F2928" t="s">
        <v>32443</v>
      </c>
      <c r="G2928" t="str">
        <f t="shared" si="236"/>
        <v xml:space="preserve">Geobactermetallireducens          delta/epsilon subdivisions13.76252.477818---18-                                                </v>
      </c>
      <c r="H2928" t="s">
        <v>14805</v>
      </c>
      <c r="I2928" t="s">
        <v>15</v>
      </c>
      <c r="J2928" t="s">
        <v>78</v>
      </c>
      <c r="K2928" t="s">
        <v>2229</v>
      </c>
      <c r="L2928" t="s">
        <v>68</v>
      </c>
      <c r="M2928" t="s">
        <v>14806</v>
      </c>
      <c r="N2928" t="s">
        <v>14807</v>
      </c>
      <c r="O2928" s="1" t="s">
        <v>14808</v>
      </c>
      <c r="P2928" t="s">
        <v>14809</v>
      </c>
      <c r="Q2928">
        <v>18</v>
      </c>
      <c r="R2928" t="s">
        <v>23</v>
      </c>
      <c r="S2928" t="s">
        <v>23</v>
      </c>
      <c r="T2928" t="s">
        <v>23</v>
      </c>
      <c r="U2928">
        <v>18</v>
      </c>
      <c r="V2928" t="s">
        <v>24</v>
      </c>
    </row>
    <row r="2929" spans="1:22">
      <c r="A2929">
        <v>6594951</v>
      </c>
      <c r="B2929" t="str">
        <f t="shared" si="233"/>
        <v>pGLAAG01</v>
      </c>
      <c r="C2929" t="str">
        <f t="shared" si="234"/>
        <v>NC_015498.1</v>
      </c>
      <c r="D2929" t="str">
        <f t="shared" si="235"/>
        <v>CP002527</v>
      </c>
      <c r="E2929" t="str">
        <f t="shared" si="237"/>
        <v>Glaciecola</v>
      </c>
      <c r="F2929" t="s">
        <v>32132</v>
      </c>
      <c r="G2929" t="str">
        <f t="shared" si="236"/>
        <v>Glaciecolasp.                      Gammaproteobacteria341.28242.0172314---32410</v>
      </c>
      <c r="H2929" t="s">
        <v>14810</v>
      </c>
      <c r="I2929" t="s">
        <v>15</v>
      </c>
      <c r="J2929" t="s">
        <v>78</v>
      </c>
      <c r="K2929" t="s">
        <v>79</v>
      </c>
      <c r="L2929" t="s">
        <v>14811</v>
      </c>
      <c r="M2929" t="s">
        <v>14812</v>
      </c>
      <c r="N2929" t="s">
        <v>14813</v>
      </c>
      <c r="O2929" s="1" t="s">
        <v>14814</v>
      </c>
      <c r="P2929" t="s">
        <v>14815</v>
      </c>
      <c r="Q2929">
        <v>314</v>
      </c>
      <c r="R2929" t="s">
        <v>23</v>
      </c>
      <c r="S2929" t="s">
        <v>23</v>
      </c>
      <c r="T2929" t="s">
        <v>23</v>
      </c>
      <c r="U2929">
        <v>324</v>
      </c>
      <c r="V2929">
        <v>10</v>
      </c>
    </row>
    <row r="2930" spans="1:22">
      <c r="A2930">
        <v>6594855</v>
      </c>
      <c r="B2930" t="str">
        <f t="shared" si="233"/>
        <v>pGLO7428.04</v>
      </c>
      <c r="C2930" t="str">
        <f t="shared" si="234"/>
        <v>NC_019747.1</v>
      </c>
      <c r="D2930" t="str">
        <f t="shared" si="235"/>
        <v>CP003650</v>
      </c>
      <c r="E2930" t="str">
        <f t="shared" si="237"/>
        <v>Gloeocapsa</v>
      </c>
      <c r="F2930" t="s">
        <v>32132</v>
      </c>
      <c r="G2930" t="str">
        <f t="shared" si="236"/>
        <v xml:space="preserve">Gloeocapsasp.                      Oscillatoriophycideae14.18746.535621---21-                                                        </v>
      </c>
      <c r="H2930" t="s">
        <v>14816</v>
      </c>
      <c r="I2930" t="s">
        <v>15</v>
      </c>
      <c r="J2930" t="s">
        <v>26</v>
      </c>
      <c r="K2930" t="s">
        <v>155</v>
      </c>
      <c r="L2930" t="s">
        <v>14817</v>
      </c>
      <c r="M2930" t="s">
        <v>14818</v>
      </c>
      <c r="N2930" t="s">
        <v>14819</v>
      </c>
      <c r="O2930" s="1" t="s">
        <v>14820</v>
      </c>
      <c r="P2930" t="s">
        <v>14821</v>
      </c>
      <c r="Q2930">
        <v>21</v>
      </c>
      <c r="R2930" t="s">
        <v>23</v>
      </c>
      <c r="S2930" t="s">
        <v>23</v>
      </c>
      <c r="T2930" t="s">
        <v>23</v>
      </c>
      <c r="U2930">
        <v>21</v>
      </c>
      <c r="V2930" t="s">
        <v>58</v>
      </c>
    </row>
    <row r="2931" spans="1:22">
      <c r="A2931">
        <v>6594759</v>
      </c>
      <c r="B2931" t="str">
        <f t="shared" si="233"/>
        <v>pGLO7428.02</v>
      </c>
      <c r="C2931" t="str">
        <f t="shared" si="234"/>
        <v>NC_020051.1</v>
      </c>
      <c r="D2931" t="str">
        <f t="shared" si="235"/>
        <v>CP003648</v>
      </c>
      <c r="E2931" t="str">
        <f t="shared" si="237"/>
        <v>Gloeocapsa</v>
      </c>
      <c r="F2931" t="s">
        <v>32132</v>
      </c>
      <c r="G2931" t="str">
        <f t="shared" si="236"/>
        <v>Gloeocapsasp.                      Oscillatoriophycideae201.82244.9158165---17914</v>
      </c>
      <c r="H2931" t="s">
        <v>14816</v>
      </c>
      <c r="I2931" t="s">
        <v>15</v>
      </c>
      <c r="J2931" t="s">
        <v>26</v>
      </c>
      <c r="K2931" t="s">
        <v>155</v>
      </c>
      <c r="L2931" t="s">
        <v>14822</v>
      </c>
      <c r="M2931" t="s">
        <v>14823</v>
      </c>
      <c r="N2931" t="s">
        <v>14824</v>
      </c>
      <c r="O2931" s="1" t="s">
        <v>14825</v>
      </c>
      <c r="P2931" t="s">
        <v>14826</v>
      </c>
      <c r="Q2931">
        <v>165</v>
      </c>
      <c r="R2931" t="s">
        <v>23</v>
      </c>
      <c r="S2931" t="s">
        <v>23</v>
      </c>
      <c r="T2931" t="s">
        <v>23</v>
      </c>
      <c r="U2931">
        <v>179</v>
      </c>
      <c r="V2931">
        <v>14</v>
      </c>
    </row>
    <row r="2932" spans="1:22">
      <c r="A2932">
        <v>6594663</v>
      </c>
      <c r="B2932" t="str">
        <f t="shared" si="233"/>
        <v>pGLO7428.03</v>
      </c>
      <c r="C2932" t="str">
        <f t="shared" si="234"/>
        <v>NC_019759.1</v>
      </c>
      <c r="D2932" t="str">
        <f t="shared" si="235"/>
        <v>CP003649</v>
      </c>
      <c r="E2932" t="str">
        <f t="shared" si="237"/>
        <v>Gloeocapsa</v>
      </c>
      <c r="F2932" t="s">
        <v>32132</v>
      </c>
      <c r="G2932" t="str">
        <f t="shared" si="236"/>
        <v>Gloeocapsasp.                      Oscillatoriophycideae30.78745.233423---241</v>
      </c>
      <c r="H2932" t="s">
        <v>14816</v>
      </c>
      <c r="I2932" t="s">
        <v>15</v>
      </c>
      <c r="J2932" t="s">
        <v>26</v>
      </c>
      <c r="K2932" t="s">
        <v>155</v>
      </c>
      <c r="L2932" t="s">
        <v>14827</v>
      </c>
      <c r="M2932" t="s">
        <v>14828</v>
      </c>
      <c r="N2932" t="s">
        <v>14829</v>
      </c>
      <c r="O2932" s="1" t="s">
        <v>14830</v>
      </c>
      <c r="P2932" t="s">
        <v>14831</v>
      </c>
      <c r="Q2932">
        <v>23</v>
      </c>
      <c r="R2932" t="s">
        <v>23</v>
      </c>
      <c r="S2932" t="s">
        <v>23</v>
      </c>
      <c r="T2932" t="s">
        <v>23</v>
      </c>
      <c r="U2932">
        <v>24</v>
      </c>
      <c r="V2932">
        <v>1</v>
      </c>
    </row>
    <row r="2933" spans="1:22">
      <c r="A2933">
        <v>6594567</v>
      </c>
      <c r="B2933" t="str">
        <f t="shared" si="233"/>
        <v>pGLO7428.01</v>
      </c>
      <c r="C2933" t="str">
        <f t="shared" si="234"/>
        <v>NC_019746.1</v>
      </c>
      <c r="D2933" t="str">
        <f t="shared" si="235"/>
        <v>CP003647</v>
      </c>
      <c r="E2933" t="str">
        <f t="shared" si="237"/>
        <v>Gloeocapsa</v>
      </c>
      <c r="F2933" t="s">
        <v>32132</v>
      </c>
      <c r="G2933" t="str">
        <f t="shared" si="236"/>
        <v>Gloeocapsasp.                      Oscillatoriophycideae204.46643.773122---13917</v>
      </c>
      <c r="H2933" t="s">
        <v>14816</v>
      </c>
      <c r="I2933" t="s">
        <v>15</v>
      </c>
      <c r="J2933" t="s">
        <v>26</v>
      </c>
      <c r="K2933" t="s">
        <v>155</v>
      </c>
      <c r="L2933" t="s">
        <v>14832</v>
      </c>
      <c r="M2933" t="s">
        <v>14833</v>
      </c>
      <c r="N2933" t="s">
        <v>14834</v>
      </c>
      <c r="O2933" s="1" t="s">
        <v>14835</v>
      </c>
      <c r="P2933" t="s">
        <v>14836</v>
      </c>
      <c r="Q2933">
        <v>122</v>
      </c>
      <c r="R2933" t="s">
        <v>23</v>
      </c>
      <c r="S2933" t="s">
        <v>23</v>
      </c>
      <c r="T2933" t="s">
        <v>23</v>
      </c>
      <c r="U2933">
        <v>139</v>
      </c>
      <c r="V2933">
        <v>17</v>
      </c>
    </row>
    <row r="2934" spans="1:22">
      <c r="A2934">
        <v>6594471</v>
      </c>
      <c r="B2934" t="str">
        <f t="shared" si="233"/>
        <v>pGDIA01</v>
      </c>
      <c r="C2934" t="str">
        <f t="shared" si="234"/>
        <v>NC_011367.1</v>
      </c>
      <c r="D2934" t="str">
        <f t="shared" si="235"/>
        <v>CP001190</v>
      </c>
      <c r="E2934" t="str">
        <f t="shared" si="237"/>
        <v>Gluconacetobacter</v>
      </c>
      <c r="F2934" t="s">
        <v>32444</v>
      </c>
      <c r="G2934" t="str">
        <f t="shared" si="236"/>
        <v>Gluconacetobacterdiazotrophicus           Alphaproteobacteria27.45558.528528---291</v>
      </c>
      <c r="H2934" t="s">
        <v>14837</v>
      </c>
      <c r="I2934" t="s">
        <v>15</v>
      </c>
      <c r="J2934" t="s">
        <v>78</v>
      </c>
      <c r="K2934" t="s">
        <v>202</v>
      </c>
      <c r="L2934" t="s">
        <v>14838</v>
      </c>
      <c r="M2934" t="s">
        <v>14839</v>
      </c>
      <c r="N2934" t="s">
        <v>14840</v>
      </c>
      <c r="O2934" s="1" t="s">
        <v>14841</v>
      </c>
      <c r="P2934" t="s">
        <v>14842</v>
      </c>
      <c r="Q2934">
        <v>28</v>
      </c>
      <c r="R2934" t="s">
        <v>23</v>
      </c>
      <c r="S2934" t="s">
        <v>23</v>
      </c>
      <c r="T2934" t="s">
        <v>23</v>
      </c>
      <c r="U2934">
        <v>29</v>
      </c>
      <c r="V2934">
        <v>1</v>
      </c>
    </row>
    <row r="2935" spans="1:22">
      <c r="A2935">
        <v>6594375</v>
      </c>
      <c r="B2935" t="str">
        <f t="shared" si="233"/>
        <v>pGDIPal5I</v>
      </c>
      <c r="C2935" t="str">
        <f t="shared" si="234"/>
        <v>NC_010124.1</v>
      </c>
      <c r="D2935" t="str">
        <f t="shared" si="235"/>
        <v>AM889287</v>
      </c>
      <c r="E2935" t="str">
        <f t="shared" si="237"/>
        <v>Gluconacetobacter</v>
      </c>
      <c r="F2935" t="s">
        <v>32444</v>
      </c>
      <c r="G2935" t="str">
        <f t="shared" si="236"/>
        <v xml:space="preserve">Gluconacetobacterdiazotrophicus           Alphaproteobacteria38.81856.806145---45-                                </v>
      </c>
      <c r="H2935" t="s">
        <v>14837</v>
      </c>
      <c r="I2935" t="s">
        <v>15</v>
      </c>
      <c r="J2935" t="s">
        <v>78</v>
      </c>
      <c r="K2935" t="s">
        <v>202</v>
      </c>
      <c r="L2935" t="s">
        <v>14843</v>
      </c>
      <c r="M2935" t="s">
        <v>14844</v>
      </c>
      <c r="N2935" t="s">
        <v>14845</v>
      </c>
      <c r="O2935" s="1" t="s">
        <v>14846</v>
      </c>
      <c r="P2935" t="s">
        <v>14847</v>
      </c>
      <c r="Q2935">
        <v>45</v>
      </c>
      <c r="R2935" t="s">
        <v>23</v>
      </c>
      <c r="S2935" t="s">
        <v>23</v>
      </c>
      <c r="T2935" t="s">
        <v>23</v>
      </c>
      <c r="U2935">
        <v>45</v>
      </c>
      <c r="V2935" t="s">
        <v>108</v>
      </c>
    </row>
    <row r="2936" spans="1:22">
      <c r="A2936">
        <v>6594279</v>
      </c>
      <c r="B2936" t="str">
        <f t="shared" si="233"/>
        <v>pGDIPal5II</v>
      </c>
      <c r="C2936" t="str">
        <f t="shared" si="234"/>
        <v>NC_010123.1</v>
      </c>
      <c r="D2936" t="str">
        <f t="shared" si="235"/>
        <v>AM889286</v>
      </c>
      <c r="E2936" t="str">
        <f t="shared" si="237"/>
        <v>Gluconacetobacter</v>
      </c>
      <c r="F2936" t="s">
        <v>32444</v>
      </c>
      <c r="G2936" t="str">
        <f t="shared" si="236"/>
        <v>Gluconacetobacterdiazotrophicus           Alphaproteobacteria16.6163.997619---201</v>
      </c>
      <c r="H2936" t="s">
        <v>14837</v>
      </c>
      <c r="I2936" t="s">
        <v>15</v>
      </c>
      <c r="J2936" t="s">
        <v>78</v>
      </c>
      <c r="K2936" t="s">
        <v>202</v>
      </c>
      <c r="L2936" t="s">
        <v>14848</v>
      </c>
      <c r="M2936" t="s">
        <v>14849</v>
      </c>
      <c r="N2936" t="s">
        <v>14850</v>
      </c>
      <c r="O2936" s="1" t="s">
        <v>14851</v>
      </c>
      <c r="P2936" t="s">
        <v>14852</v>
      </c>
      <c r="Q2936">
        <v>19</v>
      </c>
      <c r="R2936" t="s">
        <v>23</v>
      </c>
      <c r="S2936" t="s">
        <v>23</v>
      </c>
      <c r="T2936" t="s">
        <v>23</v>
      </c>
      <c r="U2936">
        <v>20</v>
      </c>
      <c r="V2936">
        <v>1</v>
      </c>
    </row>
    <row r="2937" spans="1:22">
      <c r="A2937">
        <v>6594183</v>
      </c>
      <c r="B2937" t="str">
        <f t="shared" si="233"/>
        <v>pGO128</v>
      </c>
      <c r="C2937" t="str">
        <f t="shared" si="234"/>
        <v>NC_003374.1</v>
      </c>
      <c r="D2937" t="str">
        <f t="shared" si="235"/>
        <v>AJ428837</v>
      </c>
      <c r="E2937" t="str">
        <f t="shared" si="237"/>
        <v>Gluconobacter</v>
      </c>
      <c r="F2937" t="s">
        <v>32445</v>
      </c>
      <c r="G2937" t="str">
        <f t="shared" si="236"/>
        <v xml:space="preserve">Gluconobacteroxydans                  Alphaproteobacteria1251051.93553---3-                                                        </v>
      </c>
      <c r="H2937" t="s">
        <v>14853</v>
      </c>
      <c r="I2937" t="s">
        <v>15</v>
      </c>
      <c r="J2937" t="s">
        <v>78</v>
      </c>
      <c r="K2937" t="s">
        <v>202</v>
      </c>
      <c r="L2937" t="s">
        <v>14854</v>
      </c>
      <c r="M2937" t="s">
        <v>14855</v>
      </c>
      <c r="N2937" t="s">
        <v>14856</v>
      </c>
      <c r="O2937" s="1">
        <v>12510</v>
      </c>
      <c r="P2937" t="s">
        <v>14857</v>
      </c>
      <c r="Q2937">
        <v>3</v>
      </c>
      <c r="R2937" t="s">
        <v>23</v>
      </c>
      <c r="S2937" t="s">
        <v>23</v>
      </c>
      <c r="T2937" t="s">
        <v>23</v>
      </c>
      <c r="U2937">
        <v>3</v>
      </c>
      <c r="V2937" t="s">
        <v>58</v>
      </c>
    </row>
    <row r="2938" spans="1:22">
      <c r="A2938">
        <v>6594087</v>
      </c>
      <c r="B2938" t="str">
        <f t="shared" si="233"/>
        <v>pAG5</v>
      </c>
      <c r="C2938" t="str">
        <f t="shared" si="234"/>
        <v>NC_004458.1</v>
      </c>
      <c r="D2938" t="str">
        <f t="shared" si="235"/>
        <v>AB086443</v>
      </c>
      <c r="E2938" t="str">
        <f t="shared" si="237"/>
        <v>Gluconobacter</v>
      </c>
      <c r="F2938" t="s">
        <v>32445</v>
      </c>
      <c r="G2938" t="str">
        <f t="shared" si="236"/>
        <v xml:space="preserve">Gluconobacteroxydans                  Alphaproteobacteria5.64850.79671---1-                                                                </v>
      </c>
      <c r="H2938" t="s">
        <v>14858</v>
      </c>
      <c r="I2938" t="s">
        <v>15</v>
      </c>
      <c r="J2938" t="s">
        <v>78</v>
      </c>
      <c r="K2938" t="s">
        <v>202</v>
      </c>
      <c r="L2938" t="s">
        <v>14859</v>
      </c>
      <c r="M2938" t="s">
        <v>14860</v>
      </c>
      <c r="N2938" t="s">
        <v>14861</v>
      </c>
      <c r="O2938" s="1" t="s">
        <v>14862</v>
      </c>
      <c r="P2938" t="s">
        <v>14863</v>
      </c>
      <c r="Q2938">
        <v>1</v>
      </c>
      <c r="R2938" t="s">
        <v>23</v>
      </c>
      <c r="S2938" t="s">
        <v>23</v>
      </c>
      <c r="T2938" t="s">
        <v>23</v>
      </c>
      <c r="U2938">
        <v>1</v>
      </c>
      <c r="V2938" t="s">
        <v>495</v>
      </c>
    </row>
    <row r="2939" spans="1:22">
      <c r="A2939">
        <v>6593991</v>
      </c>
      <c r="B2939" t="str">
        <f t="shared" si="233"/>
        <v>pGOX1</v>
      </c>
      <c r="C2939" t="str">
        <f t="shared" si="234"/>
        <v>NC_006672.1</v>
      </c>
      <c r="D2939" t="str">
        <f t="shared" si="235"/>
        <v>CP000004</v>
      </c>
      <c r="E2939" t="str">
        <f t="shared" si="237"/>
        <v>Gluconobacter</v>
      </c>
      <c r="F2939" t="s">
        <v>32445</v>
      </c>
      <c r="G2939" t="str">
        <f t="shared" si="236"/>
        <v>Gluconobacteroxydans                  Alphaproteobacteria163.18658.3242156---1648</v>
      </c>
      <c r="H2939" t="s">
        <v>14864</v>
      </c>
      <c r="I2939" t="s">
        <v>15</v>
      </c>
      <c r="J2939" t="s">
        <v>78</v>
      </c>
      <c r="K2939" t="s">
        <v>202</v>
      </c>
      <c r="L2939" t="s">
        <v>14865</v>
      </c>
      <c r="M2939" t="s">
        <v>14866</v>
      </c>
      <c r="N2939" t="s">
        <v>14867</v>
      </c>
      <c r="O2939" s="1" t="s">
        <v>14868</v>
      </c>
      <c r="P2939" t="s">
        <v>14869</v>
      </c>
      <c r="Q2939">
        <v>156</v>
      </c>
      <c r="R2939" t="s">
        <v>23</v>
      </c>
      <c r="S2939" t="s">
        <v>23</v>
      </c>
      <c r="T2939" t="s">
        <v>23</v>
      </c>
      <c r="U2939">
        <v>164</v>
      </c>
      <c r="V2939">
        <v>8</v>
      </c>
    </row>
    <row r="2940" spans="1:22">
      <c r="A2940">
        <v>6593895</v>
      </c>
      <c r="B2940" t="str">
        <f t="shared" si="233"/>
        <v>pGOX3</v>
      </c>
      <c r="C2940" t="str">
        <f t="shared" si="234"/>
        <v>NC_006674.1</v>
      </c>
      <c r="D2940" t="str">
        <f t="shared" si="235"/>
        <v>CP000006</v>
      </c>
      <c r="E2940" t="str">
        <f t="shared" si="237"/>
        <v>Gluconobacter</v>
      </c>
      <c r="F2940" t="s">
        <v>32445</v>
      </c>
      <c r="G2940" t="str">
        <f t="shared" si="236"/>
        <v>Gluconobacteroxydans                  Alphaproteobacteria14.54755.970317---181</v>
      </c>
      <c r="H2940" t="s">
        <v>14864</v>
      </c>
      <c r="I2940" t="s">
        <v>15</v>
      </c>
      <c r="J2940" t="s">
        <v>78</v>
      </c>
      <c r="K2940" t="s">
        <v>202</v>
      </c>
      <c r="L2940" t="s">
        <v>14870</v>
      </c>
      <c r="M2940" t="s">
        <v>14871</v>
      </c>
      <c r="N2940" t="s">
        <v>14872</v>
      </c>
      <c r="O2940" s="1" t="s">
        <v>14873</v>
      </c>
      <c r="P2940" t="s">
        <v>14874</v>
      </c>
      <c r="Q2940">
        <v>17</v>
      </c>
      <c r="R2940" t="s">
        <v>23</v>
      </c>
      <c r="S2940" t="s">
        <v>23</v>
      </c>
      <c r="T2940" t="s">
        <v>23</v>
      </c>
      <c r="U2940">
        <v>18</v>
      </c>
      <c r="V2940">
        <v>1</v>
      </c>
    </row>
    <row r="2941" spans="1:22">
      <c r="A2941">
        <v>6593799</v>
      </c>
      <c r="B2941" t="str">
        <f t="shared" si="233"/>
        <v>pGOX2</v>
      </c>
      <c r="C2941" t="str">
        <f t="shared" si="234"/>
        <v>NC_006673.1</v>
      </c>
      <c r="D2941" t="str">
        <f t="shared" si="235"/>
        <v>CP000005</v>
      </c>
      <c r="E2941" t="str">
        <f t="shared" si="237"/>
        <v>Gluconobacter</v>
      </c>
      <c r="F2941" t="s">
        <v>32445</v>
      </c>
      <c r="G2941" t="str">
        <f t="shared" si="236"/>
        <v xml:space="preserve">Gluconobacteroxydans                  Alphaproteobacteria26.56856.105128---28-                                                        </v>
      </c>
      <c r="H2941" t="s">
        <v>14864</v>
      </c>
      <c r="I2941" t="s">
        <v>15</v>
      </c>
      <c r="J2941" t="s">
        <v>78</v>
      </c>
      <c r="K2941" t="s">
        <v>202</v>
      </c>
      <c r="L2941" t="s">
        <v>14875</v>
      </c>
      <c r="M2941" t="s">
        <v>14876</v>
      </c>
      <c r="N2941" t="s">
        <v>14877</v>
      </c>
      <c r="O2941" s="1" t="s">
        <v>14878</v>
      </c>
      <c r="P2941" t="s">
        <v>14879</v>
      </c>
      <c r="Q2941">
        <v>28</v>
      </c>
      <c r="R2941" t="s">
        <v>23</v>
      </c>
      <c r="S2941" t="s">
        <v>23</v>
      </c>
      <c r="T2941" t="s">
        <v>23</v>
      </c>
      <c r="U2941">
        <v>28</v>
      </c>
      <c r="V2941" t="s">
        <v>58</v>
      </c>
    </row>
    <row r="2942" spans="1:22">
      <c r="A2942">
        <v>6593703</v>
      </c>
      <c r="B2942" t="str">
        <f t="shared" si="233"/>
        <v>pGOX5</v>
      </c>
      <c r="C2942" t="str">
        <f t="shared" si="234"/>
        <v>NC_006676.1</v>
      </c>
      <c r="D2942" t="str">
        <f t="shared" si="235"/>
        <v>CP000008</v>
      </c>
      <c r="E2942" t="str">
        <f t="shared" si="237"/>
        <v>Gluconobacter</v>
      </c>
      <c r="F2942" t="s">
        <v>32445</v>
      </c>
      <c r="G2942" t="str">
        <f t="shared" si="236"/>
        <v xml:space="preserve">Gluconobacteroxydans                  Alphaproteobacteria2.68759.95533---3-                                                        </v>
      </c>
      <c r="H2942" t="s">
        <v>14864</v>
      </c>
      <c r="I2942" t="s">
        <v>15</v>
      </c>
      <c r="J2942" t="s">
        <v>78</v>
      </c>
      <c r="K2942" t="s">
        <v>202</v>
      </c>
      <c r="L2942" t="s">
        <v>14880</v>
      </c>
      <c r="M2942" t="s">
        <v>14881</v>
      </c>
      <c r="N2942" t="s">
        <v>14882</v>
      </c>
      <c r="O2942" s="1" t="s">
        <v>5291</v>
      </c>
      <c r="P2942" t="s">
        <v>14883</v>
      </c>
      <c r="Q2942">
        <v>3</v>
      </c>
      <c r="R2942" t="s">
        <v>23</v>
      </c>
      <c r="S2942" t="s">
        <v>23</v>
      </c>
      <c r="T2942" t="s">
        <v>23</v>
      </c>
      <c r="U2942">
        <v>3</v>
      </c>
      <c r="V2942" t="s">
        <v>58</v>
      </c>
    </row>
    <row r="2943" spans="1:22">
      <c r="A2943">
        <v>6593607</v>
      </c>
      <c r="B2943" t="str">
        <f t="shared" si="233"/>
        <v>pGOX4</v>
      </c>
      <c r="C2943" t="str">
        <f t="shared" si="234"/>
        <v>NC_006675.1</v>
      </c>
      <c r="D2943" t="str">
        <f t="shared" si="235"/>
        <v>CP000007</v>
      </c>
      <c r="E2943" t="str">
        <f t="shared" si="237"/>
        <v>Gluconobacter</v>
      </c>
      <c r="F2943" t="s">
        <v>32445</v>
      </c>
      <c r="G2943" t="str">
        <f t="shared" si="236"/>
        <v>Gluconobacteroxydans                  Alphaproteobacteria13.22354.37515---161</v>
      </c>
      <c r="H2943" t="s">
        <v>14864</v>
      </c>
      <c r="I2943" t="s">
        <v>15</v>
      </c>
      <c r="J2943" t="s">
        <v>78</v>
      </c>
      <c r="K2943" t="s">
        <v>202</v>
      </c>
      <c r="L2943" t="s">
        <v>14884</v>
      </c>
      <c r="M2943" t="s">
        <v>14885</v>
      </c>
      <c r="N2943" t="s">
        <v>14886</v>
      </c>
      <c r="O2943" s="1" t="s">
        <v>14887</v>
      </c>
      <c r="P2943" t="s">
        <v>14888</v>
      </c>
      <c r="Q2943">
        <v>15</v>
      </c>
      <c r="R2943" t="s">
        <v>23</v>
      </c>
      <c r="S2943" t="s">
        <v>23</v>
      </c>
      <c r="T2943" t="s">
        <v>23</v>
      </c>
      <c r="U2943">
        <v>16</v>
      </c>
      <c r="V2943">
        <v>1</v>
      </c>
    </row>
    <row r="2944" spans="1:22">
      <c r="A2944">
        <v>6593511</v>
      </c>
      <c r="B2944" t="str">
        <f t="shared" si="233"/>
        <v>unnamed</v>
      </c>
      <c r="C2944" t="str">
        <f t="shared" si="234"/>
        <v>NC_019397.1</v>
      </c>
      <c r="D2944" t="str">
        <f t="shared" si="235"/>
        <v>CP003927</v>
      </c>
      <c r="E2944" t="str">
        <f t="shared" si="237"/>
        <v>Gluconobacter</v>
      </c>
      <c r="F2944" t="s">
        <v>32445</v>
      </c>
      <c r="G2944" t="str">
        <f t="shared" si="236"/>
        <v>Gluconobacteroxydans                  Alphaproteobacteria213.80856.1448217---2214</v>
      </c>
      <c r="H2944" t="s">
        <v>14889</v>
      </c>
      <c r="I2944" t="s">
        <v>15</v>
      </c>
      <c r="J2944" t="s">
        <v>78</v>
      </c>
      <c r="K2944" t="s">
        <v>202</v>
      </c>
      <c r="L2944" t="s">
        <v>68</v>
      </c>
      <c r="M2944" t="s">
        <v>14890</v>
      </c>
      <c r="N2944" t="s">
        <v>14891</v>
      </c>
      <c r="O2944" s="1" t="s">
        <v>14892</v>
      </c>
      <c r="P2944" t="s">
        <v>14893</v>
      </c>
      <c r="Q2944">
        <v>217</v>
      </c>
      <c r="R2944" t="s">
        <v>23</v>
      </c>
      <c r="S2944" t="s">
        <v>23</v>
      </c>
      <c r="T2944" t="s">
        <v>23</v>
      </c>
      <c r="U2944">
        <v>221</v>
      </c>
      <c r="V2944">
        <v>4</v>
      </c>
    </row>
    <row r="2945" spans="1:22">
      <c r="A2945">
        <v>6593415</v>
      </c>
      <c r="B2945" t="str">
        <f t="shared" si="233"/>
        <v>pGBRO01</v>
      </c>
      <c r="C2945" t="str">
        <f t="shared" si="234"/>
        <v>NC_013442.1</v>
      </c>
      <c r="D2945" t="str">
        <f t="shared" si="235"/>
        <v>CP001803</v>
      </c>
      <c r="E2945" t="str">
        <f t="shared" si="237"/>
        <v>Gordonia</v>
      </c>
      <c r="F2945" t="s">
        <v>32446</v>
      </c>
      <c r="G2945" t="str">
        <f t="shared" si="236"/>
        <v>Gordoniabronchialis              Actinobacteria81.4165.13272---731</v>
      </c>
      <c r="H2945" t="s">
        <v>14894</v>
      </c>
      <c r="I2945" t="s">
        <v>15</v>
      </c>
      <c r="J2945" t="s">
        <v>2088</v>
      </c>
      <c r="K2945" t="s">
        <v>2088</v>
      </c>
      <c r="L2945" t="s">
        <v>14895</v>
      </c>
      <c r="M2945" t="s">
        <v>14896</v>
      </c>
      <c r="N2945" t="s">
        <v>14897</v>
      </c>
      <c r="O2945" s="1" t="s">
        <v>14898</v>
      </c>
      <c r="P2945" t="s">
        <v>14899</v>
      </c>
      <c r="Q2945">
        <v>72</v>
      </c>
      <c r="R2945" t="s">
        <v>23</v>
      </c>
      <c r="S2945" t="s">
        <v>23</v>
      </c>
      <c r="T2945" t="s">
        <v>23</v>
      </c>
      <c r="U2945">
        <v>73</v>
      </c>
      <c r="V2945">
        <v>1</v>
      </c>
    </row>
    <row r="2946" spans="1:22">
      <c r="A2946">
        <v>6593319</v>
      </c>
      <c r="B2946" t="str">
        <f t="shared" si="233"/>
        <v>p174</v>
      </c>
      <c r="C2946" t="str">
        <f t="shared" si="234"/>
        <v>NC_016907.1</v>
      </c>
      <c r="D2946" t="str">
        <f t="shared" si="235"/>
        <v>CP003120</v>
      </c>
      <c r="E2946" t="str">
        <f t="shared" si="237"/>
        <v>Gordonia</v>
      </c>
      <c r="F2946" t="s">
        <v>32447</v>
      </c>
      <c r="G2946" t="str">
        <f t="shared" si="236"/>
        <v>Gordoniapolyisoprenivorans       Actinobacteria174.49465.7341151---16211</v>
      </c>
      <c r="H2946" t="s">
        <v>14900</v>
      </c>
      <c r="I2946" t="s">
        <v>15</v>
      </c>
      <c r="J2946" t="s">
        <v>2088</v>
      </c>
      <c r="K2946" t="s">
        <v>2088</v>
      </c>
      <c r="L2946" t="s">
        <v>14901</v>
      </c>
      <c r="M2946" t="s">
        <v>14902</v>
      </c>
      <c r="N2946" t="s">
        <v>14903</v>
      </c>
      <c r="O2946" s="1" t="s">
        <v>14904</v>
      </c>
      <c r="P2946" t="s">
        <v>14905</v>
      </c>
      <c r="Q2946">
        <v>151</v>
      </c>
      <c r="R2946" t="s">
        <v>23</v>
      </c>
      <c r="S2946" t="s">
        <v>23</v>
      </c>
      <c r="T2946" t="s">
        <v>23</v>
      </c>
      <c r="U2946">
        <v>162</v>
      </c>
      <c r="V2946">
        <v>11</v>
      </c>
    </row>
    <row r="2947" spans="1:22">
      <c r="A2947">
        <v>6593223</v>
      </c>
      <c r="B2947" t="str">
        <f t="shared" ref="B2947:B3010" si="238">L2947</f>
        <v>pGKT1</v>
      </c>
      <c r="C2947" t="str">
        <f t="shared" ref="C2947:C3010" si="239">M2947</f>
        <v>NC_018582.1</v>
      </c>
      <c r="D2947" t="str">
        <f t="shared" ref="D2947:D3010" si="240">N2947</f>
        <v>CP002908</v>
      </c>
      <c r="E2947" t="str">
        <f t="shared" si="237"/>
        <v>Gordonia</v>
      </c>
      <c r="F2947" t="s">
        <v>32132</v>
      </c>
      <c r="G2947" t="str">
        <f t="shared" ref="G2947:G3010" si="241">CONCATENATE(E2947,F2947,K2947,O2947,P2947,Q2947,R2947,S2947,T2947,U2947,V2947)</f>
        <v>Gordoniasp.                      Actinobacteria89.4865.118595---972</v>
      </c>
      <c r="H2947" t="s">
        <v>14906</v>
      </c>
      <c r="I2947" t="s">
        <v>15</v>
      </c>
      <c r="J2947" t="s">
        <v>2088</v>
      </c>
      <c r="K2947" t="s">
        <v>2088</v>
      </c>
      <c r="L2947" t="s">
        <v>14907</v>
      </c>
      <c r="M2947" t="s">
        <v>14908</v>
      </c>
      <c r="N2947" t="s">
        <v>14909</v>
      </c>
      <c r="O2947" s="1" t="s">
        <v>14910</v>
      </c>
      <c r="P2947" t="s">
        <v>14911</v>
      </c>
      <c r="Q2947">
        <v>95</v>
      </c>
      <c r="R2947" t="s">
        <v>23</v>
      </c>
      <c r="S2947" t="s">
        <v>23</v>
      </c>
      <c r="T2947" t="s">
        <v>23</v>
      </c>
      <c r="U2947">
        <v>97</v>
      </c>
      <c r="V2947">
        <v>2</v>
      </c>
    </row>
    <row r="2948" spans="1:22">
      <c r="A2948">
        <v>6593127</v>
      </c>
      <c r="B2948" t="str">
        <f t="shared" si="238"/>
        <v>pGKT3</v>
      </c>
      <c r="C2948" t="str">
        <f t="shared" si="239"/>
        <v>NC_018583.1</v>
      </c>
      <c r="D2948" t="str">
        <f t="shared" si="240"/>
        <v>CP002909</v>
      </c>
      <c r="E2948" t="str">
        <f t="shared" si="237"/>
        <v>Gordonia</v>
      </c>
      <c r="F2948" t="s">
        <v>32132</v>
      </c>
      <c r="G2948" t="str">
        <f t="shared" si="241"/>
        <v>Gordoniasp.                      Actinobacteria172.38564.7121163---1696</v>
      </c>
      <c r="H2948" t="s">
        <v>14906</v>
      </c>
      <c r="I2948" t="s">
        <v>15</v>
      </c>
      <c r="J2948" t="s">
        <v>2088</v>
      </c>
      <c r="K2948" t="s">
        <v>2088</v>
      </c>
      <c r="L2948" t="s">
        <v>14912</v>
      </c>
      <c r="M2948" t="s">
        <v>14913</v>
      </c>
      <c r="N2948" t="s">
        <v>14914</v>
      </c>
      <c r="O2948" s="1" t="s">
        <v>14915</v>
      </c>
      <c r="P2948" t="s">
        <v>14916</v>
      </c>
      <c r="Q2948">
        <v>163</v>
      </c>
      <c r="R2948" t="s">
        <v>23</v>
      </c>
      <c r="S2948" t="s">
        <v>23</v>
      </c>
      <c r="T2948" t="s">
        <v>23</v>
      </c>
      <c r="U2948">
        <v>169</v>
      </c>
      <c r="V2948">
        <v>6</v>
      </c>
    </row>
    <row r="2949" spans="1:22">
      <c r="A2949">
        <v>6593031</v>
      </c>
      <c r="B2949" t="str">
        <f t="shared" si="238"/>
        <v>pGKT2</v>
      </c>
      <c r="C2949" t="str">
        <f t="shared" si="239"/>
        <v>NC_018580.1</v>
      </c>
      <c r="D2949" t="str">
        <f t="shared" si="240"/>
        <v>CP002112</v>
      </c>
      <c r="E2949" t="str">
        <f t="shared" si="237"/>
        <v>Gordonia</v>
      </c>
      <c r="F2949" t="s">
        <v>32132</v>
      </c>
      <c r="G2949" t="str">
        <f t="shared" si="241"/>
        <v>Gordoniasp.                      Actinobacteria182.45462.6651150---1599</v>
      </c>
      <c r="H2949" t="s">
        <v>14906</v>
      </c>
      <c r="I2949" t="s">
        <v>15</v>
      </c>
      <c r="J2949" t="s">
        <v>2088</v>
      </c>
      <c r="K2949" t="s">
        <v>2088</v>
      </c>
      <c r="L2949" t="s">
        <v>14917</v>
      </c>
      <c r="M2949" t="s">
        <v>14918</v>
      </c>
      <c r="N2949" t="s">
        <v>14919</v>
      </c>
      <c r="O2949" s="1" t="s">
        <v>14920</v>
      </c>
      <c r="P2949" t="s">
        <v>14921</v>
      </c>
      <c r="Q2949">
        <v>150</v>
      </c>
      <c r="R2949" t="s">
        <v>23</v>
      </c>
      <c r="S2949" t="s">
        <v>23</v>
      </c>
      <c r="T2949" t="s">
        <v>23</v>
      </c>
      <c r="U2949">
        <v>159</v>
      </c>
      <c r="V2949">
        <v>9</v>
      </c>
    </row>
    <row r="2950" spans="1:22">
      <c r="A2950">
        <v>6592935</v>
      </c>
      <c r="B2950" t="str">
        <f t="shared" si="238"/>
        <v>pKB1</v>
      </c>
      <c r="C2950" t="str">
        <f t="shared" si="239"/>
        <v>NC_005307.1</v>
      </c>
      <c r="D2950" t="str">
        <f t="shared" si="240"/>
        <v>AJ576039</v>
      </c>
      <c r="E2950" t="str">
        <f t="shared" si="237"/>
        <v>Gordonia</v>
      </c>
      <c r="F2950" t="s">
        <v>32448</v>
      </c>
      <c r="G2950" t="str">
        <f t="shared" si="241"/>
        <v xml:space="preserve">Gordoniawestfalica               Actinobacteria101.01666.0044105---105-                                                </v>
      </c>
      <c r="H2950" t="s">
        <v>14922</v>
      </c>
      <c r="I2950" t="s">
        <v>15</v>
      </c>
      <c r="J2950" t="s">
        <v>2088</v>
      </c>
      <c r="K2950" t="s">
        <v>2088</v>
      </c>
      <c r="L2950" t="s">
        <v>14923</v>
      </c>
      <c r="M2950" t="s">
        <v>14924</v>
      </c>
      <c r="N2950" t="s">
        <v>14925</v>
      </c>
      <c r="O2950" s="1" t="s">
        <v>14926</v>
      </c>
      <c r="P2950" t="s">
        <v>14927</v>
      </c>
      <c r="Q2950">
        <v>105</v>
      </c>
      <c r="R2950" t="s">
        <v>23</v>
      </c>
      <c r="S2950" t="s">
        <v>23</v>
      </c>
      <c r="T2950" t="s">
        <v>23</v>
      </c>
      <c r="U2950">
        <v>105</v>
      </c>
      <c r="V2950" t="s">
        <v>24</v>
      </c>
    </row>
    <row r="2951" spans="1:22">
      <c r="A2951">
        <v>6592839</v>
      </c>
      <c r="B2951" t="str">
        <f t="shared" si="238"/>
        <v>Gch7220</v>
      </c>
      <c r="C2951" t="str">
        <f t="shared" si="239"/>
        <v>NC_002106.1</v>
      </c>
      <c r="D2951" t="str">
        <f t="shared" si="240"/>
        <v>AF034719</v>
      </c>
      <c r="E2951" t="str">
        <f t="shared" si="237"/>
        <v>Gracilaria</v>
      </c>
      <c r="F2951" t="s">
        <v>32247</v>
      </c>
      <c r="G2951" t="str">
        <f t="shared" si="241"/>
        <v xml:space="preserve">Gracilariachilensis                Other4474324.861516---16-                                                                                        </v>
      </c>
      <c r="H2951" t="s">
        <v>14928</v>
      </c>
      <c r="I2951" t="s">
        <v>5279</v>
      </c>
      <c r="J2951" t="s">
        <v>14929</v>
      </c>
      <c r="K2951" t="s">
        <v>14929</v>
      </c>
      <c r="L2951" t="s">
        <v>14930</v>
      </c>
      <c r="M2951" t="s">
        <v>14931</v>
      </c>
      <c r="N2951" t="s">
        <v>14932</v>
      </c>
      <c r="O2951" s="1">
        <v>44743</v>
      </c>
      <c r="P2951" t="s">
        <v>14933</v>
      </c>
      <c r="Q2951">
        <v>16</v>
      </c>
      <c r="R2951" t="s">
        <v>23</v>
      </c>
      <c r="S2951" t="s">
        <v>23</v>
      </c>
      <c r="T2951" t="s">
        <v>23</v>
      </c>
      <c r="U2951">
        <v>16</v>
      </c>
      <c r="V2951" t="s">
        <v>32116</v>
      </c>
    </row>
    <row r="2952" spans="1:22">
      <c r="A2952">
        <v>6592743</v>
      </c>
      <c r="B2952" t="str">
        <f t="shared" si="238"/>
        <v>Gch3937</v>
      </c>
      <c r="C2952" t="str">
        <f t="shared" si="239"/>
        <v>NC_002107.1</v>
      </c>
      <c r="D2952" t="str">
        <f t="shared" si="240"/>
        <v>AF034721</v>
      </c>
      <c r="E2952" t="str">
        <f t="shared" si="237"/>
        <v>Gracilaria</v>
      </c>
      <c r="F2952" t="s">
        <v>32247</v>
      </c>
      <c r="G2952" t="str">
        <f t="shared" si="241"/>
        <v xml:space="preserve">Gracilariachilensis                Other3.93725.01915---5-                                                                                        </v>
      </c>
      <c r="H2952" t="s">
        <v>14928</v>
      </c>
      <c r="I2952" t="s">
        <v>5279</v>
      </c>
      <c r="J2952" t="s">
        <v>14929</v>
      </c>
      <c r="K2952" t="s">
        <v>14929</v>
      </c>
      <c r="L2952" t="s">
        <v>14934</v>
      </c>
      <c r="M2952" t="s">
        <v>14935</v>
      </c>
      <c r="N2952" t="s">
        <v>14936</v>
      </c>
      <c r="O2952" s="1" t="s">
        <v>14937</v>
      </c>
      <c r="P2952" t="s">
        <v>14938</v>
      </c>
      <c r="Q2952">
        <v>5</v>
      </c>
      <c r="R2952" t="s">
        <v>23</v>
      </c>
      <c r="S2952" t="s">
        <v>23</v>
      </c>
      <c r="T2952" t="s">
        <v>23</v>
      </c>
      <c r="U2952">
        <v>5</v>
      </c>
      <c r="V2952" t="s">
        <v>32116</v>
      </c>
    </row>
    <row r="2953" spans="1:22">
      <c r="A2953">
        <v>6592647</v>
      </c>
      <c r="B2953" t="str">
        <f t="shared" si="238"/>
        <v>Gro4970</v>
      </c>
      <c r="C2953" t="str">
        <f t="shared" si="239"/>
        <v>NC_002105.1</v>
      </c>
      <c r="D2953" t="str">
        <f t="shared" si="240"/>
        <v>AF034718</v>
      </c>
      <c r="E2953" t="str">
        <f t="shared" si="237"/>
        <v>Gracilaria</v>
      </c>
      <c r="F2953" t="s">
        <v>32449</v>
      </c>
      <c r="G2953" t="str">
        <f t="shared" si="241"/>
        <v xml:space="preserve">Gracilariarobusta                  Other3552125.77467---7-                                                                                        </v>
      </c>
      <c r="H2953" t="s">
        <v>14939</v>
      </c>
      <c r="I2953" t="s">
        <v>5279</v>
      </c>
      <c r="J2953" t="s">
        <v>14929</v>
      </c>
      <c r="K2953" t="s">
        <v>14929</v>
      </c>
      <c r="L2953" t="s">
        <v>14940</v>
      </c>
      <c r="M2953" t="s">
        <v>14941</v>
      </c>
      <c r="N2953" t="s">
        <v>14942</v>
      </c>
      <c r="O2953" s="1">
        <v>35521</v>
      </c>
      <c r="P2953" t="s">
        <v>14943</v>
      </c>
      <c r="Q2953">
        <v>7</v>
      </c>
      <c r="R2953" t="s">
        <v>23</v>
      </c>
      <c r="S2953" t="s">
        <v>23</v>
      </c>
      <c r="T2953" t="s">
        <v>23</v>
      </c>
      <c r="U2953">
        <v>7</v>
      </c>
      <c r="V2953" t="s">
        <v>32116</v>
      </c>
    </row>
    <row r="2954" spans="1:22">
      <c r="A2954">
        <v>6592551</v>
      </c>
      <c r="B2954" t="str">
        <f t="shared" si="238"/>
        <v>Gro4059</v>
      </c>
      <c r="C2954" t="str">
        <f t="shared" si="239"/>
        <v>NC_002104.1</v>
      </c>
      <c r="D2954" t="str">
        <f t="shared" si="240"/>
        <v>AF034717</v>
      </c>
      <c r="E2954" t="str">
        <f t="shared" si="237"/>
        <v>Gracilaria</v>
      </c>
      <c r="F2954" t="s">
        <v>32449</v>
      </c>
      <c r="G2954" t="str">
        <f t="shared" si="241"/>
        <v xml:space="preserve">Gracilariarobusta                  Other4.05926.5092---2-                                                                                        </v>
      </c>
      <c r="H2954" t="s">
        <v>14939</v>
      </c>
      <c r="I2954" t="s">
        <v>5279</v>
      </c>
      <c r="J2954" t="s">
        <v>14929</v>
      </c>
      <c r="K2954" t="s">
        <v>14929</v>
      </c>
      <c r="L2954" t="s">
        <v>14944</v>
      </c>
      <c r="M2954" t="s">
        <v>14945</v>
      </c>
      <c r="N2954" t="s">
        <v>14946</v>
      </c>
      <c r="O2954" s="1" t="s">
        <v>14947</v>
      </c>
      <c r="P2954" t="s">
        <v>14948</v>
      </c>
      <c r="Q2954">
        <v>2</v>
      </c>
      <c r="R2954" t="s">
        <v>23</v>
      </c>
      <c r="S2954" t="s">
        <v>23</v>
      </c>
      <c r="T2954" t="s">
        <v>23</v>
      </c>
      <c r="U2954">
        <v>2</v>
      </c>
      <c r="V2954" t="s">
        <v>32116</v>
      </c>
    </row>
    <row r="2955" spans="1:22">
      <c r="A2955">
        <v>6592455</v>
      </c>
      <c r="B2955" t="str">
        <f t="shared" si="238"/>
        <v>Gle4293</v>
      </c>
      <c r="C2955" t="str">
        <f t="shared" si="239"/>
        <v>NC_001470.1</v>
      </c>
      <c r="D2955" t="str">
        <f t="shared" si="240"/>
        <v>AF034720</v>
      </c>
      <c r="E2955" t="str">
        <f t="shared" si="237"/>
        <v>Gracilariopsis</v>
      </c>
      <c r="F2955" t="s">
        <v>32450</v>
      </c>
      <c r="G2955" t="str">
        <f t="shared" si="241"/>
        <v xml:space="preserve">Gracilariopsislemaneiformis            Other4.29326.81115---5-                                                                                </v>
      </c>
      <c r="H2955" t="s">
        <v>14949</v>
      </c>
      <c r="I2955" t="s">
        <v>5279</v>
      </c>
      <c r="J2955" t="s">
        <v>14929</v>
      </c>
      <c r="K2955" t="s">
        <v>14929</v>
      </c>
      <c r="L2955" t="s">
        <v>14950</v>
      </c>
      <c r="M2955" t="s">
        <v>14951</v>
      </c>
      <c r="N2955" t="s">
        <v>14952</v>
      </c>
      <c r="O2955" s="1" t="s">
        <v>14953</v>
      </c>
      <c r="P2955" t="s">
        <v>14954</v>
      </c>
      <c r="Q2955">
        <v>5</v>
      </c>
      <c r="R2955" t="s">
        <v>23</v>
      </c>
      <c r="S2955" t="s">
        <v>23</v>
      </c>
      <c r="T2955" t="s">
        <v>23</v>
      </c>
      <c r="U2955">
        <v>5</v>
      </c>
      <c r="V2955" t="s">
        <v>3129</v>
      </c>
    </row>
    <row r="2956" spans="1:22">
      <c r="A2956">
        <v>6592359</v>
      </c>
      <c r="B2956" t="str">
        <f t="shared" si="238"/>
        <v>pACIX901</v>
      </c>
      <c r="C2956" t="str">
        <f t="shared" si="239"/>
        <v>NC_015057.1</v>
      </c>
      <c r="D2956" t="str">
        <f t="shared" si="240"/>
        <v>CP002481</v>
      </c>
      <c r="E2956" t="str">
        <f t="shared" si="237"/>
        <v>Granulicella</v>
      </c>
      <c r="F2956" t="s">
        <v>32451</v>
      </c>
      <c r="G2956" t="str">
        <f t="shared" si="241"/>
        <v>Granulicellatundricola               Acidobacteria475.65859.5649304---3106</v>
      </c>
      <c r="H2956" t="s">
        <v>14955</v>
      </c>
      <c r="I2956" t="s">
        <v>15</v>
      </c>
      <c r="J2956" t="s">
        <v>14956</v>
      </c>
      <c r="K2956" t="s">
        <v>14957</v>
      </c>
      <c r="L2956" t="s">
        <v>14958</v>
      </c>
      <c r="M2956" t="s">
        <v>14959</v>
      </c>
      <c r="N2956" t="s">
        <v>14960</v>
      </c>
      <c r="O2956" s="1" t="s">
        <v>14961</v>
      </c>
      <c r="P2956" t="s">
        <v>14962</v>
      </c>
      <c r="Q2956">
        <v>304</v>
      </c>
      <c r="R2956" t="s">
        <v>23</v>
      </c>
      <c r="S2956" t="s">
        <v>23</v>
      </c>
      <c r="T2956" t="s">
        <v>23</v>
      </c>
      <c r="U2956">
        <v>310</v>
      </c>
      <c r="V2956">
        <v>6</v>
      </c>
    </row>
    <row r="2957" spans="1:22">
      <c r="A2957">
        <v>6592263</v>
      </c>
      <c r="B2957" t="str">
        <f t="shared" si="238"/>
        <v>pACIX904</v>
      </c>
      <c r="C2957" t="str">
        <f t="shared" si="239"/>
        <v>NC_015059.1</v>
      </c>
      <c r="D2957" t="str">
        <f t="shared" si="240"/>
        <v>CP002484</v>
      </c>
      <c r="E2957" t="str">
        <f t="shared" si="237"/>
        <v>Granulicella</v>
      </c>
      <c r="F2957" t="s">
        <v>32451</v>
      </c>
      <c r="G2957" t="str">
        <f t="shared" si="241"/>
        <v>Granulicellatundricola               Acidobacteria115.49353.279489---956</v>
      </c>
      <c r="H2957" t="s">
        <v>14955</v>
      </c>
      <c r="I2957" t="s">
        <v>15</v>
      </c>
      <c r="J2957" t="s">
        <v>14956</v>
      </c>
      <c r="K2957" t="s">
        <v>14957</v>
      </c>
      <c r="L2957" t="s">
        <v>14963</v>
      </c>
      <c r="M2957" t="s">
        <v>14964</v>
      </c>
      <c r="N2957" t="s">
        <v>14965</v>
      </c>
      <c r="O2957" s="1" t="s">
        <v>14966</v>
      </c>
      <c r="P2957" t="s">
        <v>14967</v>
      </c>
      <c r="Q2957">
        <v>89</v>
      </c>
      <c r="R2957" t="s">
        <v>23</v>
      </c>
      <c r="S2957" t="s">
        <v>23</v>
      </c>
      <c r="T2957" t="s">
        <v>23</v>
      </c>
      <c r="U2957">
        <v>95</v>
      </c>
      <c r="V2957">
        <v>6</v>
      </c>
    </row>
    <row r="2958" spans="1:22">
      <c r="A2958">
        <v>6592167</v>
      </c>
      <c r="B2958" t="str">
        <f t="shared" si="238"/>
        <v>pACIX902</v>
      </c>
      <c r="C2958" t="str">
        <f t="shared" si="239"/>
        <v>NC_015065.1</v>
      </c>
      <c r="D2958" t="str">
        <f t="shared" si="240"/>
        <v>CP002482</v>
      </c>
      <c r="E2958" t="str">
        <f t="shared" si="237"/>
        <v>Granulicella</v>
      </c>
      <c r="F2958" t="s">
        <v>32451</v>
      </c>
      <c r="G2958" t="str">
        <f t="shared" si="241"/>
        <v>Granulicellatundricola               Acidobacteria300.29259.4102204---2062</v>
      </c>
      <c r="H2958" t="s">
        <v>14955</v>
      </c>
      <c r="I2958" t="s">
        <v>15</v>
      </c>
      <c r="J2958" t="s">
        <v>14956</v>
      </c>
      <c r="K2958" t="s">
        <v>14957</v>
      </c>
      <c r="L2958" t="s">
        <v>14968</v>
      </c>
      <c r="M2958" t="s">
        <v>14969</v>
      </c>
      <c r="N2958" t="s">
        <v>14970</v>
      </c>
      <c r="O2958" s="1" t="s">
        <v>14971</v>
      </c>
      <c r="P2958" t="s">
        <v>14972</v>
      </c>
      <c r="Q2958">
        <v>204</v>
      </c>
      <c r="R2958" t="s">
        <v>23</v>
      </c>
      <c r="S2958" t="s">
        <v>23</v>
      </c>
      <c r="T2958" t="s">
        <v>23</v>
      </c>
      <c r="U2958">
        <v>206</v>
      </c>
      <c r="V2958">
        <v>2</v>
      </c>
    </row>
    <row r="2959" spans="1:22">
      <c r="A2959">
        <v>6592071</v>
      </c>
      <c r="B2959" t="str">
        <f t="shared" si="238"/>
        <v>pACIX903</v>
      </c>
      <c r="C2959" t="str">
        <f t="shared" si="239"/>
        <v>NC_015058.1</v>
      </c>
      <c r="D2959" t="str">
        <f t="shared" si="240"/>
        <v>CP002483</v>
      </c>
      <c r="E2959" t="str">
        <f t="shared" si="237"/>
        <v>Granulicella</v>
      </c>
      <c r="F2959" t="s">
        <v>32451</v>
      </c>
      <c r="G2959" t="str">
        <f t="shared" si="241"/>
        <v>Granulicellatundricola               Acidobacteria188.16755.9434171---1765</v>
      </c>
      <c r="H2959" t="s">
        <v>14955</v>
      </c>
      <c r="I2959" t="s">
        <v>15</v>
      </c>
      <c r="J2959" t="s">
        <v>14956</v>
      </c>
      <c r="K2959" t="s">
        <v>14957</v>
      </c>
      <c r="L2959" t="s">
        <v>14973</v>
      </c>
      <c r="M2959" t="s">
        <v>14974</v>
      </c>
      <c r="N2959" t="s">
        <v>14975</v>
      </c>
      <c r="O2959" s="1" t="s">
        <v>14976</v>
      </c>
      <c r="P2959" t="s">
        <v>14977</v>
      </c>
      <c r="Q2959">
        <v>171</v>
      </c>
      <c r="R2959" t="s">
        <v>23</v>
      </c>
      <c r="S2959" t="s">
        <v>23</v>
      </c>
      <c r="T2959" t="s">
        <v>23</v>
      </c>
      <c r="U2959">
        <v>176</v>
      </c>
      <c r="V2959">
        <v>5</v>
      </c>
    </row>
    <row r="2960" spans="1:22">
      <c r="A2960">
        <v>6591975</v>
      </c>
      <c r="B2960" t="str">
        <f t="shared" si="238"/>
        <v>pACIX905</v>
      </c>
      <c r="C2960" t="str">
        <f t="shared" si="239"/>
        <v>NC_015060.1</v>
      </c>
      <c r="D2960" t="str">
        <f t="shared" si="240"/>
        <v>CP002485</v>
      </c>
      <c r="E2960" t="str">
        <f t="shared" si="237"/>
        <v>Granulicella</v>
      </c>
      <c r="F2960" t="s">
        <v>32451</v>
      </c>
      <c r="G2960" t="str">
        <f t="shared" si="241"/>
        <v>Granulicellatundricola               Acidobacteria115.22156.3543102---1086</v>
      </c>
      <c r="H2960" t="s">
        <v>14955</v>
      </c>
      <c r="I2960" t="s">
        <v>15</v>
      </c>
      <c r="J2960" t="s">
        <v>14956</v>
      </c>
      <c r="K2960" t="s">
        <v>14957</v>
      </c>
      <c r="L2960" t="s">
        <v>14978</v>
      </c>
      <c r="M2960" t="s">
        <v>14979</v>
      </c>
      <c r="N2960" t="s">
        <v>14980</v>
      </c>
      <c r="O2960" s="1" t="s">
        <v>14981</v>
      </c>
      <c r="P2960" t="s">
        <v>14982</v>
      </c>
      <c r="Q2960">
        <v>102</v>
      </c>
      <c r="R2960" t="s">
        <v>23</v>
      </c>
      <c r="S2960" t="s">
        <v>23</v>
      </c>
      <c r="T2960" t="s">
        <v>23</v>
      </c>
      <c r="U2960">
        <v>108</v>
      </c>
      <c r="V2960">
        <v>6</v>
      </c>
    </row>
    <row r="2961" spans="1:22">
      <c r="A2961">
        <v>6591879</v>
      </c>
      <c r="B2961" t="str">
        <f t="shared" si="238"/>
        <v>pB1000</v>
      </c>
      <c r="C2961" t="str">
        <f t="shared" si="239"/>
        <v>NC_019175.1</v>
      </c>
      <c r="D2961" t="str">
        <f t="shared" si="240"/>
        <v>GU080064</v>
      </c>
      <c r="E2961" t="str">
        <f t="shared" si="237"/>
        <v>Haemophilus</v>
      </c>
      <c r="F2961" t="s">
        <v>32452</v>
      </c>
      <c r="G2961" t="str">
        <f t="shared" si="241"/>
        <v xml:space="preserve">Haemophilusinfluenzae               Gammaproteobacteria4.61341.42644---4-                                                        </v>
      </c>
      <c r="H2961" t="s">
        <v>14983</v>
      </c>
      <c r="I2961" t="s">
        <v>15</v>
      </c>
      <c r="J2961" t="s">
        <v>78</v>
      </c>
      <c r="K2961" t="s">
        <v>79</v>
      </c>
      <c r="L2961" t="s">
        <v>139</v>
      </c>
      <c r="M2961" t="s">
        <v>14984</v>
      </c>
      <c r="N2961" t="s">
        <v>14985</v>
      </c>
      <c r="O2961" s="1" t="s">
        <v>142</v>
      </c>
      <c r="P2961" t="s">
        <v>14986</v>
      </c>
      <c r="Q2961">
        <v>4</v>
      </c>
      <c r="R2961" t="s">
        <v>23</v>
      </c>
      <c r="S2961" t="s">
        <v>23</v>
      </c>
      <c r="T2961" t="s">
        <v>23</v>
      </c>
      <c r="U2961">
        <v>4</v>
      </c>
      <c r="V2961" t="s">
        <v>58</v>
      </c>
    </row>
    <row r="2962" spans="1:22">
      <c r="A2962">
        <v>6591783</v>
      </c>
      <c r="B2962" t="str">
        <f t="shared" si="238"/>
        <v>pB1000</v>
      </c>
      <c r="C2962" t="str">
        <f t="shared" si="239"/>
        <v>NC_019174.1</v>
      </c>
      <c r="D2962" t="str">
        <f t="shared" si="240"/>
        <v>GU080063</v>
      </c>
      <c r="E2962" t="str">
        <f t="shared" si="237"/>
        <v>Haemophilus</v>
      </c>
      <c r="F2962" t="s">
        <v>32452</v>
      </c>
      <c r="G2962" t="str">
        <f t="shared" si="241"/>
        <v xml:space="preserve">Haemophilusinfluenzae               Gammaproteobacteria4.61341.44814---4-                                                        </v>
      </c>
      <c r="H2962" t="s">
        <v>14987</v>
      </c>
      <c r="I2962" t="s">
        <v>15</v>
      </c>
      <c r="J2962" t="s">
        <v>78</v>
      </c>
      <c r="K2962" t="s">
        <v>79</v>
      </c>
      <c r="L2962" t="s">
        <v>139</v>
      </c>
      <c r="M2962" t="s">
        <v>14988</v>
      </c>
      <c r="N2962" t="s">
        <v>14989</v>
      </c>
      <c r="O2962" s="1" t="s">
        <v>142</v>
      </c>
      <c r="P2962" t="s">
        <v>14990</v>
      </c>
      <c r="Q2962">
        <v>4</v>
      </c>
      <c r="R2962" t="s">
        <v>23</v>
      </c>
      <c r="S2962" t="s">
        <v>23</v>
      </c>
      <c r="T2962" t="s">
        <v>23</v>
      </c>
      <c r="U2962">
        <v>4</v>
      </c>
      <c r="V2962" t="s">
        <v>58</v>
      </c>
    </row>
    <row r="2963" spans="1:22">
      <c r="A2963">
        <v>6591687</v>
      </c>
      <c r="B2963" t="str">
        <f t="shared" si="238"/>
        <v>pLFH64</v>
      </c>
      <c r="C2963" t="str">
        <f t="shared" si="239"/>
        <v>NC_019182.1</v>
      </c>
      <c r="D2963" t="str">
        <f t="shared" si="240"/>
        <v>JQ670905</v>
      </c>
      <c r="E2963" t="str">
        <f t="shared" si="237"/>
        <v>Haemophilus</v>
      </c>
      <c r="F2963" t="s">
        <v>32452</v>
      </c>
      <c r="G2963" t="str">
        <f t="shared" si="241"/>
        <v xml:space="preserve">Haemophilusinfluenzae               Gammaproteobacteria5.45840.0334---4-                                                        </v>
      </c>
      <c r="H2963" t="s">
        <v>14991</v>
      </c>
      <c r="I2963" t="s">
        <v>15</v>
      </c>
      <c r="J2963" t="s">
        <v>78</v>
      </c>
      <c r="K2963" t="s">
        <v>79</v>
      </c>
      <c r="L2963" t="s">
        <v>14992</v>
      </c>
      <c r="M2963" t="s">
        <v>14993</v>
      </c>
      <c r="N2963" t="s">
        <v>14994</v>
      </c>
      <c r="O2963" s="1" t="s">
        <v>8399</v>
      </c>
      <c r="P2963" t="s">
        <v>14995</v>
      </c>
      <c r="Q2963">
        <v>4</v>
      </c>
      <c r="R2963" t="s">
        <v>23</v>
      </c>
      <c r="S2963" t="s">
        <v>23</v>
      </c>
      <c r="T2963" t="s">
        <v>23</v>
      </c>
      <c r="U2963">
        <v>4</v>
      </c>
      <c r="V2963" t="s">
        <v>58</v>
      </c>
    </row>
    <row r="2964" spans="1:22">
      <c r="A2964">
        <v>6591591</v>
      </c>
      <c r="B2964" t="str">
        <f t="shared" si="238"/>
        <v>pB1000'</v>
      </c>
      <c r="C2964" t="str">
        <f t="shared" si="239"/>
        <v>NC_019177.1</v>
      </c>
      <c r="D2964" t="str">
        <f t="shared" si="240"/>
        <v>GU080066</v>
      </c>
      <c r="E2964" t="str">
        <f t="shared" si="237"/>
        <v>Haemophilus</v>
      </c>
      <c r="F2964" t="s">
        <v>32452</v>
      </c>
      <c r="G2964" t="str">
        <f t="shared" si="241"/>
        <v xml:space="preserve">Haemophilusinfluenzae               Gammaproteobacteria4212841.71114---4-                                                        </v>
      </c>
      <c r="H2964" t="s">
        <v>14996</v>
      </c>
      <c r="I2964" t="s">
        <v>15</v>
      </c>
      <c r="J2964" t="s">
        <v>78</v>
      </c>
      <c r="K2964" t="s">
        <v>79</v>
      </c>
      <c r="L2964" t="s">
        <v>14997</v>
      </c>
      <c r="M2964" t="s">
        <v>14998</v>
      </c>
      <c r="N2964" t="s">
        <v>14999</v>
      </c>
      <c r="O2964" s="1">
        <v>42128</v>
      </c>
      <c r="P2964" t="s">
        <v>15000</v>
      </c>
      <c r="Q2964">
        <v>4</v>
      </c>
      <c r="R2964" t="s">
        <v>23</v>
      </c>
      <c r="S2964" t="s">
        <v>23</v>
      </c>
      <c r="T2964" t="s">
        <v>23</v>
      </c>
      <c r="U2964">
        <v>4</v>
      </c>
      <c r="V2964" t="s">
        <v>58</v>
      </c>
    </row>
    <row r="2965" spans="1:22">
      <c r="A2965">
        <v>6591495</v>
      </c>
      <c r="B2965" t="str">
        <f t="shared" si="238"/>
        <v>pF1947</v>
      </c>
      <c r="C2965" t="str">
        <f t="shared" si="239"/>
        <v>NC_007206.1</v>
      </c>
      <c r="D2965" t="str">
        <f t="shared" si="240"/>
        <v>AY647243</v>
      </c>
      <c r="E2965" t="str">
        <f t="shared" si="237"/>
        <v>Haemophilus</v>
      </c>
      <c r="F2965" t="s">
        <v>32452</v>
      </c>
      <c r="G2965" t="str">
        <f t="shared" si="241"/>
        <v xml:space="preserve">Haemophilusinfluenzae               Gammaproteobacteria32.62836.76934---34-                                                                </v>
      </c>
      <c r="H2965" t="s">
        <v>15001</v>
      </c>
      <c r="I2965" t="s">
        <v>15</v>
      </c>
      <c r="J2965" t="s">
        <v>78</v>
      </c>
      <c r="K2965" t="s">
        <v>79</v>
      </c>
      <c r="L2965" t="s">
        <v>15002</v>
      </c>
      <c r="M2965" t="s">
        <v>15003</v>
      </c>
      <c r="N2965" t="s">
        <v>15004</v>
      </c>
      <c r="O2965" s="1" t="s">
        <v>15005</v>
      </c>
      <c r="P2965" t="s">
        <v>15006</v>
      </c>
      <c r="Q2965">
        <v>34</v>
      </c>
      <c r="R2965" t="s">
        <v>23</v>
      </c>
      <c r="S2965" t="s">
        <v>23</v>
      </c>
      <c r="T2965" t="s">
        <v>23</v>
      </c>
      <c r="U2965">
        <v>34</v>
      </c>
      <c r="V2965" t="s">
        <v>495</v>
      </c>
    </row>
    <row r="2966" spans="1:22">
      <c r="A2966">
        <v>6591399</v>
      </c>
      <c r="B2966" t="str">
        <f t="shared" si="238"/>
        <v>pPN223</v>
      </c>
      <c r="C2966" t="str">
        <f t="shared" si="239"/>
        <v>NC_019181.1</v>
      </c>
      <c r="D2966" t="str">
        <f t="shared" si="240"/>
        <v>JQ611727</v>
      </c>
      <c r="E2966" t="str">
        <f t="shared" si="237"/>
        <v>Haemophilus</v>
      </c>
      <c r="F2966" t="s">
        <v>32452</v>
      </c>
      <c r="G2966" t="str">
        <f t="shared" si="241"/>
        <v xml:space="preserve">Haemophilusinfluenzae               Gammaproteobacteria4.30437.66263---3-                                                        </v>
      </c>
      <c r="H2966" t="s">
        <v>15007</v>
      </c>
      <c r="I2966" t="s">
        <v>15</v>
      </c>
      <c r="J2966" t="s">
        <v>78</v>
      </c>
      <c r="K2966" t="s">
        <v>79</v>
      </c>
      <c r="L2966" t="s">
        <v>15008</v>
      </c>
      <c r="M2966" t="s">
        <v>15009</v>
      </c>
      <c r="N2966" t="s">
        <v>15010</v>
      </c>
      <c r="O2966" s="1" t="s">
        <v>7607</v>
      </c>
      <c r="P2966" t="s">
        <v>15011</v>
      </c>
      <c r="Q2966">
        <v>3</v>
      </c>
      <c r="R2966" t="s">
        <v>23</v>
      </c>
      <c r="S2966" t="s">
        <v>23</v>
      </c>
      <c r="T2966" t="s">
        <v>23</v>
      </c>
      <c r="U2966">
        <v>3</v>
      </c>
      <c r="V2966" t="s">
        <v>58</v>
      </c>
    </row>
    <row r="2967" spans="1:22">
      <c r="A2967">
        <v>6591303</v>
      </c>
      <c r="B2967" t="str">
        <f t="shared" si="238"/>
        <v>pJ612</v>
      </c>
      <c r="C2967" t="str">
        <f t="shared" si="239"/>
        <v>NC_019186.1</v>
      </c>
      <c r="D2967" t="str">
        <f t="shared" si="240"/>
        <v>JQ783056</v>
      </c>
      <c r="E2967" t="str">
        <f t="shared" si="237"/>
        <v>Haemophilus</v>
      </c>
      <c r="F2967" t="s">
        <v>32452</v>
      </c>
      <c r="G2967" t="str">
        <f t="shared" si="241"/>
        <v xml:space="preserve">Haemophilusinfluenzae               Gammaproteobacteria5.04838.80743---3-                                                        </v>
      </c>
      <c r="H2967" t="s">
        <v>15012</v>
      </c>
      <c r="I2967" t="s">
        <v>15</v>
      </c>
      <c r="J2967" t="s">
        <v>78</v>
      </c>
      <c r="K2967" t="s">
        <v>79</v>
      </c>
      <c r="L2967" t="s">
        <v>15013</v>
      </c>
      <c r="M2967" t="s">
        <v>15014</v>
      </c>
      <c r="N2967" t="s">
        <v>15015</v>
      </c>
      <c r="O2967" s="1" t="s">
        <v>15016</v>
      </c>
      <c r="P2967" t="s">
        <v>15017</v>
      </c>
      <c r="Q2967">
        <v>3</v>
      </c>
      <c r="R2967" t="s">
        <v>23</v>
      </c>
      <c r="S2967" t="s">
        <v>23</v>
      </c>
      <c r="T2967" t="s">
        <v>23</v>
      </c>
      <c r="U2967">
        <v>3</v>
      </c>
      <c r="V2967" t="s">
        <v>58</v>
      </c>
    </row>
    <row r="2968" spans="1:22">
      <c r="A2968">
        <v>6591207</v>
      </c>
      <c r="B2968" t="str">
        <f t="shared" si="238"/>
        <v>pB1000</v>
      </c>
      <c r="C2968" t="str">
        <f t="shared" si="239"/>
        <v>NC_019178.1</v>
      </c>
      <c r="D2968" t="str">
        <f t="shared" si="240"/>
        <v>HM236408</v>
      </c>
      <c r="E2968" t="str">
        <f t="shared" si="237"/>
        <v>Haemophilus</v>
      </c>
      <c r="F2968" t="s">
        <v>32452</v>
      </c>
      <c r="G2968" t="str">
        <f t="shared" si="241"/>
        <v xml:space="preserve">Haemophilusinfluenzae               Gammaproteobacteria4.61341.44814---4-                                                        </v>
      </c>
      <c r="H2968" t="s">
        <v>15018</v>
      </c>
      <c r="I2968" t="s">
        <v>15</v>
      </c>
      <c r="J2968" t="s">
        <v>78</v>
      </c>
      <c r="K2968" t="s">
        <v>79</v>
      </c>
      <c r="L2968" t="s">
        <v>139</v>
      </c>
      <c r="M2968" t="s">
        <v>15019</v>
      </c>
      <c r="N2968" t="s">
        <v>15020</v>
      </c>
      <c r="O2968" s="1" t="s">
        <v>142</v>
      </c>
      <c r="P2968" t="s">
        <v>14990</v>
      </c>
      <c r="Q2968">
        <v>4</v>
      </c>
      <c r="R2968" t="s">
        <v>23</v>
      </c>
      <c r="S2968" t="s">
        <v>23</v>
      </c>
      <c r="T2968" t="s">
        <v>23</v>
      </c>
      <c r="U2968">
        <v>4</v>
      </c>
      <c r="V2968" t="s">
        <v>58</v>
      </c>
    </row>
    <row r="2969" spans="1:22">
      <c r="A2969">
        <v>6591111</v>
      </c>
      <c r="B2969" t="str">
        <f t="shared" si="238"/>
        <v>pF3028</v>
      </c>
      <c r="C2969" t="str">
        <f t="shared" si="239"/>
        <v>NC_004058.1</v>
      </c>
      <c r="D2969" t="str">
        <f t="shared" si="240"/>
        <v>AF469177</v>
      </c>
      <c r="E2969" t="str">
        <f t="shared" si="237"/>
        <v>Haemophilus</v>
      </c>
      <c r="F2969" t="s">
        <v>32452</v>
      </c>
      <c r="G2969" t="str">
        <f t="shared" si="241"/>
        <v xml:space="preserve">Haemophilusinfluenzae               Gammaproteobacteria32.37936.665734---34-                                                        </v>
      </c>
      <c r="H2969" t="s">
        <v>15021</v>
      </c>
      <c r="I2969" t="s">
        <v>15</v>
      </c>
      <c r="J2969" t="s">
        <v>78</v>
      </c>
      <c r="K2969" t="s">
        <v>79</v>
      </c>
      <c r="L2969" t="s">
        <v>15022</v>
      </c>
      <c r="M2969" t="s">
        <v>15023</v>
      </c>
      <c r="N2969" t="s">
        <v>15024</v>
      </c>
      <c r="O2969" s="1" t="s">
        <v>15025</v>
      </c>
      <c r="P2969" t="s">
        <v>15026</v>
      </c>
      <c r="Q2969">
        <v>34</v>
      </c>
      <c r="R2969" t="s">
        <v>23</v>
      </c>
      <c r="S2969" t="s">
        <v>23</v>
      </c>
      <c r="T2969" t="s">
        <v>23</v>
      </c>
      <c r="U2969">
        <v>34</v>
      </c>
      <c r="V2969" t="s">
        <v>58</v>
      </c>
    </row>
    <row r="2970" spans="1:22">
      <c r="A2970">
        <v>6591015</v>
      </c>
      <c r="B2970" t="str">
        <f t="shared" si="238"/>
        <v>PB1000</v>
      </c>
      <c r="C2970" t="str">
        <f t="shared" si="239"/>
        <v>NC_014813.1</v>
      </c>
      <c r="D2970" t="str">
        <f t="shared" si="240"/>
        <v>HM470204</v>
      </c>
      <c r="E2970" t="str">
        <f t="shared" si="237"/>
        <v>Haemophilus</v>
      </c>
      <c r="F2970" t="s">
        <v>32452</v>
      </c>
      <c r="G2970" t="str">
        <f t="shared" si="241"/>
        <v xml:space="preserve">Haemophilusinfluenzae               Gammaproteobacteria4.61341.44814---4-                                                        </v>
      </c>
      <c r="H2970" t="s">
        <v>15027</v>
      </c>
      <c r="I2970" t="s">
        <v>15</v>
      </c>
      <c r="J2970" t="s">
        <v>78</v>
      </c>
      <c r="K2970" t="s">
        <v>79</v>
      </c>
      <c r="L2970" t="s">
        <v>15028</v>
      </c>
      <c r="M2970" t="s">
        <v>15029</v>
      </c>
      <c r="N2970" t="s">
        <v>15030</v>
      </c>
      <c r="O2970" s="1" t="s">
        <v>142</v>
      </c>
      <c r="P2970" t="s">
        <v>14990</v>
      </c>
      <c r="Q2970">
        <v>4</v>
      </c>
      <c r="R2970" t="s">
        <v>23</v>
      </c>
      <c r="S2970" t="s">
        <v>23</v>
      </c>
      <c r="T2970" t="s">
        <v>23</v>
      </c>
      <c r="U2970">
        <v>4</v>
      </c>
      <c r="V2970" t="s">
        <v>58</v>
      </c>
    </row>
    <row r="2971" spans="1:22">
      <c r="A2971">
        <v>6590919</v>
      </c>
      <c r="B2971" t="str">
        <f t="shared" si="238"/>
        <v>pA1606</v>
      </c>
      <c r="C2971" t="str">
        <f t="shared" si="239"/>
        <v>NC_019180.1</v>
      </c>
      <c r="D2971" t="str">
        <f t="shared" si="240"/>
        <v>JQ611726</v>
      </c>
      <c r="E2971" t="str">
        <f t="shared" ref="E2971:E3034" si="242">MID(H2971,1,FIND(" ",H2971)-1)</f>
        <v>Haemophilus</v>
      </c>
      <c r="F2971" t="s">
        <v>32452</v>
      </c>
      <c r="G2971" t="str">
        <f t="shared" si="241"/>
        <v>Haemophilusinfluenzae               Gammaproteobacteria5.64639.72724---51</v>
      </c>
      <c r="H2971" t="s">
        <v>15031</v>
      </c>
      <c r="I2971" t="s">
        <v>15</v>
      </c>
      <c r="J2971" t="s">
        <v>78</v>
      </c>
      <c r="K2971" t="s">
        <v>79</v>
      </c>
      <c r="L2971" t="s">
        <v>15032</v>
      </c>
      <c r="M2971" t="s">
        <v>15033</v>
      </c>
      <c r="N2971" t="s">
        <v>15034</v>
      </c>
      <c r="O2971" s="1" t="s">
        <v>15035</v>
      </c>
      <c r="P2971" t="s">
        <v>15036</v>
      </c>
      <c r="Q2971">
        <v>4</v>
      </c>
      <c r="R2971" t="s">
        <v>23</v>
      </c>
      <c r="S2971" t="s">
        <v>23</v>
      </c>
      <c r="T2971" t="s">
        <v>23</v>
      </c>
      <c r="U2971">
        <v>5</v>
      </c>
      <c r="V2971">
        <v>1</v>
      </c>
    </row>
    <row r="2972" spans="1:22">
      <c r="A2972">
        <v>6590823</v>
      </c>
      <c r="B2972" t="str">
        <f t="shared" si="238"/>
        <v>pA1209</v>
      </c>
      <c r="C2972" t="str">
        <f t="shared" si="239"/>
        <v>NC_019185.1</v>
      </c>
      <c r="D2972" t="str">
        <f t="shared" si="240"/>
        <v>JQ783055</v>
      </c>
      <c r="E2972" t="str">
        <f t="shared" si="242"/>
        <v>Haemophilus</v>
      </c>
      <c r="F2972" t="s">
        <v>32452</v>
      </c>
      <c r="G2972" t="str">
        <f t="shared" si="241"/>
        <v xml:space="preserve">Haemophilusinfluenzae               Gammaproteobacteria5.14238.60373---3-                                                        </v>
      </c>
      <c r="H2972" t="s">
        <v>15037</v>
      </c>
      <c r="I2972" t="s">
        <v>15</v>
      </c>
      <c r="J2972" t="s">
        <v>78</v>
      </c>
      <c r="K2972" t="s">
        <v>79</v>
      </c>
      <c r="L2972" t="s">
        <v>15038</v>
      </c>
      <c r="M2972" t="s">
        <v>15039</v>
      </c>
      <c r="N2972" t="s">
        <v>15040</v>
      </c>
      <c r="O2972" s="1" t="s">
        <v>15041</v>
      </c>
      <c r="P2972" t="s">
        <v>15042</v>
      </c>
      <c r="Q2972">
        <v>3</v>
      </c>
      <c r="R2972" t="s">
        <v>23</v>
      </c>
      <c r="S2972" t="s">
        <v>23</v>
      </c>
      <c r="T2972" t="s">
        <v>23</v>
      </c>
      <c r="U2972">
        <v>3</v>
      </c>
      <c r="V2972" t="s">
        <v>58</v>
      </c>
    </row>
    <row r="2973" spans="1:22">
      <c r="A2973">
        <v>6590727</v>
      </c>
      <c r="B2973" t="str">
        <f t="shared" si="238"/>
        <v>pF3031</v>
      </c>
      <c r="C2973" t="str">
        <f t="shared" si="239"/>
        <v>NC_004846.1</v>
      </c>
      <c r="D2973" t="str">
        <f t="shared" si="240"/>
        <v>AF447808</v>
      </c>
      <c r="E2973" t="str">
        <f t="shared" si="242"/>
        <v>Haemophilus</v>
      </c>
      <c r="F2973" t="s">
        <v>32452</v>
      </c>
      <c r="G2973" t="str">
        <f t="shared" si="241"/>
        <v xml:space="preserve">Haemophilusinfluenzae               Gammaproteobacteria32.43336.650933---33-                                                                </v>
      </c>
      <c r="H2973" t="s">
        <v>15001</v>
      </c>
      <c r="I2973" t="s">
        <v>15</v>
      </c>
      <c r="J2973" t="s">
        <v>78</v>
      </c>
      <c r="K2973" t="s">
        <v>79</v>
      </c>
      <c r="L2973" t="s">
        <v>15043</v>
      </c>
      <c r="M2973" t="s">
        <v>15044</v>
      </c>
      <c r="N2973" t="s">
        <v>15045</v>
      </c>
      <c r="O2973" s="1" t="s">
        <v>15046</v>
      </c>
      <c r="P2973" t="s">
        <v>15047</v>
      </c>
      <c r="Q2973">
        <v>33</v>
      </c>
      <c r="R2973" t="s">
        <v>23</v>
      </c>
      <c r="S2973" t="s">
        <v>23</v>
      </c>
      <c r="T2973" t="s">
        <v>23</v>
      </c>
      <c r="U2973">
        <v>33</v>
      </c>
      <c r="V2973" t="s">
        <v>495</v>
      </c>
    </row>
    <row r="2974" spans="1:22">
      <c r="A2974">
        <v>6590631</v>
      </c>
      <c r="B2974" t="str">
        <f t="shared" si="238"/>
        <v>pLFS5</v>
      </c>
      <c r="C2974" t="str">
        <f t="shared" si="239"/>
        <v>NC_019183.1</v>
      </c>
      <c r="D2974" t="str">
        <f t="shared" si="240"/>
        <v>JQ670904</v>
      </c>
      <c r="E2974" t="str">
        <f t="shared" si="242"/>
        <v>Haemophilus</v>
      </c>
      <c r="F2974" t="s">
        <v>32452</v>
      </c>
      <c r="G2974" t="str">
        <f t="shared" si="241"/>
        <v xml:space="preserve">Haemophilusinfluenzae               Gammaproteobacteria4.84638.32033---3-                                                        </v>
      </c>
      <c r="H2974" t="s">
        <v>15048</v>
      </c>
      <c r="I2974" t="s">
        <v>15</v>
      </c>
      <c r="J2974" t="s">
        <v>78</v>
      </c>
      <c r="K2974" t="s">
        <v>79</v>
      </c>
      <c r="L2974" t="s">
        <v>15049</v>
      </c>
      <c r="M2974" t="s">
        <v>15050</v>
      </c>
      <c r="N2974" t="s">
        <v>15051</v>
      </c>
      <c r="O2974" s="1" t="s">
        <v>15052</v>
      </c>
      <c r="P2974" t="s">
        <v>15053</v>
      </c>
      <c r="Q2974">
        <v>3</v>
      </c>
      <c r="R2974" t="s">
        <v>23</v>
      </c>
      <c r="S2974" t="s">
        <v>23</v>
      </c>
      <c r="T2974" t="s">
        <v>23</v>
      </c>
      <c r="U2974">
        <v>3</v>
      </c>
      <c r="V2974" t="s">
        <v>58</v>
      </c>
    </row>
    <row r="2975" spans="1:22">
      <c r="A2975">
        <v>6590535</v>
      </c>
      <c r="B2975" t="str">
        <f t="shared" si="238"/>
        <v>ICEhin1056</v>
      </c>
      <c r="C2975" t="str">
        <f t="shared" si="239"/>
        <v>NC_011409.1</v>
      </c>
      <c r="D2975" t="str">
        <f t="shared" si="240"/>
        <v>AJ627386</v>
      </c>
      <c r="E2975" t="str">
        <f t="shared" si="242"/>
        <v>Haemophilus</v>
      </c>
      <c r="F2975" t="s">
        <v>32452</v>
      </c>
      <c r="G2975" t="str">
        <f t="shared" si="241"/>
        <v>Haemophilusinfluenzae               Gammaproteobacteria59.39339.103962---642</v>
      </c>
      <c r="H2975" t="s">
        <v>15001</v>
      </c>
      <c r="I2975" t="s">
        <v>15</v>
      </c>
      <c r="J2975" t="s">
        <v>78</v>
      </c>
      <c r="K2975" t="s">
        <v>79</v>
      </c>
      <c r="L2975" t="s">
        <v>15054</v>
      </c>
      <c r="M2975" t="s">
        <v>15055</v>
      </c>
      <c r="N2975" t="s">
        <v>15056</v>
      </c>
      <c r="O2975" s="1" t="s">
        <v>15057</v>
      </c>
      <c r="P2975" t="s">
        <v>15058</v>
      </c>
      <c r="Q2975">
        <v>62</v>
      </c>
      <c r="R2975" t="s">
        <v>23</v>
      </c>
      <c r="S2975" t="s">
        <v>23</v>
      </c>
      <c r="T2975" t="s">
        <v>23</v>
      </c>
      <c r="U2975">
        <v>64</v>
      </c>
      <c r="V2975">
        <v>2</v>
      </c>
    </row>
    <row r="2976" spans="1:22">
      <c r="A2976">
        <v>6590439</v>
      </c>
      <c r="B2976" t="str">
        <f t="shared" si="238"/>
        <v>pB1000</v>
      </c>
      <c r="C2976" t="str">
        <f t="shared" si="239"/>
        <v>NC_019176.1</v>
      </c>
      <c r="D2976" t="str">
        <f t="shared" si="240"/>
        <v>GU080065</v>
      </c>
      <c r="E2976" t="str">
        <f t="shared" si="242"/>
        <v>Haemophilus</v>
      </c>
      <c r="F2976" t="s">
        <v>32452</v>
      </c>
      <c r="G2976" t="str">
        <f t="shared" si="241"/>
        <v xml:space="preserve">Haemophilusinfluenzae               Gammaproteobacteria4.61341.44814---4-                                                        </v>
      </c>
      <c r="H2976" t="s">
        <v>15059</v>
      </c>
      <c r="I2976" t="s">
        <v>15</v>
      </c>
      <c r="J2976" t="s">
        <v>78</v>
      </c>
      <c r="K2976" t="s">
        <v>79</v>
      </c>
      <c r="L2976" t="s">
        <v>139</v>
      </c>
      <c r="M2976" t="s">
        <v>15060</v>
      </c>
      <c r="N2976" t="s">
        <v>15061</v>
      </c>
      <c r="O2976" s="1" t="s">
        <v>142</v>
      </c>
      <c r="P2976" t="s">
        <v>14990</v>
      </c>
      <c r="Q2976">
        <v>4</v>
      </c>
      <c r="R2976" t="s">
        <v>23</v>
      </c>
      <c r="S2976" t="s">
        <v>23</v>
      </c>
      <c r="T2976" t="s">
        <v>23</v>
      </c>
      <c r="U2976">
        <v>4</v>
      </c>
      <c r="V2976" t="s">
        <v>58</v>
      </c>
    </row>
    <row r="2977" spans="1:22">
      <c r="A2977">
        <v>6590343</v>
      </c>
      <c r="B2977" t="str">
        <f t="shared" si="238"/>
        <v>pLFH49</v>
      </c>
      <c r="C2977" t="str">
        <f t="shared" si="239"/>
        <v>NC_019184.1</v>
      </c>
      <c r="D2977" t="str">
        <f t="shared" si="240"/>
        <v>JQ670906</v>
      </c>
      <c r="E2977" t="str">
        <f t="shared" si="242"/>
        <v>Haemophilus</v>
      </c>
      <c r="F2977" t="s">
        <v>32452</v>
      </c>
      <c r="G2977" t="str">
        <f t="shared" si="241"/>
        <v xml:space="preserve">Haemophilusinfluenzae               Gammaproteobacteria5.40440.09994---4-                                                        </v>
      </c>
      <c r="H2977" t="s">
        <v>15062</v>
      </c>
      <c r="I2977" t="s">
        <v>15</v>
      </c>
      <c r="J2977" t="s">
        <v>78</v>
      </c>
      <c r="K2977" t="s">
        <v>79</v>
      </c>
      <c r="L2977" t="s">
        <v>15063</v>
      </c>
      <c r="M2977" t="s">
        <v>15064</v>
      </c>
      <c r="N2977" t="s">
        <v>15065</v>
      </c>
      <c r="O2977" s="1" t="s">
        <v>15066</v>
      </c>
      <c r="P2977" t="s">
        <v>15067</v>
      </c>
      <c r="Q2977">
        <v>4</v>
      </c>
      <c r="R2977" t="s">
        <v>23</v>
      </c>
      <c r="S2977" t="s">
        <v>23</v>
      </c>
      <c r="T2977" t="s">
        <v>23</v>
      </c>
      <c r="U2977">
        <v>4</v>
      </c>
      <c r="V2977" t="s">
        <v>58</v>
      </c>
    </row>
    <row r="2978" spans="1:22">
      <c r="A2978">
        <v>6590247</v>
      </c>
      <c r="B2978" t="str">
        <f t="shared" si="238"/>
        <v>unnamed</v>
      </c>
      <c r="C2978" t="str">
        <f t="shared" si="239"/>
        <v>NC_020228.1</v>
      </c>
      <c r="D2978" t="str">
        <f t="shared" si="240"/>
        <v>KC292503</v>
      </c>
      <c r="E2978" t="str">
        <f t="shared" si="242"/>
        <v>Haemophilus</v>
      </c>
      <c r="F2978" t="s">
        <v>32453</v>
      </c>
      <c r="G2978" t="str">
        <f t="shared" si="241"/>
        <v xml:space="preserve">Haemophilusparainfluenzae           Gammaproteobacteria5.45840.01475---5-                                                </v>
      </c>
      <c r="H2978" t="s">
        <v>15068</v>
      </c>
      <c r="I2978" t="s">
        <v>15</v>
      </c>
      <c r="J2978" t="s">
        <v>78</v>
      </c>
      <c r="K2978" t="s">
        <v>79</v>
      </c>
      <c r="L2978" t="s">
        <v>68</v>
      </c>
      <c r="M2978" t="s">
        <v>15069</v>
      </c>
      <c r="N2978" t="s">
        <v>15070</v>
      </c>
      <c r="O2978" s="1" t="s">
        <v>8399</v>
      </c>
      <c r="P2978" t="s">
        <v>15071</v>
      </c>
      <c r="Q2978">
        <v>5</v>
      </c>
      <c r="R2978" t="s">
        <v>23</v>
      </c>
      <c r="S2978" t="s">
        <v>23</v>
      </c>
      <c r="T2978" t="s">
        <v>23</v>
      </c>
      <c r="U2978">
        <v>5</v>
      </c>
      <c r="V2978" t="s">
        <v>24</v>
      </c>
    </row>
    <row r="2979" spans="1:22">
      <c r="A2979">
        <v>6590151</v>
      </c>
      <c r="B2979" t="str">
        <f t="shared" si="238"/>
        <v>pHS129</v>
      </c>
      <c r="C2979" t="str">
        <f t="shared" si="239"/>
        <v>NC_006298.1</v>
      </c>
      <c r="D2979" t="str">
        <f t="shared" si="240"/>
        <v>CP000019</v>
      </c>
      <c r="E2979" t="str">
        <f t="shared" si="242"/>
        <v>Haemophilus</v>
      </c>
      <c r="F2979" t="s">
        <v>32454</v>
      </c>
      <c r="G2979" t="str">
        <f t="shared" si="241"/>
        <v xml:space="preserve">Haemophilussomnus                   Gammaproteobacteria5.17834.97496---6-                                                        </v>
      </c>
      <c r="H2979" t="s">
        <v>15072</v>
      </c>
      <c r="I2979" t="s">
        <v>15</v>
      </c>
      <c r="J2979" t="s">
        <v>78</v>
      </c>
      <c r="K2979" t="s">
        <v>79</v>
      </c>
      <c r="L2979" t="s">
        <v>15073</v>
      </c>
      <c r="M2979" t="s">
        <v>15074</v>
      </c>
      <c r="N2979" t="s">
        <v>15075</v>
      </c>
      <c r="O2979" s="1" t="s">
        <v>567</v>
      </c>
      <c r="P2979" t="s">
        <v>15076</v>
      </c>
      <c r="Q2979">
        <v>6</v>
      </c>
      <c r="R2979" t="s">
        <v>23</v>
      </c>
      <c r="S2979" t="s">
        <v>23</v>
      </c>
      <c r="T2979" t="s">
        <v>23</v>
      </c>
      <c r="U2979">
        <v>6</v>
      </c>
      <c r="V2979" t="s">
        <v>58</v>
      </c>
    </row>
    <row r="2980" spans="1:22">
      <c r="A2980">
        <v>6590055</v>
      </c>
      <c r="B2980" t="str">
        <f t="shared" si="238"/>
        <v>pAlvB</v>
      </c>
      <c r="C2980" t="str">
        <f t="shared" si="239"/>
        <v>NC_005911.1</v>
      </c>
      <c r="D2980" t="str">
        <f t="shared" si="240"/>
        <v>AY271829</v>
      </c>
      <c r="E2980" t="str">
        <f t="shared" si="242"/>
        <v>Hafnia</v>
      </c>
      <c r="F2980" t="s">
        <v>32455</v>
      </c>
      <c r="G2980" t="str">
        <f t="shared" si="241"/>
        <v xml:space="preserve">Hafniaalvei                    Gammaproteobacteria5.21646.97097---9-                                                                </v>
      </c>
      <c r="H2980" t="s">
        <v>15077</v>
      </c>
      <c r="I2980" t="s">
        <v>15</v>
      </c>
      <c r="J2980" t="s">
        <v>78</v>
      </c>
      <c r="K2980" t="s">
        <v>79</v>
      </c>
      <c r="L2980" t="s">
        <v>15078</v>
      </c>
      <c r="M2980" t="s">
        <v>15079</v>
      </c>
      <c r="N2980" t="s">
        <v>15080</v>
      </c>
      <c r="O2980" s="1" t="s">
        <v>15081</v>
      </c>
      <c r="P2980" t="s">
        <v>15082</v>
      </c>
      <c r="Q2980">
        <v>7</v>
      </c>
      <c r="R2980" t="s">
        <v>23</v>
      </c>
      <c r="S2980" t="s">
        <v>23</v>
      </c>
      <c r="T2980" t="s">
        <v>23</v>
      </c>
      <c r="U2980">
        <v>9</v>
      </c>
      <c r="V2980" t="s">
        <v>495</v>
      </c>
    </row>
    <row r="2981" spans="1:22">
      <c r="A2981">
        <v>6589959</v>
      </c>
      <c r="B2981" t="str">
        <f t="shared" si="238"/>
        <v>pAlvA</v>
      </c>
      <c r="C2981" t="str">
        <f t="shared" si="239"/>
        <v>NC_005910.1</v>
      </c>
      <c r="D2981" t="str">
        <f t="shared" si="240"/>
        <v>AY271828</v>
      </c>
      <c r="E2981" t="str">
        <f t="shared" si="242"/>
        <v>Hafnia</v>
      </c>
      <c r="F2981" t="s">
        <v>32455</v>
      </c>
      <c r="G2981" t="str">
        <f t="shared" si="241"/>
        <v xml:space="preserve">Hafniaalvei                    Gammaproteobacteria5.11346.17647---9-                                                                </v>
      </c>
      <c r="H2981" t="s">
        <v>15083</v>
      </c>
      <c r="I2981" t="s">
        <v>15</v>
      </c>
      <c r="J2981" t="s">
        <v>78</v>
      </c>
      <c r="K2981" t="s">
        <v>79</v>
      </c>
      <c r="L2981" t="s">
        <v>15084</v>
      </c>
      <c r="M2981" t="s">
        <v>15085</v>
      </c>
      <c r="N2981" t="s">
        <v>15086</v>
      </c>
      <c r="O2981" s="1" t="s">
        <v>6970</v>
      </c>
      <c r="P2981" t="s">
        <v>15087</v>
      </c>
      <c r="Q2981">
        <v>7</v>
      </c>
      <c r="R2981" t="s">
        <v>23</v>
      </c>
      <c r="S2981" t="s">
        <v>23</v>
      </c>
      <c r="T2981" t="s">
        <v>23</v>
      </c>
      <c r="U2981">
        <v>9</v>
      </c>
      <c r="V2981" t="s">
        <v>495</v>
      </c>
    </row>
    <row r="2982" spans="1:22">
      <c r="A2982">
        <v>6589863</v>
      </c>
      <c r="B2982">
        <f t="shared" si="238"/>
        <v>2</v>
      </c>
      <c r="C2982" t="str">
        <f t="shared" si="239"/>
        <v>NC_014299.1</v>
      </c>
      <c r="D2982" t="str">
        <f t="shared" si="240"/>
        <v>CP002064</v>
      </c>
      <c r="E2982" t="str">
        <f t="shared" si="242"/>
        <v>Halalkalicoccus</v>
      </c>
      <c r="F2982" t="s">
        <v>32456</v>
      </c>
      <c r="G2982" t="str">
        <f t="shared" si="241"/>
        <v>Halalkalicoccusjeotgali                 Halobacteria363.53454.1633331---3321</v>
      </c>
      <c r="H2982" t="s">
        <v>15088</v>
      </c>
      <c r="I2982" t="s">
        <v>481</v>
      </c>
      <c r="J2982" t="s">
        <v>2208</v>
      </c>
      <c r="K2982" t="s">
        <v>15089</v>
      </c>
      <c r="L2982">
        <v>2</v>
      </c>
      <c r="M2982" t="s">
        <v>15090</v>
      </c>
      <c r="N2982" t="s">
        <v>15091</v>
      </c>
      <c r="O2982" s="1" t="s">
        <v>15092</v>
      </c>
      <c r="P2982" t="s">
        <v>15093</v>
      </c>
      <c r="Q2982">
        <v>331</v>
      </c>
      <c r="R2982" t="s">
        <v>23</v>
      </c>
      <c r="S2982" t="s">
        <v>23</v>
      </c>
      <c r="T2982" t="s">
        <v>23</v>
      </c>
      <c r="U2982">
        <v>332</v>
      </c>
      <c r="V2982">
        <v>1</v>
      </c>
    </row>
    <row r="2983" spans="1:22">
      <c r="A2983">
        <v>6589767</v>
      </c>
      <c r="B2983">
        <f t="shared" si="238"/>
        <v>1</v>
      </c>
      <c r="C2983" t="str">
        <f t="shared" si="239"/>
        <v>NC_014298.1</v>
      </c>
      <c r="D2983" t="str">
        <f t="shared" si="240"/>
        <v>CP002063</v>
      </c>
      <c r="E2983" t="str">
        <f t="shared" si="242"/>
        <v>Halalkalicoccus</v>
      </c>
      <c r="F2983" t="s">
        <v>32456</v>
      </c>
      <c r="G2983" t="str">
        <f t="shared" si="241"/>
        <v>Halalkalicoccusjeotgali                 Halobacteria406.28555.2656320-1-33312</v>
      </c>
      <c r="H2983" t="s">
        <v>15088</v>
      </c>
      <c r="I2983" t="s">
        <v>481</v>
      </c>
      <c r="J2983" t="s">
        <v>2208</v>
      </c>
      <c r="K2983" t="s">
        <v>15089</v>
      </c>
      <c r="L2983">
        <v>1</v>
      </c>
      <c r="M2983" t="s">
        <v>15094</v>
      </c>
      <c r="N2983" t="s">
        <v>15095</v>
      </c>
      <c r="O2983" s="1" t="s">
        <v>15096</v>
      </c>
      <c r="P2983" t="s">
        <v>15097</v>
      </c>
      <c r="Q2983">
        <v>320</v>
      </c>
      <c r="R2983" t="s">
        <v>23</v>
      </c>
      <c r="S2983">
        <v>1</v>
      </c>
      <c r="T2983" t="s">
        <v>23</v>
      </c>
      <c r="U2983">
        <v>333</v>
      </c>
      <c r="V2983">
        <v>12</v>
      </c>
    </row>
    <row r="2984" spans="1:22">
      <c r="A2984">
        <v>6589671</v>
      </c>
      <c r="B2984">
        <f t="shared" si="238"/>
        <v>6</v>
      </c>
      <c r="C2984" t="str">
        <f t="shared" si="239"/>
        <v>NC_014303.1</v>
      </c>
      <c r="D2984" t="str">
        <f t="shared" si="240"/>
        <v>CP002068</v>
      </c>
      <c r="E2984" t="str">
        <f t="shared" si="242"/>
        <v>Halalkalicoccus</v>
      </c>
      <c r="F2984" t="s">
        <v>32456</v>
      </c>
      <c r="G2984" t="str">
        <f t="shared" si="241"/>
        <v xml:space="preserve">Halalkalicoccusjeotgali                 Halobacteria6.95160.59567---7-                                                                        </v>
      </c>
      <c r="H2984" t="s">
        <v>15088</v>
      </c>
      <c r="I2984" t="s">
        <v>481</v>
      </c>
      <c r="J2984" t="s">
        <v>2208</v>
      </c>
      <c r="K2984" t="s">
        <v>15089</v>
      </c>
      <c r="L2984">
        <v>6</v>
      </c>
      <c r="M2984" t="s">
        <v>15098</v>
      </c>
      <c r="N2984" t="s">
        <v>15099</v>
      </c>
      <c r="O2984" s="1" t="s">
        <v>15100</v>
      </c>
      <c r="P2984" t="s">
        <v>15101</v>
      </c>
      <c r="Q2984">
        <v>7</v>
      </c>
      <c r="R2984" t="s">
        <v>23</v>
      </c>
      <c r="S2984" t="s">
        <v>23</v>
      </c>
      <c r="T2984" t="s">
        <v>23</v>
      </c>
      <c r="U2984">
        <v>7</v>
      </c>
      <c r="V2984" t="s">
        <v>3736</v>
      </c>
    </row>
    <row r="2985" spans="1:22">
      <c r="A2985">
        <v>6589575</v>
      </c>
      <c r="B2985">
        <f t="shared" si="238"/>
        <v>5</v>
      </c>
      <c r="C2985" t="str">
        <f t="shared" si="239"/>
        <v>NC_014302.1</v>
      </c>
      <c r="D2985" t="str">
        <f t="shared" si="240"/>
        <v>CP002067</v>
      </c>
      <c r="E2985" t="str">
        <f t="shared" si="242"/>
        <v>Halalkalicoccus</v>
      </c>
      <c r="F2985" t="s">
        <v>32456</v>
      </c>
      <c r="G2985" t="str">
        <f t="shared" si="241"/>
        <v xml:space="preserve">Halalkalicoccusjeotgali                 Halobacteria23.72747.641917---17-                                                                        </v>
      </c>
      <c r="H2985" t="s">
        <v>15088</v>
      </c>
      <c r="I2985" t="s">
        <v>481</v>
      </c>
      <c r="J2985" t="s">
        <v>2208</v>
      </c>
      <c r="K2985" t="s">
        <v>15089</v>
      </c>
      <c r="L2985">
        <v>5</v>
      </c>
      <c r="M2985" t="s">
        <v>15102</v>
      </c>
      <c r="N2985" t="s">
        <v>15103</v>
      </c>
      <c r="O2985" s="1" t="s">
        <v>15104</v>
      </c>
      <c r="P2985" t="s">
        <v>15105</v>
      </c>
      <c r="Q2985">
        <v>17</v>
      </c>
      <c r="R2985" t="s">
        <v>23</v>
      </c>
      <c r="S2985" t="s">
        <v>23</v>
      </c>
      <c r="T2985" t="s">
        <v>23</v>
      </c>
      <c r="U2985">
        <v>17</v>
      </c>
      <c r="V2985" t="s">
        <v>3736</v>
      </c>
    </row>
    <row r="2986" spans="1:22">
      <c r="A2986">
        <v>6589479</v>
      </c>
      <c r="B2986">
        <f t="shared" si="238"/>
        <v>3</v>
      </c>
      <c r="C2986" t="str">
        <f t="shared" si="239"/>
        <v>NC_014300.1</v>
      </c>
      <c r="D2986" t="str">
        <f t="shared" si="240"/>
        <v>CP002065</v>
      </c>
      <c r="E2986" t="str">
        <f t="shared" si="242"/>
        <v>Halalkalicoccus</v>
      </c>
      <c r="F2986" t="s">
        <v>32456</v>
      </c>
      <c r="G2986" t="str">
        <f t="shared" si="241"/>
        <v xml:space="preserve">Halalkalicoccusjeotgali                 Halobacteria44.57658.901740---40-                                                                        </v>
      </c>
      <c r="H2986" t="s">
        <v>15088</v>
      </c>
      <c r="I2986" t="s">
        <v>481</v>
      </c>
      <c r="J2986" t="s">
        <v>2208</v>
      </c>
      <c r="K2986" t="s">
        <v>15089</v>
      </c>
      <c r="L2986">
        <v>3</v>
      </c>
      <c r="M2986" t="s">
        <v>15106</v>
      </c>
      <c r="N2986" t="s">
        <v>15107</v>
      </c>
      <c r="O2986" s="1" t="s">
        <v>15108</v>
      </c>
      <c r="P2986" t="s">
        <v>15109</v>
      </c>
      <c r="Q2986">
        <v>40</v>
      </c>
      <c r="R2986" t="s">
        <v>23</v>
      </c>
      <c r="S2986" t="s">
        <v>23</v>
      </c>
      <c r="T2986" t="s">
        <v>23</v>
      </c>
      <c r="U2986">
        <v>40</v>
      </c>
      <c r="V2986" t="s">
        <v>3736</v>
      </c>
    </row>
    <row r="2987" spans="1:22">
      <c r="A2987">
        <v>6589383</v>
      </c>
      <c r="B2987">
        <f t="shared" si="238"/>
        <v>4</v>
      </c>
      <c r="C2987" t="str">
        <f t="shared" si="239"/>
        <v>NC_014301.1</v>
      </c>
      <c r="D2987" t="str">
        <f t="shared" si="240"/>
        <v>CP002066</v>
      </c>
      <c r="E2987" t="str">
        <f t="shared" si="242"/>
        <v>Halalkalicoccus</v>
      </c>
      <c r="F2987" t="s">
        <v>32456</v>
      </c>
      <c r="G2987" t="str">
        <f t="shared" si="241"/>
        <v xml:space="preserve">Halalkalicoccusjeotgali                 Halobacteria44.45954.911339---39-                                                                        </v>
      </c>
      <c r="H2987" t="s">
        <v>15088</v>
      </c>
      <c r="I2987" t="s">
        <v>481</v>
      </c>
      <c r="J2987" t="s">
        <v>2208</v>
      </c>
      <c r="K2987" t="s">
        <v>15089</v>
      </c>
      <c r="L2987">
        <v>4</v>
      </c>
      <c r="M2987" t="s">
        <v>15110</v>
      </c>
      <c r="N2987" t="s">
        <v>15111</v>
      </c>
      <c r="O2987" s="1" t="s">
        <v>15112</v>
      </c>
      <c r="P2987" t="s">
        <v>15113</v>
      </c>
      <c r="Q2987">
        <v>39</v>
      </c>
      <c r="R2987" t="s">
        <v>23</v>
      </c>
      <c r="S2987" t="s">
        <v>23</v>
      </c>
      <c r="T2987" t="s">
        <v>23</v>
      </c>
      <c r="U2987">
        <v>39</v>
      </c>
      <c r="V2987" t="s">
        <v>3736</v>
      </c>
    </row>
    <row r="2988" spans="1:22">
      <c r="A2988">
        <v>6589287</v>
      </c>
      <c r="B2988" t="str">
        <f t="shared" si="238"/>
        <v>pHSR2-01</v>
      </c>
      <c r="C2988" t="str">
        <f t="shared" si="239"/>
        <v>NZ_CP008875.1</v>
      </c>
      <c r="D2988" t="str">
        <f t="shared" si="240"/>
        <v>CP008875</v>
      </c>
      <c r="E2988" t="str">
        <f t="shared" si="242"/>
        <v>Halanaeroarchaeum</v>
      </c>
      <c r="F2988" t="s">
        <v>32457</v>
      </c>
      <c r="G2988" t="str">
        <f t="shared" si="241"/>
        <v>Halanaeroarchaeumsulfurireducens          Halobacteria124.25655.4066103---1063</v>
      </c>
      <c r="H2988" t="s">
        <v>15114</v>
      </c>
      <c r="I2988" t="s">
        <v>481</v>
      </c>
      <c r="J2988" t="s">
        <v>2208</v>
      </c>
      <c r="K2988" t="s">
        <v>15089</v>
      </c>
      <c r="L2988" t="s">
        <v>15115</v>
      </c>
      <c r="M2988" t="s">
        <v>15116</v>
      </c>
      <c r="N2988" t="s">
        <v>15117</v>
      </c>
      <c r="O2988" s="1" t="s">
        <v>15118</v>
      </c>
      <c r="P2988" t="s">
        <v>15119</v>
      </c>
      <c r="Q2988">
        <v>103</v>
      </c>
      <c r="R2988" t="s">
        <v>23</v>
      </c>
      <c r="S2988" t="s">
        <v>23</v>
      </c>
      <c r="T2988" t="s">
        <v>23</v>
      </c>
      <c r="U2988">
        <v>106</v>
      </c>
      <c r="V2988">
        <v>3</v>
      </c>
    </row>
    <row r="2989" spans="1:22">
      <c r="A2989">
        <v>6589191</v>
      </c>
      <c r="B2989" t="str">
        <f t="shared" si="238"/>
        <v>pM27-SA2-01</v>
      </c>
      <c r="C2989" t="str">
        <f t="shared" si="239"/>
        <v>NZ_CP011565.1</v>
      </c>
      <c r="D2989" t="str">
        <f t="shared" si="240"/>
        <v>CP011565</v>
      </c>
      <c r="E2989" t="str">
        <f t="shared" si="242"/>
        <v>Halanaeroarchaeum</v>
      </c>
      <c r="F2989" t="s">
        <v>32457</v>
      </c>
      <c r="G2989" t="str">
        <f t="shared" si="241"/>
        <v>Halanaeroarchaeumsulfurireducens          Halobacteria124.25655.3961105---1083</v>
      </c>
      <c r="H2989" t="s">
        <v>15120</v>
      </c>
      <c r="I2989" t="s">
        <v>481</v>
      </c>
      <c r="J2989" t="s">
        <v>2208</v>
      </c>
      <c r="K2989" t="s">
        <v>15089</v>
      </c>
      <c r="L2989" t="s">
        <v>15121</v>
      </c>
      <c r="M2989" t="s">
        <v>15122</v>
      </c>
      <c r="N2989" t="s">
        <v>15123</v>
      </c>
      <c r="O2989" s="1" t="s">
        <v>15118</v>
      </c>
      <c r="P2989" t="s">
        <v>15124</v>
      </c>
      <c r="Q2989">
        <v>105</v>
      </c>
      <c r="R2989" t="s">
        <v>23</v>
      </c>
      <c r="S2989" t="s">
        <v>23</v>
      </c>
      <c r="T2989" t="s">
        <v>23</v>
      </c>
      <c r="U2989">
        <v>108</v>
      </c>
      <c r="V2989">
        <v>3</v>
      </c>
    </row>
    <row r="2990" spans="1:22">
      <c r="A2990">
        <v>6589095</v>
      </c>
      <c r="B2990" t="str">
        <f t="shared" si="238"/>
        <v>pHALHY01</v>
      </c>
      <c r="C2990" t="str">
        <f t="shared" si="239"/>
        <v>NC_015511.1</v>
      </c>
      <c r="D2990" t="str">
        <f t="shared" si="240"/>
        <v>CP002692</v>
      </c>
      <c r="E2990" t="str">
        <f t="shared" si="242"/>
        <v>Haliscomenobacter</v>
      </c>
      <c r="F2990" t="s">
        <v>32458</v>
      </c>
      <c r="G2990" t="str">
        <f t="shared" si="241"/>
        <v>Haliscomenobacterhydrossis                Bacteroidetes164.01946.2264112---1131</v>
      </c>
      <c r="H2990" t="s">
        <v>15125</v>
      </c>
      <c r="I2990" t="s">
        <v>15</v>
      </c>
      <c r="J2990" t="s">
        <v>4901</v>
      </c>
      <c r="K2990" t="s">
        <v>4902</v>
      </c>
      <c r="L2990" t="s">
        <v>15126</v>
      </c>
      <c r="M2990" t="s">
        <v>15127</v>
      </c>
      <c r="N2990" t="s">
        <v>15128</v>
      </c>
      <c r="O2990" s="1" t="s">
        <v>15129</v>
      </c>
      <c r="P2990" t="s">
        <v>15130</v>
      </c>
      <c r="Q2990">
        <v>112</v>
      </c>
      <c r="R2990" t="s">
        <v>23</v>
      </c>
      <c r="S2990" t="s">
        <v>23</v>
      </c>
      <c r="T2990" t="s">
        <v>23</v>
      </c>
      <c r="U2990">
        <v>113</v>
      </c>
      <c r="V2990">
        <v>1</v>
      </c>
    </row>
    <row r="2991" spans="1:22">
      <c r="A2991">
        <v>6588999</v>
      </c>
      <c r="B2991" t="str">
        <f t="shared" si="238"/>
        <v>pHALHY03</v>
      </c>
      <c r="C2991" t="str">
        <f t="shared" si="239"/>
        <v>NC_015513.1</v>
      </c>
      <c r="D2991" t="str">
        <f t="shared" si="240"/>
        <v>CP002694</v>
      </c>
      <c r="E2991" t="str">
        <f t="shared" si="242"/>
        <v>Haliscomenobacter</v>
      </c>
      <c r="F2991" t="s">
        <v>32458</v>
      </c>
      <c r="G2991" t="str">
        <f t="shared" si="241"/>
        <v>Haliscomenobacterhydrossis                Bacteroidetes92.18946.978575---761</v>
      </c>
      <c r="H2991" t="s">
        <v>15125</v>
      </c>
      <c r="I2991" t="s">
        <v>15</v>
      </c>
      <c r="J2991" t="s">
        <v>4901</v>
      </c>
      <c r="K2991" t="s">
        <v>4902</v>
      </c>
      <c r="L2991" t="s">
        <v>15131</v>
      </c>
      <c r="M2991" t="s">
        <v>15132</v>
      </c>
      <c r="N2991" t="s">
        <v>15133</v>
      </c>
      <c r="O2991" s="1" t="s">
        <v>15134</v>
      </c>
      <c r="P2991" t="s">
        <v>15135</v>
      </c>
      <c r="Q2991">
        <v>75</v>
      </c>
      <c r="R2991" t="s">
        <v>23</v>
      </c>
      <c r="S2991" t="s">
        <v>23</v>
      </c>
      <c r="T2991" t="s">
        <v>23</v>
      </c>
      <c r="U2991">
        <v>76</v>
      </c>
      <c r="V2991">
        <v>1</v>
      </c>
    </row>
    <row r="2992" spans="1:22">
      <c r="A2992">
        <v>6588903</v>
      </c>
      <c r="B2992" t="str">
        <f t="shared" si="238"/>
        <v>pHALHY02</v>
      </c>
      <c r="C2992" t="str">
        <f t="shared" si="239"/>
        <v>NC_015512.1</v>
      </c>
      <c r="D2992" t="str">
        <f t="shared" si="240"/>
        <v>CP002693</v>
      </c>
      <c r="E2992" t="str">
        <f t="shared" si="242"/>
        <v>Haliscomenobacter</v>
      </c>
      <c r="F2992" t="s">
        <v>32458</v>
      </c>
      <c r="G2992" t="str">
        <f t="shared" si="241"/>
        <v xml:space="preserve">Haliscomenobacterhydrossis                Bacteroidetes143.75746.4332104---104-                                </v>
      </c>
      <c r="H2992" t="s">
        <v>15125</v>
      </c>
      <c r="I2992" t="s">
        <v>15</v>
      </c>
      <c r="J2992" t="s">
        <v>4901</v>
      </c>
      <c r="K2992" t="s">
        <v>4902</v>
      </c>
      <c r="L2992" t="s">
        <v>15136</v>
      </c>
      <c r="M2992" t="s">
        <v>15137</v>
      </c>
      <c r="N2992" t="s">
        <v>15138</v>
      </c>
      <c r="O2992" s="1" t="s">
        <v>15139</v>
      </c>
      <c r="P2992" t="s">
        <v>15140</v>
      </c>
      <c r="Q2992">
        <v>104</v>
      </c>
      <c r="R2992" t="s">
        <v>23</v>
      </c>
      <c r="S2992" t="s">
        <v>23</v>
      </c>
      <c r="T2992" t="s">
        <v>23</v>
      </c>
      <c r="U2992">
        <v>104</v>
      </c>
      <c r="V2992" t="s">
        <v>108</v>
      </c>
    </row>
    <row r="2993" spans="1:22">
      <c r="A2993">
        <v>6588807</v>
      </c>
      <c r="B2993" t="str">
        <f t="shared" si="238"/>
        <v>pHH400</v>
      </c>
      <c r="C2993" t="str">
        <f t="shared" si="239"/>
        <v>NC_015944.1</v>
      </c>
      <c r="D2993" t="str">
        <f t="shared" si="240"/>
        <v>CP002923</v>
      </c>
      <c r="E2993" t="str">
        <f t="shared" si="242"/>
        <v>Haloarcula</v>
      </c>
      <c r="F2993" t="s">
        <v>32459</v>
      </c>
      <c r="G2993" t="str">
        <f t="shared" si="241"/>
        <v>Haloarculahispanica                Halobacteria405.81659.88723411--3508</v>
      </c>
      <c r="H2993" t="s">
        <v>15141</v>
      </c>
      <c r="I2993" t="s">
        <v>481</v>
      </c>
      <c r="J2993" t="s">
        <v>2208</v>
      </c>
      <c r="K2993" t="s">
        <v>15089</v>
      </c>
      <c r="L2993" t="s">
        <v>15142</v>
      </c>
      <c r="M2993" t="s">
        <v>15143</v>
      </c>
      <c r="N2993" t="s">
        <v>15144</v>
      </c>
      <c r="O2993" s="1" t="s">
        <v>15145</v>
      </c>
      <c r="P2993" t="s">
        <v>15146</v>
      </c>
      <c r="Q2993">
        <v>341</v>
      </c>
      <c r="R2993">
        <v>1</v>
      </c>
      <c r="S2993" t="s">
        <v>23</v>
      </c>
      <c r="T2993" t="s">
        <v>23</v>
      </c>
      <c r="U2993">
        <v>350</v>
      </c>
      <c r="V2993">
        <v>8</v>
      </c>
    </row>
    <row r="2994" spans="1:22">
      <c r="A2994">
        <v>6588711</v>
      </c>
      <c r="B2994" t="str">
        <f t="shared" si="238"/>
        <v>pHH406</v>
      </c>
      <c r="C2994" t="str">
        <f t="shared" si="239"/>
        <v>NC_023012.1</v>
      </c>
      <c r="D2994" t="str">
        <f t="shared" si="240"/>
        <v>CP006887</v>
      </c>
      <c r="E2994" t="str">
        <f t="shared" si="242"/>
        <v>Haloarcula</v>
      </c>
      <c r="F2994" t="s">
        <v>32459</v>
      </c>
      <c r="G2994" t="str">
        <f t="shared" si="241"/>
        <v>Haloarculahispanica                Halobacteria405.81559.88743391--3488</v>
      </c>
      <c r="H2994" t="s">
        <v>15147</v>
      </c>
      <c r="I2994" t="s">
        <v>481</v>
      </c>
      <c r="J2994" t="s">
        <v>2208</v>
      </c>
      <c r="K2994" t="s">
        <v>15089</v>
      </c>
      <c r="L2994" t="s">
        <v>15148</v>
      </c>
      <c r="M2994" t="s">
        <v>15149</v>
      </c>
      <c r="N2994" t="s">
        <v>15150</v>
      </c>
      <c r="O2994" s="1" t="s">
        <v>15151</v>
      </c>
      <c r="P2994" t="s">
        <v>15152</v>
      </c>
      <c r="Q2994">
        <v>339</v>
      </c>
      <c r="R2994">
        <v>1</v>
      </c>
      <c r="S2994" t="s">
        <v>23</v>
      </c>
      <c r="T2994" t="s">
        <v>23</v>
      </c>
      <c r="U2994">
        <v>348</v>
      </c>
      <c r="V2994">
        <v>8</v>
      </c>
    </row>
    <row r="2995" spans="1:22">
      <c r="A2995">
        <v>6588615</v>
      </c>
      <c r="B2995" t="str">
        <f t="shared" si="238"/>
        <v>pHH126</v>
      </c>
      <c r="C2995" t="str">
        <f t="shared" si="239"/>
        <v>NC_023011.1</v>
      </c>
      <c r="D2995" t="str">
        <f t="shared" si="240"/>
        <v>CP006886</v>
      </c>
      <c r="E2995" t="str">
        <f t="shared" si="242"/>
        <v>Haloarcula</v>
      </c>
      <c r="F2995" t="s">
        <v>32459</v>
      </c>
      <c r="G2995" t="str">
        <f t="shared" si="241"/>
        <v>Haloarculahispanica                Halobacteria125.76455.3139112---1186</v>
      </c>
      <c r="H2995" t="s">
        <v>15147</v>
      </c>
      <c r="I2995" t="s">
        <v>481</v>
      </c>
      <c r="J2995" t="s">
        <v>2208</v>
      </c>
      <c r="K2995" t="s">
        <v>15089</v>
      </c>
      <c r="L2995" t="s">
        <v>15153</v>
      </c>
      <c r="M2995" t="s">
        <v>15154</v>
      </c>
      <c r="N2995" t="s">
        <v>15155</v>
      </c>
      <c r="O2995" s="1" t="s">
        <v>15156</v>
      </c>
      <c r="P2995" t="s">
        <v>15157</v>
      </c>
      <c r="Q2995">
        <v>112</v>
      </c>
      <c r="R2995" t="s">
        <v>23</v>
      </c>
      <c r="S2995" t="s">
        <v>23</v>
      </c>
      <c r="T2995" t="s">
        <v>23</v>
      </c>
      <c r="U2995">
        <v>118</v>
      </c>
      <c r="V2995">
        <v>6</v>
      </c>
    </row>
    <row r="2996" spans="1:22">
      <c r="A2996">
        <v>6588519</v>
      </c>
      <c r="B2996" t="str">
        <f t="shared" si="238"/>
        <v>pNG100</v>
      </c>
      <c r="C2996" t="str">
        <f t="shared" si="239"/>
        <v>NC_006389.1</v>
      </c>
      <c r="D2996" t="str">
        <f t="shared" si="240"/>
        <v>AY596290</v>
      </c>
      <c r="E2996" t="str">
        <f t="shared" si="242"/>
        <v>Haloarcula</v>
      </c>
      <c r="F2996" t="s">
        <v>32460</v>
      </c>
      <c r="G2996" t="str">
        <f t="shared" si="241"/>
        <v>Haloarculamarismortui              Halobacteria33.30354.253434---373</v>
      </c>
      <c r="H2996" t="s">
        <v>15158</v>
      </c>
      <c r="I2996" t="s">
        <v>481</v>
      </c>
      <c r="J2996" t="s">
        <v>2208</v>
      </c>
      <c r="K2996" t="s">
        <v>15089</v>
      </c>
      <c r="L2996" t="s">
        <v>15159</v>
      </c>
      <c r="M2996" t="s">
        <v>15160</v>
      </c>
      <c r="N2996" t="s">
        <v>15161</v>
      </c>
      <c r="O2996" s="1" t="s">
        <v>15162</v>
      </c>
      <c r="P2996" t="s">
        <v>15163</v>
      </c>
      <c r="Q2996">
        <v>34</v>
      </c>
      <c r="R2996" t="s">
        <v>23</v>
      </c>
      <c r="S2996" t="s">
        <v>23</v>
      </c>
      <c r="T2996" t="s">
        <v>23</v>
      </c>
      <c r="U2996">
        <v>37</v>
      </c>
      <c r="V2996">
        <v>3</v>
      </c>
    </row>
    <row r="2997" spans="1:22">
      <c r="A2997">
        <v>6588423</v>
      </c>
      <c r="B2997" t="str">
        <f t="shared" si="238"/>
        <v>pNG700</v>
      </c>
      <c r="C2997" t="str">
        <f t="shared" si="239"/>
        <v>NC_006395.1</v>
      </c>
      <c r="D2997" t="str">
        <f t="shared" si="240"/>
        <v>AY596296</v>
      </c>
      <c r="E2997" t="str">
        <f t="shared" si="242"/>
        <v>Haloarcula</v>
      </c>
      <c r="F2997" t="s">
        <v>32460</v>
      </c>
      <c r="G2997" t="str">
        <f t="shared" si="241"/>
        <v>Haloarculamarismortui              Halobacteria410.55459.11913441--3516</v>
      </c>
      <c r="H2997" t="s">
        <v>15158</v>
      </c>
      <c r="I2997" t="s">
        <v>481</v>
      </c>
      <c r="J2997" t="s">
        <v>2208</v>
      </c>
      <c r="K2997" t="s">
        <v>15089</v>
      </c>
      <c r="L2997" t="s">
        <v>15164</v>
      </c>
      <c r="M2997" t="s">
        <v>15165</v>
      </c>
      <c r="N2997" t="s">
        <v>15166</v>
      </c>
      <c r="O2997" s="1" t="s">
        <v>15167</v>
      </c>
      <c r="P2997" t="s">
        <v>15168</v>
      </c>
      <c r="Q2997">
        <v>344</v>
      </c>
      <c r="R2997">
        <v>1</v>
      </c>
      <c r="S2997" t="s">
        <v>23</v>
      </c>
      <c r="T2997" t="s">
        <v>23</v>
      </c>
      <c r="U2997">
        <v>351</v>
      </c>
      <c r="V2997">
        <v>6</v>
      </c>
    </row>
    <row r="2998" spans="1:22">
      <c r="A2998">
        <v>6588327</v>
      </c>
      <c r="B2998" t="str">
        <f t="shared" si="238"/>
        <v>pNG300</v>
      </c>
      <c r="C2998" t="str">
        <f t="shared" si="239"/>
        <v>NC_006391.1</v>
      </c>
      <c r="D2998" t="str">
        <f t="shared" si="240"/>
        <v>AY596292</v>
      </c>
      <c r="E2998" t="str">
        <f t="shared" si="242"/>
        <v>Haloarcula</v>
      </c>
      <c r="F2998" t="s">
        <v>32460</v>
      </c>
      <c r="G2998" t="str">
        <f t="shared" si="241"/>
        <v xml:space="preserve">Haloarculamarismortui              Halobacteria39.52160.018739---39-                                                                </v>
      </c>
      <c r="H2998" t="s">
        <v>15158</v>
      </c>
      <c r="I2998" t="s">
        <v>481</v>
      </c>
      <c r="J2998" t="s">
        <v>2208</v>
      </c>
      <c r="K2998" t="s">
        <v>15089</v>
      </c>
      <c r="L2998" t="s">
        <v>15169</v>
      </c>
      <c r="M2998" t="s">
        <v>15170</v>
      </c>
      <c r="N2998" t="s">
        <v>15171</v>
      </c>
      <c r="O2998" s="1" t="s">
        <v>15172</v>
      </c>
      <c r="P2998" t="s">
        <v>15173</v>
      </c>
      <c r="Q2998">
        <v>39</v>
      </c>
      <c r="R2998" t="s">
        <v>23</v>
      </c>
      <c r="S2998" t="s">
        <v>23</v>
      </c>
      <c r="T2998" t="s">
        <v>23</v>
      </c>
      <c r="U2998">
        <v>39</v>
      </c>
      <c r="V2998" t="s">
        <v>495</v>
      </c>
    </row>
    <row r="2999" spans="1:22">
      <c r="A2999">
        <v>6588231</v>
      </c>
      <c r="B2999" t="str">
        <f t="shared" si="238"/>
        <v>pNG600</v>
      </c>
      <c r="C2999" t="str">
        <f t="shared" si="239"/>
        <v>NC_006394.1</v>
      </c>
      <c r="D2999" t="str">
        <f t="shared" si="240"/>
        <v>AY596295</v>
      </c>
      <c r="E2999" t="str">
        <f t="shared" si="242"/>
        <v>Haloarcula</v>
      </c>
      <c r="F2999" t="s">
        <v>32460</v>
      </c>
      <c r="G2999" t="str">
        <f t="shared" si="241"/>
        <v xml:space="preserve">Haloarculamarismortui              Halobacteria155.358.3329166-1-167-                                                                </v>
      </c>
      <c r="H2999" t="s">
        <v>15158</v>
      </c>
      <c r="I2999" t="s">
        <v>481</v>
      </c>
      <c r="J2999" t="s">
        <v>2208</v>
      </c>
      <c r="K2999" t="s">
        <v>15089</v>
      </c>
      <c r="L2999" t="s">
        <v>15174</v>
      </c>
      <c r="M2999" t="s">
        <v>15175</v>
      </c>
      <c r="N2999" t="s">
        <v>15176</v>
      </c>
      <c r="O2999" s="1" t="s">
        <v>15177</v>
      </c>
      <c r="P2999" t="s">
        <v>15178</v>
      </c>
      <c r="Q2999">
        <v>166</v>
      </c>
      <c r="R2999" t="s">
        <v>23</v>
      </c>
      <c r="S2999">
        <v>1</v>
      </c>
      <c r="T2999" t="s">
        <v>23</v>
      </c>
      <c r="U2999">
        <v>167</v>
      </c>
      <c r="V2999" t="s">
        <v>495</v>
      </c>
    </row>
    <row r="3000" spans="1:22">
      <c r="A3000">
        <v>6588135</v>
      </c>
      <c r="B3000" t="str">
        <f t="shared" si="238"/>
        <v>pNG200</v>
      </c>
      <c r="C3000" t="str">
        <f t="shared" si="239"/>
        <v>NC_006390.1</v>
      </c>
      <c r="D3000" t="str">
        <f t="shared" si="240"/>
        <v>AY596291</v>
      </c>
      <c r="E3000" t="str">
        <f t="shared" si="242"/>
        <v>Haloarcula</v>
      </c>
      <c r="F3000" t="s">
        <v>32460</v>
      </c>
      <c r="G3000" t="str">
        <f t="shared" si="241"/>
        <v xml:space="preserve">Haloarculamarismortui              Halobacteria33.45255.62638---38-                                                                </v>
      </c>
      <c r="H3000" t="s">
        <v>15158</v>
      </c>
      <c r="I3000" t="s">
        <v>481</v>
      </c>
      <c r="J3000" t="s">
        <v>2208</v>
      </c>
      <c r="K3000" t="s">
        <v>15089</v>
      </c>
      <c r="L3000" t="s">
        <v>15179</v>
      </c>
      <c r="M3000" t="s">
        <v>15180</v>
      </c>
      <c r="N3000" t="s">
        <v>15181</v>
      </c>
      <c r="O3000" s="1" t="s">
        <v>15182</v>
      </c>
      <c r="P3000" t="s">
        <v>15183</v>
      </c>
      <c r="Q3000">
        <v>38</v>
      </c>
      <c r="R3000" t="s">
        <v>23</v>
      </c>
      <c r="S3000" t="s">
        <v>23</v>
      </c>
      <c r="T3000" t="s">
        <v>23</v>
      </c>
      <c r="U3000">
        <v>38</v>
      </c>
      <c r="V3000" t="s">
        <v>495</v>
      </c>
    </row>
    <row r="3001" spans="1:22">
      <c r="A3001">
        <v>6588039</v>
      </c>
      <c r="B3001" t="str">
        <f t="shared" si="238"/>
        <v>pNG400</v>
      </c>
      <c r="C3001" t="str">
        <f t="shared" si="239"/>
        <v>NC_006392.1</v>
      </c>
      <c r="D3001" t="str">
        <f t="shared" si="240"/>
        <v>AY596293</v>
      </c>
      <c r="E3001" t="str">
        <f t="shared" si="242"/>
        <v>Haloarcula</v>
      </c>
      <c r="F3001" t="s">
        <v>32460</v>
      </c>
      <c r="G3001" t="str">
        <f t="shared" si="241"/>
        <v xml:space="preserve">Haloarculamarismortui              Halobacteria50.0657.349250---50-                                                                </v>
      </c>
      <c r="H3001" t="s">
        <v>15158</v>
      </c>
      <c r="I3001" t="s">
        <v>481</v>
      </c>
      <c r="J3001" t="s">
        <v>2208</v>
      </c>
      <c r="K3001" t="s">
        <v>15089</v>
      </c>
      <c r="L3001" t="s">
        <v>15184</v>
      </c>
      <c r="M3001" t="s">
        <v>15185</v>
      </c>
      <c r="N3001" t="s">
        <v>15186</v>
      </c>
      <c r="O3001" s="1" t="s">
        <v>15187</v>
      </c>
      <c r="P3001" t="s">
        <v>15188</v>
      </c>
      <c r="Q3001">
        <v>50</v>
      </c>
      <c r="R3001" t="s">
        <v>23</v>
      </c>
      <c r="S3001" t="s">
        <v>23</v>
      </c>
      <c r="T3001" t="s">
        <v>23</v>
      </c>
      <c r="U3001">
        <v>50</v>
      </c>
      <c r="V3001" t="s">
        <v>495</v>
      </c>
    </row>
    <row r="3002" spans="1:22">
      <c r="A3002">
        <v>6587943</v>
      </c>
      <c r="B3002" t="str">
        <f t="shared" si="238"/>
        <v>pNG500</v>
      </c>
      <c r="C3002" t="str">
        <f t="shared" si="239"/>
        <v>NC_006393.1</v>
      </c>
      <c r="D3002" t="str">
        <f t="shared" si="240"/>
        <v>AY596294</v>
      </c>
      <c r="E3002" t="str">
        <f t="shared" si="242"/>
        <v>Haloarcula</v>
      </c>
      <c r="F3002" t="s">
        <v>32460</v>
      </c>
      <c r="G3002" t="str">
        <f t="shared" si="241"/>
        <v>Haloarculamarismortui              Halobacteria132.67854.4823108---12416</v>
      </c>
      <c r="H3002" t="s">
        <v>15158</v>
      </c>
      <c r="I3002" t="s">
        <v>481</v>
      </c>
      <c r="J3002" t="s">
        <v>2208</v>
      </c>
      <c r="K3002" t="s">
        <v>15089</v>
      </c>
      <c r="L3002" t="s">
        <v>15189</v>
      </c>
      <c r="M3002" t="s">
        <v>15190</v>
      </c>
      <c r="N3002" t="s">
        <v>15191</v>
      </c>
      <c r="O3002" s="1" t="s">
        <v>15192</v>
      </c>
      <c r="P3002" t="s">
        <v>15193</v>
      </c>
      <c r="Q3002">
        <v>108</v>
      </c>
      <c r="R3002" t="s">
        <v>23</v>
      </c>
      <c r="S3002" t="s">
        <v>23</v>
      </c>
      <c r="T3002" t="s">
        <v>23</v>
      </c>
      <c r="U3002">
        <v>124</v>
      </c>
      <c r="V3002">
        <v>16</v>
      </c>
    </row>
    <row r="3003" spans="1:22">
      <c r="A3003">
        <v>6587847</v>
      </c>
      <c r="B3003" t="str">
        <f t="shared" si="238"/>
        <v>pSCM201</v>
      </c>
      <c r="C3003" t="str">
        <f t="shared" si="239"/>
        <v>NC_006426.2</v>
      </c>
      <c r="D3003" t="str">
        <f t="shared" si="240"/>
        <v>AY443099</v>
      </c>
      <c r="E3003" t="str">
        <f t="shared" si="242"/>
        <v>Haloarcula</v>
      </c>
      <c r="F3003" t="s">
        <v>32132</v>
      </c>
      <c r="G3003" t="str">
        <f t="shared" si="241"/>
        <v xml:space="preserve">Haloarculasp.                      Halobacteria3.46359.91914---4-                                                                                </v>
      </c>
      <c r="H3003" t="s">
        <v>15194</v>
      </c>
      <c r="I3003" t="s">
        <v>481</v>
      </c>
      <c r="J3003" t="s">
        <v>2208</v>
      </c>
      <c r="K3003" t="s">
        <v>15089</v>
      </c>
      <c r="L3003" t="s">
        <v>15195</v>
      </c>
      <c r="M3003" t="s">
        <v>15196</v>
      </c>
      <c r="N3003" t="s">
        <v>15197</v>
      </c>
      <c r="O3003" s="1" t="s">
        <v>15198</v>
      </c>
      <c r="P3003" t="s">
        <v>15199</v>
      </c>
      <c r="Q3003">
        <v>4</v>
      </c>
      <c r="R3003" t="s">
        <v>23</v>
      </c>
      <c r="S3003" t="s">
        <v>23</v>
      </c>
      <c r="T3003" t="s">
        <v>23</v>
      </c>
      <c r="U3003">
        <v>4</v>
      </c>
      <c r="V3003" t="s">
        <v>3129</v>
      </c>
    </row>
    <row r="3004" spans="1:22">
      <c r="A3004">
        <v>6587751</v>
      </c>
      <c r="B3004" t="str">
        <f t="shared" si="238"/>
        <v>unnamed1</v>
      </c>
      <c r="C3004" t="str">
        <f t="shared" si="239"/>
        <v>NZ_CP010530.1</v>
      </c>
      <c r="D3004" t="str">
        <f t="shared" si="240"/>
        <v>CP010530</v>
      </c>
      <c r="E3004" t="str">
        <f t="shared" si="242"/>
        <v>Haloarcula</v>
      </c>
      <c r="F3004" t="s">
        <v>32132</v>
      </c>
      <c r="G3004" t="str">
        <f t="shared" si="241"/>
        <v>Haloarculasp.                      Halobacteria405.31659.85163391--3499</v>
      </c>
      <c r="H3004" t="s">
        <v>15200</v>
      </c>
      <c r="I3004" t="s">
        <v>481</v>
      </c>
      <c r="J3004" t="s">
        <v>2208</v>
      </c>
      <c r="K3004" t="s">
        <v>15089</v>
      </c>
      <c r="L3004" t="s">
        <v>2368</v>
      </c>
      <c r="M3004" t="s">
        <v>15201</v>
      </c>
      <c r="N3004" t="s">
        <v>15202</v>
      </c>
      <c r="O3004" s="1" t="s">
        <v>15203</v>
      </c>
      <c r="P3004" t="s">
        <v>15204</v>
      </c>
      <c r="Q3004">
        <v>339</v>
      </c>
      <c r="R3004">
        <v>1</v>
      </c>
      <c r="S3004" t="s">
        <v>23</v>
      </c>
      <c r="T3004" t="s">
        <v>23</v>
      </c>
      <c r="U3004">
        <v>349</v>
      </c>
      <c r="V3004">
        <v>9</v>
      </c>
    </row>
    <row r="3005" spans="1:22">
      <c r="A3005">
        <v>6587655</v>
      </c>
      <c r="B3005" t="str">
        <f t="shared" si="238"/>
        <v>unnamed5</v>
      </c>
      <c r="C3005" t="str">
        <f t="shared" si="239"/>
        <v>NZ_CP010534.1</v>
      </c>
      <c r="D3005" t="str">
        <f t="shared" si="240"/>
        <v>CP010534</v>
      </c>
      <c r="E3005" t="str">
        <f t="shared" si="242"/>
        <v>Haloarcula</v>
      </c>
      <c r="F3005" t="s">
        <v>32132</v>
      </c>
      <c r="G3005" t="str">
        <f t="shared" si="241"/>
        <v>Haloarculasp.                      Halobacteria41.91561.81856---571</v>
      </c>
      <c r="H3005" t="s">
        <v>15200</v>
      </c>
      <c r="I3005" t="s">
        <v>481</v>
      </c>
      <c r="J3005" t="s">
        <v>2208</v>
      </c>
      <c r="K3005" t="s">
        <v>15089</v>
      </c>
      <c r="L3005" t="s">
        <v>4474</v>
      </c>
      <c r="M3005" t="s">
        <v>15205</v>
      </c>
      <c r="N3005" t="s">
        <v>15206</v>
      </c>
      <c r="O3005" s="1" t="s">
        <v>15207</v>
      </c>
      <c r="P3005" t="s">
        <v>15208</v>
      </c>
      <c r="Q3005">
        <v>56</v>
      </c>
      <c r="R3005" t="s">
        <v>23</v>
      </c>
      <c r="S3005" t="s">
        <v>23</v>
      </c>
      <c r="T3005" t="s">
        <v>23</v>
      </c>
      <c r="U3005">
        <v>57</v>
      </c>
      <c r="V3005">
        <v>1</v>
      </c>
    </row>
    <row r="3006" spans="1:22">
      <c r="A3006">
        <v>6587559</v>
      </c>
      <c r="B3006" t="str">
        <f t="shared" si="238"/>
        <v>unnamed4</v>
      </c>
      <c r="C3006" t="str">
        <f t="shared" si="239"/>
        <v>NZ_CP010533.1</v>
      </c>
      <c r="D3006" t="str">
        <f t="shared" si="240"/>
        <v>CP010533</v>
      </c>
      <c r="E3006" t="str">
        <f t="shared" si="242"/>
        <v>Haloarcula</v>
      </c>
      <c r="F3006" t="s">
        <v>32132</v>
      </c>
      <c r="G3006" t="str">
        <f t="shared" si="241"/>
        <v>Haloarculasp.                      Halobacteria104.32253.74990---977</v>
      </c>
      <c r="H3006" t="s">
        <v>15200</v>
      </c>
      <c r="I3006" t="s">
        <v>481</v>
      </c>
      <c r="J3006" t="s">
        <v>2208</v>
      </c>
      <c r="K3006" t="s">
        <v>15089</v>
      </c>
      <c r="L3006" t="s">
        <v>4460</v>
      </c>
      <c r="M3006" t="s">
        <v>15209</v>
      </c>
      <c r="N3006" t="s">
        <v>15210</v>
      </c>
      <c r="O3006" s="1" t="s">
        <v>15211</v>
      </c>
      <c r="P3006" t="s">
        <v>15212</v>
      </c>
      <c r="Q3006">
        <v>90</v>
      </c>
      <c r="R3006" t="s">
        <v>23</v>
      </c>
      <c r="S3006" t="s">
        <v>23</v>
      </c>
      <c r="T3006" t="s">
        <v>23</v>
      </c>
      <c r="U3006">
        <v>97</v>
      </c>
      <c r="V3006">
        <v>7</v>
      </c>
    </row>
    <row r="3007" spans="1:22">
      <c r="A3007">
        <v>6587463</v>
      </c>
      <c r="B3007" t="str">
        <f t="shared" si="238"/>
        <v>unnamed3</v>
      </c>
      <c r="C3007" t="str">
        <f t="shared" si="239"/>
        <v>NZ_CP010532.1</v>
      </c>
      <c r="D3007" t="str">
        <f t="shared" si="240"/>
        <v>CP010532</v>
      </c>
      <c r="E3007" t="str">
        <f t="shared" si="242"/>
        <v>Haloarcula</v>
      </c>
      <c r="F3007" t="s">
        <v>32132</v>
      </c>
      <c r="G3007" t="str">
        <f t="shared" si="241"/>
        <v>Haloarculasp.                      Halobacteria116.49654.2036104---1073</v>
      </c>
      <c r="H3007" t="s">
        <v>15200</v>
      </c>
      <c r="I3007" t="s">
        <v>481</v>
      </c>
      <c r="J3007" t="s">
        <v>2208</v>
      </c>
      <c r="K3007" t="s">
        <v>15089</v>
      </c>
      <c r="L3007" t="s">
        <v>4469</v>
      </c>
      <c r="M3007" t="s">
        <v>15213</v>
      </c>
      <c r="N3007" t="s">
        <v>15214</v>
      </c>
      <c r="O3007" s="1" t="s">
        <v>15215</v>
      </c>
      <c r="P3007" t="s">
        <v>15216</v>
      </c>
      <c r="Q3007">
        <v>104</v>
      </c>
      <c r="R3007" t="s">
        <v>23</v>
      </c>
      <c r="S3007" t="s">
        <v>23</v>
      </c>
      <c r="T3007" t="s">
        <v>23</v>
      </c>
      <c r="U3007">
        <v>107</v>
      </c>
      <c r="V3007">
        <v>3</v>
      </c>
    </row>
    <row r="3008" spans="1:22">
      <c r="A3008">
        <v>6587367</v>
      </c>
      <c r="B3008" t="str">
        <f t="shared" si="238"/>
        <v>unnamed2</v>
      </c>
      <c r="C3008" t="str">
        <f t="shared" si="239"/>
        <v>NZ_CP010531.1</v>
      </c>
      <c r="D3008" t="str">
        <f t="shared" si="240"/>
        <v>CP010531</v>
      </c>
      <c r="E3008" t="str">
        <f t="shared" si="242"/>
        <v>Haloarcula</v>
      </c>
      <c r="F3008" t="s">
        <v>32132</v>
      </c>
      <c r="G3008" t="str">
        <f t="shared" si="241"/>
        <v>Haloarculasp.                      Halobacteria133.85355.389186---904</v>
      </c>
      <c r="H3008" t="s">
        <v>15200</v>
      </c>
      <c r="I3008" t="s">
        <v>481</v>
      </c>
      <c r="J3008" t="s">
        <v>2208</v>
      </c>
      <c r="K3008" t="s">
        <v>15089</v>
      </c>
      <c r="L3008" t="s">
        <v>2373</v>
      </c>
      <c r="M3008" t="s">
        <v>15217</v>
      </c>
      <c r="N3008" t="s">
        <v>15218</v>
      </c>
      <c r="O3008" s="1" t="s">
        <v>15219</v>
      </c>
      <c r="P3008" t="s">
        <v>15220</v>
      </c>
      <c r="Q3008">
        <v>86</v>
      </c>
      <c r="R3008" t="s">
        <v>23</v>
      </c>
      <c r="S3008" t="s">
        <v>23</v>
      </c>
      <c r="T3008" t="s">
        <v>23</v>
      </c>
      <c r="U3008">
        <v>90</v>
      </c>
      <c r="V3008">
        <v>4</v>
      </c>
    </row>
    <row r="3009" spans="1:22">
      <c r="A3009">
        <v>6587271</v>
      </c>
      <c r="B3009" t="str">
        <f t="shared" si="238"/>
        <v>PL16</v>
      </c>
      <c r="C3009" t="str">
        <f t="shared" si="239"/>
        <v>NC_017669.1</v>
      </c>
      <c r="D3009" t="str">
        <f t="shared" si="240"/>
        <v>HE717024</v>
      </c>
      <c r="E3009" t="str">
        <f t="shared" si="242"/>
        <v>Halobacillus</v>
      </c>
      <c r="F3009" t="s">
        <v>32461</v>
      </c>
      <c r="G3009" t="str">
        <f t="shared" si="241"/>
        <v xml:space="preserve">Halobacillushalophilus               Bacilli16.04743.011219---19-                                                </v>
      </c>
      <c r="H3009" t="s">
        <v>15221</v>
      </c>
      <c r="I3009" t="s">
        <v>15</v>
      </c>
      <c r="J3009" t="s">
        <v>46</v>
      </c>
      <c r="K3009" t="s">
        <v>1953</v>
      </c>
      <c r="L3009" t="s">
        <v>15222</v>
      </c>
      <c r="M3009" t="s">
        <v>15223</v>
      </c>
      <c r="N3009" t="s">
        <v>15224</v>
      </c>
      <c r="O3009" s="1" t="s">
        <v>15225</v>
      </c>
      <c r="P3009" t="s">
        <v>15226</v>
      </c>
      <c r="Q3009">
        <v>19</v>
      </c>
      <c r="R3009" t="s">
        <v>23</v>
      </c>
      <c r="S3009" t="s">
        <v>23</v>
      </c>
      <c r="T3009" t="s">
        <v>23</v>
      </c>
      <c r="U3009">
        <v>19</v>
      </c>
      <c r="V3009" t="s">
        <v>24</v>
      </c>
    </row>
    <row r="3010" spans="1:22">
      <c r="A3010">
        <v>6587175</v>
      </c>
      <c r="B3010" t="str">
        <f t="shared" si="238"/>
        <v>PL3</v>
      </c>
      <c r="C3010" t="str">
        <f t="shared" si="239"/>
        <v>NC_017670.1</v>
      </c>
      <c r="D3010" t="str">
        <f t="shared" si="240"/>
        <v>HE717025</v>
      </c>
      <c r="E3010" t="str">
        <f t="shared" si="242"/>
        <v>Halobacillus</v>
      </c>
      <c r="F3010" t="s">
        <v>32461</v>
      </c>
      <c r="G3010" t="str">
        <f t="shared" si="241"/>
        <v xml:space="preserve">Halobacillushalophilus               Bacilli3.32936.49742---2-                                                </v>
      </c>
      <c r="H3010" t="s">
        <v>15221</v>
      </c>
      <c r="I3010" t="s">
        <v>15</v>
      </c>
      <c r="J3010" t="s">
        <v>46</v>
      </c>
      <c r="K3010" t="s">
        <v>1953</v>
      </c>
      <c r="L3010" t="s">
        <v>15227</v>
      </c>
      <c r="M3010" t="s">
        <v>15228</v>
      </c>
      <c r="N3010" t="s">
        <v>15229</v>
      </c>
      <c r="O3010" s="1" t="s">
        <v>15230</v>
      </c>
      <c r="P3010" t="s">
        <v>15231</v>
      </c>
      <c r="Q3010">
        <v>2</v>
      </c>
      <c r="R3010" t="s">
        <v>23</v>
      </c>
      <c r="S3010" t="s">
        <v>23</v>
      </c>
      <c r="T3010" t="s">
        <v>23</v>
      </c>
      <c r="U3010">
        <v>2</v>
      </c>
      <c r="V3010" t="s">
        <v>24</v>
      </c>
    </row>
    <row r="3011" spans="1:22">
      <c r="A3011">
        <v>6587079</v>
      </c>
      <c r="B3011" t="str">
        <f t="shared" ref="B3011:B3074" si="243">L3011</f>
        <v>pBMS1</v>
      </c>
      <c r="C3011" t="str">
        <f t="shared" ref="C3011:C3074" si="244">M3011</f>
        <v>NC_019100.1</v>
      </c>
      <c r="D3011" t="str">
        <f t="shared" ref="D3011:D3074" si="245">N3011</f>
        <v>HE610506</v>
      </c>
      <c r="E3011" t="str">
        <f t="shared" si="242"/>
        <v>Halobacteriovorax</v>
      </c>
      <c r="F3011" t="s">
        <v>32462</v>
      </c>
      <c r="G3011" t="str">
        <f t="shared" ref="G3011:G3074" si="246">CONCATENATE(E3011,F3011,K3011,O3011,P3011,Q3011,R3011,S3011,T3011,U3011,V3011)</f>
        <v xml:space="preserve">Halobacteriovoraxmarinus                  delta/epsilon subdivisions1.97336.18851---1-                                                </v>
      </c>
      <c r="H3011" t="s">
        <v>15232</v>
      </c>
      <c r="I3011" t="s">
        <v>15</v>
      </c>
      <c r="J3011" t="s">
        <v>78</v>
      </c>
      <c r="K3011" t="s">
        <v>2229</v>
      </c>
      <c r="L3011" t="s">
        <v>15233</v>
      </c>
      <c r="M3011" t="s">
        <v>15234</v>
      </c>
      <c r="N3011" t="s">
        <v>15235</v>
      </c>
      <c r="O3011" s="1" t="s">
        <v>15236</v>
      </c>
      <c r="P3011" t="s">
        <v>15237</v>
      </c>
      <c r="Q3011">
        <v>1</v>
      </c>
      <c r="R3011" t="s">
        <v>23</v>
      </c>
      <c r="S3011" t="s">
        <v>23</v>
      </c>
      <c r="T3011" t="s">
        <v>23</v>
      </c>
      <c r="U3011">
        <v>1</v>
      </c>
      <c r="V3011" t="s">
        <v>24</v>
      </c>
    </row>
    <row r="3012" spans="1:22">
      <c r="A3012">
        <v>6586983</v>
      </c>
      <c r="B3012" t="str">
        <f t="shared" si="243"/>
        <v>pPHIHL</v>
      </c>
      <c r="C3012" t="str">
        <f t="shared" si="244"/>
        <v>NC_010088.1</v>
      </c>
      <c r="D3012" t="str">
        <f t="shared" si="245"/>
        <v>X65098</v>
      </c>
      <c r="E3012" t="str">
        <f t="shared" si="242"/>
        <v>Halobacterium</v>
      </c>
      <c r="F3012" t="s">
        <v>32463</v>
      </c>
      <c r="G3012" t="str">
        <f t="shared" si="246"/>
        <v xml:space="preserve">Halobacteriumsalinarum                Halobacteria12.04161.3155------                                                                                        </v>
      </c>
      <c r="H3012" t="s">
        <v>15238</v>
      </c>
      <c r="I3012" t="s">
        <v>481</v>
      </c>
      <c r="J3012" t="s">
        <v>2208</v>
      </c>
      <c r="K3012" t="s">
        <v>15089</v>
      </c>
      <c r="L3012" t="s">
        <v>15239</v>
      </c>
      <c r="M3012" t="s">
        <v>15240</v>
      </c>
      <c r="N3012" t="s">
        <v>15241</v>
      </c>
      <c r="O3012" s="1" t="s">
        <v>15242</v>
      </c>
      <c r="P3012" t="s">
        <v>15243</v>
      </c>
      <c r="Q3012" t="s">
        <v>23</v>
      </c>
      <c r="R3012" t="s">
        <v>23</v>
      </c>
      <c r="S3012" t="s">
        <v>23</v>
      </c>
      <c r="T3012" t="s">
        <v>23</v>
      </c>
      <c r="U3012" t="s">
        <v>23</v>
      </c>
      <c r="V3012" t="s">
        <v>32116</v>
      </c>
    </row>
    <row r="3013" spans="1:22">
      <c r="A3013">
        <v>6586887</v>
      </c>
      <c r="B3013" t="str">
        <f t="shared" si="243"/>
        <v>pHSB</v>
      </c>
      <c r="C3013" t="str">
        <f t="shared" si="244"/>
        <v>NC_002121.1</v>
      </c>
      <c r="D3013" t="str">
        <f t="shared" si="245"/>
        <v>X07128</v>
      </c>
      <c r="E3013" t="str">
        <f t="shared" si="242"/>
        <v>Halobacterium</v>
      </c>
      <c r="F3013" t="s">
        <v>32463</v>
      </c>
      <c r="G3013" t="str">
        <f t="shared" si="246"/>
        <v xml:space="preserve">Halobacteriumsalinarum                Halobacteria1.73664.11291---1-                                                                                        </v>
      </c>
      <c r="H3013" t="s">
        <v>15238</v>
      </c>
      <c r="I3013" t="s">
        <v>481</v>
      </c>
      <c r="J3013" t="s">
        <v>2208</v>
      </c>
      <c r="K3013" t="s">
        <v>15089</v>
      </c>
      <c r="L3013" t="s">
        <v>15244</v>
      </c>
      <c r="M3013" t="s">
        <v>15245</v>
      </c>
      <c r="N3013" t="s">
        <v>15246</v>
      </c>
      <c r="O3013" s="1" t="s">
        <v>15247</v>
      </c>
      <c r="P3013" t="s">
        <v>15248</v>
      </c>
      <c r="Q3013">
        <v>1</v>
      </c>
      <c r="R3013" t="s">
        <v>23</v>
      </c>
      <c r="S3013" t="s">
        <v>23</v>
      </c>
      <c r="T3013" t="s">
        <v>23</v>
      </c>
      <c r="U3013">
        <v>1</v>
      </c>
      <c r="V3013" t="s">
        <v>32116</v>
      </c>
    </row>
    <row r="3014" spans="1:22">
      <c r="A3014">
        <v>6586791</v>
      </c>
      <c r="B3014" t="str">
        <f t="shared" si="243"/>
        <v>pHH205</v>
      </c>
      <c r="C3014" t="str">
        <f t="shared" si="244"/>
        <v>NC_003158.1</v>
      </c>
      <c r="D3014" t="str">
        <f t="shared" si="245"/>
        <v>-</v>
      </c>
      <c r="E3014" t="str">
        <f t="shared" si="242"/>
        <v>Halobacterium</v>
      </c>
      <c r="F3014" t="s">
        <v>32463</v>
      </c>
      <c r="G3014" t="str">
        <f t="shared" si="246"/>
        <v xml:space="preserve">Halobacteriumsalinarum                Halobacteria16.34161.104------                                                                                </v>
      </c>
      <c r="H3014" t="s">
        <v>15249</v>
      </c>
      <c r="I3014" t="s">
        <v>481</v>
      </c>
      <c r="J3014" t="s">
        <v>2208</v>
      </c>
      <c r="K3014" t="s">
        <v>15089</v>
      </c>
      <c r="L3014" t="s">
        <v>15250</v>
      </c>
      <c r="M3014" t="s">
        <v>15251</v>
      </c>
      <c r="N3014" t="s">
        <v>23</v>
      </c>
      <c r="O3014" s="1" t="s">
        <v>15252</v>
      </c>
      <c r="P3014" t="s">
        <v>15253</v>
      </c>
      <c r="Q3014" t="s">
        <v>23</v>
      </c>
      <c r="R3014" t="s">
        <v>23</v>
      </c>
      <c r="S3014" t="s">
        <v>23</v>
      </c>
      <c r="T3014" t="s">
        <v>23</v>
      </c>
      <c r="U3014" t="s">
        <v>23</v>
      </c>
      <c r="V3014" t="s">
        <v>3129</v>
      </c>
    </row>
    <row r="3015" spans="1:22">
      <c r="A3015">
        <v>6586695</v>
      </c>
      <c r="B3015" t="str">
        <f t="shared" si="243"/>
        <v>PHS2</v>
      </c>
      <c r="C3015" t="str">
        <f t="shared" si="244"/>
        <v>NC_010369.1</v>
      </c>
      <c r="D3015" t="str">
        <f t="shared" si="245"/>
        <v>AM774417</v>
      </c>
      <c r="E3015" t="str">
        <f t="shared" si="242"/>
        <v>Halobacterium</v>
      </c>
      <c r="F3015" t="s">
        <v>32463</v>
      </c>
      <c r="G3015" t="str">
        <f t="shared" si="246"/>
        <v>Halobacteriumsalinarum                Halobacteria194.96358.5901168---18012</v>
      </c>
      <c r="H3015" t="s">
        <v>15254</v>
      </c>
      <c r="I3015" t="s">
        <v>481</v>
      </c>
      <c r="J3015" t="s">
        <v>2208</v>
      </c>
      <c r="K3015" t="s">
        <v>15089</v>
      </c>
      <c r="L3015" t="s">
        <v>15255</v>
      </c>
      <c r="M3015" t="s">
        <v>15256</v>
      </c>
      <c r="N3015" t="s">
        <v>15257</v>
      </c>
      <c r="O3015" s="1" t="s">
        <v>15258</v>
      </c>
      <c r="P3015" t="s">
        <v>15259</v>
      </c>
      <c r="Q3015">
        <v>168</v>
      </c>
      <c r="R3015" t="s">
        <v>23</v>
      </c>
      <c r="S3015" t="s">
        <v>23</v>
      </c>
      <c r="T3015" t="s">
        <v>23</v>
      </c>
      <c r="U3015">
        <v>180</v>
      </c>
      <c r="V3015">
        <v>12</v>
      </c>
    </row>
    <row r="3016" spans="1:22">
      <c r="A3016">
        <v>6586599</v>
      </c>
      <c r="B3016" t="str">
        <f t="shared" si="243"/>
        <v>PHS4</v>
      </c>
      <c r="C3016" t="str">
        <f t="shared" si="244"/>
        <v>NC_010367.1</v>
      </c>
      <c r="D3016" t="str">
        <f t="shared" si="245"/>
        <v>AM774419</v>
      </c>
      <c r="E3016" t="str">
        <f t="shared" si="242"/>
        <v>Halobacterium</v>
      </c>
      <c r="F3016" t="s">
        <v>32463</v>
      </c>
      <c r="G3016" t="str">
        <f t="shared" si="246"/>
        <v xml:space="preserve">Halobacteriumsalinarum                Halobacteria40.89457.910730---30-                                                                </v>
      </c>
      <c r="H3016" t="s">
        <v>15254</v>
      </c>
      <c r="I3016" t="s">
        <v>481</v>
      </c>
      <c r="J3016" t="s">
        <v>2208</v>
      </c>
      <c r="K3016" t="s">
        <v>15089</v>
      </c>
      <c r="L3016" t="s">
        <v>15260</v>
      </c>
      <c r="M3016" t="s">
        <v>15261</v>
      </c>
      <c r="N3016" t="s">
        <v>15262</v>
      </c>
      <c r="O3016" s="1" t="s">
        <v>15263</v>
      </c>
      <c r="P3016" t="s">
        <v>15264</v>
      </c>
      <c r="Q3016">
        <v>30</v>
      </c>
      <c r="R3016" t="s">
        <v>23</v>
      </c>
      <c r="S3016" t="s">
        <v>23</v>
      </c>
      <c r="T3016" t="s">
        <v>23</v>
      </c>
      <c r="U3016">
        <v>30</v>
      </c>
      <c r="V3016" t="s">
        <v>495</v>
      </c>
    </row>
    <row r="3017" spans="1:22">
      <c r="A3017">
        <v>6586503</v>
      </c>
      <c r="B3017" t="str">
        <f t="shared" si="243"/>
        <v>PHS1</v>
      </c>
      <c r="C3017" t="str">
        <f t="shared" si="244"/>
        <v>NC_010366.1</v>
      </c>
      <c r="D3017" t="str">
        <f t="shared" si="245"/>
        <v>AM774416</v>
      </c>
      <c r="E3017" t="str">
        <f t="shared" si="242"/>
        <v>Halobacterium</v>
      </c>
      <c r="F3017" t="s">
        <v>32463</v>
      </c>
      <c r="G3017" t="str">
        <f t="shared" si="246"/>
        <v>Halobacteriumsalinarum                Halobacteria147.62557.4483138---1402</v>
      </c>
      <c r="H3017" t="s">
        <v>15254</v>
      </c>
      <c r="I3017" t="s">
        <v>481</v>
      </c>
      <c r="J3017" t="s">
        <v>2208</v>
      </c>
      <c r="K3017" t="s">
        <v>15089</v>
      </c>
      <c r="L3017" t="s">
        <v>15265</v>
      </c>
      <c r="M3017" t="s">
        <v>15266</v>
      </c>
      <c r="N3017" t="s">
        <v>15267</v>
      </c>
      <c r="O3017" s="1" t="s">
        <v>15268</v>
      </c>
      <c r="P3017" t="s">
        <v>15269</v>
      </c>
      <c r="Q3017">
        <v>138</v>
      </c>
      <c r="R3017" t="s">
        <v>23</v>
      </c>
      <c r="S3017" t="s">
        <v>23</v>
      </c>
      <c r="T3017" t="s">
        <v>23</v>
      </c>
      <c r="U3017">
        <v>140</v>
      </c>
      <c r="V3017">
        <v>2</v>
      </c>
    </row>
    <row r="3018" spans="1:22">
      <c r="A3018">
        <v>6586407</v>
      </c>
      <c r="B3018" t="str">
        <f t="shared" si="243"/>
        <v>PHS3</v>
      </c>
      <c r="C3018" t="str">
        <f t="shared" si="244"/>
        <v>NC_010368.1</v>
      </c>
      <c r="D3018" t="str">
        <f t="shared" si="245"/>
        <v>AM774418</v>
      </c>
      <c r="E3018" t="str">
        <f t="shared" si="242"/>
        <v>Halobacterium</v>
      </c>
      <c r="F3018" t="s">
        <v>32463</v>
      </c>
      <c r="G3018" t="str">
        <f t="shared" si="246"/>
        <v>Halobacteriumsalinarum                Halobacteria284.33259.7886217---23922</v>
      </c>
      <c r="H3018" t="s">
        <v>15254</v>
      </c>
      <c r="I3018" t="s">
        <v>481</v>
      </c>
      <c r="J3018" t="s">
        <v>2208</v>
      </c>
      <c r="K3018" t="s">
        <v>15089</v>
      </c>
      <c r="L3018" t="s">
        <v>15270</v>
      </c>
      <c r="M3018" t="s">
        <v>15271</v>
      </c>
      <c r="N3018" t="s">
        <v>15272</v>
      </c>
      <c r="O3018" s="1" t="s">
        <v>15273</v>
      </c>
      <c r="P3018" t="s">
        <v>15274</v>
      </c>
      <c r="Q3018">
        <v>217</v>
      </c>
      <c r="R3018" t="s">
        <v>23</v>
      </c>
      <c r="S3018" t="s">
        <v>23</v>
      </c>
      <c r="T3018" t="s">
        <v>23</v>
      </c>
      <c r="U3018">
        <v>239</v>
      </c>
      <c r="V3018">
        <v>22</v>
      </c>
    </row>
    <row r="3019" spans="1:22">
      <c r="A3019">
        <v>6586311</v>
      </c>
      <c r="B3019" t="str">
        <f t="shared" si="243"/>
        <v>unnamed</v>
      </c>
      <c r="C3019" t="str">
        <f t="shared" si="244"/>
        <v>NZ_CP007061.1</v>
      </c>
      <c r="D3019" t="str">
        <f t="shared" si="245"/>
        <v>CP007061</v>
      </c>
      <c r="E3019" t="str">
        <f t="shared" si="242"/>
        <v>Halobacterium</v>
      </c>
      <c r="F3019" t="s">
        <v>32132</v>
      </c>
      <c r="G3019" t="str">
        <f t="shared" si="246"/>
        <v>Halobacteriumsp.                      Halobacteria315.59256.9346261---27514</v>
      </c>
      <c r="H3019" t="s">
        <v>15275</v>
      </c>
      <c r="I3019" t="s">
        <v>481</v>
      </c>
      <c r="J3019" t="s">
        <v>2208</v>
      </c>
      <c r="K3019" t="s">
        <v>15089</v>
      </c>
      <c r="L3019" t="s">
        <v>68</v>
      </c>
      <c r="M3019" t="s">
        <v>15276</v>
      </c>
      <c r="N3019" t="s">
        <v>15277</v>
      </c>
      <c r="O3019" s="1" t="s">
        <v>15278</v>
      </c>
      <c r="P3019" t="s">
        <v>15279</v>
      </c>
      <c r="Q3019">
        <v>261</v>
      </c>
      <c r="R3019" t="s">
        <v>23</v>
      </c>
      <c r="S3019" t="s">
        <v>23</v>
      </c>
      <c r="T3019" t="s">
        <v>23</v>
      </c>
      <c r="U3019">
        <v>275</v>
      </c>
      <c r="V3019">
        <v>14</v>
      </c>
    </row>
    <row r="3020" spans="1:22">
      <c r="A3020">
        <v>6586215</v>
      </c>
      <c r="B3020" t="str">
        <f t="shared" si="243"/>
        <v>pHGN1</v>
      </c>
      <c r="C3020" t="str">
        <f t="shared" si="244"/>
        <v>NC_002124.1</v>
      </c>
      <c r="D3020" t="str">
        <f t="shared" si="245"/>
        <v>X16460</v>
      </c>
      <c r="E3020" t="str">
        <f t="shared" si="242"/>
        <v>Halobacterium</v>
      </c>
      <c r="F3020" t="s">
        <v>32132</v>
      </c>
      <c r="G3020" t="str">
        <f t="shared" si="246"/>
        <v xml:space="preserve">Halobacteriumsp.                      Halobacteria1.76562.66291---1-                                                                                        </v>
      </c>
      <c r="H3020" t="s">
        <v>15280</v>
      </c>
      <c r="I3020" t="s">
        <v>481</v>
      </c>
      <c r="J3020" t="s">
        <v>2208</v>
      </c>
      <c r="K3020" t="s">
        <v>15089</v>
      </c>
      <c r="L3020" t="s">
        <v>15281</v>
      </c>
      <c r="M3020" t="s">
        <v>15282</v>
      </c>
      <c r="N3020" t="s">
        <v>15283</v>
      </c>
      <c r="O3020" s="1" t="s">
        <v>14367</v>
      </c>
      <c r="P3020" t="s">
        <v>15284</v>
      </c>
      <c r="Q3020">
        <v>1</v>
      </c>
      <c r="R3020" t="s">
        <v>23</v>
      </c>
      <c r="S3020" t="s">
        <v>23</v>
      </c>
      <c r="T3020" t="s">
        <v>23</v>
      </c>
      <c r="U3020">
        <v>1</v>
      </c>
      <c r="V3020" t="s">
        <v>32116</v>
      </c>
    </row>
    <row r="3021" spans="1:22">
      <c r="A3021">
        <v>6586119</v>
      </c>
      <c r="B3021" t="str">
        <f t="shared" si="243"/>
        <v>pNRC100</v>
      </c>
      <c r="C3021" t="str">
        <f t="shared" si="244"/>
        <v>NC_001869.1</v>
      </c>
      <c r="D3021" t="str">
        <f t="shared" si="245"/>
        <v>AF016485</v>
      </c>
      <c r="E3021" t="str">
        <f t="shared" si="242"/>
        <v>Halobacterium</v>
      </c>
      <c r="F3021" t="s">
        <v>32132</v>
      </c>
      <c r="G3021" t="str">
        <f t="shared" si="246"/>
        <v>Halobacteriumsp.                      Halobacteria191.34657.9087180---1888</v>
      </c>
      <c r="H3021" t="s">
        <v>15285</v>
      </c>
      <c r="I3021" t="s">
        <v>481</v>
      </c>
      <c r="J3021" t="s">
        <v>2208</v>
      </c>
      <c r="K3021" t="s">
        <v>15089</v>
      </c>
      <c r="L3021" t="s">
        <v>15286</v>
      </c>
      <c r="M3021" t="s">
        <v>15287</v>
      </c>
      <c r="N3021" t="s">
        <v>15288</v>
      </c>
      <c r="O3021" s="1" t="s">
        <v>15289</v>
      </c>
      <c r="P3021" t="s">
        <v>15290</v>
      </c>
      <c r="Q3021">
        <v>180</v>
      </c>
      <c r="R3021" t="s">
        <v>23</v>
      </c>
      <c r="S3021" t="s">
        <v>23</v>
      </c>
      <c r="T3021" t="s">
        <v>23</v>
      </c>
      <c r="U3021">
        <v>188</v>
      </c>
      <c r="V3021">
        <v>8</v>
      </c>
    </row>
    <row r="3022" spans="1:22">
      <c r="A3022">
        <v>6586023</v>
      </c>
      <c r="B3022" t="str">
        <f t="shared" si="243"/>
        <v>pNRC200</v>
      </c>
      <c r="C3022" t="str">
        <f t="shared" si="244"/>
        <v>NC_002608.1</v>
      </c>
      <c r="D3022" t="str">
        <f t="shared" si="245"/>
        <v>AE004438</v>
      </c>
      <c r="E3022" t="str">
        <f t="shared" si="242"/>
        <v>Halobacterium</v>
      </c>
      <c r="F3022" t="s">
        <v>32132</v>
      </c>
      <c r="G3022" t="str">
        <f t="shared" si="246"/>
        <v>Halobacteriumsp.                      Halobacteria365.42559.2242318---33921</v>
      </c>
      <c r="H3022" t="s">
        <v>15285</v>
      </c>
      <c r="I3022" t="s">
        <v>481</v>
      </c>
      <c r="J3022" t="s">
        <v>2208</v>
      </c>
      <c r="K3022" t="s">
        <v>15089</v>
      </c>
      <c r="L3022" t="s">
        <v>15291</v>
      </c>
      <c r="M3022" t="s">
        <v>15292</v>
      </c>
      <c r="N3022" t="s">
        <v>15293</v>
      </c>
      <c r="O3022" s="1" t="s">
        <v>15294</v>
      </c>
      <c r="P3022" t="s">
        <v>15295</v>
      </c>
      <c r="Q3022">
        <v>318</v>
      </c>
      <c r="R3022" t="s">
        <v>23</v>
      </c>
      <c r="S3022" t="s">
        <v>23</v>
      </c>
      <c r="T3022" t="s">
        <v>23</v>
      </c>
      <c r="U3022">
        <v>339</v>
      </c>
      <c r="V3022">
        <v>21</v>
      </c>
    </row>
    <row r="3023" spans="1:22">
      <c r="A3023">
        <v>6585927</v>
      </c>
      <c r="B3023" t="str">
        <f t="shared" si="243"/>
        <v>pHG1</v>
      </c>
      <c r="C3023" t="str">
        <f t="shared" si="244"/>
        <v>NZ_CP011948.1</v>
      </c>
      <c r="D3023" t="str">
        <f t="shared" si="245"/>
        <v>CP011948</v>
      </c>
      <c r="E3023" t="str">
        <f t="shared" si="242"/>
        <v>Haloferax</v>
      </c>
      <c r="F3023" t="s">
        <v>32464</v>
      </c>
      <c r="G3023" t="str">
        <f t="shared" si="246"/>
        <v>Haloferaxgibbonsii                Halobacteria488.06264.5787382---3908</v>
      </c>
      <c r="H3023" t="s">
        <v>15296</v>
      </c>
      <c r="I3023" t="s">
        <v>481</v>
      </c>
      <c r="J3023" t="s">
        <v>2208</v>
      </c>
      <c r="K3023" t="s">
        <v>15089</v>
      </c>
      <c r="L3023" t="s">
        <v>15297</v>
      </c>
      <c r="M3023" t="s">
        <v>15298</v>
      </c>
      <c r="N3023" t="s">
        <v>15299</v>
      </c>
      <c r="O3023" s="1" t="s">
        <v>15300</v>
      </c>
      <c r="P3023" t="s">
        <v>15301</v>
      </c>
      <c r="Q3023">
        <v>382</v>
      </c>
      <c r="R3023" t="s">
        <v>23</v>
      </c>
      <c r="S3023" t="s">
        <v>23</v>
      </c>
      <c r="T3023" t="s">
        <v>23</v>
      </c>
      <c r="U3023">
        <v>390</v>
      </c>
      <c r="V3023">
        <v>8</v>
      </c>
    </row>
    <row r="3024" spans="1:22">
      <c r="A3024">
        <v>6585831</v>
      </c>
      <c r="B3024" t="str">
        <f t="shared" si="243"/>
        <v>pHG3</v>
      </c>
      <c r="C3024" t="str">
        <f t="shared" si="244"/>
        <v>NZ_CP011950.1</v>
      </c>
      <c r="D3024" t="str">
        <f t="shared" si="245"/>
        <v>CP011950</v>
      </c>
      <c r="E3024" t="str">
        <f t="shared" si="242"/>
        <v>Haloferax</v>
      </c>
      <c r="F3024" t="s">
        <v>32464</v>
      </c>
      <c r="G3024" t="str">
        <f t="shared" si="246"/>
        <v>Haloferaxgibbonsii                Halobacteria113.65552.84565---683</v>
      </c>
      <c r="H3024" t="s">
        <v>15296</v>
      </c>
      <c r="I3024" t="s">
        <v>481</v>
      </c>
      <c r="J3024" t="s">
        <v>2208</v>
      </c>
      <c r="K3024" t="s">
        <v>15089</v>
      </c>
      <c r="L3024" t="s">
        <v>15302</v>
      </c>
      <c r="M3024" t="s">
        <v>15303</v>
      </c>
      <c r="N3024" t="s">
        <v>15304</v>
      </c>
      <c r="O3024" s="1" t="s">
        <v>15305</v>
      </c>
      <c r="P3024" t="s">
        <v>15306</v>
      </c>
      <c r="Q3024">
        <v>65</v>
      </c>
      <c r="R3024" t="s">
        <v>23</v>
      </c>
      <c r="S3024" t="s">
        <v>23</v>
      </c>
      <c r="T3024" t="s">
        <v>23</v>
      </c>
      <c r="U3024">
        <v>68</v>
      </c>
      <c r="V3024">
        <v>3</v>
      </c>
    </row>
    <row r="3025" spans="1:22">
      <c r="A3025">
        <v>6585735</v>
      </c>
      <c r="B3025" t="str">
        <f t="shared" si="243"/>
        <v>pHG4</v>
      </c>
      <c r="C3025" t="str">
        <f t="shared" si="244"/>
        <v>NZ_CP011951.1</v>
      </c>
      <c r="D3025" t="str">
        <f t="shared" si="245"/>
        <v>CP011951</v>
      </c>
      <c r="E3025" t="str">
        <f t="shared" si="242"/>
        <v>Haloferax</v>
      </c>
      <c r="F3025" t="s">
        <v>32464</v>
      </c>
      <c r="G3025" t="str">
        <f t="shared" si="246"/>
        <v xml:space="preserve">Haloferaxgibbonsii                Halobacteria35.46553.994127---27-                                                                        </v>
      </c>
      <c r="H3025" t="s">
        <v>15296</v>
      </c>
      <c r="I3025" t="s">
        <v>481</v>
      </c>
      <c r="J3025" t="s">
        <v>2208</v>
      </c>
      <c r="K3025" t="s">
        <v>15089</v>
      </c>
      <c r="L3025" t="s">
        <v>15307</v>
      </c>
      <c r="M3025" t="s">
        <v>15308</v>
      </c>
      <c r="N3025" t="s">
        <v>15309</v>
      </c>
      <c r="O3025" s="1" t="s">
        <v>15310</v>
      </c>
      <c r="P3025" t="s">
        <v>15311</v>
      </c>
      <c r="Q3025">
        <v>27</v>
      </c>
      <c r="R3025" t="s">
        <v>23</v>
      </c>
      <c r="S3025" t="s">
        <v>23</v>
      </c>
      <c r="T3025" t="s">
        <v>23</v>
      </c>
      <c r="U3025">
        <v>27</v>
      </c>
      <c r="V3025" t="s">
        <v>3736</v>
      </c>
    </row>
    <row r="3026" spans="1:22">
      <c r="A3026">
        <v>6585639</v>
      </c>
      <c r="B3026" t="str">
        <f t="shared" si="243"/>
        <v>pHG2</v>
      </c>
      <c r="C3026" t="str">
        <f t="shared" si="244"/>
        <v>NZ_CP011949.1</v>
      </c>
      <c r="D3026" t="str">
        <f t="shared" si="245"/>
        <v>CP011949</v>
      </c>
      <c r="E3026" t="str">
        <f t="shared" si="242"/>
        <v>Haloferax</v>
      </c>
      <c r="F3026" t="s">
        <v>32464</v>
      </c>
      <c r="G3026" t="str">
        <f t="shared" si="246"/>
        <v xml:space="preserve">Haloferaxgibbonsii                Halobacteria335.88166.8537300-1-301-                                                                        </v>
      </c>
      <c r="H3026" t="s">
        <v>15296</v>
      </c>
      <c r="I3026" t="s">
        <v>481</v>
      </c>
      <c r="J3026" t="s">
        <v>2208</v>
      </c>
      <c r="K3026" t="s">
        <v>15089</v>
      </c>
      <c r="L3026" t="s">
        <v>15312</v>
      </c>
      <c r="M3026" t="s">
        <v>15313</v>
      </c>
      <c r="N3026" t="s">
        <v>15314</v>
      </c>
      <c r="O3026" s="1" t="s">
        <v>15315</v>
      </c>
      <c r="P3026" t="s">
        <v>15316</v>
      </c>
      <c r="Q3026">
        <v>300</v>
      </c>
      <c r="R3026" t="s">
        <v>23</v>
      </c>
      <c r="S3026">
        <v>1</v>
      </c>
      <c r="T3026" t="s">
        <v>23</v>
      </c>
      <c r="U3026">
        <v>301</v>
      </c>
      <c r="V3026" t="s">
        <v>3736</v>
      </c>
    </row>
    <row r="3027" spans="1:22">
      <c r="A3027">
        <v>6585543</v>
      </c>
      <c r="B3027" t="str">
        <f t="shared" si="243"/>
        <v>pHK2</v>
      </c>
      <c r="C3027" t="str">
        <f t="shared" si="244"/>
        <v>NC_019285.1</v>
      </c>
      <c r="D3027" t="str">
        <f t="shared" si="245"/>
        <v>GU321094</v>
      </c>
      <c r="E3027" t="str">
        <f t="shared" si="242"/>
        <v>Haloferax</v>
      </c>
      <c r="F3027" t="s">
        <v>32465</v>
      </c>
      <c r="G3027" t="str">
        <f t="shared" si="246"/>
        <v xml:space="preserve">Haloferaxlucentense               Halobacteria10.79561.000513---13-                                                                        </v>
      </c>
      <c r="H3027" t="s">
        <v>15317</v>
      </c>
      <c r="I3027" t="s">
        <v>481</v>
      </c>
      <c r="J3027" t="s">
        <v>2208</v>
      </c>
      <c r="K3027" t="s">
        <v>15089</v>
      </c>
      <c r="L3027" t="s">
        <v>15318</v>
      </c>
      <c r="M3027" t="s">
        <v>15319</v>
      </c>
      <c r="N3027" t="s">
        <v>15320</v>
      </c>
      <c r="O3027" s="1" t="s">
        <v>15321</v>
      </c>
      <c r="P3027" t="s">
        <v>15322</v>
      </c>
      <c r="Q3027">
        <v>13</v>
      </c>
      <c r="R3027" t="s">
        <v>23</v>
      </c>
      <c r="S3027" t="s">
        <v>23</v>
      </c>
      <c r="T3027" t="s">
        <v>23</v>
      </c>
      <c r="U3027">
        <v>13</v>
      </c>
      <c r="V3027" t="s">
        <v>3736</v>
      </c>
    </row>
    <row r="3028" spans="1:22">
      <c r="A3028">
        <v>6585447</v>
      </c>
      <c r="B3028" t="str">
        <f t="shared" si="243"/>
        <v>HMPLAS1</v>
      </c>
      <c r="C3028" t="str">
        <f t="shared" si="244"/>
        <v>NZ_CP007554.1</v>
      </c>
      <c r="D3028" t="str">
        <f t="shared" si="245"/>
        <v>CP007554</v>
      </c>
      <c r="E3028" t="str">
        <f t="shared" si="242"/>
        <v>Haloferax</v>
      </c>
      <c r="F3028" t="s">
        <v>32170</v>
      </c>
      <c r="G3028" t="str">
        <f t="shared" si="246"/>
        <v>Haloferaxmediterranei             Halobacteria505.93157.5031399---43940</v>
      </c>
      <c r="H3028" t="s">
        <v>15323</v>
      </c>
      <c r="I3028" t="s">
        <v>481</v>
      </c>
      <c r="J3028" t="s">
        <v>2208</v>
      </c>
      <c r="K3028" t="s">
        <v>15089</v>
      </c>
      <c r="L3028" t="s">
        <v>15324</v>
      </c>
      <c r="M3028" t="s">
        <v>15325</v>
      </c>
      <c r="N3028" t="s">
        <v>15326</v>
      </c>
      <c r="O3028" s="1" t="s">
        <v>15327</v>
      </c>
      <c r="P3028" t="s">
        <v>15328</v>
      </c>
      <c r="Q3028">
        <v>399</v>
      </c>
      <c r="R3028" t="s">
        <v>23</v>
      </c>
      <c r="S3028" t="s">
        <v>23</v>
      </c>
      <c r="T3028" t="s">
        <v>23</v>
      </c>
      <c r="U3028">
        <v>439</v>
      </c>
      <c r="V3028">
        <v>40</v>
      </c>
    </row>
    <row r="3029" spans="1:22">
      <c r="A3029">
        <v>6585351</v>
      </c>
      <c r="B3029" t="str">
        <f t="shared" si="243"/>
        <v>HMPLAS3</v>
      </c>
      <c r="C3029" t="str">
        <f t="shared" si="244"/>
        <v>NZ_CP007552.1</v>
      </c>
      <c r="D3029" t="str">
        <f t="shared" si="245"/>
        <v>CP007552</v>
      </c>
      <c r="E3029" t="str">
        <f t="shared" si="242"/>
        <v>Haloferax</v>
      </c>
      <c r="F3029" t="s">
        <v>32170</v>
      </c>
      <c r="G3029" t="str">
        <f t="shared" si="246"/>
        <v>Haloferaxmediterranei             Halobacteria131.98357.265109---1178</v>
      </c>
      <c r="H3029" t="s">
        <v>15323</v>
      </c>
      <c r="I3029" t="s">
        <v>481</v>
      </c>
      <c r="J3029" t="s">
        <v>2208</v>
      </c>
      <c r="K3029" t="s">
        <v>15089</v>
      </c>
      <c r="L3029" t="s">
        <v>15329</v>
      </c>
      <c r="M3029" t="s">
        <v>15330</v>
      </c>
      <c r="N3029" t="s">
        <v>15331</v>
      </c>
      <c r="O3029" s="1" t="s">
        <v>15332</v>
      </c>
      <c r="P3029" t="s">
        <v>15333</v>
      </c>
      <c r="Q3029">
        <v>109</v>
      </c>
      <c r="R3029" t="s">
        <v>23</v>
      </c>
      <c r="S3029" t="s">
        <v>23</v>
      </c>
      <c r="T3029" t="s">
        <v>23</v>
      </c>
      <c r="U3029">
        <v>117</v>
      </c>
      <c r="V3029">
        <v>8</v>
      </c>
    </row>
    <row r="3030" spans="1:22">
      <c r="A3030">
        <v>6585255</v>
      </c>
      <c r="B3030" t="str">
        <f t="shared" si="243"/>
        <v>HMPLAS2</v>
      </c>
      <c r="C3030" t="str">
        <f t="shared" si="244"/>
        <v>NZ_CP007553.1</v>
      </c>
      <c r="D3030" t="str">
        <f t="shared" si="245"/>
        <v>CP007553</v>
      </c>
      <c r="E3030" t="str">
        <f t="shared" si="242"/>
        <v>Haloferax</v>
      </c>
      <c r="F3030" t="s">
        <v>32170</v>
      </c>
      <c r="G3030" t="str">
        <f t="shared" si="246"/>
        <v>Haloferaxmediterranei             Halobacteria321.90857.8988269-1-2722</v>
      </c>
      <c r="H3030" t="s">
        <v>15323</v>
      </c>
      <c r="I3030" t="s">
        <v>481</v>
      </c>
      <c r="J3030" t="s">
        <v>2208</v>
      </c>
      <c r="K3030" t="s">
        <v>15089</v>
      </c>
      <c r="L3030" t="s">
        <v>15334</v>
      </c>
      <c r="M3030" t="s">
        <v>15335</v>
      </c>
      <c r="N3030" t="s">
        <v>15336</v>
      </c>
      <c r="O3030" s="1" t="s">
        <v>15337</v>
      </c>
      <c r="P3030" t="s">
        <v>15338</v>
      </c>
      <c r="Q3030">
        <v>269</v>
      </c>
      <c r="R3030" t="s">
        <v>23</v>
      </c>
      <c r="S3030">
        <v>1</v>
      </c>
      <c r="T3030" t="s">
        <v>23</v>
      </c>
      <c r="U3030">
        <v>272</v>
      </c>
      <c r="V3030">
        <v>2</v>
      </c>
    </row>
    <row r="3031" spans="1:22">
      <c r="A3031">
        <v>6585159</v>
      </c>
      <c r="B3031" t="str">
        <f t="shared" si="243"/>
        <v>pHM500</v>
      </c>
      <c r="C3031" t="str">
        <f t="shared" si="244"/>
        <v>NC_017944.1</v>
      </c>
      <c r="D3031" t="str">
        <f t="shared" si="245"/>
        <v>CP001871</v>
      </c>
      <c r="E3031" t="str">
        <f t="shared" si="242"/>
        <v>Haloferax</v>
      </c>
      <c r="F3031" t="s">
        <v>32170</v>
      </c>
      <c r="G3031" t="str">
        <f t="shared" si="246"/>
        <v>Haloferaxmediterranei             Halobacteria504.70557.5102432---4364</v>
      </c>
      <c r="H3031" t="s">
        <v>15339</v>
      </c>
      <c r="I3031" t="s">
        <v>481</v>
      </c>
      <c r="J3031" t="s">
        <v>2208</v>
      </c>
      <c r="K3031" t="s">
        <v>15089</v>
      </c>
      <c r="L3031" t="s">
        <v>15340</v>
      </c>
      <c r="M3031" t="s">
        <v>15341</v>
      </c>
      <c r="N3031" t="s">
        <v>15342</v>
      </c>
      <c r="O3031" s="1" t="s">
        <v>15343</v>
      </c>
      <c r="P3031" t="s">
        <v>15344</v>
      </c>
      <c r="Q3031">
        <v>432</v>
      </c>
      <c r="R3031" t="s">
        <v>23</v>
      </c>
      <c r="S3031" t="s">
        <v>23</v>
      </c>
      <c r="T3031" t="s">
        <v>23</v>
      </c>
      <c r="U3031">
        <v>436</v>
      </c>
      <c r="V3031">
        <v>4</v>
      </c>
    </row>
    <row r="3032" spans="1:22">
      <c r="A3032">
        <v>6585063</v>
      </c>
      <c r="B3032" t="str">
        <f t="shared" si="243"/>
        <v>pHM300</v>
      </c>
      <c r="C3032" t="str">
        <f t="shared" si="244"/>
        <v>NC_017943.1</v>
      </c>
      <c r="D3032" t="str">
        <f t="shared" si="245"/>
        <v>CP001870</v>
      </c>
      <c r="E3032" t="str">
        <f t="shared" si="242"/>
        <v>Haloferax</v>
      </c>
      <c r="F3032" t="s">
        <v>32170</v>
      </c>
      <c r="G3032" t="str">
        <f t="shared" si="246"/>
        <v>Haloferaxmediterranei             Halobacteria321.90857.8985267-1-2702</v>
      </c>
      <c r="H3032" t="s">
        <v>15339</v>
      </c>
      <c r="I3032" t="s">
        <v>481</v>
      </c>
      <c r="J3032" t="s">
        <v>2208</v>
      </c>
      <c r="K3032" t="s">
        <v>15089</v>
      </c>
      <c r="L3032" t="s">
        <v>15345</v>
      </c>
      <c r="M3032" t="s">
        <v>15346</v>
      </c>
      <c r="N3032" t="s">
        <v>15347</v>
      </c>
      <c r="O3032" s="1" t="s">
        <v>15337</v>
      </c>
      <c r="P3032" t="s">
        <v>15348</v>
      </c>
      <c r="Q3032">
        <v>267</v>
      </c>
      <c r="R3032" t="s">
        <v>23</v>
      </c>
      <c r="S3032">
        <v>1</v>
      </c>
      <c r="T3032" t="s">
        <v>23</v>
      </c>
      <c r="U3032">
        <v>270</v>
      </c>
      <c r="V3032">
        <v>2</v>
      </c>
    </row>
    <row r="3033" spans="1:22">
      <c r="A3033">
        <v>6584967</v>
      </c>
      <c r="B3033" t="str">
        <f t="shared" si="243"/>
        <v>pHM100</v>
      </c>
      <c r="C3033" t="str">
        <f t="shared" si="244"/>
        <v>NC_017942.1</v>
      </c>
      <c r="D3033" t="str">
        <f t="shared" si="245"/>
        <v>CP001869</v>
      </c>
      <c r="E3033" t="str">
        <f t="shared" si="242"/>
        <v>Haloferax</v>
      </c>
      <c r="F3033" t="s">
        <v>32170</v>
      </c>
      <c r="G3033" t="str">
        <f t="shared" si="246"/>
        <v>Haloferaxmediterranei             Halobacteria129.2157.5575112---1175</v>
      </c>
      <c r="H3033" t="s">
        <v>15339</v>
      </c>
      <c r="I3033" t="s">
        <v>481</v>
      </c>
      <c r="J3033" t="s">
        <v>2208</v>
      </c>
      <c r="K3033" t="s">
        <v>15089</v>
      </c>
      <c r="L3033" t="s">
        <v>15349</v>
      </c>
      <c r="M3033" t="s">
        <v>15350</v>
      </c>
      <c r="N3033" t="s">
        <v>15351</v>
      </c>
      <c r="O3033" s="1" t="s">
        <v>15352</v>
      </c>
      <c r="P3033" t="s">
        <v>15353</v>
      </c>
      <c r="Q3033">
        <v>112</v>
      </c>
      <c r="R3033" t="s">
        <v>23</v>
      </c>
      <c r="S3033" t="s">
        <v>23</v>
      </c>
      <c r="T3033" t="s">
        <v>23</v>
      </c>
      <c r="U3033">
        <v>117</v>
      </c>
      <c r="V3033">
        <v>5</v>
      </c>
    </row>
    <row r="3034" spans="1:22">
      <c r="A3034">
        <v>6584871</v>
      </c>
      <c r="B3034" t="str">
        <f t="shared" si="243"/>
        <v>pHV2</v>
      </c>
      <c r="C3034" t="str">
        <f t="shared" si="244"/>
        <v>NC_001375.1</v>
      </c>
      <c r="D3034" t="str">
        <f t="shared" si="245"/>
        <v>J03014</v>
      </c>
      <c r="E3034" t="str">
        <f t="shared" si="242"/>
        <v>Haloferax</v>
      </c>
      <c r="F3034" t="s">
        <v>32466</v>
      </c>
      <c r="G3034" t="str">
        <f t="shared" si="246"/>
        <v xml:space="preserve">Haloferaxvolcanii                 Halobacteria6.35456.04344---4-                                                                                        </v>
      </c>
      <c r="H3034" t="s">
        <v>15354</v>
      </c>
      <c r="I3034" t="s">
        <v>481</v>
      </c>
      <c r="J3034" t="s">
        <v>2208</v>
      </c>
      <c r="K3034" t="s">
        <v>15089</v>
      </c>
      <c r="L3034" t="s">
        <v>15355</v>
      </c>
      <c r="M3034" t="s">
        <v>15356</v>
      </c>
      <c r="N3034" t="s">
        <v>15357</v>
      </c>
      <c r="O3034" s="1" t="s">
        <v>15358</v>
      </c>
      <c r="P3034" t="s">
        <v>15359</v>
      </c>
      <c r="Q3034">
        <v>4</v>
      </c>
      <c r="R3034" t="s">
        <v>23</v>
      </c>
      <c r="S3034" t="s">
        <v>23</v>
      </c>
      <c r="T3034" t="s">
        <v>23</v>
      </c>
      <c r="U3034">
        <v>4</v>
      </c>
      <c r="V3034" t="s">
        <v>32116</v>
      </c>
    </row>
    <row r="3035" spans="1:22">
      <c r="A3035">
        <v>6584775</v>
      </c>
      <c r="B3035" t="str">
        <f t="shared" si="243"/>
        <v>pHV2</v>
      </c>
      <c r="C3035" t="str">
        <f t="shared" si="244"/>
        <v>NC_013965.1</v>
      </c>
      <c r="D3035" t="str">
        <f t="shared" si="245"/>
        <v>CP001954</v>
      </c>
      <c r="E3035" t="str">
        <f t="shared" ref="E3035:E3098" si="247">MID(H3035,1,FIND(" ",H3035)-1)</f>
        <v>Haloferax</v>
      </c>
      <c r="F3035" t="s">
        <v>32466</v>
      </c>
      <c r="G3035" t="str">
        <f t="shared" si="246"/>
        <v xml:space="preserve">Haloferaxvolcanii                 Halobacteria6.35956.06235---5-                                                                                </v>
      </c>
      <c r="H3035" t="s">
        <v>15354</v>
      </c>
      <c r="I3035" t="s">
        <v>481</v>
      </c>
      <c r="J3035" t="s">
        <v>2208</v>
      </c>
      <c r="K3035" t="s">
        <v>15089</v>
      </c>
      <c r="L3035" t="s">
        <v>15355</v>
      </c>
      <c r="M3035" t="s">
        <v>15360</v>
      </c>
      <c r="N3035" t="s">
        <v>15361</v>
      </c>
      <c r="O3035" s="1" t="s">
        <v>15362</v>
      </c>
      <c r="P3035" t="s">
        <v>15363</v>
      </c>
      <c r="Q3035">
        <v>5</v>
      </c>
      <c r="R3035" t="s">
        <v>23</v>
      </c>
      <c r="S3035" t="s">
        <v>23</v>
      </c>
      <c r="T3035" t="s">
        <v>23</v>
      </c>
      <c r="U3035">
        <v>5</v>
      </c>
      <c r="V3035" t="s">
        <v>3129</v>
      </c>
    </row>
    <row r="3036" spans="1:22">
      <c r="A3036">
        <v>6584679</v>
      </c>
      <c r="B3036" t="str">
        <f t="shared" si="243"/>
        <v>pHV3</v>
      </c>
      <c r="C3036" t="str">
        <f t="shared" si="244"/>
        <v>NC_013964.1</v>
      </c>
      <c r="D3036" t="str">
        <f t="shared" si="245"/>
        <v>CP001953</v>
      </c>
      <c r="E3036" t="str">
        <f t="shared" si="247"/>
        <v>Haloferax</v>
      </c>
      <c r="F3036" t="s">
        <v>32466</v>
      </c>
      <c r="G3036" t="str">
        <f t="shared" si="246"/>
        <v>Haloferaxvolcanii                 Halobacteria437.90665.5595362---3686</v>
      </c>
      <c r="H3036" t="s">
        <v>15354</v>
      </c>
      <c r="I3036" t="s">
        <v>481</v>
      </c>
      <c r="J3036" t="s">
        <v>2208</v>
      </c>
      <c r="K3036" t="s">
        <v>15089</v>
      </c>
      <c r="L3036" t="s">
        <v>15364</v>
      </c>
      <c r="M3036" t="s">
        <v>15365</v>
      </c>
      <c r="N3036" t="s">
        <v>15366</v>
      </c>
      <c r="O3036" s="1" t="s">
        <v>15367</v>
      </c>
      <c r="P3036" t="s">
        <v>15368</v>
      </c>
      <c r="Q3036">
        <v>362</v>
      </c>
      <c r="R3036" t="s">
        <v>23</v>
      </c>
      <c r="S3036" t="s">
        <v>23</v>
      </c>
      <c r="T3036" t="s">
        <v>23</v>
      </c>
      <c r="U3036">
        <v>368</v>
      </c>
      <c r="V3036">
        <v>6</v>
      </c>
    </row>
    <row r="3037" spans="1:22">
      <c r="A3037">
        <v>6584583</v>
      </c>
      <c r="B3037" t="str">
        <f t="shared" si="243"/>
        <v>pHV1</v>
      </c>
      <c r="C3037" t="str">
        <f t="shared" si="244"/>
        <v>NC_013968.1</v>
      </c>
      <c r="D3037" t="str">
        <f t="shared" si="245"/>
        <v>CP001957</v>
      </c>
      <c r="E3037" t="str">
        <f t="shared" si="247"/>
        <v>Haloferax</v>
      </c>
      <c r="F3037" t="s">
        <v>32466</v>
      </c>
      <c r="G3037" t="str">
        <f t="shared" si="246"/>
        <v>Haloferaxvolcanii                 Halobacteria85.09255.498862---675</v>
      </c>
      <c r="H3037" t="s">
        <v>15354</v>
      </c>
      <c r="I3037" t="s">
        <v>481</v>
      </c>
      <c r="J3037" t="s">
        <v>2208</v>
      </c>
      <c r="K3037" t="s">
        <v>15089</v>
      </c>
      <c r="L3037" t="s">
        <v>15369</v>
      </c>
      <c r="M3037" t="s">
        <v>15370</v>
      </c>
      <c r="N3037" t="s">
        <v>15371</v>
      </c>
      <c r="O3037" s="1" t="s">
        <v>15372</v>
      </c>
      <c r="P3037" t="s">
        <v>15373</v>
      </c>
      <c r="Q3037">
        <v>62</v>
      </c>
      <c r="R3037" t="s">
        <v>23</v>
      </c>
      <c r="S3037" t="s">
        <v>23</v>
      </c>
      <c r="T3037" t="s">
        <v>23</v>
      </c>
      <c r="U3037">
        <v>67</v>
      </c>
      <c r="V3037">
        <v>5</v>
      </c>
    </row>
    <row r="3038" spans="1:22">
      <c r="A3038">
        <v>6584487</v>
      </c>
      <c r="B3038" t="str">
        <f t="shared" si="243"/>
        <v>pHV4</v>
      </c>
      <c r="C3038" t="str">
        <f t="shared" si="244"/>
        <v>NC_013966.1</v>
      </c>
      <c r="D3038" t="str">
        <f t="shared" si="245"/>
        <v>CP001955</v>
      </c>
      <c r="E3038" t="str">
        <f t="shared" si="247"/>
        <v>Haloferax</v>
      </c>
      <c r="F3038" t="s">
        <v>32466</v>
      </c>
      <c r="G3038" t="str">
        <f t="shared" si="246"/>
        <v>Haloferaxvolcanii                 Halobacteria635.78661.6652556---56812</v>
      </c>
      <c r="H3038" t="s">
        <v>15354</v>
      </c>
      <c r="I3038" t="s">
        <v>481</v>
      </c>
      <c r="J3038" t="s">
        <v>2208</v>
      </c>
      <c r="K3038" t="s">
        <v>15089</v>
      </c>
      <c r="L3038" t="s">
        <v>15374</v>
      </c>
      <c r="M3038" t="s">
        <v>15375</v>
      </c>
      <c r="N3038" t="s">
        <v>15376</v>
      </c>
      <c r="O3038" s="1" t="s">
        <v>15377</v>
      </c>
      <c r="P3038" t="s">
        <v>15378</v>
      </c>
      <c r="Q3038">
        <v>556</v>
      </c>
      <c r="R3038" t="s">
        <v>23</v>
      </c>
      <c r="S3038" t="s">
        <v>23</v>
      </c>
      <c r="T3038" t="s">
        <v>23</v>
      </c>
      <c r="U3038">
        <v>568</v>
      </c>
      <c r="V3038">
        <v>12</v>
      </c>
    </row>
    <row r="3039" spans="1:22">
      <c r="A3039">
        <v>6584391</v>
      </c>
      <c r="B3039" t="str">
        <f t="shared" si="243"/>
        <v>pHBOR01</v>
      </c>
      <c r="C3039" t="str">
        <f t="shared" si="244"/>
        <v>NC_014735.1</v>
      </c>
      <c r="D3039" t="str">
        <f t="shared" si="245"/>
        <v>CP001691</v>
      </c>
      <c r="E3039" t="str">
        <f t="shared" si="247"/>
        <v>Halogeometricum</v>
      </c>
      <c r="F3039" t="s">
        <v>32467</v>
      </c>
      <c r="G3039" t="str">
        <f t="shared" si="246"/>
        <v>Halogeometricumborinquense              Halobacteria362.19456.1017290---2966</v>
      </c>
      <c r="H3039" t="s">
        <v>15379</v>
      </c>
      <c r="I3039" t="s">
        <v>481</v>
      </c>
      <c r="J3039" t="s">
        <v>2208</v>
      </c>
      <c r="K3039" t="s">
        <v>15089</v>
      </c>
      <c r="L3039" t="s">
        <v>15380</v>
      </c>
      <c r="M3039" t="s">
        <v>15381</v>
      </c>
      <c r="N3039" t="s">
        <v>15382</v>
      </c>
      <c r="O3039" s="1" t="s">
        <v>15383</v>
      </c>
      <c r="P3039" t="s">
        <v>15384</v>
      </c>
      <c r="Q3039">
        <v>290</v>
      </c>
      <c r="R3039" t="s">
        <v>23</v>
      </c>
      <c r="S3039" t="s">
        <v>23</v>
      </c>
      <c r="T3039" t="s">
        <v>23</v>
      </c>
      <c r="U3039">
        <v>296</v>
      </c>
      <c r="V3039">
        <v>6</v>
      </c>
    </row>
    <row r="3040" spans="1:22">
      <c r="A3040">
        <v>6584295</v>
      </c>
      <c r="B3040" t="str">
        <f t="shared" si="243"/>
        <v>pHBOR02</v>
      </c>
      <c r="C3040" t="str">
        <f t="shared" si="244"/>
        <v>NC_014731.1</v>
      </c>
      <c r="D3040" t="str">
        <f t="shared" si="245"/>
        <v>CP001692</v>
      </c>
      <c r="E3040" t="str">
        <f t="shared" si="247"/>
        <v>Halogeometricum</v>
      </c>
      <c r="F3040" t="s">
        <v>32467</v>
      </c>
      <c r="G3040" t="str">
        <f t="shared" si="246"/>
        <v>Halogeometricumborinquense              Halobacteria339.0157.2576294---2973</v>
      </c>
      <c r="H3040" t="s">
        <v>15379</v>
      </c>
      <c r="I3040" t="s">
        <v>481</v>
      </c>
      <c r="J3040" t="s">
        <v>2208</v>
      </c>
      <c r="K3040" t="s">
        <v>15089</v>
      </c>
      <c r="L3040" t="s">
        <v>15385</v>
      </c>
      <c r="M3040" t="s">
        <v>15386</v>
      </c>
      <c r="N3040" t="s">
        <v>15387</v>
      </c>
      <c r="O3040" s="1" t="s">
        <v>15388</v>
      </c>
      <c r="P3040" t="s">
        <v>15389</v>
      </c>
      <c r="Q3040">
        <v>294</v>
      </c>
      <c r="R3040" t="s">
        <v>23</v>
      </c>
      <c r="S3040" t="s">
        <v>23</v>
      </c>
      <c r="T3040" t="s">
        <v>23</v>
      </c>
      <c r="U3040">
        <v>297</v>
      </c>
      <c r="V3040">
        <v>3</v>
      </c>
    </row>
    <row r="3041" spans="1:22">
      <c r="A3041">
        <v>6584199</v>
      </c>
      <c r="B3041" t="str">
        <f t="shared" si="243"/>
        <v>pHBOR05</v>
      </c>
      <c r="C3041" t="str">
        <f t="shared" si="244"/>
        <v>NC_014737.1</v>
      </c>
      <c r="D3041" t="str">
        <f t="shared" si="245"/>
        <v>CP001695</v>
      </c>
      <c r="E3041" t="str">
        <f t="shared" si="247"/>
        <v>Halogeometricum</v>
      </c>
      <c r="F3041" t="s">
        <v>32467</v>
      </c>
      <c r="G3041" t="str">
        <f t="shared" si="246"/>
        <v xml:space="preserve">Halogeometricumborinquense              Halobacteria17.53564.647822---22-                                                                </v>
      </c>
      <c r="H3041" t="s">
        <v>15379</v>
      </c>
      <c r="I3041" t="s">
        <v>481</v>
      </c>
      <c r="J3041" t="s">
        <v>2208</v>
      </c>
      <c r="K3041" t="s">
        <v>15089</v>
      </c>
      <c r="L3041" t="s">
        <v>15390</v>
      </c>
      <c r="M3041" t="s">
        <v>15391</v>
      </c>
      <c r="N3041" t="s">
        <v>15392</v>
      </c>
      <c r="O3041" s="1" t="s">
        <v>15393</v>
      </c>
      <c r="P3041" t="s">
        <v>15394</v>
      </c>
      <c r="Q3041">
        <v>22</v>
      </c>
      <c r="R3041" t="s">
        <v>23</v>
      </c>
      <c r="S3041" t="s">
        <v>23</v>
      </c>
      <c r="T3041" t="s">
        <v>23</v>
      </c>
      <c r="U3041">
        <v>22</v>
      </c>
      <c r="V3041" t="s">
        <v>495</v>
      </c>
    </row>
    <row r="3042" spans="1:22">
      <c r="A3042">
        <v>6584103</v>
      </c>
      <c r="B3042" t="str">
        <f t="shared" si="243"/>
        <v>pHBOR04</v>
      </c>
      <c r="C3042" t="str">
        <f t="shared" si="244"/>
        <v>NC_014732.1</v>
      </c>
      <c r="D3042" t="str">
        <f t="shared" si="245"/>
        <v>CP001694</v>
      </c>
      <c r="E3042" t="str">
        <f t="shared" si="247"/>
        <v>Halogeometricum</v>
      </c>
      <c r="F3042" t="s">
        <v>32467</v>
      </c>
      <c r="G3042" t="str">
        <f t="shared" si="246"/>
        <v>Halogeometricumborinquense              Halobacteria194.83458.827166---1693</v>
      </c>
      <c r="H3042" t="s">
        <v>15379</v>
      </c>
      <c r="I3042" t="s">
        <v>481</v>
      </c>
      <c r="J3042" t="s">
        <v>2208</v>
      </c>
      <c r="K3042" t="s">
        <v>15089</v>
      </c>
      <c r="L3042" t="s">
        <v>15395</v>
      </c>
      <c r="M3042" t="s">
        <v>15396</v>
      </c>
      <c r="N3042" t="s">
        <v>15397</v>
      </c>
      <c r="O3042" s="1" t="s">
        <v>15398</v>
      </c>
      <c r="P3042" t="s">
        <v>15399</v>
      </c>
      <c r="Q3042">
        <v>166</v>
      </c>
      <c r="R3042" t="s">
        <v>23</v>
      </c>
      <c r="S3042" t="s">
        <v>23</v>
      </c>
      <c r="T3042" t="s">
        <v>23</v>
      </c>
      <c r="U3042">
        <v>169</v>
      </c>
      <c r="V3042">
        <v>3</v>
      </c>
    </row>
    <row r="3043" spans="1:22">
      <c r="A3043">
        <v>6584007</v>
      </c>
      <c r="B3043" t="str">
        <f t="shared" si="243"/>
        <v>pHBOR03</v>
      </c>
      <c r="C3043" t="str">
        <f t="shared" si="244"/>
        <v>NC_014736.1</v>
      </c>
      <c r="D3043" t="str">
        <f t="shared" si="245"/>
        <v>CP001693</v>
      </c>
      <c r="E3043" t="str">
        <f t="shared" si="247"/>
        <v>Halogeometricum</v>
      </c>
      <c r="F3043" t="s">
        <v>32467</v>
      </c>
      <c r="G3043" t="str">
        <f t="shared" si="246"/>
        <v>Halogeometricumborinquense              Halobacteria210.3556.4559182---1853</v>
      </c>
      <c r="H3043" t="s">
        <v>15379</v>
      </c>
      <c r="I3043" t="s">
        <v>481</v>
      </c>
      <c r="J3043" t="s">
        <v>2208</v>
      </c>
      <c r="K3043" t="s">
        <v>15089</v>
      </c>
      <c r="L3043" t="s">
        <v>15400</v>
      </c>
      <c r="M3043" t="s">
        <v>15401</v>
      </c>
      <c r="N3043" t="s">
        <v>15402</v>
      </c>
      <c r="O3043" s="1" t="s">
        <v>15403</v>
      </c>
      <c r="P3043" t="s">
        <v>15404</v>
      </c>
      <c r="Q3043">
        <v>182</v>
      </c>
      <c r="R3043" t="s">
        <v>23</v>
      </c>
      <c r="S3043" t="s">
        <v>23</v>
      </c>
      <c r="T3043" t="s">
        <v>23</v>
      </c>
      <c r="U3043">
        <v>185</v>
      </c>
      <c r="V3043">
        <v>3</v>
      </c>
    </row>
    <row r="3044" spans="1:22">
      <c r="A3044">
        <v>6583911</v>
      </c>
      <c r="B3044" t="str">
        <f t="shared" si="243"/>
        <v>pHmuk01</v>
      </c>
      <c r="C3044" t="str">
        <f t="shared" si="244"/>
        <v>NC_013201.1</v>
      </c>
      <c r="D3044" t="str">
        <f t="shared" si="245"/>
        <v>CP001689</v>
      </c>
      <c r="E3044" t="str">
        <f t="shared" si="247"/>
        <v>Halomicrobium</v>
      </c>
      <c r="F3044" t="s">
        <v>32468</v>
      </c>
      <c r="G3044" t="str">
        <f t="shared" si="246"/>
        <v>Halomicrobiummukohataei               Halobacteria221.86264.15161633--1737</v>
      </c>
      <c r="H3044" t="s">
        <v>15405</v>
      </c>
      <c r="I3044" t="s">
        <v>481</v>
      </c>
      <c r="J3044" t="s">
        <v>2208</v>
      </c>
      <c r="K3044" t="s">
        <v>15089</v>
      </c>
      <c r="L3044" t="s">
        <v>15406</v>
      </c>
      <c r="M3044" t="s">
        <v>15407</v>
      </c>
      <c r="N3044" t="s">
        <v>15408</v>
      </c>
      <c r="O3044" s="1" t="s">
        <v>15409</v>
      </c>
      <c r="P3044" t="s">
        <v>15410</v>
      </c>
      <c r="Q3044">
        <v>163</v>
      </c>
      <c r="R3044">
        <v>3</v>
      </c>
      <c r="S3044" t="s">
        <v>23</v>
      </c>
      <c r="T3044" t="s">
        <v>23</v>
      </c>
      <c r="U3044">
        <v>173</v>
      </c>
      <c r="V3044">
        <v>7</v>
      </c>
    </row>
    <row r="3045" spans="1:22">
      <c r="A3045">
        <v>6583815</v>
      </c>
      <c r="B3045" t="str">
        <f t="shared" si="243"/>
        <v>II</v>
      </c>
      <c r="C3045" t="str">
        <f t="shared" si="244"/>
        <v>NZ_HG423344.1</v>
      </c>
      <c r="D3045" t="str">
        <f t="shared" si="245"/>
        <v>HG423344</v>
      </c>
      <c r="E3045" t="str">
        <f t="shared" si="247"/>
        <v>Halomonas</v>
      </c>
      <c r="F3045" t="s">
        <v>32132</v>
      </c>
      <c r="G3045" t="str">
        <f t="shared" si="246"/>
        <v>Halomonassp.                      Gammaproteobacteria157.08561.8799184---1939</v>
      </c>
      <c r="H3045" t="s">
        <v>15411</v>
      </c>
      <c r="I3045" t="s">
        <v>15</v>
      </c>
      <c r="J3045" t="s">
        <v>78</v>
      </c>
      <c r="K3045" t="s">
        <v>79</v>
      </c>
      <c r="L3045" t="s">
        <v>677</v>
      </c>
      <c r="M3045" t="s">
        <v>15412</v>
      </c>
      <c r="N3045" t="s">
        <v>15413</v>
      </c>
      <c r="O3045" s="1" t="s">
        <v>15414</v>
      </c>
      <c r="P3045" t="s">
        <v>15415</v>
      </c>
      <c r="Q3045">
        <v>184</v>
      </c>
      <c r="R3045" t="s">
        <v>23</v>
      </c>
      <c r="S3045" t="s">
        <v>23</v>
      </c>
      <c r="T3045" t="s">
        <v>23</v>
      </c>
      <c r="U3045">
        <v>193</v>
      </c>
      <c r="V3045">
        <v>9</v>
      </c>
    </row>
    <row r="3046" spans="1:22">
      <c r="A3046">
        <v>6583719</v>
      </c>
      <c r="B3046" t="str">
        <f t="shared" si="243"/>
        <v>unnamed1</v>
      </c>
      <c r="C3046" t="str">
        <f t="shared" si="244"/>
        <v>NZ_CP011053.1</v>
      </c>
      <c r="D3046" t="str">
        <f t="shared" si="245"/>
        <v>CP011053</v>
      </c>
      <c r="E3046" t="str">
        <f t="shared" si="247"/>
        <v>Halomonas</v>
      </c>
      <c r="F3046" t="s">
        <v>32132</v>
      </c>
      <c r="G3046" t="str">
        <f t="shared" si="246"/>
        <v>Halomonassp.                      Gammaproteobacteria313.99554.7961304---33228</v>
      </c>
      <c r="H3046" t="s">
        <v>15416</v>
      </c>
      <c r="I3046" t="s">
        <v>15</v>
      </c>
      <c r="J3046" t="s">
        <v>78</v>
      </c>
      <c r="K3046" t="s">
        <v>79</v>
      </c>
      <c r="L3046" t="s">
        <v>2368</v>
      </c>
      <c r="M3046" t="s">
        <v>15417</v>
      </c>
      <c r="N3046" t="s">
        <v>15418</v>
      </c>
      <c r="O3046" s="1" t="s">
        <v>15419</v>
      </c>
      <c r="P3046" t="s">
        <v>15420</v>
      </c>
      <c r="Q3046">
        <v>304</v>
      </c>
      <c r="R3046" t="s">
        <v>23</v>
      </c>
      <c r="S3046" t="s">
        <v>23</v>
      </c>
      <c r="T3046" t="s">
        <v>23</v>
      </c>
      <c r="U3046">
        <v>332</v>
      </c>
      <c r="V3046">
        <v>28</v>
      </c>
    </row>
    <row r="3047" spans="1:22">
      <c r="A3047">
        <v>6583623</v>
      </c>
      <c r="B3047" t="str">
        <f t="shared" si="243"/>
        <v>unnamed2</v>
      </c>
      <c r="C3047" t="str">
        <f t="shared" si="244"/>
        <v>NZ_CP011054.1</v>
      </c>
      <c r="D3047" t="str">
        <f t="shared" si="245"/>
        <v>CP011054</v>
      </c>
      <c r="E3047" t="str">
        <f t="shared" si="247"/>
        <v>Halomonas</v>
      </c>
      <c r="F3047" t="s">
        <v>32132</v>
      </c>
      <c r="G3047" t="str">
        <f t="shared" si="246"/>
        <v>Halomonassp.                      Gammaproteobacteria205.11751.1479207-1-2124</v>
      </c>
      <c r="H3047" t="s">
        <v>15416</v>
      </c>
      <c r="I3047" t="s">
        <v>15</v>
      </c>
      <c r="J3047" t="s">
        <v>78</v>
      </c>
      <c r="K3047" t="s">
        <v>79</v>
      </c>
      <c r="L3047" t="s">
        <v>2373</v>
      </c>
      <c r="M3047" t="s">
        <v>15421</v>
      </c>
      <c r="N3047" t="s">
        <v>15422</v>
      </c>
      <c r="O3047" s="1" t="s">
        <v>15423</v>
      </c>
      <c r="P3047" t="s">
        <v>15424</v>
      </c>
      <c r="Q3047">
        <v>207</v>
      </c>
      <c r="R3047" t="s">
        <v>23</v>
      </c>
      <c r="S3047">
        <v>1</v>
      </c>
      <c r="T3047" t="s">
        <v>23</v>
      </c>
      <c r="U3047">
        <v>212</v>
      </c>
      <c r="V3047">
        <v>4</v>
      </c>
    </row>
    <row r="3048" spans="1:22">
      <c r="A3048">
        <v>6583527</v>
      </c>
      <c r="B3048" t="str">
        <f t="shared" si="243"/>
        <v>pZM3H1</v>
      </c>
      <c r="C3048" t="str">
        <f t="shared" si="244"/>
        <v>NC_019426.1</v>
      </c>
      <c r="D3048" t="str">
        <f t="shared" si="245"/>
        <v>JX569338</v>
      </c>
      <c r="E3048" t="str">
        <f t="shared" si="247"/>
        <v>Halomonas</v>
      </c>
      <c r="F3048" t="s">
        <v>32132</v>
      </c>
      <c r="G3048" t="str">
        <f t="shared" si="246"/>
        <v xml:space="preserve">Halomonassp.                      Gammaproteobacteria31.3757.625142---42-                                                                </v>
      </c>
      <c r="H3048" t="s">
        <v>15425</v>
      </c>
      <c r="I3048" t="s">
        <v>15</v>
      </c>
      <c r="J3048" t="s">
        <v>78</v>
      </c>
      <c r="K3048" t="s">
        <v>79</v>
      </c>
      <c r="L3048" t="s">
        <v>15426</v>
      </c>
      <c r="M3048" t="s">
        <v>15427</v>
      </c>
      <c r="N3048" t="s">
        <v>15428</v>
      </c>
      <c r="O3048" s="1" t="s">
        <v>15429</v>
      </c>
      <c r="P3048" t="s">
        <v>15430</v>
      </c>
      <c r="Q3048">
        <v>42</v>
      </c>
      <c r="R3048" t="s">
        <v>23</v>
      </c>
      <c r="S3048" t="s">
        <v>23</v>
      </c>
      <c r="T3048" t="s">
        <v>23</v>
      </c>
      <c r="U3048">
        <v>42</v>
      </c>
      <c r="V3048" t="s">
        <v>495</v>
      </c>
    </row>
    <row r="3049" spans="1:22">
      <c r="A3049">
        <v>6583431</v>
      </c>
      <c r="B3049" t="str">
        <f t="shared" si="243"/>
        <v>phalar01</v>
      </c>
      <c r="C3049" t="str">
        <f t="shared" si="244"/>
        <v>NC_015955.1</v>
      </c>
      <c r="D3049" t="str">
        <f t="shared" si="245"/>
        <v>CP002989</v>
      </c>
      <c r="E3049" t="str">
        <f t="shared" si="247"/>
        <v>halophilic</v>
      </c>
      <c r="F3049" t="s">
        <v>32469</v>
      </c>
      <c r="G3049" t="str">
        <f t="shared" si="246"/>
        <v>halophilicarchaeon                 unclassified Archaea (miscellaneous)705.8156.1498581---61130</v>
      </c>
      <c r="H3049" t="s">
        <v>15431</v>
      </c>
      <c r="I3049" t="s">
        <v>481</v>
      </c>
      <c r="J3049" t="s">
        <v>15432</v>
      </c>
      <c r="K3049" t="s">
        <v>15433</v>
      </c>
      <c r="L3049" t="s">
        <v>15434</v>
      </c>
      <c r="M3049" t="s">
        <v>15435</v>
      </c>
      <c r="N3049" t="s">
        <v>15436</v>
      </c>
      <c r="O3049" s="1" t="s">
        <v>15437</v>
      </c>
      <c r="P3049" t="s">
        <v>15438</v>
      </c>
      <c r="Q3049">
        <v>581</v>
      </c>
      <c r="R3049" t="s">
        <v>23</v>
      </c>
      <c r="S3049" t="s">
        <v>23</v>
      </c>
      <c r="T3049" t="s">
        <v>23</v>
      </c>
      <c r="U3049">
        <v>611</v>
      </c>
      <c r="V3049">
        <v>30</v>
      </c>
    </row>
    <row r="3050" spans="1:22">
      <c r="A3050">
        <v>6583335</v>
      </c>
      <c r="B3050" t="str">
        <f t="shared" si="243"/>
        <v>phalar02</v>
      </c>
      <c r="C3050" t="str">
        <f t="shared" si="244"/>
        <v>NC_015959.1</v>
      </c>
      <c r="D3050" t="str">
        <f t="shared" si="245"/>
        <v>CP002990</v>
      </c>
      <c r="E3050" t="str">
        <f t="shared" si="247"/>
        <v>halophilic</v>
      </c>
      <c r="F3050" t="s">
        <v>32469</v>
      </c>
      <c r="G3050" t="str">
        <f t="shared" si="246"/>
        <v>halophilicarchaeon                 unclassified Archaea (miscellaneous)23.65961.460823---252</v>
      </c>
      <c r="H3050" t="s">
        <v>15431</v>
      </c>
      <c r="I3050" t="s">
        <v>481</v>
      </c>
      <c r="J3050" t="s">
        <v>15432</v>
      </c>
      <c r="K3050" t="s">
        <v>15433</v>
      </c>
      <c r="L3050" t="s">
        <v>15439</v>
      </c>
      <c r="M3050" t="s">
        <v>15440</v>
      </c>
      <c r="N3050" t="s">
        <v>15441</v>
      </c>
      <c r="O3050" s="1" t="s">
        <v>15442</v>
      </c>
      <c r="P3050" t="s">
        <v>15443</v>
      </c>
      <c r="Q3050">
        <v>23</v>
      </c>
      <c r="R3050" t="s">
        <v>23</v>
      </c>
      <c r="S3050" t="s">
        <v>23</v>
      </c>
      <c r="T3050" t="s">
        <v>23</v>
      </c>
      <c r="U3050">
        <v>25</v>
      </c>
      <c r="V3050">
        <v>2</v>
      </c>
    </row>
    <row r="3051" spans="1:22">
      <c r="A3051">
        <v>6583239</v>
      </c>
      <c r="B3051" t="str">
        <f t="shared" si="243"/>
        <v>pHALXA01</v>
      </c>
      <c r="C3051" t="str">
        <f t="shared" si="244"/>
        <v>NC_015658.1</v>
      </c>
      <c r="D3051" t="str">
        <f t="shared" si="245"/>
        <v>CP002840</v>
      </c>
      <c r="E3051" t="str">
        <f t="shared" si="247"/>
        <v>Halopiger</v>
      </c>
      <c r="F3051" t="s">
        <v>32470</v>
      </c>
      <c r="G3051" t="str">
        <f t="shared" si="246"/>
        <v>Halopigerxanaduensis              Halobacteria436.71861.5322335---3438</v>
      </c>
      <c r="H3051" t="s">
        <v>15444</v>
      </c>
      <c r="I3051" t="s">
        <v>481</v>
      </c>
      <c r="J3051" t="s">
        <v>2208</v>
      </c>
      <c r="K3051" t="s">
        <v>15089</v>
      </c>
      <c r="L3051" t="s">
        <v>15445</v>
      </c>
      <c r="M3051" t="s">
        <v>15446</v>
      </c>
      <c r="N3051" t="s">
        <v>15447</v>
      </c>
      <c r="O3051" s="1" t="s">
        <v>15448</v>
      </c>
      <c r="P3051" t="s">
        <v>15449</v>
      </c>
      <c r="Q3051">
        <v>335</v>
      </c>
      <c r="R3051" t="s">
        <v>23</v>
      </c>
      <c r="S3051" t="s">
        <v>23</v>
      </c>
      <c r="T3051" t="s">
        <v>23</v>
      </c>
      <c r="U3051">
        <v>343</v>
      </c>
      <c r="V3051">
        <v>8</v>
      </c>
    </row>
    <row r="3052" spans="1:22">
      <c r="A3052">
        <v>6583143</v>
      </c>
      <c r="B3052" t="str">
        <f t="shared" si="243"/>
        <v>pHALXA03</v>
      </c>
      <c r="C3052" t="str">
        <f t="shared" si="244"/>
        <v>NC_015659.1</v>
      </c>
      <c r="D3052" t="str">
        <f t="shared" si="245"/>
        <v>CP002842</v>
      </c>
      <c r="E3052" t="str">
        <f t="shared" si="247"/>
        <v>Halopiger</v>
      </c>
      <c r="F3052" t="s">
        <v>32470</v>
      </c>
      <c r="G3052" t="str">
        <f t="shared" si="246"/>
        <v xml:space="preserve">Halopigerxanaduensis              Halobacteria68.76362.151290---90-                                                                </v>
      </c>
      <c r="H3052" t="s">
        <v>15444</v>
      </c>
      <c r="I3052" t="s">
        <v>481</v>
      </c>
      <c r="J3052" t="s">
        <v>2208</v>
      </c>
      <c r="K3052" t="s">
        <v>15089</v>
      </c>
      <c r="L3052" t="s">
        <v>15450</v>
      </c>
      <c r="M3052" t="s">
        <v>15451</v>
      </c>
      <c r="N3052" t="s">
        <v>15452</v>
      </c>
      <c r="O3052" s="1" t="s">
        <v>15453</v>
      </c>
      <c r="P3052" t="s">
        <v>15454</v>
      </c>
      <c r="Q3052">
        <v>90</v>
      </c>
      <c r="R3052" t="s">
        <v>23</v>
      </c>
      <c r="S3052" t="s">
        <v>23</v>
      </c>
      <c r="T3052" t="s">
        <v>23</v>
      </c>
      <c r="U3052">
        <v>90</v>
      </c>
      <c r="V3052" t="s">
        <v>495</v>
      </c>
    </row>
    <row r="3053" spans="1:22">
      <c r="A3053">
        <v>6583047</v>
      </c>
      <c r="B3053" t="str">
        <f t="shared" si="243"/>
        <v>pHALXA02</v>
      </c>
      <c r="C3053" t="str">
        <f t="shared" si="244"/>
        <v>NC_015667.1</v>
      </c>
      <c r="D3053" t="str">
        <f t="shared" si="245"/>
        <v>CP002841</v>
      </c>
      <c r="E3053" t="str">
        <f t="shared" si="247"/>
        <v>Halopiger</v>
      </c>
      <c r="F3053" t="s">
        <v>32470</v>
      </c>
      <c r="G3053" t="str">
        <f t="shared" si="246"/>
        <v>Halopigerxanaduensis              Halobacteria181.77858.9972170---18010</v>
      </c>
      <c r="H3053" t="s">
        <v>15444</v>
      </c>
      <c r="I3053" t="s">
        <v>481</v>
      </c>
      <c r="J3053" t="s">
        <v>2208</v>
      </c>
      <c r="K3053" t="s">
        <v>15089</v>
      </c>
      <c r="L3053" t="s">
        <v>15455</v>
      </c>
      <c r="M3053" t="s">
        <v>15456</v>
      </c>
      <c r="N3053" t="s">
        <v>15457</v>
      </c>
      <c r="O3053" s="1" t="s">
        <v>15458</v>
      </c>
      <c r="P3053" t="s">
        <v>15459</v>
      </c>
      <c r="Q3053">
        <v>170</v>
      </c>
      <c r="R3053" t="s">
        <v>23</v>
      </c>
      <c r="S3053" t="s">
        <v>23</v>
      </c>
      <c r="T3053" t="s">
        <v>23</v>
      </c>
      <c r="U3053">
        <v>180</v>
      </c>
      <c r="V3053">
        <v>10</v>
      </c>
    </row>
    <row r="3054" spans="1:22">
      <c r="A3054">
        <v>6582951</v>
      </c>
      <c r="B3054" t="str">
        <f t="shared" si="243"/>
        <v>PL100</v>
      </c>
      <c r="C3054" t="str">
        <f t="shared" si="244"/>
        <v>NC_017457.1</v>
      </c>
      <c r="D3054" t="str">
        <f t="shared" si="245"/>
        <v>FR746100</v>
      </c>
      <c r="E3054" t="str">
        <f t="shared" si="247"/>
        <v>Haloquadratum</v>
      </c>
      <c r="F3054" t="s">
        <v>32471</v>
      </c>
      <c r="G3054" t="str">
        <f t="shared" si="246"/>
        <v xml:space="preserve">Haloquadratumwalsbyi                  Halobacteria100.25843.856879---79-                                                        </v>
      </c>
      <c r="H3054" t="s">
        <v>15460</v>
      </c>
      <c r="I3054" t="s">
        <v>481</v>
      </c>
      <c r="J3054" t="s">
        <v>2208</v>
      </c>
      <c r="K3054" t="s">
        <v>15089</v>
      </c>
      <c r="L3054" t="s">
        <v>15461</v>
      </c>
      <c r="M3054" t="s">
        <v>15462</v>
      </c>
      <c r="N3054" t="s">
        <v>15463</v>
      </c>
      <c r="O3054" s="1" t="s">
        <v>15464</v>
      </c>
      <c r="P3054" t="s">
        <v>15465</v>
      </c>
      <c r="Q3054">
        <v>79</v>
      </c>
      <c r="R3054" t="s">
        <v>23</v>
      </c>
      <c r="S3054" t="s">
        <v>23</v>
      </c>
      <c r="T3054" t="s">
        <v>23</v>
      </c>
      <c r="U3054">
        <v>79</v>
      </c>
      <c r="V3054" t="s">
        <v>58</v>
      </c>
    </row>
    <row r="3055" spans="1:22">
      <c r="A3055">
        <v>6582855</v>
      </c>
      <c r="B3055" t="str">
        <f t="shared" si="243"/>
        <v>PL6B</v>
      </c>
      <c r="C3055" t="str">
        <f t="shared" si="244"/>
        <v>NC_017458.1</v>
      </c>
      <c r="D3055" t="str">
        <f t="shared" si="245"/>
        <v>FR746102</v>
      </c>
      <c r="E3055" t="str">
        <f t="shared" si="247"/>
        <v>Haloquadratum</v>
      </c>
      <c r="F3055" t="s">
        <v>32471</v>
      </c>
      <c r="G3055" t="str">
        <f t="shared" si="246"/>
        <v xml:space="preserve">Haloquadratumwalsbyi                  Halobacteria6.05652.0316---6-                                                        </v>
      </c>
      <c r="H3055" t="s">
        <v>15460</v>
      </c>
      <c r="I3055" t="s">
        <v>481</v>
      </c>
      <c r="J3055" t="s">
        <v>2208</v>
      </c>
      <c r="K3055" t="s">
        <v>15089</v>
      </c>
      <c r="L3055" t="s">
        <v>15466</v>
      </c>
      <c r="M3055" t="s">
        <v>15467</v>
      </c>
      <c r="N3055" t="s">
        <v>15468</v>
      </c>
      <c r="O3055" s="1" t="s">
        <v>15469</v>
      </c>
      <c r="P3055" t="s">
        <v>15470</v>
      </c>
      <c r="Q3055">
        <v>6</v>
      </c>
      <c r="R3055" t="s">
        <v>23</v>
      </c>
      <c r="S3055" t="s">
        <v>23</v>
      </c>
      <c r="T3055" t="s">
        <v>23</v>
      </c>
      <c r="U3055">
        <v>6</v>
      </c>
      <c r="V3055" t="s">
        <v>58</v>
      </c>
    </row>
    <row r="3056" spans="1:22">
      <c r="A3056">
        <v>6582759</v>
      </c>
      <c r="B3056" t="str">
        <f t="shared" si="243"/>
        <v>PL6A</v>
      </c>
      <c r="C3056" t="str">
        <f t="shared" si="244"/>
        <v>NC_017460.1</v>
      </c>
      <c r="D3056" t="str">
        <f t="shared" si="245"/>
        <v>FR746101</v>
      </c>
      <c r="E3056" t="str">
        <f t="shared" si="247"/>
        <v>Haloquadratum</v>
      </c>
      <c r="F3056" t="s">
        <v>32471</v>
      </c>
      <c r="G3056" t="str">
        <f t="shared" si="246"/>
        <v xml:space="preserve">Haloquadratumwalsbyi                  Halobacteria6.12951.05246---6-                                                        </v>
      </c>
      <c r="H3056" t="s">
        <v>15460</v>
      </c>
      <c r="I3056" t="s">
        <v>481</v>
      </c>
      <c r="J3056" t="s">
        <v>2208</v>
      </c>
      <c r="K3056" t="s">
        <v>15089</v>
      </c>
      <c r="L3056" t="s">
        <v>15471</v>
      </c>
      <c r="M3056" t="s">
        <v>15472</v>
      </c>
      <c r="N3056" t="s">
        <v>15473</v>
      </c>
      <c r="O3056" s="1" t="s">
        <v>15474</v>
      </c>
      <c r="P3056" t="s">
        <v>15475</v>
      </c>
      <c r="Q3056">
        <v>6</v>
      </c>
      <c r="R3056" t="s">
        <v>23</v>
      </c>
      <c r="S3056" t="s">
        <v>23</v>
      </c>
      <c r="T3056" t="s">
        <v>23</v>
      </c>
      <c r="U3056">
        <v>6</v>
      </c>
      <c r="V3056" t="s">
        <v>58</v>
      </c>
    </row>
    <row r="3057" spans="1:22">
      <c r="A3057">
        <v>6582663</v>
      </c>
      <c r="B3057" t="str">
        <f t="shared" si="243"/>
        <v>PL47</v>
      </c>
      <c r="C3057" t="str">
        <f t="shared" si="244"/>
        <v>NC_008213.1</v>
      </c>
      <c r="D3057" t="str">
        <f t="shared" si="245"/>
        <v>AM180089</v>
      </c>
      <c r="E3057" t="str">
        <f t="shared" si="247"/>
        <v>Haloquadratum</v>
      </c>
      <c r="F3057" t="s">
        <v>32471</v>
      </c>
      <c r="G3057" t="str">
        <f t="shared" si="246"/>
        <v xml:space="preserve">Haloquadratumwalsbyi                  Halobacteria46.86747.673242---42-                                                </v>
      </c>
      <c r="H3057" t="s">
        <v>15476</v>
      </c>
      <c r="I3057" t="s">
        <v>481</v>
      </c>
      <c r="J3057" t="s">
        <v>2208</v>
      </c>
      <c r="K3057" t="s">
        <v>15089</v>
      </c>
      <c r="L3057" t="s">
        <v>15477</v>
      </c>
      <c r="M3057" t="s">
        <v>15478</v>
      </c>
      <c r="N3057" t="s">
        <v>15479</v>
      </c>
      <c r="O3057" s="1" t="s">
        <v>15480</v>
      </c>
      <c r="P3057" t="s">
        <v>15481</v>
      </c>
      <c r="Q3057">
        <v>42</v>
      </c>
      <c r="R3057" t="s">
        <v>23</v>
      </c>
      <c r="S3057" t="s">
        <v>23</v>
      </c>
      <c r="T3057" t="s">
        <v>23</v>
      </c>
      <c r="U3057">
        <v>42</v>
      </c>
      <c r="V3057" t="s">
        <v>24</v>
      </c>
    </row>
    <row r="3058" spans="1:22">
      <c r="A3058">
        <v>6582567</v>
      </c>
      <c r="B3058" t="str">
        <f t="shared" si="243"/>
        <v>II</v>
      </c>
      <c r="C3058" t="str">
        <f t="shared" si="244"/>
        <v>NC_021913.1</v>
      </c>
      <c r="D3058" t="str">
        <f t="shared" si="245"/>
        <v>HF571521</v>
      </c>
      <c r="E3058" t="str">
        <f t="shared" si="247"/>
        <v>Halorhabdus</v>
      </c>
      <c r="F3058" t="s">
        <v>32472</v>
      </c>
      <c r="G3058" t="str">
        <f t="shared" si="246"/>
        <v>Halorhabdustiamatea                 Halobacteria330.36957.4094286---30418</v>
      </c>
      <c r="H3058" t="s">
        <v>15482</v>
      </c>
      <c r="I3058" t="s">
        <v>481</v>
      </c>
      <c r="J3058" t="s">
        <v>2208</v>
      </c>
      <c r="K3058" t="s">
        <v>15089</v>
      </c>
      <c r="L3058" t="s">
        <v>677</v>
      </c>
      <c r="M3058" t="s">
        <v>15483</v>
      </c>
      <c r="N3058" t="s">
        <v>15484</v>
      </c>
      <c r="O3058" s="1" t="s">
        <v>15485</v>
      </c>
      <c r="P3058" t="s">
        <v>15486</v>
      </c>
      <c r="Q3058">
        <v>286</v>
      </c>
      <c r="R3058" t="s">
        <v>23</v>
      </c>
      <c r="S3058" t="s">
        <v>23</v>
      </c>
      <c r="T3058" t="s">
        <v>23</v>
      </c>
      <c r="U3058">
        <v>304</v>
      </c>
      <c r="V3058">
        <v>18</v>
      </c>
    </row>
    <row r="3059" spans="1:22">
      <c r="A3059">
        <v>6582471</v>
      </c>
      <c r="B3059" t="str">
        <f t="shared" si="243"/>
        <v>pHLAC01</v>
      </c>
      <c r="C3059" t="str">
        <f t="shared" si="244"/>
        <v>NC_012030.1</v>
      </c>
      <c r="D3059" t="str">
        <f t="shared" si="245"/>
        <v>CP001367</v>
      </c>
      <c r="E3059" t="str">
        <f t="shared" si="247"/>
        <v>Halorubrum</v>
      </c>
      <c r="F3059" t="s">
        <v>32473</v>
      </c>
      <c r="G3059" t="str">
        <f t="shared" si="246"/>
        <v>Halorubrumlacusprofundi            Halobacteria431.33854.8609322---34018</v>
      </c>
      <c r="H3059" t="s">
        <v>15487</v>
      </c>
      <c r="I3059" t="s">
        <v>481</v>
      </c>
      <c r="J3059" t="s">
        <v>2208</v>
      </c>
      <c r="K3059" t="s">
        <v>15089</v>
      </c>
      <c r="L3059" t="s">
        <v>15488</v>
      </c>
      <c r="M3059" t="s">
        <v>15489</v>
      </c>
      <c r="N3059" t="s">
        <v>15490</v>
      </c>
      <c r="O3059" s="1" t="s">
        <v>15491</v>
      </c>
      <c r="P3059" t="s">
        <v>15492</v>
      </c>
      <c r="Q3059">
        <v>322</v>
      </c>
      <c r="R3059" t="s">
        <v>23</v>
      </c>
      <c r="S3059" t="s">
        <v>23</v>
      </c>
      <c r="T3059" t="s">
        <v>23</v>
      </c>
      <c r="U3059">
        <v>340</v>
      </c>
      <c r="V3059">
        <v>18</v>
      </c>
    </row>
    <row r="3060" spans="1:22">
      <c r="A3060">
        <v>6582375</v>
      </c>
      <c r="B3060" t="str">
        <f t="shared" si="243"/>
        <v>pZMX101</v>
      </c>
      <c r="C3060" t="str">
        <f t="shared" si="244"/>
        <v>NC_004531.1</v>
      </c>
      <c r="D3060" t="str">
        <f t="shared" si="245"/>
        <v>AF389188</v>
      </c>
      <c r="E3060" t="str">
        <f t="shared" si="247"/>
        <v>Halorubrum</v>
      </c>
      <c r="F3060" t="s">
        <v>32474</v>
      </c>
      <c r="G3060" t="str">
        <f t="shared" si="246"/>
        <v xml:space="preserve">Halorubrumsaccharovorum            Halobacteria3.91865.97757---7-                                                                        </v>
      </c>
      <c r="H3060" t="s">
        <v>15493</v>
      </c>
      <c r="I3060" t="s">
        <v>481</v>
      </c>
      <c r="J3060" t="s">
        <v>2208</v>
      </c>
      <c r="K3060" t="s">
        <v>15089</v>
      </c>
      <c r="L3060" t="s">
        <v>15494</v>
      </c>
      <c r="M3060" t="s">
        <v>15495</v>
      </c>
      <c r="N3060" t="s">
        <v>15496</v>
      </c>
      <c r="O3060" s="1" t="s">
        <v>15497</v>
      </c>
      <c r="P3060" t="s">
        <v>15498</v>
      </c>
      <c r="Q3060">
        <v>7</v>
      </c>
      <c r="R3060" t="s">
        <v>23</v>
      </c>
      <c r="S3060" t="s">
        <v>23</v>
      </c>
      <c r="T3060" t="s">
        <v>23</v>
      </c>
      <c r="U3060">
        <v>7</v>
      </c>
      <c r="V3060" t="s">
        <v>3736</v>
      </c>
    </row>
    <row r="3061" spans="1:22">
      <c r="A3061">
        <v>6582279</v>
      </c>
      <c r="B3061" t="str">
        <f t="shared" si="243"/>
        <v>HRDV1</v>
      </c>
      <c r="C3061" t="str">
        <f t="shared" si="244"/>
        <v>NC_025188.1</v>
      </c>
      <c r="D3061" t="str">
        <f t="shared" si="245"/>
        <v>KC545797</v>
      </c>
      <c r="E3061" t="str">
        <f t="shared" si="247"/>
        <v>Halorubrum</v>
      </c>
      <c r="F3061" t="s">
        <v>32132</v>
      </c>
      <c r="G3061" t="str">
        <f t="shared" si="246"/>
        <v xml:space="preserve">Halorubrumsp.                      Halobacteria13.05366.375519---19-                                                                                </v>
      </c>
      <c r="H3061" t="s">
        <v>15499</v>
      </c>
      <c r="I3061" t="s">
        <v>481</v>
      </c>
      <c r="J3061" t="s">
        <v>2208</v>
      </c>
      <c r="K3061" t="s">
        <v>15089</v>
      </c>
      <c r="L3061" t="s">
        <v>15500</v>
      </c>
      <c r="M3061" t="s">
        <v>15501</v>
      </c>
      <c r="N3061" t="s">
        <v>15502</v>
      </c>
      <c r="O3061" s="1" t="s">
        <v>15503</v>
      </c>
      <c r="P3061" t="s">
        <v>15504</v>
      </c>
      <c r="Q3061">
        <v>19</v>
      </c>
      <c r="R3061" t="s">
        <v>23</v>
      </c>
      <c r="S3061" t="s">
        <v>23</v>
      </c>
      <c r="T3061" t="s">
        <v>23</v>
      </c>
      <c r="U3061">
        <v>19</v>
      </c>
      <c r="V3061" t="s">
        <v>3129</v>
      </c>
    </row>
    <row r="3062" spans="1:22">
      <c r="A3062">
        <v>6582183</v>
      </c>
      <c r="B3062" t="str">
        <f t="shared" si="243"/>
        <v>unnamed3</v>
      </c>
      <c r="C3062" t="str">
        <f t="shared" si="244"/>
        <v>NZ_CP007058.1</v>
      </c>
      <c r="D3062" t="str">
        <f t="shared" si="245"/>
        <v>CP007058</v>
      </c>
      <c r="E3062" t="str">
        <f t="shared" si="247"/>
        <v>Halostagnicola</v>
      </c>
      <c r="F3062" t="s">
        <v>32475</v>
      </c>
      <c r="G3062" t="str">
        <f t="shared" si="246"/>
        <v>Halostagnicolalarsenii                 Halobacteria172.66359.1922162---1686</v>
      </c>
      <c r="H3062" t="s">
        <v>15505</v>
      </c>
      <c r="I3062" t="s">
        <v>481</v>
      </c>
      <c r="J3062" t="s">
        <v>2208</v>
      </c>
      <c r="K3062" t="s">
        <v>15089</v>
      </c>
      <c r="L3062" t="s">
        <v>4469</v>
      </c>
      <c r="M3062" t="s">
        <v>15506</v>
      </c>
      <c r="N3062" t="s">
        <v>15507</v>
      </c>
      <c r="O3062" s="1" t="s">
        <v>15508</v>
      </c>
      <c r="P3062" t="s">
        <v>15509</v>
      </c>
      <c r="Q3062">
        <v>162</v>
      </c>
      <c r="R3062" t="s">
        <v>23</v>
      </c>
      <c r="S3062" t="s">
        <v>23</v>
      </c>
      <c r="T3062" t="s">
        <v>23</v>
      </c>
      <c r="U3062">
        <v>168</v>
      </c>
      <c r="V3062">
        <v>6</v>
      </c>
    </row>
    <row r="3063" spans="1:22">
      <c r="A3063">
        <v>6582087</v>
      </c>
      <c r="B3063" t="str">
        <f t="shared" si="243"/>
        <v>unnamed</v>
      </c>
      <c r="C3063" t="str">
        <f t="shared" si="244"/>
        <v>NZ_CP007056.1</v>
      </c>
      <c r="D3063" t="str">
        <f t="shared" si="245"/>
        <v>CP007056</v>
      </c>
      <c r="E3063" t="str">
        <f t="shared" si="247"/>
        <v>Halostagnicola</v>
      </c>
      <c r="F3063" t="s">
        <v>32475</v>
      </c>
      <c r="G3063" t="str">
        <f t="shared" si="246"/>
        <v>Halostagnicolalarsenii                 Halobacteria573.6859.8264451---46615</v>
      </c>
      <c r="H3063" t="s">
        <v>15505</v>
      </c>
      <c r="I3063" t="s">
        <v>481</v>
      </c>
      <c r="J3063" t="s">
        <v>2208</v>
      </c>
      <c r="K3063" t="s">
        <v>15089</v>
      </c>
      <c r="L3063" t="s">
        <v>68</v>
      </c>
      <c r="M3063" t="s">
        <v>15510</v>
      </c>
      <c r="N3063" t="s">
        <v>15511</v>
      </c>
      <c r="O3063" s="1" t="s">
        <v>15512</v>
      </c>
      <c r="P3063" t="s">
        <v>15513</v>
      </c>
      <c r="Q3063">
        <v>451</v>
      </c>
      <c r="R3063" t="s">
        <v>23</v>
      </c>
      <c r="S3063" t="s">
        <v>23</v>
      </c>
      <c r="T3063" t="s">
        <v>23</v>
      </c>
      <c r="U3063">
        <v>466</v>
      </c>
      <c r="V3063">
        <v>15</v>
      </c>
    </row>
    <row r="3064" spans="1:22">
      <c r="A3064">
        <v>6581991</v>
      </c>
      <c r="B3064" t="str">
        <f t="shared" si="243"/>
        <v>unnamed2</v>
      </c>
      <c r="C3064" t="str">
        <f t="shared" si="244"/>
        <v>NZ_CP007057.1</v>
      </c>
      <c r="D3064" t="str">
        <f t="shared" si="245"/>
        <v>CP007057</v>
      </c>
      <c r="E3064" t="str">
        <f t="shared" si="247"/>
        <v>Halostagnicola</v>
      </c>
      <c r="F3064" t="s">
        <v>32475</v>
      </c>
      <c r="G3064" t="str">
        <f t="shared" si="246"/>
        <v>Halostagnicolalarsenii                 Halobacteria464.58156.9696356---38630</v>
      </c>
      <c r="H3064" t="s">
        <v>15505</v>
      </c>
      <c r="I3064" t="s">
        <v>481</v>
      </c>
      <c r="J3064" t="s">
        <v>2208</v>
      </c>
      <c r="K3064" t="s">
        <v>15089</v>
      </c>
      <c r="L3064" t="s">
        <v>2373</v>
      </c>
      <c r="M3064" t="s">
        <v>15514</v>
      </c>
      <c r="N3064" t="s">
        <v>15515</v>
      </c>
      <c r="O3064" s="1" t="s">
        <v>15516</v>
      </c>
      <c r="P3064" t="s">
        <v>15517</v>
      </c>
      <c r="Q3064">
        <v>356</v>
      </c>
      <c r="R3064" t="s">
        <v>23</v>
      </c>
      <c r="S3064" t="s">
        <v>23</v>
      </c>
      <c r="T3064" t="s">
        <v>23</v>
      </c>
      <c r="U3064">
        <v>386</v>
      </c>
      <c r="V3064">
        <v>30</v>
      </c>
    </row>
    <row r="3065" spans="1:22">
      <c r="A3065">
        <v>6581895</v>
      </c>
      <c r="B3065" t="str">
        <f t="shared" si="243"/>
        <v>unnamed4</v>
      </c>
      <c r="C3065" t="str">
        <f t="shared" si="244"/>
        <v>NZ_CP007059.1</v>
      </c>
      <c r="D3065" t="str">
        <f t="shared" si="245"/>
        <v>CP007059</v>
      </c>
      <c r="E3065" t="str">
        <f t="shared" si="247"/>
        <v>Halostagnicola</v>
      </c>
      <c r="F3065" t="s">
        <v>32475</v>
      </c>
      <c r="G3065" t="str">
        <f t="shared" si="246"/>
        <v>Halostagnicolalarsenii                 Halobacteria130.92659.4236115---1205</v>
      </c>
      <c r="H3065" t="s">
        <v>15505</v>
      </c>
      <c r="I3065" t="s">
        <v>481</v>
      </c>
      <c r="J3065" t="s">
        <v>2208</v>
      </c>
      <c r="K3065" t="s">
        <v>15089</v>
      </c>
      <c r="L3065" t="s">
        <v>4460</v>
      </c>
      <c r="M3065" t="s">
        <v>15518</v>
      </c>
      <c r="N3065" t="s">
        <v>15519</v>
      </c>
      <c r="O3065" s="1" t="s">
        <v>15520</v>
      </c>
      <c r="P3065" t="s">
        <v>15521</v>
      </c>
      <c r="Q3065">
        <v>115</v>
      </c>
      <c r="R3065" t="s">
        <v>23</v>
      </c>
      <c r="S3065" t="s">
        <v>23</v>
      </c>
      <c r="T3065" t="s">
        <v>23</v>
      </c>
      <c r="U3065">
        <v>120</v>
      </c>
      <c r="V3065">
        <v>5</v>
      </c>
    </row>
    <row r="3066" spans="1:22">
      <c r="A3066">
        <v>6581799</v>
      </c>
      <c r="B3066" t="str">
        <f t="shared" si="243"/>
        <v>pSN</v>
      </c>
      <c r="C3066" t="str">
        <f t="shared" si="244"/>
        <v>NC_013536.1</v>
      </c>
      <c r="D3066" t="str">
        <f t="shared" si="245"/>
        <v>DQ400913</v>
      </c>
      <c r="E3066" t="str">
        <f t="shared" si="247"/>
        <v>Haloterrigena</v>
      </c>
      <c r="F3066" t="s">
        <v>32476</v>
      </c>
      <c r="G3066" t="str">
        <f t="shared" si="246"/>
        <v xml:space="preserve">Haloterrigenathermotolerans           Halobacteria2.27267.69371---1-                                                                </v>
      </c>
      <c r="H3066" t="s">
        <v>15522</v>
      </c>
      <c r="I3066" t="s">
        <v>481</v>
      </c>
      <c r="J3066" t="s">
        <v>2208</v>
      </c>
      <c r="K3066" t="s">
        <v>15089</v>
      </c>
      <c r="L3066" t="s">
        <v>15523</v>
      </c>
      <c r="M3066" t="s">
        <v>15524</v>
      </c>
      <c r="N3066" t="s">
        <v>15525</v>
      </c>
      <c r="O3066" s="1" t="s">
        <v>15526</v>
      </c>
      <c r="P3066" t="s">
        <v>15527</v>
      </c>
      <c r="Q3066">
        <v>1</v>
      </c>
      <c r="R3066" t="s">
        <v>23</v>
      </c>
      <c r="S3066" t="s">
        <v>23</v>
      </c>
      <c r="T3066" t="s">
        <v>23</v>
      </c>
      <c r="U3066">
        <v>1</v>
      </c>
      <c r="V3066" t="s">
        <v>495</v>
      </c>
    </row>
    <row r="3067" spans="1:22">
      <c r="A3067">
        <v>6581703</v>
      </c>
      <c r="B3067" t="str">
        <f t="shared" si="243"/>
        <v>pHTUR04</v>
      </c>
      <c r="C3067" t="str">
        <f t="shared" si="244"/>
        <v>NC_013747.1</v>
      </c>
      <c r="D3067" t="str">
        <f t="shared" si="245"/>
        <v>CP001864</v>
      </c>
      <c r="E3067" t="str">
        <f t="shared" si="247"/>
        <v>Haloterrigena</v>
      </c>
      <c r="F3067" t="s">
        <v>32477</v>
      </c>
      <c r="G3067" t="str">
        <f t="shared" si="246"/>
        <v>Haloterrigenaturkmenica               Halobacteria171.94364.6086153---1552</v>
      </c>
      <c r="H3067" t="s">
        <v>15528</v>
      </c>
      <c r="I3067" t="s">
        <v>481</v>
      </c>
      <c r="J3067" t="s">
        <v>2208</v>
      </c>
      <c r="K3067" t="s">
        <v>15089</v>
      </c>
      <c r="L3067" t="s">
        <v>15529</v>
      </c>
      <c r="M3067" t="s">
        <v>15530</v>
      </c>
      <c r="N3067" t="s">
        <v>15531</v>
      </c>
      <c r="O3067" s="1" t="s">
        <v>15532</v>
      </c>
      <c r="P3067" t="s">
        <v>15533</v>
      </c>
      <c r="Q3067">
        <v>153</v>
      </c>
      <c r="R3067" t="s">
        <v>23</v>
      </c>
      <c r="S3067" t="s">
        <v>23</v>
      </c>
      <c r="T3067" t="s">
        <v>23</v>
      </c>
      <c r="U3067">
        <v>155</v>
      </c>
      <c r="V3067">
        <v>2</v>
      </c>
    </row>
    <row r="3068" spans="1:22">
      <c r="A3068">
        <v>6581607</v>
      </c>
      <c r="B3068" t="str">
        <f t="shared" si="243"/>
        <v>pHTUR03</v>
      </c>
      <c r="C3068" t="str">
        <f t="shared" si="244"/>
        <v>NC_013746.1</v>
      </c>
      <c r="D3068" t="str">
        <f t="shared" si="245"/>
        <v>CP001863</v>
      </c>
      <c r="E3068" t="str">
        <f t="shared" si="247"/>
        <v>Haloterrigena</v>
      </c>
      <c r="F3068" t="s">
        <v>32477</v>
      </c>
      <c r="G3068" t="str">
        <f t="shared" si="246"/>
        <v>Haloterrigenaturkmenica               Halobacteria180.78154.7298148---16618</v>
      </c>
      <c r="H3068" t="s">
        <v>15528</v>
      </c>
      <c r="I3068" t="s">
        <v>481</v>
      </c>
      <c r="J3068" t="s">
        <v>2208</v>
      </c>
      <c r="K3068" t="s">
        <v>15089</v>
      </c>
      <c r="L3068" t="s">
        <v>15534</v>
      </c>
      <c r="M3068" t="s">
        <v>15535</v>
      </c>
      <c r="N3068" t="s">
        <v>15536</v>
      </c>
      <c r="O3068" s="1" t="s">
        <v>15537</v>
      </c>
      <c r="P3068" t="s">
        <v>15538</v>
      </c>
      <c r="Q3068">
        <v>148</v>
      </c>
      <c r="R3068" t="s">
        <v>23</v>
      </c>
      <c r="S3068" t="s">
        <v>23</v>
      </c>
      <c r="T3068" t="s">
        <v>23</v>
      </c>
      <c r="U3068">
        <v>166</v>
      </c>
      <c r="V3068">
        <v>18</v>
      </c>
    </row>
    <row r="3069" spans="1:22">
      <c r="A3069">
        <v>6581511</v>
      </c>
      <c r="B3069" t="str">
        <f t="shared" si="243"/>
        <v>pHTUR05</v>
      </c>
      <c r="C3069" t="str">
        <f t="shared" si="244"/>
        <v>NC_013748.1</v>
      </c>
      <c r="D3069" t="str">
        <f t="shared" si="245"/>
        <v>CP001865</v>
      </c>
      <c r="E3069" t="str">
        <f t="shared" si="247"/>
        <v>Haloterrigena</v>
      </c>
      <c r="F3069" t="s">
        <v>32477</v>
      </c>
      <c r="G3069" t="str">
        <f t="shared" si="246"/>
        <v xml:space="preserve">Haloterrigenaturkmenica               Halobacteria71.06259.956188---88-                                                                </v>
      </c>
      <c r="H3069" t="s">
        <v>15528</v>
      </c>
      <c r="I3069" t="s">
        <v>481</v>
      </c>
      <c r="J3069" t="s">
        <v>2208</v>
      </c>
      <c r="K3069" t="s">
        <v>15089</v>
      </c>
      <c r="L3069" t="s">
        <v>15539</v>
      </c>
      <c r="M3069" t="s">
        <v>15540</v>
      </c>
      <c r="N3069" t="s">
        <v>15541</v>
      </c>
      <c r="O3069" s="1" t="s">
        <v>15542</v>
      </c>
      <c r="P3069" t="s">
        <v>15543</v>
      </c>
      <c r="Q3069">
        <v>88</v>
      </c>
      <c r="R3069" t="s">
        <v>23</v>
      </c>
      <c r="S3069" t="s">
        <v>23</v>
      </c>
      <c r="T3069" t="s">
        <v>23</v>
      </c>
      <c r="U3069">
        <v>88</v>
      </c>
      <c r="V3069" t="s">
        <v>495</v>
      </c>
    </row>
    <row r="3070" spans="1:22">
      <c r="A3070">
        <v>6581415</v>
      </c>
      <c r="B3070" t="str">
        <f t="shared" si="243"/>
        <v>pHTUR01</v>
      </c>
      <c r="C3070" t="str">
        <f t="shared" si="244"/>
        <v>NC_013744.1</v>
      </c>
      <c r="D3070" t="str">
        <f t="shared" si="245"/>
        <v>CP001861</v>
      </c>
      <c r="E3070" t="str">
        <f t="shared" si="247"/>
        <v>Haloterrigena</v>
      </c>
      <c r="F3070" t="s">
        <v>32477</v>
      </c>
      <c r="G3070" t="str">
        <f t="shared" si="246"/>
        <v>Haloterrigenaturkmenica               Halobacteria698.49561.1589578---60022</v>
      </c>
      <c r="H3070" t="s">
        <v>15528</v>
      </c>
      <c r="I3070" t="s">
        <v>481</v>
      </c>
      <c r="J3070" t="s">
        <v>2208</v>
      </c>
      <c r="K3070" t="s">
        <v>15089</v>
      </c>
      <c r="L3070" t="s">
        <v>15544</v>
      </c>
      <c r="M3070" t="s">
        <v>15545</v>
      </c>
      <c r="N3070" t="s">
        <v>15546</v>
      </c>
      <c r="O3070" s="1" t="s">
        <v>15547</v>
      </c>
      <c r="P3070" t="s">
        <v>15548</v>
      </c>
      <c r="Q3070">
        <v>578</v>
      </c>
      <c r="R3070" t="s">
        <v>23</v>
      </c>
      <c r="S3070" t="s">
        <v>23</v>
      </c>
      <c r="T3070" t="s">
        <v>23</v>
      </c>
      <c r="U3070">
        <v>600</v>
      </c>
      <c r="V3070">
        <v>22</v>
      </c>
    </row>
    <row r="3071" spans="1:22">
      <c r="A3071">
        <v>6581319</v>
      </c>
      <c r="B3071" t="str">
        <f t="shared" si="243"/>
        <v>pHTUR02</v>
      </c>
      <c r="C3071" t="str">
        <f t="shared" si="244"/>
        <v>NC_013745.1</v>
      </c>
      <c r="D3071" t="str">
        <f t="shared" si="245"/>
        <v>CP001862</v>
      </c>
      <c r="E3071" t="str">
        <f t="shared" si="247"/>
        <v>Haloterrigena</v>
      </c>
      <c r="F3071" t="s">
        <v>32477</v>
      </c>
      <c r="G3071" t="str">
        <f t="shared" si="246"/>
        <v>Haloterrigenaturkmenica               Halobacteria413.64859.7537302---32119</v>
      </c>
      <c r="H3071" t="s">
        <v>15528</v>
      </c>
      <c r="I3071" t="s">
        <v>481</v>
      </c>
      <c r="J3071" t="s">
        <v>2208</v>
      </c>
      <c r="K3071" t="s">
        <v>15089</v>
      </c>
      <c r="L3071" t="s">
        <v>15549</v>
      </c>
      <c r="M3071" t="s">
        <v>15550</v>
      </c>
      <c r="N3071" t="s">
        <v>15551</v>
      </c>
      <c r="O3071" s="1" t="s">
        <v>15552</v>
      </c>
      <c r="P3071" t="s">
        <v>15553</v>
      </c>
      <c r="Q3071">
        <v>302</v>
      </c>
      <c r="R3071" t="s">
        <v>23</v>
      </c>
      <c r="S3071" t="s">
        <v>23</v>
      </c>
      <c r="T3071" t="s">
        <v>23</v>
      </c>
      <c r="U3071">
        <v>321</v>
      </c>
      <c r="V3071">
        <v>19</v>
      </c>
    </row>
    <row r="3072" spans="1:22">
      <c r="A3072">
        <v>6581223</v>
      </c>
      <c r="B3072" t="str">
        <f t="shared" si="243"/>
        <v>pHTUR06</v>
      </c>
      <c r="C3072" t="str">
        <f t="shared" si="244"/>
        <v>NC_013749.1</v>
      </c>
      <c r="D3072" t="str">
        <f t="shared" si="245"/>
        <v>CP001866</v>
      </c>
      <c r="E3072" t="str">
        <f t="shared" si="247"/>
        <v>Haloterrigena</v>
      </c>
      <c r="F3072" t="s">
        <v>32477</v>
      </c>
      <c r="G3072" t="str">
        <f t="shared" si="246"/>
        <v xml:space="preserve">Haloterrigenaturkmenica               Halobacteria15.81558.147318---18-                                                                </v>
      </c>
      <c r="H3072" t="s">
        <v>15528</v>
      </c>
      <c r="I3072" t="s">
        <v>481</v>
      </c>
      <c r="J3072" t="s">
        <v>2208</v>
      </c>
      <c r="K3072" t="s">
        <v>15089</v>
      </c>
      <c r="L3072" t="s">
        <v>15554</v>
      </c>
      <c r="M3072" t="s">
        <v>15555</v>
      </c>
      <c r="N3072" t="s">
        <v>15556</v>
      </c>
      <c r="O3072" s="1" t="s">
        <v>15557</v>
      </c>
      <c r="P3072" t="s">
        <v>15558</v>
      </c>
      <c r="Q3072">
        <v>18</v>
      </c>
      <c r="R3072" t="s">
        <v>23</v>
      </c>
      <c r="S3072" t="s">
        <v>23</v>
      </c>
      <c r="T3072" t="s">
        <v>23</v>
      </c>
      <c r="U3072">
        <v>18</v>
      </c>
      <c r="V3072" t="s">
        <v>495</v>
      </c>
    </row>
    <row r="3073" spans="1:22">
      <c r="A3073">
        <v>6581127</v>
      </c>
      <c r="B3073" t="str">
        <f t="shared" si="243"/>
        <v>pHac1</v>
      </c>
      <c r="C3073" t="str">
        <f t="shared" si="244"/>
        <v>NC_008230.1</v>
      </c>
      <c r="D3073" t="str">
        <f t="shared" si="245"/>
        <v>AM260523</v>
      </c>
      <c r="E3073" t="str">
        <f t="shared" si="247"/>
        <v>Helicobacter</v>
      </c>
      <c r="F3073" t="s">
        <v>32478</v>
      </c>
      <c r="G3073" t="str">
        <f t="shared" si="246"/>
        <v xml:space="preserve">Helicobacteracinonychis              delta/epsilon subdivisions3.66134.55343---3-                                        </v>
      </c>
      <c r="H3073" t="s">
        <v>15559</v>
      </c>
      <c r="I3073" t="s">
        <v>15</v>
      </c>
      <c r="J3073" t="s">
        <v>78</v>
      </c>
      <c r="K3073" t="s">
        <v>2229</v>
      </c>
      <c r="L3073" t="s">
        <v>15560</v>
      </c>
      <c r="M3073" t="s">
        <v>15561</v>
      </c>
      <c r="N3073" t="s">
        <v>15562</v>
      </c>
      <c r="O3073" s="1" t="s">
        <v>5181</v>
      </c>
      <c r="P3073" t="s">
        <v>15563</v>
      </c>
      <c r="Q3073">
        <v>3</v>
      </c>
      <c r="R3073" t="s">
        <v>23</v>
      </c>
      <c r="S3073" t="s">
        <v>23</v>
      </c>
      <c r="T3073" t="s">
        <v>23</v>
      </c>
      <c r="U3073">
        <v>3</v>
      </c>
      <c r="V3073" t="s">
        <v>44</v>
      </c>
    </row>
    <row r="3074" spans="1:22">
      <c r="A3074">
        <v>6581031</v>
      </c>
      <c r="B3074" t="str">
        <f t="shared" si="243"/>
        <v>phbz1</v>
      </c>
      <c r="C3074" t="str">
        <f t="shared" si="244"/>
        <v>NC_015670.1</v>
      </c>
      <c r="D3074" t="str">
        <f t="shared" si="245"/>
        <v>FR871758</v>
      </c>
      <c r="E3074" t="str">
        <f t="shared" si="247"/>
        <v>Helicobacter</v>
      </c>
      <c r="F3074" t="s">
        <v>32479</v>
      </c>
      <c r="G3074" t="str">
        <f t="shared" si="246"/>
        <v>Helicobacterbizzozeronii             delta/epsilon subdivisions52.07642.234450---555</v>
      </c>
      <c r="H3074" t="s">
        <v>15564</v>
      </c>
      <c r="I3074" t="s">
        <v>15</v>
      </c>
      <c r="J3074" t="s">
        <v>78</v>
      </c>
      <c r="K3074" t="s">
        <v>2229</v>
      </c>
      <c r="L3074" t="s">
        <v>15565</v>
      </c>
      <c r="M3074" t="s">
        <v>15566</v>
      </c>
      <c r="N3074" t="s">
        <v>15567</v>
      </c>
      <c r="O3074" s="1" t="s">
        <v>15568</v>
      </c>
      <c r="P3074" t="s">
        <v>15569</v>
      </c>
      <c r="Q3074">
        <v>50</v>
      </c>
      <c r="R3074" t="s">
        <v>23</v>
      </c>
      <c r="S3074" t="s">
        <v>23</v>
      </c>
      <c r="T3074" t="s">
        <v>23</v>
      </c>
      <c r="U3074">
        <v>55</v>
      </c>
      <c r="V3074">
        <v>5</v>
      </c>
    </row>
    <row r="3075" spans="1:22">
      <c r="A3075">
        <v>6580935</v>
      </c>
      <c r="B3075" t="str">
        <f t="shared" ref="B3075:B3138" si="248">L3075</f>
        <v>pHCW</v>
      </c>
      <c r="C3075" t="str">
        <f t="shared" ref="C3075:C3138" si="249">M3075</f>
        <v>NC_017738.1</v>
      </c>
      <c r="D3075" t="str">
        <f t="shared" ref="D3075:D3138" si="250">N3075</f>
        <v>CP003480</v>
      </c>
      <c r="E3075" t="str">
        <f t="shared" si="247"/>
        <v>Helicobacter</v>
      </c>
      <c r="F3075" t="s">
        <v>32480</v>
      </c>
      <c r="G3075" t="str">
        <f t="shared" ref="G3075:G3138" si="251">CONCATENATE(E3075,F3075,K3075,O3075,P3075,Q3075,R3075,S3075,T3075,U3075,V3075)</f>
        <v>Helicobactercetorum                  delta/epsilon subdivisions12.46534.496611---121</v>
      </c>
      <c r="H3075" t="s">
        <v>15570</v>
      </c>
      <c r="I3075" t="s">
        <v>15</v>
      </c>
      <c r="J3075" t="s">
        <v>78</v>
      </c>
      <c r="K3075" t="s">
        <v>2229</v>
      </c>
      <c r="L3075" t="s">
        <v>15571</v>
      </c>
      <c r="M3075" t="s">
        <v>15572</v>
      </c>
      <c r="N3075" t="s">
        <v>15573</v>
      </c>
      <c r="O3075" s="1" t="s">
        <v>15574</v>
      </c>
      <c r="P3075" t="s">
        <v>15575</v>
      </c>
      <c r="Q3075">
        <v>11</v>
      </c>
      <c r="R3075" t="s">
        <v>23</v>
      </c>
      <c r="S3075" t="s">
        <v>23</v>
      </c>
      <c r="T3075" t="s">
        <v>23</v>
      </c>
      <c r="U3075">
        <v>12</v>
      </c>
      <c r="V3075">
        <v>1</v>
      </c>
    </row>
    <row r="3076" spans="1:22">
      <c r="A3076">
        <v>6580839</v>
      </c>
      <c r="B3076" t="str">
        <f t="shared" si="248"/>
        <v>pHCD</v>
      </c>
      <c r="C3076" t="str">
        <f t="shared" si="249"/>
        <v>NC_017736.1</v>
      </c>
      <c r="D3076" t="str">
        <f t="shared" si="250"/>
        <v>CP003482</v>
      </c>
      <c r="E3076" t="str">
        <f t="shared" si="247"/>
        <v>Helicobacter</v>
      </c>
      <c r="F3076" t="s">
        <v>32480</v>
      </c>
      <c r="G3076" t="str">
        <f t="shared" si="251"/>
        <v xml:space="preserve">Helicobactercetorum                  delta/epsilon subdivisions14.12432.724414---14-                                        </v>
      </c>
      <c r="H3076" t="s">
        <v>15576</v>
      </c>
      <c r="I3076" t="s">
        <v>15</v>
      </c>
      <c r="J3076" t="s">
        <v>78</v>
      </c>
      <c r="K3076" t="s">
        <v>2229</v>
      </c>
      <c r="L3076" t="s">
        <v>15577</v>
      </c>
      <c r="M3076" t="s">
        <v>15578</v>
      </c>
      <c r="N3076" t="s">
        <v>15579</v>
      </c>
      <c r="O3076" s="1" t="s">
        <v>15580</v>
      </c>
      <c r="P3076" t="s">
        <v>15581</v>
      </c>
      <c r="Q3076">
        <v>14</v>
      </c>
      <c r="R3076" t="s">
        <v>23</v>
      </c>
      <c r="S3076" t="s">
        <v>23</v>
      </c>
      <c r="T3076" t="s">
        <v>23</v>
      </c>
      <c r="U3076">
        <v>14</v>
      </c>
      <c r="V3076" t="s">
        <v>44</v>
      </c>
    </row>
    <row r="3077" spans="1:22">
      <c r="A3077">
        <v>6580743</v>
      </c>
      <c r="B3077" t="str">
        <f t="shared" si="248"/>
        <v>pHci1</v>
      </c>
      <c r="C3077" t="str">
        <f t="shared" si="249"/>
        <v>NC_017762.1</v>
      </c>
      <c r="D3077" t="str">
        <f t="shared" si="250"/>
        <v>AP012345</v>
      </c>
      <c r="E3077" t="str">
        <f t="shared" si="247"/>
        <v>Helicobacter</v>
      </c>
      <c r="F3077" t="s">
        <v>32481</v>
      </c>
      <c r="G3077" t="str">
        <f t="shared" si="251"/>
        <v>Helicobactercinaedi                  delta/epsilon subdivisions23.05431.547724---317</v>
      </c>
      <c r="H3077" t="s">
        <v>15582</v>
      </c>
      <c r="I3077" t="s">
        <v>15</v>
      </c>
      <c r="J3077" t="s">
        <v>78</v>
      </c>
      <c r="K3077" t="s">
        <v>2229</v>
      </c>
      <c r="L3077" t="s">
        <v>15583</v>
      </c>
      <c r="M3077" t="s">
        <v>15584</v>
      </c>
      <c r="N3077" t="s">
        <v>15585</v>
      </c>
      <c r="O3077" s="1" t="s">
        <v>15586</v>
      </c>
      <c r="P3077" t="s">
        <v>15587</v>
      </c>
      <c r="Q3077">
        <v>24</v>
      </c>
      <c r="R3077" t="s">
        <v>23</v>
      </c>
      <c r="S3077" t="s">
        <v>23</v>
      </c>
      <c r="T3077" t="s">
        <v>23</v>
      </c>
      <c r="U3077">
        <v>31</v>
      </c>
      <c r="V3077">
        <v>7</v>
      </c>
    </row>
    <row r="3078" spans="1:22">
      <c r="A3078">
        <v>6580647</v>
      </c>
      <c r="B3078" t="str">
        <f t="shared" si="248"/>
        <v>plasmid_229336_12</v>
      </c>
      <c r="C3078" t="str">
        <f t="shared" si="249"/>
        <v>-</v>
      </c>
      <c r="D3078" t="str">
        <f t="shared" si="250"/>
        <v>CM003496.1</v>
      </c>
      <c r="E3078" t="str">
        <f t="shared" si="247"/>
        <v>Helicobacter</v>
      </c>
      <c r="F3078" t="s">
        <v>32482</v>
      </c>
      <c r="G3078" t="str">
        <f t="shared" si="251"/>
        <v>Helicobacterpullorum                 delta/epsilon subdivisions24.48329.465328---302</v>
      </c>
      <c r="H3078" t="s">
        <v>15588</v>
      </c>
      <c r="I3078" t="s">
        <v>15</v>
      </c>
      <c r="J3078" t="s">
        <v>78</v>
      </c>
      <c r="K3078" t="s">
        <v>2229</v>
      </c>
      <c r="L3078" t="s">
        <v>15589</v>
      </c>
      <c r="M3078" t="s">
        <v>23</v>
      </c>
      <c r="N3078" t="s">
        <v>15590</v>
      </c>
      <c r="O3078" s="1" t="s">
        <v>15591</v>
      </c>
      <c r="P3078" t="s">
        <v>15592</v>
      </c>
      <c r="Q3078">
        <v>28</v>
      </c>
      <c r="R3078" t="s">
        <v>23</v>
      </c>
      <c r="S3078" t="s">
        <v>23</v>
      </c>
      <c r="T3078" t="s">
        <v>23</v>
      </c>
      <c r="U3078">
        <v>30</v>
      </c>
      <c r="V3078">
        <v>2</v>
      </c>
    </row>
    <row r="3079" spans="1:22">
      <c r="A3079">
        <v>6580551</v>
      </c>
      <c r="B3079" t="str">
        <f t="shared" si="248"/>
        <v>plasmid_B_229254_12</v>
      </c>
      <c r="C3079" t="str">
        <f t="shared" si="249"/>
        <v>-</v>
      </c>
      <c r="D3079" t="str">
        <f t="shared" si="250"/>
        <v>CM003497.1</v>
      </c>
      <c r="E3079" t="str">
        <f t="shared" si="247"/>
        <v>Helicobacter</v>
      </c>
      <c r="F3079" t="s">
        <v>32482</v>
      </c>
      <c r="G3079" t="str">
        <f t="shared" si="251"/>
        <v xml:space="preserve">Helicobacterpullorum                 delta/epsilon subdivisions5.14930.66615---5-                                        </v>
      </c>
      <c r="H3079" t="s">
        <v>15593</v>
      </c>
      <c r="I3079" t="s">
        <v>15</v>
      </c>
      <c r="J3079" t="s">
        <v>78</v>
      </c>
      <c r="K3079" t="s">
        <v>2229</v>
      </c>
      <c r="L3079" t="s">
        <v>15594</v>
      </c>
      <c r="M3079" t="s">
        <v>23</v>
      </c>
      <c r="N3079" t="s">
        <v>15595</v>
      </c>
      <c r="O3079" s="1" t="s">
        <v>15596</v>
      </c>
      <c r="P3079" t="s">
        <v>15597</v>
      </c>
      <c r="Q3079">
        <v>5</v>
      </c>
      <c r="R3079" t="s">
        <v>23</v>
      </c>
      <c r="S3079" t="s">
        <v>23</v>
      </c>
      <c r="T3079" t="s">
        <v>23</v>
      </c>
      <c r="U3079">
        <v>5</v>
      </c>
      <c r="V3079" t="s">
        <v>44</v>
      </c>
    </row>
    <row r="3080" spans="1:22">
      <c r="A3080">
        <v>6580455</v>
      </c>
      <c r="B3080" t="str">
        <f t="shared" si="248"/>
        <v>pHPY228</v>
      </c>
      <c r="C3080" t="str">
        <f t="shared" si="249"/>
        <v>NZ_CM003127.1</v>
      </c>
      <c r="D3080" t="str">
        <f t="shared" si="250"/>
        <v>CM003127</v>
      </c>
      <c r="E3080" t="str">
        <f t="shared" si="247"/>
        <v>Helicobacter</v>
      </c>
      <c r="F3080" t="s">
        <v>32483</v>
      </c>
      <c r="G3080" t="str">
        <f t="shared" si="251"/>
        <v xml:space="preserve">Helicobacterpylori                   delta/epsilon subdivisions4.19436.36153---3-                                                </v>
      </c>
      <c r="H3080" t="s">
        <v>15598</v>
      </c>
      <c r="I3080" t="s">
        <v>15</v>
      </c>
      <c r="J3080" t="s">
        <v>78</v>
      </c>
      <c r="K3080" t="s">
        <v>2229</v>
      </c>
      <c r="L3080" t="s">
        <v>15599</v>
      </c>
      <c r="M3080" t="s">
        <v>15600</v>
      </c>
      <c r="N3080" t="s">
        <v>15601</v>
      </c>
      <c r="O3080" s="1" t="s">
        <v>15602</v>
      </c>
      <c r="P3080" t="s">
        <v>15603</v>
      </c>
      <c r="Q3080">
        <v>3</v>
      </c>
      <c r="R3080" t="s">
        <v>23</v>
      </c>
      <c r="S3080" t="s">
        <v>23</v>
      </c>
      <c r="T3080" t="s">
        <v>23</v>
      </c>
      <c r="U3080">
        <v>3</v>
      </c>
      <c r="V3080" t="s">
        <v>24</v>
      </c>
    </row>
    <row r="3081" spans="1:22">
      <c r="A3081">
        <v>6580359</v>
      </c>
      <c r="B3081" t="str">
        <f t="shared" si="248"/>
        <v>pHPY1786</v>
      </c>
      <c r="C3081" t="str">
        <f t="shared" si="249"/>
        <v>NZ_CM003130.1</v>
      </c>
      <c r="D3081" t="str">
        <f t="shared" si="250"/>
        <v>CM003130</v>
      </c>
      <c r="E3081" t="str">
        <f t="shared" si="247"/>
        <v>Helicobacter</v>
      </c>
      <c r="F3081" t="s">
        <v>32483</v>
      </c>
      <c r="G3081" t="str">
        <f t="shared" si="251"/>
        <v xml:space="preserve">Helicobacterpylori                   delta/epsilon subdivisions3530934.578310---10-                                        </v>
      </c>
      <c r="H3081" t="s">
        <v>15604</v>
      </c>
      <c r="I3081" t="s">
        <v>15</v>
      </c>
      <c r="J3081" t="s">
        <v>78</v>
      </c>
      <c r="K3081" t="s">
        <v>2229</v>
      </c>
      <c r="L3081" t="s">
        <v>15605</v>
      </c>
      <c r="M3081" t="s">
        <v>15606</v>
      </c>
      <c r="N3081" t="s">
        <v>15607</v>
      </c>
      <c r="O3081" s="1">
        <v>35309</v>
      </c>
      <c r="P3081" t="s">
        <v>15608</v>
      </c>
      <c r="Q3081">
        <v>10</v>
      </c>
      <c r="R3081" t="s">
        <v>23</v>
      </c>
      <c r="S3081" t="s">
        <v>23</v>
      </c>
      <c r="T3081" t="s">
        <v>23</v>
      </c>
      <c r="U3081">
        <v>10</v>
      </c>
      <c r="V3081" t="s">
        <v>44</v>
      </c>
    </row>
    <row r="3082" spans="1:22">
      <c r="A3082">
        <v>6580263</v>
      </c>
      <c r="B3082" t="str">
        <f t="shared" si="248"/>
        <v>pHPY173</v>
      </c>
      <c r="C3082" t="str">
        <f t="shared" si="249"/>
        <v>NZ_CM003128.1</v>
      </c>
      <c r="D3082" t="str">
        <f t="shared" si="250"/>
        <v>CM003128</v>
      </c>
      <c r="E3082" t="str">
        <f t="shared" si="247"/>
        <v>Helicobacter</v>
      </c>
      <c r="F3082" t="s">
        <v>32483</v>
      </c>
      <c r="G3082" t="str">
        <f t="shared" si="251"/>
        <v xml:space="preserve">Helicobacterpylori                   delta/epsilon subdivisions4.19436.21843---3-                                                </v>
      </c>
      <c r="H3082" t="s">
        <v>15609</v>
      </c>
      <c r="I3082" t="s">
        <v>15</v>
      </c>
      <c r="J3082" t="s">
        <v>78</v>
      </c>
      <c r="K3082" t="s">
        <v>2229</v>
      </c>
      <c r="L3082" t="s">
        <v>15610</v>
      </c>
      <c r="M3082" t="s">
        <v>15611</v>
      </c>
      <c r="N3082" t="s">
        <v>15612</v>
      </c>
      <c r="O3082" s="1" t="s">
        <v>15602</v>
      </c>
      <c r="P3082" t="s">
        <v>15613</v>
      </c>
      <c r="Q3082">
        <v>3</v>
      </c>
      <c r="R3082" t="s">
        <v>23</v>
      </c>
      <c r="S3082" t="s">
        <v>23</v>
      </c>
      <c r="T3082" t="s">
        <v>23</v>
      </c>
      <c r="U3082">
        <v>3</v>
      </c>
      <c r="V3082" t="s">
        <v>24</v>
      </c>
    </row>
    <row r="3083" spans="1:22">
      <c r="A3083">
        <v>6580167</v>
      </c>
      <c r="B3083" t="str">
        <f t="shared" si="248"/>
        <v>pHPY1846</v>
      </c>
      <c r="C3083" t="str">
        <f t="shared" si="249"/>
        <v>NZ_CM003129.1</v>
      </c>
      <c r="D3083" t="str">
        <f t="shared" si="250"/>
        <v>CM003129</v>
      </c>
      <c r="E3083" t="str">
        <f t="shared" si="247"/>
        <v>Helicobacter</v>
      </c>
      <c r="F3083" t="s">
        <v>32483</v>
      </c>
      <c r="G3083" t="str">
        <f t="shared" si="251"/>
        <v xml:space="preserve">Helicobacterpylori                   delta/epsilon subdivisions3.16137.26675---5-                                        </v>
      </c>
      <c r="H3083" t="s">
        <v>15614</v>
      </c>
      <c r="I3083" t="s">
        <v>15</v>
      </c>
      <c r="J3083" t="s">
        <v>78</v>
      </c>
      <c r="K3083" t="s">
        <v>2229</v>
      </c>
      <c r="L3083" t="s">
        <v>15615</v>
      </c>
      <c r="M3083" t="s">
        <v>15616</v>
      </c>
      <c r="N3083" t="s">
        <v>15617</v>
      </c>
      <c r="O3083" s="1" t="s">
        <v>15618</v>
      </c>
      <c r="P3083" t="s">
        <v>15619</v>
      </c>
      <c r="Q3083">
        <v>5</v>
      </c>
      <c r="R3083" t="s">
        <v>23</v>
      </c>
      <c r="S3083" t="s">
        <v>23</v>
      </c>
      <c r="T3083" t="s">
        <v>23</v>
      </c>
      <c r="U3083">
        <v>5</v>
      </c>
      <c r="V3083" t="s">
        <v>44</v>
      </c>
    </row>
    <row r="3084" spans="1:22">
      <c r="A3084">
        <v>6580071</v>
      </c>
      <c r="B3084" t="str">
        <f t="shared" si="248"/>
        <v>pHel5</v>
      </c>
      <c r="C3084" t="str">
        <f t="shared" si="249"/>
        <v>NC_004949.1</v>
      </c>
      <c r="D3084" t="str">
        <f t="shared" si="250"/>
        <v>AF469113</v>
      </c>
      <c r="E3084" t="str">
        <f t="shared" si="247"/>
        <v>Helicobacter</v>
      </c>
      <c r="F3084" t="s">
        <v>32483</v>
      </c>
      <c r="G3084" t="str">
        <f t="shared" si="251"/>
        <v>Helicobacterpylori                   delta/epsilon subdivisions18.29134.415815---172</v>
      </c>
      <c r="H3084" t="s">
        <v>15620</v>
      </c>
      <c r="I3084" t="s">
        <v>15</v>
      </c>
      <c r="J3084" t="s">
        <v>78</v>
      </c>
      <c r="K3084" t="s">
        <v>2229</v>
      </c>
      <c r="L3084" t="s">
        <v>15621</v>
      </c>
      <c r="M3084" t="s">
        <v>15622</v>
      </c>
      <c r="N3084" t="s">
        <v>15623</v>
      </c>
      <c r="O3084" s="1" t="s">
        <v>15624</v>
      </c>
      <c r="P3084" t="s">
        <v>15625</v>
      </c>
      <c r="Q3084">
        <v>15</v>
      </c>
      <c r="R3084" t="s">
        <v>23</v>
      </c>
      <c r="S3084" t="s">
        <v>23</v>
      </c>
      <c r="T3084" t="s">
        <v>23</v>
      </c>
      <c r="U3084">
        <v>17</v>
      </c>
      <c r="V3084">
        <v>2</v>
      </c>
    </row>
    <row r="3085" spans="1:22">
      <c r="A3085">
        <v>6579975</v>
      </c>
      <c r="B3085" t="str">
        <f t="shared" si="248"/>
        <v>pAL202</v>
      </c>
      <c r="C3085" t="str">
        <f t="shared" si="249"/>
        <v>NC_005917.1</v>
      </c>
      <c r="D3085" t="str">
        <f t="shared" si="250"/>
        <v>AY584531</v>
      </c>
      <c r="E3085" t="str">
        <f t="shared" si="247"/>
        <v>Helicobacter</v>
      </c>
      <c r="F3085" t="s">
        <v>32483</v>
      </c>
      <c r="G3085" t="str">
        <f t="shared" si="251"/>
        <v xml:space="preserve">Helicobacterpylori                   delta/epsilon subdivisions4235034.282215---15-                                                </v>
      </c>
      <c r="H3085" t="s">
        <v>15626</v>
      </c>
      <c r="I3085" t="s">
        <v>15</v>
      </c>
      <c r="J3085" t="s">
        <v>78</v>
      </c>
      <c r="K3085" t="s">
        <v>2229</v>
      </c>
      <c r="L3085" t="s">
        <v>15627</v>
      </c>
      <c r="M3085" t="s">
        <v>15628</v>
      </c>
      <c r="N3085" t="s">
        <v>15629</v>
      </c>
      <c r="O3085" s="1">
        <v>42350</v>
      </c>
      <c r="P3085" t="s">
        <v>15630</v>
      </c>
      <c r="Q3085">
        <v>15</v>
      </c>
      <c r="R3085" t="s">
        <v>23</v>
      </c>
      <c r="S3085" t="s">
        <v>23</v>
      </c>
      <c r="T3085" t="s">
        <v>23</v>
      </c>
      <c r="U3085">
        <v>15</v>
      </c>
      <c r="V3085" t="s">
        <v>24</v>
      </c>
    </row>
    <row r="3086" spans="1:22">
      <c r="A3086">
        <v>6579879</v>
      </c>
      <c r="B3086" t="str">
        <f t="shared" si="248"/>
        <v>pHP69</v>
      </c>
      <c r="C3086" t="str">
        <f t="shared" si="249"/>
        <v>NC_010884.1</v>
      </c>
      <c r="D3086" t="str">
        <f t="shared" si="250"/>
        <v>DQ915941</v>
      </c>
      <c r="E3086" t="str">
        <f t="shared" si="247"/>
        <v>Helicobacter</v>
      </c>
      <c r="F3086" t="s">
        <v>32483</v>
      </c>
      <c r="G3086" t="str">
        <f t="shared" si="251"/>
        <v xml:space="preserve">Helicobacterpylori                   delta/epsilon subdivisions9.15333.977911---11-                                                        </v>
      </c>
      <c r="H3086" t="s">
        <v>15631</v>
      </c>
      <c r="I3086" t="s">
        <v>15</v>
      </c>
      <c r="J3086" t="s">
        <v>78</v>
      </c>
      <c r="K3086" t="s">
        <v>2229</v>
      </c>
      <c r="L3086" t="s">
        <v>15632</v>
      </c>
      <c r="M3086" t="s">
        <v>15633</v>
      </c>
      <c r="N3086" t="s">
        <v>15634</v>
      </c>
      <c r="O3086" s="1" t="s">
        <v>15635</v>
      </c>
      <c r="P3086" t="s">
        <v>15636</v>
      </c>
      <c r="Q3086">
        <v>11</v>
      </c>
      <c r="R3086" t="s">
        <v>23</v>
      </c>
      <c r="S3086" t="s">
        <v>23</v>
      </c>
      <c r="T3086" t="s">
        <v>23</v>
      </c>
      <c r="U3086">
        <v>11</v>
      </c>
      <c r="V3086" t="s">
        <v>58</v>
      </c>
    </row>
    <row r="3087" spans="1:22">
      <c r="A3087">
        <v>6579783</v>
      </c>
      <c r="B3087" t="str">
        <f t="shared" si="248"/>
        <v>pHel4</v>
      </c>
      <c r="C3087" t="str">
        <f t="shared" si="249"/>
        <v>NC_004950.1</v>
      </c>
      <c r="D3087" t="str">
        <f t="shared" si="250"/>
        <v>AF469112</v>
      </c>
      <c r="E3087" t="str">
        <f t="shared" si="247"/>
        <v>Helicobacter</v>
      </c>
      <c r="F3087" t="s">
        <v>32483</v>
      </c>
      <c r="G3087" t="str">
        <f t="shared" si="251"/>
        <v xml:space="preserve">Helicobacterpylori                   delta/epsilon subdivisions3570434.293515---15-                                                        </v>
      </c>
      <c r="H3087" t="s">
        <v>15637</v>
      </c>
      <c r="I3087" t="s">
        <v>15</v>
      </c>
      <c r="J3087" t="s">
        <v>78</v>
      </c>
      <c r="K3087" t="s">
        <v>2229</v>
      </c>
      <c r="L3087" t="s">
        <v>15638</v>
      </c>
      <c r="M3087" t="s">
        <v>15639</v>
      </c>
      <c r="N3087" t="s">
        <v>15640</v>
      </c>
      <c r="O3087" s="1">
        <v>35704</v>
      </c>
      <c r="P3087" t="s">
        <v>15641</v>
      </c>
      <c r="Q3087">
        <v>15</v>
      </c>
      <c r="R3087" t="s">
        <v>23</v>
      </c>
      <c r="S3087" t="s">
        <v>23</v>
      </c>
      <c r="T3087" t="s">
        <v>23</v>
      </c>
      <c r="U3087">
        <v>15</v>
      </c>
      <c r="V3087" t="s">
        <v>58</v>
      </c>
    </row>
    <row r="3088" spans="1:22">
      <c r="A3088">
        <v>6579687</v>
      </c>
      <c r="B3088" t="str">
        <f t="shared" si="248"/>
        <v>pAL236-2</v>
      </c>
      <c r="C3088" t="str">
        <f t="shared" si="249"/>
        <v>NC_014162.1</v>
      </c>
      <c r="D3088" t="str">
        <f t="shared" si="250"/>
        <v>HM125988</v>
      </c>
      <c r="E3088" t="str">
        <f t="shared" si="247"/>
        <v>Helicobacter</v>
      </c>
      <c r="F3088" t="s">
        <v>32483</v>
      </c>
      <c r="G3088" t="str">
        <f t="shared" si="251"/>
        <v xml:space="preserve">Helicobacterpylori                   delta/epsilon subdivisions1.44837.56911---1-                                        </v>
      </c>
      <c r="H3088" t="s">
        <v>15642</v>
      </c>
      <c r="I3088" t="s">
        <v>15</v>
      </c>
      <c r="J3088" t="s">
        <v>78</v>
      </c>
      <c r="K3088" t="s">
        <v>2229</v>
      </c>
      <c r="L3088" t="s">
        <v>15643</v>
      </c>
      <c r="M3088" t="s">
        <v>15644</v>
      </c>
      <c r="N3088" t="s">
        <v>15645</v>
      </c>
      <c r="O3088" s="1" t="s">
        <v>15646</v>
      </c>
      <c r="P3088" t="s">
        <v>15647</v>
      </c>
      <c r="Q3088">
        <v>1</v>
      </c>
      <c r="R3088" t="s">
        <v>23</v>
      </c>
      <c r="S3088" t="s">
        <v>23</v>
      </c>
      <c r="T3088" t="s">
        <v>23</v>
      </c>
      <c r="U3088">
        <v>1</v>
      </c>
      <c r="V3088" t="s">
        <v>44</v>
      </c>
    </row>
    <row r="3089" spans="1:22">
      <c r="A3089">
        <v>6579591</v>
      </c>
      <c r="B3089" t="str">
        <f t="shared" si="248"/>
        <v>pHP666</v>
      </c>
      <c r="C3089" t="str">
        <f t="shared" si="249"/>
        <v>NC_010932.1</v>
      </c>
      <c r="D3089" t="str">
        <f t="shared" si="250"/>
        <v>DQ198799</v>
      </c>
      <c r="E3089" t="str">
        <f t="shared" si="247"/>
        <v>Helicobacter</v>
      </c>
      <c r="F3089" t="s">
        <v>32483</v>
      </c>
      <c r="G3089" t="str">
        <f t="shared" si="251"/>
        <v xml:space="preserve">Helicobacterpylori                   delta/epsilon subdivisions8.10835.58219---9-                                                </v>
      </c>
      <c r="H3089" t="s">
        <v>15648</v>
      </c>
      <c r="I3089" t="s">
        <v>15</v>
      </c>
      <c r="J3089" t="s">
        <v>78</v>
      </c>
      <c r="K3089" t="s">
        <v>2229</v>
      </c>
      <c r="L3089" t="s">
        <v>15649</v>
      </c>
      <c r="M3089" t="s">
        <v>15650</v>
      </c>
      <c r="N3089" t="s">
        <v>15651</v>
      </c>
      <c r="O3089" s="1" t="s">
        <v>15652</v>
      </c>
      <c r="P3089" t="s">
        <v>15653</v>
      </c>
      <c r="Q3089">
        <v>9</v>
      </c>
      <c r="R3089" t="s">
        <v>23</v>
      </c>
      <c r="S3089" t="s">
        <v>23</v>
      </c>
      <c r="T3089" t="s">
        <v>23</v>
      </c>
      <c r="U3089">
        <v>9</v>
      </c>
      <c r="V3089" t="s">
        <v>24</v>
      </c>
    </row>
    <row r="3090" spans="1:22">
      <c r="A3090">
        <v>6579495</v>
      </c>
      <c r="B3090" t="str">
        <f t="shared" si="248"/>
        <v>pHP51</v>
      </c>
      <c r="C3090" t="str">
        <f t="shared" si="249"/>
        <v>NC_004767.1</v>
      </c>
      <c r="D3090" t="str">
        <f t="shared" si="250"/>
        <v>AY267368</v>
      </c>
      <c r="E3090" t="str">
        <f t="shared" si="247"/>
        <v>Helicobacter</v>
      </c>
      <c r="F3090" t="s">
        <v>32483</v>
      </c>
      <c r="G3090" t="str">
        <f t="shared" si="251"/>
        <v xml:space="preserve">Helicobacterpylori                   delta/epsilon subdivisions3.95535.29712---2-                                                        </v>
      </c>
      <c r="H3090" t="s">
        <v>15620</v>
      </c>
      <c r="I3090" t="s">
        <v>15</v>
      </c>
      <c r="J3090" t="s">
        <v>78</v>
      </c>
      <c r="K3090" t="s">
        <v>2229</v>
      </c>
      <c r="L3090" t="s">
        <v>15654</v>
      </c>
      <c r="M3090" t="s">
        <v>15655</v>
      </c>
      <c r="N3090" t="s">
        <v>15656</v>
      </c>
      <c r="O3090" s="1" t="s">
        <v>15657</v>
      </c>
      <c r="P3090" t="s">
        <v>15658</v>
      </c>
      <c r="Q3090">
        <v>2</v>
      </c>
      <c r="R3090" t="s">
        <v>23</v>
      </c>
      <c r="S3090" t="s">
        <v>23</v>
      </c>
      <c r="T3090" t="s">
        <v>23</v>
      </c>
      <c r="U3090">
        <v>2</v>
      </c>
      <c r="V3090" t="s">
        <v>58</v>
      </c>
    </row>
    <row r="3091" spans="1:22">
      <c r="A3091">
        <v>6579399</v>
      </c>
      <c r="B3091" t="str">
        <f t="shared" si="248"/>
        <v>pHP489</v>
      </c>
      <c r="C3091" t="str">
        <f t="shared" si="249"/>
        <v>NC_001843.1</v>
      </c>
      <c r="D3091" t="str">
        <f t="shared" si="250"/>
        <v>AF027303</v>
      </c>
      <c r="E3091" t="str">
        <f t="shared" si="247"/>
        <v>Helicobacter</v>
      </c>
      <c r="F3091" t="s">
        <v>32483</v>
      </c>
      <c r="G3091" t="str">
        <f t="shared" si="251"/>
        <v xml:space="preserve">Helicobacterpylori                   delta/epsilon subdivisions1.22233.30611---1-                                                        </v>
      </c>
      <c r="H3091" t="s">
        <v>15659</v>
      </c>
      <c r="I3091" t="s">
        <v>15</v>
      </c>
      <c r="J3091" t="s">
        <v>78</v>
      </c>
      <c r="K3091" t="s">
        <v>2229</v>
      </c>
      <c r="L3091" t="s">
        <v>15660</v>
      </c>
      <c r="M3091" t="s">
        <v>15661</v>
      </c>
      <c r="N3091" t="s">
        <v>15662</v>
      </c>
      <c r="O3091" s="1" t="s">
        <v>15663</v>
      </c>
      <c r="P3091" t="s">
        <v>15664</v>
      </c>
      <c r="Q3091">
        <v>1</v>
      </c>
      <c r="R3091" t="s">
        <v>23</v>
      </c>
      <c r="S3091" t="s">
        <v>23</v>
      </c>
      <c r="T3091" t="s">
        <v>23</v>
      </c>
      <c r="U3091">
        <v>1</v>
      </c>
      <c r="V3091" t="s">
        <v>58</v>
      </c>
    </row>
    <row r="3092" spans="1:22">
      <c r="A3092">
        <v>6579303</v>
      </c>
      <c r="B3092" t="str">
        <f t="shared" si="248"/>
        <v>pHPM180</v>
      </c>
      <c r="C3092" t="str">
        <f t="shared" si="249"/>
        <v>NC_001756.1</v>
      </c>
      <c r="D3092" t="str">
        <f t="shared" si="250"/>
        <v>U12689</v>
      </c>
      <c r="E3092" t="str">
        <f t="shared" si="247"/>
        <v>Helicobacter</v>
      </c>
      <c r="F3092" t="s">
        <v>32483</v>
      </c>
      <c r="G3092" t="str">
        <f t="shared" si="251"/>
        <v xml:space="preserve">Helicobacterpylori                   delta/epsilon subdivisions3.50637.02222---2-                                                        </v>
      </c>
      <c r="H3092" t="s">
        <v>15665</v>
      </c>
      <c r="I3092" t="s">
        <v>15</v>
      </c>
      <c r="J3092" t="s">
        <v>78</v>
      </c>
      <c r="K3092" t="s">
        <v>2229</v>
      </c>
      <c r="L3092" t="s">
        <v>15666</v>
      </c>
      <c r="M3092" t="s">
        <v>15667</v>
      </c>
      <c r="N3092" t="s">
        <v>15668</v>
      </c>
      <c r="O3092" s="1" t="s">
        <v>15669</v>
      </c>
      <c r="P3092" t="s">
        <v>15670</v>
      </c>
      <c r="Q3092">
        <v>2</v>
      </c>
      <c r="R3092" t="s">
        <v>23</v>
      </c>
      <c r="S3092" t="s">
        <v>23</v>
      </c>
      <c r="T3092" t="s">
        <v>23</v>
      </c>
      <c r="U3092">
        <v>2</v>
      </c>
      <c r="V3092" t="s">
        <v>58</v>
      </c>
    </row>
    <row r="3093" spans="1:22">
      <c r="A3093">
        <v>6579207</v>
      </c>
      <c r="B3093" t="str">
        <f t="shared" si="248"/>
        <v>pHPM8</v>
      </c>
      <c r="C3093" t="str">
        <f t="shared" si="249"/>
        <v>NC_004845.1</v>
      </c>
      <c r="D3093" t="str">
        <f t="shared" si="250"/>
        <v>AF275307</v>
      </c>
      <c r="E3093" t="str">
        <f t="shared" si="247"/>
        <v>Helicobacter</v>
      </c>
      <c r="F3093" t="s">
        <v>32483</v>
      </c>
      <c r="G3093" t="str">
        <f t="shared" si="251"/>
        <v xml:space="preserve">Helicobacterpylori                   delta/epsilon subdivisions7.81733.41446---6-                                                </v>
      </c>
      <c r="H3093" t="s">
        <v>15671</v>
      </c>
      <c r="I3093" t="s">
        <v>15</v>
      </c>
      <c r="J3093" t="s">
        <v>78</v>
      </c>
      <c r="K3093" t="s">
        <v>2229</v>
      </c>
      <c r="L3093" t="s">
        <v>15672</v>
      </c>
      <c r="M3093" t="s">
        <v>15673</v>
      </c>
      <c r="N3093" t="s">
        <v>15674</v>
      </c>
      <c r="O3093" s="1" t="s">
        <v>15675</v>
      </c>
      <c r="P3093" t="s">
        <v>15676</v>
      </c>
      <c r="Q3093">
        <v>6</v>
      </c>
      <c r="R3093" t="s">
        <v>23</v>
      </c>
      <c r="S3093" t="s">
        <v>23</v>
      </c>
      <c r="T3093" t="s">
        <v>23</v>
      </c>
      <c r="U3093">
        <v>6</v>
      </c>
      <c r="V3093" t="s">
        <v>24</v>
      </c>
    </row>
    <row r="3094" spans="1:22">
      <c r="A3094">
        <v>6579111</v>
      </c>
      <c r="B3094" t="str">
        <f t="shared" si="248"/>
        <v>pAL226</v>
      </c>
      <c r="C3094" t="str">
        <f t="shared" si="249"/>
        <v>NC_013547.1</v>
      </c>
      <c r="D3094" t="str">
        <f t="shared" si="250"/>
        <v>DQ239897</v>
      </c>
      <c r="E3094" t="str">
        <f t="shared" si="247"/>
        <v>Helicobacter</v>
      </c>
      <c r="F3094" t="s">
        <v>32483</v>
      </c>
      <c r="G3094" t="str">
        <f t="shared" si="251"/>
        <v xml:space="preserve">Helicobacterpylori                   delta/epsilon subdivisions9.89735.788613---13-                                                </v>
      </c>
      <c r="H3094" t="s">
        <v>15677</v>
      </c>
      <c r="I3094" t="s">
        <v>15</v>
      </c>
      <c r="J3094" t="s">
        <v>78</v>
      </c>
      <c r="K3094" t="s">
        <v>2229</v>
      </c>
      <c r="L3094" t="s">
        <v>15678</v>
      </c>
      <c r="M3094" t="s">
        <v>15679</v>
      </c>
      <c r="N3094" t="s">
        <v>15680</v>
      </c>
      <c r="O3094" s="1" t="s">
        <v>15681</v>
      </c>
      <c r="P3094" t="s">
        <v>15682</v>
      </c>
      <c r="Q3094">
        <v>13</v>
      </c>
      <c r="R3094" t="s">
        <v>23</v>
      </c>
      <c r="S3094" t="s">
        <v>23</v>
      </c>
      <c r="T3094" t="s">
        <v>23</v>
      </c>
      <c r="U3094">
        <v>13</v>
      </c>
      <c r="V3094" t="s">
        <v>24</v>
      </c>
    </row>
    <row r="3095" spans="1:22">
      <c r="A3095">
        <v>6579015</v>
      </c>
      <c r="B3095" t="str">
        <f t="shared" si="248"/>
        <v>pHPO100</v>
      </c>
      <c r="C3095" t="str">
        <f t="shared" si="249"/>
        <v>NC_002110.1</v>
      </c>
      <c r="D3095" t="str">
        <f t="shared" si="250"/>
        <v>AF056496</v>
      </c>
      <c r="E3095" t="str">
        <f t="shared" si="247"/>
        <v>Helicobacter</v>
      </c>
      <c r="F3095" t="s">
        <v>32483</v>
      </c>
      <c r="G3095" t="str">
        <f t="shared" si="251"/>
        <v xml:space="preserve">Helicobacterpylori                   delta/epsilon subdivisions1905436.19322---2-                                                </v>
      </c>
      <c r="H3095" t="s">
        <v>15683</v>
      </c>
      <c r="I3095" t="s">
        <v>15</v>
      </c>
      <c r="J3095" t="s">
        <v>78</v>
      </c>
      <c r="K3095" t="s">
        <v>2229</v>
      </c>
      <c r="L3095" t="s">
        <v>15684</v>
      </c>
      <c r="M3095" t="s">
        <v>15685</v>
      </c>
      <c r="N3095" t="s">
        <v>15686</v>
      </c>
      <c r="O3095" s="1">
        <v>19054</v>
      </c>
      <c r="P3095" t="s">
        <v>15687</v>
      </c>
      <c r="Q3095">
        <v>2</v>
      </c>
      <c r="R3095" t="s">
        <v>23</v>
      </c>
      <c r="S3095" t="s">
        <v>23</v>
      </c>
      <c r="T3095" t="s">
        <v>23</v>
      </c>
      <c r="U3095">
        <v>2</v>
      </c>
      <c r="V3095" t="s">
        <v>24</v>
      </c>
    </row>
    <row r="3096" spans="1:22">
      <c r="A3096">
        <v>6578919</v>
      </c>
      <c r="B3096" t="str">
        <f t="shared" si="248"/>
        <v>pAL236-5</v>
      </c>
      <c r="C3096" t="str">
        <f t="shared" si="249"/>
        <v>NC_014163.1</v>
      </c>
      <c r="D3096" t="str">
        <f t="shared" si="250"/>
        <v>HM125989</v>
      </c>
      <c r="E3096" t="str">
        <f t="shared" si="247"/>
        <v>Helicobacter</v>
      </c>
      <c r="F3096" t="s">
        <v>32483</v>
      </c>
      <c r="G3096" t="str">
        <f t="shared" si="251"/>
        <v xml:space="preserve">Helicobacterpylori                   delta/epsilon subdivisions1.21633.88161---1-                                        </v>
      </c>
      <c r="H3096" t="s">
        <v>15642</v>
      </c>
      <c r="I3096" t="s">
        <v>15</v>
      </c>
      <c r="J3096" t="s">
        <v>78</v>
      </c>
      <c r="K3096" t="s">
        <v>2229</v>
      </c>
      <c r="L3096" t="s">
        <v>15688</v>
      </c>
      <c r="M3096" t="s">
        <v>15689</v>
      </c>
      <c r="N3096" t="s">
        <v>15690</v>
      </c>
      <c r="O3096" s="1" t="s">
        <v>15691</v>
      </c>
      <c r="P3096" t="s">
        <v>15692</v>
      </c>
      <c r="Q3096">
        <v>1</v>
      </c>
      <c r="R3096" t="s">
        <v>23</v>
      </c>
      <c r="S3096" t="s">
        <v>23</v>
      </c>
      <c r="T3096" t="s">
        <v>23</v>
      </c>
      <c r="U3096">
        <v>1</v>
      </c>
      <c r="V3096" t="s">
        <v>44</v>
      </c>
    </row>
    <row r="3097" spans="1:22">
      <c r="A3097">
        <v>6578823</v>
      </c>
      <c r="B3097" t="str">
        <f t="shared" si="248"/>
        <v>pAL236-11</v>
      </c>
      <c r="C3097" t="str">
        <f t="shared" si="249"/>
        <v>NC_014161.1</v>
      </c>
      <c r="D3097" t="str">
        <f t="shared" si="250"/>
        <v>HM125987</v>
      </c>
      <c r="E3097" t="str">
        <f t="shared" si="247"/>
        <v>Helicobacter</v>
      </c>
      <c r="F3097" t="s">
        <v>32483</v>
      </c>
      <c r="G3097" t="str">
        <f t="shared" si="251"/>
        <v xml:space="preserve">Helicobacterpylori                   delta/epsilon subdivisions3.14835.92762---2-                                        </v>
      </c>
      <c r="H3097" t="s">
        <v>15642</v>
      </c>
      <c r="I3097" t="s">
        <v>15</v>
      </c>
      <c r="J3097" t="s">
        <v>78</v>
      </c>
      <c r="K3097" t="s">
        <v>2229</v>
      </c>
      <c r="L3097" t="s">
        <v>15693</v>
      </c>
      <c r="M3097" t="s">
        <v>15694</v>
      </c>
      <c r="N3097" t="s">
        <v>15695</v>
      </c>
      <c r="O3097" s="1" t="s">
        <v>15696</v>
      </c>
      <c r="P3097" t="s">
        <v>15697</v>
      </c>
      <c r="Q3097">
        <v>2</v>
      </c>
      <c r="R3097" t="s">
        <v>23</v>
      </c>
      <c r="S3097" t="s">
        <v>23</v>
      </c>
      <c r="T3097" t="s">
        <v>23</v>
      </c>
      <c r="U3097">
        <v>2</v>
      </c>
      <c r="V3097" t="s">
        <v>44</v>
      </c>
    </row>
    <row r="3098" spans="1:22">
      <c r="A3098">
        <v>6578727</v>
      </c>
      <c r="B3098" t="str">
        <f t="shared" si="248"/>
        <v>pHPM186</v>
      </c>
      <c r="C3098" t="str">
        <f t="shared" si="249"/>
        <v>NC_001476.1</v>
      </c>
      <c r="D3098" t="str">
        <f t="shared" si="250"/>
        <v>AF077006</v>
      </c>
      <c r="E3098" t="str">
        <f t="shared" si="247"/>
        <v>Helicobacter</v>
      </c>
      <c r="F3098" t="s">
        <v>32483</v>
      </c>
      <c r="G3098" t="str">
        <f t="shared" si="251"/>
        <v xml:space="preserve">Helicobacterpylori                   delta/epsilon subdivisions12.88735.91995---5-                                                </v>
      </c>
      <c r="H3098" t="s">
        <v>15698</v>
      </c>
      <c r="I3098" t="s">
        <v>15</v>
      </c>
      <c r="J3098" t="s">
        <v>78</v>
      </c>
      <c r="K3098" t="s">
        <v>2229</v>
      </c>
      <c r="L3098" t="s">
        <v>15699</v>
      </c>
      <c r="M3098" t="s">
        <v>15700</v>
      </c>
      <c r="N3098" t="s">
        <v>15701</v>
      </c>
      <c r="O3098" s="1" t="s">
        <v>15702</v>
      </c>
      <c r="P3098" t="s">
        <v>15703</v>
      </c>
      <c r="Q3098">
        <v>5</v>
      </c>
      <c r="R3098" t="s">
        <v>23</v>
      </c>
      <c r="S3098" t="s">
        <v>23</v>
      </c>
      <c r="T3098" t="s">
        <v>23</v>
      </c>
      <c r="U3098">
        <v>5</v>
      </c>
      <c r="V3098" t="s">
        <v>24</v>
      </c>
    </row>
    <row r="3099" spans="1:22">
      <c r="A3099">
        <v>6578631</v>
      </c>
      <c r="B3099" t="str">
        <f t="shared" si="248"/>
        <v>unnamed</v>
      </c>
      <c r="C3099" t="str">
        <f t="shared" si="249"/>
        <v>-</v>
      </c>
      <c r="D3099" t="str">
        <f t="shared" si="250"/>
        <v>CP012906.1</v>
      </c>
      <c r="E3099" t="str">
        <f t="shared" ref="E3099:E3162" si="252">MID(H3099,1,FIND(" ",H3099)-1)</f>
        <v>Helicobacter</v>
      </c>
      <c r="F3099" t="s">
        <v>32483</v>
      </c>
      <c r="G3099" t="str">
        <f t="shared" si="251"/>
        <v xml:space="preserve">Helicobacterpylori                   delta/epsilon subdivisions6.83536.53264---4-                                                                </v>
      </c>
      <c r="H3099" t="s">
        <v>15704</v>
      </c>
      <c r="I3099" t="s">
        <v>15</v>
      </c>
      <c r="J3099" t="s">
        <v>78</v>
      </c>
      <c r="K3099" t="s">
        <v>2229</v>
      </c>
      <c r="L3099" t="s">
        <v>68</v>
      </c>
      <c r="M3099" t="s">
        <v>23</v>
      </c>
      <c r="N3099" t="s">
        <v>15705</v>
      </c>
      <c r="O3099" s="1" t="s">
        <v>15706</v>
      </c>
      <c r="P3099" t="s">
        <v>15707</v>
      </c>
      <c r="Q3099">
        <v>4</v>
      </c>
      <c r="R3099" t="s">
        <v>23</v>
      </c>
      <c r="S3099" t="s">
        <v>23</v>
      </c>
      <c r="T3099" t="s">
        <v>23</v>
      </c>
      <c r="U3099">
        <v>4</v>
      </c>
      <c r="V3099" t="s">
        <v>495</v>
      </c>
    </row>
    <row r="3100" spans="1:22">
      <c r="A3100">
        <v>6578535</v>
      </c>
      <c r="B3100" t="str">
        <f t="shared" si="248"/>
        <v>p1HPAKL117</v>
      </c>
      <c r="C3100" t="str">
        <f t="shared" si="249"/>
        <v>NC_019561.1</v>
      </c>
      <c r="D3100" t="str">
        <f t="shared" si="250"/>
        <v>CP003484</v>
      </c>
      <c r="E3100" t="str">
        <f t="shared" si="252"/>
        <v>Helicobacter</v>
      </c>
      <c r="F3100" t="s">
        <v>32483</v>
      </c>
      <c r="G3100" t="str">
        <f t="shared" si="251"/>
        <v>Helicobacterpylori                   delta/epsilon subdivisions18.78733.001515---161</v>
      </c>
      <c r="H3100" t="s">
        <v>15708</v>
      </c>
      <c r="I3100" t="s">
        <v>15</v>
      </c>
      <c r="J3100" t="s">
        <v>78</v>
      </c>
      <c r="K3100" t="s">
        <v>2229</v>
      </c>
      <c r="L3100" t="s">
        <v>15709</v>
      </c>
      <c r="M3100" t="s">
        <v>15710</v>
      </c>
      <c r="N3100" t="s">
        <v>15711</v>
      </c>
      <c r="O3100" s="1" t="s">
        <v>15712</v>
      </c>
      <c r="P3100" t="s">
        <v>15713</v>
      </c>
      <c r="Q3100">
        <v>15</v>
      </c>
      <c r="R3100" t="s">
        <v>23</v>
      </c>
      <c r="S3100" t="s">
        <v>23</v>
      </c>
      <c r="T3100" t="s">
        <v>23</v>
      </c>
      <c r="U3100">
        <v>16</v>
      </c>
      <c r="V3100">
        <v>1</v>
      </c>
    </row>
    <row r="3101" spans="1:22">
      <c r="A3101">
        <v>6578439</v>
      </c>
      <c r="B3101" t="str">
        <f t="shared" si="248"/>
        <v>p2HPAKL117</v>
      </c>
      <c r="C3101" t="str">
        <f t="shared" si="249"/>
        <v>NC_019562.1</v>
      </c>
      <c r="D3101" t="str">
        <f t="shared" si="250"/>
        <v>CP003485</v>
      </c>
      <c r="E3101" t="str">
        <f t="shared" si="252"/>
        <v>Helicobacter</v>
      </c>
      <c r="F3101" t="s">
        <v>32483</v>
      </c>
      <c r="G3101" t="str">
        <f t="shared" si="251"/>
        <v xml:space="preserve">Helicobacterpylori                   delta/epsilon subdivisions2.89136.38882---2-                                        </v>
      </c>
      <c r="H3101" t="s">
        <v>15708</v>
      </c>
      <c r="I3101" t="s">
        <v>15</v>
      </c>
      <c r="J3101" t="s">
        <v>78</v>
      </c>
      <c r="K3101" t="s">
        <v>2229</v>
      </c>
      <c r="L3101" t="s">
        <v>15714</v>
      </c>
      <c r="M3101" t="s">
        <v>15715</v>
      </c>
      <c r="N3101" t="s">
        <v>15716</v>
      </c>
      <c r="O3101" s="1" t="s">
        <v>15717</v>
      </c>
      <c r="P3101" t="s">
        <v>15718</v>
      </c>
      <c r="Q3101">
        <v>2</v>
      </c>
      <c r="R3101" t="s">
        <v>23</v>
      </c>
      <c r="S3101" t="s">
        <v>23</v>
      </c>
      <c r="T3101" t="s">
        <v>23</v>
      </c>
      <c r="U3101">
        <v>2</v>
      </c>
      <c r="V3101" t="s">
        <v>44</v>
      </c>
    </row>
    <row r="3102" spans="1:22">
      <c r="A3102">
        <v>6578343</v>
      </c>
      <c r="B3102" t="str">
        <f t="shared" si="248"/>
        <v>p1HPAKL86</v>
      </c>
      <c r="C3102" t="str">
        <f t="shared" si="249"/>
        <v>NC_019564.1</v>
      </c>
      <c r="D3102" t="str">
        <f t="shared" si="250"/>
        <v>CP003477</v>
      </c>
      <c r="E3102" t="str">
        <f t="shared" si="252"/>
        <v>Helicobacter</v>
      </c>
      <c r="F3102" t="s">
        <v>32483</v>
      </c>
      <c r="G3102" t="str">
        <f t="shared" si="251"/>
        <v>Helicobacterpylori                   delta/epsilon subdivisions12.11333.79019---112</v>
      </c>
      <c r="H3102" t="s">
        <v>15719</v>
      </c>
      <c r="I3102" t="s">
        <v>15</v>
      </c>
      <c r="J3102" t="s">
        <v>78</v>
      </c>
      <c r="K3102" t="s">
        <v>2229</v>
      </c>
      <c r="L3102" t="s">
        <v>15720</v>
      </c>
      <c r="M3102" t="s">
        <v>15721</v>
      </c>
      <c r="N3102" t="s">
        <v>15722</v>
      </c>
      <c r="O3102" s="1" t="s">
        <v>15723</v>
      </c>
      <c r="P3102" t="s">
        <v>15724</v>
      </c>
      <c r="Q3102">
        <v>9</v>
      </c>
      <c r="R3102" t="s">
        <v>23</v>
      </c>
      <c r="S3102" t="s">
        <v>23</v>
      </c>
      <c r="T3102" t="s">
        <v>23</v>
      </c>
      <c r="U3102">
        <v>11</v>
      </c>
      <c r="V3102">
        <v>2</v>
      </c>
    </row>
    <row r="3103" spans="1:22">
      <c r="A3103">
        <v>6578247</v>
      </c>
      <c r="B3103" t="str">
        <f t="shared" si="248"/>
        <v>p2HPAKL86</v>
      </c>
      <c r="C3103" t="str">
        <f t="shared" si="249"/>
        <v>NC_019565.1</v>
      </c>
      <c r="D3103" t="str">
        <f t="shared" si="250"/>
        <v>CP003478</v>
      </c>
      <c r="E3103" t="str">
        <f t="shared" si="252"/>
        <v>Helicobacter</v>
      </c>
      <c r="F3103" t="s">
        <v>32483</v>
      </c>
      <c r="G3103" t="str">
        <f t="shared" si="251"/>
        <v xml:space="preserve">Helicobacterpylori                   delta/epsilon subdivisions1.63436.71971---1-                                        </v>
      </c>
      <c r="H3103" t="s">
        <v>15719</v>
      </c>
      <c r="I3103" t="s">
        <v>15</v>
      </c>
      <c r="J3103" t="s">
        <v>78</v>
      </c>
      <c r="K3103" t="s">
        <v>2229</v>
      </c>
      <c r="L3103" t="s">
        <v>15725</v>
      </c>
      <c r="M3103" t="s">
        <v>15726</v>
      </c>
      <c r="N3103" t="s">
        <v>15727</v>
      </c>
      <c r="O3103" s="1" t="s">
        <v>15728</v>
      </c>
      <c r="P3103" t="s">
        <v>15729</v>
      </c>
      <c r="Q3103">
        <v>1</v>
      </c>
      <c r="R3103" t="s">
        <v>23</v>
      </c>
      <c r="S3103" t="s">
        <v>23</v>
      </c>
      <c r="T3103" t="s">
        <v>23</v>
      </c>
      <c r="U3103">
        <v>1</v>
      </c>
      <c r="V3103" t="s">
        <v>44</v>
      </c>
    </row>
    <row r="3104" spans="1:22">
      <c r="A3104">
        <v>6578151</v>
      </c>
      <c r="B3104" t="str">
        <f t="shared" si="248"/>
        <v>HPB8p</v>
      </c>
      <c r="C3104" t="str">
        <f t="shared" si="249"/>
        <v>NC_014257.1</v>
      </c>
      <c r="D3104" t="str">
        <f t="shared" si="250"/>
        <v>FN665651</v>
      </c>
      <c r="E3104" t="str">
        <f t="shared" si="252"/>
        <v>Helicobacter</v>
      </c>
      <c r="F3104" t="s">
        <v>32483</v>
      </c>
      <c r="G3104" t="str">
        <f t="shared" si="251"/>
        <v>Helicobacterpylori                   delta/epsilon subdivisions6.03235.87534---51</v>
      </c>
      <c r="H3104" t="s">
        <v>15730</v>
      </c>
      <c r="I3104" t="s">
        <v>15</v>
      </c>
      <c r="J3104" t="s">
        <v>78</v>
      </c>
      <c r="K3104" t="s">
        <v>2229</v>
      </c>
      <c r="L3104" t="s">
        <v>15731</v>
      </c>
      <c r="M3104" t="s">
        <v>15732</v>
      </c>
      <c r="N3104" t="s">
        <v>15733</v>
      </c>
      <c r="O3104" s="1" t="s">
        <v>15734</v>
      </c>
      <c r="P3104" t="s">
        <v>15735</v>
      </c>
      <c r="Q3104">
        <v>4</v>
      </c>
      <c r="R3104" t="s">
        <v>23</v>
      </c>
      <c r="S3104" t="s">
        <v>23</v>
      </c>
      <c r="T3104" t="s">
        <v>23</v>
      </c>
      <c r="U3104">
        <v>5</v>
      </c>
      <c r="V3104">
        <v>1</v>
      </c>
    </row>
    <row r="3105" spans="1:22">
      <c r="A3105">
        <v>6578055</v>
      </c>
      <c r="B3105" t="str">
        <f t="shared" si="248"/>
        <v>pHPELS37</v>
      </c>
      <c r="C3105" t="str">
        <f t="shared" si="249"/>
        <v>NC_017064.1</v>
      </c>
      <c r="D3105" t="str">
        <f t="shared" si="250"/>
        <v>CP002954</v>
      </c>
      <c r="E3105" t="str">
        <f t="shared" si="252"/>
        <v>Helicobacter</v>
      </c>
      <c r="F3105" t="s">
        <v>32483</v>
      </c>
      <c r="G3105" t="str">
        <f t="shared" si="251"/>
        <v xml:space="preserve">Helicobacterpylori                   delta/epsilon subdivisions5.28935.92364---4-                                        </v>
      </c>
      <c r="H3105" t="s">
        <v>15736</v>
      </c>
      <c r="I3105" t="s">
        <v>15</v>
      </c>
      <c r="J3105" t="s">
        <v>78</v>
      </c>
      <c r="K3105" t="s">
        <v>2229</v>
      </c>
      <c r="L3105" t="s">
        <v>15737</v>
      </c>
      <c r="M3105" t="s">
        <v>15738</v>
      </c>
      <c r="N3105" t="s">
        <v>15739</v>
      </c>
      <c r="O3105" s="1" t="s">
        <v>15740</v>
      </c>
      <c r="P3105" t="s">
        <v>15741</v>
      </c>
      <c r="Q3105">
        <v>4</v>
      </c>
      <c r="R3105" t="s">
        <v>23</v>
      </c>
      <c r="S3105" t="s">
        <v>23</v>
      </c>
      <c r="T3105" t="s">
        <v>23</v>
      </c>
      <c r="U3105">
        <v>4</v>
      </c>
      <c r="V3105" t="s">
        <v>44</v>
      </c>
    </row>
    <row r="3106" spans="1:22">
      <c r="A3106">
        <v>6577959</v>
      </c>
      <c r="B3106" t="str">
        <f t="shared" si="248"/>
        <v>pHPF30</v>
      </c>
      <c r="C3106" t="str">
        <f t="shared" si="249"/>
        <v>NC_017369.1</v>
      </c>
      <c r="D3106" t="str">
        <f t="shared" si="250"/>
        <v>AP011942</v>
      </c>
      <c r="E3106" t="str">
        <f t="shared" si="252"/>
        <v>Helicobacter</v>
      </c>
      <c r="F3106" t="s">
        <v>32483</v>
      </c>
      <c r="G3106" t="str">
        <f t="shared" si="251"/>
        <v>Helicobacterpylori                   delta/epsilon subdivisions9.12934.1336---82</v>
      </c>
      <c r="H3106" t="s">
        <v>15742</v>
      </c>
      <c r="I3106" t="s">
        <v>15</v>
      </c>
      <c r="J3106" t="s">
        <v>78</v>
      </c>
      <c r="K3106" t="s">
        <v>2229</v>
      </c>
      <c r="L3106" t="s">
        <v>15743</v>
      </c>
      <c r="M3106" t="s">
        <v>15744</v>
      </c>
      <c r="N3106" t="s">
        <v>15745</v>
      </c>
      <c r="O3106" s="1" t="s">
        <v>15746</v>
      </c>
      <c r="P3106" t="s">
        <v>15747</v>
      </c>
      <c r="Q3106">
        <v>6</v>
      </c>
      <c r="R3106" t="s">
        <v>23</v>
      </c>
      <c r="S3106" t="s">
        <v>23</v>
      </c>
      <c r="T3106" t="s">
        <v>23</v>
      </c>
      <c r="U3106">
        <v>8</v>
      </c>
      <c r="V3106">
        <v>2</v>
      </c>
    </row>
    <row r="3107" spans="1:22">
      <c r="A3107">
        <v>6577863</v>
      </c>
      <c r="B3107" t="str">
        <f t="shared" si="248"/>
        <v>pHPF32</v>
      </c>
      <c r="C3107" t="str">
        <f t="shared" si="249"/>
        <v>NC_017370.1</v>
      </c>
      <c r="D3107" t="str">
        <f t="shared" si="250"/>
        <v>AP011944</v>
      </c>
      <c r="E3107" t="str">
        <f t="shared" si="252"/>
        <v>Helicobacter</v>
      </c>
      <c r="F3107" t="s">
        <v>32483</v>
      </c>
      <c r="G3107" t="str">
        <f t="shared" si="251"/>
        <v xml:space="preserve">Helicobacterpylori                   delta/epsilon subdivisions2.63736.74631---1-                                                        </v>
      </c>
      <c r="H3107" t="s">
        <v>15748</v>
      </c>
      <c r="I3107" t="s">
        <v>15</v>
      </c>
      <c r="J3107" t="s">
        <v>78</v>
      </c>
      <c r="K3107" t="s">
        <v>2229</v>
      </c>
      <c r="L3107" t="s">
        <v>15749</v>
      </c>
      <c r="M3107" t="s">
        <v>15750</v>
      </c>
      <c r="N3107" t="s">
        <v>15751</v>
      </c>
      <c r="O3107" s="1" t="s">
        <v>15752</v>
      </c>
      <c r="P3107" t="s">
        <v>15753</v>
      </c>
      <c r="Q3107">
        <v>1</v>
      </c>
      <c r="R3107" t="s">
        <v>23</v>
      </c>
      <c r="S3107" t="s">
        <v>23</v>
      </c>
      <c r="T3107" t="s">
        <v>23</v>
      </c>
      <c r="U3107">
        <v>1</v>
      </c>
      <c r="V3107" t="s">
        <v>58</v>
      </c>
    </row>
    <row r="3108" spans="1:22">
      <c r="A3108">
        <v>6577767</v>
      </c>
      <c r="B3108" t="str">
        <f t="shared" si="248"/>
        <v>pHPG27</v>
      </c>
      <c r="C3108" t="str">
        <f t="shared" si="249"/>
        <v>NC_011334.1</v>
      </c>
      <c r="D3108" t="str">
        <f t="shared" si="250"/>
        <v>CP001174</v>
      </c>
      <c r="E3108" t="str">
        <f t="shared" si="252"/>
        <v>Helicobacter</v>
      </c>
      <c r="F3108" t="s">
        <v>32483</v>
      </c>
      <c r="G3108" t="str">
        <f t="shared" si="251"/>
        <v xml:space="preserve">Helicobacterpylori                   delta/epsilon subdivisions10.03134.871910---10-                                                        </v>
      </c>
      <c r="H3108" t="s">
        <v>15754</v>
      </c>
      <c r="I3108" t="s">
        <v>15</v>
      </c>
      <c r="J3108" t="s">
        <v>78</v>
      </c>
      <c r="K3108" t="s">
        <v>2229</v>
      </c>
      <c r="L3108" t="s">
        <v>15755</v>
      </c>
      <c r="M3108" t="s">
        <v>15756</v>
      </c>
      <c r="N3108" t="s">
        <v>15757</v>
      </c>
      <c r="O3108" s="1" t="s">
        <v>15758</v>
      </c>
      <c r="P3108" t="s">
        <v>15759</v>
      </c>
      <c r="Q3108">
        <v>10</v>
      </c>
      <c r="R3108" t="s">
        <v>23</v>
      </c>
      <c r="S3108" t="s">
        <v>23</v>
      </c>
      <c r="T3108" t="s">
        <v>23</v>
      </c>
      <c r="U3108">
        <v>10</v>
      </c>
      <c r="V3108" t="s">
        <v>58</v>
      </c>
    </row>
    <row r="3109" spans="1:22">
      <c r="A3109">
        <v>6577671</v>
      </c>
      <c r="B3109" t="str">
        <f t="shared" si="248"/>
        <v>unnamed</v>
      </c>
      <c r="C3109" t="str">
        <f t="shared" si="249"/>
        <v>NC_017364.1</v>
      </c>
      <c r="D3109" t="str">
        <f t="shared" si="250"/>
        <v>CP002333</v>
      </c>
      <c r="E3109" t="str">
        <f t="shared" si="252"/>
        <v>Helicobacter</v>
      </c>
      <c r="F3109" t="s">
        <v>32483</v>
      </c>
      <c r="G3109" t="str">
        <f t="shared" si="251"/>
        <v xml:space="preserve">Helicobacterpylori                   delta/epsilon subdivisions2.55737.42671---1-                                                </v>
      </c>
      <c r="H3109" t="s">
        <v>15760</v>
      </c>
      <c r="I3109" t="s">
        <v>15</v>
      </c>
      <c r="J3109" t="s">
        <v>78</v>
      </c>
      <c r="K3109" t="s">
        <v>2229</v>
      </c>
      <c r="L3109" t="s">
        <v>68</v>
      </c>
      <c r="M3109" t="s">
        <v>15761</v>
      </c>
      <c r="N3109" t="s">
        <v>15762</v>
      </c>
      <c r="O3109" s="1" t="s">
        <v>15763</v>
      </c>
      <c r="P3109" t="s">
        <v>15764</v>
      </c>
      <c r="Q3109">
        <v>1</v>
      </c>
      <c r="R3109" t="s">
        <v>23</v>
      </c>
      <c r="S3109" t="s">
        <v>23</v>
      </c>
      <c r="T3109" t="s">
        <v>23</v>
      </c>
      <c r="U3109">
        <v>1</v>
      </c>
      <c r="V3109" t="s">
        <v>24</v>
      </c>
    </row>
    <row r="3110" spans="1:22">
      <c r="A3110">
        <v>6577575</v>
      </c>
      <c r="B3110" t="str">
        <f t="shared" si="248"/>
        <v>pHPAG1</v>
      </c>
      <c r="C3110" t="str">
        <f t="shared" si="249"/>
        <v>NC_008087.1</v>
      </c>
      <c r="D3110" t="str">
        <f t="shared" si="250"/>
        <v>CP000242</v>
      </c>
      <c r="E3110" t="str">
        <f t="shared" si="252"/>
        <v>Helicobacter</v>
      </c>
      <c r="F3110" t="s">
        <v>32483</v>
      </c>
      <c r="G3110" t="str">
        <f t="shared" si="251"/>
        <v>Helicobacterpylori                   delta/epsilon subdivisions1375936.39276---71</v>
      </c>
      <c r="H3110" t="s">
        <v>15765</v>
      </c>
      <c r="I3110" t="s">
        <v>15</v>
      </c>
      <c r="J3110" t="s">
        <v>78</v>
      </c>
      <c r="K3110" t="s">
        <v>2229</v>
      </c>
      <c r="L3110" t="s">
        <v>15766</v>
      </c>
      <c r="M3110" t="s">
        <v>15767</v>
      </c>
      <c r="N3110" t="s">
        <v>15768</v>
      </c>
      <c r="O3110" s="1">
        <v>13759</v>
      </c>
      <c r="P3110" t="s">
        <v>15769</v>
      </c>
      <c r="Q3110">
        <v>6</v>
      </c>
      <c r="R3110" t="s">
        <v>23</v>
      </c>
      <c r="S3110" t="s">
        <v>23</v>
      </c>
      <c r="T3110" t="s">
        <v>23</v>
      </c>
      <c r="U3110">
        <v>7</v>
      </c>
      <c r="V3110">
        <v>1</v>
      </c>
    </row>
    <row r="3111" spans="1:22">
      <c r="A3111">
        <v>6577479</v>
      </c>
      <c r="B3111" t="str">
        <f t="shared" si="248"/>
        <v>pHPB14</v>
      </c>
      <c r="C3111" t="str">
        <f t="shared" si="249"/>
        <v>NC_017734.1</v>
      </c>
      <c r="D3111" t="str">
        <f t="shared" si="250"/>
        <v>CP003487</v>
      </c>
      <c r="E3111" t="str">
        <f t="shared" si="252"/>
        <v>Helicobacter</v>
      </c>
      <c r="F3111" t="s">
        <v>32483</v>
      </c>
      <c r="G3111" t="str">
        <f t="shared" si="251"/>
        <v xml:space="preserve">Helicobacterpylori                   delta/epsilon subdivisions8.30436.50056---6-                                                </v>
      </c>
      <c r="H3111" t="s">
        <v>15770</v>
      </c>
      <c r="I3111" t="s">
        <v>15</v>
      </c>
      <c r="J3111" t="s">
        <v>78</v>
      </c>
      <c r="K3111" t="s">
        <v>2229</v>
      </c>
      <c r="L3111" t="s">
        <v>15771</v>
      </c>
      <c r="M3111" t="s">
        <v>15772</v>
      </c>
      <c r="N3111" t="s">
        <v>15773</v>
      </c>
      <c r="O3111" s="1" t="s">
        <v>15774</v>
      </c>
      <c r="P3111" t="s">
        <v>15775</v>
      </c>
      <c r="Q3111">
        <v>6</v>
      </c>
      <c r="R3111" t="s">
        <v>23</v>
      </c>
      <c r="S3111" t="s">
        <v>23</v>
      </c>
      <c r="T3111" t="s">
        <v>23</v>
      </c>
      <c r="U3111">
        <v>6</v>
      </c>
      <c r="V3111" t="s">
        <v>24</v>
      </c>
    </row>
    <row r="3112" spans="1:22">
      <c r="A3112">
        <v>6577383</v>
      </c>
      <c r="B3112" t="str">
        <f t="shared" si="248"/>
        <v>unnamed</v>
      </c>
      <c r="C3112" t="str">
        <f t="shared" si="249"/>
        <v>NC_017363.1</v>
      </c>
      <c r="D3112" t="str">
        <f t="shared" si="250"/>
        <v>CP002335</v>
      </c>
      <c r="E3112" t="str">
        <f t="shared" si="252"/>
        <v>Helicobacter</v>
      </c>
      <c r="F3112" t="s">
        <v>32483</v>
      </c>
      <c r="G3112" t="str">
        <f t="shared" si="251"/>
        <v>Helicobacterpylori                   delta/epsilon subdivisions16.02933.682716---182</v>
      </c>
      <c r="H3112" t="s">
        <v>15776</v>
      </c>
      <c r="I3112" t="s">
        <v>15</v>
      </c>
      <c r="J3112" t="s">
        <v>78</v>
      </c>
      <c r="K3112" t="s">
        <v>2229</v>
      </c>
      <c r="L3112" t="s">
        <v>68</v>
      </c>
      <c r="M3112" t="s">
        <v>15777</v>
      </c>
      <c r="N3112" t="s">
        <v>15778</v>
      </c>
      <c r="O3112" s="1" t="s">
        <v>15779</v>
      </c>
      <c r="P3112" t="s">
        <v>15780</v>
      </c>
      <c r="Q3112">
        <v>16</v>
      </c>
      <c r="R3112" t="s">
        <v>23</v>
      </c>
      <c r="S3112" t="s">
        <v>23</v>
      </c>
      <c r="T3112" t="s">
        <v>23</v>
      </c>
      <c r="U3112">
        <v>18</v>
      </c>
      <c r="V3112">
        <v>2</v>
      </c>
    </row>
    <row r="3113" spans="1:22">
      <c r="A3113">
        <v>6577287</v>
      </c>
      <c r="B3113" t="str">
        <f t="shared" si="248"/>
        <v>pHPOK310</v>
      </c>
      <c r="C3113" t="str">
        <f t="shared" si="249"/>
        <v>NC_020556.1</v>
      </c>
      <c r="D3113" t="str">
        <f t="shared" si="250"/>
        <v>AP012602</v>
      </c>
      <c r="E3113" t="str">
        <f t="shared" si="252"/>
        <v>Helicobacter</v>
      </c>
      <c r="F3113" t="s">
        <v>32483</v>
      </c>
      <c r="G3113" t="str">
        <f t="shared" si="251"/>
        <v xml:space="preserve">Helicobacterpylori                   delta/epsilon subdivisions4.15836.41172---2-                                        </v>
      </c>
      <c r="H3113" t="s">
        <v>15781</v>
      </c>
      <c r="I3113" t="s">
        <v>15</v>
      </c>
      <c r="J3113" t="s">
        <v>78</v>
      </c>
      <c r="K3113" t="s">
        <v>2229</v>
      </c>
      <c r="L3113" t="s">
        <v>15782</v>
      </c>
      <c r="M3113" t="s">
        <v>15783</v>
      </c>
      <c r="N3113" t="s">
        <v>15784</v>
      </c>
      <c r="O3113" s="1" t="s">
        <v>15785</v>
      </c>
      <c r="P3113" t="s">
        <v>15786</v>
      </c>
      <c r="Q3113">
        <v>2</v>
      </c>
      <c r="R3113" t="s">
        <v>23</v>
      </c>
      <c r="S3113" t="s">
        <v>23</v>
      </c>
      <c r="T3113" t="s">
        <v>23</v>
      </c>
      <c r="U3113">
        <v>2</v>
      </c>
      <c r="V3113" t="s">
        <v>44</v>
      </c>
    </row>
    <row r="3114" spans="1:22">
      <c r="A3114">
        <v>6577191</v>
      </c>
      <c r="B3114" t="str">
        <f t="shared" si="248"/>
        <v>HPP12</v>
      </c>
      <c r="C3114" t="str">
        <f t="shared" si="249"/>
        <v>NC_011499.1</v>
      </c>
      <c r="D3114" t="str">
        <f t="shared" si="250"/>
        <v>CP001218</v>
      </c>
      <c r="E3114" t="str">
        <f t="shared" si="252"/>
        <v>Helicobacter</v>
      </c>
      <c r="F3114" t="s">
        <v>32483</v>
      </c>
      <c r="G3114" t="str">
        <f t="shared" si="251"/>
        <v xml:space="preserve">Helicobacterpylori                   delta/epsilon subdivisions10.22535.051311---11-                                                        </v>
      </c>
      <c r="H3114" t="s">
        <v>15787</v>
      </c>
      <c r="I3114" t="s">
        <v>15</v>
      </c>
      <c r="J3114" t="s">
        <v>78</v>
      </c>
      <c r="K3114" t="s">
        <v>2229</v>
      </c>
      <c r="L3114" t="s">
        <v>15788</v>
      </c>
      <c r="M3114" t="s">
        <v>15789</v>
      </c>
      <c r="N3114" t="s">
        <v>15790</v>
      </c>
      <c r="O3114" s="1" t="s">
        <v>15791</v>
      </c>
      <c r="P3114" t="s">
        <v>15792</v>
      </c>
      <c r="Q3114">
        <v>11</v>
      </c>
      <c r="R3114" t="s">
        <v>23</v>
      </c>
      <c r="S3114" t="s">
        <v>23</v>
      </c>
      <c r="T3114" t="s">
        <v>23</v>
      </c>
      <c r="U3114">
        <v>11</v>
      </c>
      <c r="V3114" t="s">
        <v>58</v>
      </c>
    </row>
    <row r="3115" spans="1:22">
      <c r="A3115">
        <v>6577095</v>
      </c>
      <c r="B3115" t="str">
        <f t="shared" si="248"/>
        <v>pHPPC4</v>
      </c>
      <c r="C3115" t="str">
        <f t="shared" si="249"/>
        <v>NC_014556.1</v>
      </c>
      <c r="D3115" t="str">
        <f t="shared" si="250"/>
        <v>CP002075</v>
      </c>
      <c r="E3115" t="str">
        <f t="shared" si="252"/>
        <v>Helicobacter</v>
      </c>
      <c r="F3115" t="s">
        <v>32483</v>
      </c>
      <c r="G3115" t="str">
        <f t="shared" si="251"/>
        <v xml:space="preserve">Helicobacterpylori                   delta/epsilon subdivisions8.71232.89727---7-                                                </v>
      </c>
      <c r="H3115" t="s">
        <v>15793</v>
      </c>
      <c r="I3115" t="s">
        <v>15</v>
      </c>
      <c r="J3115" t="s">
        <v>78</v>
      </c>
      <c r="K3115" t="s">
        <v>2229</v>
      </c>
      <c r="L3115" t="s">
        <v>15794</v>
      </c>
      <c r="M3115" t="s">
        <v>15795</v>
      </c>
      <c r="N3115" t="s">
        <v>15796</v>
      </c>
      <c r="O3115" s="1" t="s">
        <v>15797</v>
      </c>
      <c r="P3115" t="s">
        <v>15798</v>
      </c>
      <c r="Q3115">
        <v>7</v>
      </c>
      <c r="R3115" t="s">
        <v>23</v>
      </c>
      <c r="S3115" t="s">
        <v>23</v>
      </c>
      <c r="T3115" t="s">
        <v>23</v>
      </c>
      <c r="U3115">
        <v>7</v>
      </c>
      <c r="V3115" t="s">
        <v>24</v>
      </c>
    </row>
    <row r="3116" spans="1:22">
      <c r="A3116">
        <v>6576999</v>
      </c>
      <c r="B3116" t="str">
        <f t="shared" si="248"/>
        <v>pHPPN120</v>
      </c>
      <c r="C3116" t="str">
        <f t="shared" si="249"/>
        <v>NC_017377.1</v>
      </c>
      <c r="D3116" t="str">
        <f t="shared" si="250"/>
        <v>CP002981</v>
      </c>
      <c r="E3116" t="str">
        <f t="shared" si="252"/>
        <v>Helicobacter</v>
      </c>
      <c r="F3116" t="s">
        <v>32483</v>
      </c>
      <c r="G3116" t="str">
        <f t="shared" si="251"/>
        <v>Helicobacterpylori                   delta/epsilon subdivisions12.78335.774113---141</v>
      </c>
      <c r="H3116" t="s">
        <v>15799</v>
      </c>
      <c r="I3116" t="s">
        <v>15</v>
      </c>
      <c r="J3116" t="s">
        <v>78</v>
      </c>
      <c r="K3116" t="s">
        <v>2229</v>
      </c>
      <c r="L3116" t="s">
        <v>15800</v>
      </c>
      <c r="M3116" t="s">
        <v>15801</v>
      </c>
      <c r="N3116" t="s">
        <v>15802</v>
      </c>
      <c r="O3116" s="1" t="s">
        <v>15803</v>
      </c>
      <c r="P3116" t="s">
        <v>15804</v>
      </c>
      <c r="Q3116">
        <v>13</v>
      </c>
      <c r="R3116" t="s">
        <v>23</v>
      </c>
      <c r="S3116" t="s">
        <v>23</v>
      </c>
      <c r="T3116" t="s">
        <v>23</v>
      </c>
      <c r="U3116">
        <v>14</v>
      </c>
      <c r="V3116">
        <v>1</v>
      </c>
    </row>
    <row r="3117" spans="1:22">
      <c r="A3117">
        <v>6576903</v>
      </c>
      <c r="B3117" t="str">
        <f t="shared" si="248"/>
        <v>pHPSAT464</v>
      </c>
      <c r="C3117" t="str">
        <f t="shared" si="249"/>
        <v>NC_017356.1</v>
      </c>
      <c r="D3117" t="str">
        <f t="shared" si="250"/>
        <v>CP002072</v>
      </c>
      <c r="E3117" t="str">
        <f t="shared" si="252"/>
        <v>Helicobacter</v>
      </c>
      <c r="F3117" t="s">
        <v>32483</v>
      </c>
      <c r="G3117" t="str">
        <f t="shared" si="251"/>
        <v xml:space="preserve">Helicobacterpylori                   delta/epsilon subdivisions7.22833.52245---5-                                        </v>
      </c>
      <c r="H3117" t="s">
        <v>15805</v>
      </c>
      <c r="I3117" t="s">
        <v>15</v>
      </c>
      <c r="J3117" t="s">
        <v>78</v>
      </c>
      <c r="K3117" t="s">
        <v>2229</v>
      </c>
      <c r="L3117" t="s">
        <v>15806</v>
      </c>
      <c r="M3117" t="s">
        <v>15807</v>
      </c>
      <c r="N3117" t="s">
        <v>15808</v>
      </c>
      <c r="O3117" s="1" t="s">
        <v>15809</v>
      </c>
      <c r="P3117" t="s">
        <v>15810</v>
      </c>
      <c r="Q3117">
        <v>5</v>
      </c>
      <c r="R3117" t="s">
        <v>23</v>
      </c>
      <c r="S3117" t="s">
        <v>23</v>
      </c>
      <c r="T3117" t="s">
        <v>23</v>
      </c>
      <c r="U3117">
        <v>5</v>
      </c>
      <c r="V3117" t="s">
        <v>44</v>
      </c>
    </row>
    <row r="3118" spans="1:22">
      <c r="A3118">
        <v>6576807</v>
      </c>
      <c r="B3118" t="str">
        <f t="shared" si="248"/>
        <v>pHPSNT</v>
      </c>
      <c r="C3118" t="str">
        <f t="shared" si="249"/>
        <v>NC_017380.1</v>
      </c>
      <c r="D3118" t="str">
        <f t="shared" si="250"/>
        <v>CP002984</v>
      </c>
      <c r="E3118" t="str">
        <f t="shared" si="252"/>
        <v>Helicobacter</v>
      </c>
      <c r="F3118" t="s">
        <v>32483</v>
      </c>
      <c r="G3118" t="str">
        <f t="shared" si="251"/>
        <v xml:space="preserve">Helicobacterpylori                   delta/epsilon subdivisions3.25337.38092---2-                                        </v>
      </c>
      <c r="H3118" t="s">
        <v>15811</v>
      </c>
      <c r="I3118" t="s">
        <v>15</v>
      </c>
      <c r="J3118" t="s">
        <v>78</v>
      </c>
      <c r="K3118" t="s">
        <v>2229</v>
      </c>
      <c r="L3118" t="s">
        <v>15812</v>
      </c>
      <c r="M3118" t="s">
        <v>15813</v>
      </c>
      <c r="N3118" t="s">
        <v>15814</v>
      </c>
      <c r="O3118" s="1" t="s">
        <v>15815</v>
      </c>
      <c r="P3118" t="s">
        <v>15816</v>
      </c>
      <c r="Q3118">
        <v>2</v>
      </c>
      <c r="R3118" t="s">
        <v>23</v>
      </c>
      <c r="S3118" t="s">
        <v>23</v>
      </c>
      <c r="T3118" t="s">
        <v>23</v>
      </c>
      <c r="U3118">
        <v>2</v>
      </c>
      <c r="V3118" t="s">
        <v>44</v>
      </c>
    </row>
    <row r="3119" spans="1:22">
      <c r="A3119">
        <v>6576711</v>
      </c>
      <c r="B3119" t="str">
        <f t="shared" si="248"/>
        <v>unnamed</v>
      </c>
      <c r="C3119" t="str">
        <f t="shared" si="249"/>
        <v>NC_017373.1</v>
      </c>
      <c r="D3119" t="str">
        <f t="shared" si="250"/>
        <v>CP002337</v>
      </c>
      <c r="E3119" t="str">
        <f t="shared" si="252"/>
        <v>Helicobacter</v>
      </c>
      <c r="F3119" t="s">
        <v>32483</v>
      </c>
      <c r="G3119" t="str">
        <f t="shared" si="251"/>
        <v xml:space="preserve">Helicobacterpylori                   delta/epsilon subdivisions25.91633.747528---28-                                        </v>
      </c>
      <c r="H3119" t="s">
        <v>15817</v>
      </c>
      <c r="I3119" t="s">
        <v>15</v>
      </c>
      <c r="J3119" t="s">
        <v>78</v>
      </c>
      <c r="K3119" t="s">
        <v>2229</v>
      </c>
      <c r="L3119" t="s">
        <v>68</v>
      </c>
      <c r="M3119" t="s">
        <v>15818</v>
      </c>
      <c r="N3119" t="s">
        <v>15819</v>
      </c>
      <c r="O3119" s="1" t="s">
        <v>15820</v>
      </c>
      <c r="P3119" t="s">
        <v>15821</v>
      </c>
      <c r="Q3119">
        <v>28</v>
      </c>
      <c r="R3119" t="s">
        <v>23</v>
      </c>
      <c r="S3119" t="s">
        <v>23</v>
      </c>
      <c r="T3119" t="s">
        <v>23</v>
      </c>
      <c r="U3119">
        <v>28</v>
      </c>
      <c r="V3119" t="s">
        <v>44</v>
      </c>
    </row>
    <row r="3120" spans="1:22">
      <c r="A3120">
        <v>6576615</v>
      </c>
      <c r="B3120" t="str">
        <f t="shared" si="248"/>
        <v>pHPv225d</v>
      </c>
      <c r="C3120" t="str">
        <f t="shared" si="249"/>
        <v>NC_017383.1</v>
      </c>
      <c r="D3120" t="str">
        <f t="shared" si="250"/>
        <v>CP001583</v>
      </c>
      <c r="E3120" t="str">
        <f t="shared" si="252"/>
        <v>Helicobacter</v>
      </c>
      <c r="F3120" t="s">
        <v>32483</v>
      </c>
      <c r="G3120" t="str">
        <f t="shared" si="251"/>
        <v>Helicobacterpylori                   delta/epsilon subdivisions7.32632.88297---81</v>
      </c>
      <c r="H3120" t="s">
        <v>15822</v>
      </c>
      <c r="I3120" t="s">
        <v>15</v>
      </c>
      <c r="J3120" t="s">
        <v>78</v>
      </c>
      <c r="K3120" t="s">
        <v>2229</v>
      </c>
      <c r="L3120" t="s">
        <v>15823</v>
      </c>
      <c r="M3120" t="s">
        <v>15824</v>
      </c>
      <c r="N3120" t="s">
        <v>15825</v>
      </c>
      <c r="O3120" s="1" t="s">
        <v>15826</v>
      </c>
      <c r="P3120" t="s">
        <v>15827</v>
      </c>
      <c r="Q3120">
        <v>7</v>
      </c>
      <c r="R3120" t="s">
        <v>23</v>
      </c>
      <c r="S3120" t="s">
        <v>23</v>
      </c>
      <c r="T3120" t="s">
        <v>23</v>
      </c>
      <c r="U3120">
        <v>8</v>
      </c>
      <c r="V3120">
        <v>1</v>
      </c>
    </row>
    <row r="3121" spans="1:22">
      <c r="A3121">
        <v>6576519</v>
      </c>
      <c r="B3121" t="str">
        <f t="shared" si="248"/>
        <v>pXZ274</v>
      </c>
      <c r="C3121" t="str">
        <f t="shared" si="249"/>
        <v>NC_017919.1</v>
      </c>
      <c r="D3121" t="str">
        <f t="shared" si="250"/>
        <v>CP003420</v>
      </c>
      <c r="E3121" t="str">
        <f t="shared" si="252"/>
        <v>Helicobacter</v>
      </c>
      <c r="F3121" t="s">
        <v>32483</v>
      </c>
      <c r="G3121" t="str">
        <f t="shared" si="251"/>
        <v>Helicobacterpylori                   delta/epsilon subdivisions22.40631.781725---272</v>
      </c>
      <c r="H3121" t="s">
        <v>15828</v>
      </c>
      <c r="I3121" t="s">
        <v>15</v>
      </c>
      <c r="J3121" t="s">
        <v>78</v>
      </c>
      <c r="K3121" t="s">
        <v>2229</v>
      </c>
      <c r="L3121" t="s">
        <v>15829</v>
      </c>
      <c r="M3121" t="s">
        <v>15830</v>
      </c>
      <c r="N3121" t="s">
        <v>15831</v>
      </c>
      <c r="O3121" s="1" t="s">
        <v>15832</v>
      </c>
      <c r="P3121" t="s">
        <v>15833</v>
      </c>
      <c r="Q3121">
        <v>25</v>
      </c>
      <c r="R3121" t="s">
        <v>23</v>
      </c>
      <c r="S3121" t="s">
        <v>23</v>
      </c>
      <c r="T3121" t="s">
        <v>23</v>
      </c>
      <c r="U3121">
        <v>27</v>
      </c>
      <c r="V3121">
        <v>2</v>
      </c>
    </row>
    <row r="3122" spans="1:22">
      <c r="A3122">
        <v>6576423</v>
      </c>
      <c r="B3122" t="str">
        <f t="shared" si="248"/>
        <v>pHAU01</v>
      </c>
      <c r="C3122" t="str">
        <f t="shared" si="249"/>
        <v>-</v>
      </c>
      <c r="D3122" t="str">
        <f t="shared" si="250"/>
        <v>CP000876.1</v>
      </c>
      <c r="E3122" t="str">
        <f t="shared" si="252"/>
        <v>Herpetosiphon</v>
      </c>
      <c r="F3122" t="s">
        <v>32484</v>
      </c>
      <c r="G3122" t="str">
        <f t="shared" si="251"/>
        <v>Herpetosiphonaurantiacus              Chloroflexia339.63953.6767231---2332</v>
      </c>
      <c r="H3122" t="s">
        <v>15834</v>
      </c>
      <c r="I3122" t="s">
        <v>15</v>
      </c>
      <c r="J3122" t="s">
        <v>15835</v>
      </c>
      <c r="K3122" t="s">
        <v>15836</v>
      </c>
      <c r="L3122" t="s">
        <v>15837</v>
      </c>
      <c r="M3122" t="s">
        <v>23</v>
      </c>
      <c r="N3122" t="s">
        <v>15838</v>
      </c>
      <c r="O3122" s="1" t="s">
        <v>15839</v>
      </c>
      <c r="P3122" t="s">
        <v>15840</v>
      </c>
      <c r="Q3122">
        <v>231</v>
      </c>
      <c r="R3122" t="s">
        <v>23</v>
      </c>
      <c r="S3122" t="s">
        <v>23</v>
      </c>
      <c r="T3122" t="s">
        <v>23</v>
      </c>
      <c r="U3122">
        <v>233</v>
      </c>
      <c r="V3122">
        <v>2</v>
      </c>
    </row>
    <row r="3123" spans="1:22">
      <c r="A3123">
        <v>6576327</v>
      </c>
      <c r="B3123" t="str">
        <f t="shared" si="248"/>
        <v>pHAU02</v>
      </c>
      <c r="C3123" t="str">
        <f t="shared" si="249"/>
        <v>-</v>
      </c>
      <c r="D3123" t="str">
        <f t="shared" si="250"/>
        <v>CP000877.1</v>
      </c>
      <c r="E3123" t="str">
        <f t="shared" si="252"/>
        <v>Herpetosiphon</v>
      </c>
      <c r="F3123" t="s">
        <v>32484</v>
      </c>
      <c r="G3123" t="str">
        <f t="shared" si="251"/>
        <v xml:space="preserve">Herpetosiphonaurantiacus              Chloroflexia99.20453.070471---71-                                                                </v>
      </c>
      <c r="H3123" t="s">
        <v>15834</v>
      </c>
      <c r="I3123" t="s">
        <v>15</v>
      </c>
      <c r="J3123" t="s">
        <v>15835</v>
      </c>
      <c r="K3123" t="s">
        <v>15836</v>
      </c>
      <c r="L3123" t="s">
        <v>15841</v>
      </c>
      <c r="M3123" t="s">
        <v>23</v>
      </c>
      <c r="N3123" t="s">
        <v>15842</v>
      </c>
      <c r="O3123" s="1" t="s">
        <v>15843</v>
      </c>
      <c r="P3123" t="s">
        <v>15844</v>
      </c>
      <c r="Q3123">
        <v>71</v>
      </c>
      <c r="R3123" t="s">
        <v>23</v>
      </c>
      <c r="S3123" t="s">
        <v>23</v>
      </c>
      <c r="T3123" t="s">
        <v>23</v>
      </c>
      <c r="U3123">
        <v>71</v>
      </c>
      <c r="V3123" t="s">
        <v>495</v>
      </c>
    </row>
    <row r="3124" spans="1:22">
      <c r="A3124">
        <v>6576231</v>
      </c>
      <c r="B3124" t="str">
        <f t="shared" si="248"/>
        <v>pHbal01</v>
      </c>
      <c r="C3124" t="str">
        <f t="shared" si="249"/>
        <v>NC_012983.1</v>
      </c>
      <c r="D3124" t="str">
        <f t="shared" si="250"/>
        <v>CP001679</v>
      </c>
      <c r="E3124" t="str">
        <f t="shared" si="252"/>
        <v>Hirschia</v>
      </c>
      <c r="F3124" t="s">
        <v>32485</v>
      </c>
      <c r="G3124" t="str">
        <f t="shared" si="251"/>
        <v>Hirschiabaltica                  Alphaproteobacteria84.49243.540266---671</v>
      </c>
      <c r="H3124" t="s">
        <v>15845</v>
      </c>
      <c r="I3124" t="s">
        <v>15</v>
      </c>
      <c r="J3124" t="s">
        <v>78</v>
      </c>
      <c r="K3124" t="s">
        <v>202</v>
      </c>
      <c r="L3124" t="s">
        <v>15846</v>
      </c>
      <c r="M3124" t="s">
        <v>15847</v>
      </c>
      <c r="N3124" t="s">
        <v>15848</v>
      </c>
      <c r="O3124" s="1" t="s">
        <v>15849</v>
      </c>
      <c r="P3124" t="s">
        <v>15850</v>
      </c>
      <c r="Q3124">
        <v>66</v>
      </c>
      <c r="R3124" t="s">
        <v>23</v>
      </c>
      <c r="S3124" t="s">
        <v>23</v>
      </c>
      <c r="T3124" t="s">
        <v>23</v>
      </c>
      <c r="U3124">
        <v>67</v>
      </c>
      <c r="V3124">
        <v>1</v>
      </c>
    </row>
    <row r="3125" spans="1:22">
      <c r="A3125">
        <v>6576135</v>
      </c>
      <c r="B3125" t="str">
        <f t="shared" si="248"/>
        <v>small plasmid</v>
      </c>
      <c r="C3125" t="str">
        <f t="shared" si="249"/>
        <v>NC_002664.1</v>
      </c>
      <c r="D3125" t="str">
        <f t="shared" si="250"/>
        <v>AF318175</v>
      </c>
      <c r="E3125" t="str">
        <f t="shared" si="252"/>
        <v>Histophilus</v>
      </c>
      <c r="F3125" t="s">
        <v>32486</v>
      </c>
      <c r="G3125" t="str">
        <f t="shared" si="251"/>
        <v xml:space="preserve">Histophilussomni                    Gammaproteobacteria1.06539.24881---1-                                                        </v>
      </c>
      <c r="H3125" t="s">
        <v>15851</v>
      </c>
      <c r="I3125" t="s">
        <v>15</v>
      </c>
      <c r="J3125" t="s">
        <v>78</v>
      </c>
      <c r="K3125" t="s">
        <v>79</v>
      </c>
      <c r="L3125" t="s">
        <v>15852</v>
      </c>
      <c r="M3125" t="s">
        <v>15853</v>
      </c>
      <c r="N3125" t="s">
        <v>15854</v>
      </c>
      <c r="O3125" s="1" t="s">
        <v>15855</v>
      </c>
      <c r="P3125" t="s">
        <v>15856</v>
      </c>
      <c r="Q3125">
        <v>1</v>
      </c>
      <c r="R3125" t="s">
        <v>23</v>
      </c>
      <c r="S3125" t="s">
        <v>23</v>
      </c>
      <c r="T3125" t="s">
        <v>23</v>
      </c>
      <c r="U3125">
        <v>1</v>
      </c>
      <c r="V3125" t="s">
        <v>58</v>
      </c>
    </row>
    <row r="3126" spans="1:22">
      <c r="A3126">
        <v>6576039</v>
      </c>
      <c r="B3126" t="str">
        <f t="shared" si="248"/>
        <v>p9L</v>
      </c>
      <c r="C3126" t="str">
        <f t="shared" si="249"/>
        <v>NC_004345.1</v>
      </c>
      <c r="D3126" t="str">
        <f t="shared" si="250"/>
        <v>AF546882</v>
      </c>
      <c r="E3126" t="str">
        <f t="shared" si="252"/>
        <v>Histophilus</v>
      </c>
      <c r="F3126" t="s">
        <v>32486</v>
      </c>
      <c r="G3126" t="str">
        <f t="shared" si="251"/>
        <v xml:space="preserve">Histophilussomni                    Gammaproteobacteria1.33843.64721---1-                                                                </v>
      </c>
      <c r="H3126" t="s">
        <v>15857</v>
      </c>
      <c r="I3126" t="s">
        <v>15</v>
      </c>
      <c r="J3126" t="s">
        <v>78</v>
      </c>
      <c r="K3126" t="s">
        <v>79</v>
      </c>
      <c r="L3126" t="s">
        <v>15858</v>
      </c>
      <c r="M3126" t="s">
        <v>15859</v>
      </c>
      <c r="N3126" t="s">
        <v>15860</v>
      </c>
      <c r="O3126" s="1" t="s">
        <v>15861</v>
      </c>
      <c r="P3126" t="s">
        <v>15862</v>
      </c>
      <c r="Q3126">
        <v>1</v>
      </c>
      <c r="R3126" t="s">
        <v>23</v>
      </c>
      <c r="S3126" t="s">
        <v>23</v>
      </c>
      <c r="T3126" t="s">
        <v>23</v>
      </c>
      <c r="U3126">
        <v>1</v>
      </c>
      <c r="V3126" t="s">
        <v>495</v>
      </c>
    </row>
    <row r="3127" spans="1:22">
      <c r="A3127">
        <v>6575943</v>
      </c>
      <c r="B3127" t="str">
        <f t="shared" si="248"/>
        <v>unnamed</v>
      </c>
      <c r="C3127" t="str">
        <f t="shared" si="249"/>
        <v>NZ_CP011480.1</v>
      </c>
      <c r="D3127" t="str">
        <f t="shared" si="250"/>
        <v>CP011480</v>
      </c>
      <c r="E3127" t="str">
        <f t="shared" si="252"/>
        <v>Hoeflea</v>
      </c>
      <c r="F3127" t="s">
        <v>32132</v>
      </c>
      <c r="G3127" t="str">
        <f t="shared" si="251"/>
        <v>Hoefleasp.                      Alphaproteobacteria154.07157.2541133---14512</v>
      </c>
      <c r="H3127" t="s">
        <v>15863</v>
      </c>
      <c r="I3127" t="s">
        <v>15</v>
      </c>
      <c r="J3127" t="s">
        <v>78</v>
      </c>
      <c r="K3127" t="s">
        <v>202</v>
      </c>
      <c r="L3127" t="s">
        <v>68</v>
      </c>
      <c r="M3127" t="s">
        <v>15864</v>
      </c>
      <c r="N3127" t="s">
        <v>15865</v>
      </c>
      <c r="O3127" s="1" t="s">
        <v>15866</v>
      </c>
      <c r="P3127" t="s">
        <v>15867</v>
      </c>
      <c r="Q3127">
        <v>133</v>
      </c>
      <c r="R3127" t="s">
        <v>23</v>
      </c>
      <c r="S3127" t="s">
        <v>23</v>
      </c>
      <c r="T3127" t="s">
        <v>23</v>
      </c>
      <c r="U3127">
        <v>145</v>
      </c>
      <c r="V3127">
        <v>12</v>
      </c>
    </row>
    <row r="3128" spans="1:22">
      <c r="A3128">
        <v>6575847</v>
      </c>
      <c r="B3128" t="str">
        <f t="shared" si="248"/>
        <v>unnamed</v>
      </c>
      <c r="C3128" t="str">
        <f t="shared" si="249"/>
        <v>NZ_CP011481.1</v>
      </c>
      <c r="D3128" t="str">
        <f t="shared" si="250"/>
        <v>CP011481</v>
      </c>
      <c r="E3128" t="str">
        <f t="shared" si="252"/>
        <v>Hoeflea</v>
      </c>
      <c r="F3128" t="s">
        <v>32132</v>
      </c>
      <c r="G3128" t="str">
        <f t="shared" si="251"/>
        <v>Hoefleasp.                      Alphaproteobacteria123.4256.3879112---1208</v>
      </c>
      <c r="H3128" t="s">
        <v>15863</v>
      </c>
      <c r="I3128" t="s">
        <v>15</v>
      </c>
      <c r="J3128" t="s">
        <v>78</v>
      </c>
      <c r="K3128" t="s">
        <v>202</v>
      </c>
      <c r="L3128" t="s">
        <v>68</v>
      </c>
      <c r="M3128" t="s">
        <v>15868</v>
      </c>
      <c r="N3128" t="s">
        <v>15869</v>
      </c>
      <c r="O3128" s="1" t="s">
        <v>15870</v>
      </c>
      <c r="P3128" t="s">
        <v>15871</v>
      </c>
      <c r="Q3128">
        <v>112</v>
      </c>
      <c r="R3128" t="s">
        <v>23</v>
      </c>
      <c r="S3128" t="s">
        <v>23</v>
      </c>
      <c r="T3128" t="s">
        <v>23</v>
      </c>
      <c r="U3128">
        <v>120</v>
      </c>
      <c r="V3128">
        <v>8</v>
      </c>
    </row>
    <row r="3129" spans="1:22">
      <c r="A3129">
        <v>6575751</v>
      </c>
      <c r="B3129" t="str">
        <f t="shared" si="248"/>
        <v>pHB</v>
      </c>
      <c r="C3129" t="str">
        <f t="shared" si="249"/>
        <v>NZ_CP006589.1</v>
      </c>
      <c r="D3129" t="str">
        <f t="shared" si="250"/>
        <v>CP006589</v>
      </c>
      <c r="E3129" t="str">
        <f t="shared" si="252"/>
        <v>Hymenobacter</v>
      </c>
      <c r="F3129" t="s">
        <v>32132</v>
      </c>
      <c r="G3129" t="str">
        <f t="shared" si="251"/>
        <v>Hymenobactersp.                      Bacteroidetes14.08154.72626---82</v>
      </c>
      <c r="H3129" t="s">
        <v>15872</v>
      </c>
      <c r="I3129" t="s">
        <v>15</v>
      </c>
      <c r="J3129" t="s">
        <v>4901</v>
      </c>
      <c r="K3129" t="s">
        <v>4902</v>
      </c>
      <c r="L3129" t="s">
        <v>15873</v>
      </c>
      <c r="M3129" t="s">
        <v>15874</v>
      </c>
      <c r="N3129" t="s">
        <v>15875</v>
      </c>
      <c r="O3129" s="1" t="s">
        <v>15876</v>
      </c>
      <c r="P3129" t="s">
        <v>15877</v>
      </c>
      <c r="Q3129">
        <v>6</v>
      </c>
      <c r="R3129" t="s">
        <v>23</v>
      </c>
      <c r="S3129" t="s">
        <v>23</v>
      </c>
      <c r="T3129" t="s">
        <v>23</v>
      </c>
      <c r="U3129">
        <v>8</v>
      </c>
      <c r="V3129">
        <v>2</v>
      </c>
    </row>
    <row r="3130" spans="1:22">
      <c r="A3130">
        <v>6575655</v>
      </c>
      <c r="B3130" t="str">
        <f t="shared" si="248"/>
        <v>pHC</v>
      </c>
      <c r="C3130" t="str">
        <f t="shared" si="249"/>
        <v>NZ_CP006590.1</v>
      </c>
      <c r="D3130" t="str">
        <f t="shared" si="250"/>
        <v>CP006590</v>
      </c>
      <c r="E3130" t="str">
        <f t="shared" si="252"/>
        <v>Hymenobacter</v>
      </c>
      <c r="F3130" t="s">
        <v>32132</v>
      </c>
      <c r="G3130" t="str">
        <f t="shared" si="251"/>
        <v xml:space="preserve">Hymenobactersp.                      Bacteroidetes3.97547.22013---3-                                                        </v>
      </c>
      <c r="H3130" t="s">
        <v>15872</v>
      </c>
      <c r="I3130" t="s">
        <v>15</v>
      </c>
      <c r="J3130" t="s">
        <v>4901</v>
      </c>
      <c r="K3130" t="s">
        <v>4902</v>
      </c>
      <c r="L3130" t="s">
        <v>15878</v>
      </c>
      <c r="M3130" t="s">
        <v>15879</v>
      </c>
      <c r="N3130" t="s">
        <v>15880</v>
      </c>
      <c r="O3130" s="1" t="s">
        <v>15881</v>
      </c>
      <c r="P3130" t="s">
        <v>15882</v>
      </c>
      <c r="Q3130">
        <v>3</v>
      </c>
      <c r="R3130" t="s">
        <v>23</v>
      </c>
      <c r="S3130" t="s">
        <v>23</v>
      </c>
      <c r="T3130" t="s">
        <v>23</v>
      </c>
      <c r="U3130">
        <v>3</v>
      </c>
      <c r="V3130" t="s">
        <v>58</v>
      </c>
    </row>
    <row r="3131" spans="1:22">
      <c r="A3131">
        <v>6575559</v>
      </c>
      <c r="B3131" t="str">
        <f t="shared" si="248"/>
        <v>pHA</v>
      </c>
      <c r="C3131" t="str">
        <f t="shared" si="249"/>
        <v>NZ_CP006588.1</v>
      </c>
      <c r="D3131" t="str">
        <f t="shared" si="250"/>
        <v>CP006588</v>
      </c>
      <c r="E3131" t="str">
        <f t="shared" si="252"/>
        <v>Hymenobacter</v>
      </c>
      <c r="F3131" t="s">
        <v>32132</v>
      </c>
      <c r="G3131" t="str">
        <f t="shared" si="251"/>
        <v>Hymenobactersp.                      Bacteroidetes121.54459.6212101---1076</v>
      </c>
      <c r="H3131" t="s">
        <v>15872</v>
      </c>
      <c r="I3131" t="s">
        <v>15</v>
      </c>
      <c r="J3131" t="s">
        <v>4901</v>
      </c>
      <c r="K3131" t="s">
        <v>4902</v>
      </c>
      <c r="L3131" t="s">
        <v>15883</v>
      </c>
      <c r="M3131" t="s">
        <v>15884</v>
      </c>
      <c r="N3131" t="s">
        <v>15885</v>
      </c>
      <c r="O3131" s="1" t="s">
        <v>15886</v>
      </c>
      <c r="P3131" t="s">
        <v>15887</v>
      </c>
      <c r="Q3131">
        <v>101</v>
      </c>
      <c r="R3131" t="s">
        <v>23</v>
      </c>
      <c r="S3131" t="s">
        <v>23</v>
      </c>
      <c r="T3131" t="s">
        <v>23</v>
      </c>
      <c r="U3131">
        <v>107</v>
      </c>
      <c r="V3131">
        <v>6</v>
      </c>
    </row>
    <row r="3132" spans="1:22">
      <c r="A3132">
        <v>6575463</v>
      </c>
      <c r="B3132" t="str">
        <f t="shared" si="248"/>
        <v>unnamed</v>
      </c>
      <c r="C3132" t="str">
        <f t="shared" si="249"/>
        <v>NZ_CP010056.1</v>
      </c>
      <c r="D3132" t="str">
        <f t="shared" si="250"/>
        <v>CP010056</v>
      </c>
      <c r="E3132" t="str">
        <f t="shared" si="252"/>
        <v>Hymenobacter</v>
      </c>
      <c r="F3132" t="s">
        <v>32132</v>
      </c>
      <c r="G3132" t="str">
        <f t="shared" si="251"/>
        <v>Hymenobactersp.                      Bacteroidetes169.1858.2728115---12914</v>
      </c>
      <c r="H3132" t="s">
        <v>15888</v>
      </c>
      <c r="I3132" t="s">
        <v>15</v>
      </c>
      <c r="J3132" t="s">
        <v>4901</v>
      </c>
      <c r="K3132" t="s">
        <v>4902</v>
      </c>
      <c r="L3132" t="s">
        <v>68</v>
      </c>
      <c r="M3132" t="s">
        <v>15889</v>
      </c>
      <c r="N3132" t="s">
        <v>15890</v>
      </c>
      <c r="O3132" s="1" t="s">
        <v>15891</v>
      </c>
      <c r="P3132" t="s">
        <v>15892</v>
      </c>
      <c r="Q3132">
        <v>115</v>
      </c>
      <c r="R3132" t="s">
        <v>23</v>
      </c>
      <c r="S3132" t="s">
        <v>23</v>
      </c>
      <c r="T3132" t="s">
        <v>23</v>
      </c>
      <c r="U3132">
        <v>129</v>
      </c>
      <c r="V3132">
        <v>14</v>
      </c>
    </row>
    <row r="3133" spans="1:22">
      <c r="A3133">
        <v>6575367</v>
      </c>
      <c r="B3133" t="str">
        <f t="shared" si="248"/>
        <v>unnamed</v>
      </c>
      <c r="C3133" t="str">
        <f t="shared" si="249"/>
        <v>NZ_CP010057.1</v>
      </c>
      <c r="D3133" t="str">
        <f t="shared" si="250"/>
        <v>CP010057</v>
      </c>
      <c r="E3133" t="str">
        <f t="shared" si="252"/>
        <v>Hymenobacter</v>
      </c>
      <c r="F3133" t="s">
        <v>32132</v>
      </c>
      <c r="G3133" t="str">
        <f t="shared" si="251"/>
        <v>Hymenobactersp.                      Bacteroidetes131.15160.563132---1375</v>
      </c>
      <c r="H3133" t="s">
        <v>15888</v>
      </c>
      <c r="I3133" t="s">
        <v>15</v>
      </c>
      <c r="J3133" t="s">
        <v>4901</v>
      </c>
      <c r="K3133" t="s">
        <v>4902</v>
      </c>
      <c r="L3133" t="s">
        <v>68</v>
      </c>
      <c r="M3133" t="s">
        <v>15893</v>
      </c>
      <c r="N3133" t="s">
        <v>15894</v>
      </c>
      <c r="O3133" s="1" t="s">
        <v>15895</v>
      </c>
      <c r="P3133" t="s">
        <v>15896</v>
      </c>
      <c r="Q3133">
        <v>132</v>
      </c>
      <c r="R3133" t="s">
        <v>23</v>
      </c>
      <c r="S3133" t="s">
        <v>23</v>
      </c>
      <c r="T3133" t="s">
        <v>23</v>
      </c>
      <c r="U3133">
        <v>137</v>
      </c>
      <c r="V3133">
        <v>5</v>
      </c>
    </row>
    <row r="3134" spans="1:22">
      <c r="A3134">
        <v>6575271</v>
      </c>
      <c r="B3134" t="str">
        <f t="shared" si="248"/>
        <v>unnamed</v>
      </c>
      <c r="C3134" t="str">
        <f t="shared" si="249"/>
        <v>NZ_CP010055.1</v>
      </c>
      <c r="D3134" t="str">
        <f t="shared" si="250"/>
        <v>CP010055</v>
      </c>
      <c r="E3134" t="str">
        <f t="shared" si="252"/>
        <v>Hymenobacter</v>
      </c>
      <c r="F3134" t="s">
        <v>32132</v>
      </c>
      <c r="G3134" t="str">
        <f t="shared" si="251"/>
        <v>Hymenobactersp.                      Bacteroidetes185.05259.1169148---1557</v>
      </c>
      <c r="H3134" t="s">
        <v>15888</v>
      </c>
      <c r="I3134" t="s">
        <v>15</v>
      </c>
      <c r="J3134" t="s">
        <v>4901</v>
      </c>
      <c r="K3134" t="s">
        <v>4902</v>
      </c>
      <c r="L3134" t="s">
        <v>68</v>
      </c>
      <c r="M3134" t="s">
        <v>15897</v>
      </c>
      <c r="N3134" t="s">
        <v>15898</v>
      </c>
      <c r="O3134" s="1" t="s">
        <v>15899</v>
      </c>
      <c r="P3134" t="s">
        <v>15900</v>
      </c>
      <c r="Q3134">
        <v>148</v>
      </c>
      <c r="R3134" t="s">
        <v>23</v>
      </c>
      <c r="S3134" t="s">
        <v>23</v>
      </c>
      <c r="T3134" t="s">
        <v>23</v>
      </c>
      <c r="U3134">
        <v>155</v>
      </c>
      <c r="V3134">
        <v>7</v>
      </c>
    </row>
    <row r="3135" spans="1:22">
      <c r="A3135">
        <v>6575175</v>
      </c>
      <c r="B3135" t="str">
        <f t="shared" si="248"/>
        <v>pHsw2</v>
      </c>
      <c r="C3135" t="str">
        <f t="shared" si="249"/>
        <v>NZ_CP007143.1</v>
      </c>
      <c r="D3135" t="str">
        <f t="shared" si="250"/>
        <v>CP007143</v>
      </c>
      <c r="E3135" t="str">
        <f t="shared" si="252"/>
        <v>Hymenobacter</v>
      </c>
      <c r="F3135" t="s">
        <v>32487</v>
      </c>
      <c r="G3135" t="str">
        <f t="shared" si="251"/>
        <v>Hymenobacterswuensis                 Bacteroidetes41.56253.26538---391</v>
      </c>
      <c r="H3135" t="s">
        <v>15901</v>
      </c>
      <c r="I3135" t="s">
        <v>15</v>
      </c>
      <c r="J3135" t="s">
        <v>4901</v>
      </c>
      <c r="K3135" t="s">
        <v>4902</v>
      </c>
      <c r="L3135" t="s">
        <v>15902</v>
      </c>
      <c r="M3135" t="s">
        <v>15903</v>
      </c>
      <c r="N3135" t="s">
        <v>15904</v>
      </c>
      <c r="O3135" s="1" t="s">
        <v>15905</v>
      </c>
      <c r="P3135" t="s">
        <v>15906</v>
      </c>
      <c r="Q3135">
        <v>38</v>
      </c>
      <c r="R3135" t="s">
        <v>23</v>
      </c>
      <c r="S3135" t="s">
        <v>23</v>
      </c>
      <c r="T3135" t="s">
        <v>23</v>
      </c>
      <c r="U3135">
        <v>39</v>
      </c>
      <c r="V3135">
        <v>1</v>
      </c>
    </row>
    <row r="3136" spans="1:22">
      <c r="A3136">
        <v>6575079</v>
      </c>
      <c r="B3136" t="str">
        <f t="shared" si="248"/>
        <v>pHsw3</v>
      </c>
      <c r="C3136" t="str">
        <f t="shared" si="249"/>
        <v>NZ_CP007146.1</v>
      </c>
      <c r="D3136" t="str">
        <f t="shared" si="250"/>
        <v>CP007146</v>
      </c>
      <c r="E3136" t="str">
        <f t="shared" si="252"/>
        <v>Hymenobacter</v>
      </c>
      <c r="F3136" t="s">
        <v>32487</v>
      </c>
      <c r="G3136" t="str">
        <f t="shared" si="251"/>
        <v xml:space="preserve">Hymenobacterswuensis                 Bacteroidetes6.96956.75135---5-                                                </v>
      </c>
      <c r="H3136" t="s">
        <v>15901</v>
      </c>
      <c r="I3136" t="s">
        <v>15</v>
      </c>
      <c r="J3136" t="s">
        <v>4901</v>
      </c>
      <c r="K3136" t="s">
        <v>4902</v>
      </c>
      <c r="L3136" t="s">
        <v>15907</v>
      </c>
      <c r="M3136" t="s">
        <v>15908</v>
      </c>
      <c r="N3136" t="s">
        <v>15909</v>
      </c>
      <c r="O3136" s="1" t="s">
        <v>15910</v>
      </c>
      <c r="P3136" t="s">
        <v>15911</v>
      </c>
      <c r="Q3136">
        <v>5</v>
      </c>
      <c r="R3136" t="s">
        <v>23</v>
      </c>
      <c r="S3136" t="s">
        <v>23</v>
      </c>
      <c r="T3136" t="s">
        <v>23</v>
      </c>
      <c r="U3136">
        <v>5</v>
      </c>
      <c r="V3136" t="s">
        <v>24</v>
      </c>
    </row>
    <row r="3137" spans="1:22">
      <c r="A3137">
        <v>6574983</v>
      </c>
      <c r="B3137" t="str">
        <f t="shared" si="248"/>
        <v>pHsw1</v>
      </c>
      <c r="C3137" t="str">
        <f t="shared" si="249"/>
        <v>NZ_CP007144.1</v>
      </c>
      <c r="D3137" t="str">
        <f t="shared" si="250"/>
        <v>CP007144</v>
      </c>
      <c r="E3137" t="str">
        <f t="shared" si="252"/>
        <v>Hymenobacter</v>
      </c>
      <c r="F3137" t="s">
        <v>32487</v>
      </c>
      <c r="G3137" t="str">
        <f t="shared" si="251"/>
        <v>Hymenobacterswuensis                 Bacteroidetes299.29859.7732250---2555</v>
      </c>
      <c r="H3137" t="s">
        <v>15901</v>
      </c>
      <c r="I3137" t="s">
        <v>15</v>
      </c>
      <c r="J3137" t="s">
        <v>4901</v>
      </c>
      <c r="K3137" t="s">
        <v>4902</v>
      </c>
      <c r="L3137" t="s">
        <v>15912</v>
      </c>
      <c r="M3137" t="s">
        <v>15913</v>
      </c>
      <c r="N3137" t="s">
        <v>15914</v>
      </c>
      <c r="O3137" s="1" t="s">
        <v>15915</v>
      </c>
      <c r="P3137" t="s">
        <v>15916</v>
      </c>
      <c r="Q3137">
        <v>250</v>
      </c>
      <c r="R3137" t="s">
        <v>23</v>
      </c>
      <c r="S3137" t="s">
        <v>23</v>
      </c>
      <c r="T3137" t="s">
        <v>23</v>
      </c>
      <c r="U3137">
        <v>255</v>
      </c>
      <c r="V3137">
        <v>5</v>
      </c>
    </row>
    <row r="3138" spans="1:22">
      <c r="A3138">
        <v>6574887</v>
      </c>
      <c r="B3138" t="str">
        <f t="shared" si="248"/>
        <v>pILYOP01</v>
      </c>
      <c r="C3138" t="str">
        <f t="shared" si="249"/>
        <v>NC_014633.1</v>
      </c>
      <c r="D3138" t="str">
        <f t="shared" si="250"/>
        <v>CP002282</v>
      </c>
      <c r="E3138" t="str">
        <f t="shared" si="252"/>
        <v>Ilyobacter</v>
      </c>
      <c r="F3138" t="s">
        <v>32488</v>
      </c>
      <c r="G3138" t="str">
        <f t="shared" si="251"/>
        <v>Ilyobacterpolytropus               Fusobacteriia961.62434.2544875634-92712</v>
      </c>
      <c r="H3138" t="s">
        <v>15917</v>
      </c>
      <c r="I3138" t="s">
        <v>15</v>
      </c>
      <c r="J3138" t="s">
        <v>14599</v>
      </c>
      <c r="K3138" t="s">
        <v>14600</v>
      </c>
      <c r="L3138" t="s">
        <v>15918</v>
      </c>
      <c r="M3138" t="s">
        <v>15919</v>
      </c>
      <c r="N3138" t="s">
        <v>15920</v>
      </c>
      <c r="O3138" s="1" t="s">
        <v>15921</v>
      </c>
      <c r="P3138" t="s">
        <v>15922</v>
      </c>
      <c r="Q3138">
        <v>875</v>
      </c>
      <c r="R3138">
        <v>6</v>
      </c>
      <c r="S3138">
        <v>34</v>
      </c>
      <c r="T3138" t="s">
        <v>23</v>
      </c>
      <c r="U3138">
        <v>927</v>
      </c>
      <c r="V3138">
        <v>12</v>
      </c>
    </row>
    <row r="3139" spans="1:22">
      <c r="A3139">
        <v>6574791</v>
      </c>
      <c r="B3139" t="str">
        <f t="shared" ref="B3139:B3202" si="253">L3139</f>
        <v>pILYOP02</v>
      </c>
      <c r="C3139" t="str">
        <f t="shared" ref="C3139:C3202" si="254">M3139</f>
        <v>NC_014634.1</v>
      </c>
      <c r="D3139" t="str">
        <f t="shared" ref="D3139:D3202" si="255">N3139</f>
        <v>CP002283</v>
      </c>
      <c r="E3139" t="str">
        <f t="shared" si="252"/>
        <v>Ilyobacter</v>
      </c>
      <c r="F3139" t="s">
        <v>32488</v>
      </c>
      <c r="G3139" t="str">
        <f t="shared" ref="G3139:G3202" si="256">CONCATENATE(E3139,F3139,K3139,O3139,P3139,Q3139,R3139,S3139,T3139,U3139,V3139)</f>
        <v>Ilyobacterpolytropus               Fusobacteriia124.22632.4409119---1223</v>
      </c>
      <c r="H3139" t="s">
        <v>15917</v>
      </c>
      <c r="I3139" t="s">
        <v>15</v>
      </c>
      <c r="J3139" t="s">
        <v>14599</v>
      </c>
      <c r="K3139" t="s">
        <v>14600</v>
      </c>
      <c r="L3139" t="s">
        <v>15923</v>
      </c>
      <c r="M3139" t="s">
        <v>15924</v>
      </c>
      <c r="N3139" t="s">
        <v>15925</v>
      </c>
      <c r="O3139" s="1" t="s">
        <v>15926</v>
      </c>
      <c r="P3139" t="s">
        <v>15927</v>
      </c>
      <c r="Q3139">
        <v>119</v>
      </c>
      <c r="R3139" t="s">
        <v>23</v>
      </c>
      <c r="S3139" t="s">
        <v>23</v>
      </c>
      <c r="T3139" t="s">
        <v>23</v>
      </c>
      <c r="U3139">
        <v>122</v>
      </c>
      <c r="V3139">
        <v>3</v>
      </c>
    </row>
    <row r="3140" spans="1:22">
      <c r="A3140">
        <v>6574695</v>
      </c>
      <c r="B3140" t="str">
        <f t="shared" si="253"/>
        <v>pISOP01</v>
      </c>
      <c r="C3140" t="str">
        <f t="shared" si="254"/>
        <v>NC_014957.1</v>
      </c>
      <c r="D3140" t="str">
        <f t="shared" si="255"/>
        <v>CP002354</v>
      </c>
      <c r="E3140" t="str">
        <f t="shared" si="252"/>
        <v>Isosphaera</v>
      </c>
      <c r="F3140" t="s">
        <v>32489</v>
      </c>
      <c r="G3140" t="str">
        <f t="shared" si="256"/>
        <v xml:space="preserve">Isosphaerapallida                  Planctomycetia56.3466.996833---33-                                                                </v>
      </c>
      <c r="H3140" t="s">
        <v>15928</v>
      </c>
      <c r="I3140" t="s">
        <v>15</v>
      </c>
      <c r="J3140" t="s">
        <v>15929</v>
      </c>
      <c r="K3140" t="s">
        <v>15930</v>
      </c>
      <c r="L3140" t="s">
        <v>15931</v>
      </c>
      <c r="M3140" t="s">
        <v>15932</v>
      </c>
      <c r="N3140" t="s">
        <v>15933</v>
      </c>
      <c r="O3140" s="1" t="s">
        <v>15934</v>
      </c>
      <c r="P3140" t="s">
        <v>15935</v>
      </c>
      <c r="Q3140">
        <v>33</v>
      </c>
      <c r="R3140" t="s">
        <v>23</v>
      </c>
      <c r="S3140" t="s">
        <v>23</v>
      </c>
      <c r="T3140" t="s">
        <v>23</v>
      </c>
      <c r="U3140">
        <v>33</v>
      </c>
      <c r="V3140" t="s">
        <v>495</v>
      </c>
    </row>
    <row r="3141" spans="1:22">
      <c r="A3141">
        <v>6574599</v>
      </c>
      <c r="B3141" t="str">
        <f t="shared" si="253"/>
        <v>plasmid1</v>
      </c>
      <c r="C3141" t="str">
        <f t="shared" si="254"/>
        <v>NC_007801.1</v>
      </c>
      <c r="D3141" t="str">
        <f t="shared" si="255"/>
        <v>CP000265</v>
      </c>
      <c r="E3141" t="str">
        <f t="shared" si="252"/>
        <v>Jannaschia</v>
      </c>
      <c r="F3141" t="s">
        <v>32132</v>
      </c>
      <c r="G3141" t="str">
        <f t="shared" si="256"/>
        <v>Jannaschiasp.                      Alphaproteobacteria86.07257.814467---714</v>
      </c>
      <c r="H3141" t="s">
        <v>15936</v>
      </c>
      <c r="I3141" t="s">
        <v>15</v>
      </c>
      <c r="J3141" t="s">
        <v>78</v>
      </c>
      <c r="K3141" t="s">
        <v>202</v>
      </c>
      <c r="L3141" t="s">
        <v>2873</v>
      </c>
      <c r="M3141" t="s">
        <v>15937</v>
      </c>
      <c r="N3141" t="s">
        <v>15938</v>
      </c>
      <c r="O3141" s="1" t="s">
        <v>15939</v>
      </c>
      <c r="P3141" t="s">
        <v>15940</v>
      </c>
      <c r="Q3141">
        <v>67</v>
      </c>
      <c r="R3141" t="s">
        <v>23</v>
      </c>
      <c r="S3141" t="s">
        <v>23</v>
      </c>
      <c r="T3141" t="s">
        <v>23</v>
      </c>
      <c r="U3141">
        <v>71</v>
      </c>
      <c r="V3141">
        <v>4</v>
      </c>
    </row>
    <row r="3142" spans="1:22">
      <c r="A3142">
        <v>6574503</v>
      </c>
      <c r="B3142" t="str">
        <f t="shared" si="253"/>
        <v>unnamed</v>
      </c>
      <c r="C3142" t="str">
        <f t="shared" si="254"/>
        <v>NZ_CP009417.1</v>
      </c>
      <c r="D3142" t="str">
        <f t="shared" si="255"/>
        <v>CP009417</v>
      </c>
      <c r="E3142" t="str">
        <f t="shared" si="252"/>
        <v>Jeotgalibacillus</v>
      </c>
      <c r="F3142" t="s">
        <v>32132</v>
      </c>
      <c r="G3142" t="str">
        <f t="shared" si="256"/>
        <v>Jeotgalibacillussp.                      Bacilli603.0740.3756719-41-7633</v>
      </c>
      <c r="H3142" t="s">
        <v>15941</v>
      </c>
      <c r="I3142" t="s">
        <v>15</v>
      </c>
      <c r="J3142" t="s">
        <v>46</v>
      </c>
      <c r="K3142" t="s">
        <v>1953</v>
      </c>
      <c r="L3142" t="s">
        <v>68</v>
      </c>
      <c r="M3142" t="s">
        <v>15942</v>
      </c>
      <c r="N3142" t="s">
        <v>15943</v>
      </c>
      <c r="O3142" s="1" t="s">
        <v>15944</v>
      </c>
      <c r="P3142" t="s">
        <v>15945</v>
      </c>
      <c r="Q3142">
        <v>719</v>
      </c>
      <c r="R3142" t="s">
        <v>23</v>
      </c>
      <c r="S3142">
        <v>41</v>
      </c>
      <c r="T3142" t="s">
        <v>23</v>
      </c>
      <c r="U3142">
        <v>763</v>
      </c>
      <c r="V3142">
        <v>3</v>
      </c>
    </row>
    <row r="3143" spans="1:22">
      <c r="A3143">
        <v>6574407</v>
      </c>
      <c r="B3143">
        <f t="shared" si="253"/>
        <v>2</v>
      </c>
      <c r="C3143" t="str">
        <f t="shared" si="254"/>
        <v>-</v>
      </c>
      <c r="D3143" t="str">
        <f t="shared" si="255"/>
        <v>CP012910.1</v>
      </c>
      <c r="E3143" t="str">
        <f t="shared" si="252"/>
        <v>Ketogulonicigenium</v>
      </c>
      <c r="F3143" t="s">
        <v>32490</v>
      </c>
      <c r="G3143" t="str">
        <f t="shared" si="256"/>
        <v>Ketogulonicigeniumvulgare                  Alphaproteobacteria242.71662.5826214---2151</v>
      </c>
      <c r="H3143" t="s">
        <v>15946</v>
      </c>
      <c r="I3143" t="s">
        <v>15</v>
      </c>
      <c r="J3143" t="s">
        <v>78</v>
      </c>
      <c r="K3143" t="s">
        <v>202</v>
      </c>
      <c r="L3143">
        <v>2</v>
      </c>
      <c r="M3143" t="s">
        <v>23</v>
      </c>
      <c r="N3143" t="s">
        <v>15947</v>
      </c>
      <c r="O3143" s="1" t="s">
        <v>15948</v>
      </c>
      <c r="P3143" t="s">
        <v>15949</v>
      </c>
      <c r="Q3143">
        <v>214</v>
      </c>
      <c r="R3143" t="s">
        <v>23</v>
      </c>
      <c r="S3143" t="s">
        <v>23</v>
      </c>
      <c r="T3143" t="s">
        <v>23</v>
      </c>
      <c r="U3143">
        <v>215</v>
      </c>
      <c r="V3143">
        <v>1</v>
      </c>
    </row>
    <row r="3144" spans="1:22">
      <c r="A3144">
        <v>6574311</v>
      </c>
      <c r="B3144">
        <f t="shared" si="253"/>
        <v>1</v>
      </c>
      <c r="C3144" t="str">
        <f t="shared" si="254"/>
        <v>-</v>
      </c>
      <c r="D3144" t="str">
        <f t="shared" si="255"/>
        <v>CP012909.1</v>
      </c>
      <c r="E3144" t="str">
        <f t="shared" si="252"/>
        <v>Ketogulonicigenium</v>
      </c>
      <c r="F3144" t="s">
        <v>32490</v>
      </c>
      <c r="G3144" t="str">
        <f t="shared" si="256"/>
        <v>Ketogulonicigeniumvulgare                  Alphaproteobacteria267.98861.325924333-2501</v>
      </c>
      <c r="H3144" t="s">
        <v>15946</v>
      </c>
      <c r="I3144" t="s">
        <v>15</v>
      </c>
      <c r="J3144" t="s">
        <v>78</v>
      </c>
      <c r="K3144" t="s">
        <v>202</v>
      </c>
      <c r="L3144">
        <v>1</v>
      </c>
      <c r="M3144" t="s">
        <v>23</v>
      </c>
      <c r="N3144" t="s">
        <v>15950</v>
      </c>
      <c r="O3144" s="1" t="s">
        <v>15951</v>
      </c>
      <c r="P3144" t="s">
        <v>15952</v>
      </c>
      <c r="Q3144">
        <v>243</v>
      </c>
      <c r="R3144">
        <v>3</v>
      </c>
      <c r="S3144">
        <v>3</v>
      </c>
      <c r="T3144" t="s">
        <v>23</v>
      </c>
      <c r="U3144">
        <v>250</v>
      </c>
      <c r="V3144">
        <v>1</v>
      </c>
    </row>
    <row r="3145" spans="1:22">
      <c r="A3145">
        <v>6574215</v>
      </c>
      <c r="B3145">
        <f t="shared" si="253"/>
        <v>2</v>
      </c>
      <c r="C3145" t="str">
        <f t="shared" si="254"/>
        <v>NC_017385.1</v>
      </c>
      <c r="D3145" t="str">
        <f t="shared" si="255"/>
        <v>CP002020</v>
      </c>
      <c r="E3145" t="str">
        <f t="shared" si="252"/>
        <v>Ketogulonicigenium</v>
      </c>
      <c r="F3145" t="s">
        <v>32490</v>
      </c>
      <c r="G3145" t="str">
        <f t="shared" si="256"/>
        <v xml:space="preserve">Ketogulonicigeniumvulgare                  Alphaproteobacteria242.71562.582215---215-                                                </v>
      </c>
      <c r="H3145" t="s">
        <v>15953</v>
      </c>
      <c r="I3145" t="s">
        <v>15</v>
      </c>
      <c r="J3145" t="s">
        <v>78</v>
      </c>
      <c r="K3145" t="s">
        <v>202</v>
      </c>
      <c r="L3145">
        <v>2</v>
      </c>
      <c r="M3145" t="s">
        <v>15954</v>
      </c>
      <c r="N3145" t="s">
        <v>15955</v>
      </c>
      <c r="O3145" s="1" t="s">
        <v>15956</v>
      </c>
      <c r="P3145" t="s">
        <v>15957</v>
      </c>
      <c r="Q3145">
        <v>215</v>
      </c>
      <c r="R3145" t="s">
        <v>23</v>
      </c>
      <c r="S3145" t="s">
        <v>23</v>
      </c>
      <c r="T3145" t="s">
        <v>23</v>
      </c>
      <c r="U3145">
        <v>215</v>
      </c>
      <c r="V3145" t="s">
        <v>24</v>
      </c>
    </row>
    <row r="3146" spans="1:22">
      <c r="A3146">
        <v>6574119</v>
      </c>
      <c r="B3146">
        <f t="shared" si="253"/>
        <v>1</v>
      </c>
      <c r="C3146" t="str">
        <f t="shared" si="254"/>
        <v>NC_017386.1</v>
      </c>
      <c r="D3146" t="str">
        <f t="shared" si="255"/>
        <v>CP002019</v>
      </c>
      <c r="E3146" t="str">
        <f t="shared" si="252"/>
        <v>Ketogulonicigenium</v>
      </c>
      <c r="F3146" t="s">
        <v>32490</v>
      </c>
      <c r="G3146" t="str">
        <f t="shared" si="256"/>
        <v xml:space="preserve">Ketogulonicigeniumvulgare                  Alphaproteobacteria267.98661.325224333-250-                                                </v>
      </c>
      <c r="H3146" t="s">
        <v>15953</v>
      </c>
      <c r="I3146" t="s">
        <v>15</v>
      </c>
      <c r="J3146" t="s">
        <v>78</v>
      </c>
      <c r="K3146" t="s">
        <v>202</v>
      </c>
      <c r="L3146">
        <v>1</v>
      </c>
      <c r="M3146" t="s">
        <v>15958</v>
      </c>
      <c r="N3146" t="s">
        <v>15959</v>
      </c>
      <c r="O3146" s="1" t="s">
        <v>15960</v>
      </c>
      <c r="P3146" t="s">
        <v>15961</v>
      </c>
      <c r="Q3146">
        <v>243</v>
      </c>
      <c r="R3146">
        <v>3</v>
      </c>
      <c r="S3146">
        <v>3</v>
      </c>
      <c r="T3146" t="s">
        <v>23</v>
      </c>
      <c r="U3146">
        <v>250</v>
      </c>
      <c r="V3146" t="s">
        <v>24</v>
      </c>
    </row>
    <row r="3147" spans="1:22">
      <c r="A3147">
        <v>6574023</v>
      </c>
      <c r="B3147" t="str">
        <f t="shared" si="253"/>
        <v>pYP1</v>
      </c>
      <c r="C3147" t="str">
        <f t="shared" si="254"/>
        <v>NC_014621.1</v>
      </c>
      <c r="D3147" t="str">
        <f t="shared" si="255"/>
        <v>CP002225</v>
      </c>
      <c r="E3147" t="str">
        <f t="shared" si="252"/>
        <v>Ketogulonicigenium</v>
      </c>
      <c r="F3147" t="s">
        <v>32490</v>
      </c>
      <c r="G3147" t="str">
        <f t="shared" si="256"/>
        <v>Ketogulonicigeniumvulgare                  Alphaproteobacteria268.67561.352623533-25413</v>
      </c>
      <c r="H3147" t="s">
        <v>15962</v>
      </c>
      <c r="I3147" t="s">
        <v>15</v>
      </c>
      <c r="J3147" t="s">
        <v>78</v>
      </c>
      <c r="K3147" t="s">
        <v>202</v>
      </c>
      <c r="L3147" t="s">
        <v>15963</v>
      </c>
      <c r="M3147" t="s">
        <v>15964</v>
      </c>
      <c r="N3147" t="s">
        <v>15965</v>
      </c>
      <c r="O3147" s="1" t="s">
        <v>15966</v>
      </c>
      <c r="P3147" t="s">
        <v>15967</v>
      </c>
      <c r="Q3147">
        <v>235</v>
      </c>
      <c r="R3147">
        <v>3</v>
      </c>
      <c r="S3147">
        <v>3</v>
      </c>
      <c r="T3147" t="s">
        <v>23</v>
      </c>
      <c r="U3147">
        <v>254</v>
      </c>
      <c r="V3147">
        <v>13</v>
      </c>
    </row>
    <row r="3148" spans="1:22">
      <c r="A3148">
        <v>6573927</v>
      </c>
      <c r="B3148" t="str">
        <f t="shared" si="253"/>
        <v>pYP12</v>
      </c>
      <c r="C3148" t="str">
        <f t="shared" si="254"/>
        <v>NC_014626.1</v>
      </c>
      <c r="D3148" t="str">
        <f t="shared" si="255"/>
        <v>CP002226</v>
      </c>
      <c r="E3148" t="str">
        <f t="shared" si="252"/>
        <v>Ketogulonicigenium</v>
      </c>
      <c r="F3148" t="s">
        <v>32490</v>
      </c>
      <c r="G3148" t="str">
        <f t="shared" si="256"/>
        <v>Ketogulonicigeniumvulgare                  Alphaproteobacteria243.64562.6337196---21822</v>
      </c>
      <c r="H3148" t="s">
        <v>15962</v>
      </c>
      <c r="I3148" t="s">
        <v>15</v>
      </c>
      <c r="J3148" t="s">
        <v>78</v>
      </c>
      <c r="K3148" t="s">
        <v>202</v>
      </c>
      <c r="L3148" t="s">
        <v>15968</v>
      </c>
      <c r="M3148" t="s">
        <v>15969</v>
      </c>
      <c r="N3148" t="s">
        <v>15970</v>
      </c>
      <c r="O3148" s="1" t="s">
        <v>15971</v>
      </c>
      <c r="P3148" t="s">
        <v>15972</v>
      </c>
      <c r="Q3148">
        <v>196</v>
      </c>
      <c r="R3148" t="s">
        <v>23</v>
      </c>
      <c r="S3148" t="s">
        <v>23</v>
      </c>
      <c r="T3148" t="s">
        <v>23</v>
      </c>
      <c r="U3148">
        <v>218</v>
      </c>
      <c r="V3148">
        <v>22</v>
      </c>
    </row>
    <row r="3149" spans="1:22">
      <c r="A3149">
        <v>6573831</v>
      </c>
      <c r="B3149" t="str">
        <f t="shared" si="253"/>
        <v>pKRAD01</v>
      </c>
      <c r="C3149" t="str">
        <f t="shared" si="254"/>
        <v>NC_009806.1</v>
      </c>
      <c r="D3149" t="str">
        <f t="shared" si="255"/>
        <v>CP000751</v>
      </c>
      <c r="E3149" t="str">
        <f t="shared" si="252"/>
        <v>Kineococcus</v>
      </c>
      <c r="F3149" t="s">
        <v>32491</v>
      </c>
      <c r="G3149" t="str">
        <f t="shared" si="256"/>
        <v>Kineococcusradiotolerans            Actinobacteria182.57269.4334166---1704</v>
      </c>
      <c r="H3149" t="s">
        <v>15973</v>
      </c>
      <c r="I3149" t="s">
        <v>15</v>
      </c>
      <c r="J3149" t="s">
        <v>2088</v>
      </c>
      <c r="K3149" t="s">
        <v>2088</v>
      </c>
      <c r="L3149" t="s">
        <v>15974</v>
      </c>
      <c r="M3149" t="s">
        <v>15975</v>
      </c>
      <c r="N3149" t="s">
        <v>15976</v>
      </c>
      <c r="O3149" s="1" t="s">
        <v>15977</v>
      </c>
      <c r="P3149" t="s">
        <v>15978</v>
      </c>
      <c r="Q3149">
        <v>166</v>
      </c>
      <c r="R3149" t="s">
        <v>23</v>
      </c>
      <c r="S3149" t="s">
        <v>23</v>
      </c>
      <c r="T3149" t="s">
        <v>23</v>
      </c>
      <c r="U3149">
        <v>170</v>
      </c>
      <c r="V3149">
        <v>4</v>
      </c>
    </row>
    <row r="3150" spans="1:22">
      <c r="A3150">
        <v>6573735</v>
      </c>
      <c r="B3150" t="str">
        <f t="shared" si="253"/>
        <v>pKRAD02</v>
      </c>
      <c r="C3150" t="str">
        <f t="shared" si="254"/>
        <v>NC_009660.1</v>
      </c>
      <c r="D3150" t="str">
        <f t="shared" si="255"/>
        <v>CP000752</v>
      </c>
      <c r="E3150" t="str">
        <f t="shared" si="252"/>
        <v>Kineococcus</v>
      </c>
      <c r="F3150" t="s">
        <v>32491</v>
      </c>
      <c r="G3150" t="str">
        <f t="shared" si="256"/>
        <v xml:space="preserve">Kineococcusradiotolerans            Actinobacteria12.91772.261417---17-                                        </v>
      </c>
      <c r="H3150" t="s">
        <v>15973</v>
      </c>
      <c r="I3150" t="s">
        <v>15</v>
      </c>
      <c r="J3150" t="s">
        <v>2088</v>
      </c>
      <c r="K3150" t="s">
        <v>2088</v>
      </c>
      <c r="L3150" t="s">
        <v>15979</v>
      </c>
      <c r="M3150" t="s">
        <v>15980</v>
      </c>
      <c r="N3150" t="s">
        <v>15981</v>
      </c>
      <c r="O3150" s="1" t="s">
        <v>15982</v>
      </c>
      <c r="P3150" t="s">
        <v>15983</v>
      </c>
      <c r="Q3150">
        <v>17</v>
      </c>
      <c r="R3150" t="s">
        <v>23</v>
      </c>
      <c r="S3150" t="s">
        <v>23</v>
      </c>
      <c r="T3150" t="s">
        <v>23</v>
      </c>
      <c r="U3150">
        <v>17</v>
      </c>
      <c r="V3150" t="s">
        <v>44</v>
      </c>
    </row>
    <row r="3151" spans="1:22">
      <c r="A3151">
        <v>6573639</v>
      </c>
      <c r="B3151" t="str">
        <f t="shared" si="253"/>
        <v>pKOXM1A</v>
      </c>
      <c r="C3151" t="str">
        <f t="shared" si="254"/>
        <v>NZ_CP008842.1</v>
      </c>
      <c r="D3151" t="str">
        <f t="shared" si="255"/>
        <v>CP008842</v>
      </c>
      <c r="E3151" t="str">
        <f t="shared" si="252"/>
        <v>Klebsiella</v>
      </c>
      <c r="F3151" t="s">
        <v>32492</v>
      </c>
      <c r="G3151" t="str">
        <f t="shared" si="256"/>
        <v>Klebsiellaoxytoca                  Gammaproteobacteria204.46852.0468200---21111</v>
      </c>
      <c r="H3151" t="s">
        <v>15984</v>
      </c>
      <c r="I3151" t="s">
        <v>15</v>
      </c>
      <c r="J3151" t="s">
        <v>78</v>
      </c>
      <c r="K3151" t="s">
        <v>79</v>
      </c>
      <c r="L3151" t="s">
        <v>15985</v>
      </c>
      <c r="M3151" t="s">
        <v>15986</v>
      </c>
      <c r="N3151" t="s">
        <v>15987</v>
      </c>
      <c r="O3151" s="1" t="s">
        <v>15988</v>
      </c>
      <c r="P3151" t="s">
        <v>15989</v>
      </c>
      <c r="Q3151">
        <v>200</v>
      </c>
      <c r="R3151" t="s">
        <v>23</v>
      </c>
      <c r="S3151" t="s">
        <v>23</v>
      </c>
      <c r="T3151" t="s">
        <v>23</v>
      </c>
      <c r="U3151">
        <v>211</v>
      </c>
      <c r="V3151">
        <v>11</v>
      </c>
    </row>
    <row r="3152" spans="1:22">
      <c r="A3152">
        <v>6573543</v>
      </c>
      <c r="B3152" t="str">
        <f t="shared" si="253"/>
        <v>pKOXM1C</v>
      </c>
      <c r="C3152" t="str">
        <f t="shared" si="254"/>
        <v>NZ_CP008844.1</v>
      </c>
      <c r="D3152" t="str">
        <f t="shared" si="255"/>
        <v>CP008844</v>
      </c>
      <c r="E3152" t="str">
        <f t="shared" si="252"/>
        <v>Klebsiella</v>
      </c>
      <c r="F3152" t="s">
        <v>32492</v>
      </c>
      <c r="G3152" t="str">
        <f t="shared" si="256"/>
        <v>Klebsiellaoxytoca                  Gammaproteobacteria55.29853.101454---551</v>
      </c>
      <c r="H3152" t="s">
        <v>15984</v>
      </c>
      <c r="I3152" t="s">
        <v>15</v>
      </c>
      <c r="J3152" t="s">
        <v>78</v>
      </c>
      <c r="K3152" t="s">
        <v>79</v>
      </c>
      <c r="L3152" t="s">
        <v>15990</v>
      </c>
      <c r="M3152" t="s">
        <v>15991</v>
      </c>
      <c r="N3152" t="s">
        <v>15992</v>
      </c>
      <c r="O3152" s="1" t="s">
        <v>15993</v>
      </c>
      <c r="P3152" t="s">
        <v>15994</v>
      </c>
      <c r="Q3152">
        <v>54</v>
      </c>
      <c r="R3152" t="s">
        <v>23</v>
      </c>
      <c r="S3152" t="s">
        <v>23</v>
      </c>
      <c r="T3152" t="s">
        <v>23</v>
      </c>
      <c r="U3152">
        <v>55</v>
      </c>
      <c r="V3152">
        <v>1</v>
      </c>
    </row>
    <row r="3153" spans="1:22">
      <c r="A3153">
        <v>6573447</v>
      </c>
      <c r="B3153" t="str">
        <f t="shared" si="253"/>
        <v>pKOXM1B</v>
      </c>
      <c r="C3153" t="str">
        <f t="shared" si="254"/>
        <v>NZ_CP008843.1</v>
      </c>
      <c r="D3153" t="str">
        <f t="shared" si="255"/>
        <v>CP008843</v>
      </c>
      <c r="E3153" t="str">
        <f t="shared" si="252"/>
        <v>Klebsiella</v>
      </c>
      <c r="F3153" t="s">
        <v>32492</v>
      </c>
      <c r="G3153" t="str">
        <f t="shared" si="256"/>
        <v>Klebsiellaoxytoca                  Gammaproteobacteria183.01553.0279189---1978</v>
      </c>
      <c r="H3153" t="s">
        <v>15984</v>
      </c>
      <c r="I3153" t="s">
        <v>15</v>
      </c>
      <c r="J3153" t="s">
        <v>78</v>
      </c>
      <c r="K3153" t="s">
        <v>79</v>
      </c>
      <c r="L3153" t="s">
        <v>15995</v>
      </c>
      <c r="M3153" t="s">
        <v>15996</v>
      </c>
      <c r="N3153" t="s">
        <v>15997</v>
      </c>
      <c r="O3153" s="1" t="s">
        <v>15998</v>
      </c>
      <c r="P3153" t="s">
        <v>15999</v>
      </c>
      <c r="Q3153">
        <v>189</v>
      </c>
      <c r="R3153" t="s">
        <v>23</v>
      </c>
      <c r="S3153" t="s">
        <v>23</v>
      </c>
      <c r="T3153" t="s">
        <v>23</v>
      </c>
      <c r="U3153">
        <v>197</v>
      </c>
      <c r="V3153">
        <v>8</v>
      </c>
    </row>
    <row r="3154" spans="1:22">
      <c r="A3154">
        <v>6573351</v>
      </c>
      <c r="B3154" t="str">
        <f t="shared" si="253"/>
        <v>pKOXM1D</v>
      </c>
      <c r="C3154" t="str">
        <f t="shared" si="254"/>
        <v>NZ_CP008845.1</v>
      </c>
      <c r="D3154" t="str">
        <f t="shared" si="255"/>
        <v>CP008845</v>
      </c>
      <c r="E3154" t="str">
        <f t="shared" si="252"/>
        <v>Klebsiella</v>
      </c>
      <c r="F3154" t="s">
        <v>32492</v>
      </c>
      <c r="G3154" t="str">
        <f t="shared" si="256"/>
        <v xml:space="preserve">Klebsiellaoxytoca                  Gammaproteobacteria3.51454.38254---4-                                                                </v>
      </c>
      <c r="H3154" t="s">
        <v>15984</v>
      </c>
      <c r="I3154" t="s">
        <v>15</v>
      </c>
      <c r="J3154" t="s">
        <v>78</v>
      </c>
      <c r="K3154" t="s">
        <v>79</v>
      </c>
      <c r="L3154" t="s">
        <v>16000</v>
      </c>
      <c r="M3154" t="s">
        <v>16001</v>
      </c>
      <c r="N3154" t="s">
        <v>16002</v>
      </c>
      <c r="O3154" s="1" t="s">
        <v>16003</v>
      </c>
      <c r="P3154" t="s">
        <v>16004</v>
      </c>
      <c r="Q3154">
        <v>4</v>
      </c>
      <c r="R3154" t="s">
        <v>23</v>
      </c>
      <c r="S3154" t="s">
        <v>23</v>
      </c>
      <c r="T3154" t="s">
        <v>23</v>
      </c>
      <c r="U3154">
        <v>4</v>
      </c>
      <c r="V3154" t="s">
        <v>495</v>
      </c>
    </row>
    <row r="3155" spans="1:22">
      <c r="A3155">
        <v>6573255</v>
      </c>
      <c r="B3155" t="str">
        <f t="shared" si="253"/>
        <v>pCAV1335-5410</v>
      </c>
      <c r="C3155" t="str">
        <f t="shared" si="254"/>
        <v>NZ_CP011613.1</v>
      </c>
      <c r="D3155" t="str">
        <f t="shared" si="255"/>
        <v>CP011613</v>
      </c>
      <c r="E3155" t="str">
        <f t="shared" si="252"/>
        <v>Klebsiella</v>
      </c>
      <c r="F3155" t="s">
        <v>32492</v>
      </c>
      <c r="G3155" t="str">
        <f t="shared" si="256"/>
        <v>Klebsiellaoxytoca                  Gammaproteobacteria1509752.21816---71</v>
      </c>
      <c r="H3155" t="s">
        <v>16005</v>
      </c>
      <c r="I3155" t="s">
        <v>15</v>
      </c>
      <c r="J3155" t="s">
        <v>78</v>
      </c>
      <c r="K3155" t="s">
        <v>79</v>
      </c>
      <c r="L3155" t="s">
        <v>16006</v>
      </c>
      <c r="M3155" t="s">
        <v>16007</v>
      </c>
      <c r="N3155" t="s">
        <v>16008</v>
      </c>
      <c r="O3155" s="1">
        <v>15097</v>
      </c>
      <c r="P3155" t="s">
        <v>16009</v>
      </c>
      <c r="Q3155">
        <v>6</v>
      </c>
      <c r="R3155" t="s">
        <v>23</v>
      </c>
      <c r="S3155" t="s">
        <v>23</v>
      </c>
      <c r="T3155" t="s">
        <v>23</v>
      </c>
      <c r="U3155">
        <v>7</v>
      </c>
      <c r="V3155">
        <v>1</v>
      </c>
    </row>
    <row r="3156" spans="1:22">
      <c r="A3156">
        <v>6573159</v>
      </c>
      <c r="B3156" t="str">
        <f t="shared" si="253"/>
        <v>pCAV1335-115</v>
      </c>
      <c r="C3156" t="str">
        <f t="shared" si="254"/>
        <v>NZ_CP011617.1</v>
      </c>
      <c r="D3156" t="str">
        <f t="shared" si="255"/>
        <v>CP011617</v>
      </c>
      <c r="E3156" t="str">
        <f t="shared" si="252"/>
        <v>Klebsiella</v>
      </c>
      <c r="F3156" t="s">
        <v>32492</v>
      </c>
      <c r="G3156" t="str">
        <f t="shared" si="256"/>
        <v>Klebsiellaoxytoca                  Gammaproteobacteria115.31951.4772115---1227</v>
      </c>
      <c r="H3156" t="s">
        <v>16005</v>
      </c>
      <c r="I3156" t="s">
        <v>15</v>
      </c>
      <c r="J3156" t="s">
        <v>78</v>
      </c>
      <c r="K3156" t="s">
        <v>79</v>
      </c>
      <c r="L3156" t="s">
        <v>16010</v>
      </c>
      <c r="M3156" t="s">
        <v>16011</v>
      </c>
      <c r="N3156" t="s">
        <v>16012</v>
      </c>
      <c r="O3156" s="1" t="s">
        <v>16013</v>
      </c>
      <c r="P3156" t="s">
        <v>16014</v>
      </c>
      <c r="Q3156">
        <v>115</v>
      </c>
      <c r="R3156" t="s">
        <v>23</v>
      </c>
      <c r="S3156" t="s">
        <v>23</v>
      </c>
      <c r="T3156" t="s">
        <v>23</v>
      </c>
      <c r="U3156">
        <v>122</v>
      </c>
      <c r="V3156">
        <v>7</v>
      </c>
    </row>
    <row r="3157" spans="1:22">
      <c r="A3157">
        <v>6573063</v>
      </c>
      <c r="B3157" t="str">
        <f t="shared" si="253"/>
        <v>pKPC_CAV1335</v>
      </c>
      <c r="C3157" t="str">
        <f t="shared" si="254"/>
        <v>NZ_CP011615.1</v>
      </c>
      <c r="D3157" t="str">
        <f t="shared" si="255"/>
        <v>CP011615</v>
      </c>
      <c r="E3157" t="str">
        <f t="shared" si="252"/>
        <v>Klebsiella</v>
      </c>
      <c r="F3157" t="s">
        <v>32492</v>
      </c>
      <c r="G3157" t="str">
        <f t="shared" si="256"/>
        <v>Klebsiellaoxytoca                  Gammaproteobacteria113.10554.1771111---1154</v>
      </c>
      <c r="H3157" t="s">
        <v>16005</v>
      </c>
      <c r="I3157" t="s">
        <v>15</v>
      </c>
      <c r="J3157" t="s">
        <v>78</v>
      </c>
      <c r="K3157" t="s">
        <v>79</v>
      </c>
      <c r="L3157" t="s">
        <v>16015</v>
      </c>
      <c r="M3157" t="s">
        <v>16016</v>
      </c>
      <c r="N3157" t="s">
        <v>16017</v>
      </c>
      <c r="O3157" s="1" t="s">
        <v>16018</v>
      </c>
      <c r="P3157" t="s">
        <v>16019</v>
      </c>
      <c r="Q3157">
        <v>111</v>
      </c>
      <c r="R3157" t="s">
        <v>23</v>
      </c>
      <c r="S3157" t="s">
        <v>23</v>
      </c>
      <c r="T3157" t="s">
        <v>23</v>
      </c>
      <c r="U3157">
        <v>115</v>
      </c>
      <c r="V3157">
        <v>4</v>
      </c>
    </row>
    <row r="3158" spans="1:22">
      <c r="A3158">
        <v>6572967</v>
      </c>
      <c r="B3158" t="str">
        <f t="shared" si="253"/>
        <v>pCAV1335-92</v>
      </c>
      <c r="C3158" t="str">
        <f t="shared" si="254"/>
        <v>NZ_CP011614.1</v>
      </c>
      <c r="D3158" t="str">
        <f t="shared" si="255"/>
        <v>CP011614</v>
      </c>
      <c r="E3158" t="str">
        <f t="shared" si="252"/>
        <v>Klebsiella</v>
      </c>
      <c r="F3158" t="s">
        <v>32492</v>
      </c>
      <c r="G3158" t="str">
        <f t="shared" si="256"/>
        <v>Klebsiellaoxytoca                  Gammaproteobacteria92.09553.2298110---1122</v>
      </c>
      <c r="H3158" t="s">
        <v>16005</v>
      </c>
      <c r="I3158" t="s">
        <v>15</v>
      </c>
      <c r="J3158" t="s">
        <v>78</v>
      </c>
      <c r="K3158" t="s">
        <v>79</v>
      </c>
      <c r="L3158" t="s">
        <v>16020</v>
      </c>
      <c r="M3158" t="s">
        <v>16021</v>
      </c>
      <c r="N3158" t="s">
        <v>16022</v>
      </c>
      <c r="O3158" s="1" t="s">
        <v>16023</v>
      </c>
      <c r="P3158" t="s">
        <v>16024</v>
      </c>
      <c r="Q3158">
        <v>110</v>
      </c>
      <c r="R3158" t="s">
        <v>23</v>
      </c>
      <c r="S3158" t="s">
        <v>23</v>
      </c>
      <c r="T3158" t="s">
        <v>23</v>
      </c>
      <c r="U3158">
        <v>112</v>
      </c>
      <c r="V3158">
        <v>2</v>
      </c>
    </row>
    <row r="3159" spans="1:22">
      <c r="A3159">
        <v>6572871</v>
      </c>
      <c r="B3159" t="str">
        <f t="shared" si="253"/>
        <v>pCAV1335-118</v>
      </c>
      <c r="C3159" t="str">
        <f t="shared" si="254"/>
        <v>NZ_CP011616.1</v>
      </c>
      <c r="D3159" t="str">
        <f t="shared" si="255"/>
        <v>CP011616</v>
      </c>
      <c r="E3159" t="str">
        <f t="shared" si="252"/>
        <v>Klebsiella</v>
      </c>
      <c r="F3159" t="s">
        <v>32492</v>
      </c>
      <c r="G3159" t="str">
        <f t="shared" si="256"/>
        <v xml:space="preserve">Klebsiellaoxytoca                  Gammaproteobacteria117.62349.6255132---132-                                                </v>
      </c>
      <c r="H3159" t="s">
        <v>16005</v>
      </c>
      <c r="I3159" t="s">
        <v>15</v>
      </c>
      <c r="J3159" t="s">
        <v>78</v>
      </c>
      <c r="K3159" t="s">
        <v>79</v>
      </c>
      <c r="L3159" t="s">
        <v>16025</v>
      </c>
      <c r="M3159" t="s">
        <v>16026</v>
      </c>
      <c r="N3159" t="s">
        <v>16027</v>
      </c>
      <c r="O3159" s="1" t="s">
        <v>16028</v>
      </c>
      <c r="P3159" t="s">
        <v>16029</v>
      </c>
      <c r="Q3159">
        <v>132</v>
      </c>
      <c r="R3159" t="s">
        <v>23</v>
      </c>
      <c r="S3159" t="s">
        <v>23</v>
      </c>
      <c r="T3159" t="s">
        <v>23</v>
      </c>
      <c r="U3159">
        <v>132</v>
      </c>
      <c r="V3159" t="s">
        <v>24</v>
      </c>
    </row>
    <row r="3160" spans="1:22">
      <c r="A3160">
        <v>6572775</v>
      </c>
      <c r="B3160" t="str">
        <f t="shared" si="253"/>
        <v>pCAV1374-6538</v>
      </c>
      <c r="C3160" t="str">
        <f t="shared" si="254"/>
        <v>NZ_CP011626.1</v>
      </c>
      <c r="D3160" t="str">
        <f t="shared" si="255"/>
        <v>CP011626</v>
      </c>
      <c r="E3160" t="str">
        <f t="shared" si="252"/>
        <v>Klebsiella</v>
      </c>
      <c r="F3160" t="s">
        <v>32492</v>
      </c>
      <c r="G3160" t="str">
        <f t="shared" si="256"/>
        <v xml:space="preserve">Klebsiellaoxytoca                  Gammaproteobacteria6.53851.80484---4-                                                </v>
      </c>
      <c r="H3160" t="s">
        <v>16030</v>
      </c>
      <c r="I3160" t="s">
        <v>15</v>
      </c>
      <c r="J3160" t="s">
        <v>78</v>
      </c>
      <c r="K3160" t="s">
        <v>79</v>
      </c>
      <c r="L3160" t="s">
        <v>16031</v>
      </c>
      <c r="M3160" t="s">
        <v>16032</v>
      </c>
      <c r="N3160" t="s">
        <v>16033</v>
      </c>
      <c r="O3160" s="1" t="s">
        <v>16034</v>
      </c>
      <c r="P3160" t="s">
        <v>16035</v>
      </c>
      <c r="Q3160">
        <v>4</v>
      </c>
      <c r="R3160" t="s">
        <v>23</v>
      </c>
      <c r="S3160" t="s">
        <v>23</v>
      </c>
      <c r="T3160" t="s">
        <v>23</v>
      </c>
      <c r="U3160">
        <v>4</v>
      </c>
      <c r="V3160" t="s">
        <v>24</v>
      </c>
    </row>
    <row r="3161" spans="1:22">
      <c r="A3161">
        <v>6572679</v>
      </c>
      <c r="B3161" t="str">
        <f t="shared" si="253"/>
        <v>pCAV1374-150</v>
      </c>
      <c r="C3161" t="str">
        <f t="shared" si="254"/>
        <v>NZ_CP011633.1</v>
      </c>
      <c r="D3161" t="str">
        <f t="shared" si="255"/>
        <v>CP011633</v>
      </c>
      <c r="E3161" t="str">
        <f t="shared" si="252"/>
        <v>Klebsiella</v>
      </c>
      <c r="F3161" t="s">
        <v>32492</v>
      </c>
      <c r="G3161" t="str">
        <f t="shared" si="256"/>
        <v>Klebsiellaoxytoca                  Gammaproteobacteria150.31853.6669158---16810</v>
      </c>
      <c r="H3161" t="s">
        <v>16030</v>
      </c>
      <c r="I3161" t="s">
        <v>15</v>
      </c>
      <c r="J3161" t="s">
        <v>78</v>
      </c>
      <c r="K3161" t="s">
        <v>79</v>
      </c>
      <c r="L3161" t="s">
        <v>16036</v>
      </c>
      <c r="M3161" t="s">
        <v>16037</v>
      </c>
      <c r="N3161" t="s">
        <v>16038</v>
      </c>
      <c r="O3161" s="1" t="s">
        <v>16039</v>
      </c>
      <c r="P3161" t="s">
        <v>16040</v>
      </c>
      <c r="Q3161">
        <v>158</v>
      </c>
      <c r="R3161" t="s">
        <v>23</v>
      </c>
      <c r="S3161" t="s">
        <v>23</v>
      </c>
      <c r="T3161" t="s">
        <v>23</v>
      </c>
      <c r="U3161">
        <v>168</v>
      </c>
      <c r="V3161">
        <v>10</v>
      </c>
    </row>
    <row r="3162" spans="1:22">
      <c r="A3162">
        <v>6572583</v>
      </c>
      <c r="B3162" t="str">
        <f t="shared" si="253"/>
        <v>pCAV1374-228</v>
      </c>
      <c r="C3162" t="str">
        <f t="shared" si="254"/>
        <v>NZ_CP011634.1</v>
      </c>
      <c r="D3162" t="str">
        <f t="shared" si="255"/>
        <v>CP011634</v>
      </c>
      <c r="E3162" t="str">
        <f t="shared" si="252"/>
        <v>Klebsiella</v>
      </c>
      <c r="F3162" t="s">
        <v>32492</v>
      </c>
      <c r="G3162" t="str">
        <f t="shared" si="256"/>
        <v>Klebsiellaoxytoca                  Gammaproteobacteria227.6853.8348233---24411</v>
      </c>
      <c r="H3162" t="s">
        <v>16030</v>
      </c>
      <c r="I3162" t="s">
        <v>15</v>
      </c>
      <c r="J3162" t="s">
        <v>78</v>
      </c>
      <c r="K3162" t="s">
        <v>79</v>
      </c>
      <c r="L3162" t="s">
        <v>16041</v>
      </c>
      <c r="M3162" t="s">
        <v>16042</v>
      </c>
      <c r="N3162" t="s">
        <v>16043</v>
      </c>
      <c r="O3162" s="1" t="s">
        <v>16044</v>
      </c>
      <c r="P3162" t="s">
        <v>16045</v>
      </c>
      <c r="Q3162">
        <v>233</v>
      </c>
      <c r="R3162" t="s">
        <v>23</v>
      </c>
      <c r="S3162" t="s">
        <v>23</v>
      </c>
      <c r="T3162" t="s">
        <v>23</v>
      </c>
      <c r="U3162">
        <v>244</v>
      </c>
      <c r="V3162">
        <v>11</v>
      </c>
    </row>
    <row r="3163" spans="1:22">
      <c r="A3163">
        <v>6572487</v>
      </c>
      <c r="B3163" t="str">
        <f t="shared" si="253"/>
        <v>pCAV1374-49</v>
      </c>
      <c r="C3163" t="str">
        <f t="shared" si="254"/>
        <v>NZ_CP011630.1</v>
      </c>
      <c r="D3163" t="str">
        <f t="shared" si="255"/>
        <v>CP011630</v>
      </c>
      <c r="E3163" t="str">
        <f t="shared" ref="E3163:E3226" si="257">MID(H3163,1,FIND(" ",H3163)-1)</f>
        <v>Klebsiella</v>
      </c>
      <c r="F3163" t="s">
        <v>32492</v>
      </c>
      <c r="G3163" t="str">
        <f t="shared" si="256"/>
        <v>Klebsiellaoxytoca                  Gammaproteobacteria49.251.270350---555</v>
      </c>
      <c r="H3163" t="s">
        <v>16030</v>
      </c>
      <c r="I3163" t="s">
        <v>15</v>
      </c>
      <c r="J3163" t="s">
        <v>78</v>
      </c>
      <c r="K3163" t="s">
        <v>79</v>
      </c>
      <c r="L3163" t="s">
        <v>16046</v>
      </c>
      <c r="M3163" t="s">
        <v>16047</v>
      </c>
      <c r="N3163" t="s">
        <v>16048</v>
      </c>
      <c r="O3163" s="1" t="s">
        <v>16049</v>
      </c>
      <c r="P3163" t="s">
        <v>16050</v>
      </c>
      <c r="Q3163">
        <v>50</v>
      </c>
      <c r="R3163" t="s">
        <v>23</v>
      </c>
      <c r="S3163" t="s">
        <v>23</v>
      </c>
      <c r="T3163" t="s">
        <v>23</v>
      </c>
      <c r="U3163">
        <v>55</v>
      </c>
      <c r="V3163">
        <v>5</v>
      </c>
    </row>
    <row r="3164" spans="1:22">
      <c r="A3164">
        <v>6572391</v>
      </c>
      <c r="B3164" t="str">
        <f t="shared" si="253"/>
        <v>pCAV1374-14</v>
      </c>
      <c r="C3164" t="str">
        <f t="shared" si="254"/>
        <v>NZ_CP011627.1</v>
      </c>
      <c r="D3164" t="str">
        <f t="shared" si="255"/>
        <v>CP011627</v>
      </c>
      <c r="E3164" t="str">
        <f t="shared" si="257"/>
        <v>Klebsiella</v>
      </c>
      <c r="F3164" t="s">
        <v>32492</v>
      </c>
      <c r="G3164" t="str">
        <f t="shared" si="256"/>
        <v>Klebsiellaoxytoca                  Gammaproteobacteria14.27448.78112---153</v>
      </c>
      <c r="H3164" t="s">
        <v>16030</v>
      </c>
      <c r="I3164" t="s">
        <v>15</v>
      </c>
      <c r="J3164" t="s">
        <v>78</v>
      </c>
      <c r="K3164" t="s">
        <v>79</v>
      </c>
      <c r="L3164" t="s">
        <v>16051</v>
      </c>
      <c r="M3164" t="s">
        <v>16052</v>
      </c>
      <c r="N3164" t="s">
        <v>16053</v>
      </c>
      <c r="O3164" s="1" t="s">
        <v>16054</v>
      </c>
      <c r="P3164" t="s">
        <v>16055</v>
      </c>
      <c r="Q3164">
        <v>12</v>
      </c>
      <c r="R3164" t="s">
        <v>23</v>
      </c>
      <c r="S3164" t="s">
        <v>23</v>
      </c>
      <c r="T3164" t="s">
        <v>23</v>
      </c>
      <c r="U3164">
        <v>15</v>
      </c>
      <c r="V3164">
        <v>3</v>
      </c>
    </row>
    <row r="3165" spans="1:22">
      <c r="A3165">
        <v>6572295</v>
      </c>
      <c r="B3165" t="str">
        <f t="shared" si="253"/>
        <v>pCAV1374-16</v>
      </c>
      <c r="C3165" t="str">
        <f t="shared" si="254"/>
        <v>NZ_CP011628.1</v>
      </c>
      <c r="D3165" t="str">
        <f t="shared" si="255"/>
        <v>CP011628</v>
      </c>
      <c r="E3165" t="str">
        <f t="shared" si="257"/>
        <v>Klebsiella</v>
      </c>
      <c r="F3165" t="s">
        <v>32492</v>
      </c>
      <c r="G3165" t="str">
        <f t="shared" si="256"/>
        <v>Klebsiellaoxytoca                  Gammaproteobacteria16.06959.344118---191</v>
      </c>
      <c r="H3165" t="s">
        <v>16030</v>
      </c>
      <c r="I3165" t="s">
        <v>15</v>
      </c>
      <c r="J3165" t="s">
        <v>78</v>
      </c>
      <c r="K3165" t="s">
        <v>79</v>
      </c>
      <c r="L3165" t="s">
        <v>16056</v>
      </c>
      <c r="M3165" t="s">
        <v>16057</v>
      </c>
      <c r="N3165" t="s">
        <v>16058</v>
      </c>
      <c r="O3165" s="1" t="s">
        <v>16059</v>
      </c>
      <c r="P3165" t="s">
        <v>16060</v>
      </c>
      <c r="Q3165">
        <v>18</v>
      </c>
      <c r="R3165" t="s">
        <v>23</v>
      </c>
      <c r="S3165" t="s">
        <v>23</v>
      </c>
      <c r="T3165" t="s">
        <v>23</v>
      </c>
      <c r="U3165">
        <v>19</v>
      </c>
      <c r="V3165">
        <v>1</v>
      </c>
    </row>
    <row r="3166" spans="1:22">
      <c r="A3166">
        <v>6572199</v>
      </c>
      <c r="B3166" t="str">
        <f t="shared" si="253"/>
        <v>pCAV1374-54</v>
      </c>
      <c r="C3166" t="str">
        <f t="shared" si="254"/>
        <v>NZ_CP011631.1</v>
      </c>
      <c r="D3166" t="str">
        <f t="shared" si="255"/>
        <v>CP011631</v>
      </c>
      <c r="E3166" t="str">
        <f t="shared" si="257"/>
        <v>Klebsiella</v>
      </c>
      <c r="F3166" t="s">
        <v>32492</v>
      </c>
      <c r="G3166" t="str">
        <f t="shared" si="256"/>
        <v>Klebsiellaoxytoca                  Gammaproteobacteria53.59652.729752---531</v>
      </c>
      <c r="H3166" t="s">
        <v>16030</v>
      </c>
      <c r="I3166" t="s">
        <v>15</v>
      </c>
      <c r="J3166" t="s">
        <v>78</v>
      </c>
      <c r="K3166" t="s">
        <v>79</v>
      </c>
      <c r="L3166" t="s">
        <v>16061</v>
      </c>
      <c r="M3166" t="s">
        <v>16062</v>
      </c>
      <c r="N3166" t="s">
        <v>16063</v>
      </c>
      <c r="O3166" s="1" t="s">
        <v>16064</v>
      </c>
      <c r="P3166" t="s">
        <v>16065</v>
      </c>
      <c r="Q3166">
        <v>52</v>
      </c>
      <c r="R3166" t="s">
        <v>23</v>
      </c>
      <c r="S3166" t="s">
        <v>23</v>
      </c>
      <c r="T3166" t="s">
        <v>23</v>
      </c>
      <c r="U3166">
        <v>53</v>
      </c>
      <c r="V3166">
        <v>1</v>
      </c>
    </row>
    <row r="3167" spans="1:22">
      <c r="A3167">
        <v>6572103</v>
      </c>
      <c r="B3167" t="str">
        <f t="shared" si="253"/>
        <v>pCAV1374-84</v>
      </c>
      <c r="C3167" t="str">
        <f t="shared" si="254"/>
        <v>NZ_CP011632.1</v>
      </c>
      <c r="D3167" t="str">
        <f t="shared" si="255"/>
        <v>CP011632</v>
      </c>
      <c r="E3167" t="str">
        <f t="shared" si="257"/>
        <v>Klebsiella</v>
      </c>
      <c r="F3167" t="s">
        <v>32492</v>
      </c>
      <c r="G3167" t="str">
        <f t="shared" si="256"/>
        <v>Klebsiellaoxytoca                  Gammaproteobacteria83.65253.1703101---1021</v>
      </c>
      <c r="H3167" t="s">
        <v>16030</v>
      </c>
      <c r="I3167" t="s">
        <v>15</v>
      </c>
      <c r="J3167" t="s">
        <v>78</v>
      </c>
      <c r="K3167" t="s">
        <v>79</v>
      </c>
      <c r="L3167" t="s">
        <v>16066</v>
      </c>
      <c r="M3167" t="s">
        <v>16067</v>
      </c>
      <c r="N3167" t="s">
        <v>16068</v>
      </c>
      <c r="O3167" s="1" t="s">
        <v>16069</v>
      </c>
      <c r="P3167" t="s">
        <v>16070</v>
      </c>
      <c r="Q3167">
        <v>101</v>
      </c>
      <c r="R3167" t="s">
        <v>23</v>
      </c>
      <c r="S3167" t="s">
        <v>23</v>
      </c>
      <c r="T3167" t="s">
        <v>23</v>
      </c>
      <c r="U3167">
        <v>102</v>
      </c>
      <c r="V3167">
        <v>1</v>
      </c>
    </row>
    <row r="3168" spans="1:22">
      <c r="A3168">
        <v>6572007</v>
      </c>
      <c r="B3168" t="str">
        <f t="shared" si="253"/>
        <v>pCAV1374-1919</v>
      </c>
      <c r="C3168" t="str">
        <f t="shared" si="254"/>
        <v>NZ_CP011625.1</v>
      </c>
      <c r="D3168" t="str">
        <f t="shared" si="255"/>
        <v>CP011625</v>
      </c>
      <c r="E3168" t="str">
        <f t="shared" si="257"/>
        <v>Klebsiella</v>
      </c>
      <c r="F3168" t="s">
        <v>32492</v>
      </c>
      <c r="G3168" t="str">
        <f t="shared" si="256"/>
        <v xml:space="preserve">Klebsiellaoxytoca                  Gammaproteobacteria1.91951.32883---3-                                                </v>
      </c>
      <c r="H3168" t="s">
        <v>16030</v>
      </c>
      <c r="I3168" t="s">
        <v>15</v>
      </c>
      <c r="J3168" t="s">
        <v>78</v>
      </c>
      <c r="K3168" t="s">
        <v>79</v>
      </c>
      <c r="L3168" t="s">
        <v>16071</v>
      </c>
      <c r="M3168" t="s">
        <v>16072</v>
      </c>
      <c r="N3168" t="s">
        <v>16073</v>
      </c>
      <c r="O3168" s="1" t="s">
        <v>10994</v>
      </c>
      <c r="P3168" t="s">
        <v>10995</v>
      </c>
      <c r="Q3168">
        <v>3</v>
      </c>
      <c r="R3168" t="s">
        <v>23</v>
      </c>
      <c r="S3168" t="s">
        <v>23</v>
      </c>
      <c r="T3168" t="s">
        <v>23</v>
      </c>
      <c r="U3168">
        <v>3</v>
      </c>
      <c r="V3168" t="s">
        <v>24</v>
      </c>
    </row>
    <row r="3169" spans="1:22">
      <c r="A3169">
        <v>6571911</v>
      </c>
      <c r="B3169" t="str">
        <f t="shared" si="253"/>
        <v>pCAV1374-34</v>
      </c>
      <c r="C3169" t="str">
        <f t="shared" si="254"/>
        <v>NZ_CP011629.1</v>
      </c>
      <c r="D3169" t="str">
        <f t="shared" si="255"/>
        <v>CP011629</v>
      </c>
      <c r="E3169" t="str">
        <f t="shared" si="257"/>
        <v>Klebsiella</v>
      </c>
      <c r="F3169" t="s">
        <v>32492</v>
      </c>
      <c r="G3169" t="str">
        <f t="shared" si="256"/>
        <v>Klebsiellaoxytoca                  Gammaproteobacteria33.6144.281539---401</v>
      </c>
      <c r="H3169" t="s">
        <v>16030</v>
      </c>
      <c r="I3169" t="s">
        <v>15</v>
      </c>
      <c r="J3169" t="s">
        <v>78</v>
      </c>
      <c r="K3169" t="s">
        <v>79</v>
      </c>
      <c r="L3169" t="s">
        <v>16074</v>
      </c>
      <c r="M3169" t="s">
        <v>16075</v>
      </c>
      <c r="N3169" t="s">
        <v>16076</v>
      </c>
      <c r="O3169" s="1" t="s">
        <v>11115</v>
      </c>
      <c r="P3169" t="s">
        <v>11116</v>
      </c>
      <c r="Q3169">
        <v>39</v>
      </c>
      <c r="R3169" t="s">
        <v>23</v>
      </c>
      <c r="S3169" t="s">
        <v>23</v>
      </c>
      <c r="T3169" t="s">
        <v>23</v>
      </c>
      <c r="U3169">
        <v>40</v>
      </c>
      <c r="V3169">
        <v>1</v>
      </c>
    </row>
    <row r="3170" spans="1:22">
      <c r="A3170">
        <v>6571815</v>
      </c>
      <c r="B3170" t="str">
        <f t="shared" si="253"/>
        <v>pKPC_CAV1374</v>
      </c>
      <c r="C3170" t="str">
        <f t="shared" si="254"/>
        <v>NZ_CP011635.1</v>
      </c>
      <c r="D3170" t="str">
        <f t="shared" si="255"/>
        <v>CP011635</v>
      </c>
      <c r="E3170" t="str">
        <f t="shared" si="257"/>
        <v>Klebsiella</v>
      </c>
      <c r="F3170" t="s">
        <v>32492</v>
      </c>
      <c r="G3170" t="str">
        <f t="shared" si="256"/>
        <v>Klebsiellaoxytoca                  Gammaproteobacteria332.95651.4633331---34413</v>
      </c>
      <c r="H3170" t="s">
        <v>16030</v>
      </c>
      <c r="I3170" t="s">
        <v>15</v>
      </c>
      <c r="J3170" t="s">
        <v>78</v>
      </c>
      <c r="K3170" t="s">
        <v>79</v>
      </c>
      <c r="L3170" t="s">
        <v>16077</v>
      </c>
      <c r="M3170" t="s">
        <v>16078</v>
      </c>
      <c r="N3170" t="s">
        <v>16079</v>
      </c>
      <c r="O3170" s="1" t="s">
        <v>16080</v>
      </c>
      <c r="P3170" t="s">
        <v>16081</v>
      </c>
      <c r="Q3170">
        <v>331</v>
      </c>
      <c r="R3170" t="s">
        <v>23</v>
      </c>
      <c r="S3170" t="s">
        <v>23</v>
      </c>
      <c r="T3170" t="s">
        <v>23</v>
      </c>
      <c r="U3170">
        <v>344</v>
      </c>
      <c r="V3170">
        <v>13</v>
      </c>
    </row>
    <row r="3171" spans="1:22">
      <c r="A3171">
        <v>6571719</v>
      </c>
      <c r="B3171" t="str">
        <f t="shared" si="253"/>
        <v>pCAV1099-69</v>
      </c>
      <c r="C3171" t="str">
        <f t="shared" si="254"/>
        <v>NZ_CP011593.1</v>
      </c>
      <c r="D3171" t="str">
        <f t="shared" si="255"/>
        <v>CP011593</v>
      </c>
      <c r="E3171" t="str">
        <f t="shared" si="257"/>
        <v>Klebsiella</v>
      </c>
      <c r="F3171" t="s">
        <v>32492</v>
      </c>
      <c r="G3171" t="str">
        <f t="shared" si="256"/>
        <v>Klebsiellaoxytoca                  Gammaproteobacteria68.9152.124585---872</v>
      </c>
      <c r="H3171" t="s">
        <v>16082</v>
      </c>
      <c r="I3171" t="s">
        <v>15</v>
      </c>
      <c r="J3171" t="s">
        <v>78</v>
      </c>
      <c r="K3171" t="s">
        <v>79</v>
      </c>
      <c r="L3171" t="s">
        <v>16083</v>
      </c>
      <c r="M3171" t="s">
        <v>16084</v>
      </c>
      <c r="N3171" t="s">
        <v>16085</v>
      </c>
      <c r="O3171" s="1" t="s">
        <v>16086</v>
      </c>
      <c r="P3171" t="s">
        <v>16087</v>
      </c>
      <c r="Q3171">
        <v>85</v>
      </c>
      <c r="R3171" t="s">
        <v>23</v>
      </c>
      <c r="S3171" t="s">
        <v>23</v>
      </c>
      <c r="T3171" t="s">
        <v>23</v>
      </c>
      <c r="U3171">
        <v>87</v>
      </c>
      <c r="V3171">
        <v>2</v>
      </c>
    </row>
    <row r="3172" spans="1:22">
      <c r="A3172">
        <v>6571623</v>
      </c>
      <c r="B3172" t="str">
        <f t="shared" si="253"/>
        <v>pCAV1099-5410</v>
      </c>
      <c r="C3172" t="str">
        <f t="shared" si="254"/>
        <v>NZ_CP011592.1</v>
      </c>
      <c r="D3172" t="str">
        <f t="shared" si="255"/>
        <v>CP011592</v>
      </c>
      <c r="E3172" t="str">
        <f t="shared" si="257"/>
        <v>Klebsiella</v>
      </c>
      <c r="F3172" t="s">
        <v>32492</v>
      </c>
      <c r="G3172" t="str">
        <f t="shared" si="256"/>
        <v>Klebsiellaoxytoca                  Gammaproteobacteria1509752.21816---71</v>
      </c>
      <c r="H3172" t="s">
        <v>16082</v>
      </c>
      <c r="I3172" t="s">
        <v>15</v>
      </c>
      <c r="J3172" t="s">
        <v>78</v>
      </c>
      <c r="K3172" t="s">
        <v>79</v>
      </c>
      <c r="L3172" t="s">
        <v>16088</v>
      </c>
      <c r="M3172" t="s">
        <v>16089</v>
      </c>
      <c r="N3172" t="s">
        <v>16090</v>
      </c>
      <c r="O3172" s="1">
        <v>15097</v>
      </c>
      <c r="P3172" t="s">
        <v>16009</v>
      </c>
      <c r="Q3172">
        <v>6</v>
      </c>
      <c r="R3172" t="s">
        <v>23</v>
      </c>
      <c r="S3172" t="s">
        <v>23</v>
      </c>
      <c r="T3172" t="s">
        <v>23</v>
      </c>
      <c r="U3172">
        <v>7</v>
      </c>
      <c r="V3172">
        <v>1</v>
      </c>
    </row>
    <row r="3173" spans="1:22">
      <c r="A3173">
        <v>6571527</v>
      </c>
      <c r="B3173" t="str">
        <f t="shared" si="253"/>
        <v>pCAV1099-111</v>
      </c>
      <c r="C3173" t="str">
        <f t="shared" si="254"/>
        <v>NZ_CP011594.1</v>
      </c>
      <c r="D3173" t="str">
        <f t="shared" si="255"/>
        <v>CP011594</v>
      </c>
      <c r="E3173" t="str">
        <f t="shared" si="257"/>
        <v>Klebsiella</v>
      </c>
      <c r="F3173" t="s">
        <v>32492</v>
      </c>
      <c r="G3173" t="str">
        <f t="shared" si="256"/>
        <v xml:space="preserve">Klebsiellaoxytoca                  Gammaproteobacteria111.39548.8675123---123-                                                </v>
      </c>
      <c r="H3173" t="s">
        <v>16082</v>
      </c>
      <c r="I3173" t="s">
        <v>15</v>
      </c>
      <c r="J3173" t="s">
        <v>78</v>
      </c>
      <c r="K3173" t="s">
        <v>79</v>
      </c>
      <c r="L3173" t="s">
        <v>16091</v>
      </c>
      <c r="M3173" t="s">
        <v>16092</v>
      </c>
      <c r="N3173" t="s">
        <v>16093</v>
      </c>
      <c r="O3173" s="1" t="s">
        <v>16094</v>
      </c>
      <c r="P3173" t="s">
        <v>16095</v>
      </c>
      <c r="Q3173">
        <v>123</v>
      </c>
      <c r="R3173" t="s">
        <v>23</v>
      </c>
      <c r="S3173" t="s">
        <v>23</v>
      </c>
      <c r="T3173" t="s">
        <v>23</v>
      </c>
      <c r="U3173">
        <v>123</v>
      </c>
      <c r="V3173" t="s">
        <v>24</v>
      </c>
    </row>
    <row r="3174" spans="1:22">
      <c r="A3174">
        <v>6571431</v>
      </c>
      <c r="B3174" t="str">
        <f t="shared" si="253"/>
        <v>pKPC_CAV1099</v>
      </c>
      <c r="C3174" t="str">
        <f t="shared" si="254"/>
        <v>NZ_CP011595.1</v>
      </c>
      <c r="D3174" t="str">
        <f t="shared" si="255"/>
        <v>CP011595</v>
      </c>
      <c r="E3174" t="str">
        <f t="shared" si="257"/>
        <v>Klebsiella</v>
      </c>
      <c r="F3174" t="s">
        <v>32492</v>
      </c>
      <c r="G3174" t="str">
        <f t="shared" si="256"/>
        <v>Klebsiellaoxytoca                  Gammaproteobacteria113.10554.1771111---1154</v>
      </c>
      <c r="H3174" t="s">
        <v>16082</v>
      </c>
      <c r="I3174" t="s">
        <v>15</v>
      </c>
      <c r="J3174" t="s">
        <v>78</v>
      </c>
      <c r="K3174" t="s">
        <v>79</v>
      </c>
      <c r="L3174" t="s">
        <v>16096</v>
      </c>
      <c r="M3174" t="s">
        <v>16097</v>
      </c>
      <c r="N3174" t="s">
        <v>16098</v>
      </c>
      <c r="O3174" s="1" t="s">
        <v>16018</v>
      </c>
      <c r="P3174" t="s">
        <v>16019</v>
      </c>
      <c r="Q3174">
        <v>111</v>
      </c>
      <c r="R3174" t="s">
        <v>23</v>
      </c>
      <c r="S3174" t="s">
        <v>23</v>
      </c>
      <c r="T3174" t="s">
        <v>23</v>
      </c>
      <c r="U3174">
        <v>115</v>
      </c>
      <c r="V3174">
        <v>4</v>
      </c>
    </row>
    <row r="3175" spans="1:22">
      <c r="A3175">
        <v>6571335</v>
      </c>
      <c r="B3175" t="str">
        <f t="shared" si="253"/>
        <v>pCAV1099-114</v>
      </c>
      <c r="C3175" t="str">
        <f t="shared" si="254"/>
        <v>NZ_CP011596.1</v>
      </c>
      <c r="D3175" t="str">
        <f t="shared" si="255"/>
        <v>CP011596</v>
      </c>
      <c r="E3175" t="str">
        <f t="shared" si="257"/>
        <v>Klebsiella</v>
      </c>
      <c r="F3175" t="s">
        <v>32492</v>
      </c>
      <c r="G3175" t="str">
        <f t="shared" si="256"/>
        <v>Klebsiellaoxytoca                  Gammaproteobacteria113.99251.5185114---1217</v>
      </c>
      <c r="H3175" t="s">
        <v>16082</v>
      </c>
      <c r="I3175" t="s">
        <v>15</v>
      </c>
      <c r="J3175" t="s">
        <v>78</v>
      </c>
      <c r="K3175" t="s">
        <v>79</v>
      </c>
      <c r="L3175" t="s">
        <v>16099</v>
      </c>
      <c r="M3175" t="s">
        <v>16100</v>
      </c>
      <c r="N3175" t="s">
        <v>16101</v>
      </c>
      <c r="O3175" s="1" t="s">
        <v>16102</v>
      </c>
      <c r="P3175" t="s">
        <v>16103</v>
      </c>
      <c r="Q3175">
        <v>114</v>
      </c>
      <c r="R3175" t="s">
        <v>23</v>
      </c>
      <c r="S3175" t="s">
        <v>23</v>
      </c>
      <c r="T3175" t="s">
        <v>23</v>
      </c>
      <c r="U3175">
        <v>121</v>
      </c>
      <c r="V3175">
        <v>7</v>
      </c>
    </row>
    <row r="3176" spans="1:22">
      <c r="A3176">
        <v>6571239</v>
      </c>
      <c r="B3176" t="str">
        <f t="shared" si="253"/>
        <v>pKOX105</v>
      </c>
      <c r="C3176" t="str">
        <f t="shared" si="254"/>
        <v>NC_014208.1</v>
      </c>
      <c r="D3176" t="str">
        <f t="shared" si="255"/>
        <v>HM126016</v>
      </c>
      <c r="E3176" t="str">
        <f t="shared" si="257"/>
        <v>Klebsiella</v>
      </c>
      <c r="F3176" t="s">
        <v>32492</v>
      </c>
      <c r="G3176" t="str">
        <f t="shared" si="256"/>
        <v xml:space="preserve">Klebsiellaoxytoca                  Gammaproteobacteria54.64151.823770---70-                                                        </v>
      </c>
      <c r="H3176" t="s">
        <v>16104</v>
      </c>
      <c r="I3176" t="s">
        <v>15</v>
      </c>
      <c r="J3176" t="s">
        <v>78</v>
      </c>
      <c r="K3176" t="s">
        <v>79</v>
      </c>
      <c r="L3176" t="s">
        <v>16105</v>
      </c>
      <c r="M3176" t="s">
        <v>16106</v>
      </c>
      <c r="N3176" t="s">
        <v>16107</v>
      </c>
      <c r="O3176" s="1" t="s">
        <v>16108</v>
      </c>
      <c r="P3176" t="s">
        <v>16109</v>
      </c>
      <c r="Q3176">
        <v>70</v>
      </c>
      <c r="R3176" t="s">
        <v>23</v>
      </c>
      <c r="S3176" t="s">
        <v>23</v>
      </c>
      <c r="T3176" t="s">
        <v>23</v>
      </c>
      <c r="U3176">
        <v>70</v>
      </c>
      <c r="V3176" t="s">
        <v>58</v>
      </c>
    </row>
    <row r="3177" spans="1:22">
      <c r="A3177">
        <v>6571143</v>
      </c>
      <c r="B3177" t="str">
        <f t="shared" si="253"/>
        <v>pACM1</v>
      </c>
      <c r="C3177" t="str">
        <f t="shared" si="254"/>
        <v>NC_024997.1</v>
      </c>
      <c r="D3177" t="str">
        <f t="shared" si="255"/>
        <v>KJ541681</v>
      </c>
      <c r="E3177" t="str">
        <f t="shared" si="257"/>
        <v>Klebsiella</v>
      </c>
      <c r="F3177" t="s">
        <v>32492</v>
      </c>
      <c r="G3177" t="str">
        <f t="shared" si="256"/>
        <v xml:space="preserve">Klebsiellaoxytoca                  Gammaproteobacteria89.97754.413992---98-                                                                </v>
      </c>
      <c r="H3177" t="s">
        <v>16110</v>
      </c>
      <c r="I3177" t="s">
        <v>15</v>
      </c>
      <c r="J3177" t="s">
        <v>78</v>
      </c>
      <c r="K3177" t="s">
        <v>79</v>
      </c>
      <c r="L3177" t="s">
        <v>16111</v>
      </c>
      <c r="M3177" t="s">
        <v>16112</v>
      </c>
      <c r="N3177" t="s">
        <v>16113</v>
      </c>
      <c r="O3177" s="1" t="s">
        <v>16114</v>
      </c>
      <c r="P3177" t="s">
        <v>16115</v>
      </c>
      <c r="Q3177">
        <v>92</v>
      </c>
      <c r="R3177" t="s">
        <v>23</v>
      </c>
      <c r="S3177" t="s">
        <v>23</v>
      </c>
      <c r="T3177" t="s">
        <v>23</v>
      </c>
      <c r="U3177">
        <v>98</v>
      </c>
      <c r="V3177" t="s">
        <v>495</v>
      </c>
    </row>
    <row r="3178" spans="1:22">
      <c r="A3178">
        <v>6571047</v>
      </c>
      <c r="B3178" t="str">
        <f t="shared" si="253"/>
        <v>pINCan01</v>
      </c>
      <c r="C3178" t="str">
        <f t="shared" si="254"/>
        <v>NC_019286.1</v>
      </c>
      <c r="D3178" t="str">
        <f t="shared" si="255"/>
        <v>JN596279</v>
      </c>
      <c r="E3178" t="str">
        <f t="shared" si="257"/>
        <v>Klebsiella</v>
      </c>
      <c r="F3178" t="s">
        <v>32492</v>
      </c>
      <c r="G3178" t="str">
        <f t="shared" si="256"/>
        <v xml:space="preserve">Klebsiellaoxytoca                  Gammaproteobacteria6.06155.17247---7-                                                </v>
      </c>
      <c r="H3178" t="s">
        <v>16116</v>
      </c>
      <c r="I3178" t="s">
        <v>15</v>
      </c>
      <c r="J3178" t="s">
        <v>78</v>
      </c>
      <c r="K3178" t="s">
        <v>79</v>
      </c>
      <c r="L3178" t="s">
        <v>16117</v>
      </c>
      <c r="M3178" t="s">
        <v>16118</v>
      </c>
      <c r="N3178" t="s">
        <v>16119</v>
      </c>
      <c r="O3178" s="1" t="s">
        <v>16120</v>
      </c>
      <c r="P3178" t="s">
        <v>16121</v>
      </c>
      <c r="Q3178">
        <v>7</v>
      </c>
      <c r="R3178" t="s">
        <v>23</v>
      </c>
      <c r="S3178" t="s">
        <v>23</v>
      </c>
      <c r="T3178" t="s">
        <v>23</v>
      </c>
      <c r="U3178">
        <v>7</v>
      </c>
      <c r="V3178" t="s">
        <v>24</v>
      </c>
    </row>
    <row r="3179" spans="1:22">
      <c r="A3179">
        <v>6570951</v>
      </c>
      <c r="B3179" t="str">
        <f t="shared" si="253"/>
        <v>pKOX_NDM1</v>
      </c>
      <c r="C3179" t="str">
        <f t="shared" si="254"/>
        <v>NC_021501.1</v>
      </c>
      <c r="D3179" t="str">
        <f t="shared" si="255"/>
        <v>JQ314407</v>
      </c>
      <c r="E3179" t="str">
        <f t="shared" si="257"/>
        <v>Klebsiella</v>
      </c>
      <c r="F3179" t="s">
        <v>32492</v>
      </c>
      <c r="G3179" t="str">
        <f t="shared" si="256"/>
        <v>Klebsiellaoxytoca                  Gammaproteobacteria110.78154.8479113---1207</v>
      </c>
      <c r="H3179" t="s">
        <v>16122</v>
      </c>
      <c r="I3179" t="s">
        <v>15</v>
      </c>
      <c r="J3179" t="s">
        <v>78</v>
      </c>
      <c r="K3179" t="s">
        <v>79</v>
      </c>
      <c r="L3179" t="s">
        <v>16123</v>
      </c>
      <c r="M3179" t="s">
        <v>16124</v>
      </c>
      <c r="N3179" t="s">
        <v>16125</v>
      </c>
      <c r="O3179" s="1" t="s">
        <v>16126</v>
      </c>
      <c r="P3179" t="s">
        <v>16127</v>
      </c>
      <c r="Q3179">
        <v>113</v>
      </c>
      <c r="R3179" t="s">
        <v>23</v>
      </c>
      <c r="S3179" t="s">
        <v>23</v>
      </c>
      <c r="T3179" t="s">
        <v>23</v>
      </c>
      <c r="U3179">
        <v>120</v>
      </c>
      <c r="V3179">
        <v>7</v>
      </c>
    </row>
    <row r="3180" spans="1:22">
      <c r="A3180">
        <v>6570855</v>
      </c>
      <c r="B3180" t="str">
        <f t="shared" si="253"/>
        <v>pKOX_R1</v>
      </c>
      <c r="C3180" t="str">
        <f t="shared" si="254"/>
        <v>NC_018107.1</v>
      </c>
      <c r="D3180" t="str">
        <f t="shared" si="255"/>
        <v>CP003684</v>
      </c>
      <c r="E3180" t="str">
        <f t="shared" si="257"/>
        <v>Klebsiella</v>
      </c>
      <c r="F3180" t="s">
        <v>32492</v>
      </c>
      <c r="G3180" t="str">
        <f t="shared" si="256"/>
        <v>Klebsiellaoxytoca                  Gammaproteobacteria353.86547.5198329---35829</v>
      </c>
      <c r="H3180" t="s">
        <v>16122</v>
      </c>
      <c r="I3180" t="s">
        <v>15</v>
      </c>
      <c r="J3180" t="s">
        <v>78</v>
      </c>
      <c r="K3180" t="s">
        <v>79</v>
      </c>
      <c r="L3180" t="s">
        <v>16128</v>
      </c>
      <c r="M3180" t="s">
        <v>16129</v>
      </c>
      <c r="N3180" t="s">
        <v>16130</v>
      </c>
      <c r="O3180" s="1" t="s">
        <v>16131</v>
      </c>
      <c r="P3180" t="s">
        <v>16132</v>
      </c>
      <c r="Q3180">
        <v>329</v>
      </c>
      <c r="R3180" t="s">
        <v>23</v>
      </c>
      <c r="S3180" t="s">
        <v>23</v>
      </c>
      <c r="T3180" t="s">
        <v>23</v>
      </c>
      <c r="U3180">
        <v>358</v>
      </c>
      <c r="V3180">
        <v>29</v>
      </c>
    </row>
    <row r="3181" spans="1:22">
      <c r="A3181">
        <v>6570759</v>
      </c>
      <c r="B3181" t="str">
        <f t="shared" si="253"/>
        <v>pKPC-727</v>
      </c>
      <c r="C3181" t="str">
        <f t="shared" si="254"/>
        <v>NZ_CP008791.1</v>
      </c>
      <c r="D3181" t="str">
        <f t="shared" si="255"/>
        <v>CP008791</v>
      </c>
      <c r="E3181" t="str">
        <f t="shared" si="257"/>
        <v>Klebsiella</v>
      </c>
      <c r="F3181" t="s">
        <v>32492</v>
      </c>
      <c r="G3181" t="str">
        <f t="shared" si="256"/>
        <v>Klebsiellaoxytoca                  Gammaproteobacteria205.58653.8962226---2337</v>
      </c>
      <c r="H3181" t="s">
        <v>16133</v>
      </c>
      <c r="I3181" t="s">
        <v>15</v>
      </c>
      <c r="J3181" t="s">
        <v>78</v>
      </c>
      <c r="K3181" t="s">
        <v>79</v>
      </c>
      <c r="L3181" t="s">
        <v>16134</v>
      </c>
      <c r="M3181" t="s">
        <v>16135</v>
      </c>
      <c r="N3181" t="s">
        <v>16136</v>
      </c>
      <c r="O3181" s="1" t="s">
        <v>16137</v>
      </c>
      <c r="P3181" t="s">
        <v>16138</v>
      </c>
      <c r="Q3181">
        <v>226</v>
      </c>
      <c r="R3181" t="s">
        <v>23</v>
      </c>
      <c r="S3181" t="s">
        <v>23</v>
      </c>
      <c r="T3181" t="s">
        <v>23</v>
      </c>
      <c r="U3181">
        <v>233</v>
      </c>
      <c r="V3181">
        <v>7</v>
      </c>
    </row>
    <row r="3182" spans="1:22">
      <c r="A3182">
        <v>6570663</v>
      </c>
      <c r="B3182" t="str">
        <f t="shared" si="253"/>
        <v>pKOX-137</v>
      </c>
      <c r="C3182" t="str">
        <f t="shared" si="254"/>
        <v>NZ_CP008789.1</v>
      </c>
      <c r="D3182" t="str">
        <f t="shared" si="255"/>
        <v>CP008789</v>
      </c>
      <c r="E3182" t="str">
        <f t="shared" si="257"/>
        <v>Klebsiella</v>
      </c>
      <c r="F3182" t="s">
        <v>32492</v>
      </c>
      <c r="G3182" t="str">
        <f t="shared" si="256"/>
        <v>Klebsiellaoxytoca                  Gammaproteobacteria133.39752.1196143---1507</v>
      </c>
      <c r="H3182" t="s">
        <v>16133</v>
      </c>
      <c r="I3182" t="s">
        <v>15</v>
      </c>
      <c r="J3182" t="s">
        <v>78</v>
      </c>
      <c r="K3182" t="s">
        <v>79</v>
      </c>
      <c r="L3182" t="s">
        <v>16139</v>
      </c>
      <c r="M3182" t="s">
        <v>16140</v>
      </c>
      <c r="N3182" t="s">
        <v>16141</v>
      </c>
      <c r="O3182" s="1" t="s">
        <v>16142</v>
      </c>
      <c r="P3182" t="s">
        <v>16143</v>
      </c>
      <c r="Q3182">
        <v>143</v>
      </c>
      <c r="R3182" t="s">
        <v>23</v>
      </c>
      <c r="S3182" t="s">
        <v>23</v>
      </c>
      <c r="T3182" t="s">
        <v>23</v>
      </c>
      <c r="U3182">
        <v>150</v>
      </c>
      <c r="V3182">
        <v>7</v>
      </c>
    </row>
    <row r="3183" spans="1:22">
      <c r="A3183">
        <v>6570567</v>
      </c>
      <c r="B3183" t="str">
        <f t="shared" si="253"/>
        <v>pKOX-86d</v>
      </c>
      <c r="C3183" t="str">
        <f t="shared" si="254"/>
        <v>NZ_CP008790.1</v>
      </c>
      <c r="D3183" t="str">
        <f t="shared" si="255"/>
        <v>CP008790</v>
      </c>
      <c r="E3183" t="str">
        <f t="shared" si="257"/>
        <v>Klebsiella</v>
      </c>
      <c r="F3183" t="s">
        <v>32492</v>
      </c>
      <c r="G3183" t="str">
        <f t="shared" si="256"/>
        <v>Klebsiellaoxytoca                  Gammaproteobacteria193.72551.5845209---2167</v>
      </c>
      <c r="H3183" t="s">
        <v>16133</v>
      </c>
      <c r="I3183" t="s">
        <v>15</v>
      </c>
      <c r="J3183" t="s">
        <v>78</v>
      </c>
      <c r="K3183" t="s">
        <v>79</v>
      </c>
      <c r="L3183" t="s">
        <v>16144</v>
      </c>
      <c r="M3183" t="s">
        <v>16145</v>
      </c>
      <c r="N3183" t="s">
        <v>16146</v>
      </c>
      <c r="O3183" s="1" t="s">
        <v>16147</v>
      </c>
      <c r="P3183" t="s">
        <v>16148</v>
      </c>
      <c r="Q3183">
        <v>209</v>
      </c>
      <c r="R3183" t="s">
        <v>23</v>
      </c>
      <c r="S3183" t="s">
        <v>23</v>
      </c>
      <c r="T3183" t="s">
        <v>23</v>
      </c>
      <c r="U3183">
        <v>216</v>
      </c>
      <c r="V3183">
        <v>7</v>
      </c>
    </row>
    <row r="3184" spans="1:22">
      <c r="A3184">
        <v>6570471</v>
      </c>
      <c r="B3184" t="str">
        <f t="shared" si="253"/>
        <v>plasmid1</v>
      </c>
      <c r="C3184" t="str">
        <f t="shared" si="254"/>
        <v>NZ_CP009116.1</v>
      </c>
      <c r="D3184" t="str">
        <f t="shared" si="255"/>
        <v>CP009116</v>
      </c>
      <c r="E3184" t="str">
        <f t="shared" si="257"/>
        <v>Klebsiella</v>
      </c>
      <c r="F3184" t="s">
        <v>32306</v>
      </c>
      <c r="G3184" t="str">
        <f t="shared" si="256"/>
        <v>Klebsiellapneumoniae               Gammaproteobacteria94.7651.290693---1007</v>
      </c>
      <c r="H3184" t="s">
        <v>16149</v>
      </c>
      <c r="I3184" t="s">
        <v>15</v>
      </c>
      <c r="J3184" t="s">
        <v>78</v>
      </c>
      <c r="K3184" t="s">
        <v>79</v>
      </c>
      <c r="L3184" t="s">
        <v>2873</v>
      </c>
      <c r="M3184" t="s">
        <v>16150</v>
      </c>
      <c r="N3184" t="s">
        <v>16151</v>
      </c>
      <c r="O3184" s="1" t="s">
        <v>16152</v>
      </c>
      <c r="P3184" t="s">
        <v>16153</v>
      </c>
      <c r="Q3184">
        <v>93</v>
      </c>
      <c r="R3184" t="s">
        <v>23</v>
      </c>
      <c r="S3184" t="s">
        <v>23</v>
      </c>
      <c r="T3184" t="s">
        <v>23</v>
      </c>
      <c r="U3184">
        <v>100</v>
      </c>
      <c r="V3184">
        <v>7</v>
      </c>
    </row>
    <row r="3185" spans="1:22">
      <c r="A3185">
        <v>6570375</v>
      </c>
      <c r="B3185" t="str">
        <f t="shared" si="253"/>
        <v>plasmid2</v>
      </c>
      <c r="C3185" t="str">
        <f t="shared" si="254"/>
        <v>NZ_CP009115.1</v>
      </c>
      <c r="D3185" t="str">
        <f t="shared" si="255"/>
        <v>CP009115</v>
      </c>
      <c r="E3185" t="str">
        <f t="shared" si="257"/>
        <v>Klebsiella</v>
      </c>
      <c r="F3185" t="s">
        <v>32306</v>
      </c>
      <c r="G3185" t="str">
        <f t="shared" si="256"/>
        <v>Klebsiellapneumoniae               Gammaproteobacteria118.06152.688140---1455</v>
      </c>
      <c r="H3185" t="s">
        <v>16149</v>
      </c>
      <c r="I3185" t="s">
        <v>15</v>
      </c>
      <c r="J3185" t="s">
        <v>78</v>
      </c>
      <c r="K3185" t="s">
        <v>79</v>
      </c>
      <c r="L3185" t="s">
        <v>2868</v>
      </c>
      <c r="M3185" t="s">
        <v>16154</v>
      </c>
      <c r="N3185" t="s">
        <v>16155</v>
      </c>
      <c r="O3185" s="1" t="s">
        <v>16156</v>
      </c>
      <c r="P3185" t="s">
        <v>16157</v>
      </c>
      <c r="Q3185">
        <v>140</v>
      </c>
      <c r="R3185" t="s">
        <v>23</v>
      </c>
      <c r="S3185" t="s">
        <v>23</v>
      </c>
      <c r="T3185" t="s">
        <v>23</v>
      </c>
      <c r="U3185">
        <v>145</v>
      </c>
      <c r="V3185">
        <v>5</v>
      </c>
    </row>
    <row r="3186" spans="1:22">
      <c r="A3186">
        <v>6570279</v>
      </c>
      <c r="B3186" t="str">
        <f t="shared" si="253"/>
        <v>pPMK1-C</v>
      </c>
      <c r="C3186" t="str">
        <f t="shared" si="254"/>
        <v>NZ_CP008932.1</v>
      </c>
      <c r="D3186" t="str">
        <f t="shared" si="255"/>
        <v>CP008932</v>
      </c>
      <c r="E3186" t="str">
        <f t="shared" si="257"/>
        <v>Klebsiella</v>
      </c>
      <c r="F3186" t="s">
        <v>32306</v>
      </c>
      <c r="G3186" t="str">
        <f t="shared" si="256"/>
        <v>Klebsiellapneumoniae               Gammaproteobacteria69.94753.972375---783</v>
      </c>
      <c r="H3186" t="s">
        <v>16158</v>
      </c>
      <c r="I3186" t="s">
        <v>15</v>
      </c>
      <c r="J3186" t="s">
        <v>78</v>
      </c>
      <c r="K3186" t="s">
        <v>79</v>
      </c>
      <c r="L3186" t="s">
        <v>16159</v>
      </c>
      <c r="M3186" t="s">
        <v>16160</v>
      </c>
      <c r="N3186" t="s">
        <v>16161</v>
      </c>
      <c r="O3186" s="1" t="s">
        <v>16162</v>
      </c>
      <c r="P3186" t="s">
        <v>16163</v>
      </c>
      <c r="Q3186">
        <v>75</v>
      </c>
      <c r="R3186" t="s">
        <v>23</v>
      </c>
      <c r="S3186" t="s">
        <v>23</v>
      </c>
      <c r="T3186" t="s">
        <v>23</v>
      </c>
      <c r="U3186">
        <v>78</v>
      </c>
      <c r="V3186">
        <v>3</v>
      </c>
    </row>
    <row r="3187" spans="1:22">
      <c r="A3187">
        <v>6570183</v>
      </c>
      <c r="B3187" t="str">
        <f t="shared" si="253"/>
        <v>pPMK1-NDM</v>
      </c>
      <c r="C3187" t="str">
        <f t="shared" si="254"/>
        <v>NZ_CP008933.1</v>
      </c>
      <c r="D3187" t="str">
        <f t="shared" si="255"/>
        <v>CP008933</v>
      </c>
      <c r="E3187" t="str">
        <f t="shared" si="257"/>
        <v>Klebsiella</v>
      </c>
      <c r="F3187" t="s">
        <v>32306</v>
      </c>
      <c r="G3187" t="str">
        <f t="shared" si="256"/>
        <v>Klebsiellapneumoniae               Gammaproteobacteria304.52647.4935286---29711</v>
      </c>
      <c r="H3187" t="s">
        <v>16158</v>
      </c>
      <c r="I3187" t="s">
        <v>15</v>
      </c>
      <c r="J3187" t="s">
        <v>78</v>
      </c>
      <c r="K3187" t="s">
        <v>79</v>
      </c>
      <c r="L3187" t="s">
        <v>16164</v>
      </c>
      <c r="M3187" t="s">
        <v>16165</v>
      </c>
      <c r="N3187" t="s">
        <v>16166</v>
      </c>
      <c r="O3187" s="1" t="s">
        <v>16167</v>
      </c>
      <c r="P3187" t="s">
        <v>16168</v>
      </c>
      <c r="Q3187">
        <v>286</v>
      </c>
      <c r="R3187" t="s">
        <v>23</v>
      </c>
      <c r="S3187" t="s">
        <v>23</v>
      </c>
      <c r="T3187" t="s">
        <v>23</v>
      </c>
      <c r="U3187">
        <v>297</v>
      </c>
      <c r="V3187">
        <v>11</v>
      </c>
    </row>
    <row r="3188" spans="1:22">
      <c r="A3188">
        <v>6570087</v>
      </c>
      <c r="B3188" t="str">
        <f t="shared" si="253"/>
        <v>pPMK1-B</v>
      </c>
      <c r="C3188" t="str">
        <f t="shared" si="254"/>
        <v>NZ_CP008931.1</v>
      </c>
      <c r="D3188" t="str">
        <f t="shared" si="255"/>
        <v>CP008931</v>
      </c>
      <c r="E3188" t="str">
        <f t="shared" si="257"/>
        <v>Klebsiella</v>
      </c>
      <c r="F3188" t="s">
        <v>32306</v>
      </c>
      <c r="G3188" t="str">
        <f t="shared" si="256"/>
        <v>Klebsiellapneumoniae               Gammaproteobacteria111.69349.1544110---1166</v>
      </c>
      <c r="H3188" t="s">
        <v>16158</v>
      </c>
      <c r="I3188" t="s">
        <v>15</v>
      </c>
      <c r="J3188" t="s">
        <v>78</v>
      </c>
      <c r="K3188" t="s">
        <v>79</v>
      </c>
      <c r="L3188" t="s">
        <v>16169</v>
      </c>
      <c r="M3188" t="s">
        <v>16170</v>
      </c>
      <c r="N3188" t="s">
        <v>16171</v>
      </c>
      <c r="O3188" s="1" t="s">
        <v>16172</v>
      </c>
      <c r="P3188" t="s">
        <v>16173</v>
      </c>
      <c r="Q3188">
        <v>110</v>
      </c>
      <c r="R3188" t="s">
        <v>23</v>
      </c>
      <c r="S3188" t="s">
        <v>23</v>
      </c>
      <c r="T3188" t="s">
        <v>23</v>
      </c>
      <c r="U3188">
        <v>116</v>
      </c>
      <c r="V3188">
        <v>6</v>
      </c>
    </row>
    <row r="3189" spans="1:22">
      <c r="A3189">
        <v>6569991</v>
      </c>
      <c r="B3189" t="str">
        <f t="shared" si="253"/>
        <v>pPMK1-A</v>
      </c>
      <c r="C3189" t="str">
        <f t="shared" si="254"/>
        <v>NZ_CP008930.1</v>
      </c>
      <c r="D3189" t="str">
        <f t="shared" si="255"/>
        <v>CP008930</v>
      </c>
      <c r="E3189" t="str">
        <f t="shared" si="257"/>
        <v>Klebsiella</v>
      </c>
      <c r="F3189" t="s">
        <v>32306</v>
      </c>
      <c r="G3189" t="str">
        <f t="shared" si="256"/>
        <v>Klebsiellapneumoniae               Gammaproteobacteria187.57152.4633188---1968</v>
      </c>
      <c r="H3189" t="s">
        <v>16158</v>
      </c>
      <c r="I3189" t="s">
        <v>15</v>
      </c>
      <c r="J3189" t="s">
        <v>78</v>
      </c>
      <c r="K3189" t="s">
        <v>79</v>
      </c>
      <c r="L3189" t="s">
        <v>16174</v>
      </c>
      <c r="M3189" t="s">
        <v>16175</v>
      </c>
      <c r="N3189" t="s">
        <v>16176</v>
      </c>
      <c r="O3189" s="1" t="s">
        <v>16177</v>
      </c>
      <c r="P3189" t="s">
        <v>16178</v>
      </c>
      <c r="Q3189">
        <v>188</v>
      </c>
      <c r="R3189" t="s">
        <v>23</v>
      </c>
      <c r="S3189" t="s">
        <v>23</v>
      </c>
      <c r="T3189" t="s">
        <v>23</v>
      </c>
      <c r="U3189">
        <v>196</v>
      </c>
      <c r="V3189">
        <v>8</v>
      </c>
    </row>
    <row r="3190" spans="1:22">
      <c r="A3190">
        <v>6569895</v>
      </c>
      <c r="B3190" t="str">
        <f t="shared" si="253"/>
        <v>p34618-13.841kb</v>
      </c>
      <c r="C3190" t="str">
        <f t="shared" si="254"/>
        <v>NZ_CP010394.1</v>
      </c>
      <c r="D3190" t="str">
        <f t="shared" si="255"/>
        <v>CP010394</v>
      </c>
      <c r="E3190" t="str">
        <f t="shared" si="257"/>
        <v>Klebsiella</v>
      </c>
      <c r="F3190" t="s">
        <v>32306</v>
      </c>
      <c r="G3190" t="str">
        <f t="shared" si="256"/>
        <v xml:space="preserve">Klebsiellapneumoniae               Gammaproteobacteria13.84153.681116---16-                                                </v>
      </c>
      <c r="H3190" t="s">
        <v>16179</v>
      </c>
      <c r="I3190" t="s">
        <v>15</v>
      </c>
      <c r="J3190" t="s">
        <v>78</v>
      </c>
      <c r="K3190" t="s">
        <v>79</v>
      </c>
      <c r="L3190" t="s">
        <v>16180</v>
      </c>
      <c r="M3190" t="s">
        <v>16181</v>
      </c>
      <c r="N3190" t="s">
        <v>16182</v>
      </c>
      <c r="O3190" s="1" t="s">
        <v>16183</v>
      </c>
      <c r="P3190" t="s">
        <v>16184</v>
      </c>
      <c r="Q3190">
        <v>16</v>
      </c>
      <c r="R3190" t="s">
        <v>23</v>
      </c>
      <c r="S3190" t="s">
        <v>23</v>
      </c>
      <c r="T3190" t="s">
        <v>23</v>
      </c>
      <c r="U3190">
        <v>16</v>
      </c>
      <c r="V3190" t="s">
        <v>24</v>
      </c>
    </row>
    <row r="3191" spans="1:22">
      <c r="A3191">
        <v>6569799</v>
      </c>
      <c r="B3191" t="str">
        <f t="shared" si="253"/>
        <v>p34618-207.543kb</v>
      </c>
      <c r="C3191" t="str">
        <f t="shared" si="254"/>
        <v>NZ_CP010393.1</v>
      </c>
      <c r="D3191" t="str">
        <f t="shared" si="255"/>
        <v>CP010393</v>
      </c>
      <c r="E3191" t="str">
        <f t="shared" si="257"/>
        <v>Klebsiella</v>
      </c>
      <c r="F3191" t="s">
        <v>32306</v>
      </c>
      <c r="G3191" t="str">
        <f t="shared" si="256"/>
        <v>Klebsiellapneumoniae               Gammaproteobacteria207.54352.9004211---2187</v>
      </c>
      <c r="H3191" t="s">
        <v>16179</v>
      </c>
      <c r="I3191" t="s">
        <v>15</v>
      </c>
      <c r="J3191" t="s">
        <v>78</v>
      </c>
      <c r="K3191" t="s">
        <v>79</v>
      </c>
      <c r="L3191" t="s">
        <v>16185</v>
      </c>
      <c r="M3191" t="s">
        <v>16186</v>
      </c>
      <c r="N3191" t="s">
        <v>16187</v>
      </c>
      <c r="O3191" s="1" t="s">
        <v>16188</v>
      </c>
      <c r="P3191" t="s">
        <v>16189</v>
      </c>
      <c r="Q3191">
        <v>211</v>
      </c>
      <c r="R3191" t="s">
        <v>23</v>
      </c>
      <c r="S3191" t="s">
        <v>23</v>
      </c>
      <c r="T3191" t="s">
        <v>23</v>
      </c>
      <c r="U3191">
        <v>218</v>
      </c>
      <c r="V3191">
        <v>7</v>
      </c>
    </row>
    <row r="3192" spans="1:22">
      <c r="A3192">
        <v>6569703</v>
      </c>
      <c r="B3192" t="str">
        <f t="shared" si="253"/>
        <v>p34618-43.380kb</v>
      </c>
      <c r="C3192" t="str">
        <f t="shared" si="254"/>
        <v>NZ_CP010395.1</v>
      </c>
      <c r="D3192" t="str">
        <f t="shared" si="255"/>
        <v>CP010395</v>
      </c>
      <c r="E3192" t="str">
        <f t="shared" si="257"/>
        <v>Klebsiella</v>
      </c>
      <c r="F3192" t="s">
        <v>32306</v>
      </c>
      <c r="G3192" t="str">
        <f t="shared" si="256"/>
        <v>Klebsiellapneumoniae               Gammaproteobacteria43.3846.834949---501</v>
      </c>
      <c r="H3192" t="s">
        <v>16179</v>
      </c>
      <c r="I3192" t="s">
        <v>15</v>
      </c>
      <c r="J3192" t="s">
        <v>78</v>
      </c>
      <c r="K3192" t="s">
        <v>79</v>
      </c>
      <c r="L3192" t="s">
        <v>16190</v>
      </c>
      <c r="M3192" t="s">
        <v>16191</v>
      </c>
      <c r="N3192" t="s">
        <v>16192</v>
      </c>
      <c r="O3192" s="1" t="s">
        <v>16193</v>
      </c>
      <c r="P3192" t="s">
        <v>16194</v>
      </c>
      <c r="Q3192">
        <v>49</v>
      </c>
      <c r="R3192" t="s">
        <v>23</v>
      </c>
      <c r="S3192" t="s">
        <v>23</v>
      </c>
      <c r="T3192" t="s">
        <v>23</v>
      </c>
      <c r="U3192">
        <v>50</v>
      </c>
      <c r="V3192">
        <v>1</v>
      </c>
    </row>
    <row r="3193" spans="1:22">
      <c r="A3193">
        <v>6569607</v>
      </c>
      <c r="B3193" t="str">
        <f t="shared" si="253"/>
        <v>p34618-71.572kb</v>
      </c>
      <c r="C3193" t="str">
        <f t="shared" si="254"/>
        <v>NZ_CP010396.1</v>
      </c>
      <c r="D3193" t="str">
        <f t="shared" si="255"/>
        <v>CP010396</v>
      </c>
      <c r="E3193" t="str">
        <f t="shared" si="257"/>
        <v>Klebsiella</v>
      </c>
      <c r="F3193" t="s">
        <v>32306</v>
      </c>
      <c r="G3193" t="str">
        <f t="shared" si="256"/>
        <v>Klebsiellapneumoniae               Gammaproteobacteria71.57255.039772---742</v>
      </c>
      <c r="H3193" t="s">
        <v>16179</v>
      </c>
      <c r="I3193" t="s">
        <v>15</v>
      </c>
      <c r="J3193" t="s">
        <v>78</v>
      </c>
      <c r="K3193" t="s">
        <v>79</v>
      </c>
      <c r="L3193" t="s">
        <v>16195</v>
      </c>
      <c r="M3193" t="s">
        <v>16196</v>
      </c>
      <c r="N3193" t="s">
        <v>16197</v>
      </c>
      <c r="O3193" s="1" t="s">
        <v>16198</v>
      </c>
      <c r="P3193" t="s">
        <v>16199</v>
      </c>
      <c r="Q3193">
        <v>72</v>
      </c>
      <c r="R3193" t="s">
        <v>23</v>
      </c>
      <c r="S3193" t="s">
        <v>23</v>
      </c>
      <c r="T3193" t="s">
        <v>23</v>
      </c>
      <c r="U3193">
        <v>74</v>
      </c>
      <c r="V3193">
        <v>2</v>
      </c>
    </row>
    <row r="3194" spans="1:22">
      <c r="A3194">
        <v>6569511</v>
      </c>
      <c r="B3194" t="str">
        <f t="shared" si="253"/>
        <v>p38544-85.403kb</v>
      </c>
      <c r="C3194" t="str">
        <f t="shared" si="254"/>
        <v>NZ_CP010362.1</v>
      </c>
      <c r="D3194" t="str">
        <f t="shared" si="255"/>
        <v>CP010362</v>
      </c>
      <c r="E3194" t="str">
        <f t="shared" si="257"/>
        <v>Klebsiella</v>
      </c>
      <c r="F3194" t="s">
        <v>32306</v>
      </c>
      <c r="G3194" t="str">
        <f t="shared" si="256"/>
        <v>Klebsiellapneumoniae               Gammaproteobacteria85.40354.815484---928</v>
      </c>
      <c r="H3194" t="s">
        <v>16200</v>
      </c>
      <c r="I3194" t="s">
        <v>15</v>
      </c>
      <c r="J3194" t="s">
        <v>78</v>
      </c>
      <c r="K3194" t="s">
        <v>79</v>
      </c>
      <c r="L3194" t="s">
        <v>16201</v>
      </c>
      <c r="M3194" t="s">
        <v>16202</v>
      </c>
      <c r="N3194" t="s">
        <v>16203</v>
      </c>
      <c r="O3194" s="1" t="s">
        <v>16204</v>
      </c>
      <c r="P3194" t="s">
        <v>16205</v>
      </c>
      <c r="Q3194">
        <v>84</v>
      </c>
      <c r="R3194" t="s">
        <v>23</v>
      </c>
      <c r="S3194" t="s">
        <v>23</v>
      </c>
      <c r="T3194" t="s">
        <v>23</v>
      </c>
      <c r="U3194">
        <v>92</v>
      </c>
      <c r="V3194">
        <v>8</v>
      </c>
    </row>
    <row r="3195" spans="1:22">
      <c r="A3195">
        <v>6569415</v>
      </c>
      <c r="B3195" t="str">
        <f t="shared" si="253"/>
        <v>p6234-198.371kb</v>
      </c>
      <c r="C3195" t="str">
        <f t="shared" si="254"/>
        <v>NZ_CP010390.1</v>
      </c>
      <c r="D3195" t="str">
        <f t="shared" si="255"/>
        <v>CP010390</v>
      </c>
      <c r="E3195" t="str">
        <f t="shared" si="257"/>
        <v>Klebsiella</v>
      </c>
      <c r="F3195" t="s">
        <v>32306</v>
      </c>
      <c r="G3195" t="str">
        <f t="shared" si="256"/>
        <v>Klebsiellapneumoniae               Gammaproteobacteria198.37151.6275200---21414</v>
      </c>
      <c r="H3195" t="s">
        <v>16206</v>
      </c>
      <c r="I3195" t="s">
        <v>15</v>
      </c>
      <c r="J3195" t="s">
        <v>78</v>
      </c>
      <c r="K3195" t="s">
        <v>79</v>
      </c>
      <c r="L3195" t="s">
        <v>16207</v>
      </c>
      <c r="M3195" t="s">
        <v>16208</v>
      </c>
      <c r="N3195" t="s">
        <v>16209</v>
      </c>
      <c r="O3195" s="1" t="s">
        <v>16210</v>
      </c>
      <c r="P3195" t="s">
        <v>16211</v>
      </c>
      <c r="Q3195">
        <v>200</v>
      </c>
      <c r="R3195" t="s">
        <v>23</v>
      </c>
      <c r="S3195" t="s">
        <v>23</v>
      </c>
      <c r="T3195" t="s">
        <v>23</v>
      </c>
      <c r="U3195">
        <v>214</v>
      </c>
      <c r="V3195">
        <v>14</v>
      </c>
    </row>
    <row r="3196" spans="1:22">
      <c r="A3196">
        <v>6569319</v>
      </c>
      <c r="B3196" t="str">
        <f t="shared" si="253"/>
        <v>p6234-178.193kb</v>
      </c>
      <c r="C3196" t="str">
        <f t="shared" si="254"/>
        <v>NZ_CP010391.1</v>
      </c>
      <c r="D3196" t="str">
        <f t="shared" si="255"/>
        <v>CP010391</v>
      </c>
      <c r="E3196" t="str">
        <f t="shared" si="257"/>
        <v>Klebsiella</v>
      </c>
      <c r="F3196" t="s">
        <v>32306</v>
      </c>
      <c r="G3196" t="str">
        <f t="shared" si="256"/>
        <v>Klebsiellapneumoniae               Gammaproteobacteria178.19351.5284202---2075</v>
      </c>
      <c r="H3196" t="s">
        <v>16206</v>
      </c>
      <c r="I3196" t="s">
        <v>15</v>
      </c>
      <c r="J3196" t="s">
        <v>78</v>
      </c>
      <c r="K3196" t="s">
        <v>79</v>
      </c>
      <c r="L3196" t="s">
        <v>16212</v>
      </c>
      <c r="M3196" t="s">
        <v>16213</v>
      </c>
      <c r="N3196" t="s">
        <v>16214</v>
      </c>
      <c r="O3196" s="1" t="s">
        <v>16215</v>
      </c>
      <c r="P3196" t="s">
        <v>16216</v>
      </c>
      <c r="Q3196">
        <v>202</v>
      </c>
      <c r="R3196" t="s">
        <v>23</v>
      </c>
      <c r="S3196" t="s">
        <v>23</v>
      </c>
      <c r="T3196" t="s">
        <v>23</v>
      </c>
      <c r="U3196">
        <v>207</v>
      </c>
      <c r="V3196">
        <v>5</v>
      </c>
    </row>
    <row r="3197" spans="1:22">
      <c r="A3197">
        <v>6569223</v>
      </c>
      <c r="B3197" t="str">
        <f t="shared" si="253"/>
        <v>p38547-1.476kb</v>
      </c>
      <c r="C3197" t="str">
        <f t="shared" si="254"/>
        <v>NZ_CP010388.1</v>
      </c>
      <c r="D3197" t="str">
        <f t="shared" si="255"/>
        <v>CP010388</v>
      </c>
      <c r="E3197" t="str">
        <f t="shared" si="257"/>
        <v>Klebsiella</v>
      </c>
      <c r="F3197" t="s">
        <v>32306</v>
      </c>
      <c r="G3197" t="str">
        <f t="shared" si="256"/>
        <v xml:space="preserve">Klebsiellapneumoniae               Gammaproteobacteria1.47649.32251---1-                                                </v>
      </c>
      <c r="H3197" t="s">
        <v>16217</v>
      </c>
      <c r="I3197" t="s">
        <v>15</v>
      </c>
      <c r="J3197" t="s">
        <v>78</v>
      </c>
      <c r="K3197" t="s">
        <v>79</v>
      </c>
      <c r="L3197" t="s">
        <v>16218</v>
      </c>
      <c r="M3197" t="s">
        <v>16219</v>
      </c>
      <c r="N3197" t="s">
        <v>16220</v>
      </c>
      <c r="O3197" s="1" t="s">
        <v>16221</v>
      </c>
      <c r="P3197" t="s">
        <v>16222</v>
      </c>
      <c r="Q3197">
        <v>1</v>
      </c>
      <c r="R3197" t="s">
        <v>23</v>
      </c>
      <c r="S3197" t="s">
        <v>23</v>
      </c>
      <c r="T3197" t="s">
        <v>23</v>
      </c>
      <c r="U3197">
        <v>1</v>
      </c>
      <c r="V3197" t="s">
        <v>24</v>
      </c>
    </row>
    <row r="3198" spans="1:22">
      <c r="A3198">
        <v>6569127</v>
      </c>
      <c r="B3198" t="str">
        <f t="shared" si="253"/>
        <v>p38547-2.496kb</v>
      </c>
      <c r="C3198" t="str">
        <f t="shared" si="254"/>
        <v>NZ_CP010389.1</v>
      </c>
      <c r="D3198" t="str">
        <f t="shared" si="255"/>
        <v>CP010389</v>
      </c>
      <c r="E3198" t="str">
        <f t="shared" si="257"/>
        <v>Klebsiella</v>
      </c>
      <c r="F3198" t="s">
        <v>32306</v>
      </c>
      <c r="G3198" t="str">
        <f t="shared" si="256"/>
        <v xml:space="preserve">Klebsiellapneumoniae               Gammaproteobacteria2.49651.48243---3-                                                </v>
      </c>
      <c r="H3198" t="s">
        <v>16217</v>
      </c>
      <c r="I3198" t="s">
        <v>15</v>
      </c>
      <c r="J3198" t="s">
        <v>78</v>
      </c>
      <c r="K3198" t="s">
        <v>79</v>
      </c>
      <c r="L3198" t="s">
        <v>16223</v>
      </c>
      <c r="M3198" t="s">
        <v>16224</v>
      </c>
      <c r="N3198" t="s">
        <v>16225</v>
      </c>
      <c r="O3198" s="1" t="s">
        <v>16226</v>
      </c>
      <c r="P3198" t="s">
        <v>16227</v>
      </c>
      <c r="Q3198">
        <v>3</v>
      </c>
      <c r="R3198" t="s">
        <v>23</v>
      </c>
      <c r="S3198" t="s">
        <v>23</v>
      </c>
      <c r="T3198" t="s">
        <v>23</v>
      </c>
      <c r="U3198">
        <v>3</v>
      </c>
      <c r="V3198" t="s">
        <v>24</v>
      </c>
    </row>
    <row r="3199" spans="1:22">
      <c r="A3199">
        <v>6569031</v>
      </c>
      <c r="B3199" t="str">
        <f t="shared" si="253"/>
        <v>pUMNturkey9_1</v>
      </c>
      <c r="C3199" t="str">
        <f t="shared" si="254"/>
        <v>NZ_CM003132.1</v>
      </c>
      <c r="D3199" t="str">
        <f t="shared" si="255"/>
        <v>CM003132</v>
      </c>
      <c r="E3199" t="str">
        <f t="shared" si="257"/>
        <v>Klebsiella</v>
      </c>
      <c r="F3199" t="s">
        <v>32306</v>
      </c>
      <c r="G3199" t="str">
        <f t="shared" si="256"/>
        <v xml:space="preserve">Klebsiellapneumoniae               Gammaproteobacteria1.93350.3881---1-                                        </v>
      </c>
      <c r="H3199" t="s">
        <v>16228</v>
      </c>
      <c r="I3199" t="s">
        <v>15</v>
      </c>
      <c r="J3199" t="s">
        <v>78</v>
      </c>
      <c r="K3199" t="s">
        <v>79</v>
      </c>
      <c r="L3199" t="s">
        <v>16229</v>
      </c>
      <c r="M3199" t="s">
        <v>16230</v>
      </c>
      <c r="N3199" t="s">
        <v>16231</v>
      </c>
      <c r="O3199" s="1" t="s">
        <v>16232</v>
      </c>
      <c r="P3199" t="s">
        <v>16233</v>
      </c>
      <c r="Q3199">
        <v>1</v>
      </c>
      <c r="R3199" t="s">
        <v>23</v>
      </c>
      <c r="S3199" t="s">
        <v>23</v>
      </c>
      <c r="T3199" t="s">
        <v>23</v>
      </c>
      <c r="U3199">
        <v>1</v>
      </c>
      <c r="V3199" t="s">
        <v>44</v>
      </c>
    </row>
    <row r="3200" spans="1:22">
      <c r="A3200">
        <v>6568935</v>
      </c>
      <c r="B3200" t="str">
        <f t="shared" si="253"/>
        <v>unnamed_1</v>
      </c>
      <c r="C3200" t="str">
        <f t="shared" si="254"/>
        <v>NZ_CP010574.1</v>
      </c>
      <c r="D3200" t="str">
        <f t="shared" si="255"/>
        <v>CP010574</v>
      </c>
      <c r="E3200" t="str">
        <f t="shared" si="257"/>
        <v>Klebsiella</v>
      </c>
      <c r="F3200" t="s">
        <v>32306</v>
      </c>
      <c r="G3200" t="str">
        <f t="shared" si="256"/>
        <v>Klebsiellapneumoniae               Gammaproteobacteria167.66452.635168---18214</v>
      </c>
      <c r="H3200" t="s">
        <v>16234</v>
      </c>
      <c r="I3200" t="s">
        <v>15</v>
      </c>
      <c r="J3200" t="s">
        <v>78</v>
      </c>
      <c r="K3200" t="s">
        <v>79</v>
      </c>
      <c r="L3200" t="s">
        <v>2752</v>
      </c>
      <c r="M3200" t="s">
        <v>16235</v>
      </c>
      <c r="N3200" t="s">
        <v>16236</v>
      </c>
      <c r="O3200" s="1" t="s">
        <v>16237</v>
      </c>
      <c r="P3200" t="s">
        <v>16238</v>
      </c>
      <c r="Q3200">
        <v>168</v>
      </c>
      <c r="R3200" t="s">
        <v>23</v>
      </c>
      <c r="S3200" t="s">
        <v>23</v>
      </c>
      <c r="T3200" t="s">
        <v>23</v>
      </c>
      <c r="U3200">
        <v>182</v>
      </c>
      <c r="V3200">
        <v>14</v>
      </c>
    </row>
    <row r="3201" spans="1:22">
      <c r="A3201">
        <v>6568839</v>
      </c>
      <c r="B3201" t="str">
        <f t="shared" si="253"/>
        <v>unnamed_3</v>
      </c>
      <c r="C3201" t="str">
        <f t="shared" si="254"/>
        <v>NZ_CP010576.1</v>
      </c>
      <c r="D3201" t="str">
        <f t="shared" si="255"/>
        <v>CP010576</v>
      </c>
      <c r="E3201" t="str">
        <f t="shared" si="257"/>
        <v>Klebsiella</v>
      </c>
      <c r="F3201" t="s">
        <v>32306</v>
      </c>
      <c r="G3201" t="str">
        <f t="shared" si="256"/>
        <v>Klebsiellapneumoniae               Gammaproteobacteria35.84355.171234---362</v>
      </c>
      <c r="H3201" t="s">
        <v>16234</v>
      </c>
      <c r="I3201" t="s">
        <v>15</v>
      </c>
      <c r="J3201" t="s">
        <v>78</v>
      </c>
      <c r="K3201" t="s">
        <v>79</v>
      </c>
      <c r="L3201" t="s">
        <v>3621</v>
      </c>
      <c r="M3201" t="s">
        <v>16239</v>
      </c>
      <c r="N3201" t="s">
        <v>16240</v>
      </c>
      <c r="O3201" s="1" t="s">
        <v>16241</v>
      </c>
      <c r="P3201" t="s">
        <v>16242</v>
      </c>
      <c r="Q3201">
        <v>34</v>
      </c>
      <c r="R3201" t="s">
        <v>23</v>
      </c>
      <c r="S3201" t="s">
        <v>23</v>
      </c>
      <c r="T3201" t="s">
        <v>23</v>
      </c>
      <c r="U3201">
        <v>36</v>
      </c>
      <c r="V3201">
        <v>2</v>
      </c>
    </row>
    <row r="3202" spans="1:22">
      <c r="A3202">
        <v>6568743</v>
      </c>
      <c r="B3202" t="str">
        <f t="shared" si="253"/>
        <v>unnamed_2</v>
      </c>
      <c r="C3202" t="str">
        <f t="shared" si="254"/>
        <v>NZ_CP010575.1</v>
      </c>
      <c r="D3202" t="str">
        <f t="shared" si="255"/>
        <v>CP010575</v>
      </c>
      <c r="E3202" t="str">
        <f t="shared" si="257"/>
        <v>Klebsiella</v>
      </c>
      <c r="F3202" t="s">
        <v>32306</v>
      </c>
      <c r="G3202" t="str">
        <f t="shared" si="256"/>
        <v>Klebsiellapneumoniae               Gammaproteobacteria72.86454.592171---776</v>
      </c>
      <c r="H3202" t="s">
        <v>16234</v>
      </c>
      <c r="I3202" t="s">
        <v>15</v>
      </c>
      <c r="J3202" t="s">
        <v>78</v>
      </c>
      <c r="K3202" t="s">
        <v>79</v>
      </c>
      <c r="L3202" t="s">
        <v>2757</v>
      </c>
      <c r="M3202" t="s">
        <v>16243</v>
      </c>
      <c r="N3202" t="s">
        <v>16244</v>
      </c>
      <c r="O3202" s="1" t="s">
        <v>16245</v>
      </c>
      <c r="P3202" t="s">
        <v>16246</v>
      </c>
      <c r="Q3202">
        <v>71</v>
      </c>
      <c r="R3202" t="s">
        <v>23</v>
      </c>
      <c r="S3202" t="s">
        <v>23</v>
      </c>
      <c r="T3202" t="s">
        <v>23</v>
      </c>
      <c r="U3202">
        <v>77</v>
      </c>
      <c r="V3202">
        <v>6</v>
      </c>
    </row>
    <row r="3203" spans="1:22">
      <c r="A3203">
        <v>6568647</v>
      </c>
      <c r="B3203" t="str">
        <f t="shared" ref="B3203:B3266" si="258">L3203</f>
        <v>II</v>
      </c>
      <c r="C3203" t="str">
        <f t="shared" ref="C3203:C3266" si="259">M3203</f>
        <v>NZ_FO834905.1</v>
      </c>
      <c r="D3203" t="str">
        <f t="shared" ref="D3203:D3266" si="260">N3203</f>
        <v>FO834905</v>
      </c>
      <c r="E3203" t="str">
        <f t="shared" si="257"/>
        <v>Klebsiella</v>
      </c>
      <c r="F3203" t="s">
        <v>32306</v>
      </c>
      <c r="G3203" t="str">
        <f t="shared" ref="G3203:G3266" si="261">CONCATENATE(E3203,F3203,K3203,O3203,P3203,Q3203,R3203,S3203,T3203,U3203,V3203)</f>
        <v>Klebsiellapneumoniae               Gammaproteobacteria121.70349.182896---11620</v>
      </c>
      <c r="H3203" t="s">
        <v>16247</v>
      </c>
      <c r="I3203" t="s">
        <v>15</v>
      </c>
      <c r="J3203" t="s">
        <v>78</v>
      </c>
      <c r="K3203" t="s">
        <v>79</v>
      </c>
      <c r="L3203" t="s">
        <v>677</v>
      </c>
      <c r="M3203" t="s">
        <v>16248</v>
      </c>
      <c r="N3203" t="s">
        <v>16249</v>
      </c>
      <c r="O3203" s="1" t="s">
        <v>16250</v>
      </c>
      <c r="P3203" t="s">
        <v>16251</v>
      </c>
      <c r="Q3203">
        <v>96</v>
      </c>
      <c r="R3203" t="s">
        <v>23</v>
      </c>
      <c r="S3203" t="s">
        <v>23</v>
      </c>
      <c r="T3203" t="s">
        <v>23</v>
      </c>
      <c r="U3203">
        <v>116</v>
      </c>
      <c r="V3203">
        <v>20</v>
      </c>
    </row>
    <row r="3204" spans="1:22">
      <c r="A3204">
        <v>6568551</v>
      </c>
      <c r="B3204" t="str">
        <f t="shared" si="258"/>
        <v>I</v>
      </c>
      <c r="C3204" t="str">
        <f t="shared" si="259"/>
        <v>NZ_FO834904.1</v>
      </c>
      <c r="D3204" t="str">
        <f t="shared" si="260"/>
        <v>FO834904</v>
      </c>
      <c r="E3204" t="str">
        <f t="shared" si="257"/>
        <v>Klebsiella</v>
      </c>
      <c r="F3204" t="s">
        <v>32306</v>
      </c>
      <c r="G3204" t="str">
        <f t="shared" si="261"/>
        <v>Klebsiellapneumoniae               Gammaproteobacteria95.08749.9911102---1108</v>
      </c>
      <c r="H3204" t="s">
        <v>16247</v>
      </c>
      <c r="I3204" t="s">
        <v>15</v>
      </c>
      <c r="J3204" t="s">
        <v>78</v>
      </c>
      <c r="K3204" t="s">
        <v>79</v>
      </c>
      <c r="L3204" t="s">
        <v>16252</v>
      </c>
      <c r="M3204" t="s">
        <v>16253</v>
      </c>
      <c r="N3204" t="s">
        <v>16254</v>
      </c>
      <c r="O3204" s="1" t="s">
        <v>16255</v>
      </c>
      <c r="P3204" t="s">
        <v>16256</v>
      </c>
      <c r="Q3204">
        <v>102</v>
      </c>
      <c r="R3204" t="s">
        <v>23</v>
      </c>
      <c r="S3204" t="s">
        <v>23</v>
      </c>
      <c r="T3204" t="s">
        <v>23</v>
      </c>
      <c r="U3204">
        <v>110</v>
      </c>
      <c r="V3204">
        <v>8</v>
      </c>
    </row>
    <row r="3205" spans="1:22">
      <c r="A3205">
        <v>6568455</v>
      </c>
      <c r="B3205" t="str">
        <f t="shared" si="258"/>
        <v>pCAV1392-50</v>
      </c>
      <c r="C3205" t="str">
        <f t="shared" si="259"/>
        <v>NZ_CP011576.1</v>
      </c>
      <c r="D3205" t="str">
        <f t="shared" si="260"/>
        <v>CP011576</v>
      </c>
      <c r="E3205" t="str">
        <f t="shared" si="257"/>
        <v>Klebsiella</v>
      </c>
      <c r="F3205" t="s">
        <v>32306</v>
      </c>
      <c r="G3205" t="str">
        <f t="shared" si="261"/>
        <v>Klebsiellapneumoniae               Gammaproteobacteria49.83252.235558---657</v>
      </c>
      <c r="H3205" t="s">
        <v>16257</v>
      </c>
      <c r="I3205" t="s">
        <v>15</v>
      </c>
      <c r="J3205" t="s">
        <v>78</v>
      </c>
      <c r="K3205" t="s">
        <v>79</v>
      </c>
      <c r="L3205" t="s">
        <v>16258</v>
      </c>
      <c r="M3205" t="s">
        <v>16259</v>
      </c>
      <c r="N3205" t="s">
        <v>16260</v>
      </c>
      <c r="O3205" s="1" t="s">
        <v>16261</v>
      </c>
      <c r="P3205" t="s">
        <v>16262</v>
      </c>
      <c r="Q3205">
        <v>58</v>
      </c>
      <c r="R3205" t="s">
        <v>23</v>
      </c>
      <c r="S3205" t="s">
        <v>23</v>
      </c>
      <c r="T3205" t="s">
        <v>23</v>
      </c>
      <c r="U3205">
        <v>65</v>
      </c>
      <c r="V3205">
        <v>7</v>
      </c>
    </row>
    <row r="3206" spans="1:22">
      <c r="A3206">
        <v>6568359</v>
      </c>
      <c r="B3206" t="str">
        <f t="shared" si="258"/>
        <v>pKPC_CAV1392</v>
      </c>
      <c r="C3206" t="str">
        <f t="shared" si="259"/>
        <v>NZ_CP011575.1</v>
      </c>
      <c r="D3206" t="str">
        <f t="shared" si="260"/>
        <v>CP011575</v>
      </c>
      <c r="E3206" t="str">
        <f t="shared" si="257"/>
        <v>Klebsiella</v>
      </c>
      <c r="F3206" t="s">
        <v>32306</v>
      </c>
      <c r="G3206" t="str">
        <f t="shared" si="261"/>
        <v>Klebsiellapneumoniae               Gammaproteobacteria43.62148.270345---483</v>
      </c>
      <c r="H3206" t="s">
        <v>16257</v>
      </c>
      <c r="I3206" t="s">
        <v>15</v>
      </c>
      <c r="J3206" t="s">
        <v>78</v>
      </c>
      <c r="K3206" t="s">
        <v>79</v>
      </c>
      <c r="L3206" t="s">
        <v>16263</v>
      </c>
      <c r="M3206" t="s">
        <v>16264</v>
      </c>
      <c r="N3206" t="s">
        <v>16265</v>
      </c>
      <c r="O3206" s="1" t="s">
        <v>11084</v>
      </c>
      <c r="P3206" t="s">
        <v>16266</v>
      </c>
      <c r="Q3206">
        <v>45</v>
      </c>
      <c r="R3206" t="s">
        <v>23</v>
      </c>
      <c r="S3206" t="s">
        <v>23</v>
      </c>
      <c r="T3206" t="s">
        <v>23</v>
      </c>
      <c r="U3206">
        <v>48</v>
      </c>
      <c r="V3206">
        <v>3</v>
      </c>
    </row>
    <row r="3207" spans="1:22">
      <c r="A3207">
        <v>6568263</v>
      </c>
      <c r="B3207" t="str">
        <f t="shared" si="258"/>
        <v>pCAV1392-131</v>
      </c>
      <c r="C3207" t="str">
        <f t="shared" si="259"/>
        <v>NZ_CP011577.1</v>
      </c>
      <c r="D3207" t="str">
        <f t="shared" si="260"/>
        <v>CP011577</v>
      </c>
      <c r="E3207" t="str">
        <f t="shared" si="257"/>
        <v>Klebsiella</v>
      </c>
      <c r="F3207" t="s">
        <v>32306</v>
      </c>
      <c r="G3207" t="str">
        <f t="shared" si="261"/>
        <v>Klebsiellapneumoniae               Gammaproteobacteria130.71951.6543134---1406</v>
      </c>
      <c r="H3207" t="s">
        <v>16257</v>
      </c>
      <c r="I3207" t="s">
        <v>15</v>
      </c>
      <c r="J3207" t="s">
        <v>78</v>
      </c>
      <c r="K3207" t="s">
        <v>79</v>
      </c>
      <c r="L3207" t="s">
        <v>16267</v>
      </c>
      <c r="M3207" t="s">
        <v>16268</v>
      </c>
      <c r="N3207" t="s">
        <v>16269</v>
      </c>
      <c r="O3207" s="1" t="s">
        <v>16270</v>
      </c>
      <c r="P3207" t="s">
        <v>16271</v>
      </c>
      <c r="Q3207">
        <v>134</v>
      </c>
      <c r="R3207" t="s">
        <v>23</v>
      </c>
      <c r="S3207" t="s">
        <v>23</v>
      </c>
      <c r="T3207" t="s">
        <v>23</v>
      </c>
      <c r="U3207">
        <v>140</v>
      </c>
      <c r="V3207">
        <v>6</v>
      </c>
    </row>
    <row r="3208" spans="1:22">
      <c r="A3208">
        <v>6568167</v>
      </c>
      <c r="B3208" t="str">
        <f t="shared" si="258"/>
        <v>pCAV1344-250</v>
      </c>
      <c r="C3208" t="str">
        <f t="shared" si="259"/>
        <v>NZ_CP011623.1</v>
      </c>
      <c r="D3208" t="str">
        <f t="shared" si="260"/>
        <v>CP011623</v>
      </c>
      <c r="E3208" t="str">
        <f t="shared" si="257"/>
        <v>Klebsiella</v>
      </c>
      <c r="F3208" t="s">
        <v>32306</v>
      </c>
      <c r="G3208" t="str">
        <f t="shared" si="261"/>
        <v>Klebsiellapneumoniae               Gammaproteobacteria250.39652.6654257---27316</v>
      </c>
      <c r="H3208" t="s">
        <v>16272</v>
      </c>
      <c r="I3208" t="s">
        <v>15</v>
      </c>
      <c r="J3208" t="s">
        <v>78</v>
      </c>
      <c r="K3208" t="s">
        <v>79</v>
      </c>
      <c r="L3208" t="s">
        <v>16273</v>
      </c>
      <c r="M3208" t="s">
        <v>16274</v>
      </c>
      <c r="N3208" t="s">
        <v>16275</v>
      </c>
      <c r="O3208" s="1" t="s">
        <v>16276</v>
      </c>
      <c r="P3208" t="s">
        <v>16277</v>
      </c>
      <c r="Q3208">
        <v>257</v>
      </c>
      <c r="R3208" t="s">
        <v>23</v>
      </c>
      <c r="S3208" t="s">
        <v>23</v>
      </c>
      <c r="T3208" t="s">
        <v>23</v>
      </c>
      <c r="U3208">
        <v>273</v>
      </c>
      <c r="V3208">
        <v>16</v>
      </c>
    </row>
    <row r="3209" spans="1:22">
      <c r="A3209">
        <v>6568071</v>
      </c>
      <c r="B3209" t="str">
        <f t="shared" si="258"/>
        <v>pCAV1344-40</v>
      </c>
      <c r="C3209" t="str">
        <f t="shared" si="259"/>
        <v>NZ_CP011620.1</v>
      </c>
      <c r="D3209" t="str">
        <f t="shared" si="260"/>
        <v>CP011620</v>
      </c>
      <c r="E3209" t="str">
        <f t="shared" si="257"/>
        <v>Klebsiella</v>
      </c>
      <c r="F3209" t="s">
        <v>32306</v>
      </c>
      <c r="G3209" t="str">
        <f t="shared" si="261"/>
        <v>Klebsiellapneumoniae               Gammaproteobacteria39.55444.675641---465</v>
      </c>
      <c r="H3209" t="s">
        <v>16272</v>
      </c>
      <c r="I3209" t="s">
        <v>15</v>
      </c>
      <c r="J3209" t="s">
        <v>78</v>
      </c>
      <c r="K3209" t="s">
        <v>79</v>
      </c>
      <c r="L3209" t="s">
        <v>16278</v>
      </c>
      <c r="M3209" t="s">
        <v>16279</v>
      </c>
      <c r="N3209" t="s">
        <v>16280</v>
      </c>
      <c r="O3209" s="1" t="s">
        <v>16281</v>
      </c>
      <c r="P3209" t="s">
        <v>16282</v>
      </c>
      <c r="Q3209">
        <v>41</v>
      </c>
      <c r="R3209" t="s">
        <v>23</v>
      </c>
      <c r="S3209" t="s">
        <v>23</v>
      </c>
      <c r="T3209" t="s">
        <v>23</v>
      </c>
      <c r="U3209">
        <v>46</v>
      </c>
      <c r="V3209">
        <v>5</v>
      </c>
    </row>
    <row r="3210" spans="1:22">
      <c r="A3210">
        <v>6567975</v>
      </c>
      <c r="B3210" t="str">
        <f t="shared" si="258"/>
        <v>pCAV1344-78</v>
      </c>
      <c r="C3210" t="str">
        <f t="shared" si="259"/>
        <v>NZ_CP011621.1</v>
      </c>
      <c r="D3210" t="str">
        <f t="shared" si="260"/>
        <v>CP011621</v>
      </c>
      <c r="E3210" t="str">
        <f t="shared" si="257"/>
        <v>Klebsiella</v>
      </c>
      <c r="F3210" t="s">
        <v>32306</v>
      </c>
      <c r="G3210" t="str">
        <f t="shared" si="261"/>
        <v xml:space="preserve">Klebsiellapneumoniae               Gammaproteobacteria77.80853.331388---88-                                                </v>
      </c>
      <c r="H3210" t="s">
        <v>16272</v>
      </c>
      <c r="I3210" t="s">
        <v>15</v>
      </c>
      <c r="J3210" t="s">
        <v>78</v>
      </c>
      <c r="K3210" t="s">
        <v>79</v>
      </c>
      <c r="L3210" t="s">
        <v>16283</v>
      </c>
      <c r="M3210" t="s">
        <v>16284</v>
      </c>
      <c r="N3210" t="s">
        <v>16285</v>
      </c>
      <c r="O3210" s="1" t="s">
        <v>16286</v>
      </c>
      <c r="P3210" t="s">
        <v>16287</v>
      </c>
      <c r="Q3210">
        <v>88</v>
      </c>
      <c r="R3210" t="s">
        <v>23</v>
      </c>
      <c r="S3210" t="s">
        <v>23</v>
      </c>
      <c r="T3210" t="s">
        <v>23</v>
      </c>
      <c r="U3210">
        <v>88</v>
      </c>
      <c r="V3210" t="s">
        <v>24</v>
      </c>
    </row>
    <row r="3211" spans="1:22">
      <c r="A3211">
        <v>6567879</v>
      </c>
      <c r="B3211" t="str">
        <f t="shared" si="258"/>
        <v>pCAV1344-3741</v>
      </c>
      <c r="C3211" t="str">
        <f t="shared" si="259"/>
        <v>NZ_CP011619.1</v>
      </c>
      <c r="D3211" t="str">
        <f t="shared" si="260"/>
        <v>CP011619</v>
      </c>
      <c r="E3211" t="str">
        <f t="shared" si="257"/>
        <v>Klebsiella</v>
      </c>
      <c r="F3211" t="s">
        <v>32306</v>
      </c>
      <c r="G3211" t="str">
        <f t="shared" si="261"/>
        <v xml:space="preserve">Klebsiellapneumoniae               Gammaproteobacteria3.74145.89684---4-                                                </v>
      </c>
      <c r="H3211" t="s">
        <v>16272</v>
      </c>
      <c r="I3211" t="s">
        <v>15</v>
      </c>
      <c r="J3211" t="s">
        <v>78</v>
      </c>
      <c r="K3211" t="s">
        <v>79</v>
      </c>
      <c r="L3211" t="s">
        <v>16288</v>
      </c>
      <c r="M3211" t="s">
        <v>16289</v>
      </c>
      <c r="N3211" t="s">
        <v>16290</v>
      </c>
      <c r="O3211" s="1" t="s">
        <v>16291</v>
      </c>
      <c r="P3211" t="s">
        <v>16292</v>
      </c>
      <c r="Q3211">
        <v>4</v>
      </c>
      <c r="R3211" t="s">
        <v>23</v>
      </c>
      <c r="S3211" t="s">
        <v>23</v>
      </c>
      <c r="T3211" t="s">
        <v>23</v>
      </c>
      <c r="U3211">
        <v>4</v>
      </c>
      <c r="V3211" t="s">
        <v>24</v>
      </c>
    </row>
    <row r="3212" spans="1:22">
      <c r="A3212">
        <v>6567783</v>
      </c>
      <c r="B3212" t="str">
        <f t="shared" si="258"/>
        <v>pKPC_CAV1344</v>
      </c>
      <c r="C3212" t="str">
        <f t="shared" si="259"/>
        <v>NZ_CP011622.1</v>
      </c>
      <c r="D3212" t="str">
        <f t="shared" si="260"/>
        <v>CP011622</v>
      </c>
      <c r="E3212" t="str">
        <f t="shared" si="257"/>
        <v>Klebsiella</v>
      </c>
      <c r="F3212" t="s">
        <v>32306</v>
      </c>
      <c r="G3212" t="str">
        <f t="shared" si="261"/>
        <v>Klebsiellapneumoniae               Gammaproteobacteria176.49752.9635204---2095</v>
      </c>
      <c r="H3212" t="s">
        <v>16272</v>
      </c>
      <c r="I3212" t="s">
        <v>15</v>
      </c>
      <c r="J3212" t="s">
        <v>78</v>
      </c>
      <c r="K3212" t="s">
        <v>79</v>
      </c>
      <c r="L3212" t="s">
        <v>16293</v>
      </c>
      <c r="M3212" t="s">
        <v>16294</v>
      </c>
      <c r="N3212" t="s">
        <v>16295</v>
      </c>
      <c r="O3212" s="1" t="s">
        <v>16296</v>
      </c>
      <c r="P3212" t="s">
        <v>16297</v>
      </c>
      <c r="Q3212">
        <v>204</v>
      </c>
      <c r="R3212" t="s">
        <v>23</v>
      </c>
      <c r="S3212" t="s">
        <v>23</v>
      </c>
      <c r="T3212" t="s">
        <v>23</v>
      </c>
      <c r="U3212">
        <v>209</v>
      </c>
      <c r="V3212">
        <v>5</v>
      </c>
    </row>
    <row r="3213" spans="1:22">
      <c r="A3213">
        <v>6567687</v>
      </c>
      <c r="B3213" t="str">
        <f t="shared" si="258"/>
        <v>pKPC_CAV1596-97</v>
      </c>
      <c r="C3213" t="str">
        <f t="shared" si="259"/>
        <v>NZ_CP011646.1</v>
      </c>
      <c r="D3213" t="str">
        <f t="shared" si="260"/>
        <v>CP011646</v>
      </c>
      <c r="E3213" t="str">
        <f t="shared" si="257"/>
        <v>Klebsiella</v>
      </c>
      <c r="F3213" t="s">
        <v>32306</v>
      </c>
      <c r="G3213" t="str">
        <f t="shared" si="261"/>
        <v>Klebsiellapneumoniae               Gammaproteobacteria96.70253.833499---1056</v>
      </c>
      <c r="H3213" t="s">
        <v>16298</v>
      </c>
      <c r="I3213" t="s">
        <v>15</v>
      </c>
      <c r="J3213" t="s">
        <v>78</v>
      </c>
      <c r="K3213" t="s">
        <v>79</v>
      </c>
      <c r="L3213" t="s">
        <v>16299</v>
      </c>
      <c r="M3213" t="s">
        <v>16300</v>
      </c>
      <c r="N3213" t="s">
        <v>16301</v>
      </c>
      <c r="O3213" s="1" t="s">
        <v>16302</v>
      </c>
      <c r="P3213" t="s">
        <v>16303</v>
      </c>
      <c r="Q3213">
        <v>99</v>
      </c>
      <c r="R3213" t="s">
        <v>23</v>
      </c>
      <c r="S3213" t="s">
        <v>23</v>
      </c>
      <c r="T3213" t="s">
        <v>23</v>
      </c>
      <c r="U3213">
        <v>105</v>
      </c>
      <c r="V3213">
        <v>6</v>
      </c>
    </row>
    <row r="3214" spans="1:22">
      <c r="A3214">
        <v>6567591</v>
      </c>
      <c r="B3214" t="str">
        <f t="shared" si="258"/>
        <v>pCAV1596-41</v>
      </c>
      <c r="C3214" t="str">
        <f t="shared" si="259"/>
        <v>NZ_CP011644.1</v>
      </c>
      <c r="D3214" t="str">
        <f t="shared" si="260"/>
        <v>CP011644</v>
      </c>
      <c r="E3214" t="str">
        <f t="shared" si="257"/>
        <v>Klebsiella</v>
      </c>
      <c r="F3214" t="s">
        <v>32306</v>
      </c>
      <c r="G3214" t="str">
        <f t="shared" si="261"/>
        <v>Klebsiellapneumoniae               Gammaproteobacteria40.93953.704343---463</v>
      </c>
      <c r="H3214" t="s">
        <v>16298</v>
      </c>
      <c r="I3214" t="s">
        <v>15</v>
      </c>
      <c r="J3214" t="s">
        <v>78</v>
      </c>
      <c r="K3214" t="s">
        <v>79</v>
      </c>
      <c r="L3214" t="s">
        <v>16304</v>
      </c>
      <c r="M3214" t="s">
        <v>16305</v>
      </c>
      <c r="N3214" t="s">
        <v>16306</v>
      </c>
      <c r="O3214" s="1" t="s">
        <v>16307</v>
      </c>
      <c r="P3214" t="s">
        <v>16308</v>
      </c>
      <c r="Q3214">
        <v>43</v>
      </c>
      <c r="R3214" t="s">
        <v>23</v>
      </c>
      <c r="S3214" t="s">
        <v>23</v>
      </c>
      <c r="T3214" t="s">
        <v>23</v>
      </c>
      <c r="U3214">
        <v>46</v>
      </c>
      <c r="V3214">
        <v>3</v>
      </c>
    </row>
    <row r="3215" spans="1:22">
      <c r="A3215">
        <v>6567495</v>
      </c>
      <c r="B3215" t="str">
        <f t="shared" si="258"/>
        <v>pKPC_CAV1596-78</v>
      </c>
      <c r="C3215" t="str">
        <f t="shared" si="259"/>
        <v>NZ_CP011645.1</v>
      </c>
      <c r="D3215" t="str">
        <f t="shared" si="260"/>
        <v>CP011645</v>
      </c>
      <c r="E3215" t="str">
        <f t="shared" si="257"/>
        <v>Klebsiella</v>
      </c>
      <c r="F3215" t="s">
        <v>32306</v>
      </c>
      <c r="G3215" t="str">
        <f t="shared" si="261"/>
        <v>Klebsiellapneumoniae               Gammaproteobacteria77.80145.419782---831</v>
      </c>
      <c r="H3215" t="s">
        <v>16298</v>
      </c>
      <c r="I3215" t="s">
        <v>15</v>
      </c>
      <c r="J3215" t="s">
        <v>78</v>
      </c>
      <c r="K3215" t="s">
        <v>79</v>
      </c>
      <c r="L3215" t="s">
        <v>16309</v>
      </c>
      <c r="M3215" t="s">
        <v>16310</v>
      </c>
      <c r="N3215" t="s">
        <v>16311</v>
      </c>
      <c r="O3215" s="1" t="s">
        <v>16312</v>
      </c>
      <c r="P3215" t="s">
        <v>16313</v>
      </c>
      <c r="Q3215">
        <v>82</v>
      </c>
      <c r="R3215" t="s">
        <v>23</v>
      </c>
      <c r="S3215" t="s">
        <v>23</v>
      </c>
      <c r="T3215" t="s">
        <v>23</v>
      </c>
      <c r="U3215">
        <v>83</v>
      </c>
      <c r="V3215">
        <v>1</v>
      </c>
    </row>
    <row r="3216" spans="1:22">
      <c r="A3216">
        <v>6567399</v>
      </c>
      <c r="B3216" t="str">
        <f t="shared" si="258"/>
        <v>pCAV1596-2927</v>
      </c>
      <c r="C3216" t="str">
        <f t="shared" si="259"/>
        <v>NZ_CP011643.1</v>
      </c>
      <c r="D3216" t="str">
        <f t="shared" si="260"/>
        <v>CP011643</v>
      </c>
      <c r="E3216" t="str">
        <f t="shared" si="257"/>
        <v>Klebsiella</v>
      </c>
      <c r="F3216" t="s">
        <v>32306</v>
      </c>
      <c r="G3216" t="str">
        <f t="shared" si="261"/>
        <v xml:space="preserve">Klebsiellapneumoniae               Gammaproteobacteria2.92746.53234---4-                                                </v>
      </c>
      <c r="H3216" t="s">
        <v>16298</v>
      </c>
      <c r="I3216" t="s">
        <v>15</v>
      </c>
      <c r="J3216" t="s">
        <v>78</v>
      </c>
      <c r="K3216" t="s">
        <v>79</v>
      </c>
      <c r="L3216" t="s">
        <v>16314</v>
      </c>
      <c r="M3216" t="s">
        <v>16315</v>
      </c>
      <c r="N3216" t="s">
        <v>16316</v>
      </c>
      <c r="O3216" s="1" t="s">
        <v>16317</v>
      </c>
      <c r="P3216" t="s">
        <v>16318</v>
      </c>
      <c r="Q3216">
        <v>4</v>
      </c>
      <c r="R3216" t="s">
        <v>23</v>
      </c>
      <c r="S3216" t="s">
        <v>23</v>
      </c>
      <c r="T3216" t="s">
        <v>23</v>
      </c>
      <c r="U3216">
        <v>4</v>
      </c>
      <c r="V3216" t="s">
        <v>24</v>
      </c>
    </row>
    <row r="3217" spans="1:22">
      <c r="A3217">
        <v>6567303</v>
      </c>
      <c r="B3217" t="str">
        <f t="shared" si="258"/>
        <v>pKP1780</v>
      </c>
      <c r="C3217" t="str">
        <f t="shared" si="259"/>
        <v>NC_021576.1</v>
      </c>
      <c r="D3217" t="str">
        <f t="shared" si="260"/>
        <v>JX424614</v>
      </c>
      <c r="E3217" t="str">
        <f t="shared" si="257"/>
        <v>Klebsiella</v>
      </c>
      <c r="F3217" t="s">
        <v>32306</v>
      </c>
      <c r="G3217" t="str">
        <f t="shared" si="261"/>
        <v xml:space="preserve">Klebsiellapneumoniae               Gammaproteobacteria49.7753.03843---46-                                                                </v>
      </c>
      <c r="H3217" t="s">
        <v>16319</v>
      </c>
      <c r="I3217" t="s">
        <v>15</v>
      </c>
      <c r="J3217" t="s">
        <v>78</v>
      </c>
      <c r="K3217" t="s">
        <v>79</v>
      </c>
      <c r="L3217" t="s">
        <v>16320</v>
      </c>
      <c r="M3217" t="s">
        <v>16321</v>
      </c>
      <c r="N3217" t="s">
        <v>16322</v>
      </c>
      <c r="O3217" s="1" t="s">
        <v>16323</v>
      </c>
      <c r="P3217" t="s">
        <v>16324</v>
      </c>
      <c r="Q3217">
        <v>43</v>
      </c>
      <c r="R3217" t="s">
        <v>23</v>
      </c>
      <c r="S3217" t="s">
        <v>23</v>
      </c>
      <c r="T3217" t="s">
        <v>23</v>
      </c>
      <c r="U3217">
        <v>46</v>
      </c>
      <c r="V3217" t="s">
        <v>495</v>
      </c>
    </row>
    <row r="3218" spans="1:22">
      <c r="A3218">
        <v>6567207</v>
      </c>
      <c r="B3218" t="str">
        <f t="shared" si="258"/>
        <v>pFOX-7a</v>
      </c>
      <c r="C3218" t="str">
        <f t="shared" si="259"/>
        <v>NC_025134.1</v>
      </c>
      <c r="D3218" t="str">
        <f t="shared" si="260"/>
        <v>HG934082</v>
      </c>
      <c r="E3218" t="str">
        <f t="shared" si="257"/>
        <v>Klebsiella</v>
      </c>
      <c r="F3218" t="s">
        <v>32306</v>
      </c>
      <c r="G3218" t="str">
        <f t="shared" si="261"/>
        <v xml:space="preserve">Klebsiellapneumoniae               Gammaproteobacteria90.43953.442767---67-                                                        </v>
      </c>
      <c r="H3218" t="s">
        <v>16325</v>
      </c>
      <c r="I3218" t="s">
        <v>15</v>
      </c>
      <c r="J3218" t="s">
        <v>78</v>
      </c>
      <c r="K3218" t="s">
        <v>79</v>
      </c>
      <c r="L3218" t="s">
        <v>16326</v>
      </c>
      <c r="M3218" t="s">
        <v>16327</v>
      </c>
      <c r="N3218" t="s">
        <v>16328</v>
      </c>
      <c r="O3218" s="1" t="s">
        <v>16329</v>
      </c>
      <c r="P3218" t="s">
        <v>16330</v>
      </c>
      <c r="Q3218">
        <v>67</v>
      </c>
      <c r="R3218" t="s">
        <v>23</v>
      </c>
      <c r="S3218" t="s">
        <v>23</v>
      </c>
      <c r="T3218" t="s">
        <v>23</v>
      </c>
      <c r="U3218">
        <v>67</v>
      </c>
      <c r="V3218" t="s">
        <v>58</v>
      </c>
    </row>
    <row r="3219" spans="1:22">
      <c r="A3219">
        <v>6567111</v>
      </c>
      <c r="B3219" t="str">
        <f t="shared" si="258"/>
        <v>pNL194</v>
      </c>
      <c r="C3219" t="str">
        <f t="shared" si="259"/>
        <v>NC_014368.1</v>
      </c>
      <c r="D3219" t="str">
        <f t="shared" si="260"/>
        <v>GU585907</v>
      </c>
      <c r="E3219" t="str">
        <f t="shared" si="257"/>
        <v>Klebsiella</v>
      </c>
      <c r="F3219" t="s">
        <v>32306</v>
      </c>
      <c r="G3219" t="str">
        <f t="shared" si="261"/>
        <v xml:space="preserve">Klebsiellapneumoniae               Gammaproteobacteria79.30753.120283---91-                                                        </v>
      </c>
      <c r="H3219" t="s">
        <v>16331</v>
      </c>
      <c r="I3219" t="s">
        <v>15</v>
      </c>
      <c r="J3219" t="s">
        <v>78</v>
      </c>
      <c r="K3219" t="s">
        <v>79</v>
      </c>
      <c r="L3219" t="s">
        <v>16332</v>
      </c>
      <c r="M3219" t="s">
        <v>16333</v>
      </c>
      <c r="N3219" t="s">
        <v>16334</v>
      </c>
      <c r="O3219" s="1" t="s">
        <v>16335</v>
      </c>
      <c r="P3219" t="s">
        <v>16336</v>
      </c>
      <c r="Q3219">
        <v>83</v>
      </c>
      <c r="R3219" t="s">
        <v>23</v>
      </c>
      <c r="S3219" t="s">
        <v>23</v>
      </c>
      <c r="T3219" t="s">
        <v>23</v>
      </c>
      <c r="U3219">
        <v>91</v>
      </c>
      <c r="V3219" t="s">
        <v>58</v>
      </c>
    </row>
    <row r="3220" spans="1:22">
      <c r="A3220">
        <v>6567015</v>
      </c>
      <c r="B3220" t="str">
        <f t="shared" si="258"/>
        <v>pKP007</v>
      </c>
      <c r="C3220" t="str">
        <f t="shared" si="259"/>
        <v>NC_023333.1</v>
      </c>
      <c r="D3220" t="str">
        <f t="shared" si="260"/>
        <v>KF719971</v>
      </c>
      <c r="E3220" t="str">
        <f t="shared" si="257"/>
        <v>Klebsiella</v>
      </c>
      <c r="F3220" t="s">
        <v>32306</v>
      </c>
      <c r="G3220" t="str">
        <f t="shared" si="261"/>
        <v>Klebsiellapneumoniae               Gammaproteobacteria246.17652.4324215---2191</v>
      </c>
      <c r="H3220" t="s">
        <v>16337</v>
      </c>
      <c r="I3220" t="s">
        <v>15</v>
      </c>
      <c r="J3220" t="s">
        <v>78</v>
      </c>
      <c r="K3220" t="s">
        <v>79</v>
      </c>
      <c r="L3220" t="s">
        <v>16338</v>
      </c>
      <c r="M3220" t="s">
        <v>16339</v>
      </c>
      <c r="N3220" t="s">
        <v>16340</v>
      </c>
      <c r="O3220" s="1" t="s">
        <v>16341</v>
      </c>
      <c r="P3220" t="s">
        <v>16342</v>
      </c>
      <c r="Q3220">
        <v>215</v>
      </c>
      <c r="R3220" t="s">
        <v>23</v>
      </c>
      <c r="S3220" t="s">
        <v>23</v>
      </c>
      <c r="T3220" t="s">
        <v>23</v>
      </c>
      <c r="U3220">
        <v>219</v>
      </c>
      <c r="V3220">
        <v>1</v>
      </c>
    </row>
    <row r="3221" spans="1:22">
      <c r="A3221">
        <v>6566919</v>
      </c>
      <c r="B3221" t="str">
        <f t="shared" si="258"/>
        <v>pKP53IL</v>
      </c>
      <c r="C3221" t="str">
        <f t="shared" si="259"/>
        <v>NC_021359.1</v>
      </c>
      <c r="D3221" t="str">
        <f t="shared" si="260"/>
        <v>KF017320</v>
      </c>
      <c r="E3221" t="str">
        <f t="shared" si="257"/>
        <v>Klebsiella</v>
      </c>
      <c r="F3221" t="s">
        <v>32306</v>
      </c>
      <c r="G3221" t="str">
        <f t="shared" si="261"/>
        <v xml:space="preserve">Klebsiellapneumoniae               Gammaproteobacteria3.80950.1444------                                                                </v>
      </c>
      <c r="H3221" t="s">
        <v>16319</v>
      </c>
      <c r="I3221" t="s">
        <v>15</v>
      </c>
      <c r="J3221" t="s">
        <v>78</v>
      </c>
      <c r="K3221" t="s">
        <v>79</v>
      </c>
      <c r="L3221" t="s">
        <v>16343</v>
      </c>
      <c r="M3221" t="s">
        <v>16344</v>
      </c>
      <c r="N3221" t="s">
        <v>16345</v>
      </c>
      <c r="O3221" s="1" t="s">
        <v>16346</v>
      </c>
      <c r="P3221" t="s">
        <v>16347</v>
      </c>
      <c r="Q3221" t="s">
        <v>23</v>
      </c>
      <c r="R3221" t="s">
        <v>23</v>
      </c>
      <c r="S3221" t="s">
        <v>23</v>
      </c>
      <c r="T3221" t="s">
        <v>23</v>
      </c>
      <c r="U3221" t="s">
        <v>23</v>
      </c>
      <c r="V3221" t="s">
        <v>495</v>
      </c>
    </row>
    <row r="3222" spans="1:22">
      <c r="A3222">
        <v>6566823</v>
      </c>
      <c r="B3222" t="str">
        <f t="shared" si="258"/>
        <v>pJEG012</v>
      </c>
      <c r="C3222" t="str">
        <f t="shared" si="259"/>
        <v>NC_021079.1</v>
      </c>
      <c r="D3222" t="str">
        <f t="shared" si="260"/>
        <v>KC354802</v>
      </c>
      <c r="E3222" t="str">
        <f t="shared" si="257"/>
        <v>Klebsiella</v>
      </c>
      <c r="F3222" t="s">
        <v>32306</v>
      </c>
      <c r="G3222" t="str">
        <f t="shared" si="261"/>
        <v xml:space="preserve">Klebsiellapneumoniae               Gammaproteobacteria41.91943.254850---54-                                                        </v>
      </c>
      <c r="H3222" t="s">
        <v>16348</v>
      </c>
      <c r="I3222" t="s">
        <v>15</v>
      </c>
      <c r="J3222" t="s">
        <v>78</v>
      </c>
      <c r="K3222" t="s">
        <v>79</v>
      </c>
      <c r="L3222" t="s">
        <v>16349</v>
      </c>
      <c r="M3222" t="s">
        <v>16350</v>
      </c>
      <c r="N3222" t="s">
        <v>16351</v>
      </c>
      <c r="O3222" s="1" t="s">
        <v>16352</v>
      </c>
      <c r="P3222" t="s">
        <v>16353</v>
      </c>
      <c r="Q3222">
        <v>50</v>
      </c>
      <c r="R3222" t="s">
        <v>23</v>
      </c>
      <c r="S3222" t="s">
        <v>23</v>
      </c>
      <c r="T3222" t="s">
        <v>23</v>
      </c>
      <c r="U3222">
        <v>54</v>
      </c>
      <c r="V3222" t="s">
        <v>58</v>
      </c>
    </row>
    <row r="3223" spans="1:22">
      <c r="A3223">
        <v>6566727</v>
      </c>
      <c r="B3223" t="str">
        <f t="shared" si="258"/>
        <v>pKlebB-k17/80</v>
      </c>
      <c r="C3223" t="str">
        <f t="shared" si="259"/>
        <v>NC_002610.1</v>
      </c>
      <c r="D3223" t="str">
        <f t="shared" si="260"/>
        <v>AF156893</v>
      </c>
      <c r="E3223" t="str">
        <f t="shared" si="257"/>
        <v>Klebsiella</v>
      </c>
      <c r="F3223" t="s">
        <v>32306</v>
      </c>
      <c r="G3223" t="str">
        <f t="shared" si="261"/>
        <v xml:space="preserve">Klebsiellapneumoniae               Gammaproteobacteria5.25849.27735--27-                                                        </v>
      </c>
      <c r="H3223" t="s">
        <v>16319</v>
      </c>
      <c r="I3223" t="s">
        <v>15</v>
      </c>
      <c r="J3223" t="s">
        <v>78</v>
      </c>
      <c r="K3223" t="s">
        <v>79</v>
      </c>
      <c r="L3223" t="s">
        <v>16354</v>
      </c>
      <c r="M3223" t="s">
        <v>16355</v>
      </c>
      <c r="N3223" t="s">
        <v>16356</v>
      </c>
      <c r="O3223" s="1" t="s">
        <v>16357</v>
      </c>
      <c r="P3223" t="s">
        <v>16358</v>
      </c>
      <c r="Q3223">
        <v>5</v>
      </c>
      <c r="R3223" t="s">
        <v>23</v>
      </c>
      <c r="S3223" t="s">
        <v>23</v>
      </c>
      <c r="T3223">
        <v>2</v>
      </c>
      <c r="U3223">
        <v>7</v>
      </c>
      <c r="V3223" t="s">
        <v>58</v>
      </c>
    </row>
    <row r="3224" spans="1:22">
      <c r="A3224">
        <v>6566631</v>
      </c>
      <c r="B3224" t="str">
        <f t="shared" si="258"/>
        <v>pKpQIL-SC29</v>
      </c>
      <c r="C3224" t="str">
        <f t="shared" si="259"/>
        <v>NC_021656.1</v>
      </c>
      <c r="D3224" t="str">
        <f t="shared" si="260"/>
        <v>JX442977</v>
      </c>
      <c r="E3224" t="str">
        <f t="shared" si="257"/>
        <v>Klebsiella</v>
      </c>
      <c r="F3224" t="s">
        <v>32306</v>
      </c>
      <c r="G3224" t="str">
        <f t="shared" si="261"/>
        <v xml:space="preserve">Klebsiellapneumoniae               Gammaproteobacteria48.7954.675143---43-                                                </v>
      </c>
      <c r="H3224" t="s">
        <v>16359</v>
      </c>
      <c r="I3224" t="s">
        <v>15</v>
      </c>
      <c r="J3224" t="s">
        <v>78</v>
      </c>
      <c r="K3224" t="s">
        <v>79</v>
      </c>
      <c r="L3224" t="s">
        <v>16360</v>
      </c>
      <c r="M3224" t="s">
        <v>16361</v>
      </c>
      <c r="N3224" t="s">
        <v>16362</v>
      </c>
      <c r="O3224" s="1" t="s">
        <v>16363</v>
      </c>
      <c r="P3224" t="s">
        <v>16364</v>
      </c>
      <c r="Q3224">
        <v>43</v>
      </c>
      <c r="R3224" t="s">
        <v>23</v>
      </c>
      <c r="S3224" t="s">
        <v>23</v>
      </c>
      <c r="T3224" t="s">
        <v>23</v>
      </c>
      <c r="U3224">
        <v>43</v>
      </c>
      <c r="V3224" t="s">
        <v>24</v>
      </c>
    </row>
    <row r="3225" spans="1:22">
      <c r="A3225">
        <v>6566535</v>
      </c>
      <c r="B3225" t="str">
        <f t="shared" si="258"/>
        <v>p9701</v>
      </c>
      <c r="C3225" t="str">
        <f t="shared" si="259"/>
        <v>NC_011512.1</v>
      </c>
      <c r="D3225" t="str">
        <f t="shared" si="260"/>
        <v>FM246881</v>
      </c>
      <c r="E3225" t="str">
        <f t="shared" si="257"/>
        <v>Klebsiella</v>
      </c>
      <c r="F3225" t="s">
        <v>32306</v>
      </c>
      <c r="G3225" t="str">
        <f t="shared" si="261"/>
        <v xml:space="preserve">Klebsiellapneumoniae               Gammaproteobacteria3077345.95046---6-                                                                </v>
      </c>
      <c r="H3225" t="s">
        <v>16319</v>
      </c>
      <c r="I3225" t="s">
        <v>15</v>
      </c>
      <c r="J3225" t="s">
        <v>78</v>
      </c>
      <c r="K3225" t="s">
        <v>79</v>
      </c>
      <c r="L3225" t="s">
        <v>16365</v>
      </c>
      <c r="M3225" t="s">
        <v>16366</v>
      </c>
      <c r="N3225" t="s">
        <v>16367</v>
      </c>
      <c r="O3225" s="1">
        <v>30773</v>
      </c>
      <c r="P3225" t="s">
        <v>16368</v>
      </c>
      <c r="Q3225">
        <v>6</v>
      </c>
      <c r="R3225" t="s">
        <v>23</v>
      </c>
      <c r="S3225" t="s">
        <v>23</v>
      </c>
      <c r="T3225" t="s">
        <v>23</v>
      </c>
      <c r="U3225">
        <v>6</v>
      </c>
      <c r="V3225" t="s">
        <v>495</v>
      </c>
    </row>
    <row r="3226" spans="1:22">
      <c r="A3226">
        <v>6566439</v>
      </c>
      <c r="B3226" t="str">
        <f t="shared" si="258"/>
        <v>pKP1504-kpc</v>
      </c>
      <c r="C3226" t="str">
        <f t="shared" si="259"/>
        <v>NC_023903.1</v>
      </c>
      <c r="D3226" t="str">
        <f t="shared" si="260"/>
        <v>KF874496</v>
      </c>
      <c r="E3226" t="str">
        <f t="shared" si="257"/>
        <v>Klebsiella</v>
      </c>
      <c r="F3226" t="s">
        <v>32306</v>
      </c>
      <c r="G3226" t="str">
        <f t="shared" si="261"/>
        <v xml:space="preserve">Klebsiellapneumoniae               Gammaproteobacteria113.6453.9291107---107-                                                </v>
      </c>
      <c r="H3226" t="s">
        <v>16369</v>
      </c>
      <c r="I3226" t="s">
        <v>15</v>
      </c>
      <c r="J3226" t="s">
        <v>78</v>
      </c>
      <c r="K3226" t="s">
        <v>79</v>
      </c>
      <c r="L3226" t="s">
        <v>16370</v>
      </c>
      <c r="M3226" t="s">
        <v>16371</v>
      </c>
      <c r="N3226" t="s">
        <v>16372</v>
      </c>
      <c r="O3226" s="1" t="s">
        <v>16373</v>
      </c>
      <c r="P3226" t="s">
        <v>16374</v>
      </c>
      <c r="Q3226">
        <v>107</v>
      </c>
      <c r="R3226" t="s">
        <v>23</v>
      </c>
      <c r="S3226" t="s">
        <v>23</v>
      </c>
      <c r="T3226" t="s">
        <v>23</v>
      </c>
      <c r="U3226">
        <v>107</v>
      </c>
      <c r="V3226" t="s">
        <v>24</v>
      </c>
    </row>
    <row r="3227" spans="1:22">
      <c r="A3227">
        <v>6566343</v>
      </c>
      <c r="B3227" t="str">
        <f t="shared" si="258"/>
        <v>pKPS77</v>
      </c>
      <c r="C3227" t="str">
        <f t="shared" si="259"/>
        <v>NC_023330.1</v>
      </c>
      <c r="D3227" t="str">
        <f t="shared" si="260"/>
        <v>KF954150</v>
      </c>
      <c r="E3227" t="str">
        <f t="shared" ref="E3227:E3290" si="262">MID(H3227,1,FIND(" ",H3227)-1)</f>
        <v>Klebsiella</v>
      </c>
      <c r="F3227" t="s">
        <v>32306</v>
      </c>
      <c r="G3227" t="str">
        <f t="shared" si="261"/>
        <v xml:space="preserve">Klebsiellapneumoniae               Gammaproteobacteria45.86754.034546---47-                                                        </v>
      </c>
      <c r="H3227" t="s">
        <v>16375</v>
      </c>
      <c r="I3227" t="s">
        <v>15</v>
      </c>
      <c r="J3227" t="s">
        <v>78</v>
      </c>
      <c r="K3227" t="s">
        <v>79</v>
      </c>
      <c r="L3227" t="s">
        <v>16376</v>
      </c>
      <c r="M3227" t="s">
        <v>16377</v>
      </c>
      <c r="N3227" t="s">
        <v>16378</v>
      </c>
      <c r="O3227" s="1" t="s">
        <v>16379</v>
      </c>
      <c r="P3227" t="s">
        <v>11021</v>
      </c>
      <c r="Q3227">
        <v>46</v>
      </c>
      <c r="R3227" t="s">
        <v>23</v>
      </c>
      <c r="S3227" t="s">
        <v>23</v>
      </c>
      <c r="T3227" t="s">
        <v>23</v>
      </c>
      <c r="U3227">
        <v>47</v>
      </c>
      <c r="V3227" t="s">
        <v>58</v>
      </c>
    </row>
    <row r="3228" spans="1:22">
      <c r="A3228">
        <v>6566247</v>
      </c>
      <c r="B3228" t="str">
        <f t="shared" si="258"/>
        <v>pKpn114</v>
      </c>
      <c r="C3228" t="str">
        <f t="shared" si="259"/>
        <v>NC_011640.1</v>
      </c>
      <c r="D3228" t="str">
        <f t="shared" si="260"/>
        <v>EU932690</v>
      </c>
      <c r="E3228" t="str">
        <f t="shared" si="262"/>
        <v>Klebsiella</v>
      </c>
      <c r="F3228" t="s">
        <v>32306</v>
      </c>
      <c r="G3228" t="str">
        <f t="shared" si="261"/>
        <v>Klebsiellapneumoniae               Gammaproteobacteria4.21141.72415--292</v>
      </c>
      <c r="H3228" t="s">
        <v>16380</v>
      </c>
      <c r="I3228" t="s">
        <v>15</v>
      </c>
      <c r="J3228" t="s">
        <v>78</v>
      </c>
      <c r="K3228" t="s">
        <v>79</v>
      </c>
      <c r="L3228" t="s">
        <v>16381</v>
      </c>
      <c r="M3228" t="s">
        <v>16382</v>
      </c>
      <c r="N3228" t="s">
        <v>16383</v>
      </c>
      <c r="O3228" s="1" t="s">
        <v>16384</v>
      </c>
      <c r="P3228" t="s">
        <v>16385</v>
      </c>
      <c r="Q3228">
        <v>5</v>
      </c>
      <c r="R3228" t="s">
        <v>23</v>
      </c>
      <c r="S3228" t="s">
        <v>23</v>
      </c>
      <c r="T3228">
        <v>2</v>
      </c>
      <c r="U3228">
        <v>9</v>
      </c>
      <c r="V3228">
        <v>2</v>
      </c>
    </row>
    <row r="3229" spans="1:22">
      <c r="A3229">
        <v>6566151</v>
      </c>
      <c r="B3229" t="str">
        <f t="shared" si="258"/>
        <v>pJEG011</v>
      </c>
      <c r="C3229" t="str">
        <f t="shared" si="259"/>
        <v>NC_021078.1</v>
      </c>
      <c r="D3229" t="str">
        <f t="shared" si="260"/>
        <v>KC354801</v>
      </c>
      <c r="E3229" t="str">
        <f t="shared" si="262"/>
        <v>Klebsiella</v>
      </c>
      <c r="F3229" t="s">
        <v>32306</v>
      </c>
      <c r="G3229" t="str">
        <f t="shared" si="261"/>
        <v xml:space="preserve">Klebsiellapneumoniae               Gammaproteobacteria71.44650.582378---85-                                                        </v>
      </c>
      <c r="H3229" t="s">
        <v>16348</v>
      </c>
      <c r="I3229" t="s">
        <v>15</v>
      </c>
      <c r="J3229" t="s">
        <v>78</v>
      </c>
      <c r="K3229" t="s">
        <v>79</v>
      </c>
      <c r="L3229" t="s">
        <v>16386</v>
      </c>
      <c r="M3229" t="s">
        <v>16387</v>
      </c>
      <c r="N3229" t="s">
        <v>16388</v>
      </c>
      <c r="O3229" s="1" t="s">
        <v>16389</v>
      </c>
      <c r="P3229" t="s">
        <v>16390</v>
      </c>
      <c r="Q3229">
        <v>78</v>
      </c>
      <c r="R3229" t="s">
        <v>23</v>
      </c>
      <c r="S3229" t="s">
        <v>23</v>
      </c>
      <c r="T3229" t="s">
        <v>23</v>
      </c>
      <c r="U3229">
        <v>85</v>
      </c>
      <c r="V3229" t="s">
        <v>58</v>
      </c>
    </row>
    <row r="3230" spans="1:22">
      <c r="A3230">
        <v>6566055</v>
      </c>
      <c r="B3230" t="str">
        <f t="shared" si="258"/>
        <v>pKP53IL</v>
      </c>
      <c r="C3230" t="str">
        <f t="shared" si="259"/>
        <v>NC_021360.1</v>
      </c>
      <c r="D3230" t="str">
        <f t="shared" si="260"/>
        <v>KF017321</v>
      </c>
      <c r="E3230" t="str">
        <f t="shared" si="262"/>
        <v>Klebsiella</v>
      </c>
      <c r="F3230" t="s">
        <v>32306</v>
      </c>
      <c r="G3230" t="str">
        <f t="shared" si="261"/>
        <v xml:space="preserve">Klebsiellapneumoniae               Gammaproteobacteria1208653.43356---6-                                                                </v>
      </c>
      <c r="H3230" t="s">
        <v>16319</v>
      </c>
      <c r="I3230" t="s">
        <v>15</v>
      </c>
      <c r="J3230" t="s">
        <v>78</v>
      </c>
      <c r="K3230" t="s">
        <v>79</v>
      </c>
      <c r="L3230" t="s">
        <v>16343</v>
      </c>
      <c r="M3230" t="s">
        <v>16391</v>
      </c>
      <c r="N3230" t="s">
        <v>16392</v>
      </c>
      <c r="O3230" s="1">
        <v>12086</v>
      </c>
      <c r="P3230" t="s">
        <v>16393</v>
      </c>
      <c r="Q3230">
        <v>6</v>
      </c>
      <c r="R3230" t="s">
        <v>23</v>
      </c>
      <c r="S3230" t="s">
        <v>23</v>
      </c>
      <c r="T3230" t="s">
        <v>23</v>
      </c>
      <c r="U3230">
        <v>6</v>
      </c>
      <c r="V3230" t="s">
        <v>495</v>
      </c>
    </row>
    <row r="3231" spans="1:22">
      <c r="A3231">
        <v>6565959</v>
      </c>
      <c r="B3231" t="str">
        <f t="shared" si="258"/>
        <v>pMET-1</v>
      </c>
      <c r="C3231" t="str">
        <f t="shared" si="259"/>
        <v>NC_010726.1</v>
      </c>
      <c r="D3231" t="str">
        <f t="shared" si="260"/>
        <v>EU383016</v>
      </c>
      <c r="E3231" t="str">
        <f t="shared" si="262"/>
        <v>Klebsiella</v>
      </c>
      <c r="F3231" t="s">
        <v>32306</v>
      </c>
      <c r="G3231" t="str">
        <f t="shared" si="261"/>
        <v xml:space="preserve">Klebsiellapneumoniae               Gammaproteobacteria41.72348.280341---41-                                                        </v>
      </c>
      <c r="H3231" t="s">
        <v>16394</v>
      </c>
      <c r="I3231" t="s">
        <v>15</v>
      </c>
      <c r="J3231" t="s">
        <v>78</v>
      </c>
      <c r="K3231" t="s">
        <v>79</v>
      </c>
      <c r="L3231" t="s">
        <v>16395</v>
      </c>
      <c r="M3231" t="s">
        <v>16396</v>
      </c>
      <c r="N3231" t="s">
        <v>16397</v>
      </c>
      <c r="O3231" s="1" t="s">
        <v>16398</v>
      </c>
      <c r="P3231" t="s">
        <v>16399</v>
      </c>
      <c r="Q3231">
        <v>41</v>
      </c>
      <c r="R3231" t="s">
        <v>23</v>
      </c>
      <c r="S3231" t="s">
        <v>23</v>
      </c>
      <c r="T3231" t="s">
        <v>23</v>
      </c>
      <c r="U3231">
        <v>41</v>
      </c>
      <c r="V3231" t="s">
        <v>58</v>
      </c>
    </row>
    <row r="3232" spans="1:22">
      <c r="A3232">
        <v>6565863</v>
      </c>
      <c r="B3232" t="str">
        <f t="shared" si="258"/>
        <v>pK245</v>
      </c>
      <c r="C3232" t="str">
        <f t="shared" si="259"/>
        <v>NC_010886.1</v>
      </c>
      <c r="D3232" t="str">
        <f t="shared" si="260"/>
        <v>DQ449578</v>
      </c>
      <c r="E3232" t="str">
        <f t="shared" si="262"/>
        <v>Klebsiella</v>
      </c>
      <c r="F3232" t="s">
        <v>32306</v>
      </c>
      <c r="G3232" t="str">
        <f t="shared" si="261"/>
        <v xml:space="preserve">Klebsiellapneumoniae               Gammaproteobacteria98.26451.793190---90-                                                        </v>
      </c>
      <c r="H3232" t="s">
        <v>16400</v>
      </c>
      <c r="I3232" t="s">
        <v>15</v>
      </c>
      <c r="J3232" t="s">
        <v>78</v>
      </c>
      <c r="K3232" t="s">
        <v>79</v>
      </c>
      <c r="L3232" t="s">
        <v>16401</v>
      </c>
      <c r="M3232" t="s">
        <v>16402</v>
      </c>
      <c r="N3232" t="s">
        <v>16403</v>
      </c>
      <c r="O3232" s="1" t="s">
        <v>16404</v>
      </c>
      <c r="P3232" t="s">
        <v>16405</v>
      </c>
      <c r="Q3232">
        <v>90</v>
      </c>
      <c r="R3232" t="s">
        <v>23</v>
      </c>
      <c r="S3232" t="s">
        <v>23</v>
      </c>
      <c r="T3232" t="s">
        <v>23</v>
      </c>
      <c r="U3232">
        <v>90</v>
      </c>
      <c r="V3232" t="s">
        <v>58</v>
      </c>
    </row>
    <row r="3233" spans="1:22">
      <c r="A3233">
        <v>6565767</v>
      </c>
      <c r="B3233" t="str">
        <f t="shared" si="258"/>
        <v>pOXA-48</v>
      </c>
      <c r="C3233" t="str">
        <f t="shared" si="259"/>
        <v>NC_019154.1</v>
      </c>
      <c r="D3233" t="str">
        <f t="shared" si="260"/>
        <v>JN626286</v>
      </c>
      <c r="E3233" t="str">
        <f t="shared" si="262"/>
        <v>Klebsiella</v>
      </c>
      <c r="F3233" t="s">
        <v>32306</v>
      </c>
      <c r="G3233" t="str">
        <f t="shared" si="261"/>
        <v xml:space="preserve">Klebsiellapneumoniae               Gammaproteobacteria61.88151.106272---74-                                                        </v>
      </c>
      <c r="H3233" t="s">
        <v>16406</v>
      </c>
      <c r="I3233" t="s">
        <v>15</v>
      </c>
      <c r="J3233" t="s">
        <v>78</v>
      </c>
      <c r="K3233" t="s">
        <v>79</v>
      </c>
      <c r="L3233" t="s">
        <v>16407</v>
      </c>
      <c r="M3233" t="s">
        <v>16408</v>
      </c>
      <c r="N3233" t="s">
        <v>16409</v>
      </c>
      <c r="O3233" s="1" t="s">
        <v>16410</v>
      </c>
      <c r="P3233" t="s">
        <v>16411</v>
      </c>
      <c r="Q3233">
        <v>72</v>
      </c>
      <c r="R3233" t="s">
        <v>23</v>
      </c>
      <c r="S3233" t="s">
        <v>23</v>
      </c>
      <c r="T3233" t="s">
        <v>23</v>
      </c>
      <c r="U3233">
        <v>74</v>
      </c>
      <c r="V3233" t="s">
        <v>58</v>
      </c>
    </row>
    <row r="3234" spans="1:22">
      <c r="A3234">
        <v>6565671</v>
      </c>
      <c r="B3234">
        <f t="shared" si="258"/>
        <v>9</v>
      </c>
      <c r="C3234" t="str">
        <f t="shared" si="259"/>
        <v>NC_011383.1</v>
      </c>
      <c r="D3234" t="str">
        <f t="shared" si="260"/>
        <v>FJ223607</v>
      </c>
      <c r="E3234" t="str">
        <f t="shared" si="262"/>
        <v>Klebsiella</v>
      </c>
      <c r="F3234" t="s">
        <v>32306</v>
      </c>
      <c r="G3234" t="str">
        <f t="shared" si="261"/>
        <v xml:space="preserve">Klebsiellapneumoniae               Gammaproteobacteria70.65554.293487---87-                                                                </v>
      </c>
      <c r="H3234" t="s">
        <v>16412</v>
      </c>
      <c r="I3234" t="s">
        <v>15</v>
      </c>
      <c r="J3234" t="s">
        <v>78</v>
      </c>
      <c r="K3234" t="s">
        <v>79</v>
      </c>
      <c r="L3234">
        <v>9</v>
      </c>
      <c r="M3234" t="s">
        <v>16413</v>
      </c>
      <c r="N3234" t="s">
        <v>16414</v>
      </c>
      <c r="O3234" s="1" t="s">
        <v>16415</v>
      </c>
      <c r="P3234" t="s">
        <v>16416</v>
      </c>
      <c r="Q3234">
        <v>87</v>
      </c>
      <c r="R3234" t="s">
        <v>23</v>
      </c>
      <c r="S3234" t="s">
        <v>23</v>
      </c>
      <c r="T3234" t="s">
        <v>23</v>
      </c>
      <c r="U3234">
        <v>87</v>
      </c>
      <c r="V3234" t="s">
        <v>495</v>
      </c>
    </row>
    <row r="3235" spans="1:22">
      <c r="A3235">
        <v>6565575</v>
      </c>
      <c r="B3235" t="str">
        <f t="shared" si="258"/>
        <v>pKP1-NDM-1</v>
      </c>
      <c r="C3235" t="str">
        <f t="shared" si="259"/>
        <v>NC_023908.1</v>
      </c>
      <c r="D3235" t="str">
        <f t="shared" si="260"/>
        <v>KF992018</v>
      </c>
      <c r="E3235" t="str">
        <f t="shared" si="262"/>
        <v>Klebsiella</v>
      </c>
      <c r="F3235" t="s">
        <v>32306</v>
      </c>
      <c r="G3235" t="str">
        <f t="shared" si="261"/>
        <v xml:space="preserve">Klebsiellapneumoniae               Gammaproteobacteria137.53851.9566126---126-                                                </v>
      </c>
      <c r="H3235" t="s">
        <v>16417</v>
      </c>
      <c r="I3235" t="s">
        <v>15</v>
      </c>
      <c r="J3235" t="s">
        <v>78</v>
      </c>
      <c r="K3235" t="s">
        <v>79</v>
      </c>
      <c r="L3235" t="s">
        <v>16418</v>
      </c>
      <c r="M3235" t="s">
        <v>16419</v>
      </c>
      <c r="N3235" t="s">
        <v>16420</v>
      </c>
      <c r="O3235" s="1" t="s">
        <v>16421</v>
      </c>
      <c r="P3235" t="s">
        <v>16422</v>
      </c>
      <c r="Q3235">
        <v>126</v>
      </c>
      <c r="R3235" t="s">
        <v>23</v>
      </c>
      <c r="S3235" t="s">
        <v>23</v>
      </c>
      <c r="T3235" t="s">
        <v>23</v>
      </c>
      <c r="U3235">
        <v>126</v>
      </c>
      <c r="V3235" t="s">
        <v>24</v>
      </c>
    </row>
    <row r="3236" spans="1:22">
      <c r="A3236">
        <v>6565479</v>
      </c>
      <c r="B3236" t="str">
        <f t="shared" si="258"/>
        <v>pHS062105-3</v>
      </c>
      <c r="C3236" t="str">
        <f t="shared" si="259"/>
        <v>NC_023331.1</v>
      </c>
      <c r="D3236" t="str">
        <f t="shared" si="260"/>
        <v>KF623109</v>
      </c>
      <c r="E3236" t="str">
        <f t="shared" si="262"/>
        <v>Klebsiella</v>
      </c>
      <c r="F3236" t="s">
        <v>32306</v>
      </c>
      <c r="G3236" t="str">
        <f t="shared" si="261"/>
        <v xml:space="preserve">Klebsiellapneumoniae               Gammaproteobacteria42.84849.726936---36-                                                </v>
      </c>
      <c r="H3236" t="s">
        <v>16423</v>
      </c>
      <c r="I3236" t="s">
        <v>15</v>
      </c>
      <c r="J3236" t="s">
        <v>78</v>
      </c>
      <c r="K3236" t="s">
        <v>79</v>
      </c>
      <c r="L3236" t="s">
        <v>16424</v>
      </c>
      <c r="M3236" t="s">
        <v>16425</v>
      </c>
      <c r="N3236" t="s">
        <v>16426</v>
      </c>
      <c r="O3236" s="1" t="s">
        <v>16427</v>
      </c>
      <c r="P3236" t="s">
        <v>16428</v>
      </c>
      <c r="Q3236">
        <v>36</v>
      </c>
      <c r="R3236" t="s">
        <v>23</v>
      </c>
      <c r="S3236" t="s">
        <v>23</v>
      </c>
      <c r="T3236" t="s">
        <v>23</v>
      </c>
      <c r="U3236">
        <v>36</v>
      </c>
      <c r="V3236" t="s">
        <v>24</v>
      </c>
    </row>
    <row r="3237" spans="1:22">
      <c r="A3237">
        <v>6565383</v>
      </c>
      <c r="B3237" t="str">
        <f t="shared" si="258"/>
        <v>pRMH760</v>
      </c>
      <c r="C3237" t="str">
        <f t="shared" si="259"/>
        <v>NC_023898.1</v>
      </c>
      <c r="D3237" t="str">
        <f t="shared" si="260"/>
        <v>KF976462</v>
      </c>
      <c r="E3237" t="str">
        <f t="shared" si="262"/>
        <v>Klebsiella</v>
      </c>
      <c r="F3237" t="s">
        <v>32306</v>
      </c>
      <c r="G3237" t="str">
        <f t="shared" si="261"/>
        <v xml:space="preserve">Klebsiellapneumoniae               Gammaproteobacteria170.61352.3712155---158-                                                                </v>
      </c>
      <c r="H3237" t="s">
        <v>16319</v>
      </c>
      <c r="I3237" t="s">
        <v>15</v>
      </c>
      <c r="J3237" t="s">
        <v>78</v>
      </c>
      <c r="K3237" t="s">
        <v>79</v>
      </c>
      <c r="L3237" t="s">
        <v>16429</v>
      </c>
      <c r="M3237" t="s">
        <v>16430</v>
      </c>
      <c r="N3237" t="s">
        <v>16431</v>
      </c>
      <c r="O3237" s="1" t="s">
        <v>16432</v>
      </c>
      <c r="P3237" t="s">
        <v>16433</v>
      </c>
      <c r="Q3237">
        <v>155</v>
      </c>
      <c r="R3237" t="s">
        <v>23</v>
      </c>
      <c r="S3237" t="s">
        <v>23</v>
      </c>
      <c r="T3237" t="s">
        <v>23</v>
      </c>
      <c r="U3237">
        <v>158</v>
      </c>
      <c r="V3237" t="s">
        <v>495</v>
      </c>
    </row>
    <row r="3238" spans="1:22">
      <c r="A3238">
        <v>6565287</v>
      </c>
      <c r="B3238" t="str">
        <f t="shared" si="258"/>
        <v>pRJF866</v>
      </c>
      <c r="C3238" t="str">
        <f t="shared" si="259"/>
        <v>NC_025184.1</v>
      </c>
      <c r="D3238" t="str">
        <f t="shared" si="260"/>
        <v>KF732966</v>
      </c>
      <c r="E3238" t="str">
        <f t="shared" si="262"/>
        <v>Klebsiella</v>
      </c>
      <c r="F3238" t="s">
        <v>32306</v>
      </c>
      <c r="G3238" t="str">
        <f t="shared" si="261"/>
        <v xml:space="preserve">Klebsiellapneumoniae               Gammaproteobacteria110.78654.8463132---132-                                                        </v>
      </c>
      <c r="H3238" t="s">
        <v>16434</v>
      </c>
      <c r="I3238" t="s">
        <v>15</v>
      </c>
      <c r="J3238" t="s">
        <v>78</v>
      </c>
      <c r="K3238" t="s">
        <v>79</v>
      </c>
      <c r="L3238" t="s">
        <v>16435</v>
      </c>
      <c r="M3238" t="s">
        <v>16436</v>
      </c>
      <c r="N3238" t="s">
        <v>16437</v>
      </c>
      <c r="O3238" s="1" t="s">
        <v>16438</v>
      </c>
      <c r="P3238" t="s">
        <v>16439</v>
      </c>
      <c r="Q3238">
        <v>132</v>
      </c>
      <c r="R3238" t="s">
        <v>23</v>
      </c>
      <c r="S3238" t="s">
        <v>23</v>
      </c>
      <c r="T3238" t="s">
        <v>23</v>
      </c>
      <c r="U3238">
        <v>132</v>
      </c>
      <c r="V3238" t="s">
        <v>58</v>
      </c>
    </row>
    <row r="3239" spans="1:22">
      <c r="A3239">
        <v>6565191</v>
      </c>
      <c r="B3239" t="str">
        <f t="shared" si="258"/>
        <v>pKpQIL-IT</v>
      </c>
      <c r="C3239" t="str">
        <f t="shared" si="259"/>
        <v>NC_019155.1</v>
      </c>
      <c r="D3239" t="str">
        <f t="shared" si="260"/>
        <v>JN233705</v>
      </c>
      <c r="E3239" t="str">
        <f t="shared" si="262"/>
        <v>Klebsiella</v>
      </c>
      <c r="F3239" t="s">
        <v>32306</v>
      </c>
      <c r="G3239" t="str">
        <f t="shared" si="261"/>
        <v xml:space="preserve">Klebsiellapneumoniae               Gammaproteobacteria115.353.8508108---108-                                                </v>
      </c>
      <c r="H3239" t="s">
        <v>16440</v>
      </c>
      <c r="I3239" t="s">
        <v>15</v>
      </c>
      <c r="J3239" t="s">
        <v>78</v>
      </c>
      <c r="K3239" t="s">
        <v>79</v>
      </c>
      <c r="L3239" t="s">
        <v>16441</v>
      </c>
      <c r="M3239" t="s">
        <v>16442</v>
      </c>
      <c r="N3239" t="s">
        <v>16443</v>
      </c>
      <c r="O3239" s="1" t="s">
        <v>16444</v>
      </c>
      <c r="P3239" t="s">
        <v>16445</v>
      </c>
      <c r="Q3239">
        <v>108</v>
      </c>
      <c r="R3239" t="s">
        <v>23</v>
      </c>
      <c r="S3239" t="s">
        <v>23</v>
      </c>
      <c r="T3239" t="s">
        <v>23</v>
      </c>
      <c r="U3239">
        <v>108</v>
      </c>
      <c r="V3239" t="s">
        <v>24</v>
      </c>
    </row>
    <row r="3240" spans="1:22">
      <c r="A3240">
        <v>6565095</v>
      </c>
      <c r="B3240" t="str">
        <f t="shared" si="258"/>
        <v>pKPN_CZ</v>
      </c>
      <c r="C3240" t="str">
        <f t="shared" si="259"/>
        <v>NC_019390.1</v>
      </c>
      <c r="D3240" t="str">
        <f t="shared" si="260"/>
        <v>JX424424</v>
      </c>
      <c r="E3240" t="str">
        <f t="shared" si="262"/>
        <v>Klebsiella</v>
      </c>
      <c r="F3240" t="s">
        <v>32306</v>
      </c>
      <c r="G3240" t="str">
        <f t="shared" si="261"/>
        <v>Klebsiellapneumoniae               Gammaproteobacteria207.81953.3849168---1713</v>
      </c>
      <c r="H3240" t="s">
        <v>16319</v>
      </c>
      <c r="I3240" t="s">
        <v>15</v>
      </c>
      <c r="J3240" t="s">
        <v>78</v>
      </c>
      <c r="K3240" t="s">
        <v>79</v>
      </c>
      <c r="L3240" t="s">
        <v>16446</v>
      </c>
      <c r="M3240" t="s">
        <v>16447</v>
      </c>
      <c r="N3240" t="s">
        <v>16448</v>
      </c>
      <c r="O3240" s="1" t="s">
        <v>16449</v>
      </c>
      <c r="P3240" t="s">
        <v>16450</v>
      </c>
      <c r="Q3240">
        <v>168</v>
      </c>
      <c r="R3240" t="s">
        <v>23</v>
      </c>
      <c r="S3240" t="s">
        <v>23</v>
      </c>
      <c r="T3240" t="s">
        <v>23</v>
      </c>
      <c r="U3240">
        <v>171</v>
      </c>
      <c r="V3240">
        <v>3</v>
      </c>
    </row>
    <row r="3241" spans="1:22">
      <c r="A3241">
        <v>6564999</v>
      </c>
      <c r="B3241" t="str">
        <f t="shared" si="258"/>
        <v>pTR4</v>
      </c>
      <c r="C3241" t="str">
        <f t="shared" si="259"/>
        <v>NC_019163.1</v>
      </c>
      <c r="D3241" t="str">
        <f t="shared" si="260"/>
        <v>JQ349085</v>
      </c>
      <c r="E3241" t="str">
        <f t="shared" si="262"/>
        <v>Klebsiella</v>
      </c>
      <c r="F3241" t="s">
        <v>32306</v>
      </c>
      <c r="G3241" t="str">
        <f t="shared" si="261"/>
        <v xml:space="preserve">Klebsiellapneumoniae               Gammaproteobacteria41.18750.807352---53-                                                                </v>
      </c>
      <c r="H3241" t="s">
        <v>16319</v>
      </c>
      <c r="I3241" t="s">
        <v>15</v>
      </c>
      <c r="J3241" t="s">
        <v>78</v>
      </c>
      <c r="K3241" t="s">
        <v>79</v>
      </c>
      <c r="L3241" t="s">
        <v>16451</v>
      </c>
      <c r="M3241" t="s">
        <v>16452</v>
      </c>
      <c r="N3241" t="s">
        <v>16453</v>
      </c>
      <c r="O3241" s="1" t="s">
        <v>16454</v>
      </c>
      <c r="P3241" t="s">
        <v>16455</v>
      </c>
      <c r="Q3241">
        <v>52</v>
      </c>
      <c r="R3241" t="s">
        <v>23</v>
      </c>
      <c r="S3241" t="s">
        <v>23</v>
      </c>
      <c r="T3241" t="s">
        <v>23</v>
      </c>
      <c r="U3241">
        <v>53</v>
      </c>
      <c r="V3241" t="s">
        <v>495</v>
      </c>
    </row>
    <row r="3242" spans="1:22">
      <c r="A3242">
        <v>6564903</v>
      </c>
      <c r="B3242" t="str">
        <f t="shared" si="258"/>
        <v>pCTXM360</v>
      </c>
      <c r="C3242" t="str">
        <f t="shared" si="259"/>
        <v>NC_011641.1</v>
      </c>
      <c r="D3242" t="str">
        <f t="shared" si="260"/>
        <v>EU938349</v>
      </c>
      <c r="E3242" t="str">
        <f t="shared" si="262"/>
        <v>Klebsiella</v>
      </c>
      <c r="F3242" t="s">
        <v>32306</v>
      </c>
      <c r="G3242" t="str">
        <f t="shared" si="261"/>
        <v>Klebsiellapneumoniae               Gammaproteobacteria68.01851.411475---794</v>
      </c>
      <c r="H3242" t="s">
        <v>16380</v>
      </c>
      <c r="I3242" t="s">
        <v>15</v>
      </c>
      <c r="J3242" t="s">
        <v>78</v>
      </c>
      <c r="K3242" t="s">
        <v>79</v>
      </c>
      <c r="L3242" t="s">
        <v>16456</v>
      </c>
      <c r="M3242" t="s">
        <v>16457</v>
      </c>
      <c r="N3242" t="s">
        <v>16458</v>
      </c>
      <c r="O3242" s="1" t="s">
        <v>16459</v>
      </c>
      <c r="P3242" t="s">
        <v>16460</v>
      </c>
      <c r="Q3242">
        <v>75</v>
      </c>
      <c r="R3242" t="s">
        <v>23</v>
      </c>
      <c r="S3242" t="s">
        <v>23</v>
      </c>
      <c r="T3242" t="s">
        <v>23</v>
      </c>
      <c r="U3242">
        <v>79</v>
      </c>
      <c r="V3242">
        <v>4</v>
      </c>
    </row>
    <row r="3243" spans="1:22">
      <c r="A3243">
        <v>6564807</v>
      </c>
      <c r="B3243" t="str">
        <f t="shared" si="258"/>
        <v>pUUH239.1</v>
      </c>
      <c r="C3243" t="str">
        <f t="shared" si="259"/>
        <v>NC_016979.1</v>
      </c>
      <c r="D3243" t="str">
        <f t="shared" si="260"/>
        <v>CP002473</v>
      </c>
      <c r="E3243" t="str">
        <f t="shared" si="262"/>
        <v>Klebsiella</v>
      </c>
      <c r="F3243" t="s">
        <v>32306</v>
      </c>
      <c r="G3243" t="str">
        <f t="shared" si="261"/>
        <v xml:space="preserve">Klebsiellapneumoniae               Gammaproteobacteria5.24749.24726---6-                                                </v>
      </c>
      <c r="H3243" t="s">
        <v>16461</v>
      </c>
      <c r="I3243" t="s">
        <v>15</v>
      </c>
      <c r="J3243" t="s">
        <v>78</v>
      </c>
      <c r="K3243" t="s">
        <v>79</v>
      </c>
      <c r="L3243" t="s">
        <v>16462</v>
      </c>
      <c r="M3243" t="s">
        <v>16463</v>
      </c>
      <c r="N3243" t="s">
        <v>16464</v>
      </c>
      <c r="O3243" s="1" t="s">
        <v>1759</v>
      </c>
      <c r="P3243" t="s">
        <v>16465</v>
      </c>
      <c r="Q3243">
        <v>6</v>
      </c>
      <c r="R3243" t="s">
        <v>23</v>
      </c>
      <c r="S3243" t="s">
        <v>23</v>
      </c>
      <c r="T3243" t="s">
        <v>23</v>
      </c>
      <c r="U3243">
        <v>6</v>
      </c>
      <c r="V3243" t="s">
        <v>24</v>
      </c>
    </row>
    <row r="3244" spans="1:22">
      <c r="A3244">
        <v>6564711</v>
      </c>
      <c r="B3244" t="str">
        <f t="shared" si="258"/>
        <v>pKP1780-kpc</v>
      </c>
      <c r="C3244" t="str">
        <f t="shared" si="259"/>
        <v>NC_023904.1</v>
      </c>
      <c r="D3244" t="str">
        <f t="shared" si="260"/>
        <v>KF874497</v>
      </c>
      <c r="E3244" t="str">
        <f t="shared" si="262"/>
        <v>Klebsiella</v>
      </c>
      <c r="F3244" t="s">
        <v>32306</v>
      </c>
      <c r="G3244" t="str">
        <f t="shared" si="261"/>
        <v xml:space="preserve">Klebsiellapneumoniae               Gammaproteobacteria113.62253.9288107---107-                                                </v>
      </c>
      <c r="H3244" t="s">
        <v>16466</v>
      </c>
      <c r="I3244" t="s">
        <v>15</v>
      </c>
      <c r="J3244" t="s">
        <v>78</v>
      </c>
      <c r="K3244" t="s">
        <v>79</v>
      </c>
      <c r="L3244" t="s">
        <v>16467</v>
      </c>
      <c r="M3244" t="s">
        <v>16468</v>
      </c>
      <c r="N3244" t="s">
        <v>16469</v>
      </c>
      <c r="O3244" s="1" t="s">
        <v>16470</v>
      </c>
      <c r="P3244" t="s">
        <v>16471</v>
      </c>
      <c r="Q3244">
        <v>107</v>
      </c>
      <c r="R3244" t="s">
        <v>23</v>
      </c>
      <c r="S3244" t="s">
        <v>23</v>
      </c>
      <c r="T3244" t="s">
        <v>23</v>
      </c>
      <c r="U3244">
        <v>107</v>
      </c>
      <c r="V3244" t="s">
        <v>24</v>
      </c>
    </row>
    <row r="3245" spans="1:22">
      <c r="A3245">
        <v>6564615</v>
      </c>
      <c r="B3245" t="str">
        <f t="shared" si="258"/>
        <v>pAAC154</v>
      </c>
      <c r="C3245" t="str">
        <f t="shared" si="259"/>
        <v>NC_019156.1</v>
      </c>
      <c r="D3245" t="str">
        <f t="shared" si="260"/>
        <v>JF828150</v>
      </c>
      <c r="E3245" t="str">
        <f t="shared" si="262"/>
        <v>Klebsiella</v>
      </c>
      <c r="F3245" t="s">
        <v>32306</v>
      </c>
      <c r="G3245" t="str">
        <f t="shared" si="261"/>
        <v xml:space="preserve">Klebsiellapneumoniae               Gammaproteobacteria15.10153.546116---18-                                                        </v>
      </c>
      <c r="H3245" t="s">
        <v>16472</v>
      </c>
      <c r="I3245" t="s">
        <v>15</v>
      </c>
      <c r="J3245" t="s">
        <v>78</v>
      </c>
      <c r="K3245" t="s">
        <v>79</v>
      </c>
      <c r="L3245" t="s">
        <v>16473</v>
      </c>
      <c r="M3245" t="s">
        <v>16474</v>
      </c>
      <c r="N3245" t="s">
        <v>16475</v>
      </c>
      <c r="O3245" s="1" t="s">
        <v>16476</v>
      </c>
      <c r="P3245" t="s">
        <v>16477</v>
      </c>
      <c r="Q3245">
        <v>16</v>
      </c>
      <c r="R3245" t="s">
        <v>23</v>
      </c>
      <c r="S3245" t="s">
        <v>23</v>
      </c>
      <c r="T3245" t="s">
        <v>23</v>
      </c>
      <c r="U3245">
        <v>18</v>
      </c>
      <c r="V3245" t="s">
        <v>58</v>
      </c>
    </row>
    <row r="3246" spans="1:22">
      <c r="A3246">
        <v>6564519</v>
      </c>
      <c r="B3246" t="str">
        <f t="shared" si="258"/>
        <v>pKPN2</v>
      </c>
      <c r="C3246" t="str">
        <f t="shared" si="259"/>
        <v>NC_005018.1</v>
      </c>
      <c r="D3246" t="str">
        <f t="shared" si="260"/>
        <v>AF300473</v>
      </c>
      <c r="E3246" t="str">
        <f t="shared" si="262"/>
        <v>Klebsiella</v>
      </c>
      <c r="F3246" t="s">
        <v>32306</v>
      </c>
      <c r="G3246" t="str">
        <f t="shared" si="261"/>
        <v xml:space="preserve">Klebsiellapneumoniae               Gammaproteobacteria4.19642.8982---2-                                                        </v>
      </c>
      <c r="H3246" t="s">
        <v>16478</v>
      </c>
      <c r="I3246" t="s">
        <v>15</v>
      </c>
      <c r="J3246" t="s">
        <v>78</v>
      </c>
      <c r="K3246" t="s">
        <v>79</v>
      </c>
      <c r="L3246" t="s">
        <v>16479</v>
      </c>
      <c r="M3246" t="s">
        <v>16480</v>
      </c>
      <c r="N3246" t="s">
        <v>16481</v>
      </c>
      <c r="O3246" s="1" t="s">
        <v>16482</v>
      </c>
      <c r="P3246" t="s">
        <v>16483</v>
      </c>
      <c r="Q3246">
        <v>2</v>
      </c>
      <c r="R3246" t="s">
        <v>23</v>
      </c>
      <c r="S3246" t="s">
        <v>23</v>
      </c>
      <c r="T3246" t="s">
        <v>23</v>
      </c>
      <c r="U3246">
        <v>2</v>
      </c>
      <c r="V3246" t="s">
        <v>58</v>
      </c>
    </row>
    <row r="3247" spans="1:22">
      <c r="A3247">
        <v>6564423</v>
      </c>
      <c r="B3247" t="str">
        <f t="shared" si="258"/>
        <v>pBK31567</v>
      </c>
      <c r="C3247" t="str">
        <f t="shared" si="259"/>
        <v>NC_019899.1</v>
      </c>
      <c r="D3247" t="str">
        <f t="shared" si="260"/>
        <v>JX193302</v>
      </c>
      <c r="E3247" t="str">
        <f t="shared" si="262"/>
        <v>Klebsiella</v>
      </c>
      <c r="F3247" t="s">
        <v>32306</v>
      </c>
      <c r="G3247" t="str">
        <f t="shared" si="261"/>
        <v xml:space="preserve">Klebsiellapneumoniae               Gammaproteobacteria47.38748.998754---54-                                                </v>
      </c>
      <c r="H3247" t="s">
        <v>16484</v>
      </c>
      <c r="I3247" t="s">
        <v>15</v>
      </c>
      <c r="J3247" t="s">
        <v>78</v>
      </c>
      <c r="K3247" t="s">
        <v>79</v>
      </c>
      <c r="L3247" t="s">
        <v>16485</v>
      </c>
      <c r="M3247" t="s">
        <v>16486</v>
      </c>
      <c r="N3247" t="s">
        <v>16487</v>
      </c>
      <c r="O3247" s="1" t="s">
        <v>16488</v>
      </c>
      <c r="P3247" t="s">
        <v>16489</v>
      </c>
      <c r="Q3247">
        <v>54</v>
      </c>
      <c r="R3247" t="s">
        <v>23</v>
      </c>
      <c r="S3247" t="s">
        <v>23</v>
      </c>
      <c r="T3247" t="s">
        <v>23</v>
      </c>
      <c r="U3247">
        <v>54</v>
      </c>
      <c r="V3247" t="s">
        <v>24</v>
      </c>
    </row>
    <row r="3248" spans="1:22">
      <c r="A3248">
        <v>6564327</v>
      </c>
      <c r="B3248" t="str">
        <f t="shared" si="258"/>
        <v>pNDM-1saitama01</v>
      </c>
      <c r="C3248" t="str">
        <f t="shared" si="259"/>
        <v>NC_021180.1</v>
      </c>
      <c r="D3248" t="str">
        <f t="shared" si="260"/>
        <v>AB759690</v>
      </c>
      <c r="E3248" t="str">
        <f t="shared" si="262"/>
        <v>Klebsiella</v>
      </c>
      <c r="F3248" t="s">
        <v>32306</v>
      </c>
      <c r="G3248" t="str">
        <f t="shared" si="261"/>
        <v xml:space="preserve">Klebsiellapneumoniae               Gammaproteobacteria49.44148.813753---53-                                        </v>
      </c>
      <c r="H3248" t="s">
        <v>16490</v>
      </c>
      <c r="I3248" t="s">
        <v>15</v>
      </c>
      <c r="J3248" t="s">
        <v>78</v>
      </c>
      <c r="K3248" t="s">
        <v>79</v>
      </c>
      <c r="L3248" t="s">
        <v>16491</v>
      </c>
      <c r="M3248" t="s">
        <v>16492</v>
      </c>
      <c r="N3248" t="s">
        <v>16493</v>
      </c>
      <c r="O3248" s="1" t="s">
        <v>16494</v>
      </c>
      <c r="P3248" t="s">
        <v>16495</v>
      </c>
      <c r="Q3248">
        <v>53</v>
      </c>
      <c r="R3248" t="s">
        <v>23</v>
      </c>
      <c r="S3248" t="s">
        <v>23</v>
      </c>
      <c r="T3248" t="s">
        <v>23</v>
      </c>
      <c r="U3248">
        <v>53</v>
      </c>
      <c r="V3248" t="s">
        <v>44</v>
      </c>
    </row>
    <row r="3249" spans="1:22">
      <c r="A3249">
        <v>6564231</v>
      </c>
      <c r="B3249" t="str">
        <f t="shared" si="258"/>
        <v>pKpQIL</v>
      </c>
      <c r="C3249" t="str">
        <f t="shared" si="259"/>
        <v>NC_014016.1</v>
      </c>
      <c r="D3249" t="str">
        <f t="shared" si="260"/>
        <v>GU595196</v>
      </c>
      <c r="E3249" t="str">
        <f t="shared" si="262"/>
        <v>Klebsiella</v>
      </c>
      <c r="F3249" t="s">
        <v>32306</v>
      </c>
      <c r="G3249" t="str">
        <f t="shared" si="261"/>
        <v xml:space="preserve">Klebsiellapneumoniae               Gammaproteobacteria113.63753.9261121---121-                                                        </v>
      </c>
      <c r="H3249" t="s">
        <v>16496</v>
      </c>
      <c r="I3249" t="s">
        <v>15</v>
      </c>
      <c r="J3249" t="s">
        <v>78</v>
      </c>
      <c r="K3249" t="s">
        <v>79</v>
      </c>
      <c r="L3249" t="s">
        <v>16497</v>
      </c>
      <c r="M3249" t="s">
        <v>16498</v>
      </c>
      <c r="N3249" t="s">
        <v>16499</v>
      </c>
      <c r="O3249" s="1" t="s">
        <v>16500</v>
      </c>
      <c r="P3249" t="s">
        <v>16501</v>
      </c>
      <c r="Q3249">
        <v>121</v>
      </c>
      <c r="R3249" t="s">
        <v>23</v>
      </c>
      <c r="S3249" t="s">
        <v>23</v>
      </c>
      <c r="T3249" t="s">
        <v>23</v>
      </c>
      <c r="U3249">
        <v>121</v>
      </c>
      <c r="V3249" t="s">
        <v>58</v>
      </c>
    </row>
    <row r="3250" spans="1:22">
      <c r="A3250">
        <v>6564135</v>
      </c>
      <c r="B3250" t="str">
        <f t="shared" si="258"/>
        <v>pKP53IL</v>
      </c>
      <c r="C3250" t="str">
        <f t="shared" si="259"/>
        <v>NC_021365.1</v>
      </c>
      <c r="D3250" t="str">
        <f t="shared" si="260"/>
        <v>KF017322</v>
      </c>
      <c r="E3250" t="str">
        <f t="shared" si="262"/>
        <v>Klebsiella</v>
      </c>
      <c r="F3250" t="s">
        <v>32306</v>
      </c>
      <c r="G3250" t="str">
        <f t="shared" si="261"/>
        <v xml:space="preserve">Klebsiellapneumoniae               Gammaproteobacteria1.52451.57482---2-                                                                </v>
      </c>
      <c r="H3250" t="s">
        <v>16319</v>
      </c>
      <c r="I3250" t="s">
        <v>15</v>
      </c>
      <c r="J3250" t="s">
        <v>78</v>
      </c>
      <c r="K3250" t="s">
        <v>79</v>
      </c>
      <c r="L3250" t="s">
        <v>16343</v>
      </c>
      <c r="M3250" t="s">
        <v>16502</v>
      </c>
      <c r="N3250" t="s">
        <v>16503</v>
      </c>
      <c r="O3250" s="1" t="s">
        <v>16504</v>
      </c>
      <c r="P3250" t="s">
        <v>16505</v>
      </c>
      <c r="Q3250">
        <v>2</v>
      </c>
      <c r="R3250" t="s">
        <v>23</v>
      </c>
      <c r="S3250" t="s">
        <v>23</v>
      </c>
      <c r="T3250" t="s">
        <v>23</v>
      </c>
      <c r="U3250">
        <v>2</v>
      </c>
      <c r="V3250" t="s">
        <v>495</v>
      </c>
    </row>
    <row r="3251" spans="1:22">
      <c r="A3251">
        <v>6564039</v>
      </c>
      <c r="B3251" t="str">
        <f t="shared" si="258"/>
        <v>pKp11-42</v>
      </c>
      <c r="C3251" t="str">
        <f t="shared" si="259"/>
        <v>NC_022609.1</v>
      </c>
      <c r="D3251" t="str">
        <f t="shared" si="260"/>
        <v>KF295829</v>
      </c>
      <c r="E3251" t="str">
        <f t="shared" si="262"/>
        <v>Klebsiella</v>
      </c>
      <c r="F3251" t="s">
        <v>32306</v>
      </c>
      <c r="G3251" t="str">
        <f t="shared" si="261"/>
        <v xml:space="preserve">Klebsiellapneumoniae               Gammaproteobacteria146.69553.2881121---121-                                                </v>
      </c>
      <c r="H3251" t="s">
        <v>16506</v>
      </c>
      <c r="I3251" t="s">
        <v>15</v>
      </c>
      <c r="J3251" t="s">
        <v>78</v>
      </c>
      <c r="K3251" t="s">
        <v>79</v>
      </c>
      <c r="L3251" t="s">
        <v>16507</v>
      </c>
      <c r="M3251" t="s">
        <v>16508</v>
      </c>
      <c r="N3251" t="s">
        <v>16509</v>
      </c>
      <c r="O3251" s="1" t="s">
        <v>16510</v>
      </c>
      <c r="P3251" t="s">
        <v>16511</v>
      </c>
      <c r="Q3251">
        <v>121</v>
      </c>
      <c r="R3251" t="s">
        <v>23</v>
      </c>
      <c r="S3251" t="s">
        <v>23</v>
      </c>
      <c r="T3251" t="s">
        <v>23</v>
      </c>
      <c r="U3251">
        <v>121</v>
      </c>
      <c r="V3251" t="s">
        <v>24</v>
      </c>
    </row>
    <row r="3252" spans="1:22">
      <c r="A3252">
        <v>6563943</v>
      </c>
      <c r="B3252" t="str">
        <f t="shared" si="258"/>
        <v>pIGMS31</v>
      </c>
      <c r="C3252" t="str">
        <f t="shared" si="259"/>
        <v>NC_011406.1</v>
      </c>
      <c r="D3252" t="str">
        <f t="shared" si="260"/>
        <v>AY543072</v>
      </c>
      <c r="E3252" t="str">
        <f t="shared" si="262"/>
        <v>Klebsiella</v>
      </c>
      <c r="F3252" t="s">
        <v>32306</v>
      </c>
      <c r="G3252" t="str">
        <f t="shared" si="261"/>
        <v xml:space="preserve">Klebsiellapneumoniae               Gammaproteobacteria1902532.69842---2-                                                                </v>
      </c>
      <c r="H3252" t="s">
        <v>16319</v>
      </c>
      <c r="I3252" t="s">
        <v>15</v>
      </c>
      <c r="J3252" t="s">
        <v>78</v>
      </c>
      <c r="K3252" t="s">
        <v>79</v>
      </c>
      <c r="L3252" t="s">
        <v>16512</v>
      </c>
      <c r="M3252" t="s">
        <v>16513</v>
      </c>
      <c r="N3252" t="s">
        <v>16514</v>
      </c>
      <c r="O3252" s="1">
        <v>19025</v>
      </c>
      <c r="P3252" t="s">
        <v>16515</v>
      </c>
      <c r="Q3252">
        <v>2</v>
      </c>
      <c r="R3252" t="s">
        <v>23</v>
      </c>
      <c r="S3252" t="s">
        <v>23</v>
      </c>
      <c r="T3252" t="s">
        <v>23</v>
      </c>
      <c r="U3252">
        <v>2</v>
      </c>
      <c r="V3252" t="s">
        <v>495</v>
      </c>
    </row>
    <row r="3253" spans="1:22">
      <c r="A3253">
        <v>6563847</v>
      </c>
      <c r="B3253" t="str">
        <f t="shared" si="258"/>
        <v>pKP3-A</v>
      </c>
      <c r="C3253" t="str">
        <f t="shared" si="259"/>
        <v>NC_019160.1</v>
      </c>
      <c r="D3253" t="str">
        <f t="shared" si="260"/>
        <v>JN205800</v>
      </c>
      <c r="E3253" t="str">
        <f t="shared" si="262"/>
        <v>Klebsiella</v>
      </c>
      <c r="F3253" t="s">
        <v>32306</v>
      </c>
      <c r="G3253" t="str">
        <f t="shared" si="261"/>
        <v xml:space="preserve">Klebsiellapneumoniae               Gammaproteobacteria7.60548.61287---7-                                                        </v>
      </c>
      <c r="H3253" t="s">
        <v>16516</v>
      </c>
      <c r="I3253" t="s">
        <v>15</v>
      </c>
      <c r="J3253" t="s">
        <v>78</v>
      </c>
      <c r="K3253" t="s">
        <v>79</v>
      </c>
      <c r="L3253" t="s">
        <v>16517</v>
      </c>
      <c r="M3253" t="s">
        <v>16518</v>
      </c>
      <c r="N3253" t="s">
        <v>16519</v>
      </c>
      <c r="O3253" s="1" t="s">
        <v>16520</v>
      </c>
      <c r="P3253" t="s">
        <v>16521</v>
      </c>
      <c r="Q3253">
        <v>7</v>
      </c>
      <c r="R3253" t="s">
        <v>23</v>
      </c>
      <c r="S3253" t="s">
        <v>23</v>
      </c>
      <c r="T3253" t="s">
        <v>23</v>
      </c>
      <c r="U3253">
        <v>7</v>
      </c>
      <c r="V3253" t="s">
        <v>58</v>
      </c>
    </row>
    <row r="3254" spans="1:22">
      <c r="A3254">
        <v>6563751</v>
      </c>
      <c r="B3254" t="str">
        <f t="shared" si="258"/>
        <v>pKP53IL</v>
      </c>
      <c r="C3254" t="str">
        <f t="shared" si="259"/>
        <v>NC_021364.1</v>
      </c>
      <c r="D3254" t="str">
        <f t="shared" si="260"/>
        <v>KF017319</v>
      </c>
      <c r="E3254" t="str">
        <f t="shared" si="262"/>
        <v>Klebsiella</v>
      </c>
      <c r="F3254" t="s">
        <v>32306</v>
      </c>
      <c r="G3254" t="str">
        <f t="shared" si="261"/>
        <v xml:space="preserve">Klebsiellapneumoniae               Gammaproteobacteria5.48849.67211---11-                                                                </v>
      </c>
      <c r="H3254" t="s">
        <v>16319</v>
      </c>
      <c r="I3254" t="s">
        <v>15</v>
      </c>
      <c r="J3254" t="s">
        <v>78</v>
      </c>
      <c r="K3254" t="s">
        <v>79</v>
      </c>
      <c r="L3254" t="s">
        <v>16343</v>
      </c>
      <c r="M3254" t="s">
        <v>16522</v>
      </c>
      <c r="N3254" t="s">
        <v>16523</v>
      </c>
      <c r="O3254" s="1" t="s">
        <v>16524</v>
      </c>
      <c r="P3254" t="s">
        <v>16525</v>
      </c>
      <c r="Q3254">
        <v>11</v>
      </c>
      <c r="R3254" t="s">
        <v>23</v>
      </c>
      <c r="S3254" t="s">
        <v>23</v>
      </c>
      <c r="T3254" t="s">
        <v>23</v>
      </c>
      <c r="U3254">
        <v>11</v>
      </c>
      <c r="V3254" t="s">
        <v>495</v>
      </c>
    </row>
    <row r="3255" spans="1:22">
      <c r="A3255">
        <v>6563655</v>
      </c>
      <c r="B3255" t="str">
        <f t="shared" si="258"/>
        <v>pKpQIL-LS6</v>
      </c>
      <c r="C3255" t="str">
        <f t="shared" si="259"/>
        <v>NC_021655.1</v>
      </c>
      <c r="D3255" t="str">
        <f t="shared" si="260"/>
        <v>JX442975</v>
      </c>
      <c r="E3255" t="str">
        <f t="shared" si="262"/>
        <v>Klebsiella</v>
      </c>
      <c r="F3255" t="s">
        <v>32306</v>
      </c>
      <c r="G3255" t="str">
        <f t="shared" si="261"/>
        <v xml:space="preserve">Klebsiellapneumoniae               Gammaproteobacteria78.22754.215369---69-                                                </v>
      </c>
      <c r="H3255" t="s">
        <v>16526</v>
      </c>
      <c r="I3255" t="s">
        <v>15</v>
      </c>
      <c r="J3255" t="s">
        <v>78</v>
      </c>
      <c r="K3255" t="s">
        <v>79</v>
      </c>
      <c r="L3255" t="s">
        <v>16527</v>
      </c>
      <c r="M3255" t="s">
        <v>16528</v>
      </c>
      <c r="N3255" t="s">
        <v>16529</v>
      </c>
      <c r="O3255" s="1" t="s">
        <v>16530</v>
      </c>
      <c r="P3255" t="s">
        <v>16531</v>
      </c>
      <c r="Q3255">
        <v>69</v>
      </c>
      <c r="R3255" t="s">
        <v>23</v>
      </c>
      <c r="S3255" t="s">
        <v>23</v>
      </c>
      <c r="T3255" t="s">
        <v>23</v>
      </c>
      <c r="U3255">
        <v>69</v>
      </c>
      <c r="V3255" t="s">
        <v>24</v>
      </c>
    </row>
    <row r="3256" spans="1:22">
      <c r="A3256">
        <v>6563559</v>
      </c>
      <c r="B3256" t="str">
        <f t="shared" si="258"/>
        <v>pB1019</v>
      </c>
      <c r="C3256" t="str">
        <f t="shared" si="259"/>
        <v>NC_019988.1</v>
      </c>
      <c r="D3256" t="str">
        <f t="shared" si="260"/>
        <v>JQ319775</v>
      </c>
      <c r="E3256" t="str">
        <f t="shared" si="262"/>
        <v>Klebsiella</v>
      </c>
      <c r="F3256" t="s">
        <v>32306</v>
      </c>
      <c r="G3256" t="str">
        <f t="shared" si="261"/>
        <v xml:space="preserve">Klebsiellapneumoniae               Gammaproteobacteria5.22549.74166---6-                                                        </v>
      </c>
      <c r="H3256" t="s">
        <v>16532</v>
      </c>
      <c r="I3256" t="s">
        <v>15</v>
      </c>
      <c r="J3256" t="s">
        <v>78</v>
      </c>
      <c r="K3256" t="s">
        <v>79</v>
      </c>
      <c r="L3256" t="s">
        <v>16533</v>
      </c>
      <c r="M3256" t="s">
        <v>16534</v>
      </c>
      <c r="N3256" t="s">
        <v>16535</v>
      </c>
      <c r="O3256" s="1" t="s">
        <v>16536</v>
      </c>
      <c r="P3256" t="s">
        <v>16537</v>
      </c>
      <c r="Q3256">
        <v>6</v>
      </c>
      <c r="R3256" t="s">
        <v>23</v>
      </c>
      <c r="S3256" t="s">
        <v>23</v>
      </c>
      <c r="T3256" t="s">
        <v>23</v>
      </c>
      <c r="U3256">
        <v>6</v>
      </c>
      <c r="V3256" t="s">
        <v>58</v>
      </c>
    </row>
    <row r="3257" spans="1:22">
      <c r="A3257">
        <v>6563463</v>
      </c>
      <c r="B3257" t="str">
        <f t="shared" si="258"/>
        <v>pNDM_MGR194</v>
      </c>
      <c r="C3257" t="str">
        <f t="shared" si="259"/>
        <v>NC_022740.1</v>
      </c>
      <c r="D3257" t="str">
        <f t="shared" si="260"/>
        <v>KF220657</v>
      </c>
      <c r="E3257" t="str">
        <f t="shared" si="262"/>
        <v>Klebsiella</v>
      </c>
      <c r="F3257" t="s">
        <v>32306</v>
      </c>
      <c r="G3257" t="str">
        <f t="shared" si="261"/>
        <v xml:space="preserve">Klebsiellapneumoniae               Gammaproteobacteria46.25346.669464---64-                                                </v>
      </c>
      <c r="H3257" t="s">
        <v>16538</v>
      </c>
      <c r="I3257" t="s">
        <v>15</v>
      </c>
      <c r="J3257" t="s">
        <v>78</v>
      </c>
      <c r="K3257" t="s">
        <v>79</v>
      </c>
      <c r="L3257" t="s">
        <v>16539</v>
      </c>
      <c r="M3257" t="s">
        <v>16540</v>
      </c>
      <c r="N3257" t="s">
        <v>16541</v>
      </c>
      <c r="O3257" s="1" t="s">
        <v>16542</v>
      </c>
      <c r="P3257" t="s">
        <v>16543</v>
      </c>
      <c r="Q3257">
        <v>64</v>
      </c>
      <c r="R3257" t="s">
        <v>23</v>
      </c>
      <c r="S3257" t="s">
        <v>23</v>
      </c>
      <c r="T3257" t="s">
        <v>23</v>
      </c>
      <c r="U3257">
        <v>64</v>
      </c>
      <c r="V3257" t="s">
        <v>24</v>
      </c>
    </row>
    <row r="3258" spans="1:22">
      <c r="A3258">
        <v>6563367</v>
      </c>
      <c r="B3258" t="str">
        <f t="shared" si="258"/>
        <v>pKpQIL-10</v>
      </c>
      <c r="C3258" t="str">
        <f t="shared" si="259"/>
        <v>NC_025166.1</v>
      </c>
      <c r="D3258" t="str">
        <f t="shared" si="260"/>
        <v>KJ146687</v>
      </c>
      <c r="E3258" t="str">
        <f t="shared" si="262"/>
        <v>Klebsiella</v>
      </c>
      <c r="F3258" t="s">
        <v>32306</v>
      </c>
      <c r="G3258" t="str">
        <f t="shared" si="261"/>
        <v xml:space="preserve">Klebsiellapneumoniae               Gammaproteobacteria113.63953.9295125---125-                                                </v>
      </c>
      <c r="H3258" t="s">
        <v>16544</v>
      </c>
      <c r="I3258" t="s">
        <v>15</v>
      </c>
      <c r="J3258" t="s">
        <v>78</v>
      </c>
      <c r="K3258" t="s">
        <v>79</v>
      </c>
      <c r="L3258" t="s">
        <v>16545</v>
      </c>
      <c r="M3258" t="s">
        <v>16546</v>
      </c>
      <c r="N3258" t="s">
        <v>16547</v>
      </c>
      <c r="O3258" s="1" t="s">
        <v>16548</v>
      </c>
      <c r="P3258" t="s">
        <v>16549</v>
      </c>
      <c r="Q3258">
        <v>125</v>
      </c>
      <c r="R3258" t="s">
        <v>23</v>
      </c>
      <c r="S3258" t="s">
        <v>23</v>
      </c>
      <c r="T3258" t="s">
        <v>23</v>
      </c>
      <c r="U3258">
        <v>125</v>
      </c>
      <c r="V3258" t="s">
        <v>24</v>
      </c>
    </row>
    <row r="3259" spans="1:22">
      <c r="A3259">
        <v>6563271</v>
      </c>
      <c r="B3259" t="str">
        <f t="shared" si="258"/>
        <v>ColE-LS6</v>
      </c>
      <c r="C3259" t="str">
        <f t="shared" si="259"/>
        <v>NC_021666.1</v>
      </c>
      <c r="D3259" t="str">
        <f t="shared" si="260"/>
        <v>JX442973</v>
      </c>
      <c r="E3259" t="str">
        <f t="shared" si="262"/>
        <v>Klebsiella</v>
      </c>
      <c r="F3259" t="s">
        <v>32306</v>
      </c>
      <c r="G3259" t="str">
        <f t="shared" si="261"/>
        <v xml:space="preserve">Klebsiellapneumoniae               Gammaproteobacteria14.70953.858214---14-                                                </v>
      </c>
      <c r="H3259" t="s">
        <v>16526</v>
      </c>
      <c r="I3259" t="s">
        <v>15</v>
      </c>
      <c r="J3259" t="s">
        <v>78</v>
      </c>
      <c r="K3259" t="s">
        <v>79</v>
      </c>
      <c r="L3259" t="s">
        <v>16550</v>
      </c>
      <c r="M3259" t="s">
        <v>16551</v>
      </c>
      <c r="N3259" t="s">
        <v>16552</v>
      </c>
      <c r="O3259" s="1" t="s">
        <v>16553</v>
      </c>
      <c r="P3259" t="s">
        <v>16554</v>
      </c>
      <c r="Q3259">
        <v>14</v>
      </c>
      <c r="R3259" t="s">
        <v>23</v>
      </c>
      <c r="S3259" t="s">
        <v>23</v>
      </c>
      <c r="T3259" t="s">
        <v>23</v>
      </c>
      <c r="U3259">
        <v>14</v>
      </c>
      <c r="V3259" t="s">
        <v>24</v>
      </c>
    </row>
    <row r="3260" spans="1:22">
      <c r="A3260">
        <v>6563175</v>
      </c>
      <c r="B3260" t="str">
        <f t="shared" si="258"/>
        <v>pRYCKPC3.1</v>
      </c>
      <c r="C3260" t="str">
        <f t="shared" si="259"/>
        <v>NC_019151.1</v>
      </c>
      <c r="D3260" t="str">
        <f t="shared" si="260"/>
        <v>GU386376</v>
      </c>
      <c r="E3260" t="str">
        <f t="shared" si="262"/>
        <v>Klebsiella</v>
      </c>
      <c r="F3260" t="s">
        <v>32306</v>
      </c>
      <c r="G3260" t="str">
        <f t="shared" si="261"/>
        <v xml:space="preserve">Klebsiellapneumoniae               Gammaproteobacteria9.80361.7266---6-                                        </v>
      </c>
      <c r="H3260" t="s">
        <v>16555</v>
      </c>
      <c r="I3260" t="s">
        <v>15</v>
      </c>
      <c r="J3260" t="s">
        <v>78</v>
      </c>
      <c r="K3260" t="s">
        <v>79</v>
      </c>
      <c r="L3260" t="s">
        <v>16556</v>
      </c>
      <c r="M3260" t="s">
        <v>16557</v>
      </c>
      <c r="N3260" t="s">
        <v>16558</v>
      </c>
      <c r="O3260" s="1" t="s">
        <v>16559</v>
      </c>
      <c r="P3260" t="s">
        <v>16560</v>
      </c>
      <c r="Q3260">
        <v>6</v>
      </c>
      <c r="R3260" t="s">
        <v>23</v>
      </c>
      <c r="S3260" t="s">
        <v>23</v>
      </c>
      <c r="T3260" t="s">
        <v>23</v>
      </c>
      <c r="U3260">
        <v>6</v>
      </c>
      <c r="V3260" t="s">
        <v>44</v>
      </c>
    </row>
    <row r="3261" spans="1:22">
      <c r="A3261">
        <v>6563079</v>
      </c>
      <c r="B3261" t="str">
        <f t="shared" si="258"/>
        <v>pKP1870-kpc</v>
      </c>
      <c r="C3261" t="str">
        <f t="shared" si="259"/>
        <v>NC_023905.1</v>
      </c>
      <c r="D3261" t="str">
        <f t="shared" si="260"/>
        <v>KF874498</v>
      </c>
      <c r="E3261" t="str">
        <f t="shared" si="262"/>
        <v>Klebsiella</v>
      </c>
      <c r="F3261" t="s">
        <v>32306</v>
      </c>
      <c r="G3261" t="str">
        <f t="shared" si="261"/>
        <v xml:space="preserve">Klebsiellapneumoniae               Gammaproteobacteria116.04753.9962106---106-                                                </v>
      </c>
      <c r="H3261" t="s">
        <v>16561</v>
      </c>
      <c r="I3261" t="s">
        <v>15</v>
      </c>
      <c r="J3261" t="s">
        <v>78</v>
      </c>
      <c r="K3261" t="s">
        <v>79</v>
      </c>
      <c r="L3261" t="s">
        <v>16562</v>
      </c>
      <c r="M3261" t="s">
        <v>16563</v>
      </c>
      <c r="N3261" t="s">
        <v>16564</v>
      </c>
      <c r="O3261" s="1" t="s">
        <v>16565</v>
      </c>
      <c r="P3261" t="s">
        <v>16566</v>
      </c>
      <c r="Q3261">
        <v>106</v>
      </c>
      <c r="R3261" t="s">
        <v>23</v>
      </c>
      <c r="S3261" t="s">
        <v>23</v>
      </c>
      <c r="T3261" t="s">
        <v>23</v>
      </c>
      <c r="U3261">
        <v>106</v>
      </c>
      <c r="V3261" t="s">
        <v>24</v>
      </c>
    </row>
    <row r="3262" spans="1:22">
      <c r="A3262">
        <v>6562983</v>
      </c>
      <c r="B3262" t="str">
        <f t="shared" si="258"/>
        <v>pK1HV</v>
      </c>
      <c r="C3262" t="str">
        <f t="shared" si="259"/>
        <v>NC_020087.1</v>
      </c>
      <c r="D3262" t="str">
        <f t="shared" si="260"/>
        <v>HF545434</v>
      </c>
      <c r="E3262" t="str">
        <f t="shared" si="262"/>
        <v>Klebsiella</v>
      </c>
      <c r="F3262" t="s">
        <v>32306</v>
      </c>
      <c r="G3262" t="str">
        <f t="shared" si="261"/>
        <v xml:space="preserve">Klebsiellapneumoniae               Gammaproteobacteria133.19152.4968163---163-                                                        </v>
      </c>
      <c r="H3262" t="s">
        <v>16567</v>
      </c>
      <c r="I3262" t="s">
        <v>15</v>
      </c>
      <c r="J3262" t="s">
        <v>78</v>
      </c>
      <c r="K3262" t="s">
        <v>79</v>
      </c>
      <c r="L3262" t="s">
        <v>16568</v>
      </c>
      <c r="M3262" t="s">
        <v>16569</v>
      </c>
      <c r="N3262" t="s">
        <v>16570</v>
      </c>
      <c r="O3262" s="1" t="s">
        <v>16571</v>
      </c>
      <c r="P3262" t="s">
        <v>16572</v>
      </c>
      <c r="Q3262">
        <v>163</v>
      </c>
      <c r="R3262" t="s">
        <v>23</v>
      </c>
      <c r="S3262" t="s">
        <v>23</v>
      </c>
      <c r="T3262" t="s">
        <v>23</v>
      </c>
      <c r="U3262">
        <v>163</v>
      </c>
      <c r="V3262" t="s">
        <v>58</v>
      </c>
    </row>
    <row r="3263" spans="1:22">
      <c r="A3263">
        <v>6562887</v>
      </c>
      <c r="B3263" t="str">
        <f t="shared" si="258"/>
        <v>pKpS90</v>
      </c>
      <c r="C3263" t="str">
        <f t="shared" si="259"/>
        <v>NC_019384.1</v>
      </c>
      <c r="D3263" t="str">
        <f t="shared" si="260"/>
        <v>JX461340</v>
      </c>
      <c r="E3263" t="str">
        <f t="shared" si="262"/>
        <v>Klebsiella</v>
      </c>
      <c r="F3263" t="s">
        <v>32306</v>
      </c>
      <c r="G3263" t="str">
        <f t="shared" si="261"/>
        <v xml:space="preserve">Klebsiellapneumoniae               Gammaproteobacteria53.28649.590951---53-                                                        </v>
      </c>
      <c r="H3263" t="s">
        <v>16573</v>
      </c>
      <c r="I3263" t="s">
        <v>15</v>
      </c>
      <c r="J3263" t="s">
        <v>78</v>
      </c>
      <c r="K3263" t="s">
        <v>79</v>
      </c>
      <c r="L3263" t="s">
        <v>16574</v>
      </c>
      <c r="M3263" t="s">
        <v>16575</v>
      </c>
      <c r="N3263" t="s">
        <v>16576</v>
      </c>
      <c r="O3263" s="1" t="s">
        <v>16577</v>
      </c>
      <c r="P3263" t="s">
        <v>16578</v>
      </c>
      <c r="Q3263">
        <v>51</v>
      </c>
      <c r="R3263" t="s">
        <v>23</v>
      </c>
      <c r="S3263" t="s">
        <v>23</v>
      </c>
      <c r="T3263" t="s">
        <v>23</v>
      </c>
      <c r="U3263">
        <v>53</v>
      </c>
      <c r="V3263" t="s">
        <v>58</v>
      </c>
    </row>
    <row r="3264" spans="1:22">
      <c r="A3264">
        <v>6562791</v>
      </c>
      <c r="B3264" t="str">
        <f t="shared" si="258"/>
        <v>pKP3913-kpc</v>
      </c>
      <c r="C3264" t="str">
        <f t="shared" si="259"/>
        <v>NC_023906.1</v>
      </c>
      <c r="D3264" t="str">
        <f t="shared" si="260"/>
        <v>KF874499</v>
      </c>
      <c r="E3264" t="str">
        <f t="shared" si="262"/>
        <v>Klebsiella</v>
      </c>
      <c r="F3264" t="s">
        <v>32306</v>
      </c>
      <c r="G3264" t="str">
        <f t="shared" si="261"/>
        <v xml:space="preserve">Klebsiellapneumoniae               Gammaproteobacteria113.6453.9308106---106-                                                </v>
      </c>
      <c r="H3264" t="s">
        <v>16579</v>
      </c>
      <c r="I3264" t="s">
        <v>15</v>
      </c>
      <c r="J3264" t="s">
        <v>78</v>
      </c>
      <c r="K3264" t="s">
        <v>79</v>
      </c>
      <c r="L3264" t="s">
        <v>16580</v>
      </c>
      <c r="M3264" t="s">
        <v>16581</v>
      </c>
      <c r="N3264" t="s">
        <v>16582</v>
      </c>
      <c r="O3264" s="1" t="s">
        <v>16373</v>
      </c>
      <c r="P3264" t="s">
        <v>16583</v>
      </c>
      <c r="Q3264">
        <v>106</v>
      </c>
      <c r="R3264" t="s">
        <v>23</v>
      </c>
      <c r="S3264" t="s">
        <v>23</v>
      </c>
      <c r="T3264" t="s">
        <v>23</v>
      </c>
      <c r="U3264">
        <v>106</v>
      </c>
      <c r="V3264" t="s">
        <v>24</v>
      </c>
    </row>
    <row r="3265" spans="1:22">
      <c r="A3265">
        <v>6562695</v>
      </c>
      <c r="B3265" t="str">
        <f t="shared" si="258"/>
        <v>pBK32179</v>
      </c>
      <c r="C3265" t="str">
        <f t="shared" si="259"/>
        <v>NC_020132.1</v>
      </c>
      <c r="D3265" t="str">
        <f t="shared" si="260"/>
        <v>JX430448</v>
      </c>
      <c r="E3265" t="str">
        <f t="shared" si="262"/>
        <v>Klebsiella</v>
      </c>
      <c r="F3265" t="s">
        <v>32306</v>
      </c>
      <c r="G3265" t="str">
        <f t="shared" si="261"/>
        <v xml:space="preserve">Klebsiellapneumoniae               Gammaproteobacteria165.29552.7197165---165-                                                </v>
      </c>
      <c r="H3265" t="s">
        <v>16584</v>
      </c>
      <c r="I3265" t="s">
        <v>15</v>
      </c>
      <c r="J3265" t="s">
        <v>78</v>
      </c>
      <c r="K3265" t="s">
        <v>79</v>
      </c>
      <c r="L3265" t="s">
        <v>16585</v>
      </c>
      <c r="M3265" t="s">
        <v>16586</v>
      </c>
      <c r="N3265" t="s">
        <v>16587</v>
      </c>
      <c r="O3265" s="1" t="s">
        <v>16588</v>
      </c>
      <c r="P3265" t="s">
        <v>16589</v>
      </c>
      <c r="Q3265">
        <v>165</v>
      </c>
      <c r="R3265" t="s">
        <v>23</v>
      </c>
      <c r="S3265" t="s">
        <v>23</v>
      </c>
      <c r="T3265" t="s">
        <v>23</v>
      </c>
      <c r="U3265">
        <v>165</v>
      </c>
      <c r="V3265" t="s">
        <v>24</v>
      </c>
    </row>
    <row r="3266" spans="1:22">
      <c r="A3266">
        <v>6562599</v>
      </c>
      <c r="B3266" t="str">
        <f t="shared" si="258"/>
        <v>pKP09085</v>
      </c>
      <c r="C3266" t="str">
        <f t="shared" si="259"/>
        <v>NC_023332.1</v>
      </c>
      <c r="D3266" t="str">
        <f t="shared" si="260"/>
        <v>KF719970</v>
      </c>
      <c r="E3266" t="str">
        <f t="shared" si="262"/>
        <v>Klebsiella</v>
      </c>
      <c r="F3266" t="s">
        <v>32306</v>
      </c>
      <c r="G3266" t="str">
        <f t="shared" si="261"/>
        <v>Klebsiellapneumoniae               Gammaproteobacteria213.01952.5117204---2061</v>
      </c>
      <c r="H3266" t="s">
        <v>16590</v>
      </c>
      <c r="I3266" t="s">
        <v>15</v>
      </c>
      <c r="J3266" t="s">
        <v>78</v>
      </c>
      <c r="K3266" t="s">
        <v>79</v>
      </c>
      <c r="L3266" t="s">
        <v>16591</v>
      </c>
      <c r="M3266" t="s">
        <v>16592</v>
      </c>
      <c r="N3266" t="s">
        <v>16593</v>
      </c>
      <c r="O3266" s="1" t="s">
        <v>16594</v>
      </c>
      <c r="P3266" t="s">
        <v>16595</v>
      </c>
      <c r="Q3266">
        <v>204</v>
      </c>
      <c r="R3266" t="s">
        <v>23</v>
      </c>
      <c r="S3266" t="s">
        <v>23</v>
      </c>
      <c r="T3266" t="s">
        <v>23</v>
      </c>
      <c r="U3266">
        <v>206</v>
      </c>
      <c r="V3266">
        <v>1</v>
      </c>
    </row>
    <row r="3267" spans="1:22">
      <c r="A3267">
        <v>6562503</v>
      </c>
      <c r="B3267" t="str">
        <f t="shared" ref="B3267:B3330" si="263">L3267</f>
        <v>pIP843</v>
      </c>
      <c r="C3267" t="str">
        <f t="shared" ref="C3267:C3330" si="264">M3267</f>
        <v>NC_005015.1</v>
      </c>
      <c r="D3267" t="str">
        <f t="shared" ref="D3267:D3330" si="265">N3267</f>
        <v>AY033516</v>
      </c>
      <c r="E3267" t="str">
        <f t="shared" si="262"/>
        <v>Klebsiella</v>
      </c>
      <c r="F3267" t="s">
        <v>32306</v>
      </c>
      <c r="G3267" t="str">
        <f t="shared" ref="G3267:G3330" si="266">CONCATENATE(E3267,F3267,K3267,O3267,P3267,Q3267,R3267,S3267,T3267,U3267,V3267)</f>
        <v xml:space="preserve">Klebsiellapneumoniae               Gammaproteobacteria7.08647.05055---5-                                                        </v>
      </c>
      <c r="H3267" t="s">
        <v>16596</v>
      </c>
      <c r="I3267" t="s">
        <v>15</v>
      </c>
      <c r="J3267" t="s">
        <v>78</v>
      </c>
      <c r="K3267" t="s">
        <v>79</v>
      </c>
      <c r="L3267" t="s">
        <v>16597</v>
      </c>
      <c r="M3267" t="s">
        <v>16598</v>
      </c>
      <c r="N3267" t="s">
        <v>16599</v>
      </c>
      <c r="O3267" s="1" t="s">
        <v>16600</v>
      </c>
      <c r="P3267" t="s">
        <v>16601</v>
      </c>
      <c r="Q3267">
        <v>5</v>
      </c>
      <c r="R3267" t="s">
        <v>23</v>
      </c>
      <c r="S3267" t="s">
        <v>23</v>
      </c>
      <c r="T3267" t="s">
        <v>23</v>
      </c>
      <c r="U3267">
        <v>5</v>
      </c>
      <c r="V3267" t="s">
        <v>58</v>
      </c>
    </row>
    <row r="3268" spans="1:22">
      <c r="A3268">
        <v>6562407</v>
      </c>
      <c r="B3268" t="str">
        <f t="shared" si="263"/>
        <v>pIMP-HZ1</v>
      </c>
      <c r="C3268" t="str">
        <f t="shared" si="264"/>
        <v>NC_019166.1</v>
      </c>
      <c r="D3268" t="str">
        <f t="shared" si="265"/>
        <v>JX457479</v>
      </c>
      <c r="E3268" t="str">
        <f t="shared" si="262"/>
        <v>Klebsiella</v>
      </c>
      <c r="F3268" t="s">
        <v>32306</v>
      </c>
      <c r="G3268" t="str">
        <f t="shared" si="266"/>
        <v xml:space="preserve">Klebsiellapneumoniae               Gammaproteobacteria50.77550.51776---76-                                                </v>
      </c>
      <c r="H3268" t="s">
        <v>16602</v>
      </c>
      <c r="I3268" t="s">
        <v>15</v>
      </c>
      <c r="J3268" t="s">
        <v>78</v>
      </c>
      <c r="K3268" t="s">
        <v>79</v>
      </c>
      <c r="L3268" t="s">
        <v>16603</v>
      </c>
      <c r="M3268" t="s">
        <v>16604</v>
      </c>
      <c r="N3268" t="s">
        <v>16605</v>
      </c>
      <c r="O3268" s="1" t="s">
        <v>16606</v>
      </c>
      <c r="P3268" t="s">
        <v>16607</v>
      </c>
      <c r="Q3268">
        <v>76</v>
      </c>
      <c r="R3268" t="s">
        <v>23</v>
      </c>
      <c r="S3268" t="s">
        <v>23</v>
      </c>
      <c r="T3268" t="s">
        <v>23</v>
      </c>
      <c r="U3268">
        <v>76</v>
      </c>
      <c r="V3268" t="s">
        <v>24</v>
      </c>
    </row>
    <row r="3269" spans="1:22">
      <c r="A3269">
        <v>6562311</v>
      </c>
      <c r="B3269" t="str">
        <f t="shared" si="263"/>
        <v>pKo6</v>
      </c>
      <c r="C3269" t="str">
        <f t="shared" si="264"/>
        <v>NC_025019.1</v>
      </c>
      <c r="D3269" t="str">
        <f t="shared" si="265"/>
        <v>KC958437</v>
      </c>
      <c r="E3269" t="str">
        <f t="shared" si="262"/>
        <v>Klebsiella</v>
      </c>
      <c r="F3269" t="s">
        <v>32306</v>
      </c>
      <c r="G3269" t="str">
        <f t="shared" si="266"/>
        <v xml:space="preserve">Klebsiellapneumoniae               Gammaproteobacteria65.5495190---91-                                                                </v>
      </c>
      <c r="H3269" t="s">
        <v>16319</v>
      </c>
      <c r="I3269" t="s">
        <v>15</v>
      </c>
      <c r="J3269" t="s">
        <v>78</v>
      </c>
      <c r="K3269" t="s">
        <v>79</v>
      </c>
      <c r="L3269" t="s">
        <v>16608</v>
      </c>
      <c r="M3269" t="s">
        <v>16609</v>
      </c>
      <c r="N3269" t="s">
        <v>16610</v>
      </c>
      <c r="O3269" s="1" t="s">
        <v>14197</v>
      </c>
      <c r="P3269">
        <v>51</v>
      </c>
      <c r="Q3269">
        <v>90</v>
      </c>
      <c r="R3269" t="s">
        <v>23</v>
      </c>
      <c r="S3269" t="s">
        <v>23</v>
      </c>
      <c r="T3269" t="s">
        <v>23</v>
      </c>
      <c r="U3269">
        <v>91</v>
      </c>
      <c r="V3269" t="s">
        <v>495</v>
      </c>
    </row>
    <row r="3270" spans="1:22">
      <c r="A3270">
        <v>6562215</v>
      </c>
      <c r="B3270" t="str">
        <f t="shared" si="263"/>
        <v>pNDM_MGRK8</v>
      </c>
      <c r="C3270" t="str">
        <f t="shared" si="264"/>
        <v>NC_025105.1</v>
      </c>
      <c r="D3270" t="str">
        <f t="shared" si="265"/>
        <v>KF220658</v>
      </c>
      <c r="E3270" t="str">
        <f t="shared" si="262"/>
        <v>Klebsiella</v>
      </c>
      <c r="F3270" t="s">
        <v>32306</v>
      </c>
      <c r="G3270" t="str">
        <f t="shared" si="266"/>
        <v>Klebsiellapneumoniae               Gammaproteobacteria1.63457.28272---31</v>
      </c>
      <c r="H3270" t="s">
        <v>16611</v>
      </c>
      <c r="I3270" t="s">
        <v>15</v>
      </c>
      <c r="J3270" t="s">
        <v>78</v>
      </c>
      <c r="K3270" t="s">
        <v>79</v>
      </c>
      <c r="L3270" t="s">
        <v>16612</v>
      </c>
      <c r="M3270" t="s">
        <v>16613</v>
      </c>
      <c r="N3270" t="s">
        <v>16614</v>
      </c>
      <c r="O3270" s="1" t="s">
        <v>15728</v>
      </c>
      <c r="P3270" t="s">
        <v>16615</v>
      </c>
      <c r="Q3270">
        <v>2</v>
      </c>
      <c r="R3270" t="s">
        <v>23</v>
      </c>
      <c r="S3270" t="s">
        <v>23</v>
      </c>
      <c r="T3270" t="s">
        <v>23</v>
      </c>
      <c r="U3270">
        <v>3</v>
      </c>
      <c r="V3270">
        <v>1</v>
      </c>
    </row>
    <row r="3271" spans="1:22">
      <c r="A3271">
        <v>6562119</v>
      </c>
      <c r="B3271" t="str">
        <f t="shared" si="263"/>
        <v>pH205</v>
      </c>
      <c r="C3271" t="str">
        <f t="shared" si="264"/>
        <v>NC_010261.1</v>
      </c>
      <c r="D3271" t="str">
        <f t="shared" si="265"/>
        <v>EU331426</v>
      </c>
      <c r="E3271" t="str">
        <f t="shared" si="262"/>
        <v>Klebsiella</v>
      </c>
      <c r="F3271" t="s">
        <v>32306</v>
      </c>
      <c r="G3271" t="str">
        <f t="shared" si="266"/>
        <v xml:space="preserve">Klebsiellapneumoniae               Gammaproteobacteria8.19742.96696--28-                                                        </v>
      </c>
      <c r="H3271" t="s">
        <v>16616</v>
      </c>
      <c r="I3271" t="s">
        <v>15</v>
      </c>
      <c r="J3271" t="s">
        <v>78</v>
      </c>
      <c r="K3271" t="s">
        <v>79</v>
      </c>
      <c r="L3271" t="s">
        <v>16617</v>
      </c>
      <c r="M3271" t="s">
        <v>16618</v>
      </c>
      <c r="N3271" t="s">
        <v>16619</v>
      </c>
      <c r="O3271" s="1" t="s">
        <v>16620</v>
      </c>
      <c r="P3271" t="s">
        <v>16621</v>
      </c>
      <c r="Q3271">
        <v>6</v>
      </c>
      <c r="R3271" t="s">
        <v>23</v>
      </c>
      <c r="S3271" t="s">
        <v>23</v>
      </c>
      <c r="T3271">
        <v>2</v>
      </c>
      <c r="U3271">
        <v>8</v>
      </c>
      <c r="V3271" t="s">
        <v>58</v>
      </c>
    </row>
    <row r="3272" spans="1:22">
      <c r="A3272">
        <v>6562023</v>
      </c>
      <c r="B3272" t="str">
        <f t="shared" si="263"/>
        <v>IncA/C-LS6</v>
      </c>
      <c r="C3272" t="str">
        <f t="shared" si="264"/>
        <v>NC_021667.1</v>
      </c>
      <c r="D3272" t="str">
        <f t="shared" si="265"/>
        <v>JX442976</v>
      </c>
      <c r="E3272" t="str">
        <f t="shared" si="262"/>
        <v>Klebsiella</v>
      </c>
      <c r="F3272" t="s">
        <v>32306</v>
      </c>
      <c r="G3272" t="str">
        <f t="shared" si="266"/>
        <v xml:space="preserve">Klebsiellapneumoniae               Gammaproteobacteria171.92552.2868171---173-                                                        </v>
      </c>
      <c r="H3272" t="s">
        <v>16319</v>
      </c>
      <c r="I3272" t="s">
        <v>15</v>
      </c>
      <c r="J3272" t="s">
        <v>78</v>
      </c>
      <c r="K3272" t="s">
        <v>79</v>
      </c>
      <c r="L3272" t="s">
        <v>16622</v>
      </c>
      <c r="M3272" t="s">
        <v>16623</v>
      </c>
      <c r="N3272" t="s">
        <v>16624</v>
      </c>
      <c r="O3272" s="1" t="s">
        <v>16625</v>
      </c>
      <c r="P3272" t="s">
        <v>16626</v>
      </c>
      <c r="Q3272">
        <v>171</v>
      </c>
      <c r="R3272" t="s">
        <v>23</v>
      </c>
      <c r="S3272" t="s">
        <v>23</v>
      </c>
      <c r="T3272" t="s">
        <v>23</v>
      </c>
      <c r="U3272">
        <v>173</v>
      </c>
      <c r="V3272" t="s">
        <v>58</v>
      </c>
    </row>
    <row r="3273" spans="1:22">
      <c r="A3273">
        <v>6561927</v>
      </c>
      <c r="B3273" t="str">
        <f t="shared" si="263"/>
        <v>pBK30683</v>
      </c>
      <c r="C3273" t="str">
        <f t="shared" si="264"/>
        <v>NC_025131.1</v>
      </c>
      <c r="D3273" t="str">
        <f t="shared" si="265"/>
        <v>KF954760</v>
      </c>
      <c r="E3273" t="str">
        <f t="shared" si="262"/>
        <v>Klebsiella</v>
      </c>
      <c r="F3273" t="s">
        <v>32306</v>
      </c>
      <c r="G3273" t="str">
        <f t="shared" si="266"/>
        <v xml:space="preserve">Klebsiellapneumoniae               Gammaproteobacteria139.94154.0413181---181-                                                </v>
      </c>
      <c r="H3273" t="s">
        <v>16627</v>
      </c>
      <c r="I3273" t="s">
        <v>15</v>
      </c>
      <c r="J3273" t="s">
        <v>78</v>
      </c>
      <c r="K3273" t="s">
        <v>79</v>
      </c>
      <c r="L3273" t="s">
        <v>16628</v>
      </c>
      <c r="M3273" t="s">
        <v>16629</v>
      </c>
      <c r="N3273" t="s">
        <v>16630</v>
      </c>
      <c r="O3273" s="1" t="s">
        <v>11147</v>
      </c>
      <c r="P3273" t="s">
        <v>16631</v>
      </c>
      <c r="Q3273">
        <v>181</v>
      </c>
      <c r="R3273" t="s">
        <v>23</v>
      </c>
      <c r="S3273" t="s">
        <v>23</v>
      </c>
      <c r="T3273" t="s">
        <v>23</v>
      </c>
      <c r="U3273">
        <v>181</v>
      </c>
      <c r="V3273" t="s">
        <v>24</v>
      </c>
    </row>
    <row r="3274" spans="1:22">
      <c r="A3274">
        <v>6561831</v>
      </c>
      <c r="B3274">
        <f t="shared" si="263"/>
        <v>12</v>
      </c>
      <c r="C3274" t="str">
        <f t="shared" si="264"/>
        <v>NC_011385.1</v>
      </c>
      <c r="D3274" t="str">
        <f t="shared" si="265"/>
        <v>FJ223605</v>
      </c>
      <c r="E3274" t="str">
        <f t="shared" si="262"/>
        <v>Klebsiella</v>
      </c>
      <c r="F3274" t="s">
        <v>32306</v>
      </c>
      <c r="G3274" t="str">
        <f t="shared" si="266"/>
        <v xml:space="preserve">Klebsiellapneumoniae               Gammaproteobacteria75.61752.802992---92-                                                        </v>
      </c>
      <c r="H3274" t="s">
        <v>16632</v>
      </c>
      <c r="I3274" t="s">
        <v>15</v>
      </c>
      <c r="J3274" t="s">
        <v>78</v>
      </c>
      <c r="K3274" t="s">
        <v>79</v>
      </c>
      <c r="L3274">
        <v>12</v>
      </c>
      <c r="M3274" t="s">
        <v>16633</v>
      </c>
      <c r="N3274" t="s">
        <v>16634</v>
      </c>
      <c r="O3274" s="1" t="s">
        <v>16635</v>
      </c>
      <c r="P3274" t="s">
        <v>16636</v>
      </c>
      <c r="Q3274">
        <v>92</v>
      </c>
      <c r="R3274" t="s">
        <v>23</v>
      </c>
      <c r="S3274" t="s">
        <v>23</v>
      </c>
      <c r="T3274" t="s">
        <v>23</v>
      </c>
      <c r="U3274">
        <v>92</v>
      </c>
      <c r="V3274" t="s">
        <v>58</v>
      </c>
    </row>
    <row r="3275" spans="1:22">
      <c r="A3275">
        <v>6561735</v>
      </c>
      <c r="B3275" t="str">
        <f t="shared" si="263"/>
        <v>pIncX-SHV</v>
      </c>
      <c r="C3275" t="str">
        <f t="shared" si="264"/>
        <v>NC_019157.1</v>
      </c>
      <c r="D3275" t="str">
        <f t="shared" si="265"/>
        <v>JN247852</v>
      </c>
      <c r="E3275" t="str">
        <f t="shared" si="262"/>
        <v>Klebsiella</v>
      </c>
      <c r="F3275" t="s">
        <v>32306</v>
      </c>
      <c r="G3275" t="str">
        <f t="shared" si="266"/>
        <v xml:space="preserve">Klebsiellapneumoniae               Gammaproteobacteria43.3846.839641---41-                                                        </v>
      </c>
      <c r="H3275" t="s">
        <v>16319</v>
      </c>
      <c r="I3275" t="s">
        <v>15</v>
      </c>
      <c r="J3275" t="s">
        <v>78</v>
      </c>
      <c r="K3275" t="s">
        <v>79</v>
      </c>
      <c r="L3275" t="s">
        <v>16637</v>
      </c>
      <c r="M3275" t="s">
        <v>16638</v>
      </c>
      <c r="N3275" t="s">
        <v>16639</v>
      </c>
      <c r="O3275" s="1" t="s">
        <v>16193</v>
      </c>
      <c r="P3275" t="s">
        <v>16640</v>
      </c>
      <c r="Q3275">
        <v>41</v>
      </c>
      <c r="R3275" t="s">
        <v>23</v>
      </c>
      <c r="S3275" t="s">
        <v>23</v>
      </c>
      <c r="T3275" t="s">
        <v>23</v>
      </c>
      <c r="U3275">
        <v>41</v>
      </c>
      <c r="V3275" t="s">
        <v>58</v>
      </c>
    </row>
    <row r="3276" spans="1:22">
      <c r="A3276">
        <v>6561639</v>
      </c>
      <c r="B3276" t="str">
        <f t="shared" si="263"/>
        <v>pNDM10469</v>
      </c>
      <c r="C3276" t="str">
        <f t="shared" si="264"/>
        <v>NC_019158.1</v>
      </c>
      <c r="D3276" t="str">
        <f t="shared" si="265"/>
        <v>JN861072</v>
      </c>
      <c r="E3276" t="str">
        <f t="shared" si="262"/>
        <v>Klebsiella</v>
      </c>
      <c r="F3276" t="s">
        <v>32306</v>
      </c>
      <c r="G3276" t="str">
        <f t="shared" si="266"/>
        <v xml:space="preserve">Klebsiellapneumoniae               Gammaproteobacteria137.81351.9704165---167-                                                </v>
      </c>
      <c r="H3276" t="s">
        <v>16641</v>
      </c>
      <c r="I3276" t="s">
        <v>15</v>
      </c>
      <c r="J3276" t="s">
        <v>78</v>
      </c>
      <c r="K3276" t="s">
        <v>79</v>
      </c>
      <c r="L3276" t="s">
        <v>16642</v>
      </c>
      <c r="M3276" t="s">
        <v>16643</v>
      </c>
      <c r="N3276" t="s">
        <v>16644</v>
      </c>
      <c r="O3276" s="1" t="s">
        <v>16645</v>
      </c>
      <c r="P3276" t="s">
        <v>16646</v>
      </c>
      <c r="Q3276">
        <v>165</v>
      </c>
      <c r="R3276" t="s">
        <v>23</v>
      </c>
      <c r="S3276" t="s">
        <v>23</v>
      </c>
      <c r="T3276" t="s">
        <v>23</v>
      </c>
      <c r="U3276">
        <v>167</v>
      </c>
      <c r="V3276" t="s">
        <v>24</v>
      </c>
    </row>
    <row r="3277" spans="1:22">
      <c r="A3277">
        <v>6561543</v>
      </c>
      <c r="B3277" t="str">
        <f t="shared" si="263"/>
        <v>pKP53IL</v>
      </c>
      <c r="C3277" t="str">
        <f t="shared" si="264"/>
        <v>NC_021363.1</v>
      </c>
      <c r="D3277" t="str">
        <f t="shared" si="265"/>
        <v>KF017317</v>
      </c>
      <c r="E3277" t="str">
        <f t="shared" si="262"/>
        <v>Klebsiella</v>
      </c>
      <c r="F3277" t="s">
        <v>32306</v>
      </c>
      <c r="G3277" t="str">
        <f t="shared" si="266"/>
        <v xml:space="preserve">Klebsiellapneumoniae               Gammaproteobacteria1588855.854611---11-                                                                </v>
      </c>
      <c r="H3277" t="s">
        <v>16319</v>
      </c>
      <c r="I3277" t="s">
        <v>15</v>
      </c>
      <c r="J3277" t="s">
        <v>78</v>
      </c>
      <c r="K3277" t="s">
        <v>79</v>
      </c>
      <c r="L3277" t="s">
        <v>16343</v>
      </c>
      <c r="M3277" t="s">
        <v>16647</v>
      </c>
      <c r="N3277" t="s">
        <v>16648</v>
      </c>
      <c r="O3277" s="1">
        <v>15888</v>
      </c>
      <c r="P3277" t="s">
        <v>16649</v>
      </c>
      <c r="Q3277">
        <v>11</v>
      </c>
      <c r="R3277" t="s">
        <v>23</v>
      </c>
      <c r="S3277" t="s">
        <v>23</v>
      </c>
      <c r="T3277" t="s">
        <v>23</v>
      </c>
      <c r="U3277">
        <v>11</v>
      </c>
      <c r="V3277" t="s">
        <v>495</v>
      </c>
    </row>
    <row r="3278" spans="1:22">
      <c r="A3278">
        <v>6561447</v>
      </c>
      <c r="B3278" t="str">
        <f t="shared" si="263"/>
        <v>pKP02022</v>
      </c>
      <c r="C3278" t="str">
        <f t="shared" si="264"/>
        <v>NC_023334.1</v>
      </c>
      <c r="D3278" t="str">
        <f t="shared" si="265"/>
        <v>KF719972</v>
      </c>
      <c r="E3278" t="str">
        <f t="shared" si="262"/>
        <v>Klebsiella</v>
      </c>
      <c r="F3278" t="s">
        <v>32306</v>
      </c>
      <c r="G3278" t="str">
        <f t="shared" si="266"/>
        <v>Klebsiellapneumoniae               Gammaproteobacteria203.57751.829191---1931</v>
      </c>
      <c r="H3278" t="s">
        <v>16650</v>
      </c>
      <c r="I3278" t="s">
        <v>15</v>
      </c>
      <c r="J3278" t="s">
        <v>78</v>
      </c>
      <c r="K3278" t="s">
        <v>79</v>
      </c>
      <c r="L3278" t="s">
        <v>16651</v>
      </c>
      <c r="M3278" t="s">
        <v>16652</v>
      </c>
      <c r="N3278" t="s">
        <v>16653</v>
      </c>
      <c r="O3278" s="1" t="s">
        <v>16654</v>
      </c>
      <c r="P3278" t="s">
        <v>16655</v>
      </c>
      <c r="Q3278">
        <v>191</v>
      </c>
      <c r="R3278" t="s">
        <v>23</v>
      </c>
      <c r="S3278" t="s">
        <v>23</v>
      </c>
      <c r="T3278" t="s">
        <v>23</v>
      </c>
      <c r="U3278">
        <v>193</v>
      </c>
      <c r="V3278">
        <v>1</v>
      </c>
    </row>
    <row r="3279" spans="1:22">
      <c r="A3279">
        <v>6561351</v>
      </c>
      <c r="B3279" t="str">
        <f t="shared" si="263"/>
        <v>pNDM-OM</v>
      </c>
      <c r="C3279" t="str">
        <f t="shared" si="264"/>
        <v>NC_019889.1</v>
      </c>
      <c r="D3279" t="str">
        <f t="shared" si="265"/>
        <v>JX988621</v>
      </c>
      <c r="E3279" t="str">
        <f t="shared" si="262"/>
        <v>Klebsiella</v>
      </c>
      <c r="F3279" t="s">
        <v>32306</v>
      </c>
      <c r="G3279" t="str">
        <f t="shared" si="266"/>
        <v xml:space="preserve">Klebsiellapneumoniae               Gammaproteobacteria87.18551.521593---93-                                                        </v>
      </c>
      <c r="H3279" t="s">
        <v>16656</v>
      </c>
      <c r="I3279" t="s">
        <v>15</v>
      </c>
      <c r="J3279" t="s">
        <v>78</v>
      </c>
      <c r="K3279" t="s">
        <v>79</v>
      </c>
      <c r="L3279" t="s">
        <v>16657</v>
      </c>
      <c r="M3279" t="s">
        <v>16658</v>
      </c>
      <c r="N3279" t="s">
        <v>16659</v>
      </c>
      <c r="O3279" s="1" t="s">
        <v>16660</v>
      </c>
      <c r="P3279" t="s">
        <v>16661</v>
      </c>
      <c r="Q3279">
        <v>93</v>
      </c>
      <c r="R3279" t="s">
        <v>23</v>
      </c>
      <c r="S3279" t="s">
        <v>23</v>
      </c>
      <c r="T3279" t="s">
        <v>23</v>
      </c>
      <c r="U3279">
        <v>93</v>
      </c>
      <c r="V3279" t="s">
        <v>58</v>
      </c>
    </row>
    <row r="3280" spans="1:22">
      <c r="A3280">
        <v>6561255</v>
      </c>
      <c r="B3280" t="str">
        <f t="shared" si="263"/>
        <v>pKPN101-IT</v>
      </c>
      <c r="C3280" t="str">
        <f t="shared" si="264"/>
        <v>NC_019165.1</v>
      </c>
      <c r="D3280" t="str">
        <f t="shared" si="265"/>
        <v>JX283456</v>
      </c>
      <c r="E3280" t="str">
        <f t="shared" si="262"/>
        <v>Klebsiella</v>
      </c>
      <c r="F3280" t="s">
        <v>32306</v>
      </c>
      <c r="G3280" t="str">
        <f t="shared" si="266"/>
        <v xml:space="preserve">Klebsiellapneumoniae               Gammaproteobacteria107.74852.7063116---116-                                                </v>
      </c>
      <c r="H3280" t="s">
        <v>16662</v>
      </c>
      <c r="I3280" t="s">
        <v>15</v>
      </c>
      <c r="J3280" t="s">
        <v>78</v>
      </c>
      <c r="K3280" t="s">
        <v>79</v>
      </c>
      <c r="L3280" t="s">
        <v>16663</v>
      </c>
      <c r="M3280" t="s">
        <v>16664</v>
      </c>
      <c r="N3280" t="s">
        <v>16665</v>
      </c>
      <c r="O3280" s="1" t="s">
        <v>16666</v>
      </c>
      <c r="P3280" t="s">
        <v>16667</v>
      </c>
      <c r="Q3280">
        <v>116</v>
      </c>
      <c r="R3280" t="s">
        <v>23</v>
      </c>
      <c r="S3280" t="s">
        <v>23</v>
      </c>
      <c r="T3280" t="s">
        <v>23</v>
      </c>
      <c r="U3280">
        <v>116</v>
      </c>
      <c r="V3280" t="s">
        <v>24</v>
      </c>
    </row>
    <row r="3281" spans="1:22">
      <c r="A3281">
        <v>6561159</v>
      </c>
      <c r="B3281" t="str">
        <f t="shared" si="263"/>
        <v>pKPN5047</v>
      </c>
      <c r="C3281" t="str">
        <f t="shared" si="264"/>
        <v>NC_020811.1</v>
      </c>
      <c r="D3281" t="str">
        <f t="shared" si="265"/>
        <v>KC311431</v>
      </c>
      <c r="E3281" t="str">
        <f t="shared" si="262"/>
        <v>Klebsiella</v>
      </c>
      <c r="F3281" t="s">
        <v>32306</v>
      </c>
      <c r="G3281" t="str">
        <f t="shared" si="266"/>
        <v xml:space="preserve">Klebsiellapneumoniae               Gammaproteobacteria54.03549.034952---52-                                                </v>
      </c>
      <c r="H3281" t="s">
        <v>16668</v>
      </c>
      <c r="I3281" t="s">
        <v>15</v>
      </c>
      <c r="J3281" t="s">
        <v>78</v>
      </c>
      <c r="K3281" t="s">
        <v>79</v>
      </c>
      <c r="L3281" t="s">
        <v>16669</v>
      </c>
      <c r="M3281" t="s">
        <v>16670</v>
      </c>
      <c r="N3281" t="s">
        <v>16671</v>
      </c>
      <c r="O3281" s="1" t="s">
        <v>11225</v>
      </c>
      <c r="P3281" t="s">
        <v>11226</v>
      </c>
      <c r="Q3281">
        <v>52</v>
      </c>
      <c r="R3281" t="s">
        <v>23</v>
      </c>
      <c r="S3281" t="s">
        <v>23</v>
      </c>
      <c r="T3281" t="s">
        <v>23</v>
      </c>
      <c r="U3281">
        <v>52</v>
      </c>
      <c r="V3281" t="s">
        <v>24</v>
      </c>
    </row>
    <row r="3282" spans="1:22">
      <c r="A3282">
        <v>6561063</v>
      </c>
      <c r="B3282" t="str">
        <f t="shared" si="263"/>
        <v>pKPS30</v>
      </c>
      <c r="C3282" t="str">
        <f t="shared" si="264"/>
        <v>NC_023314.1</v>
      </c>
      <c r="D3282" t="str">
        <f t="shared" si="265"/>
        <v>KF793937</v>
      </c>
      <c r="E3282" t="str">
        <f t="shared" si="262"/>
        <v>Klebsiella</v>
      </c>
      <c r="F3282" t="s">
        <v>32306</v>
      </c>
      <c r="G3282" t="str">
        <f t="shared" si="266"/>
        <v>Klebsiellapneumoniae               Gammaproteobacteria61.22854.435961---671</v>
      </c>
      <c r="H3282" t="s">
        <v>16672</v>
      </c>
      <c r="I3282" t="s">
        <v>15</v>
      </c>
      <c r="J3282" t="s">
        <v>78</v>
      </c>
      <c r="K3282" t="s">
        <v>79</v>
      </c>
      <c r="L3282" t="s">
        <v>16673</v>
      </c>
      <c r="M3282" t="s">
        <v>16674</v>
      </c>
      <c r="N3282" t="s">
        <v>16675</v>
      </c>
      <c r="O3282" s="1" t="s">
        <v>16676</v>
      </c>
      <c r="P3282" t="s">
        <v>16677</v>
      </c>
      <c r="Q3282">
        <v>61</v>
      </c>
      <c r="R3282" t="s">
        <v>23</v>
      </c>
      <c r="S3282" t="s">
        <v>23</v>
      </c>
      <c r="T3282" t="s">
        <v>23</v>
      </c>
      <c r="U3282">
        <v>67</v>
      </c>
      <c r="V3282">
        <v>1</v>
      </c>
    </row>
    <row r="3283" spans="1:22">
      <c r="A3283">
        <v>6560967</v>
      </c>
      <c r="B3283" t="str">
        <f t="shared" si="263"/>
        <v>pKF3-94</v>
      </c>
      <c r="C3283" t="str">
        <f t="shared" si="264"/>
        <v>NC_013950.1</v>
      </c>
      <c r="D3283" t="str">
        <f t="shared" si="265"/>
        <v>FJ876826</v>
      </c>
      <c r="E3283" t="str">
        <f t="shared" si="262"/>
        <v>Klebsiella</v>
      </c>
      <c r="F3283" t="s">
        <v>32306</v>
      </c>
      <c r="G3283" t="str">
        <f t="shared" si="266"/>
        <v xml:space="preserve">Klebsiellapneumoniae               Gammaproteobacteria94.21951.5947115---115-                                                        </v>
      </c>
      <c r="H3283" t="s">
        <v>16678</v>
      </c>
      <c r="I3283" t="s">
        <v>15</v>
      </c>
      <c r="J3283" t="s">
        <v>78</v>
      </c>
      <c r="K3283" t="s">
        <v>79</v>
      </c>
      <c r="L3283" t="s">
        <v>16679</v>
      </c>
      <c r="M3283" t="s">
        <v>16680</v>
      </c>
      <c r="N3283" t="s">
        <v>16681</v>
      </c>
      <c r="O3283" s="1" t="s">
        <v>16682</v>
      </c>
      <c r="P3283" t="s">
        <v>16683</v>
      </c>
      <c r="Q3283">
        <v>115</v>
      </c>
      <c r="R3283" t="s">
        <v>23</v>
      </c>
      <c r="S3283" t="s">
        <v>23</v>
      </c>
      <c r="T3283" t="s">
        <v>23</v>
      </c>
      <c r="U3283">
        <v>115</v>
      </c>
      <c r="V3283" t="s">
        <v>58</v>
      </c>
    </row>
    <row r="3284" spans="1:22">
      <c r="A3284">
        <v>6560871</v>
      </c>
      <c r="B3284" t="str">
        <f t="shared" si="263"/>
        <v>pKp848CTX</v>
      </c>
      <c r="C3284" t="str">
        <f t="shared" si="264"/>
        <v>NC_024992.1</v>
      </c>
      <c r="D3284" t="str">
        <f t="shared" si="265"/>
        <v>LM994717</v>
      </c>
      <c r="E3284" t="str">
        <f t="shared" si="262"/>
        <v>Klebsiella</v>
      </c>
      <c r="F3284" t="s">
        <v>32306</v>
      </c>
      <c r="G3284" t="str">
        <f t="shared" si="266"/>
        <v xml:space="preserve">Klebsiellapneumoniae               Gammaproteobacteria182.20451.6108185---183-                                        </v>
      </c>
      <c r="H3284" t="s">
        <v>16684</v>
      </c>
      <c r="I3284" t="s">
        <v>15</v>
      </c>
      <c r="J3284" t="s">
        <v>78</v>
      </c>
      <c r="K3284" t="s">
        <v>79</v>
      </c>
      <c r="L3284" t="s">
        <v>16685</v>
      </c>
      <c r="M3284" t="s">
        <v>16686</v>
      </c>
      <c r="N3284" t="s">
        <v>16687</v>
      </c>
      <c r="O3284" s="1" t="s">
        <v>16688</v>
      </c>
      <c r="P3284" t="s">
        <v>16689</v>
      </c>
      <c r="Q3284">
        <v>185</v>
      </c>
      <c r="R3284" t="s">
        <v>23</v>
      </c>
      <c r="S3284" t="s">
        <v>23</v>
      </c>
      <c r="T3284" t="s">
        <v>23</v>
      </c>
      <c r="U3284">
        <v>183</v>
      </c>
      <c r="V3284" t="s">
        <v>44</v>
      </c>
    </row>
    <row r="3285" spans="1:22">
      <c r="A3285">
        <v>6560775</v>
      </c>
      <c r="B3285" t="str">
        <f t="shared" si="263"/>
        <v>pIGMS32</v>
      </c>
      <c r="C3285" t="str">
        <f t="shared" si="264"/>
        <v>NC_018953.1</v>
      </c>
      <c r="D3285" t="str">
        <f t="shared" si="265"/>
        <v>DQ298019</v>
      </c>
      <c r="E3285" t="str">
        <f t="shared" si="262"/>
        <v>Klebsiella</v>
      </c>
      <c r="F3285" t="s">
        <v>32306</v>
      </c>
      <c r="G3285" t="str">
        <f t="shared" si="266"/>
        <v xml:space="preserve">Klebsiellapneumoniae               Gammaproteobacteria9.29455.15397---7-                                                                </v>
      </c>
      <c r="H3285" t="s">
        <v>16319</v>
      </c>
      <c r="I3285" t="s">
        <v>15</v>
      </c>
      <c r="J3285" t="s">
        <v>78</v>
      </c>
      <c r="K3285" t="s">
        <v>79</v>
      </c>
      <c r="L3285" t="s">
        <v>16690</v>
      </c>
      <c r="M3285" t="s">
        <v>16691</v>
      </c>
      <c r="N3285" t="s">
        <v>16692</v>
      </c>
      <c r="O3285" s="1" t="s">
        <v>9100</v>
      </c>
      <c r="P3285" t="s">
        <v>10969</v>
      </c>
      <c r="Q3285">
        <v>7</v>
      </c>
      <c r="R3285" t="s">
        <v>23</v>
      </c>
      <c r="S3285" t="s">
        <v>23</v>
      </c>
      <c r="T3285" t="s">
        <v>23</v>
      </c>
      <c r="U3285">
        <v>7</v>
      </c>
      <c r="V3285" t="s">
        <v>495</v>
      </c>
    </row>
    <row r="3286" spans="1:22">
      <c r="A3286">
        <v>6560679</v>
      </c>
      <c r="B3286" t="str">
        <f t="shared" si="263"/>
        <v>pNDM-KN</v>
      </c>
      <c r="C3286" t="str">
        <f t="shared" si="264"/>
        <v>NC_019153.1</v>
      </c>
      <c r="D3286" t="str">
        <f t="shared" si="265"/>
        <v>JN157804</v>
      </c>
      <c r="E3286" t="str">
        <f t="shared" si="262"/>
        <v>Klebsiella</v>
      </c>
      <c r="F3286" t="s">
        <v>32306</v>
      </c>
      <c r="G3286" t="str">
        <f t="shared" si="266"/>
        <v xml:space="preserve">Klebsiellapneumoniae               Gammaproteobacteria162.74651.8366137---137-                                                        </v>
      </c>
      <c r="H3286" t="s">
        <v>16693</v>
      </c>
      <c r="I3286" t="s">
        <v>15</v>
      </c>
      <c r="J3286" t="s">
        <v>78</v>
      </c>
      <c r="K3286" t="s">
        <v>79</v>
      </c>
      <c r="L3286" t="s">
        <v>16694</v>
      </c>
      <c r="M3286" t="s">
        <v>16695</v>
      </c>
      <c r="N3286" t="s">
        <v>16696</v>
      </c>
      <c r="O3286" s="1" t="s">
        <v>16697</v>
      </c>
      <c r="P3286" t="s">
        <v>16698</v>
      </c>
      <c r="Q3286">
        <v>137</v>
      </c>
      <c r="R3286" t="s">
        <v>23</v>
      </c>
      <c r="S3286" t="s">
        <v>23</v>
      </c>
      <c r="T3286" t="s">
        <v>23</v>
      </c>
      <c r="U3286">
        <v>137</v>
      </c>
      <c r="V3286" t="s">
        <v>58</v>
      </c>
    </row>
    <row r="3287" spans="1:22">
      <c r="A3287">
        <v>6560583</v>
      </c>
      <c r="B3287" t="str">
        <f t="shared" si="263"/>
        <v>pNDM-MAR</v>
      </c>
      <c r="C3287" t="str">
        <f t="shared" si="264"/>
        <v>NC_016980.1</v>
      </c>
      <c r="D3287" t="str">
        <f t="shared" si="265"/>
        <v>JN420336</v>
      </c>
      <c r="E3287" t="str">
        <f t="shared" si="262"/>
        <v>Klebsiella</v>
      </c>
      <c r="F3287" t="s">
        <v>32306</v>
      </c>
      <c r="G3287" t="str">
        <f t="shared" si="266"/>
        <v xml:space="preserve">Klebsiellapneumoniae               Gammaproteobacteria267.24246.6996180---185-                                                </v>
      </c>
      <c r="H3287" t="s">
        <v>16699</v>
      </c>
      <c r="I3287" t="s">
        <v>15</v>
      </c>
      <c r="J3287" t="s">
        <v>78</v>
      </c>
      <c r="K3287" t="s">
        <v>79</v>
      </c>
      <c r="L3287" t="s">
        <v>16700</v>
      </c>
      <c r="M3287" t="s">
        <v>16701</v>
      </c>
      <c r="N3287" t="s">
        <v>16702</v>
      </c>
      <c r="O3287" s="1" t="s">
        <v>16703</v>
      </c>
      <c r="P3287" t="s">
        <v>16704</v>
      </c>
      <c r="Q3287">
        <v>180</v>
      </c>
      <c r="R3287" t="s">
        <v>23</v>
      </c>
      <c r="S3287" t="s">
        <v>23</v>
      </c>
      <c r="T3287" t="s">
        <v>23</v>
      </c>
      <c r="U3287">
        <v>185</v>
      </c>
      <c r="V3287" t="s">
        <v>24</v>
      </c>
    </row>
    <row r="3288" spans="1:22">
      <c r="A3288">
        <v>6560487</v>
      </c>
      <c r="B3288" t="str">
        <f t="shared" si="263"/>
        <v>pB1020</v>
      </c>
      <c r="C3288" t="str">
        <f t="shared" si="264"/>
        <v>NC_019987.1</v>
      </c>
      <c r="D3288" t="str">
        <f t="shared" si="265"/>
        <v>JQ319772</v>
      </c>
      <c r="E3288" t="str">
        <f t="shared" si="262"/>
        <v>Klebsiella</v>
      </c>
      <c r="F3288" t="s">
        <v>32306</v>
      </c>
      <c r="G3288" t="str">
        <f t="shared" si="266"/>
        <v xml:space="preserve">Klebsiellapneumoniae               Gammaproteobacteria3.17446.78642---2-                                                        </v>
      </c>
      <c r="H3288" t="s">
        <v>16705</v>
      </c>
      <c r="I3288" t="s">
        <v>15</v>
      </c>
      <c r="J3288" t="s">
        <v>78</v>
      </c>
      <c r="K3288" t="s">
        <v>79</v>
      </c>
      <c r="L3288" t="s">
        <v>16706</v>
      </c>
      <c r="M3288" t="s">
        <v>16707</v>
      </c>
      <c r="N3288" t="s">
        <v>16708</v>
      </c>
      <c r="O3288" s="1" t="s">
        <v>16709</v>
      </c>
      <c r="P3288" t="s">
        <v>16710</v>
      </c>
      <c r="Q3288">
        <v>2</v>
      </c>
      <c r="R3288" t="s">
        <v>23</v>
      </c>
      <c r="S3288" t="s">
        <v>23</v>
      </c>
      <c r="T3288" t="s">
        <v>23</v>
      </c>
      <c r="U3288">
        <v>2</v>
      </c>
      <c r="V3288" t="s">
        <v>58</v>
      </c>
    </row>
    <row r="3289" spans="1:22">
      <c r="A3289">
        <v>6560391</v>
      </c>
      <c r="B3289" t="str">
        <f t="shared" si="263"/>
        <v>pKP1433</v>
      </c>
      <c r="C3289" t="str">
        <f t="shared" si="264"/>
        <v>NC_021238.1</v>
      </c>
      <c r="D3289" t="str">
        <f t="shared" si="265"/>
        <v>JX397875</v>
      </c>
      <c r="E3289" t="str">
        <f t="shared" si="262"/>
        <v>Klebsiella</v>
      </c>
      <c r="F3289" t="s">
        <v>32306</v>
      </c>
      <c r="G3289" t="str">
        <f t="shared" si="266"/>
        <v xml:space="preserve">Klebsiellapneumoniae               Gammaproteobacteria55.41750.823849---52-                                                        </v>
      </c>
      <c r="H3289" t="s">
        <v>16711</v>
      </c>
      <c r="I3289" t="s">
        <v>15</v>
      </c>
      <c r="J3289" t="s">
        <v>78</v>
      </c>
      <c r="K3289" t="s">
        <v>79</v>
      </c>
      <c r="L3289" t="s">
        <v>16712</v>
      </c>
      <c r="M3289" t="s">
        <v>16713</v>
      </c>
      <c r="N3289" t="s">
        <v>16714</v>
      </c>
      <c r="O3289" s="1" t="s">
        <v>16715</v>
      </c>
      <c r="P3289" t="s">
        <v>16716</v>
      </c>
      <c r="Q3289">
        <v>49</v>
      </c>
      <c r="R3289" t="s">
        <v>23</v>
      </c>
      <c r="S3289" t="s">
        <v>23</v>
      </c>
      <c r="T3289" t="s">
        <v>23</v>
      </c>
      <c r="U3289">
        <v>52</v>
      </c>
      <c r="V3289" t="s">
        <v>58</v>
      </c>
    </row>
    <row r="3290" spans="1:22">
      <c r="A3290">
        <v>6560295</v>
      </c>
      <c r="B3290" t="str">
        <f t="shared" si="263"/>
        <v>pOW16C2</v>
      </c>
      <c r="C3290" t="str">
        <f t="shared" si="264"/>
        <v>NC_025186.1</v>
      </c>
      <c r="D3290" t="str">
        <f t="shared" si="265"/>
        <v>KF977034</v>
      </c>
      <c r="E3290" t="str">
        <f t="shared" si="262"/>
        <v>Klebsiella</v>
      </c>
      <c r="F3290" t="s">
        <v>32306</v>
      </c>
      <c r="G3290" t="str">
        <f t="shared" si="266"/>
        <v xml:space="preserve">Klebsiellapneumoniae               Gammaproteobacteria59.22852.130773---73-                                                        </v>
      </c>
      <c r="H3290" t="s">
        <v>16717</v>
      </c>
      <c r="I3290" t="s">
        <v>15</v>
      </c>
      <c r="J3290" t="s">
        <v>78</v>
      </c>
      <c r="K3290" t="s">
        <v>79</v>
      </c>
      <c r="L3290" t="s">
        <v>16718</v>
      </c>
      <c r="M3290" t="s">
        <v>16719</v>
      </c>
      <c r="N3290" t="s">
        <v>16720</v>
      </c>
      <c r="O3290" s="1" t="s">
        <v>16721</v>
      </c>
      <c r="P3290" t="s">
        <v>16722</v>
      </c>
      <c r="Q3290">
        <v>73</v>
      </c>
      <c r="R3290" t="s">
        <v>23</v>
      </c>
      <c r="S3290" t="s">
        <v>23</v>
      </c>
      <c r="T3290" t="s">
        <v>23</v>
      </c>
      <c r="U3290">
        <v>73</v>
      </c>
      <c r="V3290" t="s">
        <v>58</v>
      </c>
    </row>
    <row r="3291" spans="1:22">
      <c r="A3291">
        <v>6560199</v>
      </c>
      <c r="B3291" t="str">
        <f t="shared" si="263"/>
        <v>p169</v>
      </c>
      <c r="C3291" t="str">
        <f t="shared" si="264"/>
        <v>NC_011511.1</v>
      </c>
      <c r="D3291" t="str">
        <f t="shared" si="265"/>
        <v>FM246880</v>
      </c>
      <c r="E3291" t="str">
        <f t="shared" ref="E3291:E3354" si="267">MID(H3291,1,FIND(" ",H3291)-1)</f>
        <v>Klebsiella</v>
      </c>
      <c r="F3291" t="s">
        <v>32306</v>
      </c>
      <c r="G3291" t="str">
        <f t="shared" si="266"/>
        <v xml:space="preserve">Klebsiellapneumoniae               Gammaproteobacteria3.67943.68035---5-                                                                </v>
      </c>
      <c r="H3291" t="s">
        <v>16319</v>
      </c>
      <c r="I3291" t="s">
        <v>15</v>
      </c>
      <c r="J3291" t="s">
        <v>78</v>
      </c>
      <c r="K3291" t="s">
        <v>79</v>
      </c>
      <c r="L3291" t="s">
        <v>16723</v>
      </c>
      <c r="M3291" t="s">
        <v>16724</v>
      </c>
      <c r="N3291" t="s">
        <v>16725</v>
      </c>
      <c r="O3291" s="1" t="s">
        <v>16726</v>
      </c>
      <c r="P3291" t="s">
        <v>16727</v>
      </c>
      <c r="Q3291">
        <v>5</v>
      </c>
      <c r="R3291" t="s">
        <v>23</v>
      </c>
      <c r="S3291" t="s">
        <v>23</v>
      </c>
      <c r="T3291" t="s">
        <v>23</v>
      </c>
      <c r="U3291">
        <v>5</v>
      </c>
      <c r="V3291" t="s">
        <v>495</v>
      </c>
    </row>
    <row r="3292" spans="1:22">
      <c r="A3292">
        <v>6560103</v>
      </c>
      <c r="B3292" t="str">
        <f t="shared" si="263"/>
        <v>pIGRK</v>
      </c>
      <c r="C3292" t="str">
        <f t="shared" si="264"/>
        <v>NC_011405.1</v>
      </c>
      <c r="D3292" t="str">
        <f t="shared" si="265"/>
        <v>AY543071</v>
      </c>
      <c r="E3292" t="str">
        <f t="shared" si="267"/>
        <v>Klebsiella</v>
      </c>
      <c r="F3292" t="s">
        <v>32306</v>
      </c>
      <c r="G3292" t="str">
        <f t="shared" si="266"/>
        <v xml:space="preserve">Klebsiellapneumoniae               Gammaproteobacteria2.34833.39012---2-                                                                </v>
      </c>
      <c r="H3292" t="s">
        <v>16319</v>
      </c>
      <c r="I3292" t="s">
        <v>15</v>
      </c>
      <c r="J3292" t="s">
        <v>78</v>
      </c>
      <c r="K3292" t="s">
        <v>79</v>
      </c>
      <c r="L3292" t="s">
        <v>16728</v>
      </c>
      <c r="M3292" t="s">
        <v>16729</v>
      </c>
      <c r="N3292" t="s">
        <v>16730</v>
      </c>
      <c r="O3292" s="1" t="s">
        <v>6988</v>
      </c>
      <c r="P3292" t="s">
        <v>16731</v>
      </c>
      <c r="Q3292">
        <v>2</v>
      </c>
      <c r="R3292" t="s">
        <v>23</v>
      </c>
      <c r="S3292" t="s">
        <v>23</v>
      </c>
      <c r="T3292" t="s">
        <v>23</v>
      </c>
      <c r="U3292">
        <v>2</v>
      </c>
      <c r="V3292" t="s">
        <v>495</v>
      </c>
    </row>
    <row r="3293" spans="1:22">
      <c r="A3293">
        <v>6560007</v>
      </c>
      <c r="B3293" t="str">
        <f t="shared" si="263"/>
        <v>pKPC-LK30</v>
      </c>
      <c r="C3293" t="str">
        <f t="shared" si="264"/>
        <v>NC_020893.1</v>
      </c>
      <c r="D3293" t="str">
        <f t="shared" si="265"/>
        <v>KC405622</v>
      </c>
      <c r="E3293" t="str">
        <f t="shared" si="267"/>
        <v>Klebsiella</v>
      </c>
      <c r="F3293" t="s">
        <v>32306</v>
      </c>
      <c r="G3293" t="str">
        <f t="shared" si="266"/>
        <v xml:space="preserve">Klebsiellapneumoniae               Gammaproteobacteria86.51855.97195---95-                                                        </v>
      </c>
      <c r="H3293" t="s">
        <v>16319</v>
      </c>
      <c r="I3293" t="s">
        <v>15</v>
      </c>
      <c r="J3293" t="s">
        <v>78</v>
      </c>
      <c r="K3293" t="s">
        <v>79</v>
      </c>
      <c r="L3293" t="s">
        <v>16732</v>
      </c>
      <c r="M3293" t="s">
        <v>16733</v>
      </c>
      <c r="N3293" t="s">
        <v>16734</v>
      </c>
      <c r="O3293" s="1" t="s">
        <v>16735</v>
      </c>
      <c r="P3293" t="s">
        <v>16736</v>
      </c>
      <c r="Q3293">
        <v>95</v>
      </c>
      <c r="R3293" t="s">
        <v>23</v>
      </c>
      <c r="S3293" t="s">
        <v>23</v>
      </c>
      <c r="T3293" t="s">
        <v>23</v>
      </c>
      <c r="U3293">
        <v>95</v>
      </c>
      <c r="V3293" t="s">
        <v>58</v>
      </c>
    </row>
    <row r="3294" spans="1:22">
      <c r="A3294">
        <v>6559911</v>
      </c>
      <c r="B3294" t="str">
        <f t="shared" si="263"/>
        <v>unnamed</v>
      </c>
      <c r="C3294" t="str">
        <f t="shared" si="264"/>
        <v>NC_023027.1</v>
      </c>
      <c r="D3294" t="str">
        <f t="shared" si="265"/>
        <v>KC335143</v>
      </c>
      <c r="E3294" t="str">
        <f t="shared" si="267"/>
        <v>Klebsiella</v>
      </c>
      <c r="F3294" t="s">
        <v>32306</v>
      </c>
      <c r="G3294" t="str">
        <f t="shared" si="266"/>
        <v xml:space="preserve">Klebsiellapneumoniae               Gammaproteobacteria63.57851.228480---80-                                                        </v>
      </c>
      <c r="H3294" t="s">
        <v>16737</v>
      </c>
      <c r="I3294" t="s">
        <v>15</v>
      </c>
      <c r="J3294" t="s">
        <v>78</v>
      </c>
      <c r="K3294" t="s">
        <v>79</v>
      </c>
      <c r="L3294" t="s">
        <v>68</v>
      </c>
      <c r="M3294" t="s">
        <v>16738</v>
      </c>
      <c r="N3294" t="s">
        <v>16739</v>
      </c>
      <c r="O3294" s="1" t="s">
        <v>16740</v>
      </c>
      <c r="P3294" t="s">
        <v>16741</v>
      </c>
      <c r="Q3294">
        <v>80</v>
      </c>
      <c r="R3294" t="s">
        <v>23</v>
      </c>
      <c r="S3294" t="s">
        <v>23</v>
      </c>
      <c r="T3294" t="s">
        <v>23</v>
      </c>
      <c r="U3294">
        <v>80</v>
      </c>
      <c r="V3294" t="s">
        <v>58</v>
      </c>
    </row>
    <row r="3295" spans="1:22">
      <c r="A3295">
        <v>6559815</v>
      </c>
      <c r="B3295" t="str">
        <f t="shared" si="263"/>
        <v>pKP53IL</v>
      </c>
      <c r="C3295" t="str">
        <f t="shared" si="264"/>
        <v>NC_021357.1</v>
      </c>
      <c r="D3295" t="str">
        <f t="shared" si="265"/>
        <v>KF017316</v>
      </c>
      <c r="E3295" t="str">
        <f t="shared" si="267"/>
        <v>Klebsiella</v>
      </c>
      <c r="F3295" t="s">
        <v>32306</v>
      </c>
      <c r="G3295" t="str">
        <f t="shared" si="266"/>
        <v xml:space="preserve">Klebsiellapneumoniae               Gammaproteobacteria11.34251.789820---20-                                                                </v>
      </c>
      <c r="H3295" t="s">
        <v>16319</v>
      </c>
      <c r="I3295" t="s">
        <v>15</v>
      </c>
      <c r="J3295" t="s">
        <v>78</v>
      </c>
      <c r="K3295" t="s">
        <v>79</v>
      </c>
      <c r="L3295" t="s">
        <v>16343</v>
      </c>
      <c r="M3295" t="s">
        <v>16742</v>
      </c>
      <c r="N3295" t="s">
        <v>16743</v>
      </c>
      <c r="O3295" s="1" t="s">
        <v>16744</v>
      </c>
      <c r="P3295" t="s">
        <v>16745</v>
      </c>
      <c r="Q3295">
        <v>20</v>
      </c>
      <c r="R3295" t="s">
        <v>23</v>
      </c>
      <c r="S3295" t="s">
        <v>23</v>
      </c>
      <c r="T3295" t="s">
        <v>23</v>
      </c>
      <c r="U3295">
        <v>20</v>
      </c>
      <c r="V3295" t="s">
        <v>495</v>
      </c>
    </row>
    <row r="3296" spans="1:22">
      <c r="A3296">
        <v>6559719</v>
      </c>
      <c r="B3296" t="str">
        <f t="shared" si="263"/>
        <v>pNDM-HN380</v>
      </c>
      <c r="C3296" t="str">
        <f t="shared" si="264"/>
        <v>NC_019162.1</v>
      </c>
      <c r="D3296" t="str">
        <f t="shared" si="265"/>
        <v>JX104760</v>
      </c>
      <c r="E3296" t="str">
        <f t="shared" si="267"/>
        <v>Klebsiella</v>
      </c>
      <c r="F3296" t="s">
        <v>32306</v>
      </c>
      <c r="G3296" t="str">
        <f t="shared" si="266"/>
        <v>Klebsiellapneumoniae               Gammaproteobacteria54.03549.038652---542</v>
      </c>
      <c r="H3296" t="s">
        <v>16746</v>
      </c>
      <c r="I3296" t="s">
        <v>15</v>
      </c>
      <c r="J3296" t="s">
        <v>78</v>
      </c>
      <c r="K3296" t="s">
        <v>79</v>
      </c>
      <c r="L3296" t="s">
        <v>16747</v>
      </c>
      <c r="M3296" t="s">
        <v>16748</v>
      </c>
      <c r="N3296" t="s">
        <v>16749</v>
      </c>
      <c r="O3296" s="1" t="s">
        <v>11225</v>
      </c>
      <c r="P3296" t="s">
        <v>16750</v>
      </c>
      <c r="Q3296">
        <v>52</v>
      </c>
      <c r="R3296" t="s">
        <v>23</v>
      </c>
      <c r="S3296" t="s">
        <v>23</v>
      </c>
      <c r="T3296" t="s">
        <v>23</v>
      </c>
      <c r="U3296">
        <v>54</v>
      </c>
      <c r="V3296">
        <v>2</v>
      </c>
    </row>
    <row r="3297" spans="1:22">
      <c r="A3297">
        <v>6559623</v>
      </c>
      <c r="B3297" t="str">
        <f t="shared" si="263"/>
        <v>pCGH25</v>
      </c>
      <c r="C3297" t="str">
        <f t="shared" si="264"/>
        <v>NC_021512.1</v>
      </c>
      <c r="D3297" t="str">
        <f t="shared" si="265"/>
        <v>JQ776509</v>
      </c>
      <c r="E3297" t="str">
        <f t="shared" si="267"/>
        <v>Klebsiella</v>
      </c>
      <c r="F3297" t="s">
        <v>32306</v>
      </c>
      <c r="G3297" t="str">
        <f t="shared" si="266"/>
        <v xml:space="preserve">Klebsiellapneumoniae               Gammaproteobacteria4647847.11941---1-                                                        </v>
      </c>
      <c r="H3297" t="s">
        <v>16751</v>
      </c>
      <c r="I3297" t="s">
        <v>15</v>
      </c>
      <c r="J3297" t="s">
        <v>78</v>
      </c>
      <c r="K3297" t="s">
        <v>79</v>
      </c>
      <c r="L3297" t="s">
        <v>16752</v>
      </c>
      <c r="M3297" t="s">
        <v>16753</v>
      </c>
      <c r="N3297" t="s">
        <v>16754</v>
      </c>
      <c r="O3297" s="1">
        <v>46478</v>
      </c>
      <c r="P3297" t="s">
        <v>16755</v>
      </c>
      <c r="Q3297">
        <v>1</v>
      </c>
      <c r="R3297" t="s">
        <v>23</v>
      </c>
      <c r="S3297" t="s">
        <v>23</v>
      </c>
      <c r="T3297" t="s">
        <v>23</v>
      </c>
      <c r="U3297">
        <v>1</v>
      </c>
      <c r="V3297" t="s">
        <v>58</v>
      </c>
    </row>
    <row r="3298" spans="1:22">
      <c r="A3298">
        <v>6559527</v>
      </c>
      <c r="B3298" t="str">
        <f t="shared" si="263"/>
        <v>pc15-k</v>
      </c>
      <c r="C3298" t="str">
        <f t="shared" si="264"/>
        <v>NC_015154.1</v>
      </c>
      <c r="D3298" t="str">
        <f t="shared" si="265"/>
        <v>HQ202266</v>
      </c>
      <c r="E3298" t="str">
        <f t="shared" si="267"/>
        <v>Klebsiella</v>
      </c>
      <c r="F3298" t="s">
        <v>32306</v>
      </c>
      <c r="G3298" t="str">
        <f t="shared" si="266"/>
        <v xml:space="preserve">Klebsiellapneumoniae               Gammaproteobacteria95.62652.085280---80-                                                        </v>
      </c>
      <c r="H3298" t="s">
        <v>16756</v>
      </c>
      <c r="I3298" t="s">
        <v>15</v>
      </c>
      <c r="J3298" t="s">
        <v>78</v>
      </c>
      <c r="K3298" t="s">
        <v>79</v>
      </c>
      <c r="L3298" t="s">
        <v>16757</v>
      </c>
      <c r="M3298" t="s">
        <v>16758</v>
      </c>
      <c r="N3298" t="s">
        <v>16759</v>
      </c>
      <c r="O3298" s="1" t="s">
        <v>16760</v>
      </c>
      <c r="P3298" t="s">
        <v>16761</v>
      </c>
      <c r="Q3298">
        <v>80</v>
      </c>
      <c r="R3298" t="s">
        <v>23</v>
      </c>
      <c r="S3298" t="s">
        <v>23</v>
      </c>
      <c r="T3298" t="s">
        <v>23</v>
      </c>
      <c r="U3298">
        <v>80</v>
      </c>
      <c r="V3298" t="s">
        <v>58</v>
      </c>
    </row>
    <row r="3299" spans="1:22">
      <c r="A3299">
        <v>6559431</v>
      </c>
      <c r="B3299" t="str">
        <f t="shared" si="263"/>
        <v>pKpQIL-234</v>
      </c>
      <c r="C3299" t="str">
        <f t="shared" si="264"/>
        <v>NC_025187.1</v>
      </c>
      <c r="D3299" t="str">
        <f t="shared" si="265"/>
        <v>KJ146689</v>
      </c>
      <c r="E3299" t="str">
        <f t="shared" si="267"/>
        <v>Klebsiella</v>
      </c>
      <c r="F3299" t="s">
        <v>32306</v>
      </c>
      <c r="G3299" t="str">
        <f t="shared" si="266"/>
        <v xml:space="preserve">Klebsiellapneumoniae               Gammaproteobacteria114.46453.92125---125-                                                </v>
      </c>
      <c r="H3299" t="s">
        <v>16762</v>
      </c>
      <c r="I3299" t="s">
        <v>15</v>
      </c>
      <c r="J3299" t="s">
        <v>78</v>
      </c>
      <c r="K3299" t="s">
        <v>79</v>
      </c>
      <c r="L3299" t="s">
        <v>16763</v>
      </c>
      <c r="M3299" t="s">
        <v>16764</v>
      </c>
      <c r="N3299" t="s">
        <v>16765</v>
      </c>
      <c r="O3299" s="1" t="s">
        <v>16766</v>
      </c>
      <c r="P3299" t="s">
        <v>16767</v>
      </c>
      <c r="Q3299">
        <v>125</v>
      </c>
      <c r="R3299" t="s">
        <v>23</v>
      </c>
      <c r="S3299" t="s">
        <v>23</v>
      </c>
      <c r="T3299" t="s">
        <v>23</v>
      </c>
      <c r="U3299">
        <v>125</v>
      </c>
      <c r="V3299" t="s">
        <v>24</v>
      </c>
    </row>
    <row r="3300" spans="1:22">
      <c r="A3300">
        <v>6559335</v>
      </c>
      <c r="B3300" t="str">
        <f t="shared" si="263"/>
        <v>pSLMT</v>
      </c>
      <c r="C3300" t="str">
        <f t="shared" si="264"/>
        <v>NC_019152.1</v>
      </c>
      <c r="D3300" t="str">
        <f t="shared" si="265"/>
        <v>HQ589350</v>
      </c>
      <c r="E3300" t="str">
        <f t="shared" si="267"/>
        <v>Klebsiella</v>
      </c>
      <c r="F3300" t="s">
        <v>32306</v>
      </c>
      <c r="G3300" t="str">
        <f t="shared" si="266"/>
        <v xml:space="preserve">Klebsiellapneumoniae               Gammaproteobacteria21.13856.287314---14-                                                        </v>
      </c>
      <c r="H3300" t="s">
        <v>16768</v>
      </c>
      <c r="I3300" t="s">
        <v>15</v>
      </c>
      <c r="J3300" t="s">
        <v>78</v>
      </c>
      <c r="K3300" t="s">
        <v>79</v>
      </c>
      <c r="L3300" t="s">
        <v>16769</v>
      </c>
      <c r="M3300" t="s">
        <v>16770</v>
      </c>
      <c r="N3300" t="s">
        <v>16771</v>
      </c>
      <c r="O3300" s="1" t="s">
        <v>16772</v>
      </c>
      <c r="P3300" t="s">
        <v>16773</v>
      </c>
      <c r="Q3300">
        <v>14</v>
      </c>
      <c r="R3300" t="s">
        <v>23</v>
      </c>
      <c r="S3300" t="s">
        <v>23</v>
      </c>
      <c r="T3300" t="s">
        <v>23</v>
      </c>
      <c r="U3300">
        <v>14</v>
      </c>
      <c r="V3300" t="s">
        <v>58</v>
      </c>
    </row>
    <row r="3301" spans="1:22">
      <c r="A3301">
        <v>6559239</v>
      </c>
      <c r="B3301" t="str">
        <f t="shared" si="263"/>
        <v>15S</v>
      </c>
      <c r="C3301" t="str">
        <f t="shared" si="264"/>
        <v>NC_011382.1</v>
      </c>
      <c r="D3301" t="str">
        <f t="shared" si="265"/>
        <v>FJ223606</v>
      </c>
      <c r="E3301" t="str">
        <f t="shared" si="267"/>
        <v>Klebsiella</v>
      </c>
      <c r="F3301" t="s">
        <v>32306</v>
      </c>
      <c r="G3301" t="str">
        <f t="shared" si="266"/>
        <v xml:space="preserve">Klebsiellapneumoniae               Gammaproteobacteria23.75357.007524---24-                                                        </v>
      </c>
      <c r="H3301" t="s">
        <v>16774</v>
      </c>
      <c r="I3301" t="s">
        <v>15</v>
      </c>
      <c r="J3301" t="s">
        <v>78</v>
      </c>
      <c r="K3301" t="s">
        <v>79</v>
      </c>
      <c r="L3301" t="s">
        <v>16775</v>
      </c>
      <c r="M3301" t="s">
        <v>16776</v>
      </c>
      <c r="N3301" t="s">
        <v>16777</v>
      </c>
      <c r="O3301" s="1" t="s">
        <v>16778</v>
      </c>
      <c r="P3301" t="s">
        <v>16779</v>
      </c>
      <c r="Q3301">
        <v>24</v>
      </c>
      <c r="R3301" t="s">
        <v>23</v>
      </c>
      <c r="S3301" t="s">
        <v>23</v>
      </c>
      <c r="T3301" t="s">
        <v>23</v>
      </c>
      <c r="U3301">
        <v>24</v>
      </c>
      <c r="V3301" t="s">
        <v>58</v>
      </c>
    </row>
    <row r="3302" spans="1:22">
      <c r="A3302">
        <v>6559143</v>
      </c>
      <c r="B3302" t="str">
        <f t="shared" si="263"/>
        <v>pJHCMW1</v>
      </c>
      <c r="C3302" t="str">
        <f t="shared" si="264"/>
        <v>NC_003486.1</v>
      </c>
      <c r="D3302" t="str">
        <f t="shared" si="265"/>
        <v>AF479774</v>
      </c>
      <c r="E3302" t="str">
        <f t="shared" si="267"/>
        <v>Klebsiella</v>
      </c>
      <c r="F3302" t="s">
        <v>32306</v>
      </c>
      <c r="G3302" t="str">
        <f t="shared" si="266"/>
        <v xml:space="preserve">Klebsiellapneumoniae               Gammaproteobacteria11.35448.96078---8-                                                                </v>
      </c>
      <c r="H3302" t="s">
        <v>16319</v>
      </c>
      <c r="I3302" t="s">
        <v>15</v>
      </c>
      <c r="J3302" t="s">
        <v>78</v>
      </c>
      <c r="K3302" t="s">
        <v>79</v>
      </c>
      <c r="L3302" t="s">
        <v>16780</v>
      </c>
      <c r="M3302" t="s">
        <v>16781</v>
      </c>
      <c r="N3302" t="s">
        <v>16782</v>
      </c>
      <c r="O3302" s="1" t="s">
        <v>16783</v>
      </c>
      <c r="P3302" t="s">
        <v>16784</v>
      </c>
      <c r="Q3302">
        <v>8</v>
      </c>
      <c r="R3302" t="s">
        <v>23</v>
      </c>
      <c r="S3302" t="s">
        <v>23</v>
      </c>
      <c r="T3302" t="s">
        <v>23</v>
      </c>
      <c r="U3302">
        <v>8</v>
      </c>
      <c r="V3302" t="s">
        <v>495</v>
      </c>
    </row>
    <row r="3303" spans="1:22">
      <c r="A3303">
        <v>6559047</v>
      </c>
      <c r="B3303" t="str">
        <f t="shared" si="263"/>
        <v>pIMP-PH114</v>
      </c>
      <c r="C3303" t="str">
        <f t="shared" si="264"/>
        <v>NC_022652.1</v>
      </c>
      <c r="D3303" t="str">
        <f t="shared" si="265"/>
        <v>KF250428</v>
      </c>
      <c r="E3303" t="str">
        <f t="shared" si="267"/>
        <v>Klebsiella</v>
      </c>
      <c r="F3303" t="s">
        <v>32306</v>
      </c>
      <c r="G3303" t="str">
        <f t="shared" si="266"/>
        <v>Klebsiellapneumoniae               Gammaproteobacteria151.88552.3561175---1794</v>
      </c>
      <c r="H3303" t="s">
        <v>16785</v>
      </c>
      <c r="I3303" t="s">
        <v>15</v>
      </c>
      <c r="J3303" t="s">
        <v>78</v>
      </c>
      <c r="K3303" t="s">
        <v>79</v>
      </c>
      <c r="L3303" t="s">
        <v>16786</v>
      </c>
      <c r="M3303" t="s">
        <v>16787</v>
      </c>
      <c r="N3303" t="s">
        <v>16788</v>
      </c>
      <c r="O3303" s="1" t="s">
        <v>16789</v>
      </c>
      <c r="P3303" t="s">
        <v>16790</v>
      </c>
      <c r="Q3303">
        <v>175</v>
      </c>
      <c r="R3303" t="s">
        <v>23</v>
      </c>
      <c r="S3303" t="s">
        <v>23</v>
      </c>
      <c r="T3303" t="s">
        <v>23</v>
      </c>
      <c r="U3303">
        <v>179</v>
      </c>
      <c r="V3303">
        <v>4</v>
      </c>
    </row>
    <row r="3304" spans="1:22">
      <c r="A3304">
        <v>6558951</v>
      </c>
      <c r="B3304" t="str">
        <f t="shared" si="263"/>
        <v>pKP96</v>
      </c>
      <c r="C3304" t="str">
        <f t="shared" si="264"/>
        <v>NC_011617.1</v>
      </c>
      <c r="D3304" t="str">
        <f t="shared" si="265"/>
        <v>EU195449</v>
      </c>
      <c r="E3304" t="str">
        <f t="shared" si="267"/>
        <v>Klebsiella</v>
      </c>
      <c r="F3304" t="s">
        <v>32306</v>
      </c>
      <c r="G3304" t="str">
        <f t="shared" si="266"/>
        <v>Klebsiellapneumoniae               Gammaproteobacteria67.8552.557164---721</v>
      </c>
      <c r="H3304" t="s">
        <v>16791</v>
      </c>
      <c r="I3304" t="s">
        <v>15</v>
      </c>
      <c r="J3304" t="s">
        <v>78</v>
      </c>
      <c r="K3304" t="s">
        <v>79</v>
      </c>
      <c r="L3304" t="s">
        <v>16792</v>
      </c>
      <c r="M3304" t="s">
        <v>16793</v>
      </c>
      <c r="N3304" t="s">
        <v>16794</v>
      </c>
      <c r="O3304" s="1" t="s">
        <v>16795</v>
      </c>
      <c r="P3304" t="s">
        <v>16796</v>
      </c>
      <c r="Q3304">
        <v>64</v>
      </c>
      <c r="R3304" t="s">
        <v>23</v>
      </c>
      <c r="S3304" t="s">
        <v>23</v>
      </c>
      <c r="T3304" t="s">
        <v>23</v>
      </c>
      <c r="U3304">
        <v>72</v>
      </c>
      <c r="V3304">
        <v>1</v>
      </c>
    </row>
    <row r="3305" spans="1:22">
      <c r="A3305">
        <v>6558855</v>
      </c>
      <c r="B3305" t="str">
        <f t="shared" si="263"/>
        <v>pLVPK</v>
      </c>
      <c r="C3305" t="str">
        <f t="shared" si="264"/>
        <v>NC_005249.1</v>
      </c>
      <c r="D3305" t="str">
        <f t="shared" si="265"/>
        <v>AY378100</v>
      </c>
      <c r="E3305" t="str">
        <f t="shared" si="267"/>
        <v>Klebsiella</v>
      </c>
      <c r="F3305" t="s">
        <v>32306</v>
      </c>
      <c r="G3305" t="str">
        <f t="shared" si="266"/>
        <v>Klebsiellapneumoniae               Gammaproteobacteria219.38550.3471251---2608</v>
      </c>
      <c r="H3305" t="s">
        <v>16797</v>
      </c>
      <c r="I3305" t="s">
        <v>15</v>
      </c>
      <c r="J3305" t="s">
        <v>78</v>
      </c>
      <c r="K3305" t="s">
        <v>79</v>
      </c>
      <c r="L3305" t="s">
        <v>16798</v>
      </c>
      <c r="M3305" t="s">
        <v>16799</v>
      </c>
      <c r="N3305" t="s">
        <v>16800</v>
      </c>
      <c r="O3305" s="1" t="s">
        <v>16801</v>
      </c>
      <c r="P3305" t="s">
        <v>16802</v>
      </c>
      <c r="Q3305">
        <v>251</v>
      </c>
      <c r="R3305" t="s">
        <v>23</v>
      </c>
      <c r="S3305" t="s">
        <v>23</v>
      </c>
      <c r="T3305" t="s">
        <v>23</v>
      </c>
      <c r="U3305">
        <v>260</v>
      </c>
      <c r="V3305">
        <v>8</v>
      </c>
    </row>
    <row r="3306" spans="1:22">
      <c r="A3306">
        <v>6558759</v>
      </c>
      <c r="B3306" t="str">
        <f t="shared" si="263"/>
        <v>pUUH239.2</v>
      </c>
      <c r="C3306" t="str">
        <f t="shared" si="264"/>
        <v>NC_016966.1</v>
      </c>
      <c r="D3306" t="str">
        <f t="shared" si="265"/>
        <v>CP002474</v>
      </c>
      <c r="E3306" t="str">
        <f t="shared" si="267"/>
        <v>Klebsiella</v>
      </c>
      <c r="F3306" t="s">
        <v>32306</v>
      </c>
      <c r="G3306" t="str">
        <f t="shared" si="266"/>
        <v>Klebsiellapneumoniae               Gammaproteobacteria220.82452.8185219---2222</v>
      </c>
      <c r="H3306" t="s">
        <v>16461</v>
      </c>
      <c r="I3306" t="s">
        <v>15</v>
      </c>
      <c r="J3306" t="s">
        <v>78</v>
      </c>
      <c r="K3306" t="s">
        <v>79</v>
      </c>
      <c r="L3306" t="s">
        <v>16803</v>
      </c>
      <c r="M3306" t="s">
        <v>16804</v>
      </c>
      <c r="N3306" t="s">
        <v>16805</v>
      </c>
      <c r="O3306" s="1" t="s">
        <v>16806</v>
      </c>
      <c r="P3306" t="s">
        <v>16807</v>
      </c>
      <c r="Q3306">
        <v>219</v>
      </c>
      <c r="R3306" t="s">
        <v>23</v>
      </c>
      <c r="S3306" t="s">
        <v>23</v>
      </c>
      <c r="T3306" t="s">
        <v>23</v>
      </c>
      <c r="U3306">
        <v>222</v>
      </c>
      <c r="V3306">
        <v>2</v>
      </c>
    </row>
    <row r="3307" spans="1:22">
      <c r="A3307">
        <v>6558663</v>
      </c>
      <c r="B3307" t="str">
        <f t="shared" si="263"/>
        <v>pK29</v>
      </c>
      <c r="C3307" t="str">
        <f t="shared" si="264"/>
        <v>NC_010870.1</v>
      </c>
      <c r="D3307" t="str">
        <f t="shared" si="265"/>
        <v>EF382672</v>
      </c>
      <c r="E3307" t="str">
        <f t="shared" si="267"/>
        <v>Klebsiella</v>
      </c>
      <c r="F3307" t="s">
        <v>32306</v>
      </c>
      <c r="G3307" t="str">
        <f t="shared" si="266"/>
        <v xml:space="preserve">Klebsiellapneumoniae               Gammaproteobacteria269.67446.0916310---310-                                                        </v>
      </c>
      <c r="H3307" t="s">
        <v>16808</v>
      </c>
      <c r="I3307" t="s">
        <v>15</v>
      </c>
      <c r="J3307" t="s">
        <v>78</v>
      </c>
      <c r="K3307" t="s">
        <v>79</v>
      </c>
      <c r="L3307" t="s">
        <v>16809</v>
      </c>
      <c r="M3307" t="s">
        <v>16810</v>
      </c>
      <c r="N3307" t="s">
        <v>16811</v>
      </c>
      <c r="O3307" s="1" t="s">
        <v>16812</v>
      </c>
      <c r="P3307" t="s">
        <v>16813</v>
      </c>
      <c r="Q3307">
        <v>310</v>
      </c>
      <c r="R3307" t="s">
        <v>23</v>
      </c>
      <c r="S3307" t="s">
        <v>23</v>
      </c>
      <c r="T3307" t="s">
        <v>23</v>
      </c>
      <c r="U3307">
        <v>310</v>
      </c>
      <c r="V3307" t="s">
        <v>58</v>
      </c>
    </row>
    <row r="3308" spans="1:22">
      <c r="A3308">
        <v>6558567</v>
      </c>
      <c r="B3308" t="str">
        <f t="shared" si="263"/>
        <v>pKPoxa-48N1</v>
      </c>
      <c r="C3308" t="str">
        <f t="shared" si="264"/>
        <v>NC_021488.1</v>
      </c>
      <c r="D3308" t="str">
        <f t="shared" si="265"/>
        <v>KC757416</v>
      </c>
      <c r="E3308" t="str">
        <f t="shared" si="267"/>
        <v>Klebsiella</v>
      </c>
      <c r="F3308" t="s">
        <v>32306</v>
      </c>
      <c r="G3308" t="str">
        <f t="shared" si="266"/>
        <v xml:space="preserve">Klebsiellapneumoniae               Gammaproteobacteria62.59251.086473---73-                                                        </v>
      </c>
      <c r="H3308" t="s">
        <v>16319</v>
      </c>
      <c r="I3308" t="s">
        <v>15</v>
      </c>
      <c r="J3308" t="s">
        <v>78</v>
      </c>
      <c r="K3308" t="s">
        <v>79</v>
      </c>
      <c r="L3308" t="s">
        <v>16814</v>
      </c>
      <c r="M3308" t="s">
        <v>16815</v>
      </c>
      <c r="N3308" t="s">
        <v>16816</v>
      </c>
      <c r="O3308" s="1" t="s">
        <v>16817</v>
      </c>
      <c r="P3308" t="s">
        <v>16818</v>
      </c>
      <c r="Q3308">
        <v>73</v>
      </c>
      <c r="R3308" t="s">
        <v>23</v>
      </c>
      <c r="S3308" t="s">
        <v>23</v>
      </c>
      <c r="T3308" t="s">
        <v>23</v>
      </c>
      <c r="U3308">
        <v>73</v>
      </c>
      <c r="V3308" t="s">
        <v>58</v>
      </c>
    </row>
    <row r="3309" spans="1:22">
      <c r="A3309">
        <v>6558471</v>
      </c>
      <c r="B3309" t="str">
        <f t="shared" si="263"/>
        <v>pKP53IL</v>
      </c>
      <c r="C3309" t="str">
        <f t="shared" si="264"/>
        <v>NC_021358.1</v>
      </c>
      <c r="D3309" t="str">
        <f t="shared" si="265"/>
        <v>KF017318</v>
      </c>
      <c r="E3309" t="str">
        <f t="shared" si="267"/>
        <v>Klebsiella</v>
      </c>
      <c r="F3309" t="s">
        <v>32306</v>
      </c>
      <c r="G3309" t="str">
        <f t="shared" si="266"/>
        <v xml:space="preserve">Klebsiellapneumoniae               Gammaproteobacteria6.50249.73858---8-                                                                </v>
      </c>
      <c r="H3309" t="s">
        <v>16319</v>
      </c>
      <c r="I3309" t="s">
        <v>15</v>
      </c>
      <c r="J3309" t="s">
        <v>78</v>
      </c>
      <c r="K3309" t="s">
        <v>79</v>
      </c>
      <c r="L3309" t="s">
        <v>16343</v>
      </c>
      <c r="M3309" t="s">
        <v>16819</v>
      </c>
      <c r="N3309" t="s">
        <v>16820</v>
      </c>
      <c r="O3309" s="1" t="s">
        <v>16821</v>
      </c>
      <c r="P3309" t="s">
        <v>16822</v>
      </c>
      <c r="Q3309">
        <v>8</v>
      </c>
      <c r="R3309" t="s">
        <v>23</v>
      </c>
      <c r="S3309" t="s">
        <v>23</v>
      </c>
      <c r="T3309" t="s">
        <v>23</v>
      </c>
      <c r="U3309">
        <v>8</v>
      </c>
      <c r="V3309" t="s">
        <v>495</v>
      </c>
    </row>
    <row r="3310" spans="1:22">
      <c r="A3310">
        <v>6558375</v>
      </c>
      <c r="B3310" t="str">
        <f t="shared" si="263"/>
        <v>pB1021</v>
      </c>
      <c r="C3310" t="str">
        <f t="shared" si="264"/>
        <v>NC_019989.1</v>
      </c>
      <c r="D3310" t="str">
        <f t="shared" si="265"/>
        <v>JQ319767</v>
      </c>
      <c r="E3310" t="str">
        <f t="shared" si="267"/>
        <v>Klebsiella</v>
      </c>
      <c r="F3310" t="s">
        <v>32306</v>
      </c>
      <c r="G3310" t="str">
        <f t="shared" si="266"/>
        <v xml:space="preserve">Klebsiellapneumoniae               Gammaproteobacteria3.69247.72483---3-                                                        </v>
      </c>
      <c r="H3310" t="s">
        <v>16823</v>
      </c>
      <c r="I3310" t="s">
        <v>15</v>
      </c>
      <c r="J3310" t="s">
        <v>78</v>
      </c>
      <c r="K3310" t="s">
        <v>79</v>
      </c>
      <c r="L3310" t="s">
        <v>16824</v>
      </c>
      <c r="M3310" t="s">
        <v>16825</v>
      </c>
      <c r="N3310" t="s">
        <v>16826</v>
      </c>
      <c r="O3310" s="1" t="s">
        <v>16827</v>
      </c>
      <c r="P3310" t="s">
        <v>16828</v>
      </c>
      <c r="Q3310">
        <v>3</v>
      </c>
      <c r="R3310" t="s">
        <v>23</v>
      </c>
      <c r="S3310" t="s">
        <v>23</v>
      </c>
      <c r="T3310" t="s">
        <v>23</v>
      </c>
      <c r="U3310">
        <v>3</v>
      </c>
      <c r="V3310" t="s">
        <v>58</v>
      </c>
    </row>
    <row r="3311" spans="1:22">
      <c r="A3311">
        <v>6558279</v>
      </c>
      <c r="B3311" t="str">
        <f t="shared" si="263"/>
        <v>pKP048</v>
      </c>
      <c r="C3311" t="str">
        <f t="shared" si="264"/>
        <v>NC_014312.1</v>
      </c>
      <c r="D3311" t="str">
        <f t="shared" si="265"/>
        <v>FJ628167</v>
      </c>
      <c r="E3311" t="str">
        <f t="shared" si="267"/>
        <v>Klebsiella</v>
      </c>
      <c r="F3311" t="s">
        <v>32306</v>
      </c>
      <c r="G3311" t="str">
        <f t="shared" si="266"/>
        <v xml:space="preserve">Klebsiellapneumoniae               Gammaproteobacteria151.18851.3295156---156-                                                        </v>
      </c>
      <c r="H3311" t="s">
        <v>16829</v>
      </c>
      <c r="I3311" t="s">
        <v>15</v>
      </c>
      <c r="J3311" t="s">
        <v>78</v>
      </c>
      <c r="K3311" t="s">
        <v>79</v>
      </c>
      <c r="L3311" t="s">
        <v>16830</v>
      </c>
      <c r="M3311" t="s">
        <v>16831</v>
      </c>
      <c r="N3311" t="s">
        <v>16832</v>
      </c>
      <c r="O3311" s="1" t="s">
        <v>16833</v>
      </c>
      <c r="P3311" t="s">
        <v>16834</v>
      </c>
      <c r="Q3311">
        <v>156</v>
      </c>
      <c r="R3311" t="s">
        <v>23</v>
      </c>
      <c r="S3311" t="s">
        <v>23</v>
      </c>
      <c r="T3311" t="s">
        <v>23</v>
      </c>
      <c r="U3311">
        <v>156</v>
      </c>
      <c r="V3311" t="s">
        <v>58</v>
      </c>
    </row>
    <row r="3312" spans="1:22">
      <c r="A3312">
        <v>6558183</v>
      </c>
      <c r="B3312" t="str">
        <f t="shared" si="263"/>
        <v>pKPC-NY79</v>
      </c>
      <c r="C3312" t="str">
        <f t="shared" si="264"/>
        <v>NC_019161.1</v>
      </c>
      <c r="D3312" t="str">
        <f t="shared" si="265"/>
        <v>JX104759</v>
      </c>
      <c r="E3312" t="str">
        <f t="shared" si="267"/>
        <v>Klebsiella</v>
      </c>
      <c r="F3312" t="s">
        <v>32306</v>
      </c>
      <c r="G3312" t="str">
        <f t="shared" si="266"/>
        <v xml:space="preserve">Klebsiellapneumoniae               Gammaproteobacteria42.44748.488738---38-                                                </v>
      </c>
      <c r="H3312" t="s">
        <v>16835</v>
      </c>
      <c r="I3312" t="s">
        <v>15</v>
      </c>
      <c r="J3312" t="s">
        <v>78</v>
      </c>
      <c r="K3312" t="s">
        <v>79</v>
      </c>
      <c r="L3312" t="s">
        <v>16836</v>
      </c>
      <c r="M3312" t="s">
        <v>16837</v>
      </c>
      <c r="N3312" t="s">
        <v>16838</v>
      </c>
      <c r="O3312" s="1" t="s">
        <v>16839</v>
      </c>
      <c r="P3312" t="s">
        <v>16840</v>
      </c>
      <c r="Q3312">
        <v>38</v>
      </c>
      <c r="R3312" t="s">
        <v>23</v>
      </c>
      <c r="S3312" t="s">
        <v>23</v>
      </c>
      <c r="T3312" t="s">
        <v>23</v>
      </c>
      <c r="U3312">
        <v>38</v>
      </c>
      <c r="V3312" t="s">
        <v>24</v>
      </c>
    </row>
    <row r="3313" spans="1:22">
      <c r="A3313">
        <v>6558087</v>
      </c>
      <c r="B3313" t="str">
        <f t="shared" si="263"/>
        <v>ColEST258</v>
      </c>
      <c r="C3313" t="str">
        <f t="shared" si="264"/>
        <v>NC_019159.1</v>
      </c>
      <c r="D3313" t="str">
        <f t="shared" si="265"/>
        <v>JN247853</v>
      </c>
      <c r="E3313" t="str">
        <f t="shared" si="267"/>
        <v>Klebsiella</v>
      </c>
      <c r="F3313" t="s">
        <v>32306</v>
      </c>
      <c r="G3313" t="str">
        <f t="shared" si="266"/>
        <v xml:space="preserve">Klebsiellapneumoniae               Gammaproteobacteria13.63653.703412---12-                                                        </v>
      </c>
      <c r="H3313" t="s">
        <v>16319</v>
      </c>
      <c r="I3313" t="s">
        <v>15</v>
      </c>
      <c r="J3313" t="s">
        <v>78</v>
      </c>
      <c r="K3313" t="s">
        <v>79</v>
      </c>
      <c r="L3313" t="s">
        <v>16841</v>
      </c>
      <c r="M3313" t="s">
        <v>16842</v>
      </c>
      <c r="N3313" t="s">
        <v>16843</v>
      </c>
      <c r="O3313" s="1" t="s">
        <v>16844</v>
      </c>
      <c r="P3313" t="s">
        <v>16845</v>
      </c>
      <c r="Q3313">
        <v>12</v>
      </c>
      <c r="R3313" t="s">
        <v>23</v>
      </c>
      <c r="S3313" t="s">
        <v>23</v>
      </c>
      <c r="T3313" t="s">
        <v>23</v>
      </c>
      <c r="U3313">
        <v>12</v>
      </c>
      <c r="V3313" t="s">
        <v>58</v>
      </c>
    </row>
    <row r="3314" spans="1:22">
      <c r="A3314">
        <v>6557991</v>
      </c>
      <c r="B3314" t="str">
        <f t="shared" si="263"/>
        <v>pKF3-70</v>
      </c>
      <c r="C3314" t="str">
        <f t="shared" si="264"/>
        <v>NC_013542.1</v>
      </c>
      <c r="D3314" t="str">
        <f t="shared" si="265"/>
        <v>FJ494913</v>
      </c>
      <c r="E3314" t="str">
        <f t="shared" si="267"/>
        <v>Klebsiella</v>
      </c>
      <c r="F3314" t="s">
        <v>32306</v>
      </c>
      <c r="G3314" t="str">
        <f t="shared" si="266"/>
        <v xml:space="preserve">Klebsiellapneumoniae               Gammaproteobacteria70.05752.28695---95-                                                        </v>
      </c>
      <c r="H3314" t="s">
        <v>16678</v>
      </c>
      <c r="I3314" t="s">
        <v>15</v>
      </c>
      <c r="J3314" t="s">
        <v>78</v>
      </c>
      <c r="K3314" t="s">
        <v>79</v>
      </c>
      <c r="L3314" t="s">
        <v>16846</v>
      </c>
      <c r="M3314" t="s">
        <v>16847</v>
      </c>
      <c r="N3314" t="s">
        <v>16848</v>
      </c>
      <c r="O3314" s="1" t="s">
        <v>16849</v>
      </c>
      <c r="P3314" t="s">
        <v>16850</v>
      </c>
      <c r="Q3314">
        <v>95</v>
      </c>
      <c r="R3314" t="s">
        <v>23</v>
      </c>
      <c r="S3314" t="s">
        <v>23</v>
      </c>
      <c r="T3314" t="s">
        <v>23</v>
      </c>
      <c r="U3314">
        <v>95</v>
      </c>
      <c r="V3314" t="s">
        <v>58</v>
      </c>
    </row>
    <row r="3315" spans="1:22">
      <c r="A3315">
        <v>6557895</v>
      </c>
      <c r="B3315" t="str">
        <f t="shared" si="263"/>
        <v>pK18An</v>
      </c>
      <c r="C3315" t="str">
        <f t="shared" si="264"/>
        <v>NC_020088.1</v>
      </c>
      <c r="D3315" t="str">
        <f t="shared" si="265"/>
        <v>HF545435</v>
      </c>
      <c r="E3315" t="str">
        <f t="shared" si="267"/>
        <v>Klebsiella</v>
      </c>
      <c r="F3315" t="s">
        <v>32306</v>
      </c>
      <c r="G3315" t="str">
        <f t="shared" si="266"/>
        <v xml:space="preserve">Klebsiellapneumoniae               Gammaproteobacteria51.1651.319467---67-                                                        </v>
      </c>
      <c r="H3315" t="s">
        <v>16851</v>
      </c>
      <c r="I3315" t="s">
        <v>15</v>
      </c>
      <c r="J3315" t="s">
        <v>78</v>
      </c>
      <c r="K3315" t="s">
        <v>79</v>
      </c>
      <c r="L3315" t="s">
        <v>16852</v>
      </c>
      <c r="M3315" t="s">
        <v>16853</v>
      </c>
      <c r="N3315" t="s">
        <v>16854</v>
      </c>
      <c r="O3315" s="1" t="s">
        <v>16855</v>
      </c>
      <c r="P3315" t="s">
        <v>16856</v>
      </c>
      <c r="Q3315">
        <v>67</v>
      </c>
      <c r="R3315" t="s">
        <v>23</v>
      </c>
      <c r="S3315" t="s">
        <v>23</v>
      </c>
      <c r="T3315" t="s">
        <v>23</v>
      </c>
      <c r="U3315">
        <v>67</v>
      </c>
      <c r="V3315" t="s">
        <v>58</v>
      </c>
    </row>
    <row r="3316" spans="1:22">
      <c r="A3316">
        <v>6557799</v>
      </c>
      <c r="B3316" t="str">
        <f t="shared" si="263"/>
        <v>pR55</v>
      </c>
      <c r="C3316" t="str">
        <f t="shared" si="264"/>
        <v>NC_016976.1</v>
      </c>
      <c r="D3316" t="str">
        <f t="shared" si="265"/>
        <v>JQ010984</v>
      </c>
      <c r="E3316" t="str">
        <f t="shared" si="267"/>
        <v>Klebsiella</v>
      </c>
      <c r="F3316" t="s">
        <v>32306</v>
      </c>
      <c r="G3316" t="str">
        <f t="shared" si="266"/>
        <v>Klebsiellapneumoniae               Gammaproteobacteria170.8152.9998202---2042</v>
      </c>
      <c r="H3316" t="s">
        <v>16319</v>
      </c>
      <c r="I3316" t="s">
        <v>15</v>
      </c>
      <c r="J3316" t="s">
        <v>78</v>
      </c>
      <c r="K3316" t="s">
        <v>79</v>
      </c>
      <c r="L3316" t="s">
        <v>16857</v>
      </c>
      <c r="M3316" t="s">
        <v>16858</v>
      </c>
      <c r="N3316" t="s">
        <v>16859</v>
      </c>
      <c r="O3316" s="1" t="s">
        <v>16860</v>
      </c>
      <c r="P3316" t="s">
        <v>16861</v>
      </c>
      <c r="Q3316">
        <v>202</v>
      </c>
      <c r="R3316" t="s">
        <v>23</v>
      </c>
      <c r="S3316" t="s">
        <v>23</v>
      </c>
      <c r="T3316" t="s">
        <v>23</v>
      </c>
      <c r="U3316">
        <v>204</v>
      </c>
      <c r="V3316">
        <v>2</v>
      </c>
    </row>
    <row r="3317" spans="1:22">
      <c r="A3317">
        <v>6557703</v>
      </c>
      <c r="B3317" t="str">
        <f t="shared" si="263"/>
        <v>pKPoxa-48N2</v>
      </c>
      <c r="C3317" t="str">
        <f t="shared" si="264"/>
        <v>NC_021502.1</v>
      </c>
      <c r="D3317" t="str">
        <f t="shared" si="265"/>
        <v>KC757417</v>
      </c>
      <c r="E3317" t="str">
        <f t="shared" si="267"/>
        <v>Klebsiella</v>
      </c>
      <c r="F3317" t="s">
        <v>32306</v>
      </c>
      <c r="G3317" t="str">
        <f t="shared" si="266"/>
        <v xml:space="preserve">Klebsiellapneumoniae               Gammaproteobacteria167.20351.956167---167-                                                        </v>
      </c>
      <c r="H3317" t="s">
        <v>16319</v>
      </c>
      <c r="I3317" t="s">
        <v>15</v>
      </c>
      <c r="J3317" t="s">
        <v>78</v>
      </c>
      <c r="K3317" t="s">
        <v>79</v>
      </c>
      <c r="L3317" t="s">
        <v>16862</v>
      </c>
      <c r="M3317" t="s">
        <v>16863</v>
      </c>
      <c r="N3317" t="s">
        <v>16864</v>
      </c>
      <c r="O3317" s="1" t="s">
        <v>16865</v>
      </c>
      <c r="P3317" t="s">
        <v>16866</v>
      </c>
      <c r="Q3317">
        <v>167</v>
      </c>
      <c r="R3317" t="s">
        <v>23</v>
      </c>
      <c r="S3317" t="s">
        <v>23</v>
      </c>
      <c r="T3317" t="s">
        <v>23</v>
      </c>
      <c r="U3317">
        <v>167</v>
      </c>
      <c r="V3317" t="s">
        <v>58</v>
      </c>
    </row>
    <row r="3318" spans="1:22">
      <c r="A3318">
        <v>6557607</v>
      </c>
      <c r="B3318" t="str">
        <f t="shared" si="263"/>
        <v>pKP53IL</v>
      </c>
      <c r="C3318" t="str">
        <f t="shared" si="264"/>
        <v>NC_021356.1</v>
      </c>
      <c r="D3318" t="str">
        <f t="shared" si="265"/>
        <v>KF017315</v>
      </c>
      <c r="E3318" t="str">
        <f t="shared" si="267"/>
        <v>Klebsiella</v>
      </c>
      <c r="F3318" t="s">
        <v>32306</v>
      </c>
      <c r="G3318" t="str">
        <f t="shared" si="266"/>
        <v xml:space="preserve">Klebsiellapneumoniae               Gammaproteobacteria33.7653.527840---40-                                                                </v>
      </c>
      <c r="H3318" t="s">
        <v>16319</v>
      </c>
      <c r="I3318" t="s">
        <v>15</v>
      </c>
      <c r="J3318" t="s">
        <v>78</v>
      </c>
      <c r="K3318" t="s">
        <v>79</v>
      </c>
      <c r="L3318" t="s">
        <v>16343</v>
      </c>
      <c r="M3318" t="s">
        <v>16867</v>
      </c>
      <c r="N3318" t="s">
        <v>16868</v>
      </c>
      <c r="O3318" s="1" t="s">
        <v>16869</v>
      </c>
      <c r="P3318" t="s">
        <v>16870</v>
      </c>
      <c r="Q3318">
        <v>40</v>
      </c>
      <c r="R3318" t="s">
        <v>23</v>
      </c>
      <c r="S3318" t="s">
        <v>23</v>
      </c>
      <c r="T3318" t="s">
        <v>23</v>
      </c>
      <c r="U3318">
        <v>40</v>
      </c>
      <c r="V3318" t="s">
        <v>495</v>
      </c>
    </row>
    <row r="3319" spans="1:22">
      <c r="A3319">
        <v>6557511</v>
      </c>
      <c r="B3319" t="str">
        <f t="shared" si="263"/>
        <v>pKDO1</v>
      </c>
      <c r="C3319" t="str">
        <f t="shared" si="264"/>
        <v>NC_019389.1</v>
      </c>
      <c r="D3319" t="str">
        <f t="shared" si="265"/>
        <v>JX424423</v>
      </c>
      <c r="E3319" t="str">
        <f t="shared" si="267"/>
        <v>Klebsiella</v>
      </c>
      <c r="F3319" t="s">
        <v>32306</v>
      </c>
      <c r="G3319" t="str">
        <f t="shared" si="266"/>
        <v xml:space="preserve">Klebsiellapneumoniae               Gammaproteobacteria127.50852.7959124---124-                                                                </v>
      </c>
      <c r="H3319" t="s">
        <v>16319</v>
      </c>
      <c r="I3319" t="s">
        <v>15</v>
      </c>
      <c r="J3319" t="s">
        <v>78</v>
      </c>
      <c r="K3319" t="s">
        <v>79</v>
      </c>
      <c r="L3319" t="s">
        <v>16871</v>
      </c>
      <c r="M3319" t="s">
        <v>16872</v>
      </c>
      <c r="N3319" t="s">
        <v>16873</v>
      </c>
      <c r="O3319" s="1" t="s">
        <v>16874</v>
      </c>
      <c r="P3319" t="s">
        <v>16875</v>
      </c>
      <c r="Q3319">
        <v>124</v>
      </c>
      <c r="R3319" t="s">
        <v>23</v>
      </c>
      <c r="S3319" t="s">
        <v>23</v>
      </c>
      <c r="T3319" t="s">
        <v>23</v>
      </c>
      <c r="U3319">
        <v>124</v>
      </c>
      <c r="V3319" t="s">
        <v>495</v>
      </c>
    </row>
    <row r="3320" spans="1:22">
      <c r="A3320">
        <v>6557415</v>
      </c>
      <c r="B3320" t="str">
        <f t="shared" si="263"/>
        <v>unnamed</v>
      </c>
      <c r="C3320" t="str">
        <f t="shared" si="264"/>
        <v>NC_014478.1</v>
      </c>
      <c r="D3320" t="str">
        <f t="shared" si="265"/>
        <v>FJ042668</v>
      </c>
      <c r="E3320" t="str">
        <f t="shared" si="267"/>
        <v>Klebsiella</v>
      </c>
      <c r="F3320" t="s">
        <v>32306</v>
      </c>
      <c r="G3320" t="str">
        <f t="shared" si="266"/>
        <v xml:space="preserve">Klebsiellapneumoniae               Gammaproteobacteria8.18761.09697---7-                                                        </v>
      </c>
      <c r="H3320" t="s">
        <v>16876</v>
      </c>
      <c r="I3320" t="s">
        <v>15</v>
      </c>
      <c r="J3320" t="s">
        <v>78</v>
      </c>
      <c r="K3320" t="s">
        <v>79</v>
      </c>
      <c r="L3320" t="s">
        <v>68</v>
      </c>
      <c r="M3320" t="s">
        <v>16877</v>
      </c>
      <c r="N3320" t="s">
        <v>16878</v>
      </c>
      <c r="O3320" s="1" t="s">
        <v>16879</v>
      </c>
      <c r="P3320" t="s">
        <v>16880</v>
      </c>
      <c r="Q3320">
        <v>7</v>
      </c>
      <c r="R3320" t="s">
        <v>23</v>
      </c>
      <c r="S3320" t="s">
        <v>23</v>
      </c>
      <c r="T3320" t="s">
        <v>23</v>
      </c>
      <c r="U3320">
        <v>7</v>
      </c>
      <c r="V3320" t="s">
        <v>58</v>
      </c>
    </row>
    <row r="3321" spans="1:22">
      <c r="A3321">
        <v>6557319</v>
      </c>
      <c r="B3321" t="str">
        <f t="shared" si="263"/>
        <v>pKF3-140</v>
      </c>
      <c r="C3321" t="str">
        <f t="shared" si="264"/>
        <v>NC_013951.1</v>
      </c>
      <c r="D3321" t="str">
        <f t="shared" si="265"/>
        <v>FJ876827</v>
      </c>
      <c r="E3321" t="str">
        <f t="shared" si="267"/>
        <v>Klebsiella</v>
      </c>
      <c r="F3321" t="s">
        <v>32306</v>
      </c>
      <c r="G3321" t="str">
        <f t="shared" si="266"/>
        <v xml:space="preserve">Klebsiellapneumoniae               Gammaproteobacteria147.41652.4638196---196-                                                </v>
      </c>
      <c r="H3321" t="s">
        <v>16678</v>
      </c>
      <c r="I3321" t="s">
        <v>15</v>
      </c>
      <c r="J3321" t="s">
        <v>78</v>
      </c>
      <c r="K3321" t="s">
        <v>79</v>
      </c>
      <c r="L3321" t="s">
        <v>16881</v>
      </c>
      <c r="M3321" t="s">
        <v>16882</v>
      </c>
      <c r="N3321" t="s">
        <v>16883</v>
      </c>
      <c r="O3321" s="1" t="s">
        <v>16884</v>
      </c>
      <c r="P3321" t="s">
        <v>16885</v>
      </c>
      <c r="Q3321">
        <v>196</v>
      </c>
      <c r="R3321" t="s">
        <v>23</v>
      </c>
      <c r="S3321" t="s">
        <v>23</v>
      </c>
      <c r="T3321" t="s">
        <v>23</v>
      </c>
      <c r="U3321">
        <v>196</v>
      </c>
      <c r="V3321" t="s">
        <v>24</v>
      </c>
    </row>
    <row r="3322" spans="1:22">
      <c r="A3322">
        <v>6557223</v>
      </c>
      <c r="B3322" t="str">
        <f t="shared" si="263"/>
        <v>pBK30661</v>
      </c>
      <c r="C3322" t="str">
        <f t="shared" si="264"/>
        <v>NC_025185.1</v>
      </c>
      <c r="D3322" t="str">
        <f t="shared" si="265"/>
        <v>KF954759</v>
      </c>
      <c r="E3322" t="str">
        <f t="shared" si="267"/>
        <v>Klebsiella</v>
      </c>
      <c r="F3322" t="s">
        <v>32306</v>
      </c>
      <c r="G3322" t="str">
        <f t="shared" si="266"/>
        <v xml:space="preserve">Klebsiellapneumoniae               Gammaproteobacteria73.63653.936984---84-                                                </v>
      </c>
      <c r="H3322" t="s">
        <v>16886</v>
      </c>
      <c r="I3322" t="s">
        <v>15</v>
      </c>
      <c r="J3322" t="s">
        <v>78</v>
      </c>
      <c r="K3322" t="s">
        <v>79</v>
      </c>
      <c r="L3322" t="s">
        <v>16887</v>
      </c>
      <c r="M3322" t="s">
        <v>16888</v>
      </c>
      <c r="N3322" t="s">
        <v>16889</v>
      </c>
      <c r="O3322" s="1" t="s">
        <v>16890</v>
      </c>
      <c r="P3322" t="s">
        <v>16891</v>
      </c>
      <c r="Q3322">
        <v>84</v>
      </c>
      <c r="R3322" t="s">
        <v>23</v>
      </c>
      <c r="S3322" t="s">
        <v>23</v>
      </c>
      <c r="T3322" t="s">
        <v>23</v>
      </c>
      <c r="U3322">
        <v>84</v>
      </c>
      <c r="V3322" t="s">
        <v>24</v>
      </c>
    </row>
    <row r="3323" spans="1:22">
      <c r="A3323">
        <v>6557127</v>
      </c>
      <c r="B3323" t="str">
        <f t="shared" si="263"/>
        <v>pBK15692</v>
      </c>
      <c r="C3323" t="str">
        <f t="shared" si="264"/>
        <v>NC_022520.1</v>
      </c>
      <c r="D3323" t="str">
        <f t="shared" si="265"/>
        <v>KC845573</v>
      </c>
      <c r="E3323" t="str">
        <f t="shared" si="267"/>
        <v>Klebsiella</v>
      </c>
      <c r="F3323" t="s">
        <v>32306</v>
      </c>
      <c r="G3323" t="str">
        <f t="shared" si="266"/>
        <v xml:space="preserve">Klebsiellapneumoniae               Gammaproteobacteria77.80145.4197105---105-                                                </v>
      </c>
      <c r="H3323" t="s">
        <v>16892</v>
      </c>
      <c r="I3323" t="s">
        <v>15</v>
      </c>
      <c r="J3323" t="s">
        <v>78</v>
      </c>
      <c r="K3323" t="s">
        <v>79</v>
      </c>
      <c r="L3323" t="s">
        <v>16893</v>
      </c>
      <c r="M3323" t="s">
        <v>16894</v>
      </c>
      <c r="N3323" t="s">
        <v>16895</v>
      </c>
      <c r="O3323" s="1" t="s">
        <v>16312</v>
      </c>
      <c r="P3323" t="s">
        <v>16313</v>
      </c>
      <c r="Q3323">
        <v>105</v>
      </c>
      <c r="R3323" t="s">
        <v>23</v>
      </c>
      <c r="S3323" t="s">
        <v>23</v>
      </c>
      <c r="T3323" t="s">
        <v>23</v>
      </c>
      <c r="U3323">
        <v>105</v>
      </c>
      <c r="V3323" t="s">
        <v>24</v>
      </c>
    </row>
    <row r="3324" spans="1:22">
      <c r="A3324">
        <v>6557031</v>
      </c>
      <c r="B3324" t="str">
        <f t="shared" si="263"/>
        <v>pBK31551</v>
      </c>
      <c r="C3324" t="str">
        <f t="shared" si="264"/>
        <v>NC_019888.1</v>
      </c>
      <c r="D3324" t="str">
        <f t="shared" si="265"/>
        <v>JX193301</v>
      </c>
      <c r="E3324" t="str">
        <f t="shared" si="267"/>
        <v>Klebsiella</v>
      </c>
      <c r="F3324" t="s">
        <v>32306</v>
      </c>
      <c r="G3324" t="str">
        <f t="shared" si="266"/>
        <v xml:space="preserve">Klebsiellapneumoniae               Gammaproteobacteria83.71253.457180---80-                                                </v>
      </c>
      <c r="H3324" t="s">
        <v>16896</v>
      </c>
      <c r="I3324" t="s">
        <v>15</v>
      </c>
      <c r="J3324" t="s">
        <v>78</v>
      </c>
      <c r="K3324" t="s">
        <v>79</v>
      </c>
      <c r="L3324" t="s">
        <v>16897</v>
      </c>
      <c r="M3324" t="s">
        <v>16898</v>
      </c>
      <c r="N3324" t="s">
        <v>16899</v>
      </c>
      <c r="O3324" s="1" t="s">
        <v>16900</v>
      </c>
      <c r="P3324" t="s">
        <v>16901</v>
      </c>
      <c r="Q3324">
        <v>80</v>
      </c>
      <c r="R3324" t="s">
        <v>23</v>
      </c>
      <c r="S3324" t="s">
        <v>23</v>
      </c>
      <c r="T3324" t="s">
        <v>23</v>
      </c>
      <c r="U3324">
        <v>80</v>
      </c>
      <c r="V3324" t="s">
        <v>24</v>
      </c>
    </row>
    <row r="3325" spans="1:22">
      <c r="A3325">
        <v>6556935</v>
      </c>
      <c r="B3325" t="str">
        <f t="shared" si="263"/>
        <v>pKN-LS6</v>
      </c>
      <c r="C3325" t="str">
        <f t="shared" si="264"/>
        <v>NC_021654.1</v>
      </c>
      <c r="D3325" t="str">
        <f t="shared" si="265"/>
        <v>JX442974</v>
      </c>
      <c r="E3325" t="str">
        <f t="shared" si="267"/>
        <v>Klebsiella</v>
      </c>
      <c r="F3325" t="s">
        <v>32306</v>
      </c>
      <c r="G3325" t="str">
        <f t="shared" si="266"/>
        <v xml:space="preserve">Klebsiellapneumoniae               Gammaproteobacteria245.86952.8147159---164-                                                        </v>
      </c>
      <c r="H3325" t="s">
        <v>16526</v>
      </c>
      <c r="I3325" t="s">
        <v>15</v>
      </c>
      <c r="J3325" t="s">
        <v>78</v>
      </c>
      <c r="K3325" t="s">
        <v>79</v>
      </c>
      <c r="L3325" t="s">
        <v>16902</v>
      </c>
      <c r="M3325" t="s">
        <v>16903</v>
      </c>
      <c r="N3325" t="s">
        <v>16904</v>
      </c>
      <c r="O3325" s="1" t="s">
        <v>16905</v>
      </c>
      <c r="P3325" t="s">
        <v>16906</v>
      </c>
      <c r="Q3325">
        <v>159</v>
      </c>
      <c r="R3325" t="s">
        <v>23</v>
      </c>
      <c r="S3325" t="s">
        <v>23</v>
      </c>
      <c r="T3325" t="s">
        <v>23</v>
      </c>
      <c r="U3325">
        <v>164</v>
      </c>
      <c r="V3325" t="s">
        <v>58</v>
      </c>
    </row>
    <row r="3326" spans="1:22">
      <c r="A3326">
        <v>6556839</v>
      </c>
      <c r="B3326" t="str">
        <f t="shared" si="263"/>
        <v>KP-plasmid2</v>
      </c>
      <c r="C3326" t="str">
        <f t="shared" si="264"/>
        <v>-</v>
      </c>
      <c r="D3326" t="str">
        <f t="shared" si="265"/>
        <v>CP012755.1</v>
      </c>
      <c r="E3326" t="str">
        <f t="shared" si="267"/>
        <v>Klebsiella</v>
      </c>
      <c r="F3326" t="s">
        <v>32306</v>
      </c>
      <c r="G3326" t="str">
        <f t="shared" si="266"/>
        <v xml:space="preserve">Klebsiellapneumoniae               Gammaproteobacteria6.14152.19029---9-                                                        </v>
      </c>
      <c r="H3326" t="s">
        <v>16907</v>
      </c>
      <c r="I3326" t="s">
        <v>15</v>
      </c>
      <c r="J3326" t="s">
        <v>78</v>
      </c>
      <c r="K3326" t="s">
        <v>79</v>
      </c>
      <c r="L3326" t="s">
        <v>16908</v>
      </c>
      <c r="M3326" t="s">
        <v>23</v>
      </c>
      <c r="N3326" t="s">
        <v>16909</v>
      </c>
      <c r="O3326" s="1" t="s">
        <v>16910</v>
      </c>
      <c r="P3326" t="s">
        <v>16911</v>
      </c>
      <c r="Q3326">
        <v>9</v>
      </c>
      <c r="R3326" t="s">
        <v>23</v>
      </c>
      <c r="S3326" t="s">
        <v>23</v>
      </c>
      <c r="T3326" t="s">
        <v>23</v>
      </c>
      <c r="U3326">
        <v>9</v>
      </c>
      <c r="V3326" t="s">
        <v>58</v>
      </c>
    </row>
    <row r="3327" spans="1:22">
      <c r="A3327">
        <v>6556743</v>
      </c>
      <c r="B3327" t="str">
        <f t="shared" si="263"/>
        <v>KP-plasmid1</v>
      </c>
      <c r="C3327" t="str">
        <f t="shared" si="264"/>
        <v>-</v>
      </c>
      <c r="D3327" t="str">
        <f t="shared" si="265"/>
        <v>CP012754.1</v>
      </c>
      <c r="E3327" t="str">
        <f t="shared" si="267"/>
        <v>Klebsiella</v>
      </c>
      <c r="F3327" t="s">
        <v>32306</v>
      </c>
      <c r="G3327" t="str">
        <f t="shared" si="266"/>
        <v>Klebsiellapneumoniae               Gammaproteobacteria273.62846.2504261---2687</v>
      </c>
      <c r="H3327" t="s">
        <v>16907</v>
      </c>
      <c r="I3327" t="s">
        <v>15</v>
      </c>
      <c r="J3327" t="s">
        <v>78</v>
      </c>
      <c r="K3327" t="s">
        <v>79</v>
      </c>
      <c r="L3327" t="s">
        <v>16912</v>
      </c>
      <c r="M3327" t="s">
        <v>23</v>
      </c>
      <c r="N3327" t="s">
        <v>16913</v>
      </c>
      <c r="O3327" s="1" t="s">
        <v>16914</v>
      </c>
      <c r="P3327" t="s">
        <v>16915</v>
      </c>
      <c r="Q3327">
        <v>261</v>
      </c>
      <c r="R3327" t="s">
        <v>23</v>
      </c>
      <c r="S3327" t="s">
        <v>23</v>
      </c>
      <c r="T3327" t="s">
        <v>23</v>
      </c>
      <c r="U3327">
        <v>268</v>
      </c>
      <c r="V3327">
        <v>7</v>
      </c>
    </row>
    <row r="3328" spans="1:22">
      <c r="A3328">
        <v>6556647</v>
      </c>
      <c r="B3328" t="str">
        <f t="shared" si="263"/>
        <v>pKPYL2</v>
      </c>
      <c r="C3328" t="str">
        <f t="shared" si="264"/>
        <v>-</v>
      </c>
      <c r="D3328" t="str">
        <f t="shared" si="265"/>
        <v>CP013340.1</v>
      </c>
      <c r="E3328" t="str">
        <f t="shared" si="267"/>
        <v>Klebsiella</v>
      </c>
      <c r="F3328" t="s">
        <v>32306</v>
      </c>
      <c r="G3328" t="str">
        <f t="shared" si="266"/>
        <v>Klebsiellapneumoniae               Gammaproteobacteria140.9360183---1841</v>
      </c>
      <c r="H3328" t="s">
        <v>16319</v>
      </c>
      <c r="I3328" t="s">
        <v>15</v>
      </c>
      <c r="J3328" t="s">
        <v>78</v>
      </c>
      <c r="K3328" t="s">
        <v>79</v>
      </c>
      <c r="L3328" t="s">
        <v>16916</v>
      </c>
      <c r="M3328" t="s">
        <v>23</v>
      </c>
      <c r="N3328" t="s">
        <v>16917</v>
      </c>
      <c r="O3328" s="1" t="s">
        <v>16918</v>
      </c>
      <c r="P3328">
        <v>0</v>
      </c>
      <c r="Q3328">
        <v>183</v>
      </c>
      <c r="R3328" t="s">
        <v>23</v>
      </c>
      <c r="S3328" t="s">
        <v>23</v>
      </c>
      <c r="T3328" t="s">
        <v>23</v>
      </c>
      <c r="U3328">
        <v>184</v>
      </c>
      <c r="V3328">
        <v>1</v>
      </c>
    </row>
    <row r="3329" spans="1:22">
      <c r="A3329">
        <v>6556551</v>
      </c>
      <c r="B3329" t="str">
        <f t="shared" si="263"/>
        <v>pKPYL1</v>
      </c>
      <c r="C3329" t="str">
        <f t="shared" si="264"/>
        <v>-</v>
      </c>
      <c r="D3329" t="str">
        <f t="shared" si="265"/>
        <v>CP013339.1</v>
      </c>
      <c r="E3329" t="str">
        <f t="shared" si="267"/>
        <v>Klebsiella</v>
      </c>
      <c r="F3329" t="s">
        <v>32306</v>
      </c>
      <c r="G3329" t="str">
        <f t="shared" si="266"/>
        <v>Klebsiellapneumoniae               Gammaproteobacteria152.010211---2121</v>
      </c>
      <c r="H3329" t="s">
        <v>16319</v>
      </c>
      <c r="I3329" t="s">
        <v>15</v>
      </c>
      <c r="J3329" t="s">
        <v>78</v>
      </c>
      <c r="K3329" t="s">
        <v>79</v>
      </c>
      <c r="L3329" t="s">
        <v>16919</v>
      </c>
      <c r="M3329" t="s">
        <v>23</v>
      </c>
      <c r="N3329" t="s">
        <v>16920</v>
      </c>
      <c r="O3329" s="1" t="s">
        <v>16921</v>
      </c>
      <c r="P3329">
        <v>0</v>
      </c>
      <c r="Q3329">
        <v>211</v>
      </c>
      <c r="R3329" t="s">
        <v>23</v>
      </c>
      <c r="S3329" t="s">
        <v>23</v>
      </c>
      <c r="T3329" t="s">
        <v>23</v>
      </c>
      <c r="U3329">
        <v>212</v>
      </c>
      <c r="V3329">
        <v>1</v>
      </c>
    </row>
    <row r="3330" spans="1:22">
      <c r="A3330">
        <v>6556455</v>
      </c>
      <c r="B3330" t="str">
        <f t="shared" si="263"/>
        <v>_Plasmid_D_Kpneumoniae_MS6671</v>
      </c>
      <c r="C3330" t="str">
        <f t="shared" si="264"/>
        <v>-</v>
      </c>
      <c r="D3330" t="str">
        <f t="shared" si="265"/>
        <v>LN824137.1</v>
      </c>
      <c r="E3330" t="str">
        <f t="shared" si="267"/>
        <v>Klebsiella</v>
      </c>
      <c r="F3330" t="s">
        <v>32306</v>
      </c>
      <c r="G3330" t="str">
        <f t="shared" si="266"/>
        <v xml:space="preserve">Klebsiellapneumoniae               Gammaproteobacteria4.71541.10293--14-                                                </v>
      </c>
      <c r="H3330" t="s">
        <v>16319</v>
      </c>
      <c r="I3330" t="s">
        <v>15</v>
      </c>
      <c r="J3330" t="s">
        <v>78</v>
      </c>
      <c r="K3330" t="s">
        <v>79</v>
      </c>
      <c r="L3330" t="s">
        <v>16922</v>
      </c>
      <c r="M3330" t="s">
        <v>23</v>
      </c>
      <c r="N3330" t="s">
        <v>16923</v>
      </c>
      <c r="O3330" s="1" t="s">
        <v>12423</v>
      </c>
      <c r="P3330" t="s">
        <v>16924</v>
      </c>
      <c r="Q3330">
        <v>3</v>
      </c>
      <c r="R3330" t="s">
        <v>23</v>
      </c>
      <c r="S3330" t="s">
        <v>23</v>
      </c>
      <c r="T3330">
        <v>1</v>
      </c>
      <c r="U3330">
        <v>4</v>
      </c>
      <c r="V3330" t="s">
        <v>24</v>
      </c>
    </row>
    <row r="3331" spans="1:22">
      <c r="A3331">
        <v>6556359</v>
      </c>
      <c r="B3331" t="str">
        <f t="shared" ref="B3331:B3394" si="268">L3331</f>
        <v>_Plasmid_B_Kpneumoniae_MS6671</v>
      </c>
      <c r="C3331" t="str">
        <f t="shared" ref="C3331:C3394" si="269">M3331</f>
        <v>-</v>
      </c>
      <c r="D3331" t="str">
        <f t="shared" ref="D3331:D3394" si="270">N3331</f>
        <v>LN824135.1</v>
      </c>
      <c r="E3331" t="str">
        <f t="shared" si="267"/>
        <v>Klebsiella</v>
      </c>
      <c r="F3331" t="s">
        <v>32306</v>
      </c>
      <c r="G3331" t="str">
        <f t="shared" ref="G3331:G3394" si="271">CONCATENATE(E3331,F3331,K3331,O3331,P3331,Q3331,R3331,S3331,T3331,U3331,V3331)</f>
        <v xml:space="preserve">Klebsiellapneumoniae               Gammaproteobacteria118.32352.4606136--4140-                                                </v>
      </c>
      <c r="H3331" t="s">
        <v>16319</v>
      </c>
      <c r="I3331" t="s">
        <v>15</v>
      </c>
      <c r="J3331" t="s">
        <v>78</v>
      </c>
      <c r="K3331" t="s">
        <v>79</v>
      </c>
      <c r="L3331" t="s">
        <v>16925</v>
      </c>
      <c r="M3331" t="s">
        <v>23</v>
      </c>
      <c r="N3331" t="s">
        <v>16926</v>
      </c>
      <c r="O3331" s="1" t="s">
        <v>16927</v>
      </c>
      <c r="P3331" t="s">
        <v>16928</v>
      </c>
      <c r="Q3331">
        <v>136</v>
      </c>
      <c r="R3331" t="s">
        <v>23</v>
      </c>
      <c r="S3331" t="s">
        <v>23</v>
      </c>
      <c r="T3331">
        <v>4</v>
      </c>
      <c r="U3331">
        <v>140</v>
      </c>
      <c r="V3331" t="s">
        <v>24</v>
      </c>
    </row>
    <row r="3332" spans="1:22">
      <c r="A3332">
        <v>6556263</v>
      </c>
      <c r="B3332" t="str">
        <f t="shared" si="268"/>
        <v>_Plasmid_C_Kpneumoniae_MS6671</v>
      </c>
      <c r="C3332" t="str">
        <f t="shared" si="269"/>
        <v>-</v>
      </c>
      <c r="D3332" t="str">
        <f t="shared" si="270"/>
        <v>LN824136.1</v>
      </c>
      <c r="E3332" t="str">
        <f t="shared" si="267"/>
        <v>Klebsiella</v>
      </c>
      <c r="F3332" t="s">
        <v>32306</v>
      </c>
      <c r="G3332" t="str">
        <f t="shared" si="271"/>
        <v xml:space="preserve">Klebsiellapneumoniae               Gammaproteobacteria34.60448.592650---50-                                                </v>
      </c>
      <c r="H3332" t="s">
        <v>16319</v>
      </c>
      <c r="I3332" t="s">
        <v>15</v>
      </c>
      <c r="J3332" t="s">
        <v>78</v>
      </c>
      <c r="K3332" t="s">
        <v>79</v>
      </c>
      <c r="L3332" t="s">
        <v>16929</v>
      </c>
      <c r="M3332" t="s">
        <v>23</v>
      </c>
      <c r="N3332" t="s">
        <v>16930</v>
      </c>
      <c r="O3332" s="1" t="s">
        <v>16931</v>
      </c>
      <c r="P3332" t="s">
        <v>16932</v>
      </c>
      <c r="Q3332">
        <v>50</v>
      </c>
      <c r="R3332" t="s">
        <v>23</v>
      </c>
      <c r="S3332" t="s">
        <v>23</v>
      </c>
      <c r="T3332" t="s">
        <v>23</v>
      </c>
      <c r="U3332">
        <v>50</v>
      </c>
      <c r="V3332" t="s">
        <v>24</v>
      </c>
    </row>
    <row r="3333" spans="1:22">
      <c r="A3333">
        <v>6556167</v>
      </c>
      <c r="B3333" t="str">
        <f t="shared" si="268"/>
        <v>_Plasmid_A_Kpneumoniae_MS6671</v>
      </c>
      <c r="C3333" t="str">
        <f t="shared" si="269"/>
        <v>-</v>
      </c>
      <c r="D3333" t="str">
        <f t="shared" si="270"/>
        <v>LN824134.1</v>
      </c>
      <c r="E3333" t="str">
        <f t="shared" si="267"/>
        <v>Klebsiella</v>
      </c>
      <c r="F3333" t="s">
        <v>32306</v>
      </c>
      <c r="G3333" t="str">
        <f t="shared" si="271"/>
        <v xml:space="preserve">Klebsiellapneumoniae               Gammaproteobacteria279.30546.7253292--4296-                                                </v>
      </c>
      <c r="H3333" t="s">
        <v>16319</v>
      </c>
      <c r="I3333" t="s">
        <v>15</v>
      </c>
      <c r="J3333" t="s">
        <v>78</v>
      </c>
      <c r="K3333" t="s">
        <v>79</v>
      </c>
      <c r="L3333" t="s">
        <v>16933</v>
      </c>
      <c r="M3333" t="s">
        <v>23</v>
      </c>
      <c r="N3333" t="s">
        <v>16934</v>
      </c>
      <c r="O3333" s="1" t="s">
        <v>16935</v>
      </c>
      <c r="P3333" t="s">
        <v>16936</v>
      </c>
      <c r="Q3333">
        <v>292</v>
      </c>
      <c r="R3333" t="s">
        <v>23</v>
      </c>
      <c r="S3333" t="s">
        <v>23</v>
      </c>
      <c r="T3333">
        <v>4</v>
      </c>
      <c r="U3333">
        <v>296</v>
      </c>
      <c r="V3333" t="s">
        <v>24</v>
      </c>
    </row>
    <row r="3334" spans="1:22">
      <c r="A3334">
        <v>6556071</v>
      </c>
      <c r="B3334" t="str">
        <f t="shared" si="268"/>
        <v>_Phage_Kpneumoniae_MS6671</v>
      </c>
      <c r="C3334" t="str">
        <f t="shared" si="269"/>
        <v>-</v>
      </c>
      <c r="D3334" t="str">
        <f t="shared" si="270"/>
        <v>LN824139.1</v>
      </c>
      <c r="E3334" t="str">
        <f t="shared" si="267"/>
        <v>Klebsiella</v>
      </c>
      <c r="F3334" t="s">
        <v>32306</v>
      </c>
      <c r="G3334" t="str">
        <f t="shared" si="271"/>
        <v xml:space="preserve">Klebsiellapneumoniae               Gammaproteobacteria55.41653.056959---59-                                                </v>
      </c>
      <c r="H3334" t="s">
        <v>16319</v>
      </c>
      <c r="I3334" t="s">
        <v>15</v>
      </c>
      <c r="J3334" t="s">
        <v>78</v>
      </c>
      <c r="K3334" t="s">
        <v>79</v>
      </c>
      <c r="L3334" t="s">
        <v>16937</v>
      </c>
      <c r="M3334" t="s">
        <v>23</v>
      </c>
      <c r="N3334" t="s">
        <v>16938</v>
      </c>
      <c r="O3334" s="1" t="s">
        <v>16939</v>
      </c>
      <c r="P3334" t="s">
        <v>16940</v>
      </c>
      <c r="Q3334">
        <v>59</v>
      </c>
      <c r="R3334" t="s">
        <v>23</v>
      </c>
      <c r="S3334" t="s">
        <v>23</v>
      </c>
      <c r="T3334" t="s">
        <v>23</v>
      </c>
      <c r="U3334">
        <v>59</v>
      </c>
      <c r="V3334" t="s">
        <v>24</v>
      </c>
    </row>
    <row r="3335" spans="1:22">
      <c r="A3335">
        <v>6555975</v>
      </c>
      <c r="B3335" t="str">
        <f t="shared" si="268"/>
        <v>_Plasmid_E_Kpneumoniae_MS6671</v>
      </c>
      <c r="C3335" t="str">
        <f t="shared" si="269"/>
        <v>-</v>
      </c>
      <c r="D3335" t="str">
        <f t="shared" si="270"/>
        <v>LN824138.1</v>
      </c>
      <c r="E3335" t="str">
        <f t="shared" si="267"/>
        <v>Klebsiella</v>
      </c>
      <c r="F3335" t="s">
        <v>32306</v>
      </c>
      <c r="G3335" t="str">
        <f t="shared" si="271"/>
        <v xml:space="preserve">Klebsiellapneumoniae               Gammaproteobacteria84.9452.74989--695-                                                </v>
      </c>
      <c r="H3335" t="s">
        <v>16319</v>
      </c>
      <c r="I3335" t="s">
        <v>15</v>
      </c>
      <c r="J3335" t="s">
        <v>78</v>
      </c>
      <c r="K3335" t="s">
        <v>79</v>
      </c>
      <c r="L3335" t="s">
        <v>16941</v>
      </c>
      <c r="M3335" t="s">
        <v>23</v>
      </c>
      <c r="N3335" t="s">
        <v>16942</v>
      </c>
      <c r="O3335" s="1" t="s">
        <v>16943</v>
      </c>
      <c r="P3335" t="s">
        <v>16944</v>
      </c>
      <c r="Q3335">
        <v>89</v>
      </c>
      <c r="R3335" t="s">
        <v>23</v>
      </c>
      <c r="S3335" t="s">
        <v>23</v>
      </c>
      <c r="T3335">
        <v>6</v>
      </c>
      <c r="U3335">
        <v>95</v>
      </c>
      <c r="V3335" t="s">
        <v>24</v>
      </c>
    </row>
    <row r="3336" spans="1:22">
      <c r="A3336">
        <v>6555879</v>
      </c>
      <c r="B3336" t="str">
        <f t="shared" si="268"/>
        <v>pKp01a</v>
      </c>
      <c r="C3336" t="str">
        <f t="shared" si="269"/>
        <v>-</v>
      </c>
      <c r="D3336" t="str">
        <f t="shared" si="270"/>
        <v>CP012988.1</v>
      </c>
      <c r="E3336" t="str">
        <f t="shared" si="267"/>
        <v>Klebsiella</v>
      </c>
      <c r="F3336" t="s">
        <v>32306</v>
      </c>
      <c r="G3336" t="str">
        <f t="shared" si="271"/>
        <v>Klebsiellapneumoniae               Gammaproteobacteria200.3380207---23023</v>
      </c>
      <c r="H3336" t="s">
        <v>16319</v>
      </c>
      <c r="I3336" t="s">
        <v>15</v>
      </c>
      <c r="J3336" t="s">
        <v>78</v>
      </c>
      <c r="K3336" t="s">
        <v>79</v>
      </c>
      <c r="L3336" t="s">
        <v>16945</v>
      </c>
      <c r="M3336" t="s">
        <v>23</v>
      </c>
      <c r="N3336" t="s">
        <v>16946</v>
      </c>
      <c r="O3336" s="1" t="s">
        <v>16947</v>
      </c>
      <c r="P3336">
        <v>0</v>
      </c>
      <c r="Q3336">
        <v>207</v>
      </c>
      <c r="R3336" t="s">
        <v>23</v>
      </c>
      <c r="S3336" t="s">
        <v>23</v>
      </c>
      <c r="T3336" t="s">
        <v>23</v>
      </c>
      <c r="U3336">
        <v>230</v>
      </c>
      <c r="V3336">
        <v>23</v>
      </c>
    </row>
    <row r="3337" spans="1:22">
      <c r="A3337">
        <v>6555783</v>
      </c>
      <c r="B3337" t="str">
        <f t="shared" si="268"/>
        <v>pKp04a</v>
      </c>
      <c r="C3337" t="str">
        <f t="shared" si="269"/>
        <v>-</v>
      </c>
      <c r="D3337" t="str">
        <f t="shared" si="270"/>
        <v>CP012991.1</v>
      </c>
      <c r="E3337" t="str">
        <f t="shared" si="267"/>
        <v>Klebsiella</v>
      </c>
      <c r="F3337" t="s">
        <v>32306</v>
      </c>
      <c r="G3337" t="str">
        <f t="shared" si="271"/>
        <v xml:space="preserve">Klebsiellapneumoniae               Gammaproteobacteria3.22304---4-                                                                        </v>
      </c>
      <c r="H3337" t="s">
        <v>16319</v>
      </c>
      <c r="I3337" t="s">
        <v>15</v>
      </c>
      <c r="J3337" t="s">
        <v>78</v>
      </c>
      <c r="K3337" t="s">
        <v>79</v>
      </c>
      <c r="L3337" t="s">
        <v>16948</v>
      </c>
      <c r="M3337" t="s">
        <v>23</v>
      </c>
      <c r="N3337" t="s">
        <v>16949</v>
      </c>
      <c r="O3337" s="1" t="s">
        <v>8995</v>
      </c>
      <c r="P3337">
        <v>0</v>
      </c>
      <c r="Q3337">
        <v>4</v>
      </c>
      <c r="R3337" t="s">
        <v>23</v>
      </c>
      <c r="S3337" t="s">
        <v>23</v>
      </c>
      <c r="T3337" t="s">
        <v>23</v>
      </c>
      <c r="U3337">
        <v>4</v>
      </c>
      <c r="V3337" t="s">
        <v>3736</v>
      </c>
    </row>
    <row r="3338" spans="1:22">
      <c r="A3338">
        <v>6555687</v>
      </c>
      <c r="B3338" t="str">
        <f t="shared" si="268"/>
        <v>pKp02a</v>
      </c>
      <c r="C3338" t="str">
        <f t="shared" si="269"/>
        <v>-</v>
      </c>
      <c r="D3338" t="str">
        <f t="shared" si="270"/>
        <v>CP012989.1</v>
      </c>
      <c r="E3338" t="str">
        <f t="shared" si="267"/>
        <v>Klebsiella</v>
      </c>
      <c r="F3338" t="s">
        <v>32306</v>
      </c>
      <c r="G3338" t="str">
        <f t="shared" si="271"/>
        <v>Klebsiellapneumoniae               Gammaproteobacteria134.0640109---12516</v>
      </c>
      <c r="H3338" t="s">
        <v>16319</v>
      </c>
      <c r="I3338" t="s">
        <v>15</v>
      </c>
      <c r="J3338" t="s">
        <v>78</v>
      </c>
      <c r="K3338" t="s">
        <v>79</v>
      </c>
      <c r="L3338" t="s">
        <v>16950</v>
      </c>
      <c r="M3338" t="s">
        <v>23</v>
      </c>
      <c r="N3338" t="s">
        <v>16951</v>
      </c>
      <c r="O3338" s="1" t="s">
        <v>16952</v>
      </c>
      <c r="P3338">
        <v>0</v>
      </c>
      <c r="Q3338">
        <v>109</v>
      </c>
      <c r="R3338" t="s">
        <v>23</v>
      </c>
      <c r="S3338" t="s">
        <v>23</v>
      </c>
      <c r="T3338" t="s">
        <v>23</v>
      </c>
      <c r="U3338">
        <v>125</v>
      </c>
      <c r="V3338">
        <v>16</v>
      </c>
    </row>
    <row r="3339" spans="1:22">
      <c r="A3339">
        <v>6555591</v>
      </c>
      <c r="B3339" t="str">
        <f t="shared" si="268"/>
        <v>pKp03a</v>
      </c>
      <c r="C3339" t="str">
        <f t="shared" si="269"/>
        <v>-</v>
      </c>
      <c r="D3339" t="str">
        <f t="shared" si="270"/>
        <v>CP012990.1</v>
      </c>
      <c r="E3339" t="str">
        <f t="shared" si="267"/>
        <v>Klebsiella</v>
      </c>
      <c r="F3339" t="s">
        <v>32306</v>
      </c>
      <c r="G3339" t="str">
        <f t="shared" si="271"/>
        <v>Klebsiellapneumoniae               Gammaproteobacteria46.161053---541</v>
      </c>
      <c r="H3339" t="s">
        <v>16319</v>
      </c>
      <c r="I3339" t="s">
        <v>15</v>
      </c>
      <c r="J3339" t="s">
        <v>78</v>
      </c>
      <c r="K3339" t="s">
        <v>79</v>
      </c>
      <c r="L3339" t="s">
        <v>16953</v>
      </c>
      <c r="M3339" t="s">
        <v>23</v>
      </c>
      <c r="N3339" t="s">
        <v>16954</v>
      </c>
      <c r="O3339" s="1" t="s">
        <v>16955</v>
      </c>
      <c r="P3339">
        <v>0</v>
      </c>
      <c r="Q3339">
        <v>53</v>
      </c>
      <c r="R3339" t="s">
        <v>23</v>
      </c>
      <c r="S3339" t="s">
        <v>23</v>
      </c>
      <c r="T3339" t="s">
        <v>23</v>
      </c>
      <c r="U3339">
        <v>54</v>
      </c>
      <c r="V3339">
        <v>1</v>
      </c>
    </row>
    <row r="3340" spans="1:22">
      <c r="A3340">
        <v>6555495</v>
      </c>
      <c r="B3340" t="str">
        <f t="shared" si="268"/>
        <v>unnamed 1</v>
      </c>
      <c r="C3340" t="str">
        <f t="shared" si="269"/>
        <v>-</v>
      </c>
      <c r="D3340" t="str">
        <f t="shared" si="270"/>
        <v>CP012993.1</v>
      </c>
      <c r="E3340" t="str">
        <f t="shared" si="267"/>
        <v>Klebsiella</v>
      </c>
      <c r="F3340" t="s">
        <v>32306</v>
      </c>
      <c r="G3340" t="str">
        <f t="shared" si="271"/>
        <v>Klebsiellapneumoniae               Gammaproteobacteria190.0710202---21513</v>
      </c>
      <c r="H3340" t="s">
        <v>16319</v>
      </c>
      <c r="I3340" t="s">
        <v>15</v>
      </c>
      <c r="J3340" t="s">
        <v>78</v>
      </c>
      <c r="K3340" t="s">
        <v>79</v>
      </c>
      <c r="L3340" t="s">
        <v>2438</v>
      </c>
      <c r="M3340" t="s">
        <v>23</v>
      </c>
      <c r="N3340" t="s">
        <v>16956</v>
      </c>
      <c r="O3340" s="1" t="s">
        <v>16957</v>
      </c>
      <c r="P3340">
        <v>0</v>
      </c>
      <c r="Q3340">
        <v>202</v>
      </c>
      <c r="R3340" t="s">
        <v>23</v>
      </c>
      <c r="S3340" t="s">
        <v>23</v>
      </c>
      <c r="T3340" t="s">
        <v>23</v>
      </c>
      <c r="U3340">
        <v>215</v>
      </c>
      <c r="V3340">
        <v>13</v>
      </c>
    </row>
    <row r="3341" spans="1:22">
      <c r="A3341">
        <v>6555399</v>
      </c>
      <c r="B3341" t="str">
        <f t="shared" si="268"/>
        <v>unnamed 3</v>
      </c>
      <c r="C3341" t="str">
        <f t="shared" si="269"/>
        <v>-</v>
      </c>
      <c r="D3341" t="str">
        <f t="shared" si="270"/>
        <v>CP012995.1</v>
      </c>
      <c r="E3341" t="str">
        <f t="shared" si="267"/>
        <v>Klebsiella</v>
      </c>
      <c r="F3341" t="s">
        <v>32306</v>
      </c>
      <c r="G3341" t="str">
        <f t="shared" si="271"/>
        <v xml:space="preserve">Klebsiellapneumoniae               Gammaproteobacteria41.072046---46-                                                                </v>
      </c>
      <c r="H3341" t="s">
        <v>16319</v>
      </c>
      <c r="I3341" t="s">
        <v>15</v>
      </c>
      <c r="J3341" t="s">
        <v>78</v>
      </c>
      <c r="K3341" t="s">
        <v>79</v>
      </c>
      <c r="L3341" t="s">
        <v>13610</v>
      </c>
      <c r="M3341" t="s">
        <v>23</v>
      </c>
      <c r="N3341" t="s">
        <v>16958</v>
      </c>
      <c r="O3341" s="1" t="s">
        <v>16959</v>
      </c>
      <c r="P3341">
        <v>0</v>
      </c>
      <c r="Q3341">
        <v>46</v>
      </c>
      <c r="R3341" t="s">
        <v>23</v>
      </c>
      <c r="S3341" t="s">
        <v>23</v>
      </c>
      <c r="T3341" t="s">
        <v>23</v>
      </c>
      <c r="U3341">
        <v>46</v>
      </c>
      <c r="V3341" t="s">
        <v>495</v>
      </c>
    </row>
    <row r="3342" spans="1:22">
      <c r="A3342">
        <v>6555303</v>
      </c>
      <c r="B3342" t="str">
        <f t="shared" si="268"/>
        <v>unnamed 2</v>
      </c>
      <c r="C3342" t="str">
        <f t="shared" si="269"/>
        <v>-</v>
      </c>
      <c r="D3342" t="str">
        <f t="shared" si="270"/>
        <v>CP012994.1</v>
      </c>
      <c r="E3342" t="str">
        <f t="shared" si="267"/>
        <v>Klebsiella</v>
      </c>
      <c r="F3342" t="s">
        <v>32306</v>
      </c>
      <c r="G3342" t="str">
        <f t="shared" si="271"/>
        <v>Klebsiellapneumoniae               Gammaproteobacteria107.11088---10214</v>
      </c>
      <c r="H3342" t="s">
        <v>16319</v>
      </c>
      <c r="I3342" t="s">
        <v>15</v>
      </c>
      <c r="J3342" t="s">
        <v>78</v>
      </c>
      <c r="K3342" t="s">
        <v>79</v>
      </c>
      <c r="L3342" t="s">
        <v>2442</v>
      </c>
      <c r="M3342" t="s">
        <v>23</v>
      </c>
      <c r="N3342" t="s">
        <v>16960</v>
      </c>
      <c r="O3342" s="1" t="s">
        <v>16961</v>
      </c>
      <c r="P3342">
        <v>0</v>
      </c>
      <c r="Q3342">
        <v>88</v>
      </c>
      <c r="R3342" t="s">
        <v>23</v>
      </c>
      <c r="S3342" t="s">
        <v>23</v>
      </c>
      <c r="T3342" t="s">
        <v>23</v>
      </c>
      <c r="U3342">
        <v>102</v>
      </c>
      <c r="V3342">
        <v>14</v>
      </c>
    </row>
    <row r="3343" spans="1:22">
      <c r="A3343">
        <v>6555207</v>
      </c>
      <c r="B3343" t="str">
        <f t="shared" si="268"/>
        <v>pCAV1193-78</v>
      </c>
      <c r="C3343" t="str">
        <f t="shared" si="269"/>
        <v>-</v>
      </c>
      <c r="D3343" t="str">
        <f t="shared" si="270"/>
        <v>CP013326.1</v>
      </c>
      <c r="E3343" t="str">
        <f t="shared" si="267"/>
        <v>Klebsiella</v>
      </c>
      <c r="F3343" t="s">
        <v>32306</v>
      </c>
      <c r="G3343" t="str">
        <f t="shared" si="271"/>
        <v xml:space="preserve">Klebsiellapneumoniae               Gammaproteobacteria77.808088---88-                                                                </v>
      </c>
      <c r="H3343" t="s">
        <v>16319</v>
      </c>
      <c r="I3343" t="s">
        <v>15</v>
      </c>
      <c r="J3343" t="s">
        <v>78</v>
      </c>
      <c r="K3343" t="s">
        <v>79</v>
      </c>
      <c r="L3343" t="s">
        <v>16962</v>
      </c>
      <c r="M3343" t="s">
        <v>23</v>
      </c>
      <c r="N3343" t="s">
        <v>16963</v>
      </c>
      <c r="O3343" s="1" t="s">
        <v>16286</v>
      </c>
      <c r="P3343">
        <v>0</v>
      </c>
      <c r="Q3343">
        <v>88</v>
      </c>
      <c r="R3343" t="s">
        <v>23</v>
      </c>
      <c r="S3343" t="s">
        <v>23</v>
      </c>
      <c r="T3343" t="s">
        <v>23</v>
      </c>
      <c r="U3343">
        <v>88</v>
      </c>
      <c r="V3343" t="s">
        <v>495</v>
      </c>
    </row>
    <row r="3344" spans="1:22">
      <c r="A3344">
        <v>6555111</v>
      </c>
      <c r="B3344" t="str">
        <f t="shared" si="268"/>
        <v>pKPC_CAV1193</v>
      </c>
      <c r="C3344" t="str">
        <f t="shared" si="269"/>
        <v>-</v>
      </c>
      <c r="D3344" t="str">
        <f t="shared" si="270"/>
        <v>CP013325.1</v>
      </c>
      <c r="E3344" t="str">
        <f t="shared" si="267"/>
        <v>Klebsiella</v>
      </c>
      <c r="F3344" t="s">
        <v>32306</v>
      </c>
      <c r="G3344" t="str">
        <f t="shared" si="271"/>
        <v>Klebsiellapneumoniae               Gammaproteobacteria49.565047---536</v>
      </c>
      <c r="H3344" t="s">
        <v>16319</v>
      </c>
      <c r="I3344" t="s">
        <v>15</v>
      </c>
      <c r="J3344" t="s">
        <v>78</v>
      </c>
      <c r="K3344" t="s">
        <v>79</v>
      </c>
      <c r="L3344" t="s">
        <v>16964</v>
      </c>
      <c r="M3344" t="s">
        <v>23</v>
      </c>
      <c r="N3344" t="s">
        <v>16965</v>
      </c>
      <c r="O3344" s="1" t="s">
        <v>16966</v>
      </c>
      <c r="P3344">
        <v>0</v>
      </c>
      <c r="Q3344">
        <v>47</v>
      </c>
      <c r="R3344" t="s">
        <v>23</v>
      </c>
      <c r="S3344" t="s">
        <v>23</v>
      </c>
      <c r="T3344" t="s">
        <v>23</v>
      </c>
      <c r="U3344">
        <v>53</v>
      </c>
      <c r="V3344">
        <v>6</v>
      </c>
    </row>
    <row r="3345" spans="1:22">
      <c r="A3345">
        <v>6555015</v>
      </c>
      <c r="B3345" t="str">
        <f t="shared" si="268"/>
        <v>pCAV1193-166</v>
      </c>
      <c r="C3345" t="str">
        <f t="shared" si="269"/>
        <v>-</v>
      </c>
      <c r="D3345" t="str">
        <f t="shared" si="270"/>
        <v>CP013324.1</v>
      </c>
      <c r="E3345" t="str">
        <f t="shared" si="267"/>
        <v>Klebsiella</v>
      </c>
      <c r="F3345" t="s">
        <v>32306</v>
      </c>
      <c r="G3345" t="str">
        <f t="shared" si="271"/>
        <v>Klebsiellapneumoniae               Gammaproteobacteria166.4860198---2024</v>
      </c>
      <c r="H3345" t="s">
        <v>16319</v>
      </c>
      <c r="I3345" t="s">
        <v>15</v>
      </c>
      <c r="J3345" t="s">
        <v>78</v>
      </c>
      <c r="K3345" t="s">
        <v>79</v>
      </c>
      <c r="L3345" t="s">
        <v>16967</v>
      </c>
      <c r="M3345" t="s">
        <v>23</v>
      </c>
      <c r="N3345" t="s">
        <v>16968</v>
      </c>
      <c r="O3345" s="1" t="s">
        <v>16969</v>
      </c>
      <c r="P3345">
        <v>0</v>
      </c>
      <c r="Q3345">
        <v>198</v>
      </c>
      <c r="R3345" t="s">
        <v>23</v>
      </c>
      <c r="S3345" t="s">
        <v>23</v>
      </c>
      <c r="T3345" t="s">
        <v>23</v>
      </c>
      <c r="U3345">
        <v>202</v>
      </c>
      <c r="V3345">
        <v>4</v>
      </c>
    </row>
    <row r="3346" spans="1:22">
      <c r="A3346">
        <v>6554919</v>
      </c>
      <c r="B3346" t="str">
        <f t="shared" si="268"/>
        <v>pCAV1193-3741</v>
      </c>
      <c r="C3346" t="str">
        <f t="shared" si="269"/>
        <v>-</v>
      </c>
      <c r="D3346" t="str">
        <f t="shared" si="270"/>
        <v>CP013321.1</v>
      </c>
      <c r="E3346" t="str">
        <f t="shared" si="267"/>
        <v>Klebsiella</v>
      </c>
      <c r="F3346" t="s">
        <v>32306</v>
      </c>
      <c r="G3346" t="str">
        <f t="shared" si="271"/>
        <v xml:space="preserve">Klebsiellapneumoniae               Gammaproteobacteria3.74104---4-                                                                </v>
      </c>
      <c r="H3346" t="s">
        <v>16319</v>
      </c>
      <c r="I3346" t="s">
        <v>15</v>
      </c>
      <c r="J3346" t="s">
        <v>78</v>
      </c>
      <c r="K3346" t="s">
        <v>79</v>
      </c>
      <c r="L3346" t="s">
        <v>16970</v>
      </c>
      <c r="M3346" t="s">
        <v>23</v>
      </c>
      <c r="N3346" t="s">
        <v>16971</v>
      </c>
      <c r="O3346" s="1" t="s">
        <v>16291</v>
      </c>
      <c r="P3346">
        <v>0</v>
      </c>
      <c r="Q3346">
        <v>4</v>
      </c>
      <c r="R3346" t="s">
        <v>23</v>
      </c>
      <c r="S3346" t="s">
        <v>23</v>
      </c>
      <c r="T3346" t="s">
        <v>23</v>
      </c>
      <c r="U3346">
        <v>4</v>
      </c>
      <c r="V3346" t="s">
        <v>495</v>
      </c>
    </row>
    <row r="3347" spans="1:22">
      <c r="A3347">
        <v>6554823</v>
      </c>
      <c r="B3347" t="str">
        <f t="shared" si="268"/>
        <v>pCAV1193-258</v>
      </c>
      <c r="C3347" t="str">
        <f t="shared" si="269"/>
        <v>-</v>
      </c>
      <c r="D3347" t="str">
        <f t="shared" si="270"/>
        <v>CP013323.1</v>
      </c>
      <c r="E3347" t="str">
        <f t="shared" si="267"/>
        <v>Klebsiella</v>
      </c>
      <c r="F3347" t="s">
        <v>32306</v>
      </c>
      <c r="G3347" t="str">
        <f t="shared" si="271"/>
        <v>Klebsiellapneumoniae               Gammaproteobacteria257.9440264---28016</v>
      </c>
      <c r="H3347" t="s">
        <v>16319</v>
      </c>
      <c r="I3347" t="s">
        <v>15</v>
      </c>
      <c r="J3347" t="s">
        <v>78</v>
      </c>
      <c r="K3347" t="s">
        <v>79</v>
      </c>
      <c r="L3347" t="s">
        <v>16972</v>
      </c>
      <c r="M3347" t="s">
        <v>23</v>
      </c>
      <c r="N3347" t="s">
        <v>16973</v>
      </c>
      <c r="O3347" s="1" t="s">
        <v>16974</v>
      </c>
      <c r="P3347">
        <v>0</v>
      </c>
      <c r="Q3347">
        <v>264</v>
      </c>
      <c r="R3347" t="s">
        <v>23</v>
      </c>
      <c r="S3347" t="s">
        <v>23</v>
      </c>
      <c r="T3347" t="s">
        <v>23</v>
      </c>
      <c r="U3347">
        <v>280</v>
      </c>
      <c r="V3347">
        <v>16</v>
      </c>
    </row>
    <row r="3348" spans="1:22">
      <c r="A3348">
        <v>6554727</v>
      </c>
      <c r="B3348" t="str">
        <f t="shared" si="268"/>
        <v>pNJST258N5</v>
      </c>
      <c r="C3348" t="str">
        <f t="shared" si="269"/>
        <v>NZ_CP006924.1</v>
      </c>
      <c r="D3348" t="str">
        <f t="shared" si="270"/>
        <v>CP006924</v>
      </c>
      <c r="E3348" t="str">
        <f t="shared" si="267"/>
        <v>Klebsiella</v>
      </c>
      <c r="F3348" t="s">
        <v>32306</v>
      </c>
      <c r="G3348" t="str">
        <f t="shared" si="271"/>
        <v xml:space="preserve">Klebsiellapneumoniae               Gammaproteobacteria10.92549.226511---11-                                        </v>
      </c>
      <c r="H3348" t="s">
        <v>16975</v>
      </c>
      <c r="I3348" t="s">
        <v>15</v>
      </c>
      <c r="J3348" t="s">
        <v>78</v>
      </c>
      <c r="K3348" t="s">
        <v>79</v>
      </c>
      <c r="L3348" t="s">
        <v>16976</v>
      </c>
      <c r="M3348" t="s">
        <v>16977</v>
      </c>
      <c r="N3348" t="s">
        <v>16978</v>
      </c>
      <c r="O3348" s="1" t="s">
        <v>16979</v>
      </c>
      <c r="P3348" t="s">
        <v>16980</v>
      </c>
      <c r="Q3348">
        <v>11</v>
      </c>
      <c r="R3348" t="s">
        <v>23</v>
      </c>
      <c r="S3348" t="s">
        <v>23</v>
      </c>
      <c r="T3348" t="s">
        <v>23</v>
      </c>
      <c r="U3348">
        <v>11</v>
      </c>
      <c r="V3348" t="s">
        <v>44</v>
      </c>
    </row>
    <row r="3349" spans="1:22">
      <c r="A3349">
        <v>6554631</v>
      </c>
      <c r="B3349" t="str">
        <f t="shared" si="268"/>
        <v>pNJST258N4</v>
      </c>
      <c r="C3349" t="str">
        <f t="shared" si="269"/>
        <v>NZ_CP006928.1</v>
      </c>
      <c r="D3349" t="str">
        <f t="shared" si="270"/>
        <v>CP006928</v>
      </c>
      <c r="E3349" t="str">
        <f t="shared" si="267"/>
        <v>Klebsiella</v>
      </c>
      <c r="F3349" t="s">
        <v>32306</v>
      </c>
      <c r="G3349" t="str">
        <f t="shared" si="271"/>
        <v>Klebsiellapneumoniae               Gammaproteobacteria14.24953.344113---152</v>
      </c>
      <c r="H3349" t="s">
        <v>16975</v>
      </c>
      <c r="I3349" t="s">
        <v>15</v>
      </c>
      <c r="J3349" t="s">
        <v>78</v>
      </c>
      <c r="K3349" t="s">
        <v>79</v>
      </c>
      <c r="L3349" t="s">
        <v>16981</v>
      </c>
      <c r="M3349" t="s">
        <v>16982</v>
      </c>
      <c r="N3349" t="s">
        <v>16983</v>
      </c>
      <c r="O3349" s="1" t="s">
        <v>16984</v>
      </c>
      <c r="P3349" t="s">
        <v>16985</v>
      </c>
      <c r="Q3349">
        <v>13</v>
      </c>
      <c r="R3349" t="s">
        <v>23</v>
      </c>
      <c r="S3349" t="s">
        <v>23</v>
      </c>
      <c r="T3349" t="s">
        <v>23</v>
      </c>
      <c r="U3349">
        <v>15</v>
      </c>
      <c r="V3349">
        <v>2</v>
      </c>
    </row>
    <row r="3350" spans="1:22">
      <c r="A3350">
        <v>6554535</v>
      </c>
      <c r="B3350" t="str">
        <f t="shared" si="268"/>
        <v>pNJST258N1</v>
      </c>
      <c r="C3350" t="str">
        <f t="shared" si="269"/>
        <v>NZ_CP006927.1</v>
      </c>
      <c r="D3350" t="str">
        <f t="shared" si="270"/>
        <v>CP006927</v>
      </c>
      <c r="E3350" t="str">
        <f t="shared" si="267"/>
        <v>Klebsiella</v>
      </c>
      <c r="F3350" t="s">
        <v>32306</v>
      </c>
      <c r="G3350" t="str">
        <f t="shared" si="271"/>
        <v>Klebsiellapneumoniae               Gammaproteobacteria142.78851.7761146---1526</v>
      </c>
      <c r="H3350" t="s">
        <v>16975</v>
      </c>
      <c r="I3350" t="s">
        <v>15</v>
      </c>
      <c r="J3350" t="s">
        <v>78</v>
      </c>
      <c r="K3350" t="s">
        <v>79</v>
      </c>
      <c r="L3350" t="s">
        <v>16986</v>
      </c>
      <c r="M3350" t="s">
        <v>16987</v>
      </c>
      <c r="N3350" t="s">
        <v>16988</v>
      </c>
      <c r="O3350" s="1" t="s">
        <v>16989</v>
      </c>
      <c r="P3350" t="s">
        <v>16990</v>
      </c>
      <c r="Q3350">
        <v>146</v>
      </c>
      <c r="R3350" t="s">
        <v>23</v>
      </c>
      <c r="S3350" t="s">
        <v>23</v>
      </c>
      <c r="T3350" t="s">
        <v>23</v>
      </c>
      <c r="U3350">
        <v>152</v>
      </c>
      <c r="V3350">
        <v>6</v>
      </c>
    </row>
    <row r="3351" spans="1:22">
      <c r="A3351">
        <v>6554439</v>
      </c>
      <c r="B3351" t="str">
        <f t="shared" si="268"/>
        <v>pNJST258N2</v>
      </c>
      <c r="C3351" t="str">
        <f t="shared" si="269"/>
        <v>NZ_CP006926.1</v>
      </c>
      <c r="D3351" t="str">
        <f t="shared" si="270"/>
        <v>CP006926</v>
      </c>
      <c r="E3351" t="str">
        <f t="shared" si="267"/>
        <v>Klebsiella</v>
      </c>
      <c r="F3351" t="s">
        <v>32306</v>
      </c>
      <c r="G3351" t="str">
        <f t="shared" si="271"/>
        <v>Klebsiellapneumoniae               Gammaproteobacteria73.63653.936980---822</v>
      </c>
      <c r="H3351" t="s">
        <v>16975</v>
      </c>
      <c r="I3351" t="s">
        <v>15</v>
      </c>
      <c r="J3351" t="s">
        <v>78</v>
      </c>
      <c r="K3351" t="s">
        <v>79</v>
      </c>
      <c r="L3351" t="s">
        <v>16991</v>
      </c>
      <c r="M3351" t="s">
        <v>16992</v>
      </c>
      <c r="N3351" t="s">
        <v>16993</v>
      </c>
      <c r="O3351" s="1" t="s">
        <v>16890</v>
      </c>
      <c r="P3351" t="s">
        <v>16891</v>
      </c>
      <c r="Q3351">
        <v>80</v>
      </c>
      <c r="R3351" t="s">
        <v>23</v>
      </c>
      <c r="S3351" t="s">
        <v>23</v>
      </c>
      <c r="T3351" t="s">
        <v>23</v>
      </c>
      <c r="U3351">
        <v>82</v>
      </c>
      <c r="V3351">
        <v>2</v>
      </c>
    </row>
    <row r="3352" spans="1:22">
      <c r="A3352">
        <v>6554343</v>
      </c>
      <c r="B3352" t="str">
        <f t="shared" si="268"/>
        <v>pNJST258N3</v>
      </c>
      <c r="C3352" t="str">
        <f t="shared" si="269"/>
        <v>NZ_CP006925.1</v>
      </c>
      <c r="D3352" t="str">
        <f t="shared" si="270"/>
        <v>CP006925</v>
      </c>
      <c r="E3352" t="str">
        <f t="shared" si="267"/>
        <v>Klebsiella</v>
      </c>
      <c r="F3352" t="s">
        <v>32306</v>
      </c>
      <c r="G3352" t="str">
        <f t="shared" si="271"/>
        <v>Klebsiellapneumoniae               Gammaproteobacteria36.10951.801531---321</v>
      </c>
      <c r="H3352" t="s">
        <v>16975</v>
      </c>
      <c r="I3352" t="s">
        <v>15</v>
      </c>
      <c r="J3352" t="s">
        <v>78</v>
      </c>
      <c r="K3352" t="s">
        <v>79</v>
      </c>
      <c r="L3352" t="s">
        <v>16994</v>
      </c>
      <c r="M3352" t="s">
        <v>16995</v>
      </c>
      <c r="N3352" t="s">
        <v>16996</v>
      </c>
      <c r="O3352" s="1" t="s">
        <v>16997</v>
      </c>
      <c r="P3352" t="s">
        <v>16998</v>
      </c>
      <c r="Q3352">
        <v>31</v>
      </c>
      <c r="R3352" t="s">
        <v>23</v>
      </c>
      <c r="S3352" t="s">
        <v>23</v>
      </c>
      <c r="T3352" t="s">
        <v>23</v>
      </c>
      <c r="U3352">
        <v>32</v>
      </c>
      <c r="V3352">
        <v>1</v>
      </c>
    </row>
    <row r="3353" spans="1:22">
      <c r="A3353">
        <v>6554247</v>
      </c>
      <c r="B3353" t="str">
        <f t="shared" si="268"/>
        <v>p30684_1</v>
      </c>
      <c r="C3353" t="str">
        <f t="shared" si="269"/>
        <v>NZ_CP006919.1</v>
      </c>
      <c r="D3353" t="str">
        <f t="shared" si="270"/>
        <v>CP006919</v>
      </c>
      <c r="E3353" t="str">
        <f t="shared" si="267"/>
        <v>Klebsiella</v>
      </c>
      <c r="F3353" t="s">
        <v>32306</v>
      </c>
      <c r="G3353" t="str">
        <f t="shared" si="271"/>
        <v>Klebsiellapneumoniae               Gammaproteobacteria25.28456.69222---242</v>
      </c>
      <c r="H3353" t="s">
        <v>16999</v>
      </c>
      <c r="I3353" t="s">
        <v>15</v>
      </c>
      <c r="J3353" t="s">
        <v>78</v>
      </c>
      <c r="K3353" t="s">
        <v>79</v>
      </c>
      <c r="L3353" t="s">
        <v>17000</v>
      </c>
      <c r="M3353" t="s">
        <v>17001</v>
      </c>
      <c r="N3353" t="s">
        <v>17002</v>
      </c>
      <c r="O3353" s="1" t="s">
        <v>17003</v>
      </c>
      <c r="P3353" t="s">
        <v>17004</v>
      </c>
      <c r="Q3353">
        <v>22</v>
      </c>
      <c r="R3353" t="s">
        <v>23</v>
      </c>
      <c r="S3353" t="s">
        <v>23</v>
      </c>
      <c r="T3353" t="s">
        <v>23</v>
      </c>
      <c r="U3353">
        <v>24</v>
      </c>
      <c r="V3353">
        <v>2</v>
      </c>
    </row>
    <row r="3354" spans="1:22">
      <c r="A3354">
        <v>6554151</v>
      </c>
      <c r="B3354" t="str">
        <f t="shared" si="268"/>
        <v>p30684_3</v>
      </c>
      <c r="C3354" t="str">
        <f t="shared" si="269"/>
        <v>NZ_CP006921.1</v>
      </c>
      <c r="D3354" t="str">
        <f t="shared" si="270"/>
        <v>CP006921</v>
      </c>
      <c r="E3354" t="str">
        <f t="shared" si="267"/>
        <v>Klebsiella</v>
      </c>
      <c r="F3354" t="s">
        <v>32306</v>
      </c>
      <c r="G3354" t="str">
        <f t="shared" si="271"/>
        <v>Klebsiellapneumoniae               Gammaproteobacteria12.39949.358817---181</v>
      </c>
      <c r="H3354" t="s">
        <v>16999</v>
      </c>
      <c r="I3354" t="s">
        <v>15</v>
      </c>
      <c r="J3354" t="s">
        <v>78</v>
      </c>
      <c r="K3354" t="s">
        <v>79</v>
      </c>
      <c r="L3354" t="s">
        <v>17005</v>
      </c>
      <c r="M3354" t="s">
        <v>17006</v>
      </c>
      <c r="N3354" t="s">
        <v>17007</v>
      </c>
      <c r="O3354" s="1" t="s">
        <v>17008</v>
      </c>
      <c r="P3354" t="s">
        <v>17009</v>
      </c>
      <c r="Q3354">
        <v>17</v>
      </c>
      <c r="R3354" t="s">
        <v>23</v>
      </c>
      <c r="S3354" t="s">
        <v>23</v>
      </c>
      <c r="T3354" t="s">
        <v>23</v>
      </c>
      <c r="U3354">
        <v>18</v>
      </c>
      <c r="V3354">
        <v>1</v>
      </c>
    </row>
    <row r="3355" spans="1:22">
      <c r="A3355">
        <v>6554055</v>
      </c>
      <c r="B3355" t="str">
        <f t="shared" si="268"/>
        <v>p30684_2b</v>
      </c>
      <c r="C3355" t="str">
        <f t="shared" si="269"/>
        <v>NZ_CP006922.1</v>
      </c>
      <c r="D3355" t="str">
        <f t="shared" si="270"/>
        <v>CP006922</v>
      </c>
      <c r="E3355" t="str">
        <f t="shared" ref="E3355:E3418" si="272">MID(H3355,1,FIND(" ",H3355)-1)</f>
        <v>Klebsiella</v>
      </c>
      <c r="F3355" t="s">
        <v>32306</v>
      </c>
      <c r="G3355" t="str">
        <f t="shared" si="271"/>
        <v>Klebsiellapneumoniae               Gammaproteobacteria86.23254.566895---1005</v>
      </c>
      <c r="H3355" t="s">
        <v>16999</v>
      </c>
      <c r="I3355" t="s">
        <v>15</v>
      </c>
      <c r="J3355" t="s">
        <v>78</v>
      </c>
      <c r="K3355" t="s">
        <v>79</v>
      </c>
      <c r="L3355" t="s">
        <v>17010</v>
      </c>
      <c r="M3355" t="s">
        <v>17011</v>
      </c>
      <c r="N3355" t="s">
        <v>17012</v>
      </c>
      <c r="O3355" s="1" t="s">
        <v>17013</v>
      </c>
      <c r="P3355" t="s">
        <v>17014</v>
      </c>
      <c r="Q3355">
        <v>95</v>
      </c>
      <c r="R3355" t="s">
        <v>23</v>
      </c>
      <c r="S3355" t="s">
        <v>23</v>
      </c>
      <c r="T3355" t="s">
        <v>23</v>
      </c>
      <c r="U3355">
        <v>100</v>
      </c>
      <c r="V3355">
        <v>5</v>
      </c>
    </row>
    <row r="3356" spans="1:22">
      <c r="A3356">
        <v>6553959</v>
      </c>
      <c r="B3356" t="str">
        <f t="shared" si="268"/>
        <v>pKP91</v>
      </c>
      <c r="C3356" t="str">
        <f t="shared" si="269"/>
        <v>NC_011281.1</v>
      </c>
      <c r="D3356" t="str">
        <f t="shared" si="270"/>
        <v>CP000966</v>
      </c>
      <c r="E3356" t="str">
        <f t="shared" si="272"/>
        <v>Klebsiella</v>
      </c>
      <c r="F3356" t="s">
        <v>32306</v>
      </c>
      <c r="G3356" t="str">
        <f t="shared" si="271"/>
        <v>Klebsiellapneumoniae               Gammaproteobacteria91.09651.092389---978</v>
      </c>
      <c r="H3356" t="s">
        <v>17015</v>
      </c>
      <c r="I3356" t="s">
        <v>15</v>
      </c>
      <c r="J3356" t="s">
        <v>78</v>
      </c>
      <c r="K3356" t="s">
        <v>79</v>
      </c>
      <c r="L3356" t="s">
        <v>17016</v>
      </c>
      <c r="M3356" t="s">
        <v>17017</v>
      </c>
      <c r="N3356" t="s">
        <v>17018</v>
      </c>
      <c r="O3356" s="1" t="s">
        <v>17019</v>
      </c>
      <c r="P3356" t="s">
        <v>17020</v>
      </c>
      <c r="Q3356">
        <v>89</v>
      </c>
      <c r="R3356" t="s">
        <v>23</v>
      </c>
      <c r="S3356" t="s">
        <v>23</v>
      </c>
      <c r="T3356" t="s">
        <v>23</v>
      </c>
      <c r="U3356">
        <v>97</v>
      </c>
      <c r="V3356">
        <v>8</v>
      </c>
    </row>
    <row r="3357" spans="1:22">
      <c r="A3357">
        <v>6553863</v>
      </c>
      <c r="B3357" t="str">
        <f t="shared" si="268"/>
        <v>pKP187</v>
      </c>
      <c r="C3357" t="str">
        <f t="shared" si="269"/>
        <v>NC_011282.1</v>
      </c>
      <c r="D3357" t="str">
        <f t="shared" si="270"/>
        <v>CP000965</v>
      </c>
      <c r="E3357" t="str">
        <f t="shared" si="272"/>
        <v>Klebsiella</v>
      </c>
      <c r="F3357" t="s">
        <v>32306</v>
      </c>
      <c r="G3357" t="str">
        <f t="shared" si="271"/>
        <v>Klebsiellapneumoniae               Gammaproteobacteria187.92247.1515162---18220</v>
      </c>
      <c r="H3357" t="s">
        <v>17015</v>
      </c>
      <c r="I3357" t="s">
        <v>15</v>
      </c>
      <c r="J3357" t="s">
        <v>78</v>
      </c>
      <c r="K3357" t="s">
        <v>79</v>
      </c>
      <c r="L3357" t="s">
        <v>17021</v>
      </c>
      <c r="M3357" t="s">
        <v>17022</v>
      </c>
      <c r="N3357" t="s">
        <v>17023</v>
      </c>
      <c r="O3357" s="1" t="s">
        <v>17024</v>
      </c>
      <c r="P3357" t="s">
        <v>17025</v>
      </c>
      <c r="Q3357">
        <v>162</v>
      </c>
      <c r="R3357" t="s">
        <v>23</v>
      </c>
      <c r="S3357" t="s">
        <v>23</v>
      </c>
      <c r="T3357" t="s">
        <v>23</v>
      </c>
      <c r="U3357">
        <v>182</v>
      </c>
      <c r="V3357">
        <v>20</v>
      </c>
    </row>
    <row r="3358" spans="1:22">
      <c r="A3358">
        <v>6553767</v>
      </c>
      <c r="B3358" t="str">
        <f t="shared" si="268"/>
        <v>p500_1420-13.838kb</v>
      </c>
      <c r="C3358" t="str">
        <f t="shared" si="269"/>
        <v>NZ_CP011984.1</v>
      </c>
      <c r="D3358" t="str">
        <f t="shared" si="270"/>
        <v>CP011984</v>
      </c>
      <c r="E3358" t="str">
        <f t="shared" si="272"/>
        <v>Klebsiella</v>
      </c>
      <c r="F3358" t="s">
        <v>32306</v>
      </c>
      <c r="G3358" t="str">
        <f t="shared" si="271"/>
        <v>Klebsiellapneumoniae               Gammaproteobacteria13.83853.712---208</v>
      </c>
      <c r="H3358" t="s">
        <v>17026</v>
      </c>
      <c r="I3358" t="s">
        <v>15</v>
      </c>
      <c r="J3358" t="s">
        <v>78</v>
      </c>
      <c r="K3358" t="s">
        <v>79</v>
      </c>
      <c r="L3358" t="s">
        <v>17027</v>
      </c>
      <c r="M3358" t="s">
        <v>17028</v>
      </c>
      <c r="N3358" t="s">
        <v>17029</v>
      </c>
      <c r="O3358" s="1" t="s">
        <v>17030</v>
      </c>
      <c r="P3358" t="s">
        <v>17031</v>
      </c>
      <c r="Q3358">
        <v>12</v>
      </c>
      <c r="R3358" t="s">
        <v>23</v>
      </c>
      <c r="S3358" t="s">
        <v>23</v>
      </c>
      <c r="T3358" t="s">
        <v>23</v>
      </c>
      <c r="U3358">
        <v>20</v>
      </c>
      <c r="V3358">
        <v>8</v>
      </c>
    </row>
    <row r="3359" spans="1:22">
      <c r="A3359">
        <v>6553671</v>
      </c>
      <c r="B3359" t="str">
        <f t="shared" si="268"/>
        <v>p500_1420-130.552kb</v>
      </c>
      <c r="C3359" t="str">
        <f t="shared" si="269"/>
        <v>NZ_CP011981.1</v>
      </c>
      <c r="D3359" t="str">
        <f t="shared" si="270"/>
        <v>CP011981</v>
      </c>
      <c r="E3359" t="str">
        <f t="shared" si="272"/>
        <v>Klebsiella</v>
      </c>
      <c r="F3359" t="s">
        <v>32306</v>
      </c>
      <c r="G3359" t="str">
        <f t="shared" si="271"/>
        <v>Klebsiellapneumoniae               Gammaproteobacteria130.55254.0643151---1532</v>
      </c>
      <c r="H3359" t="s">
        <v>17026</v>
      </c>
      <c r="I3359" t="s">
        <v>15</v>
      </c>
      <c r="J3359" t="s">
        <v>78</v>
      </c>
      <c r="K3359" t="s">
        <v>79</v>
      </c>
      <c r="L3359" t="s">
        <v>17032</v>
      </c>
      <c r="M3359" t="s">
        <v>17033</v>
      </c>
      <c r="N3359" t="s">
        <v>17034</v>
      </c>
      <c r="O3359" s="1" t="s">
        <v>17035</v>
      </c>
      <c r="P3359" t="s">
        <v>17036</v>
      </c>
      <c r="Q3359">
        <v>151</v>
      </c>
      <c r="R3359" t="s">
        <v>23</v>
      </c>
      <c r="S3359" t="s">
        <v>23</v>
      </c>
      <c r="T3359" t="s">
        <v>23</v>
      </c>
      <c r="U3359">
        <v>153</v>
      </c>
      <c r="V3359">
        <v>2</v>
      </c>
    </row>
    <row r="3360" spans="1:22">
      <c r="A3360">
        <v>6553575</v>
      </c>
      <c r="B3360" t="str">
        <f t="shared" si="268"/>
        <v>p500_1420-43.380kb</v>
      </c>
      <c r="C3360" t="str">
        <f t="shared" si="269"/>
        <v>NZ_CP011983.1</v>
      </c>
      <c r="D3360" t="str">
        <f t="shared" si="270"/>
        <v>CP011983</v>
      </c>
      <c r="E3360" t="str">
        <f t="shared" si="272"/>
        <v>Klebsiella</v>
      </c>
      <c r="F3360" t="s">
        <v>32306</v>
      </c>
      <c r="G3360" t="str">
        <f t="shared" si="271"/>
        <v>Klebsiellapneumoniae               Gammaproteobacteria43.3846.834948---491</v>
      </c>
      <c r="H3360" t="s">
        <v>17026</v>
      </c>
      <c r="I3360" t="s">
        <v>15</v>
      </c>
      <c r="J3360" t="s">
        <v>78</v>
      </c>
      <c r="K3360" t="s">
        <v>79</v>
      </c>
      <c r="L3360" t="s">
        <v>17037</v>
      </c>
      <c r="M3360" t="s">
        <v>17038</v>
      </c>
      <c r="N3360" t="s">
        <v>17039</v>
      </c>
      <c r="O3360" s="1" t="s">
        <v>16193</v>
      </c>
      <c r="P3360" t="s">
        <v>16194</v>
      </c>
      <c r="Q3360">
        <v>48</v>
      </c>
      <c r="R3360" t="s">
        <v>23</v>
      </c>
      <c r="S3360" t="s">
        <v>23</v>
      </c>
      <c r="T3360" t="s">
        <v>23</v>
      </c>
      <c r="U3360">
        <v>49</v>
      </c>
      <c r="V3360">
        <v>1</v>
      </c>
    </row>
    <row r="3361" spans="1:22">
      <c r="A3361">
        <v>6553479</v>
      </c>
      <c r="B3361" t="str">
        <f t="shared" si="268"/>
        <v>p500_1420-51.662kb</v>
      </c>
      <c r="C3361" t="str">
        <f t="shared" si="269"/>
        <v>NZ_CP011982.1</v>
      </c>
      <c r="D3361" t="str">
        <f t="shared" si="270"/>
        <v>CP011982</v>
      </c>
      <c r="E3361" t="str">
        <f t="shared" si="272"/>
        <v>Klebsiella</v>
      </c>
      <c r="F3361" t="s">
        <v>32306</v>
      </c>
      <c r="G3361" t="str">
        <f t="shared" si="271"/>
        <v>Klebsiellapneumoniae               Gammaproteobacteria51.66253.807437---5619</v>
      </c>
      <c r="H3361" t="s">
        <v>17026</v>
      </c>
      <c r="I3361" t="s">
        <v>15</v>
      </c>
      <c r="J3361" t="s">
        <v>78</v>
      </c>
      <c r="K3361" t="s">
        <v>79</v>
      </c>
      <c r="L3361" t="s">
        <v>17040</v>
      </c>
      <c r="M3361" t="s">
        <v>17041</v>
      </c>
      <c r="N3361" t="s">
        <v>17042</v>
      </c>
      <c r="O3361" s="1" t="s">
        <v>17043</v>
      </c>
      <c r="P3361" t="s">
        <v>17044</v>
      </c>
      <c r="Q3361">
        <v>37</v>
      </c>
      <c r="R3361" t="s">
        <v>23</v>
      </c>
      <c r="S3361" t="s">
        <v>23</v>
      </c>
      <c r="T3361" t="s">
        <v>23</v>
      </c>
      <c r="U3361">
        <v>56</v>
      </c>
      <c r="V3361">
        <v>19</v>
      </c>
    </row>
    <row r="3362" spans="1:22">
      <c r="A3362">
        <v>6553383</v>
      </c>
      <c r="B3362" t="str">
        <f t="shared" si="268"/>
        <v>pCuAs</v>
      </c>
      <c r="C3362" t="str">
        <f t="shared" si="269"/>
        <v>NZ_CP006663.1</v>
      </c>
      <c r="D3362" t="str">
        <f t="shared" si="270"/>
        <v>CP006663</v>
      </c>
      <c r="E3362" t="str">
        <f t="shared" si="272"/>
        <v>Klebsiella</v>
      </c>
      <c r="F3362" t="s">
        <v>32306</v>
      </c>
      <c r="G3362" t="str">
        <f t="shared" si="271"/>
        <v>Klebsiellapneumoniae               Gammaproteobacteria117.75551.2106115---1194</v>
      </c>
      <c r="H3362" t="s">
        <v>17045</v>
      </c>
      <c r="I3362" t="s">
        <v>15</v>
      </c>
      <c r="J3362" t="s">
        <v>78</v>
      </c>
      <c r="K3362" t="s">
        <v>79</v>
      </c>
      <c r="L3362" t="s">
        <v>17046</v>
      </c>
      <c r="M3362" t="s">
        <v>17047</v>
      </c>
      <c r="N3362" t="s">
        <v>17048</v>
      </c>
      <c r="O3362" s="1" t="s">
        <v>17049</v>
      </c>
      <c r="P3362" t="s">
        <v>17050</v>
      </c>
      <c r="Q3362">
        <v>115</v>
      </c>
      <c r="R3362" t="s">
        <v>23</v>
      </c>
      <c r="S3362" t="s">
        <v>23</v>
      </c>
      <c r="T3362" t="s">
        <v>23</v>
      </c>
      <c r="U3362">
        <v>119</v>
      </c>
      <c r="V3362">
        <v>4</v>
      </c>
    </row>
    <row r="3363" spans="1:22">
      <c r="A3363">
        <v>6553287</v>
      </c>
      <c r="B3363" t="str">
        <f t="shared" si="268"/>
        <v>pHg</v>
      </c>
      <c r="C3363" t="str">
        <f t="shared" si="269"/>
        <v>NZ_CP006662.1</v>
      </c>
      <c r="D3363" t="str">
        <f t="shared" si="270"/>
        <v>CP006662</v>
      </c>
      <c r="E3363" t="str">
        <f t="shared" si="272"/>
        <v>Klebsiella</v>
      </c>
      <c r="F3363" t="s">
        <v>32306</v>
      </c>
      <c r="G3363" t="str">
        <f t="shared" si="271"/>
        <v>Klebsiellapneumoniae               Gammaproteobacteria85.16452.737192---997</v>
      </c>
      <c r="H3363" t="s">
        <v>17045</v>
      </c>
      <c r="I3363" t="s">
        <v>15</v>
      </c>
      <c r="J3363" t="s">
        <v>78</v>
      </c>
      <c r="K3363" t="s">
        <v>79</v>
      </c>
      <c r="L3363" t="s">
        <v>17051</v>
      </c>
      <c r="M3363" t="s">
        <v>17052</v>
      </c>
      <c r="N3363" t="s">
        <v>17053</v>
      </c>
      <c r="O3363" s="1" t="s">
        <v>17054</v>
      </c>
      <c r="P3363" t="s">
        <v>17055</v>
      </c>
      <c r="Q3363">
        <v>92</v>
      </c>
      <c r="R3363" t="s">
        <v>23</v>
      </c>
      <c r="S3363" t="s">
        <v>23</v>
      </c>
      <c r="T3363" t="s">
        <v>23</v>
      </c>
      <c r="U3363">
        <v>99</v>
      </c>
      <c r="V3363">
        <v>7</v>
      </c>
    </row>
    <row r="3364" spans="1:22">
      <c r="A3364">
        <v>6553191</v>
      </c>
      <c r="B3364" t="str">
        <f t="shared" si="268"/>
        <v>pMYS</v>
      </c>
      <c r="C3364" t="str">
        <f t="shared" si="269"/>
        <v>NZ_CP006660.1</v>
      </c>
      <c r="D3364" t="str">
        <f t="shared" si="270"/>
        <v>CP006660</v>
      </c>
      <c r="E3364" t="str">
        <f t="shared" si="272"/>
        <v>Klebsiella</v>
      </c>
      <c r="F3364" t="s">
        <v>32306</v>
      </c>
      <c r="G3364" t="str">
        <f t="shared" si="271"/>
        <v xml:space="preserve">Klebsiellapneumoniae               Gammaproteobacteria2.01449.60282---2-                                                </v>
      </c>
      <c r="H3364" t="s">
        <v>17045</v>
      </c>
      <c r="I3364" t="s">
        <v>15</v>
      </c>
      <c r="J3364" t="s">
        <v>78</v>
      </c>
      <c r="K3364" t="s">
        <v>79</v>
      </c>
      <c r="L3364" t="s">
        <v>17056</v>
      </c>
      <c r="M3364" t="s">
        <v>17057</v>
      </c>
      <c r="N3364" t="s">
        <v>17058</v>
      </c>
      <c r="O3364" s="1" t="s">
        <v>14052</v>
      </c>
      <c r="P3364" t="s">
        <v>14053</v>
      </c>
      <c r="Q3364">
        <v>2</v>
      </c>
      <c r="R3364" t="s">
        <v>23</v>
      </c>
      <c r="S3364" t="s">
        <v>23</v>
      </c>
      <c r="T3364" t="s">
        <v>23</v>
      </c>
      <c r="U3364">
        <v>2</v>
      </c>
      <c r="V3364" t="s">
        <v>24</v>
      </c>
    </row>
    <row r="3365" spans="1:22">
      <c r="A3365">
        <v>6553095</v>
      </c>
      <c r="B3365" t="str">
        <f t="shared" si="268"/>
        <v>pNDM-US</v>
      </c>
      <c r="C3365" t="str">
        <f t="shared" si="269"/>
        <v>NZ_CP006661.1</v>
      </c>
      <c r="D3365" t="str">
        <f t="shared" si="270"/>
        <v>CP006661</v>
      </c>
      <c r="E3365" t="str">
        <f t="shared" si="272"/>
        <v>Klebsiella</v>
      </c>
      <c r="F3365" t="s">
        <v>32306</v>
      </c>
      <c r="G3365" t="str">
        <f t="shared" si="271"/>
        <v>Klebsiellapneumoniae               Gammaproteobacteria140.82551.9226169---1734</v>
      </c>
      <c r="H3365" t="s">
        <v>17045</v>
      </c>
      <c r="I3365" t="s">
        <v>15</v>
      </c>
      <c r="J3365" t="s">
        <v>78</v>
      </c>
      <c r="K3365" t="s">
        <v>79</v>
      </c>
      <c r="L3365" t="s">
        <v>17059</v>
      </c>
      <c r="M3365" t="s">
        <v>17060</v>
      </c>
      <c r="N3365" t="s">
        <v>17061</v>
      </c>
      <c r="O3365" s="1" t="s">
        <v>17062</v>
      </c>
      <c r="P3365" t="s">
        <v>17063</v>
      </c>
      <c r="Q3365">
        <v>169</v>
      </c>
      <c r="R3365" t="s">
        <v>23</v>
      </c>
      <c r="S3365" t="s">
        <v>23</v>
      </c>
      <c r="T3365" t="s">
        <v>23</v>
      </c>
      <c r="U3365">
        <v>173</v>
      </c>
      <c r="V3365">
        <v>4</v>
      </c>
    </row>
    <row r="3366" spans="1:22">
      <c r="A3366">
        <v>6552999</v>
      </c>
      <c r="B3366" t="str">
        <f t="shared" si="268"/>
        <v>pDMC1097-218.836kb</v>
      </c>
      <c r="C3366" t="str">
        <f t="shared" si="269"/>
        <v>NZ_CP011977.1</v>
      </c>
      <c r="D3366" t="str">
        <f t="shared" si="270"/>
        <v>CP011977</v>
      </c>
      <c r="E3366" t="str">
        <f t="shared" si="272"/>
        <v>Klebsiella</v>
      </c>
      <c r="F3366" t="s">
        <v>32306</v>
      </c>
      <c r="G3366" t="str">
        <f t="shared" si="271"/>
        <v>Klebsiellapneumoniae               Gammaproteobacteria218.83652.7633233---24714</v>
      </c>
      <c r="H3366" t="s">
        <v>17064</v>
      </c>
      <c r="I3366" t="s">
        <v>15</v>
      </c>
      <c r="J3366" t="s">
        <v>78</v>
      </c>
      <c r="K3366" t="s">
        <v>79</v>
      </c>
      <c r="L3366" t="s">
        <v>17065</v>
      </c>
      <c r="M3366" t="s">
        <v>17066</v>
      </c>
      <c r="N3366" t="s">
        <v>17067</v>
      </c>
      <c r="O3366" s="1" t="s">
        <v>17068</v>
      </c>
      <c r="P3366" t="s">
        <v>17069</v>
      </c>
      <c r="Q3366">
        <v>233</v>
      </c>
      <c r="R3366" t="s">
        <v>23</v>
      </c>
      <c r="S3366" t="s">
        <v>23</v>
      </c>
      <c r="T3366" t="s">
        <v>23</v>
      </c>
      <c r="U3366">
        <v>247</v>
      </c>
      <c r="V3366">
        <v>14</v>
      </c>
    </row>
    <row r="3367" spans="1:22">
      <c r="A3367">
        <v>6552903</v>
      </c>
      <c r="B3367" t="str">
        <f t="shared" si="268"/>
        <v>pDMC1097-77.775kb</v>
      </c>
      <c r="C3367" t="str">
        <f t="shared" si="269"/>
        <v>NZ_CP011978.1</v>
      </c>
      <c r="D3367" t="str">
        <f t="shared" si="270"/>
        <v>CP011978</v>
      </c>
      <c r="E3367" t="str">
        <f t="shared" si="272"/>
        <v>Klebsiella</v>
      </c>
      <c r="F3367" t="s">
        <v>32306</v>
      </c>
      <c r="G3367" t="str">
        <f t="shared" si="271"/>
        <v>Klebsiellapneumoniae               Gammaproteobacteria77.77545.413177---792</v>
      </c>
      <c r="H3367" t="s">
        <v>17064</v>
      </c>
      <c r="I3367" t="s">
        <v>15</v>
      </c>
      <c r="J3367" t="s">
        <v>78</v>
      </c>
      <c r="K3367" t="s">
        <v>79</v>
      </c>
      <c r="L3367" t="s">
        <v>17070</v>
      </c>
      <c r="M3367" t="s">
        <v>17071</v>
      </c>
      <c r="N3367" t="s">
        <v>17072</v>
      </c>
      <c r="O3367" s="1" t="s">
        <v>17073</v>
      </c>
      <c r="P3367" t="s">
        <v>17074</v>
      </c>
      <c r="Q3367">
        <v>77</v>
      </c>
      <c r="R3367" t="s">
        <v>23</v>
      </c>
      <c r="S3367" t="s">
        <v>23</v>
      </c>
      <c r="T3367" t="s">
        <v>23</v>
      </c>
      <c r="U3367">
        <v>79</v>
      </c>
      <c r="V3367">
        <v>2</v>
      </c>
    </row>
    <row r="3368" spans="1:22">
      <c r="A3368">
        <v>6552807</v>
      </c>
      <c r="B3368" t="str">
        <f t="shared" si="268"/>
        <v>pDMC1097-20.222kb</v>
      </c>
      <c r="C3368" t="str">
        <f t="shared" si="269"/>
        <v>NZ_CP011979.1</v>
      </c>
      <c r="D3368" t="str">
        <f t="shared" si="270"/>
        <v>CP011979</v>
      </c>
      <c r="E3368" t="str">
        <f t="shared" si="272"/>
        <v>Klebsiella</v>
      </c>
      <c r="F3368" t="s">
        <v>32306</v>
      </c>
      <c r="G3368" t="str">
        <f t="shared" si="271"/>
        <v>Klebsiellapneumoniae               Gammaproteobacteria20.22252.294517---192</v>
      </c>
      <c r="H3368" t="s">
        <v>17064</v>
      </c>
      <c r="I3368" t="s">
        <v>15</v>
      </c>
      <c r="J3368" t="s">
        <v>78</v>
      </c>
      <c r="K3368" t="s">
        <v>79</v>
      </c>
      <c r="L3368" t="s">
        <v>17075</v>
      </c>
      <c r="M3368" t="s">
        <v>17076</v>
      </c>
      <c r="N3368" t="s">
        <v>17077</v>
      </c>
      <c r="O3368" s="1" t="s">
        <v>17078</v>
      </c>
      <c r="P3368" t="s">
        <v>17079</v>
      </c>
      <c r="Q3368">
        <v>17</v>
      </c>
      <c r="R3368" t="s">
        <v>23</v>
      </c>
      <c r="S3368" t="s">
        <v>23</v>
      </c>
      <c r="T3368" t="s">
        <v>23</v>
      </c>
      <c r="U3368">
        <v>19</v>
      </c>
      <c r="V3368">
        <v>2</v>
      </c>
    </row>
    <row r="3369" spans="1:22">
      <c r="A3369">
        <v>6552711</v>
      </c>
      <c r="B3369" t="str">
        <f t="shared" si="268"/>
        <v>pKPC_FCF13/05</v>
      </c>
      <c r="C3369" t="str">
        <f t="shared" si="269"/>
        <v>NC_021664.2</v>
      </c>
      <c r="D3369" t="str">
        <f t="shared" si="270"/>
        <v>CP004366</v>
      </c>
      <c r="E3369" t="str">
        <f t="shared" si="272"/>
        <v>Klebsiella</v>
      </c>
      <c r="F3369" t="s">
        <v>32306</v>
      </c>
      <c r="G3369" t="str">
        <f t="shared" si="271"/>
        <v xml:space="preserve">Klebsiellapneumoniae               Gammaproteobacteria53.08152.549962---65-                                                </v>
      </c>
      <c r="H3369" t="s">
        <v>17080</v>
      </c>
      <c r="I3369" t="s">
        <v>15</v>
      </c>
      <c r="J3369" t="s">
        <v>78</v>
      </c>
      <c r="K3369" t="s">
        <v>79</v>
      </c>
      <c r="L3369" t="s">
        <v>17081</v>
      </c>
      <c r="M3369" t="s">
        <v>17082</v>
      </c>
      <c r="N3369" t="s">
        <v>17083</v>
      </c>
      <c r="O3369" s="1" t="s">
        <v>17084</v>
      </c>
      <c r="P3369" t="s">
        <v>17085</v>
      </c>
      <c r="Q3369">
        <v>62</v>
      </c>
      <c r="R3369" t="s">
        <v>23</v>
      </c>
      <c r="S3369" t="s">
        <v>23</v>
      </c>
      <c r="T3369" t="s">
        <v>23</v>
      </c>
      <c r="U3369">
        <v>65</v>
      </c>
      <c r="V3369" t="s">
        <v>24</v>
      </c>
    </row>
    <row r="3370" spans="1:22">
      <c r="A3370">
        <v>6552615</v>
      </c>
      <c r="B3370" t="str">
        <f t="shared" si="268"/>
        <v>pKPC_FCF/3SP</v>
      </c>
      <c r="C3370" t="str">
        <f t="shared" si="269"/>
        <v>NC_021660.2</v>
      </c>
      <c r="D3370" t="str">
        <f t="shared" si="270"/>
        <v>CP004367</v>
      </c>
      <c r="E3370" t="str">
        <f t="shared" si="272"/>
        <v>Klebsiella</v>
      </c>
      <c r="F3370" t="s">
        <v>32306</v>
      </c>
      <c r="G3370" t="str">
        <f t="shared" si="271"/>
        <v xml:space="preserve">Klebsiellapneumoniae               Gammaproteobacteria54.60552.912766---68-                                                </v>
      </c>
      <c r="H3370" t="s">
        <v>17086</v>
      </c>
      <c r="I3370" t="s">
        <v>15</v>
      </c>
      <c r="J3370" t="s">
        <v>78</v>
      </c>
      <c r="K3370" t="s">
        <v>79</v>
      </c>
      <c r="L3370" t="s">
        <v>17087</v>
      </c>
      <c r="M3370" t="s">
        <v>17088</v>
      </c>
      <c r="N3370" t="s">
        <v>17089</v>
      </c>
      <c r="O3370" s="1" t="s">
        <v>17090</v>
      </c>
      <c r="P3370" t="s">
        <v>17091</v>
      </c>
      <c r="Q3370">
        <v>66</v>
      </c>
      <c r="R3370" t="s">
        <v>23</v>
      </c>
      <c r="S3370" t="s">
        <v>23</v>
      </c>
      <c r="T3370" t="s">
        <v>23</v>
      </c>
      <c r="U3370">
        <v>68</v>
      </c>
      <c r="V3370" t="s">
        <v>24</v>
      </c>
    </row>
    <row r="3371" spans="1:22">
      <c r="A3371">
        <v>6552519</v>
      </c>
      <c r="B3371" t="str">
        <f t="shared" si="268"/>
        <v>p1</v>
      </c>
      <c r="C3371" t="str">
        <f t="shared" si="269"/>
        <v>NC_022078.1</v>
      </c>
      <c r="D3371" t="str">
        <f t="shared" si="270"/>
        <v>CP006657</v>
      </c>
      <c r="E3371" t="str">
        <f t="shared" si="272"/>
        <v>Klebsiella</v>
      </c>
      <c r="F3371" t="s">
        <v>32306</v>
      </c>
      <c r="G3371" t="str">
        <f t="shared" si="271"/>
        <v>Klebsiellapneumoniae               Gammaproteobacteria317.15453.0455324---34117</v>
      </c>
      <c r="H3371" t="s">
        <v>17092</v>
      </c>
      <c r="I3371" t="s">
        <v>15</v>
      </c>
      <c r="J3371" t="s">
        <v>78</v>
      </c>
      <c r="K3371" t="s">
        <v>79</v>
      </c>
      <c r="L3371" t="s">
        <v>3523</v>
      </c>
      <c r="M3371" t="s">
        <v>17093</v>
      </c>
      <c r="N3371" t="s">
        <v>17094</v>
      </c>
      <c r="O3371" s="1" t="s">
        <v>17095</v>
      </c>
      <c r="P3371" t="s">
        <v>17096</v>
      </c>
      <c r="Q3371">
        <v>324</v>
      </c>
      <c r="R3371" t="s">
        <v>23</v>
      </c>
      <c r="S3371" t="s">
        <v>23</v>
      </c>
      <c r="T3371" t="s">
        <v>23</v>
      </c>
      <c r="U3371">
        <v>341</v>
      </c>
      <c r="V3371">
        <v>17</v>
      </c>
    </row>
    <row r="3372" spans="1:22">
      <c r="A3372">
        <v>6552423</v>
      </c>
      <c r="B3372" t="str">
        <f t="shared" si="268"/>
        <v>p2</v>
      </c>
      <c r="C3372" t="str">
        <f t="shared" si="269"/>
        <v>NC_022083.1</v>
      </c>
      <c r="D3372" t="str">
        <f t="shared" si="270"/>
        <v>CP006658</v>
      </c>
      <c r="E3372" t="str">
        <f t="shared" si="272"/>
        <v>Klebsiella</v>
      </c>
      <c r="F3372" t="s">
        <v>32306</v>
      </c>
      <c r="G3372" t="str">
        <f t="shared" si="271"/>
        <v xml:space="preserve">Klebsiellapneumoniae               Gammaproteobacteria12.20755.255212---12-                                                        </v>
      </c>
      <c r="H3372" t="s">
        <v>17092</v>
      </c>
      <c r="I3372" t="s">
        <v>15</v>
      </c>
      <c r="J3372" t="s">
        <v>78</v>
      </c>
      <c r="K3372" t="s">
        <v>79</v>
      </c>
      <c r="L3372" t="s">
        <v>7805</v>
      </c>
      <c r="M3372" t="s">
        <v>17097</v>
      </c>
      <c r="N3372" t="s">
        <v>17098</v>
      </c>
      <c r="O3372" s="1" t="s">
        <v>17099</v>
      </c>
      <c r="P3372" t="s">
        <v>17100</v>
      </c>
      <c r="Q3372">
        <v>12</v>
      </c>
      <c r="R3372" t="s">
        <v>23</v>
      </c>
      <c r="S3372" t="s">
        <v>23</v>
      </c>
      <c r="T3372" t="s">
        <v>23</v>
      </c>
      <c r="U3372">
        <v>12</v>
      </c>
      <c r="V3372" t="s">
        <v>58</v>
      </c>
    </row>
    <row r="3373" spans="1:22">
      <c r="A3373">
        <v>6552327</v>
      </c>
      <c r="B3373" t="str">
        <f t="shared" si="268"/>
        <v>pKCTC2242</v>
      </c>
      <c r="C3373" t="str">
        <f t="shared" si="269"/>
        <v>NC_017541.1</v>
      </c>
      <c r="D3373" t="str">
        <f t="shared" si="270"/>
        <v>CP002911</v>
      </c>
      <c r="E3373" t="str">
        <f t="shared" si="272"/>
        <v>Klebsiella</v>
      </c>
      <c r="F3373" t="s">
        <v>32306</v>
      </c>
      <c r="G3373" t="str">
        <f t="shared" si="271"/>
        <v>Klebsiellapneumoniae               Gammaproteobacteria202.85250.1696192---20614</v>
      </c>
      <c r="H3373" t="s">
        <v>17101</v>
      </c>
      <c r="I3373" t="s">
        <v>15</v>
      </c>
      <c r="J3373" t="s">
        <v>78</v>
      </c>
      <c r="K3373" t="s">
        <v>79</v>
      </c>
      <c r="L3373" t="s">
        <v>17102</v>
      </c>
      <c r="M3373" t="s">
        <v>17103</v>
      </c>
      <c r="N3373" t="s">
        <v>17104</v>
      </c>
      <c r="O3373" s="1" t="s">
        <v>17105</v>
      </c>
      <c r="P3373" t="s">
        <v>17106</v>
      </c>
      <c r="Q3373">
        <v>192</v>
      </c>
      <c r="R3373" t="s">
        <v>23</v>
      </c>
      <c r="S3373" t="s">
        <v>23</v>
      </c>
      <c r="T3373" t="s">
        <v>23</v>
      </c>
      <c r="U3373">
        <v>206</v>
      </c>
      <c r="V3373">
        <v>14</v>
      </c>
    </row>
    <row r="3374" spans="1:22">
      <c r="A3374">
        <v>6552231</v>
      </c>
      <c r="B3374" t="str">
        <f t="shared" si="268"/>
        <v>pK45-67VIM</v>
      </c>
      <c r="C3374" t="str">
        <f t="shared" si="269"/>
        <v>NC_021622.1</v>
      </c>
      <c r="D3374" t="str">
        <f t="shared" si="270"/>
        <v>HF955507</v>
      </c>
      <c r="E3374" t="str">
        <f t="shared" si="272"/>
        <v>Klebsiella</v>
      </c>
      <c r="F3374" t="s">
        <v>32306</v>
      </c>
      <c r="G3374" t="str">
        <f t="shared" si="271"/>
        <v xml:space="preserve">Klebsiellapneumoniae               Gammaproteobacteria56.17151.863164---64-                                        </v>
      </c>
      <c r="H3374" t="s">
        <v>17107</v>
      </c>
      <c r="I3374" t="s">
        <v>15</v>
      </c>
      <c r="J3374" t="s">
        <v>78</v>
      </c>
      <c r="K3374" t="s">
        <v>79</v>
      </c>
      <c r="L3374" t="s">
        <v>17108</v>
      </c>
      <c r="M3374" t="s">
        <v>17109</v>
      </c>
      <c r="N3374" t="s">
        <v>17110</v>
      </c>
      <c r="O3374" s="1" t="s">
        <v>17111</v>
      </c>
      <c r="P3374" t="s">
        <v>17112</v>
      </c>
      <c r="Q3374">
        <v>64</v>
      </c>
      <c r="R3374" t="s">
        <v>23</v>
      </c>
      <c r="S3374" t="s">
        <v>23</v>
      </c>
      <c r="T3374" t="s">
        <v>23</v>
      </c>
      <c r="U3374">
        <v>64</v>
      </c>
      <c r="V3374" t="s">
        <v>44</v>
      </c>
    </row>
    <row r="3375" spans="1:22">
      <c r="A3375">
        <v>6552135</v>
      </c>
      <c r="B3375" t="str">
        <f t="shared" si="268"/>
        <v>pKPC-63d</v>
      </c>
      <c r="C3375" t="str">
        <f t="shared" si="269"/>
        <v>NZ_CP009773.1</v>
      </c>
      <c r="D3375" t="str">
        <f t="shared" si="270"/>
        <v>CP009773</v>
      </c>
      <c r="E3375" t="str">
        <f t="shared" si="272"/>
        <v>Klebsiella</v>
      </c>
      <c r="F3375" t="s">
        <v>32306</v>
      </c>
      <c r="G3375" t="str">
        <f t="shared" si="271"/>
        <v>Klebsiellapneumoniae               Gammaproteobacteria75.61854.016279---834</v>
      </c>
      <c r="H3375" t="s">
        <v>17113</v>
      </c>
      <c r="I3375" t="s">
        <v>15</v>
      </c>
      <c r="J3375" t="s">
        <v>78</v>
      </c>
      <c r="K3375" t="s">
        <v>79</v>
      </c>
      <c r="L3375" t="s">
        <v>17114</v>
      </c>
      <c r="M3375" t="s">
        <v>17115</v>
      </c>
      <c r="N3375" t="s">
        <v>17116</v>
      </c>
      <c r="O3375" s="1" t="s">
        <v>17117</v>
      </c>
      <c r="P3375" t="s">
        <v>17118</v>
      </c>
      <c r="Q3375">
        <v>79</v>
      </c>
      <c r="R3375" t="s">
        <v>23</v>
      </c>
      <c r="S3375" t="s">
        <v>23</v>
      </c>
      <c r="T3375" t="s">
        <v>23</v>
      </c>
      <c r="U3375">
        <v>83</v>
      </c>
      <c r="V3375">
        <v>4</v>
      </c>
    </row>
    <row r="3376" spans="1:22">
      <c r="A3376">
        <v>6552039</v>
      </c>
      <c r="B3376" t="str">
        <f t="shared" si="268"/>
        <v>pEA1509_B</v>
      </c>
      <c r="C3376" t="str">
        <f t="shared" si="269"/>
        <v>NZ_CP009772.1</v>
      </c>
      <c r="D3376" t="str">
        <f t="shared" si="270"/>
        <v>CP009772</v>
      </c>
      <c r="E3376" t="str">
        <f t="shared" si="272"/>
        <v>Klebsiella</v>
      </c>
      <c r="F3376" t="s">
        <v>32306</v>
      </c>
      <c r="G3376" t="str">
        <f t="shared" si="271"/>
        <v xml:space="preserve">Klebsiellapneumoniae               Gammaproteobacteria9.29455.153911---11-                                </v>
      </c>
      <c r="H3376" t="s">
        <v>17113</v>
      </c>
      <c r="I3376" t="s">
        <v>15</v>
      </c>
      <c r="J3376" t="s">
        <v>78</v>
      </c>
      <c r="K3376" t="s">
        <v>79</v>
      </c>
      <c r="L3376" t="s">
        <v>10970</v>
      </c>
      <c r="M3376" t="s">
        <v>17119</v>
      </c>
      <c r="N3376" t="s">
        <v>17120</v>
      </c>
      <c r="O3376" s="1" t="s">
        <v>9100</v>
      </c>
      <c r="P3376" t="s">
        <v>10969</v>
      </c>
      <c r="Q3376">
        <v>11</v>
      </c>
      <c r="R3376" t="s">
        <v>23</v>
      </c>
      <c r="S3376" t="s">
        <v>23</v>
      </c>
      <c r="T3376" t="s">
        <v>23</v>
      </c>
      <c r="U3376">
        <v>11</v>
      </c>
      <c r="V3376" t="s">
        <v>108</v>
      </c>
    </row>
    <row r="3377" spans="1:22">
      <c r="A3377">
        <v>6551943</v>
      </c>
      <c r="B3377" t="str">
        <f t="shared" si="268"/>
        <v>pNJST258N3-62b</v>
      </c>
      <c r="C3377" t="str">
        <f t="shared" si="269"/>
        <v>NZ_CP009774.1</v>
      </c>
      <c r="D3377" t="str">
        <f t="shared" si="270"/>
        <v>CP009774</v>
      </c>
      <c r="E3377" t="str">
        <f t="shared" si="272"/>
        <v>Klebsiella</v>
      </c>
      <c r="F3377" t="s">
        <v>32306</v>
      </c>
      <c r="G3377" t="str">
        <f t="shared" si="271"/>
        <v>Klebsiellapneumoniae               Gammaproteobacteria36.10951.79632---331</v>
      </c>
      <c r="H3377" t="s">
        <v>17113</v>
      </c>
      <c r="I3377" t="s">
        <v>15</v>
      </c>
      <c r="J3377" t="s">
        <v>78</v>
      </c>
      <c r="K3377" t="s">
        <v>79</v>
      </c>
      <c r="L3377" t="s">
        <v>17121</v>
      </c>
      <c r="M3377" t="s">
        <v>17122</v>
      </c>
      <c r="N3377" t="s">
        <v>17123</v>
      </c>
      <c r="O3377" s="1" t="s">
        <v>16997</v>
      </c>
      <c r="P3377" t="s">
        <v>17124</v>
      </c>
      <c r="Q3377">
        <v>32</v>
      </c>
      <c r="R3377" t="s">
        <v>23</v>
      </c>
      <c r="S3377" t="s">
        <v>23</v>
      </c>
      <c r="T3377" t="s">
        <v>23</v>
      </c>
      <c r="U3377">
        <v>33</v>
      </c>
      <c r="V3377">
        <v>1</v>
      </c>
    </row>
    <row r="3378" spans="1:22">
      <c r="A3378">
        <v>6551847</v>
      </c>
      <c r="B3378" t="str">
        <f t="shared" si="268"/>
        <v>pKPN-c8b</v>
      </c>
      <c r="C3378" t="str">
        <f t="shared" si="269"/>
        <v>NZ_CP009778.1</v>
      </c>
      <c r="D3378" t="str">
        <f t="shared" si="270"/>
        <v>CP009778</v>
      </c>
      <c r="E3378" t="str">
        <f t="shared" si="272"/>
        <v>Klebsiella</v>
      </c>
      <c r="F3378" t="s">
        <v>32306</v>
      </c>
      <c r="G3378" t="str">
        <f t="shared" si="271"/>
        <v xml:space="preserve">Klebsiellapneumoniae               Gammaproteobacteria15.27153.473916---16-                                </v>
      </c>
      <c r="H3378" t="s">
        <v>17125</v>
      </c>
      <c r="I3378" t="s">
        <v>15</v>
      </c>
      <c r="J3378" t="s">
        <v>78</v>
      </c>
      <c r="K3378" t="s">
        <v>79</v>
      </c>
      <c r="L3378" t="s">
        <v>17126</v>
      </c>
      <c r="M3378" t="s">
        <v>17127</v>
      </c>
      <c r="N3378" t="s">
        <v>17128</v>
      </c>
      <c r="O3378" s="1" t="s">
        <v>17129</v>
      </c>
      <c r="P3378" t="s">
        <v>17130</v>
      </c>
      <c r="Q3378">
        <v>16</v>
      </c>
      <c r="R3378" t="s">
        <v>23</v>
      </c>
      <c r="S3378" t="s">
        <v>23</v>
      </c>
      <c r="T3378" t="s">
        <v>23</v>
      </c>
      <c r="U3378">
        <v>16</v>
      </c>
      <c r="V3378" t="s">
        <v>108</v>
      </c>
    </row>
    <row r="3379" spans="1:22">
      <c r="A3379">
        <v>6551751</v>
      </c>
      <c r="B3379" t="str">
        <f t="shared" si="268"/>
        <v>pKPC-def</v>
      </c>
      <c r="C3379" t="str">
        <f t="shared" si="269"/>
        <v>NZ_CP009776.1</v>
      </c>
      <c r="D3379" t="str">
        <f t="shared" si="270"/>
        <v>CP009776</v>
      </c>
      <c r="E3379" t="str">
        <f t="shared" si="272"/>
        <v>Klebsiella</v>
      </c>
      <c r="F3379" t="s">
        <v>32306</v>
      </c>
      <c r="G3379" t="str">
        <f t="shared" si="271"/>
        <v>Klebsiellapneumoniae               Gammaproteobacteria115.3251.2496127---1314</v>
      </c>
      <c r="H3379" t="s">
        <v>17125</v>
      </c>
      <c r="I3379" t="s">
        <v>15</v>
      </c>
      <c r="J3379" t="s">
        <v>78</v>
      </c>
      <c r="K3379" t="s">
        <v>79</v>
      </c>
      <c r="L3379" t="s">
        <v>17131</v>
      </c>
      <c r="M3379" t="s">
        <v>17132</v>
      </c>
      <c r="N3379" t="s">
        <v>17133</v>
      </c>
      <c r="O3379" s="1" t="s">
        <v>17134</v>
      </c>
      <c r="P3379" t="s">
        <v>17135</v>
      </c>
      <c r="Q3379">
        <v>127</v>
      </c>
      <c r="R3379" t="s">
        <v>23</v>
      </c>
      <c r="S3379" t="s">
        <v>23</v>
      </c>
      <c r="T3379" t="s">
        <v>23</v>
      </c>
      <c r="U3379">
        <v>131</v>
      </c>
      <c r="V3379">
        <v>4</v>
      </c>
    </row>
    <row r="3380" spans="1:22">
      <c r="A3380">
        <v>6551655</v>
      </c>
      <c r="B3380" t="str">
        <f t="shared" si="268"/>
        <v>pKPN-a68</v>
      </c>
      <c r="C3380" t="str">
        <f t="shared" si="269"/>
        <v>NZ_CP009777.1</v>
      </c>
      <c r="D3380" t="str">
        <f t="shared" si="270"/>
        <v>CP009777</v>
      </c>
      <c r="E3380" t="str">
        <f t="shared" si="272"/>
        <v>Klebsiella</v>
      </c>
      <c r="F3380" t="s">
        <v>32306</v>
      </c>
      <c r="G3380" t="str">
        <f t="shared" si="271"/>
        <v>Klebsiellapneumoniae               Gammaproteobacteria212.19252.7975217---2247</v>
      </c>
      <c r="H3380" t="s">
        <v>17125</v>
      </c>
      <c r="I3380" t="s">
        <v>15</v>
      </c>
      <c r="J3380" t="s">
        <v>78</v>
      </c>
      <c r="K3380" t="s">
        <v>79</v>
      </c>
      <c r="L3380" t="s">
        <v>17136</v>
      </c>
      <c r="M3380" t="s">
        <v>17137</v>
      </c>
      <c r="N3380" t="s">
        <v>17138</v>
      </c>
      <c r="O3380" s="1" t="s">
        <v>17139</v>
      </c>
      <c r="P3380" t="s">
        <v>17140</v>
      </c>
      <c r="Q3380">
        <v>217</v>
      </c>
      <c r="R3380" t="s">
        <v>23</v>
      </c>
      <c r="S3380" t="s">
        <v>23</v>
      </c>
      <c r="T3380" t="s">
        <v>23</v>
      </c>
      <c r="U3380">
        <v>224</v>
      </c>
      <c r="V3380">
        <v>7</v>
      </c>
    </row>
    <row r="3381" spans="1:22">
      <c r="A3381">
        <v>6551559</v>
      </c>
      <c r="B3381" t="str">
        <f t="shared" si="268"/>
        <v>pKPC-e4e</v>
      </c>
      <c r="C3381" t="str">
        <f t="shared" si="269"/>
        <v>NZ_CP009864.1</v>
      </c>
      <c r="D3381" t="str">
        <f t="shared" si="270"/>
        <v>CP009864</v>
      </c>
      <c r="E3381" t="str">
        <f t="shared" si="272"/>
        <v>Klebsiella</v>
      </c>
      <c r="F3381" t="s">
        <v>32306</v>
      </c>
      <c r="G3381" t="str">
        <f t="shared" si="271"/>
        <v>Klebsiellapneumoniae               Gammaproteobacteria62.58953.033367---703</v>
      </c>
      <c r="H3381" t="s">
        <v>17141</v>
      </c>
      <c r="I3381" t="s">
        <v>15</v>
      </c>
      <c r="J3381" t="s">
        <v>78</v>
      </c>
      <c r="K3381" t="s">
        <v>79</v>
      </c>
      <c r="L3381" t="s">
        <v>17142</v>
      </c>
      <c r="M3381" t="s">
        <v>17143</v>
      </c>
      <c r="N3381" t="s">
        <v>17144</v>
      </c>
      <c r="O3381" s="1" t="s">
        <v>17145</v>
      </c>
      <c r="P3381" t="s">
        <v>17146</v>
      </c>
      <c r="Q3381">
        <v>67</v>
      </c>
      <c r="R3381" t="s">
        <v>23</v>
      </c>
      <c r="S3381" t="s">
        <v>23</v>
      </c>
      <c r="T3381" t="s">
        <v>23</v>
      </c>
      <c r="U3381">
        <v>70</v>
      </c>
      <c r="V3381">
        <v>3</v>
      </c>
    </row>
    <row r="3382" spans="1:22">
      <c r="A3382">
        <v>6551463</v>
      </c>
      <c r="B3382" t="str">
        <f t="shared" si="268"/>
        <v>pKPN-80a</v>
      </c>
      <c r="C3382" t="str">
        <f t="shared" si="269"/>
        <v>NZ_CP009865.1</v>
      </c>
      <c r="D3382" t="str">
        <f t="shared" si="270"/>
        <v>CP009865</v>
      </c>
      <c r="E3382" t="str">
        <f t="shared" si="272"/>
        <v>Klebsiella</v>
      </c>
      <c r="F3382" t="s">
        <v>32306</v>
      </c>
      <c r="G3382" t="str">
        <f t="shared" si="271"/>
        <v>Klebsiellapneumoniae               Gammaproteobacteria159.3651.4163146---15913</v>
      </c>
      <c r="H3382" t="s">
        <v>17141</v>
      </c>
      <c r="I3382" t="s">
        <v>15</v>
      </c>
      <c r="J3382" t="s">
        <v>78</v>
      </c>
      <c r="K3382" t="s">
        <v>79</v>
      </c>
      <c r="L3382" t="s">
        <v>17147</v>
      </c>
      <c r="M3382" t="s">
        <v>17148</v>
      </c>
      <c r="N3382" t="s">
        <v>17149</v>
      </c>
      <c r="O3382" s="1" t="s">
        <v>17150</v>
      </c>
      <c r="P3382" t="s">
        <v>17151</v>
      </c>
      <c r="Q3382">
        <v>146</v>
      </c>
      <c r="R3382" t="s">
        <v>23</v>
      </c>
      <c r="S3382" t="s">
        <v>23</v>
      </c>
      <c r="T3382" t="s">
        <v>23</v>
      </c>
      <c r="U3382">
        <v>159</v>
      </c>
      <c r="V3382">
        <v>13</v>
      </c>
    </row>
    <row r="3383" spans="1:22">
      <c r="A3383">
        <v>6551367</v>
      </c>
      <c r="B3383" t="str">
        <f t="shared" si="268"/>
        <v>pKpQIL-531</v>
      </c>
      <c r="C3383" t="str">
        <f t="shared" si="269"/>
        <v>NZ_CP009875.1</v>
      </c>
      <c r="D3383" t="str">
        <f t="shared" si="270"/>
        <v>CP009875</v>
      </c>
      <c r="E3383" t="str">
        <f t="shared" si="272"/>
        <v>Klebsiella</v>
      </c>
      <c r="F3383" t="s">
        <v>32306</v>
      </c>
      <c r="G3383" t="str">
        <f t="shared" si="271"/>
        <v>Klebsiellapneumoniae               Gammaproteobacteria113.63953.9287128---1313</v>
      </c>
      <c r="H3383" t="s">
        <v>17152</v>
      </c>
      <c r="I3383" t="s">
        <v>15</v>
      </c>
      <c r="J3383" t="s">
        <v>78</v>
      </c>
      <c r="K3383" t="s">
        <v>79</v>
      </c>
      <c r="L3383" t="s">
        <v>17153</v>
      </c>
      <c r="M3383" t="s">
        <v>17154</v>
      </c>
      <c r="N3383" t="s">
        <v>17155</v>
      </c>
      <c r="O3383" s="1" t="s">
        <v>16548</v>
      </c>
      <c r="P3383" t="s">
        <v>17156</v>
      </c>
      <c r="Q3383">
        <v>128</v>
      </c>
      <c r="R3383" t="s">
        <v>23</v>
      </c>
      <c r="S3383" t="s">
        <v>23</v>
      </c>
      <c r="T3383" t="s">
        <v>23</v>
      </c>
      <c r="U3383">
        <v>131</v>
      </c>
      <c r="V3383">
        <v>3</v>
      </c>
    </row>
    <row r="3384" spans="1:22">
      <c r="A3384">
        <v>6551271</v>
      </c>
      <c r="B3384" t="str">
        <f t="shared" si="268"/>
        <v>pKPN-294</v>
      </c>
      <c r="C3384" t="str">
        <f t="shared" si="269"/>
        <v>NZ_CP009873.1</v>
      </c>
      <c r="D3384" t="str">
        <f t="shared" si="270"/>
        <v>CP009873</v>
      </c>
      <c r="E3384" t="str">
        <f t="shared" si="272"/>
        <v>Klebsiella</v>
      </c>
      <c r="F3384" t="s">
        <v>32306</v>
      </c>
      <c r="G3384" t="str">
        <f t="shared" si="271"/>
        <v xml:space="preserve">Klebsiellapneumoniae               Gammaproteobacteria13.84153.681116---16-                                </v>
      </c>
      <c r="H3384" t="s">
        <v>17152</v>
      </c>
      <c r="I3384" t="s">
        <v>15</v>
      </c>
      <c r="J3384" t="s">
        <v>78</v>
      </c>
      <c r="K3384" t="s">
        <v>79</v>
      </c>
      <c r="L3384" t="s">
        <v>17157</v>
      </c>
      <c r="M3384" t="s">
        <v>17158</v>
      </c>
      <c r="N3384" t="s">
        <v>17159</v>
      </c>
      <c r="O3384" s="1" t="s">
        <v>16183</v>
      </c>
      <c r="P3384" t="s">
        <v>16184</v>
      </c>
      <c r="Q3384">
        <v>16</v>
      </c>
      <c r="R3384" t="s">
        <v>23</v>
      </c>
      <c r="S3384" t="s">
        <v>23</v>
      </c>
      <c r="T3384" t="s">
        <v>23</v>
      </c>
      <c r="U3384">
        <v>16</v>
      </c>
      <c r="V3384" t="s">
        <v>108</v>
      </c>
    </row>
    <row r="3385" spans="1:22">
      <c r="A3385">
        <v>6551175</v>
      </c>
      <c r="B3385" t="str">
        <f t="shared" si="268"/>
        <v>pKPN-b9c</v>
      </c>
      <c r="C3385" t="str">
        <f t="shared" si="269"/>
        <v>NZ_CP009874.1</v>
      </c>
      <c r="D3385" t="str">
        <f t="shared" si="270"/>
        <v>CP009874</v>
      </c>
      <c r="E3385" t="str">
        <f t="shared" si="272"/>
        <v>Klebsiella</v>
      </c>
      <c r="F3385" t="s">
        <v>32306</v>
      </c>
      <c r="G3385" t="str">
        <f t="shared" si="271"/>
        <v>Klebsiellapneumoniae               Gammaproteobacteria50.05151.345656---571</v>
      </c>
      <c r="H3385" t="s">
        <v>17152</v>
      </c>
      <c r="I3385" t="s">
        <v>15</v>
      </c>
      <c r="J3385" t="s">
        <v>78</v>
      </c>
      <c r="K3385" t="s">
        <v>79</v>
      </c>
      <c r="L3385" t="s">
        <v>17160</v>
      </c>
      <c r="M3385" t="s">
        <v>17161</v>
      </c>
      <c r="N3385" t="s">
        <v>17162</v>
      </c>
      <c r="O3385" s="1" t="s">
        <v>17163</v>
      </c>
      <c r="P3385" t="s">
        <v>17164</v>
      </c>
      <c r="Q3385">
        <v>56</v>
      </c>
      <c r="R3385" t="s">
        <v>23</v>
      </c>
      <c r="S3385" t="s">
        <v>23</v>
      </c>
      <c r="T3385" t="s">
        <v>23</v>
      </c>
      <c r="U3385">
        <v>57</v>
      </c>
      <c r="V3385">
        <v>1</v>
      </c>
    </row>
    <row r="3386" spans="1:22">
      <c r="A3386">
        <v>6551079</v>
      </c>
      <c r="B3386" t="str">
        <f t="shared" si="268"/>
        <v>pAAC154-a9e</v>
      </c>
      <c r="C3386" t="str">
        <f t="shared" si="269"/>
        <v>NZ_CP009877.1</v>
      </c>
      <c r="D3386" t="str">
        <f t="shared" si="270"/>
        <v>CP009877</v>
      </c>
      <c r="E3386" t="str">
        <f t="shared" si="272"/>
        <v>Klebsiella</v>
      </c>
      <c r="F3386" t="s">
        <v>32306</v>
      </c>
      <c r="G3386" t="str">
        <f t="shared" si="271"/>
        <v xml:space="preserve">Klebsiellapneumoniae               Gammaproteobacteria4201953.536416---16-                                </v>
      </c>
      <c r="H3386" t="s">
        <v>17165</v>
      </c>
      <c r="I3386" t="s">
        <v>15</v>
      </c>
      <c r="J3386" t="s">
        <v>78</v>
      </c>
      <c r="K3386" t="s">
        <v>79</v>
      </c>
      <c r="L3386" t="s">
        <v>17166</v>
      </c>
      <c r="M3386" t="s">
        <v>17167</v>
      </c>
      <c r="N3386" t="s">
        <v>17168</v>
      </c>
      <c r="O3386" s="1">
        <v>42019</v>
      </c>
      <c r="P3386" t="s">
        <v>17169</v>
      </c>
      <c r="Q3386">
        <v>16</v>
      </c>
      <c r="R3386" t="s">
        <v>23</v>
      </c>
      <c r="S3386" t="s">
        <v>23</v>
      </c>
      <c r="T3386" t="s">
        <v>23</v>
      </c>
      <c r="U3386">
        <v>16</v>
      </c>
      <c r="V3386" t="s">
        <v>108</v>
      </c>
    </row>
    <row r="3387" spans="1:22">
      <c r="A3387">
        <v>6550983</v>
      </c>
      <c r="B3387" t="str">
        <f t="shared" si="268"/>
        <v>pKPN-c22</v>
      </c>
      <c r="C3387" t="str">
        <f t="shared" si="269"/>
        <v>NZ_CP009879.1</v>
      </c>
      <c r="D3387" t="str">
        <f t="shared" si="270"/>
        <v>CP009879</v>
      </c>
      <c r="E3387" t="str">
        <f t="shared" si="272"/>
        <v>Klebsiella</v>
      </c>
      <c r="F3387" t="s">
        <v>32306</v>
      </c>
      <c r="G3387" t="str">
        <f t="shared" si="271"/>
        <v>Klebsiellapneumoniae               Gammaproteobacteria178.56351.5185183---19411</v>
      </c>
      <c r="H3387" t="s">
        <v>17165</v>
      </c>
      <c r="I3387" t="s">
        <v>15</v>
      </c>
      <c r="J3387" t="s">
        <v>78</v>
      </c>
      <c r="K3387" t="s">
        <v>79</v>
      </c>
      <c r="L3387" t="s">
        <v>17170</v>
      </c>
      <c r="M3387" t="s">
        <v>17171</v>
      </c>
      <c r="N3387" t="s">
        <v>17172</v>
      </c>
      <c r="O3387" s="1" t="s">
        <v>17173</v>
      </c>
      <c r="P3387" t="s">
        <v>16103</v>
      </c>
      <c r="Q3387">
        <v>183</v>
      </c>
      <c r="R3387" t="s">
        <v>23</v>
      </c>
      <c r="S3387" t="s">
        <v>23</v>
      </c>
      <c r="T3387" t="s">
        <v>23</v>
      </c>
      <c r="U3387">
        <v>194</v>
      </c>
      <c r="V3387">
        <v>11</v>
      </c>
    </row>
    <row r="3388" spans="1:22">
      <c r="A3388">
        <v>6550887</v>
      </c>
      <c r="B3388" t="str">
        <f t="shared" si="268"/>
        <v>pKPN-852</v>
      </c>
      <c r="C3388" t="str">
        <f t="shared" si="269"/>
        <v>NZ_CP009878.1</v>
      </c>
      <c r="D3388" t="str">
        <f t="shared" si="270"/>
        <v>CP009878</v>
      </c>
      <c r="E3388" t="str">
        <f t="shared" si="272"/>
        <v>Klebsiella</v>
      </c>
      <c r="F3388" t="s">
        <v>32306</v>
      </c>
      <c r="G3388" t="str">
        <f t="shared" si="271"/>
        <v>Klebsiellapneumoniae               Gammaproteobacteria51.62253.490850---522</v>
      </c>
      <c r="H3388" t="s">
        <v>17165</v>
      </c>
      <c r="I3388" t="s">
        <v>15</v>
      </c>
      <c r="J3388" t="s">
        <v>78</v>
      </c>
      <c r="K3388" t="s">
        <v>79</v>
      </c>
      <c r="L3388" t="s">
        <v>17174</v>
      </c>
      <c r="M3388" t="s">
        <v>17175</v>
      </c>
      <c r="N3388" t="s">
        <v>17176</v>
      </c>
      <c r="O3388" s="1" t="s">
        <v>17177</v>
      </c>
      <c r="P3388" t="s">
        <v>17178</v>
      </c>
      <c r="Q3388">
        <v>50</v>
      </c>
      <c r="R3388" t="s">
        <v>23</v>
      </c>
      <c r="S3388" t="s">
        <v>23</v>
      </c>
      <c r="T3388" t="s">
        <v>23</v>
      </c>
      <c r="U3388">
        <v>52</v>
      </c>
      <c r="V3388">
        <v>2</v>
      </c>
    </row>
    <row r="3389" spans="1:22">
      <c r="A3389">
        <v>6550791</v>
      </c>
      <c r="B3389" t="str">
        <f t="shared" si="268"/>
        <v>pKpn23412-4</v>
      </c>
      <c r="C3389" t="str">
        <f t="shared" si="269"/>
        <v>NZ_CP011316.1</v>
      </c>
      <c r="D3389" t="str">
        <f t="shared" si="270"/>
        <v>CP011316</v>
      </c>
      <c r="E3389" t="str">
        <f t="shared" si="272"/>
        <v>Klebsiella</v>
      </c>
      <c r="F3389" t="s">
        <v>32306</v>
      </c>
      <c r="G3389" t="str">
        <f t="shared" si="271"/>
        <v xml:space="preserve">Klebsiellapneumoniae               Gammaproteobacteria3.77745.19464---4-                                </v>
      </c>
      <c r="H3389" t="s">
        <v>17179</v>
      </c>
      <c r="I3389" t="s">
        <v>15</v>
      </c>
      <c r="J3389" t="s">
        <v>78</v>
      </c>
      <c r="K3389" t="s">
        <v>79</v>
      </c>
      <c r="L3389" t="s">
        <v>17180</v>
      </c>
      <c r="M3389" t="s">
        <v>17181</v>
      </c>
      <c r="N3389" t="s">
        <v>17182</v>
      </c>
      <c r="O3389" s="1" t="s">
        <v>17183</v>
      </c>
      <c r="P3389" t="s">
        <v>17184</v>
      </c>
      <c r="Q3389">
        <v>4</v>
      </c>
      <c r="R3389" t="s">
        <v>23</v>
      </c>
      <c r="S3389" t="s">
        <v>23</v>
      </c>
      <c r="T3389" t="s">
        <v>23</v>
      </c>
      <c r="U3389">
        <v>4</v>
      </c>
      <c r="V3389" t="s">
        <v>108</v>
      </c>
    </row>
    <row r="3390" spans="1:22">
      <c r="A3390">
        <v>6550695</v>
      </c>
      <c r="B3390" t="str">
        <f t="shared" si="268"/>
        <v>pKpn23412-362</v>
      </c>
      <c r="C3390" t="str">
        <f t="shared" si="269"/>
        <v>NZ_CP011314.1</v>
      </c>
      <c r="D3390" t="str">
        <f t="shared" si="270"/>
        <v>CP011314</v>
      </c>
      <c r="E3390" t="str">
        <f t="shared" si="272"/>
        <v>Klebsiella</v>
      </c>
      <c r="F3390" t="s">
        <v>32306</v>
      </c>
      <c r="G3390" t="str">
        <f t="shared" si="271"/>
        <v>Klebsiellapneumoniae               Gammaproteobacteria361.96447.9981347-1-36618</v>
      </c>
      <c r="H3390" t="s">
        <v>17179</v>
      </c>
      <c r="I3390" t="s">
        <v>15</v>
      </c>
      <c r="J3390" t="s">
        <v>78</v>
      </c>
      <c r="K3390" t="s">
        <v>79</v>
      </c>
      <c r="L3390" t="s">
        <v>17185</v>
      </c>
      <c r="M3390" t="s">
        <v>17186</v>
      </c>
      <c r="N3390" t="s">
        <v>17187</v>
      </c>
      <c r="O3390" s="1" t="s">
        <v>17188</v>
      </c>
      <c r="P3390" t="s">
        <v>17189</v>
      </c>
      <c r="Q3390">
        <v>347</v>
      </c>
      <c r="R3390" t="s">
        <v>23</v>
      </c>
      <c r="S3390">
        <v>1</v>
      </c>
      <c r="T3390" t="s">
        <v>23</v>
      </c>
      <c r="U3390">
        <v>366</v>
      </c>
      <c r="V3390">
        <v>18</v>
      </c>
    </row>
    <row r="3391" spans="1:22">
      <c r="A3391">
        <v>6550599</v>
      </c>
      <c r="B3391" t="str">
        <f t="shared" si="268"/>
        <v>pKpn2312-5</v>
      </c>
      <c r="C3391" t="str">
        <f t="shared" si="269"/>
        <v>NZ_CP011315.1</v>
      </c>
      <c r="D3391" t="str">
        <f t="shared" si="270"/>
        <v>CP011315</v>
      </c>
      <c r="E3391" t="str">
        <f t="shared" si="272"/>
        <v>Klebsiella</v>
      </c>
      <c r="F3391" t="s">
        <v>32306</v>
      </c>
      <c r="G3391" t="str">
        <f t="shared" si="271"/>
        <v xml:space="preserve">Klebsiellapneumoniae               Gammaproteobacteria4.83143.0764---4-                                </v>
      </c>
      <c r="H3391" t="s">
        <v>17179</v>
      </c>
      <c r="I3391" t="s">
        <v>15</v>
      </c>
      <c r="J3391" t="s">
        <v>78</v>
      </c>
      <c r="K3391" t="s">
        <v>79</v>
      </c>
      <c r="L3391" t="s">
        <v>17190</v>
      </c>
      <c r="M3391" t="s">
        <v>17191</v>
      </c>
      <c r="N3391" t="s">
        <v>17192</v>
      </c>
      <c r="O3391" s="1" t="s">
        <v>17193</v>
      </c>
      <c r="P3391" t="s">
        <v>17194</v>
      </c>
      <c r="Q3391">
        <v>4</v>
      </c>
      <c r="R3391" t="s">
        <v>23</v>
      </c>
      <c r="S3391" t="s">
        <v>23</v>
      </c>
      <c r="T3391" t="s">
        <v>23</v>
      </c>
      <c r="U3391">
        <v>4</v>
      </c>
      <c r="V3391" t="s">
        <v>108</v>
      </c>
    </row>
    <row r="3392" spans="1:22">
      <c r="A3392">
        <v>6550503</v>
      </c>
      <c r="B3392" t="str">
        <f t="shared" si="268"/>
        <v>pKPHS5</v>
      </c>
      <c r="C3392" t="str">
        <f t="shared" si="269"/>
        <v>NC_016847.1</v>
      </c>
      <c r="D3392" t="str">
        <f t="shared" si="270"/>
        <v>CP003227</v>
      </c>
      <c r="E3392" t="str">
        <f t="shared" si="272"/>
        <v>Klebsiella</v>
      </c>
      <c r="F3392" t="s">
        <v>32306</v>
      </c>
      <c r="G3392" t="str">
        <f t="shared" si="271"/>
        <v xml:space="preserve">Klebsiellapneumoniae               Gammaproteobacteria3.35342.82735---5-                                        </v>
      </c>
      <c r="H3392" t="s">
        <v>17195</v>
      </c>
      <c r="I3392" t="s">
        <v>15</v>
      </c>
      <c r="J3392" t="s">
        <v>78</v>
      </c>
      <c r="K3392" t="s">
        <v>79</v>
      </c>
      <c r="L3392" t="s">
        <v>17196</v>
      </c>
      <c r="M3392" t="s">
        <v>17197</v>
      </c>
      <c r="N3392" t="s">
        <v>17198</v>
      </c>
      <c r="O3392" s="1" t="s">
        <v>17199</v>
      </c>
      <c r="P3392" t="s">
        <v>17200</v>
      </c>
      <c r="Q3392">
        <v>5</v>
      </c>
      <c r="R3392" t="s">
        <v>23</v>
      </c>
      <c r="S3392" t="s">
        <v>23</v>
      </c>
      <c r="T3392" t="s">
        <v>23</v>
      </c>
      <c r="U3392">
        <v>5</v>
      </c>
      <c r="V3392" t="s">
        <v>44</v>
      </c>
    </row>
    <row r="3393" spans="1:22">
      <c r="A3393">
        <v>6550407</v>
      </c>
      <c r="B3393" t="str">
        <f t="shared" si="268"/>
        <v>pKPHS2</v>
      </c>
      <c r="C3393" t="str">
        <f t="shared" si="269"/>
        <v>NC_016846.1</v>
      </c>
      <c r="D3393" t="str">
        <f t="shared" si="270"/>
        <v>CP003224</v>
      </c>
      <c r="E3393" t="str">
        <f t="shared" si="272"/>
        <v>Klebsiella</v>
      </c>
      <c r="F3393" t="s">
        <v>32306</v>
      </c>
      <c r="G3393" t="str">
        <f t="shared" si="271"/>
        <v xml:space="preserve">Klebsiellapneumoniae               Gammaproteobacteria111.19553.3055160---160-                                        </v>
      </c>
      <c r="H3393" t="s">
        <v>17195</v>
      </c>
      <c r="I3393" t="s">
        <v>15</v>
      </c>
      <c r="J3393" t="s">
        <v>78</v>
      </c>
      <c r="K3393" t="s">
        <v>79</v>
      </c>
      <c r="L3393" t="s">
        <v>17201</v>
      </c>
      <c r="M3393" t="s">
        <v>17202</v>
      </c>
      <c r="N3393" t="s">
        <v>17203</v>
      </c>
      <c r="O3393" s="1" t="s">
        <v>17204</v>
      </c>
      <c r="P3393" t="s">
        <v>17205</v>
      </c>
      <c r="Q3393">
        <v>160</v>
      </c>
      <c r="R3393" t="s">
        <v>23</v>
      </c>
      <c r="S3393" t="s">
        <v>23</v>
      </c>
      <c r="T3393" t="s">
        <v>23</v>
      </c>
      <c r="U3393">
        <v>160</v>
      </c>
      <c r="V3393" t="s">
        <v>44</v>
      </c>
    </row>
    <row r="3394" spans="1:22">
      <c r="A3394">
        <v>6550311</v>
      </c>
      <c r="B3394" t="str">
        <f t="shared" si="268"/>
        <v>pKPHS1</v>
      </c>
      <c r="C3394" t="str">
        <f t="shared" si="269"/>
        <v>NC_016838.1</v>
      </c>
      <c r="D3394" t="str">
        <f t="shared" si="270"/>
        <v>CP003223</v>
      </c>
      <c r="E3394" t="str">
        <f t="shared" si="272"/>
        <v>Klebsiella</v>
      </c>
      <c r="F3394" t="s">
        <v>32306</v>
      </c>
      <c r="G3394" t="str">
        <f t="shared" si="271"/>
        <v xml:space="preserve">Klebsiellapneumoniae               Gammaproteobacteria122.79949.4613141---141-                                        </v>
      </c>
      <c r="H3394" t="s">
        <v>17195</v>
      </c>
      <c r="I3394" t="s">
        <v>15</v>
      </c>
      <c r="J3394" t="s">
        <v>78</v>
      </c>
      <c r="K3394" t="s">
        <v>79</v>
      </c>
      <c r="L3394" t="s">
        <v>17206</v>
      </c>
      <c r="M3394" t="s">
        <v>17207</v>
      </c>
      <c r="N3394" t="s">
        <v>17208</v>
      </c>
      <c r="O3394" s="1" t="s">
        <v>17209</v>
      </c>
      <c r="P3394" t="s">
        <v>17210</v>
      </c>
      <c r="Q3394">
        <v>141</v>
      </c>
      <c r="R3394" t="s">
        <v>23</v>
      </c>
      <c r="S3394" t="s">
        <v>23</v>
      </c>
      <c r="T3394" t="s">
        <v>23</v>
      </c>
      <c r="U3394">
        <v>141</v>
      </c>
      <c r="V3394" t="s">
        <v>44</v>
      </c>
    </row>
    <row r="3395" spans="1:22">
      <c r="A3395">
        <v>6550215</v>
      </c>
      <c r="B3395" t="str">
        <f t="shared" ref="B3395:B3458" si="273">L3395</f>
        <v>pKPHS3</v>
      </c>
      <c r="C3395" t="str">
        <f t="shared" ref="C3395:C3458" si="274">M3395</f>
        <v>NC_016839.1</v>
      </c>
      <c r="D3395" t="str">
        <f t="shared" ref="D3395:D3458" si="275">N3395</f>
        <v>CP003225</v>
      </c>
      <c r="E3395" t="str">
        <f t="shared" si="272"/>
        <v>Klebsiella</v>
      </c>
      <c r="F3395" t="s">
        <v>32306</v>
      </c>
      <c r="G3395" t="str">
        <f t="shared" ref="G3395:G3458" si="276">CONCATENATE(E3395,F3395,K3395,O3395,P3395,Q3395,R3395,S3395,T3395,U3395,V3395)</f>
        <v xml:space="preserve">Klebsiellapneumoniae               Gammaproteobacteria105.97452.4591152---152-                                        </v>
      </c>
      <c r="H3395" t="s">
        <v>17195</v>
      </c>
      <c r="I3395" t="s">
        <v>15</v>
      </c>
      <c r="J3395" t="s">
        <v>78</v>
      </c>
      <c r="K3395" t="s">
        <v>79</v>
      </c>
      <c r="L3395" t="s">
        <v>17211</v>
      </c>
      <c r="M3395" t="s">
        <v>17212</v>
      </c>
      <c r="N3395" t="s">
        <v>17213</v>
      </c>
      <c r="O3395" s="1" t="s">
        <v>17214</v>
      </c>
      <c r="P3395" t="s">
        <v>17215</v>
      </c>
      <c r="Q3395">
        <v>152</v>
      </c>
      <c r="R3395" t="s">
        <v>23</v>
      </c>
      <c r="S3395" t="s">
        <v>23</v>
      </c>
      <c r="T3395" t="s">
        <v>23</v>
      </c>
      <c r="U3395">
        <v>152</v>
      </c>
      <c r="V3395" t="s">
        <v>44</v>
      </c>
    </row>
    <row r="3396" spans="1:22">
      <c r="A3396">
        <v>6550119</v>
      </c>
      <c r="B3396" t="str">
        <f t="shared" si="273"/>
        <v>pKPHS4</v>
      </c>
      <c r="C3396" t="str">
        <f t="shared" si="274"/>
        <v>NC_016840.1</v>
      </c>
      <c r="D3396" t="str">
        <f t="shared" si="275"/>
        <v>CP003226</v>
      </c>
      <c r="E3396" t="str">
        <f t="shared" si="272"/>
        <v>Klebsiella</v>
      </c>
      <c r="F3396" t="s">
        <v>32306</v>
      </c>
      <c r="G3396" t="str">
        <f t="shared" si="276"/>
        <v xml:space="preserve">Klebsiellapneumoniae               Gammaproteobacteria3.75152.17284---4-                                        </v>
      </c>
      <c r="H3396" t="s">
        <v>17195</v>
      </c>
      <c r="I3396" t="s">
        <v>15</v>
      </c>
      <c r="J3396" t="s">
        <v>78</v>
      </c>
      <c r="K3396" t="s">
        <v>79</v>
      </c>
      <c r="L3396" t="s">
        <v>17216</v>
      </c>
      <c r="M3396" t="s">
        <v>17217</v>
      </c>
      <c r="N3396" t="s">
        <v>17218</v>
      </c>
      <c r="O3396" s="1" t="s">
        <v>17219</v>
      </c>
      <c r="P3396" t="s">
        <v>17220</v>
      </c>
      <c r="Q3396">
        <v>4</v>
      </c>
      <c r="R3396" t="s">
        <v>23</v>
      </c>
      <c r="S3396" t="s">
        <v>23</v>
      </c>
      <c r="T3396" t="s">
        <v>23</v>
      </c>
      <c r="U3396">
        <v>4</v>
      </c>
      <c r="V3396" t="s">
        <v>44</v>
      </c>
    </row>
    <row r="3397" spans="1:22">
      <c r="A3397">
        <v>6550023</v>
      </c>
      <c r="B3397" t="str">
        <f t="shared" si="273"/>
        <v>pKPHS6</v>
      </c>
      <c r="C3397" t="str">
        <f t="shared" si="274"/>
        <v>NC_016841.1</v>
      </c>
      <c r="D3397" t="str">
        <f t="shared" si="275"/>
        <v>CP003228</v>
      </c>
      <c r="E3397" t="str">
        <f t="shared" si="272"/>
        <v>Klebsiella</v>
      </c>
      <c r="F3397" t="s">
        <v>32306</v>
      </c>
      <c r="G3397" t="str">
        <f t="shared" si="276"/>
        <v xml:space="preserve">Klebsiellapneumoniae               Gammaproteobacteria1.30847.93581---1-                                        </v>
      </c>
      <c r="H3397" t="s">
        <v>17195</v>
      </c>
      <c r="I3397" t="s">
        <v>15</v>
      </c>
      <c r="J3397" t="s">
        <v>78</v>
      </c>
      <c r="K3397" t="s">
        <v>79</v>
      </c>
      <c r="L3397" t="s">
        <v>17221</v>
      </c>
      <c r="M3397" t="s">
        <v>17222</v>
      </c>
      <c r="N3397" t="s">
        <v>17223</v>
      </c>
      <c r="O3397" s="1" t="s">
        <v>17224</v>
      </c>
      <c r="P3397" t="s">
        <v>17225</v>
      </c>
      <c r="Q3397">
        <v>1</v>
      </c>
      <c r="R3397" t="s">
        <v>23</v>
      </c>
      <c r="S3397" t="s">
        <v>23</v>
      </c>
      <c r="T3397" t="s">
        <v>23</v>
      </c>
      <c r="U3397">
        <v>1</v>
      </c>
      <c r="V3397" t="s">
        <v>44</v>
      </c>
    </row>
    <row r="3398" spans="1:22">
      <c r="A3398">
        <v>6549927</v>
      </c>
      <c r="B3398" t="str">
        <f t="shared" si="273"/>
        <v>pKP13e</v>
      </c>
      <c r="C3398" t="str">
        <f t="shared" si="274"/>
        <v>NZ_CP003998.1</v>
      </c>
      <c r="D3398" t="str">
        <f t="shared" si="275"/>
        <v>CP003998</v>
      </c>
      <c r="E3398" t="str">
        <f t="shared" si="272"/>
        <v>Klebsiella</v>
      </c>
      <c r="F3398" t="s">
        <v>32306</v>
      </c>
      <c r="G3398" t="str">
        <f t="shared" si="276"/>
        <v>Klebsiellapneumoniae               Gammaproteobacteria81.07151.1169108---1102</v>
      </c>
      <c r="H3398" t="s">
        <v>17226</v>
      </c>
      <c r="I3398" t="s">
        <v>15</v>
      </c>
      <c r="J3398" t="s">
        <v>78</v>
      </c>
      <c r="K3398" t="s">
        <v>79</v>
      </c>
      <c r="L3398" t="s">
        <v>17227</v>
      </c>
      <c r="M3398" t="s">
        <v>17228</v>
      </c>
      <c r="N3398" t="s">
        <v>17229</v>
      </c>
      <c r="O3398" s="1" t="s">
        <v>17230</v>
      </c>
      <c r="P3398" t="s">
        <v>17231</v>
      </c>
      <c r="Q3398">
        <v>108</v>
      </c>
      <c r="R3398" t="s">
        <v>23</v>
      </c>
      <c r="S3398" t="s">
        <v>23</v>
      </c>
      <c r="T3398" t="s">
        <v>23</v>
      </c>
      <c r="U3398">
        <v>110</v>
      </c>
      <c r="V3398">
        <v>2</v>
      </c>
    </row>
    <row r="3399" spans="1:22">
      <c r="A3399">
        <v>6549831</v>
      </c>
      <c r="B3399" t="str">
        <f t="shared" si="273"/>
        <v>pKP13a</v>
      </c>
      <c r="C3399" t="str">
        <f t="shared" si="274"/>
        <v>NZ_CP003996.1</v>
      </c>
      <c r="D3399" t="str">
        <f t="shared" si="275"/>
        <v>CP003996</v>
      </c>
      <c r="E3399" t="str">
        <f t="shared" si="272"/>
        <v>Klebsiella</v>
      </c>
      <c r="F3399" t="s">
        <v>32306</v>
      </c>
      <c r="G3399" t="str">
        <f t="shared" si="276"/>
        <v xml:space="preserve">Klebsiellapneumoniae               Gammaproteobacteria2.45949.2073---3-                                        </v>
      </c>
      <c r="H3399" t="s">
        <v>17226</v>
      </c>
      <c r="I3399" t="s">
        <v>15</v>
      </c>
      <c r="J3399" t="s">
        <v>78</v>
      </c>
      <c r="K3399" t="s">
        <v>79</v>
      </c>
      <c r="L3399" t="s">
        <v>17232</v>
      </c>
      <c r="M3399" t="s">
        <v>17233</v>
      </c>
      <c r="N3399" t="s">
        <v>17234</v>
      </c>
      <c r="O3399" s="1" t="s">
        <v>17235</v>
      </c>
      <c r="P3399" t="s">
        <v>17236</v>
      </c>
      <c r="Q3399">
        <v>3</v>
      </c>
      <c r="R3399" t="s">
        <v>23</v>
      </c>
      <c r="S3399" t="s">
        <v>23</v>
      </c>
      <c r="T3399" t="s">
        <v>23</v>
      </c>
      <c r="U3399">
        <v>3</v>
      </c>
      <c r="V3399" t="s">
        <v>44</v>
      </c>
    </row>
    <row r="3400" spans="1:22">
      <c r="A3400">
        <v>6549735</v>
      </c>
      <c r="B3400" t="str">
        <f t="shared" si="273"/>
        <v>pKP13b</v>
      </c>
      <c r="C3400" t="str">
        <f t="shared" si="274"/>
        <v>NZ_CP003994.1</v>
      </c>
      <c r="D3400" t="str">
        <f t="shared" si="275"/>
        <v>CP003994</v>
      </c>
      <c r="E3400" t="str">
        <f t="shared" si="272"/>
        <v>Klebsiella</v>
      </c>
      <c r="F3400" t="s">
        <v>32306</v>
      </c>
      <c r="G3400" t="str">
        <f t="shared" si="276"/>
        <v xml:space="preserve">Klebsiellapneumoniae               Gammaproteobacteria3.22356.3454---4-                                        </v>
      </c>
      <c r="H3400" t="s">
        <v>17226</v>
      </c>
      <c r="I3400" t="s">
        <v>15</v>
      </c>
      <c r="J3400" t="s">
        <v>78</v>
      </c>
      <c r="K3400" t="s">
        <v>79</v>
      </c>
      <c r="L3400" t="s">
        <v>17237</v>
      </c>
      <c r="M3400" t="s">
        <v>17238</v>
      </c>
      <c r="N3400" t="s">
        <v>17239</v>
      </c>
      <c r="O3400" s="1" t="s">
        <v>8995</v>
      </c>
      <c r="P3400" t="s">
        <v>8996</v>
      </c>
      <c r="Q3400">
        <v>4</v>
      </c>
      <c r="R3400" t="s">
        <v>23</v>
      </c>
      <c r="S3400" t="s">
        <v>23</v>
      </c>
      <c r="T3400" t="s">
        <v>23</v>
      </c>
      <c r="U3400">
        <v>4</v>
      </c>
      <c r="V3400" t="s">
        <v>44</v>
      </c>
    </row>
    <row r="3401" spans="1:22">
      <c r="A3401">
        <v>6549639</v>
      </c>
      <c r="B3401" t="str">
        <f t="shared" si="273"/>
        <v>pKP13f</v>
      </c>
      <c r="C3401" t="str">
        <f t="shared" si="274"/>
        <v>NZ_CP004000.1</v>
      </c>
      <c r="D3401" t="str">
        <f t="shared" si="275"/>
        <v>CP004000</v>
      </c>
      <c r="E3401" t="str">
        <f t="shared" si="272"/>
        <v>Klebsiella</v>
      </c>
      <c r="F3401" t="s">
        <v>32306</v>
      </c>
      <c r="G3401" t="str">
        <f t="shared" si="276"/>
        <v>Klebsiellapneumoniae               Gammaproteobacteria295.49347.9453299---3089</v>
      </c>
      <c r="H3401" t="s">
        <v>17226</v>
      </c>
      <c r="I3401" t="s">
        <v>15</v>
      </c>
      <c r="J3401" t="s">
        <v>78</v>
      </c>
      <c r="K3401" t="s">
        <v>79</v>
      </c>
      <c r="L3401" t="s">
        <v>17240</v>
      </c>
      <c r="M3401" t="s">
        <v>17241</v>
      </c>
      <c r="N3401" t="s">
        <v>17242</v>
      </c>
      <c r="O3401" s="1" t="s">
        <v>17243</v>
      </c>
      <c r="P3401" t="s">
        <v>17244</v>
      </c>
      <c r="Q3401">
        <v>299</v>
      </c>
      <c r="R3401" t="s">
        <v>23</v>
      </c>
      <c r="S3401" t="s">
        <v>23</v>
      </c>
      <c r="T3401" t="s">
        <v>23</v>
      </c>
      <c r="U3401">
        <v>308</v>
      </c>
      <c r="V3401">
        <v>9</v>
      </c>
    </row>
    <row r="3402" spans="1:22">
      <c r="A3402">
        <v>6549543</v>
      </c>
      <c r="B3402" t="str">
        <f t="shared" si="273"/>
        <v>pKP13c</v>
      </c>
      <c r="C3402" t="str">
        <f t="shared" si="274"/>
        <v>NZ_CP003995.1</v>
      </c>
      <c r="D3402" t="str">
        <f t="shared" si="275"/>
        <v>CP003995</v>
      </c>
      <c r="E3402" t="str">
        <f t="shared" si="272"/>
        <v>Klebsiella</v>
      </c>
      <c r="F3402" t="s">
        <v>32306</v>
      </c>
      <c r="G3402" t="str">
        <f t="shared" si="276"/>
        <v xml:space="preserve">Klebsiellapneumoniae               Gammaproteobacteria5.06543.857---7-                                        </v>
      </c>
      <c r="H3402" t="s">
        <v>17226</v>
      </c>
      <c r="I3402" t="s">
        <v>15</v>
      </c>
      <c r="J3402" t="s">
        <v>78</v>
      </c>
      <c r="K3402" t="s">
        <v>79</v>
      </c>
      <c r="L3402" t="s">
        <v>17245</v>
      </c>
      <c r="M3402" t="s">
        <v>17246</v>
      </c>
      <c r="N3402" t="s">
        <v>17247</v>
      </c>
      <c r="O3402" s="1" t="s">
        <v>17248</v>
      </c>
      <c r="P3402" t="s">
        <v>17249</v>
      </c>
      <c r="Q3402">
        <v>7</v>
      </c>
      <c r="R3402" t="s">
        <v>23</v>
      </c>
      <c r="S3402" t="s">
        <v>23</v>
      </c>
      <c r="T3402" t="s">
        <v>23</v>
      </c>
      <c r="U3402">
        <v>7</v>
      </c>
      <c r="V3402" t="s">
        <v>44</v>
      </c>
    </row>
    <row r="3403" spans="1:22">
      <c r="A3403">
        <v>6549447</v>
      </c>
      <c r="B3403" t="str">
        <f t="shared" si="273"/>
        <v>pKP13d</v>
      </c>
      <c r="C3403" t="str">
        <f t="shared" si="274"/>
        <v>NZ_CP003997.1</v>
      </c>
      <c r="D3403" t="str">
        <f t="shared" si="275"/>
        <v>CP003997</v>
      </c>
      <c r="E3403" t="str">
        <f t="shared" si="272"/>
        <v>Klebsiella</v>
      </c>
      <c r="F3403" t="s">
        <v>32306</v>
      </c>
      <c r="G3403" t="str">
        <f t="shared" si="276"/>
        <v>Klebsiellapneumoniae               Gammaproteobacteria45.57445.980251---532</v>
      </c>
      <c r="H3403" t="s">
        <v>17226</v>
      </c>
      <c r="I3403" t="s">
        <v>15</v>
      </c>
      <c r="J3403" t="s">
        <v>78</v>
      </c>
      <c r="K3403" t="s">
        <v>79</v>
      </c>
      <c r="L3403" t="s">
        <v>17250</v>
      </c>
      <c r="M3403" t="s">
        <v>17251</v>
      </c>
      <c r="N3403" t="s">
        <v>17252</v>
      </c>
      <c r="O3403" s="1" t="s">
        <v>17253</v>
      </c>
      <c r="P3403" t="s">
        <v>17254</v>
      </c>
      <c r="Q3403">
        <v>51</v>
      </c>
      <c r="R3403" t="s">
        <v>23</v>
      </c>
      <c r="S3403" t="s">
        <v>23</v>
      </c>
      <c r="T3403" t="s">
        <v>23</v>
      </c>
      <c r="U3403">
        <v>53</v>
      </c>
      <c r="V3403">
        <v>2</v>
      </c>
    </row>
    <row r="3404" spans="1:22">
      <c r="A3404">
        <v>6549351</v>
      </c>
      <c r="B3404" t="str">
        <f t="shared" si="273"/>
        <v>pKp5-1</v>
      </c>
      <c r="C3404" t="str">
        <f t="shared" si="274"/>
        <v>-</v>
      </c>
      <c r="D3404" t="str">
        <f t="shared" si="275"/>
        <v>CP008701.1</v>
      </c>
      <c r="E3404" t="str">
        <f t="shared" si="272"/>
        <v>Klebsiella</v>
      </c>
      <c r="F3404" t="s">
        <v>32306</v>
      </c>
      <c r="G3404" t="str">
        <f t="shared" si="276"/>
        <v>Klebsiellapneumoniae               Gammaproteobacteria186.32350.6691631--17814</v>
      </c>
      <c r="H3404" t="s">
        <v>17255</v>
      </c>
      <c r="I3404" t="s">
        <v>15</v>
      </c>
      <c r="J3404" t="s">
        <v>78</v>
      </c>
      <c r="K3404" t="s">
        <v>79</v>
      </c>
      <c r="L3404" t="s">
        <v>17256</v>
      </c>
      <c r="M3404" t="s">
        <v>23</v>
      </c>
      <c r="N3404" t="s">
        <v>17257</v>
      </c>
      <c r="O3404" s="1" t="s">
        <v>17258</v>
      </c>
      <c r="P3404" t="s">
        <v>17259</v>
      </c>
      <c r="Q3404">
        <v>163</v>
      </c>
      <c r="R3404">
        <v>1</v>
      </c>
      <c r="S3404" t="s">
        <v>23</v>
      </c>
      <c r="T3404" t="s">
        <v>23</v>
      </c>
      <c r="U3404">
        <v>178</v>
      </c>
      <c r="V3404">
        <v>14</v>
      </c>
    </row>
    <row r="3405" spans="1:22">
      <c r="A3405">
        <v>6549255</v>
      </c>
      <c r="B3405" t="str">
        <f t="shared" si="273"/>
        <v>pKPN-498</v>
      </c>
      <c r="C3405" t="str">
        <f t="shared" si="274"/>
        <v>NZ_CP008829.1</v>
      </c>
      <c r="D3405" t="str">
        <f t="shared" si="275"/>
        <v>CP008829</v>
      </c>
      <c r="E3405" t="str">
        <f t="shared" si="272"/>
        <v>Klebsiella</v>
      </c>
      <c r="F3405" t="s">
        <v>32306</v>
      </c>
      <c r="G3405" t="str">
        <f t="shared" si="276"/>
        <v>Klebsiellapneumoniae               Gammaproteobacteria243.82453.2249255---2627</v>
      </c>
      <c r="H3405" t="s">
        <v>17260</v>
      </c>
      <c r="I3405" t="s">
        <v>15</v>
      </c>
      <c r="J3405" t="s">
        <v>78</v>
      </c>
      <c r="K3405" t="s">
        <v>79</v>
      </c>
      <c r="L3405" t="s">
        <v>17261</v>
      </c>
      <c r="M3405" t="s">
        <v>17262</v>
      </c>
      <c r="N3405" t="s">
        <v>17263</v>
      </c>
      <c r="O3405" s="1" t="s">
        <v>17264</v>
      </c>
      <c r="P3405" t="s">
        <v>17265</v>
      </c>
      <c r="Q3405">
        <v>255</v>
      </c>
      <c r="R3405" t="s">
        <v>23</v>
      </c>
      <c r="S3405" t="s">
        <v>23</v>
      </c>
      <c r="T3405" t="s">
        <v>23</v>
      </c>
      <c r="U3405">
        <v>262</v>
      </c>
      <c r="V3405">
        <v>7</v>
      </c>
    </row>
    <row r="3406" spans="1:22">
      <c r="A3406">
        <v>6549159</v>
      </c>
      <c r="B3406" t="str">
        <f t="shared" si="273"/>
        <v>pAAC154-a50</v>
      </c>
      <c r="C3406" t="str">
        <f t="shared" si="274"/>
        <v>NZ_CP008828.1</v>
      </c>
      <c r="D3406" t="str">
        <f t="shared" si="275"/>
        <v>CP008828</v>
      </c>
      <c r="E3406" t="str">
        <f t="shared" si="272"/>
        <v>Klebsiella</v>
      </c>
      <c r="F3406" t="s">
        <v>32306</v>
      </c>
      <c r="G3406" t="str">
        <f t="shared" si="276"/>
        <v>Klebsiellapneumoniae               Gammaproteobacteria15.09653.537415---161</v>
      </c>
      <c r="H3406" t="s">
        <v>17260</v>
      </c>
      <c r="I3406" t="s">
        <v>15</v>
      </c>
      <c r="J3406" t="s">
        <v>78</v>
      </c>
      <c r="K3406" t="s">
        <v>79</v>
      </c>
      <c r="L3406" t="s">
        <v>17266</v>
      </c>
      <c r="M3406" t="s">
        <v>17267</v>
      </c>
      <c r="N3406" t="s">
        <v>17268</v>
      </c>
      <c r="O3406" s="1" t="s">
        <v>17269</v>
      </c>
      <c r="P3406" t="s">
        <v>17270</v>
      </c>
      <c r="Q3406">
        <v>15</v>
      </c>
      <c r="R3406" t="s">
        <v>23</v>
      </c>
      <c r="S3406" t="s">
        <v>23</v>
      </c>
      <c r="T3406" t="s">
        <v>23</v>
      </c>
      <c r="U3406">
        <v>16</v>
      </c>
      <c r="V3406">
        <v>1</v>
      </c>
    </row>
    <row r="3407" spans="1:22">
      <c r="A3407">
        <v>6549063</v>
      </c>
      <c r="B3407" t="str">
        <f t="shared" si="273"/>
        <v>pKpQIL-6e6</v>
      </c>
      <c r="C3407" t="str">
        <f t="shared" si="274"/>
        <v>NZ_CP008830.1</v>
      </c>
      <c r="D3407" t="str">
        <f t="shared" si="275"/>
        <v>CP008830</v>
      </c>
      <c r="E3407" t="str">
        <f t="shared" si="272"/>
        <v>Klebsiella</v>
      </c>
      <c r="F3407" t="s">
        <v>32306</v>
      </c>
      <c r="G3407" t="str">
        <f t="shared" si="276"/>
        <v>Klebsiellapneumoniae               Gammaproteobacteria113.63953.9278127---1303</v>
      </c>
      <c r="H3407" t="s">
        <v>17260</v>
      </c>
      <c r="I3407" t="s">
        <v>15</v>
      </c>
      <c r="J3407" t="s">
        <v>78</v>
      </c>
      <c r="K3407" t="s">
        <v>79</v>
      </c>
      <c r="L3407" t="s">
        <v>17271</v>
      </c>
      <c r="M3407" t="s">
        <v>17272</v>
      </c>
      <c r="N3407" t="s">
        <v>17273</v>
      </c>
      <c r="O3407" s="1" t="s">
        <v>16548</v>
      </c>
      <c r="P3407" t="s">
        <v>17274</v>
      </c>
      <c r="Q3407">
        <v>127</v>
      </c>
      <c r="R3407" t="s">
        <v>23</v>
      </c>
      <c r="S3407" t="s">
        <v>23</v>
      </c>
      <c r="T3407" t="s">
        <v>23</v>
      </c>
      <c r="U3407">
        <v>130</v>
      </c>
      <c r="V3407">
        <v>3</v>
      </c>
    </row>
    <row r="3408" spans="1:22">
      <c r="A3408">
        <v>6548967</v>
      </c>
      <c r="B3408" t="str">
        <f t="shared" si="273"/>
        <v>pAAC154-a50</v>
      </c>
      <c r="C3408" t="str">
        <f t="shared" si="274"/>
        <v>NZ_CP007728.1</v>
      </c>
      <c r="D3408" t="str">
        <f t="shared" si="275"/>
        <v>CP007728</v>
      </c>
      <c r="E3408" t="str">
        <f t="shared" si="272"/>
        <v>Klebsiella</v>
      </c>
      <c r="F3408" t="s">
        <v>32306</v>
      </c>
      <c r="G3408" t="str">
        <f t="shared" si="276"/>
        <v>Klebsiellapneumoniae               Gammaproteobacteria15.09653.537415---161</v>
      </c>
      <c r="H3408" t="s">
        <v>17275</v>
      </c>
      <c r="I3408" t="s">
        <v>15</v>
      </c>
      <c r="J3408" t="s">
        <v>78</v>
      </c>
      <c r="K3408" t="s">
        <v>79</v>
      </c>
      <c r="L3408" t="s">
        <v>17266</v>
      </c>
      <c r="M3408" t="s">
        <v>17276</v>
      </c>
      <c r="N3408" t="s">
        <v>17277</v>
      </c>
      <c r="O3408" s="1" t="s">
        <v>17269</v>
      </c>
      <c r="P3408" t="s">
        <v>17270</v>
      </c>
      <c r="Q3408">
        <v>15</v>
      </c>
      <c r="R3408" t="s">
        <v>23</v>
      </c>
      <c r="S3408" t="s">
        <v>23</v>
      </c>
      <c r="T3408" t="s">
        <v>23</v>
      </c>
      <c r="U3408">
        <v>16</v>
      </c>
      <c r="V3408">
        <v>1</v>
      </c>
    </row>
    <row r="3409" spans="1:22">
      <c r="A3409">
        <v>6548871</v>
      </c>
      <c r="B3409" t="str">
        <f t="shared" si="273"/>
        <v>pKpQIL-6e6</v>
      </c>
      <c r="C3409" t="str">
        <f t="shared" si="274"/>
        <v>NZ_CP007730.1</v>
      </c>
      <c r="D3409" t="str">
        <f t="shared" si="275"/>
        <v>CP007730</v>
      </c>
      <c r="E3409" t="str">
        <f t="shared" si="272"/>
        <v>Klebsiella</v>
      </c>
      <c r="F3409" t="s">
        <v>32306</v>
      </c>
      <c r="G3409" t="str">
        <f t="shared" si="276"/>
        <v>Klebsiellapneumoniae               Gammaproteobacteria113.63953.9278127---1303</v>
      </c>
      <c r="H3409" t="s">
        <v>17275</v>
      </c>
      <c r="I3409" t="s">
        <v>15</v>
      </c>
      <c r="J3409" t="s">
        <v>78</v>
      </c>
      <c r="K3409" t="s">
        <v>79</v>
      </c>
      <c r="L3409" t="s">
        <v>17271</v>
      </c>
      <c r="M3409" t="s">
        <v>17278</v>
      </c>
      <c r="N3409" t="s">
        <v>17279</v>
      </c>
      <c r="O3409" s="1" t="s">
        <v>16548</v>
      </c>
      <c r="P3409" t="s">
        <v>17274</v>
      </c>
      <c r="Q3409">
        <v>127</v>
      </c>
      <c r="R3409" t="s">
        <v>23</v>
      </c>
      <c r="S3409" t="s">
        <v>23</v>
      </c>
      <c r="T3409" t="s">
        <v>23</v>
      </c>
      <c r="U3409">
        <v>130</v>
      </c>
      <c r="V3409">
        <v>3</v>
      </c>
    </row>
    <row r="3410" spans="1:22">
      <c r="A3410">
        <v>6548775</v>
      </c>
      <c r="B3410" t="str">
        <f t="shared" si="273"/>
        <v>pKPN-498</v>
      </c>
      <c r="C3410" t="str">
        <f t="shared" si="274"/>
        <v>NZ_CP007729.1</v>
      </c>
      <c r="D3410" t="str">
        <f t="shared" si="275"/>
        <v>CP007729</v>
      </c>
      <c r="E3410" t="str">
        <f t="shared" si="272"/>
        <v>Klebsiella</v>
      </c>
      <c r="F3410" t="s">
        <v>32306</v>
      </c>
      <c r="G3410" t="str">
        <f t="shared" si="276"/>
        <v>Klebsiellapneumoniae               Gammaproteobacteria243.82453.2249255---2627</v>
      </c>
      <c r="H3410" t="s">
        <v>17275</v>
      </c>
      <c r="I3410" t="s">
        <v>15</v>
      </c>
      <c r="J3410" t="s">
        <v>78</v>
      </c>
      <c r="K3410" t="s">
        <v>79</v>
      </c>
      <c r="L3410" t="s">
        <v>17261</v>
      </c>
      <c r="M3410" t="s">
        <v>17280</v>
      </c>
      <c r="N3410" t="s">
        <v>17281</v>
      </c>
      <c r="O3410" s="1" t="s">
        <v>17264</v>
      </c>
      <c r="P3410" t="s">
        <v>17265</v>
      </c>
      <c r="Q3410">
        <v>255</v>
      </c>
      <c r="R3410" t="s">
        <v>23</v>
      </c>
      <c r="S3410" t="s">
        <v>23</v>
      </c>
      <c r="T3410" t="s">
        <v>23</v>
      </c>
      <c r="U3410">
        <v>262</v>
      </c>
      <c r="V3410">
        <v>7</v>
      </c>
    </row>
    <row r="3411" spans="1:22">
      <c r="A3411">
        <v>6548679</v>
      </c>
      <c r="B3411" t="str">
        <f t="shared" si="273"/>
        <v>pKPC-484</v>
      </c>
      <c r="C3411" t="str">
        <f t="shared" si="274"/>
        <v>NZ_CP008798.1</v>
      </c>
      <c r="D3411" t="str">
        <f t="shared" si="275"/>
        <v>CP008798</v>
      </c>
      <c r="E3411" t="str">
        <f t="shared" si="272"/>
        <v>Klebsiella</v>
      </c>
      <c r="F3411" t="s">
        <v>32306</v>
      </c>
      <c r="G3411" t="str">
        <f t="shared" si="276"/>
        <v>Klebsiellapneumoniae               Gammaproteobacteria85.47355.57988---913</v>
      </c>
      <c r="H3411" t="s">
        <v>17282</v>
      </c>
      <c r="I3411" t="s">
        <v>15</v>
      </c>
      <c r="J3411" t="s">
        <v>78</v>
      </c>
      <c r="K3411" t="s">
        <v>79</v>
      </c>
      <c r="L3411" t="s">
        <v>17283</v>
      </c>
      <c r="M3411" t="s">
        <v>17284</v>
      </c>
      <c r="N3411" t="s">
        <v>17285</v>
      </c>
      <c r="O3411" s="1" t="s">
        <v>17286</v>
      </c>
      <c r="P3411" t="s">
        <v>17287</v>
      </c>
      <c r="Q3411">
        <v>88</v>
      </c>
      <c r="R3411" t="s">
        <v>23</v>
      </c>
      <c r="S3411" t="s">
        <v>23</v>
      </c>
      <c r="T3411" t="s">
        <v>23</v>
      </c>
      <c r="U3411">
        <v>91</v>
      </c>
      <c r="V3411">
        <v>3</v>
      </c>
    </row>
    <row r="3412" spans="1:22">
      <c r="A3412">
        <v>6548583</v>
      </c>
      <c r="B3412" t="str">
        <f t="shared" si="273"/>
        <v>pKPN-e44</v>
      </c>
      <c r="C3412" t="str">
        <f t="shared" si="274"/>
        <v>NZ_CP008800.1</v>
      </c>
      <c r="D3412" t="str">
        <f t="shared" si="275"/>
        <v>CP008800</v>
      </c>
      <c r="E3412" t="str">
        <f t="shared" si="272"/>
        <v>Klebsiella</v>
      </c>
      <c r="F3412" t="s">
        <v>32306</v>
      </c>
      <c r="G3412" t="str">
        <f t="shared" si="276"/>
        <v>Klebsiellapneumoniae               Gammaproteobacteria194.87752.47194---2028</v>
      </c>
      <c r="H3412" t="s">
        <v>17282</v>
      </c>
      <c r="I3412" t="s">
        <v>15</v>
      </c>
      <c r="J3412" t="s">
        <v>78</v>
      </c>
      <c r="K3412" t="s">
        <v>79</v>
      </c>
      <c r="L3412" t="s">
        <v>17288</v>
      </c>
      <c r="M3412" t="s">
        <v>17289</v>
      </c>
      <c r="N3412" t="s">
        <v>17290</v>
      </c>
      <c r="O3412" s="1" t="s">
        <v>17291</v>
      </c>
      <c r="P3412" t="s">
        <v>17292</v>
      </c>
      <c r="Q3412">
        <v>194</v>
      </c>
      <c r="R3412" t="s">
        <v>23</v>
      </c>
      <c r="S3412" t="s">
        <v>23</v>
      </c>
      <c r="T3412" t="s">
        <v>23</v>
      </c>
      <c r="U3412">
        <v>202</v>
      </c>
      <c r="V3412">
        <v>8</v>
      </c>
    </row>
    <row r="3413" spans="1:22">
      <c r="A3413">
        <v>6548487</v>
      </c>
      <c r="B3413" t="str">
        <f t="shared" si="273"/>
        <v>pKPN-819</v>
      </c>
      <c r="C3413" t="str">
        <f t="shared" si="274"/>
        <v>NZ_CP008799.1</v>
      </c>
      <c r="D3413" t="str">
        <f t="shared" si="275"/>
        <v>CP008799</v>
      </c>
      <c r="E3413" t="str">
        <f t="shared" si="272"/>
        <v>Klebsiella</v>
      </c>
      <c r="F3413" t="s">
        <v>32306</v>
      </c>
      <c r="G3413" t="str">
        <f t="shared" si="276"/>
        <v>Klebsiellapneumoniae               Gammaproteobacteria58.0548.551264---673</v>
      </c>
      <c r="H3413" t="s">
        <v>17282</v>
      </c>
      <c r="I3413" t="s">
        <v>15</v>
      </c>
      <c r="J3413" t="s">
        <v>78</v>
      </c>
      <c r="K3413" t="s">
        <v>79</v>
      </c>
      <c r="L3413" t="s">
        <v>17293</v>
      </c>
      <c r="M3413" t="s">
        <v>17294</v>
      </c>
      <c r="N3413" t="s">
        <v>17295</v>
      </c>
      <c r="O3413" s="1" t="s">
        <v>17296</v>
      </c>
      <c r="P3413" t="s">
        <v>17297</v>
      </c>
      <c r="Q3413">
        <v>64</v>
      </c>
      <c r="R3413" t="s">
        <v>23</v>
      </c>
      <c r="S3413" t="s">
        <v>23</v>
      </c>
      <c r="T3413" t="s">
        <v>23</v>
      </c>
      <c r="U3413">
        <v>67</v>
      </c>
      <c r="V3413">
        <v>3</v>
      </c>
    </row>
    <row r="3414" spans="1:22">
      <c r="A3414">
        <v>6548391</v>
      </c>
      <c r="B3414" t="str">
        <f t="shared" si="273"/>
        <v>pKPN-068</v>
      </c>
      <c r="C3414" t="str">
        <f t="shared" si="274"/>
        <v>NZ_CP007733.1</v>
      </c>
      <c r="D3414" t="str">
        <f t="shared" si="275"/>
        <v>CP007733</v>
      </c>
      <c r="E3414" t="str">
        <f t="shared" si="272"/>
        <v>Klebsiella</v>
      </c>
      <c r="F3414" t="s">
        <v>32306</v>
      </c>
      <c r="G3414" t="str">
        <f t="shared" si="276"/>
        <v>Klebsiellapneumoniae               Gammaproteobacteria80.41151.343794---973</v>
      </c>
      <c r="H3414" t="s">
        <v>17298</v>
      </c>
      <c r="I3414" t="s">
        <v>15</v>
      </c>
      <c r="J3414" t="s">
        <v>78</v>
      </c>
      <c r="K3414" t="s">
        <v>79</v>
      </c>
      <c r="L3414" t="s">
        <v>17299</v>
      </c>
      <c r="M3414" t="s">
        <v>17300</v>
      </c>
      <c r="N3414" t="s">
        <v>17301</v>
      </c>
      <c r="O3414" s="1" t="s">
        <v>17302</v>
      </c>
      <c r="P3414" t="s">
        <v>17303</v>
      </c>
      <c r="Q3414">
        <v>94</v>
      </c>
      <c r="R3414" t="s">
        <v>23</v>
      </c>
      <c r="S3414" t="s">
        <v>23</v>
      </c>
      <c r="T3414" t="s">
        <v>23</v>
      </c>
      <c r="U3414">
        <v>97</v>
      </c>
      <c r="V3414">
        <v>3</v>
      </c>
    </row>
    <row r="3415" spans="1:22">
      <c r="A3415">
        <v>6548295</v>
      </c>
      <c r="B3415" t="str">
        <f t="shared" si="273"/>
        <v>pKPN-a41</v>
      </c>
      <c r="C3415" t="str">
        <f t="shared" si="274"/>
        <v>NZ_CP007735.1</v>
      </c>
      <c r="D3415" t="str">
        <f t="shared" si="275"/>
        <v>CP007735</v>
      </c>
      <c r="E3415" t="str">
        <f t="shared" si="272"/>
        <v>Klebsiella</v>
      </c>
      <c r="F3415" t="s">
        <v>32306</v>
      </c>
      <c r="G3415" t="str">
        <f t="shared" si="276"/>
        <v>Klebsiellapneumoniae               Gammaproteobacteria89.7751.81881---887</v>
      </c>
      <c r="H3415" t="s">
        <v>17298</v>
      </c>
      <c r="I3415" t="s">
        <v>15</v>
      </c>
      <c r="J3415" t="s">
        <v>78</v>
      </c>
      <c r="K3415" t="s">
        <v>79</v>
      </c>
      <c r="L3415" t="s">
        <v>17304</v>
      </c>
      <c r="M3415" t="s">
        <v>17305</v>
      </c>
      <c r="N3415" t="s">
        <v>17306</v>
      </c>
      <c r="O3415" s="1" t="s">
        <v>17307</v>
      </c>
      <c r="P3415" t="s">
        <v>17308</v>
      </c>
      <c r="Q3415">
        <v>81</v>
      </c>
      <c r="R3415" t="s">
        <v>23</v>
      </c>
      <c r="S3415" t="s">
        <v>23</v>
      </c>
      <c r="T3415" t="s">
        <v>23</v>
      </c>
      <c r="U3415">
        <v>88</v>
      </c>
      <c r="V3415">
        <v>7</v>
      </c>
    </row>
    <row r="3416" spans="1:22">
      <c r="A3416">
        <v>6548199</v>
      </c>
      <c r="B3416" t="str">
        <f t="shared" si="273"/>
        <v>pKEC-dc3</v>
      </c>
      <c r="C3416" t="str">
        <f t="shared" si="274"/>
        <v>NZ_CP007732.1</v>
      </c>
      <c r="D3416" t="str">
        <f t="shared" si="275"/>
        <v>CP007732</v>
      </c>
      <c r="E3416" t="str">
        <f t="shared" si="272"/>
        <v>Klebsiella</v>
      </c>
      <c r="F3416" t="s">
        <v>32306</v>
      </c>
      <c r="G3416" t="str">
        <f t="shared" si="276"/>
        <v>Klebsiellapneumoniae               Gammaproteobacteria268.33452.6139292---30210</v>
      </c>
      <c r="H3416" t="s">
        <v>17298</v>
      </c>
      <c r="I3416" t="s">
        <v>15</v>
      </c>
      <c r="J3416" t="s">
        <v>78</v>
      </c>
      <c r="K3416" t="s">
        <v>79</v>
      </c>
      <c r="L3416" t="s">
        <v>17309</v>
      </c>
      <c r="M3416" t="s">
        <v>17310</v>
      </c>
      <c r="N3416" t="s">
        <v>17311</v>
      </c>
      <c r="O3416" s="1" t="s">
        <v>17312</v>
      </c>
      <c r="P3416" t="s">
        <v>17313</v>
      </c>
      <c r="Q3416">
        <v>292</v>
      </c>
      <c r="R3416" t="s">
        <v>23</v>
      </c>
      <c r="S3416" t="s">
        <v>23</v>
      </c>
      <c r="T3416" t="s">
        <v>23</v>
      </c>
      <c r="U3416">
        <v>302</v>
      </c>
      <c r="V3416">
        <v>10</v>
      </c>
    </row>
    <row r="3417" spans="1:22">
      <c r="A3417">
        <v>6548103</v>
      </c>
      <c r="B3417" t="str">
        <f t="shared" si="273"/>
        <v>pKPN-b0b</v>
      </c>
      <c r="C3417" t="str">
        <f t="shared" si="274"/>
        <v>NZ_CP007736.1</v>
      </c>
      <c r="D3417" t="str">
        <f t="shared" si="275"/>
        <v>CP007736</v>
      </c>
      <c r="E3417" t="str">
        <f t="shared" si="272"/>
        <v>Klebsiella</v>
      </c>
      <c r="F3417" t="s">
        <v>32306</v>
      </c>
      <c r="G3417" t="str">
        <f t="shared" si="276"/>
        <v>Klebsiellapneumoniae               Gammaproteobacteria113.4449.3926115---1216</v>
      </c>
      <c r="H3417" t="s">
        <v>17298</v>
      </c>
      <c r="I3417" t="s">
        <v>15</v>
      </c>
      <c r="J3417" t="s">
        <v>78</v>
      </c>
      <c r="K3417" t="s">
        <v>79</v>
      </c>
      <c r="L3417" t="s">
        <v>17314</v>
      </c>
      <c r="M3417" t="s">
        <v>17315</v>
      </c>
      <c r="N3417" t="s">
        <v>17316</v>
      </c>
      <c r="O3417" s="1" t="s">
        <v>17317</v>
      </c>
      <c r="P3417" t="s">
        <v>17318</v>
      </c>
      <c r="Q3417">
        <v>115</v>
      </c>
      <c r="R3417" t="s">
        <v>23</v>
      </c>
      <c r="S3417" t="s">
        <v>23</v>
      </c>
      <c r="T3417" t="s">
        <v>23</v>
      </c>
      <c r="U3417">
        <v>121</v>
      </c>
      <c r="V3417">
        <v>6</v>
      </c>
    </row>
    <row r="3418" spans="1:22">
      <c r="A3418">
        <v>6548007</v>
      </c>
      <c r="B3418" t="str">
        <f t="shared" si="273"/>
        <v>pKPN-262</v>
      </c>
      <c r="C3418" t="str">
        <f t="shared" si="274"/>
        <v>NZ_CP007734.1</v>
      </c>
      <c r="D3418" t="str">
        <f t="shared" si="275"/>
        <v>CP007734</v>
      </c>
      <c r="E3418" t="str">
        <f t="shared" si="272"/>
        <v>Klebsiella</v>
      </c>
      <c r="F3418" t="s">
        <v>32306</v>
      </c>
      <c r="G3418" t="str">
        <f t="shared" si="276"/>
        <v>Klebsiellapneumoniae               Gammaproteobacteria338.8552.721331---35019</v>
      </c>
      <c r="H3418" t="s">
        <v>17298</v>
      </c>
      <c r="I3418" t="s">
        <v>15</v>
      </c>
      <c r="J3418" t="s">
        <v>78</v>
      </c>
      <c r="K3418" t="s">
        <v>79</v>
      </c>
      <c r="L3418" t="s">
        <v>17319</v>
      </c>
      <c r="M3418" t="s">
        <v>17320</v>
      </c>
      <c r="N3418" t="s">
        <v>17321</v>
      </c>
      <c r="O3418" s="1" t="s">
        <v>17322</v>
      </c>
      <c r="P3418" t="s">
        <v>17323</v>
      </c>
      <c r="Q3418">
        <v>331</v>
      </c>
      <c r="R3418" t="s">
        <v>23</v>
      </c>
      <c r="S3418" t="s">
        <v>23</v>
      </c>
      <c r="T3418" t="s">
        <v>23</v>
      </c>
      <c r="U3418">
        <v>350</v>
      </c>
      <c r="V3418">
        <v>19</v>
      </c>
    </row>
    <row r="3419" spans="1:22">
      <c r="A3419">
        <v>6547911</v>
      </c>
      <c r="B3419" t="str">
        <f t="shared" si="273"/>
        <v>pKpQIL-531</v>
      </c>
      <c r="C3419" t="str">
        <f t="shared" si="274"/>
        <v>NZ_CP008833.1</v>
      </c>
      <c r="D3419" t="str">
        <f t="shared" si="275"/>
        <v>CP008833</v>
      </c>
      <c r="E3419" t="str">
        <f t="shared" ref="E3419:E3482" si="277">MID(H3419,1,FIND(" ",H3419)-1)</f>
        <v>Klebsiella</v>
      </c>
      <c r="F3419" t="s">
        <v>32306</v>
      </c>
      <c r="G3419" t="str">
        <f t="shared" si="276"/>
        <v>Klebsiellapneumoniae               Gammaproteobacteria113.63953.9287128---1313</v>
      </c>
      <c r="H3419" t="s">
        <v>17324</v>
      </c>
      <c r="I3419" t="s">
        <v>15</v>
      </c>
      <c r="J3419" t="s">
        <v>78</v>
      </c>
      <c r="K3419" t="s">
        <v>79</v>
      </c>
      <c r="L3419" t="s">
        <v>17153</v>
      </c>
      <c r="M3419" t="s">
        <v>17325</v>
      </c>
      <c r="N3419" t="s">
        <v>17326</v>
      </c>
      <c r="O3419" s="1" t="s">
        <v>16548</v>
      </c>
      <c r="P3419" t="s">
        <v>17156</v>
      </c>
      <c r="Q3419">
        <v>128</v>
      </c>
      <c r="R3419" t="s">
        <v>23</v>
      </c>
      <c r="S3419" t="s">
        <v>23</v>
      </c>
      <c r="T3419" t="s">
        <v>23</v>
      </c>
      <c r="U3419">
        <v>131</v>
      </c>
      <c r="V3419">
        <v>3</v>
      </c>
    </row>
    <row r="3420" spans="1:22">
      <c r="A3420">
        <v>6547815</v>
      </c>
      <c r="B3420" t="str">
        <f t="shared" si="273"/>
        <v>pKPN-294</v>
      </c>
      <c r="C3420" t="str">
        <f t="shared" si="274"/>
        <v>NZ_CP008832.1</v>
      </c>
      <c r="D3420" t="str">
        <f t="shared" si="275"/>
        <v>CP008832</v>
      </c>
      <c r="E3420" t="str">
        <f t="shared" si="277"/>
        <v>Klebsiella</v>
      </c>
      <c r="F3420" t="s">
        <v>32306</v>
      </c>
      <c r="G3420" t="str">
        <f t="shared" si="276"/>
        <v xml:space="preserve">Klebsiellapneumoniae               Gammaproteobacteria13.84153.681116---16-                                </v>
      </c>
      <c r="H3420" t="s">
        <v>17324</v>
      </c>
      <c r="I3420" t="s">
        <v>15</v>
      </c>
      <c r="J3420" t="s">
        <v>78</v>
      </c>
      <c r="K3420" t="s">
        <v>79</v>
      </c>
      <c r="L3420" t="s">
        <v>17157</v>
      </c>
      <c r="M3420" t="s">
        <v>17327</v>
      </c>
      <c r="N3420" t="s">
        <v>17328</v>
      </c>
      <c r="O3420" s="1" t="s">
        <v>16183</v>
      </c>
      <c r="P3420" t="s">
        <v>16184</v>
      </c>
      <c r="Q3420">
        <v>16</v>
      </c>
      <c r="R3420" t="s">
        <v>23</v>
      </c>
      <c r="S3420" t="s">
        <v>23</v>
      </c>
      <c r="T3420" t="s">
        <v>23</v>
      </c>
      <c r="U3420">
        <v>16</v>
      </c>
      <c r="V3420" t="s">
        <v>108</v>
      </c>
    </row>
    <row r="3421" spans="1:22">
      <c r="A3421">
        <v>6547719</v>
      </c>
      <c r="B3421" t="str">
        <f t="shared" si="273"/>
        <v>pKPX-1</v>
      </c>
      <c r="C3421" t="str">
        <f t="shared" si="274"/>
        <v>NC_021198.1</v>
      </c>
      <c r="D3421" t="str">
        <f t="shared" si="275"/>
        <v>AP012055</v>
      </c>
      <c r="E3421" t="str">
        <f t="shared" si="277"/>
        <v>Klebsiella</v>
      </c>
      <c r="F3421" t="s">
        <v>32306</v>
      </c>
      <c r="G3421" t="str">
        <f t="shared" si="276"/>
        <v xml:space="preserve">Klebsiellapneumoniae               Gammaproteobacteria250.44453.4207215---215-                                        </v>
      </c>
      <c r="H3421" t="s">
        <v>17329</v>
      </c>
      <c r="I3421" t="s">
        <v>15</v>
      </c>
      <c r="J3421" t="s">
        <v>78</v>
      </c>
      <c r="K3421" t="s">
        <v>79</v>
      </c>
      <c r="L3421" t="s">
        <v>17330</v>
      </c>
      <c r="M3421" t="s">
        <v>17331</v>
      </c>
      <c r="N3421" t="s">
        <v>17332</v>
      </c>
      <c r="O3421" s="1" t="s">
        <v>17333</v>
      </c>
      <c r="P3421" t="s">
        <v>17334</v>
      </c>
      <c r="Q3421">
        <v>215</v>
      </c>
      <c r="R3421" t="s">
        <v>23</v>
      </c>
      <c r="S3421" t="s">
        <v>23</v>
      </c>
      <c r="T3421" t="s">
        <v>23</v>
      </c>
      <c r="U3421">
        <v>215</v>
      </c>
      <c r="V3421" t="s">
        <v>44</v>
      </c>
    </row>
    <row r="3422" spans="1:22">
      <c r="A3422">
        <v>6547623</v>
      </c>
      <c r="B3422" t="str">
        <f t="shared" si="273"/>
        <v>pKPX-2</v>
      </c>
      <c r="C3422" t="str">
        <f t="shared" si="274"/>
        <v>NC_021199.1</v>
      </c>
      <c r="D3422" t="str">
        <f t="shared" si="275"/>
        <v>AP012056</v>
      </c>
      <c r="E3422" t="str">
        <f t="shared" si="277"/>
        <v>Klebsiella</v>
      </c>
      <c r="F3422" t="s">
        <v>32306</v>
      </c>
      <c r="G3422" t="str">
        <f t="shared" si="276"/>
        <v xml:space="preserve">Klebsiellapneumoniae               Gammaproteobacteria141.54552.4928133---133-                                        </v>
      </c>
      <c r="H3422" t="s">
        <v>17329</v>
      </c>
      <c r="I3422" t="s">
        <v>15</v>
      </c>
      <c r="J3422" t="s">
        <v>78</v>
      </c>
      <c r="K3422" t="s">
        <v>79</v>
      </c>
      <c r="L3422" t="s">
        <v>17335</v>
      </c>
      <c r="M3422" t="s">
        <v>17336</v>
      </c>
      <c r="N3422" t="s">
        <v>17337</v>
      </c>
      <c r="O3422" s="1" t="s">
        <v>17338</v>
      </c>
      <c r="P3422" t="s">
        <v>17339</v>
      </c>
      <c r="Q3422">
        <v>133</v>
      </c>
      <c r="R3422" t="s">
        <v>23</v>
      </c>
      <c r="S3422" t="s">
        <v>23</v>
      </c>
      <c r="T3422" t="s">
        <v>23</v>
      </c>
      <c r="U3422">
        <v>133</v>
      </c>
      <c r="V3422" t="s">
        <v>44</v>
      </c>
    </row>
    <row r="3423" spans="1:22">
      <c r="A3423">
        <v>6547527</v>
      </c>
      <c r="B3423" t="str">
        <f t="shared" si="273"/>
        <v>pKPN7</v>
      </c>
      <c r="C3423" t="str">
        <f t="shared" si="274"/>
        <v>NC_009653.1</v>
      </c>
      <c r="D3423" t="str">
        <f t="shared" si="275"/>
        <v>CP000652</v>
      </c>
      <c r="E3423" t="str">
        <f t="shared" si="277"/>
        <v>Klebsiella</v>
      </c>
      <c r="F3423" t="s">
        <v>32306</v>
      </c>
      <c r="G3423" t="str">
        <f t="shared" si="276"/>
        <v xml:space="preserve">Klebsiellapneumoniae               Gammaproteobacteria3.47845.65845---5-                        </v>
      </c>
      <c r="H3423" t="s">
        <v>17340</v>
      </c>
      <c r="I3423" t="s">
        <v>15</v>
      </c>
      <c r="J3423" t="s">
        <v>78</v>
      </c>
      <c r="K3423" t="s">
        <v>79</v>
      </c>
      <c r="L3423" t="s">
        <v>17341</v>
      </c>
      <c r="M3423" t="s">
        <v>17342</v>
      </c>
      <c r="N3423" t="s">
        <v>17343</v>
      </c>
      <c r="O3423" s="1" t="s">
        <v>17344</v>
      </c>
      <c r="P3423" t="s">
        <v>17345</v>
      </c>
      <c r="Q3423">
        <v>5</v>
      </c>
      <c r="R3423" t="s">
        <v>23</v>
      </c>
      <c r="S3423" t="s">
        <v>23</v>
      </c>
      <c r="T3423" t="s">
        <v>23</v>
      </c>
      <c r="U3423">
        <v>5</v>
      </c>
      <c r="V3423" t="s">
        <v>289</v>
      </c>
    </row>
    <row r="3424" spans="1:22">
      <c r="A3424">
        <v>6547431</v>
      </c>
      <c r="B3424" t="str">
        <f t="shared" si="273"/>
        <v>pKPN6</v>
      </c>
      <c r="C3424" t="str">
        <f t="shared" si="274"/>
        <v>NC_009652.1</v>
      </c>
      <c r="D3424" t="str">
        <f t="shared" si="275"/>
        <v>CP000651</v>
      </c>
      <c r="E3424" t="str">
        <f t="shared" si="277"/>
        <v>Klebsiella</v>
      </c>
      <c r="F3424" t="s">
        <v>32306</v>
      </c>
      <c r="G3424" t="str">
        <f t="shared" si="276"/>
        <v xml:space="preserve">Klebsiellapneumoniae               Gammaproteobacteria4.25941.41824---4-                        </v>
      </c>
      <c r="H3424" t="s">
        <v>17340</v>
      </c>
      <c r="I3424" t="s">
        <v>15</v>
      </c>
      <c r="J3424" t="s">
        <v>78</v>
      </c>
      <c r="K3424" t="s">
        <v>79</v>
      </c>
      <c r="L3424" t="s">
        <v>17346</v>
      </c>
      <c r="M3424" t="s">
        <v>17347</v>
      </c>
      <c r="N3424" t="s">
        <v>17348</v>
      </c>
      <c r="O3424" s="1" t="s">
        <v>17349</v>
      </c>
      <c r="P3424" t="s">
        <v>17350</v>
      </c>
      <c r="Q3424">
        <v>4</v>
      </c>
      <c r="R3424" t="s">
        <v>23</v>
      </c>
      <c r="S3424" t="s">
        <v>23</v>
      </c>
      <c r="T3424" t="s">
        <v>23</v>
      </c>
      <c r="U3424">
        <v>4</v>
      </c>
      <c r="V3424" t="s">
        <v>289</v>
      </c>
    </row>
    <row r="3425" spans="1:22">
      <c r="A3425">
        <v>6547335</v>
      </c>
      <c r="B3425" t="str">
        <f t="shared" si="273"/>
        <v>pKPN3</v>
      </c>
      <c r="C3425" t="str">
        <f t="shared" si="274"/>
        <v>NC_009649.1</v>
      </c>
      <c r="D3425" t="str">
        <f t="shared" si="275"/>
        <v>CP000648</v>
      </c>
      <c r="E3425" t="str">
        <f t="shared" si="277"/>
        <v>Klebsiella</v>
      </c>
      <c r="F3425" t="s">
        <v>32306</v>
      </c>
      <c r="G3425" t="str">
        <f t="shared" si="276"/>
        <v>Klebsiellapneumoniae               Gammaproteobacteria175.87951.6907179---1878</v>
      </c>
      <c r="H3425" t="s">
        <v>17340</v>
      </c>
      <c r="I3425" t="s">
        <v>15</v>
      </c>
      <c r="J3425" t="s">
        <v>78</v>
      </c>
      <c r="K3425" t="s">
        <v>79</v>
      </c>
      <c r="L3425" t="s">
        <v>17351</v>
      </c>
      <c r="M3425" t="s">
        <v>17352</v>
      </c>
      <c r="N3425" t="s">
        <v>17353</v>
      </c>
      <c r="O3425" s="1" t="s">
        <v>17354</v>
      </c>
      <c r="P3425" t="s">
        <v>17355</v>
      </c>
      <c r="Q3425">
        <v>179</v>
      </c>
      <c r="R3425" t="s">
        <v>23</v>
      </c>
      <c r="S3425" t="s">
        <v>23</v>
      </c>
      <c r="T3425" t="s">
        <v>23</v>
      </c>
      <c r="U3425">
        <v>187</v>
      </c>
      <c r="V3425">
        <v>8</v>
      </c>
    </row>
    <row r="3426" spans="1:22">
      <c r="A3426">
        <v>6547239</v>
      </c>
      <c r="B3426" t="str">
        <f t="shared" si="273"/>
        <v>pKPN4</v>
      </c>
      <c r="C3426" t="str">
        <f t="shared" si="274"/>
        <v>NC_009650.1</v>
      </c>
      <c r="D3426" t="str">
        <f t="shared" si="275"/>
        <v>CP000649</v>
      </c>
      <c r="E3426" t="str">
        <f t="shared" si="277"/>
        <v>Klebsiella</v>
      </c>
      <c r="F3426" t="s">
        <v>32306</v>
      </c>
      <c r="G3426" t="str">
        <f t="shared" si="276"/>
        <v>Klebsiellapneumoniae               Gammaproteobacteria107.57653.4404118---1235</v>
      </c>
      <c r="H3426" t="s">
        <v>17340</v>
      </c>
      <c r="I3426" t="s">
        <v>15</v>
      </c>
      <c r="J3426" t="s">
        <v>78</v>
      </c>
      <c r="K3426" t="s">
        <v>79</v>
      </c>
      <c r="L3426" t="s">
        <v>17356</v>
      </c>
      <c r="M3426" t="s">
        <v>17357</v>
      </c>
      <c r="N3426" t="s">
        <v>17358</v>
      </c>
      <c r="O3426" s="1" t="s">
        <v>17359</v>
      </c>
      <c r="P3426" t="s">
        <v>17360</v>
      </c>
      <c r="Q3426">
        <v>118</v>
      </c>
      <c r="R3426" t="s">
        <v>23</v>
      </c>
      <c r="S3426" t="s">
        <v>23</v>
      </c>
      <c r="T3426" t="s">
        <v>23</v>
      </c>
      <c r="U3426">
        <v>123</v>
      </c>
      <c r="V3426">
        <v>5</v>
      </c>
    </row>
    <row r="3427" spans="1:22">
      <c r="A3427">
        <v>6547143</v>
      </c>
      <c r="B3427" t="str">
        <f t="shared" si="273"/>
        <v>pKPN5</v>
      </c>
      <c r="C3427" t="str">
        <f t="shared" si="274"/>
        <v>NC_009651.1</v>
      </c>
      <c r="D3427" t="str">
        <f t="shared" si="275"/>
        <v>CP000650</v>
      </c>
      <c r="E3427" t="str">
        <f t="shared" si="277"/>
        <v>Klebsiella</v>
      </c>
      <c r="F3427" t="s">
        <v>32306</v>
      </c>
      <c r="G3427" t="str">
        <f t="shared" si="276"/>
        <v>Klebsiellapneumoniae               Gammaproteobacteria88.58253.8168100---1055</v>
      </c>
      <c r="H3427" t="s">
        <v>17340</v>
      </c>
      <c r="I3427" t="s">
        <v>15</v>
      </c>
      <c r="J3427" t="s">
        <v>78</v>
      </c>
      <c r="K3427" t="s">
        <v>79</v>
      </c>
      <c r="L3427" t="s">
        <v>17361</v>
      </c>
      <c r="M3427" t="s">
        <v>17362</v>
      </c>
      <c r="N3427" t="s">
        <v>17363</v>
      </c>
      <c r="O3427" s="1" t="s">
        <v>17364</v>
      </c>
      <c r="P3427" t="s">
        <v>17365</v>
      </c>
      <c r="Q3427">
        <v>100</v>
      </c>
      <c r="R3427" t="s">
        <v>23</v>
      </c>
      <c r="S3427" t="s">
        <v>23</v>
      </c>
      <c r="T3427" t="s">
        <v>23</v>
      </c>
      <c r="U3427">
        <v>105</v>
      </c>
      <c r="V3427">
        <v>5</v>
      </c>
    </row>
    <row r="3428" spans="1:22">
      <c r="A3428">
        <v>6547047</v>
      </c>
      <c r="B3428" t="str">
        <f t="shared" si="273"/>
        <v>pK2044</v>
      </c>
      <c r="C3428" t="str">
        <f t="shared" si="274"/>
        <v>NC_006625.1</v>
      </c>
      <c r="D3428" t="str">
        <f t="shared" si="275"/>
        <v>AP006726</v>
      </c>
      <c r="E3428" t="str">
        <f t="shared" si="277"/>
        <v>Klebsiella</v>
      </c>
      <c r="F3428" t="s">
        <v>32306</v>
      </c>
      <c r="G3428" t="str">
        <f t="shared" si="276"/>
        <v>Klebsiellapneumoniae               Gammaproteobacteria224.15250.1682209---22617</v>
      </c>
      <c r="H3428" t="s">
        <v>17366</v>
      </c>
      <c r="I3428" t="s">
        <v>15</v>
      </c>
      <c r="J3428" t="s">
        <v>78</v>
      </c>
      <c r="K3428" t="s">
        <v>79</v>
      </c>
      <c r="L3428" t="s">
        <v>17367</v>
      </c>
      <c r="M3428" t="s">
        <v>17368</v>
      </c>
      <c r="N3428" t="s">
        <v>17369</v>
      </c>
      <c r="O3428" s="1" t="s">
        <v>17370</v>
      </c>
      <c r="P3428" t="s">
        <v>17371</v>
      </c>
      <c r="Q3428">
        <v>209</v>
      </c>
      <c r="R3428" t="s">
        <v>23</v>
      </c>
      <c r="S3428" t="s">
        <v>23</v>
      </c>
      <c r="T3428" t="s">
        <v>23</v>
      </c>
      <c r="U3428">
        <v>226</v>
      </c>
      <c r="V3428">
        <v>17</v>
      </c>
    </row>
    <row r="3429" spans="1:22">
      <c r="A3429">
        <v>6546951</v>
      </c>
      <c r="B3429" t="str">
        <f t="shared" si="273"/>
        <v>plasmid4</v>
      </c>
      <c r="C3429" t="str">
        <f t="shared" si="274"/>
        <v>NZ_CP006802.1</v>
      </c>
      <c r="D3429" t="str">
        <f t="shared" si="275"/>
        <v>CP006802</v>
      </c>
      <c r="E3429" t="str">
        <f t="shared" si="277"/>
        <v>Klebsiella</v>
      </c>
      <c r="F3429" t="s">
        <v>32306</v>
      </c>
      <c r="G3429" t="str">
        <f t="shared" si="276"/>
        <v xml:space="preserve">Klebsiellapneumoniae               Gammaproteobacteria6.14152.19028---8-                        </v>
      </c>
      <c r="H3429" t="s">
        <v>17372</v>
      </c>
      <c r="I3429" t="s">
        <v>15</v>
      </c>
      <c r="J3429" t="s">
        <v>78</v>
      </c>
      <c r="K3429" t="s">
        <v>79</v>
      </c>
      <c r="L3429" t="s">
        <v>17373</v>
      </c>
      <c r="M3429" t="s">
        <v>17374</v>
      </c>
      <c r="N3429" t="s">
        <v>17375</v>
      </c>
      <c r="O3429" s="1" t="s">
        <v>16910</v>
      </c>
      <c r="P3429" t="s">
        <v>16911</v>
      </c>
      <c r="Q3429">
        <v>8</v>
      </c>
      <c r="R3429" t="s">
        <v>23</v>
      </c>
      <c r="S3429" t="s">
        <v>23</v>
      </c>
      <c r="T3429" t="s">
        <v>23</v>
      </c>
      <c r="U3429">
        <v>8</v>
      </c>
      <c r="V3429" t="s">
        <v>289</v>
      </c>
    </row>
    <row r="3430" spans="1:22">
      <c r="A3430">
        <v>6546855</v>
      </c>
      <c r="B3430" t="str">
        <f t="shared" si="273"/>
        <v>plasmid3</v>
      </c>
      <c r="C3430" t="str">
        <f t="shared" si="274"/>
        <v>NZ_CP006801.1</v>
      </c>
      <c r="D3430" t="str">
        <f t="shared" si="275"/>
        <v>CP006801</v>
      </c>
      <c r="E3430" t="str">
        <f t="shared" si="277"/>
        <v>Klebsiella</v>
      </c>
      <c r="F3430" t="s">
        <v>32306</v>
      </c>
      <c r="G3430" t="str">
        <f t="shared" si="276"/>
        <v>Klebsiellapneumoniae               Gammaproteobacteria70.81452.921779---834</v>
      </c>
      <c r="H3430" t="s">
        <v>17372</v>
      </c>
      <c r="I3430" t="s">
        <v>15</v>
      </c>
      <c r="J3430" t="s">
        <v>78</v>
      </c>
      <c r="K3430" t="s">
        <v>79</v>
      </c>
      <c r="L3430" t="s">
        <v>17376</v>
      </c>
      <c r="M3430" t="s">
        <v>17377</v>
      </c>
      <c r="N3430" t="s">
        <v>17378</v>
      </c>
      <c r="O3430" s="1" t="s">
        <v>17379</v>
      </c>
      <c r="P3430" t="s">
        <v>17380</v>
      </c>
      <c r="Q3430">
        <v>79</v>
      </c>
      <c r="R3430" t="s">
        <v>23</v>
      </c>
      <c r="S3430" t="s">
        <v>23</v>
      </c>
      <c r="T3430" t="s">
        <v>23</v>
      </c>
      <c r="U3430">
        <v>83</v>
      </c>
      <c r="V3430">
        <v>4</v>
      </c>
    </row>
    <row r="3431" spans="1:22">
      <c r="A3431">
        <v>6546759</v>
      </c>
      <c r="B3431" t="str">
        <f t="shared" si="273"/>
        <v>plasmid2</v>
      </c>
      <c r="C3431" t="str">
        <f t="shared" si="274"/>
        <v>NZ_CP006800.1</v>
      </c>
      <c r="D3431" t="str">
        <f t="shared" si="275"/>
        <v>CP006800</v>
      </c>
      <c r="E3431" t="str">
        <f t="shared" si="277"/>
        <v>Klebsiella</v>
      </c>
      <c r="F3431" t="s">
        <v>32306</v>
      </c>
      <c r="G3431" t="str">
        <f t="shared" si="276"/>
        <v>Klebsiellapneumoniae               Gammaproteobacteria103.69450.996296---1037</v>
      </c>
      <c r="H3431" t="s">
        <v>17372</v>
      </c>
      <c r="I3431" t="s">
        <v>15</v>
      </c>
      <c r="J3431" t="s">
        <v>78</v>
      </c>
      <c r="K3431" t="s">
        <v>79</v>
      </c>
      <c r="L3431" t="s">
        <v>2868</v>
      </c>
      <c r="M3431" t="s">
        <v>17381</v>
      </c>
      <c r="N3431" t="s">
        <v>17382</v>
      </c>
      <c r="O3431" s="1" t="s">
        <v>17383</v>
      </c>
      <c r="P3431" t="s">
        <v>17384</v>
      </c>
      <c r="Q3431">
        <v>96</v>
      </c>
      <c r="R3431" t="s">
        <v>23</v>
      </c>
      <c r="S3431" t="s">
        <v>23</v>
      </c>
      <c r="T3431" t="s">
        <v>23</v>
      </c>
      <c r="U3431">
        <v>103</v>
      </c>
      <c r="V3431">
        <v>7</v>
      </c>
    </row>
    <row r="3432" spans="1:22">
      <c r="A3432">
        <v>6546663</v>
      </c>
      <c r="B3432" t="str">
        <f t="shared" si="273"/>
        <v>plasmid1</v>
      </c>
      <c r="C3432" t="str">
        <f t="shared" si="274"/>
        <v>NZ_CP006799.1</v>
      </c>
      <c r="D3432" t="str">
        <f t="shared" si="275"/>
        <v>CP006799</v>
      </c>
      <c r="E3432" t="str">
        <f t="shared" si="277"/>
        <v>Klebsiella</v>
      </c>
      <c r="F3432" t="s">
        <v>32306</v>
      </c>
      <c r="G3432" t="str">
        <f t="shared" si="276"/>
        <v>Klebsiellapneumoniae               Gammaproteobacteria283.37146.4105273---2807</v>
      </c>
      <c r="H3432" t="s">
        <v>17372</v>
      </c>
      <c r="I3432" t="s">
        <v>15</v>
      </c>
      <c r="J3432" t="s">
        <v>78</v>
      </c>
      <c r="K3432" t="s">
        <v>79</v>
      </c>
      <c r="L3432" t="s">
        <v>2873</v>
      </c>
      <c r="M3432" t="s">
        <v>17385</v>
      </c>
      <c r="N3432" t="s">
        <v>17386</v>
      </c>
      <c r="O3432" s="1" t="s">
        <v>17387</v>
      </c>
      <c r="P3432" t="s">
        <v>17388</v>
      </c>
      <c r="Q3432">
        <v>273</v>
      </c>
      <c r="R3432" t="s">
        <v>23</v>
      </c>
      <c r="S3432" t="s">
        <v>23</v>
      </c>
      <c r="T3432" t="s">
        <v>23</v>
      </c>
      <c r="U3432">
        <v>280</v>
      </c>
      <c r="V3432">
        <v>7</v>
      </c>
    </row>
    <row r="3433" spans="1:22">
      <c r="A3433">
        <v>6546567</v>
      </c>
      <c r="B3433" t="str">
        <f t="shared" si="273"/>
        <v>pKRH</v>
      </c>
      <c r="C3433" t="str">
        <f t="shared" si="274"/>
        <v>NC_021231.1</v>
      </c>
      <c r="D3433" t="str">
        <f t="shared" si="275"/>
        <v>FO203500</v>
      </c>
      <c r="E3433" t="str">
        <f t="shared" si="277"/>
        <v>Klebsiella</v>
      </c>
      <c r="F3433" t="s">
        <v>32306</v>
      </c>
      <c r="G3433" t="str">
        <f t="shared" si="276"/>
        <v>Klebsiellapneumoniae               Gammaproteobacteria113.68552.6956113---12714</v>
      </c>
      <c r="H3433" t="s">
        <v>17389</v>
      </c>
      <c r="I3433" t="s">
        <v>15</v>
      </c>
      <c r="J3433" t="s">
        <v>78</v>
      </c>
      <c r="K3433" t="s">
        <v>79</v>
      </c>
      <c r="L3433" t="s">
        <v>17390</v>
      </c>
      <c r="M3433" t="s">
        <v>17391</v>
      </c>
      <c r="N3433" t="s">
        <v>17392</v>
      </c>
      <c r="O3433" s="1" t="s">
        <v>17393</v>
      </c>
      <c r="P3433" t="s">
        <v>17394</v>
      </c>
      <c r="Q3433">
        <v>113</v>
      </c>
      <c r="R3433" t="s">
        <v>23</v>
      </c>
      <c r="S3433" t="s">
        <v>23</v>
      </c>
      <c r="T3433" t="s">
        <v>23</v>
      </c>
      <c r="U3433">
        <v>127</v>
      </c>
      <c r="V3433">
        <v>14</v>
      </c>
    </row>
    <row r="3434" spans="1:22">
      <c r="A3434">
        <v>6546471</v>
      </c>
      <c r="B3434" t="str">
        <f t="shared" si="273"/>
        <v>pUHKPC07-113.639kb</v>
      </c>
      <c r="C3434" t="str">
        <f t="shared" si="274"/>
        <v>NZ_CP011986.1</v>
      </c>
      <c r="D3434" t="str">
        <f t="shared" si="275"/>
        <v>CP011986</v>
      </c>
      <c r="E3434" t="str">
        <f t="shared" si="277"/>
        <v>Klebsiella</v>
      </c>
      <c r="F3434" t="s">
        <v>32306</v>
      </c>
      <c r="G3434" t="str">
        <f t="shared" si="276"/>
        <v>Klebsiellapneumoniae               Gammaproteobacteria113.63953.9251128---1313</v>
      </c>
      <c r="H3434" t="s">
        <v>17395</v>
      </c>
      <c r="I3434" t="s">
        <v>15</v>
      </c>
      <c r="J3434" t="s">
        <v>78</v>
      </c>
      <c r="K3434" t="s">
        <v>79</v>
      </c>
      <c r="L3434" t="s">
        <v>17396</v>
      </c>
      <c r="M3434" t="s">
        <v>17397</v>
      </c>
      <c r="N3434" t="s">
        <v>17398</v>
      </c>
      <c r="O3434" s="1" t="s">
        <v>16548</v>
      </c>
      <c r="P3434" t="s">
        <v>17399</v>
      </c>
      <c r="Q3434">
        <v>128</v>
      </c>
      <c r="R3434" t="s">
        <v>23</v>
      </c>
      <c r="S3434" t="s">
        <v>23</v>
      </c>
      <c r="T3434" t="s">
        <v>23</v>
      </c>
      <c r="U3434">
        <v>131</v>
      </c>
      <c r="V3434">
        <v>3</v>
      </c>
    </row>
    <row r="3435" spans="1:22">
      <c r="A3435">
        <v>6546375</v>
      </c>
      <c r="B3435" t="str">
        <f t="shared" si="273"/>
        <v>pUHKPC07-13.841kb</v>
      </c>
      <c r="C3435" t="str">
        <f t="shared" si="274"/>
        <v>NZ_CP011988.1</v>
      </c>
      <c r="D3435" t="str">
        <f t="shared" si="275"/>
        <v>CP011988</v>
      </c>
      <c r="E3435" t="str">
        <f t="shared" si="277"/>
        <v>Klebsiella</v>
      </c>
      <c r="F3435" t="s">
        <v>32306</v>
      </c>
      <c r="G3435" t="str">
        <f t="shared" si="276"/>
        <v xml:space="preserve">Klebsiellapneumoniae               Gammaproteobacteria13.84153.681116---16-                                        </v>
      </c>
      <c r="H3435" t="s">
        <v>17395</v>
      </c>
      <c r="I3435" t="s">
        <v>15</v>
      </c>
      <c r="J3435" t="s">
        <v>78</v>
      </c>
      <c r="K3435" t="s">
        <v>79</v>
      </c>
      <c r="L3435" t="s">
        <v>17400</v>
      </c>
      <c r="M3435" t="s">
        <v>17401</v>
      </c>
      <c r="N3435" t="s">
        <v>17402</v>
      </c>
      <c r="O3435" s="1" t="s">
        <v>16183</v>
      </c>
      <c r="P3435" t="s">
        <v>16184</v>
      </c>
      <c r="Q3435">
        <v>16</v>
      </c>
      <c r="R3435" t="s">
        <v>23</v>
      </c>
      <c r="S3435" t="s">
        <v>23</v>
      </c>
      <c r="T3435" t="s">
        <v>23</v>
      </c>
      <c r="U3435">
        <v>16</v>
      </c>
      <c r="V3435" t="s">
        <v>44</v>
      </c>
    </row>
    <row r="3436" spans="1:22">
      <c r="A3436">
        <v>6546279</v>
      </c>
      <c r="B3436" t="str">
        <f t="shared" si="273"/>
        <v>pUHKPC07-74.026kb</v>
      </c>
      <c r="C3436" t="str">
        <f t="shared" si="274"/>
        <v>NZ_CP011987.1</v>
      </c>
      <c r="D3436" t="str">
        <f t="shared" si="275"/>
        <v>CP011987</v>
      </c>
      <c r="E3436" t="str">
        <f t="shared" si="277"/>
        <v>Klebsiella</v>
      </c>
      <c r="F3436" t="s">
        <v>32306</v>
      </c>
      <c r="G3436" t="str">
        <f t="shared" si="276"/>
        <v>Klebsiellapneumoniae               Gammaproteobacteria74.02650.41286---882</v>
      </c>
      <c r="H3436" t="s">
        <v>17395</v>
      </c>
      <c r="I3436" t="s">
        <v>15</v>
      </c>
      <c r="J3436" t="s">
        <v>78</v>
      </c>
      <c r="K3436" t="s">
        <v>79</v>
      </c>
      <c r="L3436" t="s">
        <v>17403</v>
      </c>
      <c r="M3436" t="s">
        <v>17404</v>
      </c>
      <c r="N3436" t="s">
        <v>17405</v>
      </c>
      <c r="O3436" s="1" t="s">
        <v>17406</v>
      </c>
      <c r="P3436" t="s">
        <v>17407</v>
      </c>
      <c r="Q3436">
        <v>86</v>
      </c>
      <c r="R3436" t="s">
        <v>23</v>
      </c>
      <c r="S3436" t="s">
        <v>23</v>
      </c>
      <c r="T3436" t="s">
        <v>23</v>
      </c>
      <c r="U3436">
        <v>88</v>
      </c>
      <c r="V3436">
        <v>2</v>
      </c>
    </row>
    <row r="3437" spans="1:22">
      <c r="A3437">
        <v>6546183</v>
      </c>
      <c r="B3437" t="str">
        <f t="shared" si="273"/>
        <v>pUHKPC33-113.638kb</v>
      </c>
      <c r="C3437" t="str">
        <f t="shared" si="274"/>
        <v>NZ_CP011991.1</v>
      </c>
      <c r="D3437" t="str">
        <f t="shared" si="275"/>
        <v>CP011991</v>
      </c>
      <c r="E3437" t="str">
        <f t="shared" si="277"/>
        <v>Klebsiella</v>
      </c>
      <c r="F3437" t="s">
        <v>32306</v>
      </c>
      <c r="G3437" t="str">
        <f t="shared" si="276"/>
        <v>Klebsiellapneumoniae               Gammaproteobacteria113.63853.9283126---1304</v>
      </c>
      <c r="H3437" t="s">
        <v>17408</v>
      </c>
      <c r="I3437" t="s">
        <v>15</v>
      </c>
      <c r="J3437" t="s">
        <v>78</v>
      </c>
      <c r="K3437" t="s">
        <v>79</v>
      </c>
      <c r="L3437" t="s">
        <v>17409</v>
      </c>
      <c r="M3437" t="s">
        <v>17410</v>
      </c>
      <c r="N3437" t="s">
        <v>17411</v>
      </c>
      <c r="O3437" s="1" t="s">
        <v>17412</v>
      </c>
      <c r="P3437" t="s">
        <v>17413</v>
      </c>
      <c r="Q3437">
        <v>126</v>
      </c>
      <c r="R3437" t="s">
        <v>23</v>
      </c>
      <c r="S3437" t="s">
        <v>23</v>
      </c>
      <c r="T3437" t="s">
        <v>23</v>
      </c>
      <c r="U3437">
        <v>130</v>
      </c>
      <c r="V3437">
        <v>4</v>
      </c>
    </row>
    <row r="3438" spans="1:22">
      <c r="A3438">
        <v>6546087</v>
      </c>
      <c r="B3438" t="str">
        <f t="shared" si="273"/>
        <v>pUHKPC33-13.841kb</v>
      </c>
      <c r="C3438" t="str">
        <f t="shared" si="274"/>
        <v>NZ_CP011993.1</v>
      </c>
      <c r="D3438" t="str">
        <f t="shared" si="275"/>
        <v>CP011993</v>
      </c>
      <c r="E3438" t="str">
        <f t="shared" si="277"/>
        <v>Klebsiella</v>
      </c>
      <c r="F3438" t="s">
        <v>32306</v>
      </c>
      <c r="G3438" t="str">
        <f t="shared" si="276"/>
        <v xml:space="preserve">Klebsiellapneumoniae               Gammaproteobacteria13.84153.681116---16-                                        </v>
      </c>
      <c r="H3438" t="s">
        <v>17408</v>
      </c>
      <c r="I3438" t="s">
        <v>15</v>
      </c>
      <c r="J3438" t="s">
        <v>78</v>
      </c>
      <c r="K3438" t="s">
        <v>79</v>
      </c>
      <c r="L3438" t="s">
        <v>17414</v>
      </c>
      <c r="M3438" t="s">
        <v>17415</v>
      </c>
      <c r="N3438" t="s">
        <v>17416</v>
      </c>
      <c r="O3438" s="1" t="s">
        <v>16183</v>
      </c>
      <c r="P3438" t="s">
        <v>16184</v>
      </c>
      <c r="Q3438">
        <v>16</v>
      </c>
      <c r="R3438" t="s">
        <v>23</v>
      </c>
      <c r="S3438" t="s">
        <v>23</v>
      </c>
      <c r="T3438" t="s">
        <v>23</v>
      </c>
      <c r="U3438">
        <v>16</v>
      </c>
      <c r="V3438" t="s">
        <v>44</v>
      </c>
    </row>
    <row r="3439" spans="1:22">
      <c r="A3439">
        <v>6545991</v>
      </c>
      <c r="B3439" t="str">
        <f t="shared" si="273"/>
        <v>pUHKPC33-43.380kb</v>
      </c>
      <c r="C3439" t="str">
        <f t="shared" si="274"/>
        <v>NZ_CP011992.1</v>
      </c>
      <c r="D3439" t="str">
        <f t="shared" si="275"/>
        <v>CP011992</v>
      </c>
      <c r="E3439" t="str">
        <f t="shared" si="277"/>
        <v>Klebsiella</v>
      </c>
      <c r="F3439" t="s">
        <v>32306</v>
      </c>
      <c r="G3439" t="str">
        <f t="shared" si="276"/>
        <v>Klebsiellapneumoniae               Gammaproteobacteria43.3846.834948---491</v>
      </c>
      <c r="H3439" t="s">
        <v>17408</v>
      </c>
      <c r="I3439" t="s">
        <v>15</v>
      </c>
      <c r="J3439" t="s">
        <v>78</v>
      </c>
      <c r="K3439" t="s">
        <v>79</v>
      </c>
      <c r="L3439" t="s">
        <v>17417</v>
      </c>
      <c r="M3439" t="s">
        <v>17418</v>
      </c>
      <c r="N3439" t="s">
        <v>17419</v>
      </c>
      <c r="O3439" s="1" t="s">
        <v>16193</v>
      </c>
      <c r="P3439" t="s">
        <v>16194</v>
      </c>
      <c r="Q3439">
        <v>48</v>
      </c>
      <c r="R3439" t="s">
        <v>23</v>
      </c>
      <c r="S3439" t="s">
        <v>23</v>
      </c>
      <c r="T3439" t="s">
        <v>23</v>
      </c>
      <c r="U3439">
        <v>49</v>
      </c>
      <c r="V3439">
        <v>1</v>
      </c>
    </row>
    <row r="3440" spans="1:22">
      <c r="A3440">
        <v>6545895</v>
      </c>
      <c r="B3440" t="str">
        <f t="shared" si="273"/>
        <v>pUHKPC33-162.533kb</v>
      </c>
      <c r="C3440" t="str">
        <f t="shared" si="274"/>
        <v>NZ_CP011990.1</v>
      </c>
      <c r="D3440" t="str">
        <f t="shared" si="275"/>
        <v>CP011990</v>
      </c>
      <c r="E3440" t="str">
        <f t="shared" si="277"/>
        <v>Klebsiella</v>
      </c>
      <c r="F3440" t="s">
        <v>32306</v>
      </c>
      <c r="G3440" t="str">
        <f t="shared" si="276"/>
        <v>Klebsiellapneumoniae               Gammaproteobacteria162.53353.73169---1767</v>
      </c>
      <c r="H3440" t="s">
        <v>17408</v>
      </c>
      <c r="I3440" t="s">
        <v>15</v>
      </c>
      <c r="J3440" t="s">
        <v>78</v>
      </c>
      <c r="K3440" t="s">
        <v>79</v>
      </c>
      <c r="L3440" t="s">
        <v>17420</v>
      </c>
      <c r="M3440" t="s">
        <v>17421</v>
      </c>
      <c r="N3440" t="s">
        <v>17422</v>
      </c>
      <c r="O3440" s="1" t="s">
        <v>17423</v>
      </c>
      <c r="P3440" t="s">
        <v>17424</v>
      </c>
      <c r="Q3440">
        <v>169</v>
      </c>
      <c r="R3440" t="s">
        <v>23</v>
      </c>
      <c r="S3440" t="s">
        <v>23</v>
      </c>
      <c r="T3440" t="s">
        <v>23</v>
      </c>
      <c r="U3440">
        <v>176</v>
      </c>
      <c r="V3440">
        <v>7</v>
      </c>
    </row>
    <row r="3441" spans="1:22">
      <c r="A3441">
        <v>6545799</v>
      </c>
      <c r="B3441" t="str">
        <f t="shared" si="273"/>
        <v>pMGD2</v>
      </c>
      <c r="C3441" t="str">
        <f t="shared" si="274"/>
        <v>NC_003789.1</v>
      </c>
      <c r="D3441" t="str">
        <f t="shared" si="275"/>
        <v>AY033498</v>
      </c>
      <c r="E3441" t="str">
        <f t="shared" si="277"/>
        <v>Klebsiella</v>
      </c>
      <c r="F3441" t="s">
        <v>32132</v>
      </c>
      <c r="G3441" t="str">
        <f t="shared" si="276"/>
        <v xml:space="preserve">Klebsiellasp.                      Gammaproteobacteria3.56447.72732---2-                                                                </v>
      </c>
      <c r="H3441" t="s">
        <v>17425</v>
      </c>
      <c r="I3441" t="s">
        <v>15</v>
      </c>
      <c r="J3441" t="s">
        <v>78</v>
      </c>
      <c r="K3441" t="s">
        <v>79</v>
      </c>
      <c r="L3441" t="s">
        <v>17426</v>
      </c>
      <c r="M3441" t="s">
        <v>17427</v>
      </c>
      <c r="N3441" t="s">
        <v>17428</v>
      </c>
      <c r="O3441" s="1" t="s">
        <v>17429</v>
      </c>
      <c r="P3441" t="s">
        <v>17430</v>
      </c>
      <c r="Q3441">
        <v>2</v>
      </c>
      <c r="R3441" t="s">
        <v>23</v>
      </c>
      <c r="S3441" t="s">
        <v>23</v>
      </c>
      <c r="T3441" t="s">
        <v>23</v>
      </c>
      <c r="U3441">
        <v>2</v>
      </c>
      <c r="V3441" t="s">
        <v>495</v>
      </c>
    </row>
    <row r="3442" spans="1:22">
      <c r="A3442">
        <v>6545703</v>
      </c>
      <c r="B3442" t="str">
        <f t="shared" si="273"/>
        <v>pBZ19</v>
      </c>
      <c r="C3442" t="str">
        <f t="shared" si="274"/>
        <v>NZ_JDWA01000031.1</v>
      </c>
      <c r="D3442" t="str">
        <f t="shared" si="275"/>
        <v>JDWA01000031</v>
      </c>
      <c r="E3442" t="str">
        <f t="shared" si="277"/>
        <v>Klebsiella</v>
      </c>
      <c r="F3442" t="s">
        <v>32493</v>
      </c>
      <c r="G3442" t="str">
        <f t="shared" si="276"/>
        <v>Klebsiellavariicola                Gammaproteobacteria52.251.369756---582</v>
      </c>
      <c r="H3442" t="s">
        <v>17431</v>
      </c>
      <c r="I3442" t="s">
        <v>15</v>
      </c>
      <c r="J3442" t="s">
        <v>78</v>
      </c>
      <c r="K3442" t="s">
        <v>79</v>
      </c>
      <c r="L3442" t="s">
        <v>17432</v>
      </c>
      <c r="M3442" t="s">
        <v>17433</v>
      </c>
      <c r="N3442" t="s">
        <v>17434</v>
      </c>
      <c r="O3442" s="1" t="s">
        <v>17435</v>
      </c>
      <c r="P3442" t="s">
        <v>17436</v>
      </c>
      <c r="Q3442">
        <v>56</v>
      </c>
      <c r="R3442" t="s">
        <v>23</v>
      </c>
      <c r="S3442" t="s">
        <v>23</v>
      </c>
      <c r="T3442" t="s">
        <v>23</v>
      </c>
      <c r="U3442">
        <v>58</v>
      </c>
      <c r="V3442">
        <v>2</v>
      </c>
    </row>
    <row r="3443" spans="1:22">
      <c r="A3443">
        <v>6545607</v>
      </c>
      <c r="B3443" t="str">
        <f t="shared" si="273"/>
        <v>pKV1</v>
      </c>
      <c r="C3443" t="str">
        <f t="shared" si="274"/>
        <v>NZ_CP009275.1</v>
      </c>
      <c r="D3443" t="str">
        <f t="shared" si="275"/>
        <v>CP009275</v>
      </c>
      <c r="E3443" t="str">
        <f t="shared" si="277"/>
        <v>Klebsiella</v>
      </c>
      <c r="F3443" t="s">
        <v>32493</v>
      </c>
      <c r="G3443" t="str">
        <f t="shared" si="276"/>
        <v>Klebsiellavariicola                Gammaproteobacteria162.70650.6582134---1384</v>
      </c>
      <c r="H3443" t="s">
        <v>17437</v>
      </c>
      <c r="I3443" t="s">
        <v>15</v>
      </c>
      <c r="J3443" t="s">
        <v>78</v>
      </c>
      <c r="K3443" t="s">
        <v>79</v>
      </c>
      <c r="L3443" t="s">
        <v>17438</v>
      </c>
      <c r="M3443" t="s">
        <v>17439</v>
      </c>
      <c r="N3443" t="s">
        <v>17440</v>
      </c>
      <c r="O3443" s="1" t="s">
        <v>17441</v>
      </c>
      <c r="P3443" t="s">
        <v>17442</v>
      </c>
      <c r="Q3443">
        <v>134</v>
      </c>
      <c r="R3443" t="s">
        <v>23</v>
      </c>
      <c r="S3443" t="s">
        <v>23</v>
      </c>
      <c r="T3443" t="s">
        <v>23</v>
      </c>
      <c r="U3443">
        <v>138</v>
      </c>
      <c r="V3443">
        <v>4</v>
      </c>
    </row>
    <row r="3444" spans="1:22">
      <c r="A3444">
        <v>6545511</v>
      </c>
      <c r="B3444" t="str">
        <f t="shared" si="273"/>
        <v>pKV2</v>
      </c>
      <c r="C3444" t="str">
        <f t="shared" si="274"/>
        <v>NZ_CP009276.1</v>
      </c>
      <c r="D3444" t="str">
        <f t="shared" si="275"/>
        <v>CP009276</v>
      </c>
      <c r="E3444" t="str">
        <f t="shared" si="277"/>
        <v>Klebsiella</v>
      </c>
      <c r="F3444" t="s">
        <v>32493</v>
      </c>
      <c r="G3444" t="str">
        <f t="shared" si="276"/>
        <v>Klebsiellavariicola                Gammaproteobacteria54.71553.111650---522</v>
      </c>
      <c r="H3444" t="s">
        <v>17437</v>
      </c>
      <c r="I3444" t="s">
        <v>15</v>
      </c>
      <c r="J3444" t="s">
        <v>78</v>
      </c>
      <c r="K3444" t="s">
        <v>79</v>
      </c>
      <c r="L3444" t="s">
        <v>17443</v>
      </c>
      <c r="M3444" t="s">
        <v>17444</v>
      </c>
      <c r="N3444" t="s">
        <v>17445</v>
      </c>
      <c r="O3444" s="1" t="s">
        <v>17446</v>
      </c>
      <c r="P3444" t="s">
        <v>17447</v>
      </c>
      <c r="Q3444">
        <v>50</v>
      </c>
      <c r="R3444" t="s">
        <v>23</v>
      </c>
      <c r="S3444" t="s">
        <v>23</v>
      </c>
      <c r="T3444" t="s">
        <v>23</v>
      </c>
      <c r="U3444">
        <v>52</v>
      </c>
      <c r="V3444">
        <v>2</v>
      </c>
    </row>
    <row r="3445" spans="1:22">
      <c r="A3445">
        <v>6545415</v>
      </c>
      <c r="B3445" t="str">
        <f t="shared" si="273"/>
        <v>pCAV1151-215</v>
      </c>
      <c r="C3445" t="str">
        <f t="shared" si="274"/>
        <v>NZ_CP011600.1</v>
      </c>
      <c r="D3445" t="str">
        <f t="shared" si="275"/>
        <v>CP011600</v>
      </c>
      <c r="E3445" t="str">
        <f t="shared" si="277"/>
        <v>Kluyvera</v>
      </c>
      <c r="F3445" t="s">
        <v>32259</v>
      </c>
      <c r="G3445" t="str">
        <f t="shared" si="276"/>
        <v>Kluyveraintermedia               Gammaproteobacteria215.09253.0931211---22110</v>
      </c>
      <c r="H3445" t="s">
        <v>17448</v>
      </c>
      <c r="I3445" t="s">
        <v>15</v>
      </c>
      <c r="J3445" t="s">
        <v>78</v>
      </c>
      <c r="K3445" t="s">
        <v>79</v>
      </c>
      <c r="L3445" t="s">
        <v>17449</v>
      </c>
      <c r="M3445" t="s">
        <v>17450</v>
      </c>
      <c r="N3445" t="s">
        <v>17451</v>
      </c>
      <c r="O3445" s="1" t="s">
        <v>17452</v>
      </c>
      <c r="P3445" t="s">
        <v>17453</v>
      </c>
      <c r="Q3445">
        <v>211</v>
      </c>
      <c r="R3445" t="s">
        <v>23</v>
      </c>
      <c r="S3445" t="s">
        <v>23</v>
      </c>
      <c r="T3445" t="s">
        <v>23</v>
      </c>
      <c r="U3445">
        <v>221</v>
      </c>
      <c r="V3445">
        <v>10</v>
      </c>
    </row>
    <row r="3446" spans="1:22">
      <c r="A3446">
        <v>6545319</v>
      </c>
      <c r="B3446" t="str">
        <f t="shared" si="273"/>
        <v>pCAV1151-296</v>
      </c>
      <c r="C3446" t="str">
        <f t="shared" si="274"/>
        <v>NZ_CP011601.1</v>
      </c>
      <c r="D3446" t="str">
        <f t="shared" si="275"/>
        <v>CP011601</v>
      </c>
      <c r="E3446" t="str">
        <f t="shared" si="277"/>
        <v>Kluyvera</v>
      </c>
      <c r="F3446" t="s">
        <v>32259</v>
      </c>
      <c r="G3446" t="str">
        <f t="shared" si="276"/>
        <v>Kluyveraintermedia               Gammaproteobacteria295.61947.204302---3108</v>
      </c>
      <c r="H3446" t="s">
        <v>17448</v>
      </c>
      <c r="I3446" t="s">
        <v>15</v>
      </c>
      <c r="J3446" t="s">
        <v>78</v>
      </c>
      <c r="K3446" t="s">
        <v>79</v>
      </c>
      <c r="L3446" t="s">
        <v>17454</v>
      </c>
      <c r="M3446" t="s">
        <v>17455</v>
      </c>
      <c r="N3446" t="s">
        <v>17456</v>
      </c>
      <c r="O3446" s="1" t="s">
        <v>17457</v>
      </c>
      <c r="P3446" t="s">
        <v>17458</v>
      </c>
      <c r="Q3446">
        <v>302</v>
      </c>
      <c r="R3446" t="s">
        <v>23</v>
      </c>
      <c r="S3446" t="s">
        <v>23</v>
      </c>
      <c r="T3446" t="s">
        <v>23</v>
      </c>
      <c r="U3446">
        <v>310</v>
      </c>
      <c r="V3446">
        <v>8</v>
      </c>
    </row>
    <row r="3447" spans="1:22">
      <c r="A3447">
        <v>6545223</v>
      </c>
      <c r="B3447" t="str">
        <f t="shared" si="273"/>
        <v>pCAV1151-83</v>
      </c>
      <c r="C3447" t="str">
        <f t="shared" si="274"/>
        <v>NZ_CP011599.1</v>
      </c>
      <c r="D3447" t="str">
        <f t="shared" si="275"/>
        <v>CP011599</v>
      </c>
      <c r="E3447" t="str">
        <f t="shared" si="277"/>
        <v>Kluyvera</v>
      </c>
      <c r="F3447" t="s">
        <v>32259</v>
      </c>
      <c r="G3447" t="str">
        <f t="shared" si="276"/>
        <v>Kluyveraintermedia               Gammaproteobacteria82.98653.6898101---1032</v>
      </c>
      <c r="H3447" t="s">
        <v>17448</v>
      </c>
      <c r="I3447" t="s">
        <v>15</v>
      </c>
      <c r="J3447" t="s">
        <v>78</v>
      </c>
      <c r="K3447" t="s">
        <v>79</v>
      </c>
      <c r="L3447" t="s">
        <v>17459</v>
      </c>
      <c r="M3447" t="s">
        <v>17460</v>
      </c>
      <c r="N3447" t="s">
        <v>17461</v>
      </c>
      <c r="O3447" s="1" t="s">
        <v>17462</v>
      </c>
      <c r="P3447" t="s">
        <v>17463</v>
      </c>
      <c r="Q3447">
        <v>101</v>
      </c>
      <c r="R3447" t="s">
        <v>23</v>
      </c>
      <c r="S3447" t="s">
        <v>23</v>
      </c>
      <c r="T3447" t="s">
        <v>23</v>
      </c>
      <c r="U3447">
        <v>103</v>
      </c>
      <c r="V3447">
        <v>2</v>
      </c>
    </row>
    <row r="3448" spans="1:22">
      <c r="A3448">
        <v>6545127</v>
      </c>
      <c r="B3448" t="str">
        <f t="shared" si="273"/>
        <v>pKPC_CAV1151</v>
      </c>
      <c r="C3448" t="str">
        <f t="shared" si="274"/>
        <v>NZ_CP011598.1</v>
      </c>
      <c r="D3448" t="str">
        <f t="shared" si="275"/>
        <v>CP011598</v>
      </c>
      <c r="E3448" t="str">
        <f t="shared" si="277"/>
        <v>Kluyvera</v>
      </c>
      <c r="F3448" t="s">
        <v>32259</v>
      </c>
      <c r="G3448" t="str">
        <f t="shared" si="276"/>
        <v>Kluyveraintermedia               Gammaproteobacteria43.62148.272647---514</v>
      </c>
      <c r="H3448" t="s">
        <v>17448</v>
      </c>
      <c r="I3448" t="s">
        <v>15</v>
      </c>
      <c r="J3448" t="s">
        <v>78</v>
      </c>
      <c r="K3448" t="s">
        <v>79</v>
      </c>
      <c r="L3448" t="s">
        <v>17464</v>
      </c>
      <c r="M3448" t="s">
        <v>17465</v>
      </c>
      <c r="N3448" t="s">
        <v>17466</v>
      </c>
      <c r="O3448" s="1" t="s">
        <v>11084</v>
      </c>
      <c r="P3448" t="s">
        <v>11085</v>
      </c>
      <c r="Q3448">
        <v>47</v>
      </c>
      <c r="R3448" t="s">
        <v>23</v>
      </c>
      <c r="S3448" t="s">
        <v>23</v>
      </c>
      <c r="T3448" t="s">
        <v>23</v>
      </c>
      <c r="U3448">
        <v>51</v>
      </c>
      <c r="V3448">
        <v>4</v>
      </c>
    </row>
    <row r="3449" spans="1:22">
      <c r="A3449">
        <v>6545031</v>
      </c>
      <c r="B3449" t="str">
        <f t="shared" si="273"/>
        <v>pAEU601</v>
      </c>
      <c r="C3449" t="str">
        <f t="shared" si="274"/>
        <v>NC_025155.1</v>
      </c>
      <c r="D3449" t="str">
        <f t="shared" si="275"/>
        <v>Y17109</v>
      </c>
      <c r="E3449" t="str">
        <f t="shared" si="277"/>
        <v>Komagataeibacter</v>
      </c>
      <c r="F3449" t="s">
        <v>32494</v>
      </c>
      <c r="G3449" t="str">
        <f t="shared" si="276"/>
        <v xml:space="preserve">Komagataeibactereuropaeus                Alphaproteobacteria3.81852.20015---7-                                                        </v>
      </c>
      <c r="H3449" t="s">
        <v>17467</v>
      </c>
      <c r="I3449" t="s">
        <v>15</v>
      </c>
      <c r="J3449" t="s">
        <v>78</v>
      </c>
      <c r="K3449" t="s">
        <v>202</v>
      </c>
      <c r="L3449" t="s">
        <v>17468</v>
      </c>
      <c r="M3449" t="s">
        <v>17469</v>
      </c>
      <c r="N3449" t="s">
        <v>17470</v>
      </c>
      <c r="O3449" s="1" t="s">
        <v>17471</v>
      </c>
      <c r="P3449" t="s">
        <v>17472</v>
      </c>
      <c r="Q3449">
        <v>5</v>
      </c>
      <c r="R3449" t="s">
        <v>23</v>
      </c>
      <c r="S3449" t="s">
        <v>23</v>
      </c>
      <c r="T3449" t="s">
        <v>23</v>
      </c>
      <c r="U3449">
        <v>7</v>
      </c>
      <c r="V3449" t="s">
        <v>58</v>
      </c>
    </row>
    <row r="3450" spans="1:22">
      <c r="A3450">
        <v>6544935</v>
      </c>
      <c r="B3450" t="str">
        <f t="shared" si="273"/>
        <v>pJK21</v>
      </c>
      <c r="C3450" t="str">
        <f t="shared" si="274"/>
        <v>NC_025011.1</v>
      </c>
      <c r="D3450" t="str">
        <f t="shared" si="275"/>
        <v>AJ223503</v>
      </c>
      <c r="E3450" t="str">
        <f t="shared" si="277"/>
        <v>Komagataeibacter</v>
      </c>
      <c r="F3450" t="s">
        <v>32494</v>
      </c>
      <c r="G3450" t="str">
        <f t="shared" si="276"/>
        <v xml:space="preserve">Komagataeibactereuropaeus                Alphaproteobacteria2.95456.33041---1-                                                        </v>
      </c>
      <c r="H3450" t="s">
        <v>17473</v>
      </c>
      <c r="I3450" t="s">
        <v>15</v>
      </c>
      <c r="J3450" t="s">
        <v>78</v>
      </c>
      <c r="K3450" t="s">
        <v>202</v>
      </c>
      <c r="L3450" t="s">
        <v>17474</v>
      </c>
      <c r="M3450" t="s">
        <v>17475</v>
      </c>
      <c r="N3450" t="s">
        <v>17476</v>
      </c>
      <c r="O3450" s="1" t="s">
        <v>13757</v>
      </c>
      <c r="P3450" t="s">
        <v>17477</v>
      </c>
      <c r="Q3450">
        <v>1</v>
      </c>
      <c r="R3450" t="s">
        <v>23</v>
      </c>
      <c r="S3450" t="s">
        <v>23</v>
      </c>
      <c r="T3450" t="s">
        <v>23</v>
      </c>
      <c r="U3450">
        <v>1</v>
      </c>
      <c r="V3450" t="s">
        <v>58</v>
      </c>
    </row>
    <row r="3451" spans="1:22">
      <c r="A3451">
        <v>6544839</v>
      </c>
      <c r="B3451" t="str">
        <f t="shared" si="273"/>
        <v>pGE3</v>
      </c>
      <c r="C3451" t="str">
        <f t="shared" si="274"/>
        <v>NC_024995.1</v>
      </c>
      <c r="D3451" t="str">
        <f t="shared" si="275"/>
        <v>AB972539</v>
      </c>
      <c r="E3451" t="str">
        <f t="shared" si="277"/>
        <v>Komagataeibacter</v>
      </c>
      <c r="F3451" t="s">
        <v>32494</v>
      </c>
      <c r="G3451" t="str">
        <f t="shared" si="276"/>
        <v xml:space="preserve">Komagataeibactereuropaeus                Alphaproteobacteria5.53755.21044---4-                                                </v>
      </c>
      <c r="H3451" t="s">
        <v>17478</v>
      </c>
      <c r="I3451" t="s">
        <v>15</v>
      </c>
      <c r="J3451" t="s">
        <v>78</v>
      </c>
      <c r="K3451" t="s">
        <v>202</v>
      </c>
      <c r="L3451" t="s">
        <v>17479</v>
      </c>
      <c r="M3451" t="s">
        <v>17480</v>
      </c>
      <c r="N3451" t="s">
        <v>17481</v>
      </c>
      <c r="O3451" s="1" t="s">
        <v>17482</v>
      </c>
      <c r="P3451" t="s">
        <v>17483</v>
      </c>
      <c r="Q3451">
        <v>4</v>
      </c>
      <c r="R3451" t="s">
        <v>23</v>
      </c>
      <c r="S3451" t="s">
        <v>23</v>
      </c>
      <c r="T3451" t="s">
        <v>23</v>
      </c>
      <c r="U3451">
        <v>4</v>
      </c>
      <c r="V3451" t="s">
        <v>24</v>
      </c>
    </row>
    <row r="3452" spans="1:22">
      <c r="A3452">
        <v>6544743</v>
      </c>
      <c r="B3452" t="str">
        <f t="shared" si="273"/>
        <v>pGE2</v>
      </c>
      <c r="C3452" t="str">
        <f t="shared" si="274"/>
        <v>NC_024994.1</v>
      </c>
      <c r="D3452" t="str">
        <f t="shared" si="275"/>
        <v>AB972538</v>
      </c>
      <c r="E3452" t="str">
        <f t="shared" si="277"/>
        <v>Komagataeibacter</v>
      </c>
      <c r="F3452" t="s">
        <v>32494</v>
      </c>
      <c r="G3452" t="str">
        <f t="shared" si="276"/>
        <v xml:space="preserve">Komagataeibactereuropaeus                Alphaproteobacteria7.18751.09228---8-                                                </v>
      </c>
      <c r="H3452" t="s">
        <v>17478</v>
      </c>
      <c r="I3452" t="s">
        <v>15</v>
      </c>
      <c r="J3452" t="s">
        <v>78</v>
      </c>
      <c r="K3452" t="s">
        <v>202</v>
      </c>
      <c r="L3452" t="s">
        <v>17484</v>
      </c>
      <c r="M3452" t="s">
        <v>17485</v>
      </c>
      <c r="N3452" t="s">
        <v>17486</v>
      </c>
      <c r="O3452" s="1" t="s">
        <v>17487</v>
      </c>
      <c r="P3452" t="s">
        <v>17488</v>
      </c>
      <c r="Q3452">
        <v>8</v>
      </c>
      <c r="R3452" t="s">
        <v>23</v>
      </c>
      <c r="S3452" t="s">
        <v>23</v>
      </c>
      <c r="T3452" t="s">
        <v>23</v>
      </c>
      <c r="U3452">
        <v>8</v>
      </c>
      <c r="V3452" t="s">
        <v>24</v>
      </c>
    </row>
    <row r="3453" spans="1:22">
      <c r="A3453">
        <v>6544647</v>
      </c>
      <c r="B3453" t="str">
        <f t="shared" si="273"/>
        <v>pGE1</v>
      </c>
      <c r="C3453" t="str">
        <f t="shared" si="274"/>
        <v>NC_024993.1</v>
      </c>
      <c r="D3453" t="str">
        <f t="shared" si="275"/>
        <v>AB972537</v>
      </c>
      <c r="E3453" t="str">
        <f t="shared" si="277"/>
        <v>Komagataeibacter</v>
      </c>
      <c r="F3453" t="s">
        <v>32494</v>
      </c>
      <c r="G3453" t="str">
        <f t="shared" si="276"/>
        <v xml:space="preserve">Komagataeibactereuropaeus                Alphaproteobacteria2.52451.50553---3-                                                </v>
      </c>
      <c r="H3453" t="s">
        <v>17478</v>
      </c>
      <c r="I3453" t="s">
        <v>15</v>
      </c>
      <c r="J3453" t="s">
        <v>78</v>
      </c>
      <c r="K3453" t="s">
        <v>202</v>
      </c>
      <c r="L3453" t="s">
        <v>17489</v>
      </c>
      <c r="M3453" t="s">
        <v>17490</v>
      </c>
      <c r="N3453" t="s">
        <v>17491</v>
      </c>
      <c r="O3453" s="1" t="s">
        <v>1666</v>
      </c>
      <c r="P3453" t="s">
        <v>17492</v>
      </c>
      <c r="Q3453">
        <v>3</v>
      </c>
      <c r="R3453" t="s">
        <v>23</v>
      </c>
      <c r="S3453" t="s">
        <v>23</v>
      </c>
      <c r="T3453" t="s">
        <v>23</v>
      </c>
      <c r="U3453">
        <v>3</v>
      </c>
      <c r="V3453" t="s">
        <v>24</v>
      </c>
    </row>
    <row r="3454" spans="1:22">
      <c r="A3454">
        <v>6544551</v>
      </c>
      <c r="B3454" t="str">
        <f t="shared" si="273"/>
        <v>pGXY020</v>
      </c>
      <c r="C3454" t="str">
        <f t="shared" si="274"/>
        <v>NC_016021.1</v>
      </c>
      <c r="D3454" t="str">
        <f t="shared" si="275"/>
        <v>AP012161</v>
      </c>
      <c r="E3454" t="str">
        <f t="shared" si="277"/>
        <v>Komagataeibacter</v>
      </c>
      <c r="F3454" t="s">
        <v>32495</v>
      </c>
      <c r="G3454" t="str">
        <f t="shared" si="276"/>
        <v>Komagataeibactermedellinensis            Alphaproteobacteria76.07156.93177---825</v>
      </c>
      <c r="H3454" t="s">
        <v>17493</v>
      </c>
      <c r="I3454" t="s">
        <v>15</v>
      </c>
      <c r="J3454" t="s">
        <v>78</v>
      </c>
      <c r="K3454" t="s">
        <v>202</v>
      </c>
      <c r="L3454" t="s">
        <v>17494</v>
      </c>
      <c r="M3454" t="s">
        <v>17495</v>
      </c>
      <c r="N3454" t="s">
        <v>17496</v>
      </c>
      <c r="O3454" s="1" t="s">
        <v>17497</v>
      </c>
      <c r="P3454" t="s">
        <v>17498</v>
      </c>
      <c r="Q3454">
        <v>77</v>
      </c>
      <c r="R3454" t="s">
        <v>23</v>
      </c>
      <c r="S3454" t="s">
        <v>23</v>
      </c>
      <c r="T3454" t="s">
        <v>23</v>
      </c>
      <c r="U3454">
        <v>82</v>
      </c>
      <c r="V3454">
        <v>5</v>
      </c>
    </row>
    <row r="3455" spans="1:22">
      <c r="A3455">
        <v>6544455</v>
      </c>
      <c r="B3455" t="str">
        <f t="shared" si="273"/>
        <v>pGXY060</v>
      </c>
      <c r="C3455" t="str">
        <f t="shared" si="274"/>
        <v>NC_016900.1</v>
      </c>
      <c r="D3455" t="str">
        <f t="shared" si="275"/>
        <v>AP012165</v>
      </c>
      <c r="E3455" t="str">
        <f t="shared" si="277"/>
        <v>Komagataeibacter</v>
      </c>
      <c r="F3455" t="s">
        <v>32495</v>
      </c>
      <c r="G3455" t="str">
        <f t="shared" si="276"/>
        <v xml:space="preserve">Komagataeibactermedellinensis            Alphaproteobacteria4.25557.79085---5-                                        </v>
      </c>
      <c r="H3455" t="s">
        <v>17493</v>
      </c>
      <c r="I3455" t="s">
        <v>15</v>
      </c>
      <c r="J3455" t="s">
        <v>78</v>
      </c>
      <c r="K3455" t="s">
        <v>202</v>
      </c>
      <c r="L3455" t="s">
        <v>17499</v>
      </c>
      <c r="M3455" t="s">
        <v>17500</v>
      </c>
      <c r="N3455" t="s">
        <v>17501</v>
      </c>
      <c r="O3455" s="1" t="s">
        <v>17502</v>
      </c>
      <c r="P3455" t="s">
        <v>17503</v>
      </c>
      <c r="Q3455">
        <v>5</v>
      </c>
      <c r="R3455" t="s">
        <v>23</v>
      </c>
      <c r="S3455" t="s">
        <v>23</v>
      </c>
      <c r="T3455" t="s">
        <v>23</v>
      </c>
      <c r="U3455">
        <v>5</v>
      </c>
      <c r="V3455" t="s">
        <v>44</v>
      </c>
    </row>
    <row r="3456" spans="1:22">
      <c r="A3456">
        <v>6544359</v>
      </c>
      <c r="B3456" t="str">
        <f t="shared" si="273"/>
        <v>pGXY030</v>
      </c>
      <c r="C3456" t="str">
        <f t="shared" si="274"/>
        <v>NC_016028.1</v>
      </c>
      <c r="D3456" t="str">
        <f t="shared" si="275"/>
        <v>AP012162</v>
      </c>
      <c r="E3456" t="str">
        <f t="shared" si="277"/>
        <v>Komagataeibacter</v>
      </c>
      <c r="F3456" t="s">
        <v>32495</v>
      </c>
      <c r="G3456" t="str">
        <f t="shared" si="276"/>
        <v>Komagataeibactermedellinensis            Alphaproteobacteria28.57259.474333---363</v>
      </c>
      <c r="H3456" t="s">
        <v>17493</v>
      </c>
      <c r="I3456" t="s">
        <v>15</v>
      </c>
      <c r="J3456" t="s">
        <v>78</v>
      </c>
      <c r="K3456" t="s">
        <v>202</v>
      </c>
      <c r="L3456" t="s">
        <v>17504</v>
      </c>
      <c r="M3456" t="s">
        <v>17505</v>
      </c>
      <c r="N3456" t="s">
        <v>17506</v>
      </c>
      <c r="O3456" s="1" t="s">
        <v>17507</v>
      </c>
      <c r="P3456" t="s">
        <v>17508</v>
      </c>
      <c r="Q3456">
        <v>33</v>
      </c>
      <c r="R3456" t="s">
        <v>23</v>
      </c>
      <c r="S3456" t="s">
        <v>23</v>
      </c>
      <c r="T3456" t="s">
        <v>23</v>
      </c>
      <c r="U3456">
        <v>36</v>
      </c>
      <c r="V3456">
        <v>3</v>
      </c>
    </row>
    <row r="3457" spans="1:22">
      <c r="A3457">
        <v>6544263</v>
      </c>
      <c r="B3457" t="str">
        <f t="shared" si="273"/>
        <v>pGXY070</v>
      </c>
      <c r="C3457" t="str">
        <f t="shared" si="274"/>
        <v>NC_016030.1</v>
      </c>
      <c r="D3457" t="str">
        <f t="shared" si="275"/>
        <v>AP012166</v>
      </c>
      <c r="E3457" t="str">
        <f t="shared" si="277"/>
        <v>Komagataeibacter</v>
      </c>
      <c r="F3457" t="s">
        <v>32495</v>
      </c>
      <c r="G3457" t="str">
        <f t="shared" si="276"/>
        <v xml:space="preserve">Komagataeibactermedellinensis            Alphaproteobacteria2.21857.12352---2-                                        </v>
      </c>
      <c r="H3457" t="s">
        <v>17493</v>
      </c>
      <c r="I3457" t="s">
        <v>15</v>
      </c>
      <c r="J3457" t="s">
        <v>78</v>
      </c>
      <c r="K3457" t="s">
        <v>202</v>
      </c>
      <c r="L3457" t="s">
        <v>17509</v>
      </c>
      <c r="M3457" t="s">
        <v>17510</v>
      </c>
      <c r="N3457" t="s">
        <v>17511</v>
      </c>
      <c r="O3457" s="1" t="s">
        <v>17512</v>
      </c>
      <c r="P3457" t="s">
        <v>17513</v>
      </c>
      <c r="Q3457">
        <v>2</v>
      </c>
      <c r="R3457" t="s">
        <v>23</v>
      </c>
      <c r="S3457" t="s">
        <v>23</v>
      </c>
      <c r="T3457" t="s">
        <v>23</v>
      </c>
      <c r="U3457">
        <v>2</v>
      </c>
      <c r="V3457" t="s">
        <v>44</v>
      </c>
    </row>
    <row r="3458" spans="1:22">
      <c r="A3458">
        <v>6544167</v>
      </c>
      <c r="B3458" t="str">
        <f t="shared" si="273"/>
        <v>pGXY010</v>
      </c>
      <c r="C3458" t="str">
        <f t="shared" si="274"/>
        <v>NC_016037.1</v>
      </c>
      <c r="D3458" t="str">
        <f t="shared" si="275"/>
        <v>AP012160</v>
      </c>
      <c r="E3458" t="str">
        <f t="shared" si="277"/>
        <v>Komagataeibacter</v>
      </c>
      <c r="F3458" t="s">
        <v>32495</v>
      </c>
      <c r="G3458" t="str">
        <f t="shared" si="276"/>
        <v>Komagataeibactermedellinensis            Alphaproteobacteria255.86657.976221---23514</v>
      </c>
      <c r="H3458" t="s">
        <v>17493</v>
      </c>
      <c r="I3458" t="s">
        <v>15</v>
      </c>
      <c r="J3458" t="s">
        <v>78</v>
      </c>
      <c r="K3458" t="s">
        <v>202</v>
      </c>
      <c r="L3458" t="s">
        <v>17514</v>
      </c>
      <c r="M3458" t="s">
        <v>17515</v>
      </c>
      <c r="N3458" t="s">
        <v>17516</v>
      </c>
      <c r="O3458" s="1" t="s">
        <v>17517</v>
      </c>
      <c r="P3458" t="s">
        <v>17518</v>
      </c>
      <c r="Q3458">
        <v>221</v>
      </c>
      <c r="R3458" t="s">
        <v>23</v>
      </c>
      <c r="S3458" t="s">
        <v>23</v>
      </c>
      <c r="T3458" t="s">
        <v>23</v>
      </c>
      <c r="U3458">
        <v>235</v>
      </c>
      <c r="V3458">
        <v>14</v>
      </c>
    </row>
    <row r="3459" spans="1:22">
      <c r="A3459">
        <v>6544071</v>
      </c>
      <c r="B3459" t="str">
        <f t="shared" ref="B3459:B3522" si="278">L3459</f>
        <v>pGXY050</v>
      </c>
      <c r="C3459" t="str">
        <f t="shared" ref="C3459:C3522" si="279">M3459</f>
        <v>NC_016029.1</v>
      </c>
      <c r="D3459" t="str">
        <f t="shared" ref="D3459:D3522" si="280">N3459</f>
        <v>AP012164</v>
      </c>
      <c r="E3459" t="str">
        <f t="shared" si="277"/>
        <v>Komagataeibacter</v>
      </c>
      <c r="F3459" t="s">
        <v>32495</v>
      </c>
      <c r="G3459" t="str">
        <f t="shared" ref="G3459:G3522" si="281">CONCATENATE(E3459,F3459,K3459,O3459,P3459,Q3459,R3459,S3459,T3459,U3459,V3459)</f>
        <v xml:space="preserve">Komagataeibactermedellinensis            Alphaproteobacteria4.61551.18095---5-                                        </v>
      </c>
      <c r="H3459" t="s">
        <v>17493</v>
      </c>
      <c r="I3459" t="s">
        <v>15</v>
      </c>
      <c r="J3459" t="s">
        <v>78</v>
      </c>
      <c r="K3459" t="s">
        <v>202</v>
      </c>
      <c r="L3459" t="s">
        <v>17519</v>
      </c>
      <c r="M3459" t="s">
        <v>17520</v>
      </c>
      <c r="N3459" t="s">
        <v>17521</v>
      </c>
      <c r="O3459" s="1" t="s">
        <v>17522</v>
      </c>
      <c r="P3459" t="s">
        <v>17523</v>
      </c>
      <c r="Q3459">
        <v>5</v>
      </c>
      <c r="R3459" t="s">
        <v>23</v>
      </c>
      <c r="S3459" t="s">
        <v>23</v>
      </c>
      <c r="T3459" t="s">
        <v>23</v>
      </c>
      <c r="U3459">
        <v>5</v>
      </c>
      <c r="V3459" t="s">
        <v>44</v>
      </c>
    </row>
    <row r="3460" spans="1:22">
      <c r="A3460">
        <v>6543975</v>
      </c>
      <c r="B3460" t="str">
        <f t="shared" si="278"/>
        <v>pGXY040</v>
      </c>
      <c r="C3460" t="str">
        <f t="shared" si="279"/>
        <v>NC_016022.1</v>
      </c>
      <c r="D3460" t="str">
        <f t="shared" si="280"/>
        <v>AP012163</v>
      </c>
      <c r="E3460" t="str">
        <f t="shared" si="277"/>
        <v>Komagataeibacter</v>
      </c>
      <c r="F3460" t="s">
        <v>32495</v>
      </c>
      <c r="G3460" t="str">
        <f t="shared" si="281"/>
        <v xml:space="preserve">Komagataeibactermedellinensis            Alphaproteobacteria4.77658.7735---5-                                        </v>
      </c>
      <c r="H3460" t="s">
        <v>17493</v>
      </c>
      <c r="I3460" t="s">
        <v>15</v>
      </c>
      <c r="J3460" t="s">
        <v>78</v>
      </c>
      <c r="K3460" t="s">
        <v>202</v>
      </c>
      <c r="L3460" t="s">
        <v>17524</v>
      </c>
      <c r="M3460" t="s">
        <v>17525</v>
      </c>
      <c r="N3460" t="s">
        <v>17526</v>
      </c>
      <c r="O3460" s="1" t="s">
        <v>17527</v>
      </c>
      <c r="P3460" t="s">
        <v>17528</v>
      </c>
      <c r="Q3460">
        <v>5</v>
      </c>
      <c r="R3460" t="s">
        <v>23</v>
      </c>
      <c r="S3460" t="s">
        <v>23</v>
      </c>
      <c r="T3460" t="s">
        <v>23</v>
      </c>
      <c r="U3460">
        <v>5</v>
      </c>
      <c r="V3460" t="s">
        <v>44</v>
      </c>
    </row>
    <row r="3461" spans="1:22">
      <c r="A3461">
        <v>6543879</v>
      </c>
      <c r="B3461" t="str">
        <f t="shared" si="278"/>
        <v>pGX4</v>
      </c>
      <c r="C3461" t="str">
        <f t="shared" si="279"/>
        <v>NZ_CP004364.1</v>
      </c>
      <c r="D3461" t="str">
        <f t="shared" si="280"/>
        <v>CP004364</v>
      </c>
      <c r="E3461" t="str">
        <f t="shared" si="277"/>
        <v>Komagataeibacter</v>
      </c>
      <c r="F3461" t="s">
        <v>32496</v>
      </c>
      <c r="G3461" t="str">
        <f t="shared" si="281"/>
        <v>Komagataeibacterxylinus                  Alphaproteobacteria87.17659.215880---855</v>
      </c>
      <c r="H3461" t="s">
        <v>17529</v>
      </c>
      <c r="I3461" t="s">
        <v>15</v>
      </c>
      <c r="J3461" t="s">
        <v>78</v>
      </c>
      <c r="K3461" t="s">
        <v>202</v>
      </c>
      <c r="L3461" t="s">
        <v>17530</v>
      </c>
      <c r="M3461" t="s">
        <v>17531</v>
      </c>
      <c r="N3461" t="s">
        <v>17532</v>
      </c>
      <c r="O3461" s="1" t="s">
        <v>17533</v>
      </c>
      <c r="P3461" t="s">
        <v>17534</v>
      </c>
      <c r="Q3461">
        <v>80</v>
      </c>
      <c r="R3461" t="s">
        <v>23</v>
      </c>
      <c r="S3461" t="s">
        <v>23</v>
      </c>
      <c r="T3461" t="s">
        <v>23</v>
      </c>
      <c r="U3461">
        <v>85</v>
      </c>
      <c r="V3461">
        <v>5</v>
      </c>
    </row>
    <row r="3462" spans="1:22">
      <c r="A3462">
        <v>6543783</v>
      </c>
      <c r="B3462" t="str">
        <f t="shared" si="278"/>
        <v>pGX2</v>
      </c>
      <c r="C3462" t="str">
        <f t="shared" si="279"/>
        <v>NZ_CP004362.1</v>
      </c>
      <c r="D3462" t="str">
        <f t="shared" si="280"/>
        <v>CP004362</v>
      </c>
      <c r="E3462" t="str">
        <f t="shared" si="277"/>
        <v>Komagataeibacter</v>
      </c>
      <c r="F3462" t="s">
        <v>32496</v>
      </c>
      <c r="G3462" t="str">
        <f t="shared" si="281"/>
        <v xml:space="preserve">Komagataeibacterxylinus                  Alphaproteobacteria2.21656.99462---2-                                                        </v>
      </c>
      <c r="H3462" t="s">
        <v>17529</v>
      </c>
      <c r="I3462" t="s">
        <v>15</v>
      </c>
      <c r="J3462" t="s">
        <v>78</v>
      </c>
      <c r="K3462" t="s">
        <v>202</v>
      </c>
      <c r="L3462" t="s">
        <v>17535</v>
      </c>
      <c r="M3462" t="s">
        <v>17536</v>
      </c>
      <c r="N3462" t="s">
        <v>17537</v>
      </c>
      <c r="O3462" s="1" t="s">
        <v>17538</v>
      </c>
      <c r="P3462" t="s">
        <v>17539</v>
      </c>
      <c r="Q3462">
        <v>2</v>
      </c>
      <c r="R3462" t="s">
        <v>23</v>
      </c>
      <c r="S3462" t="s">
        <v>23</v>
      </c>
      <c r="T3462" t="s">
        <v>23</v>
      </c>
      <c r="U3462">
        <v>2</v>
      </c>
      <c r="V3462" t="s">
        <v>58</v>
      </c>
    </row>
    <row r="3463" spans="1:22">
      <c r="A3463">
        <v>6543687</v>
      </c>
      <c r="B3463" t="str">
        <f t="shared" si="278"/>
        <v>pGX1</v>
      </c>
      <c r="C3463" t="str">
        <f t="shared" si="279"/>
        <v>NZ_CP004361.1</v>
      </c>
      <c r="D3463" t="str">
        <f t="shared" si="280"/>
        <v>CP004361</v>
      </c>
      <c r="E3463" t="str">
        <f t="shared" si="277"/>
        <v>Komagataeibacter</v>
      </c>
      <c r="F3463" t="s">
        <v>32496</v>
      </c>
      <c r="G3463" t="str">
        <f t="shared" si="281"/>
        <v xml:space="preserve">Komagataeibacterxylinus                  Alphaproteobacteria5.53155.75855---5-                                                        </v>
      </c>
      <c r="H3463" t="s">
        <v>17529</v>
      </c>
      <c r="I3463" t="s">
        <v>15</v>
      </c>
      <c r="J3463" t="s">
        <v>78</v>
      </c>
      <c r="K3463" t="s">
        <v>202</v>
      </c>
      <c r="L3463" t="s">
        <v>17540</v>
      </c>
      <c r="M3463" t="s">
        <v>17541</v>
      </c>
      <c r="N3463" t="s">
        <v>17542</v>
      </c>
      <c r="O3463" s="1" t="s">
        <v>17543</v>
      </c>
      <c r="P3463" t="s">
        <v>17544</v>
      </c>
      <c r="Q3463">
        <v>5</v>
      </c>
      <c r="R3463" t="s">
        <v>23</v>
      </c>
      <c r="S3463" t="s">
        <v>23</v>
      </c>
      <c r="T3463" t="s">
        <v>23</v>
      </c>
      <c r="U3463">
        <v>5</v>
      </c>
      <c r="V3463" t="s">
        <v>58</v>
      </c>
    </row>
    <row r="3464" spans="1:22">
      <c r="A3464">
        <v>6543591</v>
      </c>
      <c r="B3464" t="str">
        <f t="shared" si="278"/>
        <v>pGX3</v>
      </c>
      <c r="C3464" t="str">
        <f t="shared" si="279"/>
        <v>NZ_CP004363.1</v>
      </c>
      <c r="D3464" t="str">
        <f t="shared" si="280"/>
        <v>CP004363</v>
      </c>
      <c r="E3464" t="str">
        <f t="shared" si="277"/>
        <v>Komagataeibacter</v>
      </c>
      <c r="F3464" t="s">
        <v>32496</v>
      </c>
      <c r="G3464" t="str">
        <f t="shared" si="281"/>
        <v xml:space="preserve">Komagataeibacterxylinus                  Alphaproteobacteria26.29659.020426---26-                                                        </v>
      </c>
      <c r="H3464" t="s">
        <v>17529</v>
      </c>
      <c r="I3464" t="s">
        <v>15</v>
      </c>
      <c r="J3464" t="s">
        <v>78</v>
      </c>
      <c r="K3464" t="s">
        <v>202</v>
      </c>
      <c r="L3464" t="s">
        <v>17545</v>
      </c>
      <c r="M3464" t="s">
        <v>17546</v>
      </c>
      <c r="N3464" t="s">
        <v>17547</v>
      </c>
      <c r="O3464" s="1" t="s">
        <v>17548</v>
      </c>
      <c r="P3464" t="s">
        <v>17549</v>
      </c>
      <c r="Q3464">
        <v>26</v>
      </c>
      <c r="R3464" t="s">
        <v>23</v>
      </c>
      <c r="S3464" t="s">
        <v>23</v>
      </c>
      <c r="T3464" t="s">
        <v>23</v>
      </c>
      <c r="U3464">
        <v>26</v>
      </c>
      <c r="V3464" t="s">
        <v>58</v>
      </c>
    </row>
    <row r="3465" spans="1:22">
      <c r="A3465">
        <v>6543495</v>
      </c>
      <c r="B3465" t="str">
        <f t="shared" si="278"/>
        <v>pGX5</v>
      </c>
      <c r="C3465" t="str">
        <f t="shared" si="279"/>
        <v>NZ_CP004365.1</v>
      </c>
      <c r="D3465" t="str">
        <f t="shared" si="280"/>
        <v>CP004365</v>
      </c>
      <c r="E3465" t="str">
        <f t="shared" si="277"/>
        <v>Komagataeibacter</v>
      </c>
      <c r="F3465" t="s">
        <v>32496</v>
      </c>
      <c r="G3465" t="str">
        <f t="shared" si="281"/>
        <v>Komagataeibacterxylinus                  Alphaproteobacteria336.13858.0494313---33926</v>
      </c>
      <c r="H3465" t="s">
        <v>17529</v>
      </c>
      <c r="I3465" t="s">
        <v>15</v>
      </c>
      <c r="J3465" t="s">
        <v>78</v>
      </c>
      <c r="K3465" t="s">
        <v>202</v>
      </c>
      <c r="L3465" t="s">
        <v>17550</v>
      </c>
      <c r="M3465" t="s">
        <v>17551</v>
      </c>
      <c r="N3465" t="s">
        <v>17552</v>
      </c>
      <c r="O3465" s="1" t="s">
        <v>17553</v>
      </c>
      <c r="P3465" t="s">
        <v>17554</v>
      </c>
      <c r="Q3465">
        <v>313</v>
      </c>
      <c r="R3465" t="s">
        <v>23</v>
      </c>
      <c r="S3465" t="s">
        <v>23</v>
      </c>
      <c r="T3465" t="s">
        <v>23</v>
      </c>
      <c r="U3465">
        <v>339</v>
      </c>
      <c r="V3465">
        <v>26</v>
      </c>
    </row>
    <row r="3466" spans="1:22">
      <c r="A3466">
        <v>6543399</v>
      </c>
      <c r="B3466" t="str">
        <f t="shared" si="278"/>
        <v>pSM1</v>
      </c>
      <c r="C3466" t="str">
        <f t="shared" si="279"/>
        <v>NC_002054.1</v>
      </c>
      <c r="D3466" t="str">
        <f t="shared" si="280"/>
        <v>M18275</v>
      </c>
      <c r="E3466" t="str">
        <f t="shared" si="277"/>
        <v>Lachancea</v>
      </c>
      <c r="F3466" t="s">
        <v>32497</v>
      </c>
      <c r="G3466" t="str">
        <f t="shared" si="281"/>
        <v xml:space="preserve">Lachanceafermentati               Ascomycetes5.41640.36194---4-                                                                                        </v>
      </c>
      <c r="H3466" t="s">
        <v>17555</v>
      </c>
      <c r="I3466" t="s">
        <v>5279</v>
      </c>
      <c r="J3466" t="s">
        <v>5280</v>
      </c>
      <c r="K3466" t="s">
        <v>5281</v>
      </c>
      <c r="L3466" t="s">
        <v>17556</v>
      </c>
      <c r="M3466" t="s">
        <v>17557</v>
      </c>
      <c r="N3466" t="s">
        <v>17558</v>
      </c>
      <c r="O3466" s="1" t="s">
        <v>17559</v>
      </c>
      <c r="P3466" t="s">
        <v>17560</v>
      </c>
      <c r="Q3466">
        <v>4</v>
      </c>
      <c r="R3466" t="s">
        <v>23</v>
      </c>
      <c r="S3466" t="s">
        <v>23</v>
      </c>
      <c r="T3466" t="s">
        <v>23</v>
      </c>
      <c r="U3466">
        <v>4</v>
      </c>
      <c r="V3466" t="s">
        <v>32116</v>
      </c>
    </row>
    <row r="3467" spans="1:22">
      <c r="A3467">
        <v>6543303</v>
      </c>
      <c r="B3467" t="str">
        <f t="shared" si="278"/>
        <v>pKW1</v>
      </c>
      <c r="C3467" t="str">
        <f t="shared" si="279"/>
        <v>NC_010188.1</v>
      </c>
      <c r="D3467" t="str">
        <f t="shared" si="280"/>
        <v>-</v>
      </c>
      <c r="E3467" t="str">
        <f t="shared" si="277"/>
        <v>Lachancea</v>
      </c>
      <c r="F3467" t="s">
        <v>32498</v>
      </c>
      <c r="G3467" t="str">
        <f t="shared" si="281"/>
        <v xml:space="preserve">Lachanceawaltii                   Ascomycetes5.61945.41734---4-                                                </v>
      </c>
      <c r="H3467" t="s">
        <v>17561</v>
      </c>
      <c r="I3467" t="s">
        <v>5279</v>
      </c>
      <c r="J3467" t="s">
        <v>5280</v>
      </c>
      <c r="K3467" t="s">
        <v>5281</v>
      </c>
      <c r="L3467" t="s">
        <v>17562</v>
      </c>
      <c r="M3467" t="s">
        <v>17563</v>
      </c>
      <c r="N3467" t="s">
        <v>23</v>
      </c>
      <c r="O3467" s="1" t="s">
        <v>17564</v>
      </c>
      <c r="P3467" t="s">
        <v>17565</v>
      </c>
      <c r="Q3467">
        <v>4</v>
      </c>
      <c r="R3467" t="s">
        <v>23</v>
      </c>
      <c r="S3467" t="s">
        <v>23</v>
      </c>
      <c r="T3467" t="s">
        <v>23</v>
      </c>
      <c r="U3467">
        <v>4</v>
      </c>
      <c r="V3467" t="s">
        <v>24</v>
      </c>
    </row>
    <row r="3468" spans="1:22">
      <c r="A3468">
        <v>6543207</v>
      </c>
      <c r="B3468" t="str">
        <f t="shared" si="278"/>
        <v>pLAC1</v>
      </c>
      <c r="C3468" t="str">
        <f t="shared" si="279"/>
        <v>NC_014164.1</v>
      </c>
      <c r="D3468" t="str">
        <f t="shared" si="280"/>
        <v>FN667595</v>
      </c>
      <c r="E3468" t="str">
        <f t="shared" si="277"/>
        <v>Lactobacillus</v>
      </c>
      <c r="F3468" t="s">
        <v>32499</v>
      </c>
      <c r="G3468" t="str">
        <f t="shared" si="281"/>
        <v xml:space="preserve">Lactobacillusacidipiscis              Bacilli3.47837.14784---4-                                                                </v>
      </c>
      <c r="H3468" t="s">
        <v>17566</v>
      </c>
      <c r="I3468" t="s">
        <v>15</v>
      </c>
      <c r="J3468" t="s">
        <v>46</v>
      </c>
      <c r="K3468" t="s">
        <v>1953</v>
      </c>
      <c r="L3468" t="s">
        <v>17567</v>
      </c>
      <c r="M3468" t="s">
        <v>17568</v>
      </c>
      <c r="N3468" t="s">
        <v>17569</v>
      </c>
      <c r="O3468" s="1" t="s">
        <v>17344</v>
      </c>
      <c r="P3468" t="s">
        <v>1119</v>
      </c>
      <c r="Q3468">
        <v>4</v>
      </c>
      <c r="R3468" t="s">
        <v>23</v>
      </c>
      <c r="S3468" t="s">
        <v>23</v>
      </c>
      <c r="T3468" t="s">
        <v>23</v>
      </c>
      <c r="U3468">
        <v>4</v>
      </c>
      <c r="V3468" t="s">
        <v>495</v>
      </c>
    </row>
    <row r="3469" spans="1:22">
      <c r="A3469">
        <v>6543111</v>
      </c>
      <c r="B3469" t="str">
        <f t="shared" si="278"/>
        <v>pLA106</v>
      </c>
      <c r="C3469" t="str">
        <f t="shared" si="279"/>
        <v>NC_004985.1</v>
      </c>
      <c r="D3469" t="str">
        <f t="shared" si="280"/>
        <v>D88438</v>
      </c>
      <c r="E3469" t="str">
        <f t="shared" si="277"/>
        <v>Lactobacillus</v>
      </c>
      <c r="F3469" t="s">
        <v>32500</v>
      </c>
      <c r="G3469" t="str">
        <f t="shared" si="281"/>
        <v xml:space="preserve">Lactobacillusacidophilus              Bacilli2.86243.32633---3-                                                                        </v>
      </c>
      <c r="H3469" t="s">
        <v>17570</v>
      </c>
      <c r="I3469" t="s">
        <v>15</v>
      </c>
      <c r="J3469" t="s">
        <v>46</v>
      </c>
      <c r="K3469" t="s">
        <v>1953</v>
      </c>
      <c r="L3469" t="s">
        <v>17571</v>
      </c>
      <c r="M3469" t="s">
        <v>17572</v>
      </c>
      <c r="N3469" t="s">
        <v>17573</v>
      </c>
      <c r="O3469" s="1" t="s">
        <v>17574</v>
      </c>
      <c r="P3469" t="s">
        <v>14029</v>
      </c>
      <c r="Q3469">
        <v>3</v>
      </c>
      <c r="R3469" t="s">
        <v>23</v>
      </c>
      <c r="S3469" t="s">
        <v>23</v>
      </c>
      <c r="T3469" t="s">
        <v>23</v>
      </c>
      <c r="U3469">
        <v>3</v>
      </c>
      <c r="V3469" t="s">
        <v>3736</v>
      </c>
    </row>
    <row r="3470" spans="1:22">
      <c r="A3470">
        <v>6543015</v>
      </c>
      <c r="B3470" t="str">
        <f t="shared" si="278"/>
        <v>pLA103</v>
      </c>
      <c r="C3470" t="str">
        <f t="shared" si="279"/>
        <v>NC_003458.1</v>
      </c>
      <c r="D3470" t="str">
        <f t="shared" si="280"/>
        <v>AB081463</v>
      </c>
      <c r="E3470" t="str">
        <f t="shared" si="277"/>
        <v>Lactobacillus</v>
      </c>
      <c r="F3470" t="s">
        <v>32500</v>
      </c>
      <c r="G3470" t="str">
        <f t="shared" si="281"/>
        <v xml:space="preserve">Lactobacillusacidophilus              Bacilli13.91340.444215---15-                                                                </v>
      </c>
      <c r="H3470" t="s">
        <v>17570</v>
      </c>
      <c r="I3470" t="s">
        <v>15</v>
      </c>
      <c r="J3470" t="s">
        <v>46</v>
      </c>
      <c r="K3470" t="s">
        <v>1953</v>
      </c>
      <c r="L3470" t="s">
        <v>17575</v>
      </c>
      <c r="M3470" t="s">
        <v>17576</v>
      </c>
      <c r="N3470" t="s">
        <v>17577</v>
      </c>
      <c r="O3470" s="1" t="s">
        <v>17578</v>
      </c>
      <c r="P3470" t="s">
        <v>17579</v>
      </c>
      <c r="Q3470">
        <v>15</v>
      </c>
      <c r="R3470" t="s">
        <v>23</v>
      </c>
      <c r="S3470" t="s">
        <v>23</v>
      </c>
      <c r="T3470" t="s">
        <v>23</v>
      </c>
      <c r="U3470">
        <v>15</v>
      </c>
      <c r="V3470" t="s">
        <v>495</v>
      </c>
    </row>
    <row r="3471" spans="1:22">
      <c r="A3471">
        <v>6542919</v>
      </c>
      <c r="B3471" t="str">
        <f t="shared" si="278"/>
        <v>pRKC30SC1</v>
      </c>
      <c r="C3471" t="str">
        <f t="shared" si="279"/>
        <v>NC_015213.1</v>
      </c>
      <c r="D3471" t="str">
        <f t="shared" si="280"/>
        <v>CP002560</v>
      </c>
      <c r="E3471" t="str">
        <f t="shared" si="277"/>
        <v>Lactobacillus</v>
      </c>
      <c r="F3471" t="s">
        <v>32501</v>
      </c>
      <c r="G3471" t="str">
        <f t="shared" si="281"/>
        <v>Lactobacillusamylovorus               Bacilli7.19735.07025---61</v>
      </c>
      <c r="H3471" t="s">
        <v>17580</v>
      </c>
      <c r="I3471" t="s">
        <v>15</v>
      </c>
      <c r="J3471" t="s">
        <v>46</v>
      </c>
      <c r="K3471" t="s">
        <v>1953</v>
      </c>
      <c r="L3471" t="s">
        <v>17581</v>
      </c>
      <c r="M3471" t="s">
        <v>17582</v>
      </c>
      <c r="N3471" t="s">
        <v>17583</v>
      </c>
      <c r="O3471" s="1" t="s">
        <v>17584</v>
      </c>
      <c r="P3471" t="s">
        <v>17585</v>
      </c>
      <c r="Q3471">
        <v>5</v>
      </c>
      <c r="R3471" t="s">
        <v>23</v>
      </c>
      <c r="S3471" t="s">
        <v>23</v>
      </c>
      <c r="T3471" t="s">
        <v>23</v>
      </c>
      <c r="U3471">
        <v>6</v>
      </c>
      <c r="V3471">
        <v>1</v>
      </c>
    </row>
    <row r="3472" spans="1:22">
      <c r="A3472">
        <v>6542823</v>
      </c>
      <c r="B3472" t="str">
        <f t="shared" si="278"/>
        <v>pRKC30SC2</v>
      </c>
      <c r="C3472" t="str">
        <f t="shared" si="279"/>
        <v>NC_015218.1</v>
      </c>
      <c r="D3472" t="str">
        <f t="shared" si="280"/>
        <v>CP002561</v>
      </c>
      <c r="E3472" t="str">
        <f t="shared" si="277"/>
        <v>Lactobacillus</v>
      </c>
      <c r="F3472" t="s">
        <v>32501</v>
      </c>
      <c r="G3472" t="str">
        <f t="shared" si="281"/>
        <v xml:space="preserve">Lactobacillusamylovorus               Bacilli12.56836.648615---15-                                                                </v>
      </c>
      <c r="H3472" t="s">
        <v>17580</v>
      </c>
      <c r="I3472" t="s">
        <v>15</v>
      </c>
      <c r="J3472" t="s">
        <v>46</v>
      </c>
      <c r="K3472" t="s">
        <v>1953</v>
      </c>
      <c r="L3472" t="s">
        <v>17586</v>
      </c>
      <c r="M3472" t="s">
        <v>17587</v>
      </c>
      <c r="N3472" t="s">
        <v>17588</v>
      </c>
      <c r="O3472" s="1" t="s">
        <v>17589</v>
      </c>
      <c r="P3472" t="s">
        <v>17590</v>
      </c>
      <c r="Q3472">
        <v>15</v>
      </c>
      <c r="R3472" t="s">
        <v>23</v>
      </c>
      <c r="S3472" t="s">
        <v>23</v>
      </c>
      <c r="T3472" t="s">
        <v>23</v>
      </c>
      <c r="U3472">
        <v>15</v>
      </c>
      <c r="V3472" t="s">
        <v>495</v>
      </c>
    </row>
    <row r="3473" spans="1:22">
      <c r="A3473">
        <v>6542727</v>
      </c>
      <c r="B3473" t="str">
        <f t="shared" si="278"/>
        <v>plasmid2</v>
      </c>
      <c r="C3473" t="str">
        <f t="shared" si="279"/>
        <v>NC_015322.1</v>
      </c>
      <c r="D3473" t="str">
        <f t="shared" si="280"/>
        <v>CP002613</v>
      </c>
      <c r="E3473" t="str">
        <f t="shared" si="277"/>
        <v>Lactobacillus</v>
      </c>
      <c r="F3473" t="s">
        <v>32501</v>
      </c>
      <c r="G3473" t="str">
        <f t="shared" si="281"/>
        <v>Lactobacillusamylovorus               Bacilli25.28436.303626---271</v>
      </c>
      <c r="H3473" t="s">
        <v>17591</v>
      </c>
      <c r="I3473" t="s">
        <v>15</v>
      </c>
      <c r="J3473" t="s">
        <v>46</v>
      </c>
      <c r="K3473" t="s">
        <v>1953</v>
      </c>
      <c r="L3473" t="s">
        <v>2868</v>
      </c>
      <c r="M3473" t="s">
        <v>17592</v>
      </c>
      <c r="N3473" t="s">
        <v>17593</v>
      </c>
      <c r="O3473" s="1" t="s">
        <v>17003</v>
      </c>
      <c r="P3473" t="s">
        <v>17594</v>
      </c>
      <c r="Q3473">
        <v>26</v>
      </c>
      <c r="R3473" t="s">
        <v>23</v>
      </c>
      <c r="S3473" t="s">
        <v>23</v>
      </c>
      <c r="T3473" t="s">
        <v>23</v>
      </c>
      <c r="U3473">
        <v>27</v>
      </c>
      <c r="V3473">
        <v>1</v>
      </c>
    </row>
    <row r="3474" spans="1:22">
      <c r="A3474">
        <v>6542631</v>
      </c>
      <c r="B3474" t="str">
        <f t="shared" si="278"/>
        <v>plasmid1</v>
      </c>
      <c r="C3474" t="str">
        <f t="shared" si="279"/>
        <v>NC_015319.1</v>
      </c>
      <c r="D3474" t="str">
        <f t="shared" si="280"/>
        <v>CP002612</v>
      </c>
      <c r="E3474" t="str">
        <f t="shared" si="277"/>
        <v>Lactobacillus</v>
      </c>
      <c r="F3474" t="s">
        <v>32501</v>
      </c>
      <c r="G3474" t="str">
        <f t="shared" si="281"/>
        <v>Lactobacillusamylovorus               Bacilli33.68831.830329---334</v>
      </c>
      <c r="H3474" t="s">
        <v>17591</v>
      </c>
      <c r="I3474" t="s">
        <v>15</v>
      </c>
      <c r="J3474" t="s">
        <v>46</v>
      </c>
      <c r="K3474" t="s">
        <v>1953</v>
      </c>
      <c r="L3474" t="s">
        <v>2873</v>
      </c>
      <c r="M3474" t="s">
        <v>17595</v>
      </c>
      <c r="N3474" t="s">
        <v>17596</v>
      </c>
      <c r="O3474" s="1" t="s">
        <v>17597</v>
      </c>
      <c r="P3474" t="s">
        <v>17598</v>
      </c>
      <c r="Q3474">
        <v>29</v>
      </c>
      <c r="R3474" t="s">
        <v>23</v>
      </c>
      <c r="S3474" t="s">
        <v>23</v>
      </c>
      <c r="T3474" t="s">
        <v>23</v>
      </c>
      <c r="U3474">
        <v>33</v>
      </c>
      <c r="V3474">
        <v>4</v>
      </c>
    </row>
    <row r="3475" spans="1:22">
      <c r="A3475">
        <v>6542535</v>
      </c>
      <c r="B3475" t="str">
        <f t="shared" si="278"/>
        <v>plasmid2</v>
      </c>
      <c r="C3475" t="str">
        <f t="shared" si="279"/>
        <v>NC_017472.1</v>
      </c>
      <c r="D3475" t="str">
        <f t="shared" si="280"/>
        <v>CP002611</v>
      </c>
      <c r="E3475" t="str">
        <f t="shared" si="277"/>
        <v>Lactobacillus</v>
      </c>
      <c r="F3475" t="s">
        <v>32501</v>
      </c>
      <c r="G3475" t="str">
        <f t="shared" si="281"/>
        <v>Lactobacillusamylovorus               Bacilli78.14535.473858---6810</v>
      </c>
      <c r="H3475" t="s">
        <v>17599</v>
      </c>
      <c r="I3475" t="s">
        <v>15</v>
      </c>
      <c r="J3475" t="s">
        <v>46</v>
      </c>
      <c r="K3475" t="s">
        <v>1953</v>
      </c>
      <c r="L3475" t="s">
        <v>2868</v>
      </c>
      <c r="M3475" t="s">
        <v>17600</v>
      </c>
      <c r="N3475" t="s">
        <v>17601</v>
      </c>
      <c r="O3475" s="1" t="s">
        <v>17602</v>
      </c>
      <c r="P3475" t="s">
        <v>17603</v>
      </c>
      <c r="Q3475">
        <v>58</v>
      </c>
      <c r="R3475" t="s">
        <v>23</v>
      </c>
      <c r="S3475" t="s">
        <v>23</v>
      </c>
      <c r="T3475" t="s">
        <v>23</v>
      </c>
      <c r="U3475">
        <v>68</v>
      </c>
      <c r="V3475">
        <v>10</v>
      </c>
    </row>
    <row r="3476" spans="1:22">
      <c r="A3476">
        <v>6542439</v>
      </c>
      <c r="B3476" t="str">
        <f t="shared" si="278"/>
        <v>plasmid1</v>
      </c>
      <c r="C3476" t="str">
        <f t="shared" si="279"/>
        <v>NC_017471.1</v>
      </c>
      <c r="D3476" t="str">
        <f t="shared" si="280"/>
        <v>CP002610</v>
      </c>
      <c r="E3476" t="str">
        <f t="shared" si="277"/>
        <v>Lactobacillus</v>
      </c>
      <c r="F3476" t="s">
        <v>32501</v>
      </c>
      <c r="G3476" t="str">
        <f t="shared" si="281"/>
        <v xml:space="preserve">Lactobacillusamylovorus               Bacilli4.54134.22155---5-                                                        </v>
      </c>
      <c r="H3476" t="s">
        <v>17599</v>
      </c>
      <c r="I3476" t="s">
        <v>15</v>
      </c>
      <c r="J3476" t="s">
        <v>46</v>
      </c>
      <c r="K3476" t="s">
        <v>1953</v>
      </c>
      <c r="L3476" t="s">
        <v>2873</v>
      </c>
      <c r="M3476" t="s">
        <v>17604</v>
      </c>
      <c r="N3476" t="s">
        <v>17605</v>
      </c>
      <c r="O3476" s="1" t="s">
        <v>17606</v>
      </c>
      <c r="P3476" t="s">
        <v>17607</v>
      </c>
      <c r="Q3476">
        <v>5</v>
      </c>
      <c r="R3476" t="s">
        <v>23</v>
      </c>
      <c r="S3476" t="s">
        <v>23</v>
      </c>
      <c r="T3476" t="s">
        <v>23</v>
      </c>
      <c r="U3476">
        <v>5</v>
      </c>
      <c r="V3476" t="s">
        <v>58</v>
      </c>
    </row>
    <row r="3477" spans="1:22">
      <c r="A3477">
        <v>6542343</v>
      </c>
      <c r="B3477" t="str">
        <f t="shared" si="278"/>
        <v>pRH45II</v>
      </c>
      <c r="C3477" t="str">
        <f t="shared" si="279"/>
        <v>NC_005952.1</v>
      </c>
      <c r="D3477" t="str">
        <f t="shared" si="280"/>
        <v>AB118106</v>
      </c>
      <c r="E3477" t="str">
        <f t="shared" si="277"/>
        <v>Lactobacillus</v>
      </c>
      <c r="F3477" t="s">
        <v>32262</v>
      </c>
      <c r="G3477" t="str">
        <f t="shared" si="281"/>
        <v xml:space="preserve">Lactobacillusbrevis                   Bacilli23.38142.577312---12-                                                                        </v>
      </c>
      <c r="H3477" t="s">
        <v>17608</v>
      </c>
      <c r="I3477" t="s">
        <v>15</v>
      </c>
      <c r="J3477" t="s">
        <v>46</v>
      </c>
      <c r="K3477" t="s">
        <v>1953</v>
      </c>
      <c r="L3477" t="s">
        <v>17609</v>
      </c>
      <c r="M3477" t="s">
        <v>17610</v>
      </c>
      <c r="N3477" t="s">
        <v>17611</v>
      </c>
      <c r="O3477" s="1" t="s">
        <v>17612</v>
      </c>
      <c r="P3477" t="s">
        <v>17613</v>
      </c>
      <c r="Q3477">
        <v>12</v>
      </c>
      <c r="R3477" t="s">
        <v>23</v>
      </c>
      <c r="S3477" t="s">
        <v>23</v>
      </c>
      <c r="T3477" t="s">
        <v>23</v>
      </c>
      <c r="U3477">
        <v>12</v>
      </c>
      <c r="V3477" t="s">
        <v>3736</v>
      </c>
    </row>
    <row r="3478" spans="1:22">
      <c r="A3478">
        <v>6542247</v>
      </c>
      <c r="B3478" t="str">
        <f t="shared" si="278"/>
        <v>pLB925A04</v>
      </c>
      <c r="C3478" t="str">
        <f t="shared" si="279"/>
        <v>NC_012551.1</v>
      </c>
      <c r="D3478" t="str">
        <f t="shared" si="280"/>
        <v>AB370337</v>
      </c>
      <c r="E3478" t="str">
        <f t="shared" si="277"/>
        <v>Lactobacillus</v>
      </c>
      <c r="F3478" t="s">
        <v>32262</v>
      </c>
      <c r="G3478" t="str">
        <f t="shared" si="281"/>
        <v xml:space="preserve">Lactobacillusbrevis                   Bacilli65.03740.767648---48-                                                                </v>
      </c>
      <c r="H3478" t="s">
        <v>17614</v>
      </c>
      <c r="I3478" t="s">
        <v>15</v>
      </c>
      <c r="J3478" t="s">
        <v>46</v>
      </c>
      <c r="K3478" t="s">
        <v>1953</v>
      </c>
      <c r="L3478" t="s">
        <v>17615</v>
      </c>
      <c r="M3478" t="s">
        <v>17616</v>
      </c>
      <c r="N3478" t="s">
        <v>17617</v>
      </c>
      <c r="O3478" s="1" t="s">
        <v>17618</v>
      </c>
      <c r="P3478" t="s">
        <v>17619</v>
      </c>
      <c r="Q3478">
        <v>48</v>
      </c>
      <c r="R3478" t="s">
        <v>23</v>
      </c>
      <c r="S3478" t="s">
        <v>23</v>
      </c>
      <c r="T3478" t="s">
        <v>23</v>
      </c>
      <c r="U3478">
        <v>48</v>
      </c>
      <c r="V3478" t="s">
        <v>495</v>
      </c>
    </row>
    <row r="3479" spans="1:22">
      <c r="A3479">
        <v>6542151</v>
      </c>
      <c r="B3479" t="str">
        <f t="shared" si="278"/>
        <v>pSD11</v>
      </c>
      <c r="C3479" t="str">
        <f t="shared" si="279"/>
        <v>NC_014919.1</v>
      </c>
      <c r="D3479" t="str">
        <f t="shared" si="280"/>
        <v>HQ622718</v>
      </c>
      <c r="E3479" t="str">
        <f t="shared" si="277"/>
        <v>Lactobacillus</v>
      </c>
      <c r="F3479" t="s">
        <v>32262</v>
      </c>
      <c r="G3479" t="str">
        <f t="shared" si="281"/>
        <v xml:space="preserve">Lactobacillusbrevis                   Bacilli3.22538.32562---2-                                                                        </v>
      </c>
      <c r="H3479" t="s">
        <v>17620</v>
      </c>
      <c r="I3479" t="s">
        <v>15</v>
      </c>
      <c r="J3479" t="s">
        <v>46</v>
      </c>
      <c r="K3479" t="s">
        <v>1953</v>
      </c>
      <c r="L3479" t="s">
        <v>17621</v>
      </c>
      <c r="M3479" t="s">
        <v>17622</v>
      </c>
      <c r="N3479" t="s">
        <v>17623</v>
      </c>
      <c r="O3479" s="1" t="s">
        <v>17624</v>
      </c>
      <c r="P3479" t="s">
        <v>17625</v>
      </c>
      <c r="Q3479">
        <v>2</v>
      </c>
      <c r="R3479" t="s">
        <v>23</v>
      </c>
      <c r="S3479" t="s">
        <v>23</v>
      </c>
      <c r="T3479" t="s">
        <v>23</v>
      </c>
      <c r="U3479">
        <v>2</v>
      </c>
      <c r="V3479" t="s">
        <v>3736</v>
      </c>
    </row>
    <row r="3480" spans="1:22">
      <c r="A3480">
        <v>6542055</v>
      </c>
      <c r="B3480" t="str">
        <f t="shared" si="278"/>
        <v>pLB925A03</v>
      </c>
      <c r="C3480" t="str">
        <f t="shared" si="279"/>
        <v>NC_012550.1</v>
      </c>
      <c r="D3480" t="str">
        <f t="shared" si="280"/>
        <v>AB370336</v>
      </c>
      <c r="E3480" t="str">
        <f t="shared" si="277"/>
        <v>Lactobacillus</v>
      </c>
      <c r="F3480" t="s">
        <v>32262</v>
      </c>
      <c r="G3480" t="str">
        <f t="shared" si="281"/>
        <v xml:space="preserve">Lactobacillusbrevis                   Bacilli8.88142.14627---7-                                                                </v>
      </c>
      <c r="H3480" t="s">
        <v>17614</v>
      </c>
      <c r="I3480" t="s">
        <v>15</v>
      </c>
      <c r="J3480" t="s">
        <v>46</v>
      </c>
      <c r="K3480" t="s">
        <v>1953</v>
      </c>
      <c r="L3480" t="s">
        <v>17626</v>
      </c>
      <c r="M3480" t="s">
        <v>17627</v>
      </c>
      <c r="N3480" t="s">
        <v>17628</v>
      </c>
      <c r="O3480" s="1" t="s">
        <v>17629</v>
      </c>
      <c r="P3480" t="s">
        <v>17630</v>
      </c>
      <c r="Q3480">
        <v>7</v>
      </c>
      <c r="R3480" t="s">
        <v>23</v>
      </c>
      <c r="S3480" t="s">
        <v>23</v>
      </c>
      <c r="T3480" t="s">
        <v>23</v>
      </c>
      <c r="U3480">
        <v>7</v>
      </c>
      <c r="V3480" t="s">
        <v>495</v>
      </c>
    </row>
    <row r="3481" spans="1:22">
      <c r="A3481">
        <v>6541959</v>
      </c>
      <c r="B3481" t="str">
        <f t="shared" si="278"/>
        <v>pLB925A02</v>
      </c>
      <c r="C3481" t="str">
        <f t="shared" si="279"/>
        <v>NC_012549.1</v>
      </c>
      <c r="D3481" t="str">
        <f t="shared" si="280"/>
        <v>AB370335</v>
      </c>
      <c r="E3481" t="str">
        <f t="shared" si="277"/>
        <v>Lactobacillus</v>
      </c>
      <c r="F3481" t="s">
        <v>32262</v>
      </c>
      <c r="G3481" t="str">
        <f t="shared" si="281"/>
        <v xml:space="preserve">Lactobacillusbrevis                   Bacilli3.52437.54262---2-                                                                </v>
      </c>
      <c r="H3481" t="s">
        <v>17614</v>
      </c>
      <c r="I3481" t="s">
        <v>15</v>
      </c>
      <c r="J3481" t="s">
        <v>46</v>
      </c>
      <c r="K3481" t="s">
        <v>1953</v>
      </c>
      <c r="L3481" t="s">
        <v>17631</v>
      </c>
      <c r="M3481" t="s">
        <v>17632</v>
      </c>
      <c r="N3481" t="s">
        <v>17633</v>
      </c>
      <c r="O3481" s="1" t="s">
        <v>17634</v>
      </c>
      <c r="P3481" t="s">
        <v>17635</v>
      </c>
      <c r="Q3481">
        <v>2</v>
      </c>
      <c r="R3481" t="s">
        <v>23</v>
      </c>
      <c r="S3481" t="s">
        <v>23</v>
      </c>
      <c r="T3481" t="s">
        <v>23</v>
      </c>
      <c r="U3481">
        <v>2</v>
      </c>
      <c r="V3481" t="s">
        <v>495</v>
      </c>
    </row>
    <row r="3482" spans="1:22">
      <c r="A3482">
        <v>6541863</v>
      </c>
      <c r="B3482" t="str">
        <f t="shared" si="278"/>
        <v>pLB925A01</v>
      </c>
      <c r="C3482" t="str">
        <f t="shared" si="279"/>
        <v>NC_012548.1</v>
      </c>
      <c r="D3482" t="str">
        <f t="shared" si="280"/>
        <v>AB370334</v>
      </c>
      <c r="E3482" t="str">
        <f t="shared" si="277"/>
        <v>Lactobacillus</v>
      </c>
      <c r="F3482" t="s">
        <v>32262</v>
      </c>
      <c r="G3482" t="str">
        <f t="shared" si="281"/>
        <v xml:space="preserve">Lactobacillusbrevis                   Bacilli1.81537.24522---2-                                                                </v>
      </c>
      <c r="H3482" t="s">
        <v>17614</v>
      </c>
      <c r="I3482" t="s">
        <v>15</v>
      </c>
      <c r="J3482" t="s">
        <v>46</v>
      </c>
      <c r="K3482" t="s">
        <v>1953</v>
      </c>
      <c r="L3482" t="s">
        <v>17636</v>
      </c>
      <c r="M3482" t="s">
        <v>17637</v>
      </c>
      <c r="N3482" t="s">
        <v>17638</v>
      </c>
      <c r="O3482" s="1" t="s">
        <v>287</v>
      </c>
      <c r="P3482" t="s">
        <v>17639</v>
      </c>
      <c r="Q3482">
        <v>2</v>
      </c>
      <c r="R3482" t="s">
        <v>23</v>
      </c>
      <c r="S3482" t="s">
        <v>23</v>
      </c>
      <c r="T3482" t="s">
        <v>23</v>
      </c>
      <c r="U3482">
        <v>2</v>
      </c>
      <c r="V3482" t="s">
        <v>495</v>
      </c>
    </row>
    <row r="3483" spans="1:22">
      <c r="A3483">
        <v>6541767</v>
      </c>
      <c r="B3483">
        <f t="shared" si="278"/>
        <v>2</v>
      </c>
      <c r="C3483" t="str">
        <f t="shared" si="279"/>
        <v>NC_008499.1</v>
      </c>
      <c r="D3483" t="str">
        <f t="shared" si="280"/>
        <v>CP000418</v>
      </c>
      <c r="E3483" t="str">
        <f t="shared" ref="E3483:E3546" si="282">MID(H3483,1,FIND(" ",H3483)-1)</f>
        <v>Lactobacillus</v>
      </c>
      <c r="F3483" t="s">
        <v>32262</v>
      </c>
      <c r="G3483" t="str">
        <f t="shared" si="281"/>
        <v>Lactobacillusbrevis                   Bacilli35.59538.513827---347</v>
      </c>
      <c r="H3483" t="s">
        <v>17640</v>
      </c>
      <c r="I3483" t="s">
        <v>15</v>
      </c>
      <c r="J3483" t="s">
        <v>46</v>
      </c>
      <c r="K3483" t="s">
        <v>1953</v>
      </c>
      <c r="L3483">
        <v>2</v>
      </c>
      <c r="M3483" t="s">
        <v>17641</v>
      </c>
      <c r="N3483" t="s">
        <v>17642</v>
      </c>
      <c r="O3483" s="1" t="s">
        <v>17643</v>
      </c>
      <c r="P3483" t="s">
        <v>17644</v>
      </c>
      <c r="Q3483">
        <v>27</v>
      </c>
      <c r="R3483" t="s">
        <v>23</v>
      </c>
      <c r="S3483" t="s">
        <v>23</v>
      </c>
      <c r="T3483" t="s">
        <v>23</v>
      </c>
      <c r="U3483">
        <v>34</v>
      </c>
      <c r="V3483">
        <v>7</v>
      </c>
    </row>
    <row r="3484" spans="1:22">
      <c r="A3484">
        <v>6541671</v>
      </c>
      <c r="B3484">
        <f t="shared" si="278"/>
        <v>1</v>
      </c>
      <c r="C3484" t="str">
        <f t="shared" si="279"/>
        <v>NC_008498.1</v>
      </c>
      <c r="D3484" t="str">
        <f t="shared" si="280"/>
        <v>CP000417</v>
      </c>
      <c r="E3484" t="str">
        <f t="shared" si="282"/>
        <v>Lactobacillus</v>
      </c>
      <c r="F3484" t="s">
        <v>32262</v>
      </c>
      <c r="G3484" t="str">
        <f t="shared" si="281"/>
        <v>Lactobacillusbrevis                   Bacilli13.41338.641613---152</v>
      </c>
      <c r="H3484" t="s">
        <v>17640</v>
      </c>
      <c r="I3484" t="s">
        <v>15</v>
      </c>
      <c r="J3484" t="s">
        <v>46</v>
      </c>
      <c r="K3484" t="s">
        <v>1953</v>
      </c>
      <c r="L3484">
        <v>1</v>
      </c>
      <c r="M3484" t="s">
        <v>17645</v>
      </c>
      <c r="N3484" t="s">
        <v>17646</v>
      </c>
      <c r="O3484" s="1" t="s">
        <v>17647</v>
      </c>
      <c r="P3484" t="s">
        <v>17648</v>
      </c>
      <c r="Q3484">
        <v>13</v>
      </c>
      <c r="R3484" t="s">
        <v>23</v>
      </c>
      <c r="S3484" t="s">
        <v>23</v>
      </c>
      <c r="T3484" t="s">
        <v>23</v>
      </c>
      <c r="U3484">
        <v>15</v>
      </c>
      <c r="V3484">
        <v>2</v>
      </c>
    </row>
    <row r="3485" spans="1:22">
      <c r="A3485">
        <v>6541575</v>
      </c>
      <c r="B3485" t="str">
        <f t="shared" si="278"/>
        <v>pL747-7</v>
      </c>
      <c r="C3485" t="str">
        <f t="shared" si="279"/>
        <v>-</v>
      </c>
      <c r="D3485" t="str">
        <f t="shared" si="280"/>
        <v>CP005984.1</v>
      </c>
      <c r="E3485" t="str">
        <f t="shared" si="282"/>
        <v>Lactobacillus</v>
      </c>
      <c r="F3485" t="s">
        <v>32262</v>
      </c>
      <c r="G3485" t="str">
        <f t="shared" si="281"/>
        <v xml:space="preserve">Lactobacillusbrevis                   Bacilli2.35338.20651---1-                                                                                </v>
      </c>
      <c r="H3485" t="s">
        <v>17649</v>
      </c>
      <c r="I3485" t="s">
        <v>15</v>
      </c>
      <c r="J3485" t="s">
        <v>46</v>
      </c>
      <c r="K3485" t="s">
        <v>1953</v>
      </c>
      <c r="L3485" t="s">
        <v>17650</v>
      </c>
      <c r="M3485" t="s">
        <v>23</v>
      </c>
      <c r="N3485" t="s">
        <v>17651</v>
      </c>
      <c r="O3485" s="1" t="s">
        <v>17652</v>
      </c>
      <c r="P3485" t="s">
        <v>17653</v>
      </c>
      <c r="Q3485">
        <v>1</v>
      </c>
      <c r="R3485" t="s">
        <v>23</v>
      </c>
      <c r="S3485" t="s">
        <v>23</v>
      </c>
      <c r="T3485" t="s">
        <v>23</v>
      </c>
      <c r="U3485">
        <v>1</v>
      </c>
      <c r="V3485" t="s">
        <v>3129</v>
      </c>
    </row>
    <row r="3486" spans="1:22">
      <c r="A3486">
        <v>6541479</v>
      </c>
      <c r="B3486" t="str">
        <f t="shared" si="278"/>
        <v>pL747-5</v>
      </c>
      <c r="C3486" t="str">
        <f t="shared" si="279"/>
        <v>-</v>
      </c>
      <c r="D3486" t="str">
        <f t="shared" si="280"/>
        <v>CP005982.1</v>
      </c>
      <c r="E3486" t="str">
        <f t="shared" si="282"/>
        <v>Lactobacillus</v>
      </c>
      <c r="F3486" t="s">
        <v>32262</v>
      </c>
      <c r="G3486" t="str">
        <f t="shared" si="281"/>
        <v xml:space="preserve">Lactobacillusbrevis                   Bacilli10.86739.12769---9-                                                                                </v>
      </c>
      <c r="H3486" t="s">
        <v>17649</v>
      </c>
      <c r="I3486" t="s">
        <v>15</v>
      </c>
      <c r="J3486" t="s">
        <v>46</v>
      </c>
      <c r="K3486" t="s">
        <v>1953</v>
      </c>
      <c r="L3486" t="s">
        <v>17654</v>
      </c>
      <c r="M3486" t="s">
        <v>23</v>
      </c>
      <c r="N3486" t="s">
        <v>17655</v>
      </c>
      <c r="O3486" s="1" t="s">
        <v>17656</v>
      </c>
      <c r="P3486" t="s">
        <v>17657</v>
      </c>
      <c r="Q3486">
        <v>9</v>
      </c>
      <c r="R3486" t="s">
        <v>23</v>
      </c>
      <c r="S3486" t="s">
        <v>23</v>
      </c>
      <c r="T3486" t="s">
        <v>23</v>
      </c>
      <c r="U3486">
        <v>9</v>
      </c>
      <c r="V3486" t="s">
        <v>3129</v>
      </c>
    </row>
    <row r="3487" spans="1:22">
      <c r="A3487">
        <v>6541383</v>
      </c>
      <c r="B3487" t="str">
        <f t="shared" si="278"/>
        <v>pL747-6</v>
      </c>
      <c r="C3487" t="str">
        <f t="shared" si="279"/>
        <v>-</v>
      </c>
      <c r="D3487" t="str">
        <f t="shared" si="280"/>
        <v>CP005983.1</v>
      </c>
      <c r="E3487" t="str">
        <f t="shared" si="282"/>
        <v>Lactobacillus</v>
      </c>
      <c r="F3487" t="s">
        <v>32262</v>
      </c>
      <c r="G3487" t="str">
        <f t="shared" si="281"/>
        <v xml:space="preserve">Lactobacillusbrevis                   Bacilli5.01839.1596---6-                                                                                </v>
      </c>
      <c r="H3487" t="s">
        <v>17649</v>
      </c>
      <c r="I3487" t="s">
        <v>15</v>
      </c>
      <c r="J3487" t="s">
        <v>46</v>
      </c>
      <c r="K3487" t="s">
        <v>1953</v>
      </c>
      <c r="L3487" t="s">
        <v>17658</v>
      </c>
      <c r="M3487" t="s">
        <v>23</v>
      </c>
      <c r="N3487" t="s">
        <v>17659</v>
      </c>
      <c r="O3487" s="1" t="s">
        <v>17660</v>
      </c>
      <c r="P3487" t="s">
        <v>17661</v>
      </c>
      <c r="Q3487">
        <v>6</v>
      </c>
      <c r="R3487" t="s">
        <v>23</v>
      </c>
      <c r="S3487" t="s">
        <v>23</v>
      </c>
      <c r="T3487" t="s">
        <v>23</v>
      </c>
      <c r="U3487">
        <v>6</v>
      </c>
      <c r="V3487" t="s">
        <v>3129</v>
      </c>
    </row>
    <row r="3488" spans="1:22">
      <c r="A3488">
        <v>6541287</v>
      </c>
      <c r="B3488" t="str">
        <f t="shared" si="278"/>
        <v>pL747-8</v>
      </c>
      <c r="C3488" t="str">
        <f t="shared" si="279"/>
        <v>-</v>
      </c>
      <c r="D3488" t="str">
        <f t="shared" si="280"/>
        <v>CP005985.1</v>
      </c>
      <c r="E3488" t="str">
        <f t="shared" si="282"/>
        <v>Lactobacillus</v>
      </c>
      <c r="F3488" t="s">
        <v>32262</v>
      </c>
      <c r="G3488" t="str">
        <f t="shared" si="281"/>
        <v>Lactobacillusbrevis                   Bacilli49.83840.643741---421</v>
      </c>
      <c r="H3488" t="s">
        <v>17649</v>
      </c>
      <c r="I3488" t="s">
        <v>15</v>
      </c>
      <c r="J3488" t="s">
        <v>46</v>
      </c>
      <c r="K3488" t="s">
        <v>1953</v>
      </c>
      <c r="L3488" t="s">
        <v>17662</v>
      </c>
      <c r="M3488" t="s">
        <v>23</v>
      </c>
      <c r="N3488" t="s">
        <v>17663</v>
      </c>
      <c r="O3488" s="1" t="s">
        <v>4441</v>
      </c>
      <c r="P3488" t="s">
        <v>17664</v>
      </c>
      <c r="Q3488">
        <v>41</v>
      </c>
      <c r="R3488" t="s">
        <v>23</v>
      </c>
      <c r="S3488" t="s">
        <v>23</v>
      </c>
      <c r="T3488" t="s">
        <v>23</v>
      </c>
      <c r="U3488">
        <v>42</v>
      </c>
      <c r="V3488">
        <v>1</v>
      </c>
    </row>
    <row r="3489" spans="1:22">
      <c r="A3489">
        <v>6541191</v>
      </c>
      <c r="B3489" t="str">
        <f t="shared" si="278"/>
        <v>pL747-3</v>
      </c>
      <c r="C3489" t="str">
        <f t="shared" si="279"/>
        <v>-</v>
      </c>
      <c r="D3489" t="str">
        <f t="shared" si="280"/>
        <v>CP005980.1</v>
      </c>
      <c r="E3489" t="str">
        <f t="shared" si="282"/>
        <v>Lactobacillus</v>
      </c>
      <c r="F3489" t="s">
        <v>32262</v>
      </c>
      <c r="G3489" t="str">
        <f t="shared" si="281"/>
        <v>Lactobacillusbrevis                   Bacilli22.41140.770220---211</v>
      </c>
      <c r="H3489" t="s">
        <v>17649</v>
      </c>
      <c r="I3489" t="s">
        <v>15</v>
      </c>
      <c r="J3489" t="s">
        <v>46</v>
      </c>
      <c r="K3489" t="s">
        <v>1953</v>
      </c>
      <c r="L3489" t="s">
        <v>17665</v>
      </c>
      <c r="M3489" t="s">
        <v>23</v>
      </c>
      <c r="N3489" t="s">
        <v>17666</v>
      </c>
      <c r="O3489" s="1" t="s">
        <v>17667</v>
      </c>
      <c r="P3489" t="s">
        <v>17668</v>
      </c>
      <c r="Q3489">
        <v>20</v>
      </c>
      <c r="R3489" t="s">
        <v>23</v>
      </c>
      <c r="S3489" t="s">
        <v>23</v>
      </c>
      <c r="T3489" t="s">
        <v>23</v>
      </c>
      <c r="U3489">
        <v>21</v>
      </c>
      <c r="V3489">
        <v>1</v>
      </c>
    </row>
    <row r="3490" spans="1:22">
      <c r="A3490">
        <v>6541095</v>
      </c>
      <c r="B3490" t="str">
        <f t="shared" si="278"/>
        <v>pL747-4</v>
      </c>
      <c r="C3490" t="str">
        <f t="shared" si="279"/>
        <v>-</v>
      </c>
      <c r="D3490" t="str">
        <f t="shared" si="280"/>
        <v>CP005981.1</v>
      </c>
      <c r="E3490" t="str">
        <f t="shared" si="282"/>
        <v>Lactobacillus</v>
      </c>
      <c r="F3490" t="s">
        <v>32262</v>
      </c>
      <c r="G3490" t="str">
        <f t="shared" si="281"/>
        <v>Lactobacillusbrevis                   Bacilli84.94139.5945114-1-1216</v>
      </c>
      <c r="H3490" t="s">
        <v>17649</v>
      </c>
      <c r="I3490" t="s">
        <v>15</v>
      </c>
      <c r="J3490" t="s">
        <v>46</v>
      </c>
      <c r="K3490" t="s">
        <v>1953</v>
      </c>
      <c r="L3490" t="s">
        <v>17669</v>
      </c>
      <c r="M3490" t="s">
        <v>23</v>
      </c>
      <c r="N3490" t="s">
        <v>17670</v>
      </c>
      <c r="O3490" s="1" t="s">
        <v>17671</v>
      </c>
      <c r="P3490" t="s">
        <v>10160</v>
      </c>
      <c r="Q3490">
        <v>114</v>
      </c>
      <c r="R3490" t="s">
        <v>23</v>
      </c>
      <c r="S3490">
        <v>1</v>
      </c>
      <c r="T3490" t="s">
        <v>23</v>
      </c>
      <c r="U3490">
        <v>121</v>
      </c>
      <c r="V3490">
        <v>6</v>
      </c>
    </row>
    <row r="3491" spans="1:22">
      <c r="A3491">
        <v>6540999</v>
      </c>
      <c r="B3491" t="str">
        <f t="shared" si="278"/>
        <v>pL747-1</v>
      </c>
      <c r="C3491" t="str">
        <f t="shared" si="279"/>
        <v>-</v>
      </c>
      <c r="D3491" t="str">
        <f t="shared" si="280"/>
        <v>CP005978.1</v>
      </c>
      <c r="E3491" t="str">
        <f t="shared" si="282"/>
        <v>Lactobacillus</v>
      </c>
      <c r="F3491" t="s">
        <v>32262</v>
      </c>
      <c r="G3491" t="str">
        <f t="shared" si="281"/>
        <v>Lactobacillusbrevis                   Bacilli15.32441.098917---181</v>
      </c>
      <c r="H3491" t="s">
        <v>17649</v>
      </c>
      <c r="I3491" t="s">
        <v>15</v>
      </c>
      <c r="J3491" t="s">
        <v>46</v>
      </c>
      <c r="K3491" t="s">
        <v>1953</v>
      </c>
      <c r="L3491" t="s">
        <v>17672</v>
      </c>
      <c r="M3491" t="s">
        <v>23</v>
      </c>
      <c r="N3491" t="s">
        <v>17673</v>
      </c>
      <c r="O3491" s="1" t="s">
        <v>17674</v>
      </c>
      <c r="P3491" t="s">
        <v>17675</v>
      </c>
      <c r="Q3491">
        <v>17</v>
      </c>
      <c r="R3491" t="s">
        <v>23</v>
      </c>
      <c r="S3491" t="s">
        <v>23</v>
      </c>
      <c r="T3491" t="s">
        <v>23</v>
      </c>
      <c r="U3491">
        <v>18</v>
      </c>
      <c r="V3491">
        <v>1</v>
      </c>
    </row>
    <row r="3492" spans="1:22">
      <c r="A3492">
        <v>6540903</v>
      </c>
      <c r="B3492" t="str">
        <f t="shared" si="278"/>
        <v>pL747-2</v>
      </c>
      <c r="C3492" t="str">
        <f t="shared" si="279"/>
        <v>-</v>
      </c>
      <c r="D3492" t="str">
        <f t="shared" si="280"/>
        <v>CP005979.1</v>
      </c>
      <c r="E3492" t="str">
        <f t="shared" si="282"/>
        <v>Lactobacillus</v>
      </c>
      <c r="F3492" t="s">
        <v>32262</v>
      </c>
      <c r="G3492" t="str">
        <f t="shared" si="281"/>
        <v>Lactobacillusbrevis                   Bacilli28.45942.489235---361</v>
      </c>
      <c r="H3492" t="s">
        <v>17649</v>
      </c>
      <c r="I3492" t="s">
        <v>15</v>
      </c>
      <c r="J3492" t="s">
        <v>46</v>
      </c>
      <c r="K3492" t="s">
        <v>1953</v>
      </c>
      <c r="L3492" t="s">
        <v>17676</v>
      </c>
      <c r="M3492" t="s">
        <v>23</v>
      </c>
      <c r="N3492" t="s">
        <v>17677</v>
      </c>
      <c r="O3492" s="1" t="s">
        <v>17678</v>
      </c>
      <c r="P3492" t="s">
        <v>17679</v>
      </c>
      <c r="Q3492">
        <v>35</v>
      </c>
      <c r="R3492" t="s">
        <v>23</v>
      </c>
      <c r="S3492" t="s">
        <v>23</v>
      </c>
      <c r="T3492" t="s">
        <v>23</v>
      </c>
      <c r="U3492">
        <v>36</v>
      </c>
      <c r="V3492">
        <v>1</v>
      </c>
    </row>
    <row r="3493" spans="1:22">
      <c r="A3493">
        <v>6540807</v>
      </c>
      <c r="B3493" t="str">
        <f t="shared" si="278"/>
        <v>pKB290-6</v>
      </c>
      <c r="C3493" t="str">
        <f t="shared" si="279"/>
        <v>NC_020827.1</v>
      </c>
      <c r="D3493" t="str">
        <f t="shared" si="280"/>
        <v>AP012173</v>
      </c>
      <c r="E3493" t="str">
        <f t="shared" si="282"/>
        <v>Lactobacillus</v>
      </c>
      <c r="F3493" t="s">
        <v>32262</v>
      </c>
      <c r="G3493" t="str">
        <f t="shared" si="281"/>
        <v xml:space="preserve">Lactobacillusbrevis                   Bacilli11.62735.692815---15-                                                                </v>
      </c>
      <c r="H3493" t="s">
        <v>17680</v>
      </c>
      <c r="I3493" t="s">
        <v>15</v>
      </c>
      <c r="J3493" t="s">
        <v>46</v>
      </c>
      <c r="K3493" t="s">
        <v>1953</v>
      </c>
      <c r="L3493" t="s">
        <v>17681</v>
      </c>
      <c r="M3493" t="s">
        <v>17682</v>
      </c>
      <c r="N3493" t="s">
        <v>17683</v>
      </c>
      <c r="O3493" s="1" t="s">
        <v>17684</v>
      </c>
      <c r="P3493" t="s">
        <v>17685</v>
      </c>
      <c r="Q3493">
        <v>15</v>
      </c>
      <c r="R3493" t="s">
        <v>23</v>
      </c>
      <c r="S3493" t="s">
        <v>23</v>
      </c>
      <c r="T3493" t="s">
        <v>23</v>
      </c>
      <c r="U3493">
        <v>15</v>
      </c>
      <c r="V3493" t="s">
        <v>495</v>
      </c>
    </row>
    <row r="3494" spans="1:22">
      <c r="A3494">
        <v>6540711</v>
      </c>
      <c r="B3494" t="str">
        <f t="shared" si="278"/>
        <v>pKB290-9</v>
      </c>
      <c r="C3494" t="str">
        <f t="shared" si="279"/>
        <v>NC_020825.1</v>
      </c>
      <c r="D3494" t="str">
        <f t="shared" si="280"/>
        <v>AP012176</v>
      </c>
      <c r="E3494" t="str">
        <f t="shared" si="282"/>
        <v>Lactobacillus</v>
      </c>
      <c r="F3494" t="s">
        <v>32262</v>
      </c>
      <c r="G3494" t="str">
        <f t="shared" si="281"/>
        <v xml:space="preserve">Lactobacillusbrevis                   Bacilli5.86639.68639---9-                                                                </v>
      </c>
      <c r="H3494" t="s">
        <v>17680</v>
      </c>
      <c r="I3494" t="s">
        <v>15</v>
      </c>
      <c r="J3494" t="s">
        <v>46</v>
      </c>
      <c r="K3494" t="s">
        <v>1953</v>
      </c>
      <c r="L3494" t="s">
        <v>17686</v>
      </c>
      <c r="M3494" t="s">
        <v>17687</v>
      </c>
      <c r="N3494" t="s">
        <v>17688</v>
      </c>
      <c r="O3494" s="1" t="s">
        <v>17689</v>
      </c>
      <c r="P3494" t="s">
        <v>17690</v>
      </c>
      <c r="Q3494">
        <v>9</v>
      </c>
      <c r="R3494" t="s">
        <v>23</v>
      </c>
      <c r="S3494" t="s">
        <v>23</v>
      </c>
      <c r="T3494" t="s">
        <v>23</v>
      </c>
      <c r="U3494">
        <v>9</v>
      </c>
      <c r="V3494" t="s">
        <v>495</v>
      </c>
    </row>
    <row r="3495" spans="1:22">
      <c r="A3495">
        <v>6540615</v>
      </c>
      <c r="B3495" t="str">
        <f t="shared" si="278"/>
        <v>pKB290-7</v>
      </c>
      <c r="C3495" t="str">
        <f t="shared" si="279"/>
        <v>NC_020824.1</v>
      </c>
      <c r="D3495" t="str">
        <f t="shared" si="280"/>
        <v>AP012174</v>
      </c>
      <c r="E3495" t="str">
        <f t="shared" si="282"/>
        <v>Lactobacillus</v>
      </c>
      <c r="F3495" t="s">
        <v>32262</v>
      </c>
      <c r="G3495" t="str">
        <f t="shared" si="281"/>
        <v>Lactobacillusbrevis                   Bacilli4207335.76710---111</v>
      </c>
      <c r="H3495" t="s">
        <v>17680</v>
      </c>
      <c r="I3495" t="s">
        <v>15</v>
      </c>
      <c r="J3495" t="s">
        <v>46</v>
      </c>
      <c r="K3495" t="s">
        <v>1953</v>
      </c>
      <c r="L3495" t="s">
        <v>17691</v>
      </c>
      <c r="M3495" t="s">
        <v>17692</v>
      </c>
      <c r="N3495" t="s">
        <v>17693</v>
      </c>
      <c r="O3495" s="1">
        <v>42073</v>
      </c>
      <c r="P3495" t="s">
        <v>17694</v>
      </c>
      <c r="Q3495">
        <v>10</v>
      </c>
      <c r="R3495" t="s">
        <v>23</v>
      </c>
      <c r="S3495" t="s">
        <v>23</v>
      </c>
      <c r="T3495" t="s">
        <v>23</v>
      </c>
      <c r="U3495">
        <v>11</v>
      </c>
      <c r="V3495">
        <v>1</v>
      </c>
    </row>
    <row r="3496" spans="1:22">
      <c r="A3496">
        <v>6540519</v>
      </c>
      <c r="B3496" t="str">
        <f t="shared" si="278"/>
        <v>pKB290-2</v>
      </c>
      <c r="C3496" t="str">
        <f t="shared" si="279"/>
        <v>NC_020821.1</v>
      </c>
      <c r="D3496" t="str">
        <f t="shared" si="280"/>
        <v>AP012169</v>
      </c>
      <c r="E3496" t="str">
        <f t="shared" si="282"/>
        <v>Lactobacillus</v>
      </c>
      <c r="F3496" t="s">
        <v>32262</v>
      </c>
      <c r="G3496" t="str">
        <f t="shared" si="281"/>
        <v>Lactobacillusbrevis                   Bacilli35.38839.55330---311</v>
      </c>
      <c r="H3496" t="s">
        <v>17680</v>
      </c>
      <c r="I3496" t="s">
        <v>15</v>
      </c>
      <c r="J3496" t="s">
        <v>46</v>
      </c>
      <c r="K3496" t="s">
        <v>1953</v>
      </c>
      <c r="L3496" t="s">
        <v>17695</v>
      </c>
      <c r="M3496" t="s">
        <v>17696</v>
      </c>
      <c r="N3496" t="s">
        <v>17697</v>
      </c>
      <c r="O3496" s="1" t="s">
        <v>17698</v>
      </c>
      <c r="P3496" t="s">
        <v>17699</v>
      </c>
      <c r="Q3496">
        <v>30</v>
      </c>
      <c r="R3496" t="s">
        <v>23</v>
      </c>
      <c r="S3496" t="s">
        <v>23</v>
      </c>
      <c r="T3496" t="s">
        <v>23</v>
      </c>
      <c r="U3496">
        <v>31</v>
      </c>
      <c r="V3496">
        <v>1</v>
      </c>
    </row>
    <row r="3497" spans="1:22">
      <c r="A3497">
        <v>6540423</v>
      </c>
      <c r="B3497" t="str">
        <f t="shared" si="278"/>
        <v>pKB290-3</v>
      </c>
      <c r="C3497" t="str">
        <f t="shared" si="279"/>
        <v>NC_020826.1</v>
      </c>
      <c r="D3497" t="str">
        <f t="shared" si="280"/>
        <v>AP012170</v>
      </c>
      <c r="E3497" t="str">
        <f t="shared" si="282"/>
        <v>Lactobacillus</v>
      </c>
      <c r="F3497" t="s">
        <v>32262</v>
      </c>
      <c r="G3497" t="str">
        <f t="shared" si="281"/>
        <v>Lactobacillusbrevis                   Bacilli35.3436.856327---292</v>
      </c>
      <c r="H3497" t="s">
        <v>17680</v>
      </c>
      <c r="I3497" t="s">
        <v>15</v>
      </c>
      <c r="J3497" t="s">
        <v>46</v>
      </c>
      <c r="K3497" t="s">
        <v>1953</v>
      </c>
      <c r="L3497" t="s">
        <v>17700</v>
      </c>
      <c r="M3497" t="s">
        <v>17701</v>
      </c>
      <c r="N3497" t="s">
        <v>17702</v>
      </c>
      <c r="O3497" s="1" t="s">
        <v>17703</v>
      </c>
      <c r="P3497" t="s">
        <v>17704</v>
      </c>
      <c r="Q3497">
        <v>27</v>
      </c>
      <c r="R3497" t="s">
        <v>23</v>
      </c>
      <c r="S3497" t="s">
        <v>23</v>
      </c>
      <c r="T3497" t="s">
        <v>23</v>
      </c>
      <c r="U3497">
        <v>29</v>
      </c>
      <c r="V3497">
        <v>2</v>
      </c>
    </row>
    <row r="3498" spans="1:22">
      <c r="A3498">
        <v>6540327</v>
      </c>
      <c r="B3498" t="str">
        <f t="shared" si="278"/>
        <v>pKB290-4</v>
      </c>
      <c r="C3498" t="str">
        <f t="shared" si="279"/>
        <v>NC_020822.1</v>
      </c>
      <c r="D3498" t="str">
        <f t="shared" si="280"/>
        <v>AP012171</v>
      </c>
      <c r="E3498" t="str">
        <f t="shared" si="282"/>
        <v>Lactobacillus</v>
      </c>
      <c r="F3498" t="s">
        <v>32262</v>
      </c>
      <c r="G3498" t="str">
        <f t="shared" si="281"/>
        <v>Lactobacillusbrevis                   Bacilli25.33541.310425---261</v>
      </c>
      <c r="H3498" t="s">
        <v>17680</v>
      </c>
      <c r="I3498" t="s">
        <v>15</v>
      </c>
      <c r="J3498" t="s">
        <v>46</v>
      </c>
      <c r="K3498" t="s">
        <v>1953</v>
      </c>
      <c r="L3498" t="s">
        <v>17705</v>
      </c>
      <c r="M3498" t="s">
        <v>17706</v>
      </c>
      <c r="N3498" t="s">
        <v>17707</v>
      </c>
      <c r="O3498" s="1" t="s">
        <v>17708</v>
      </c>
      <c r="P3498" t="s">
        <v>17709</v>
      </c>
      <c r="Q3498">
        <v>25</v>
      </c>
      <c r="R3498" t="s">
        <v>23</v>
      </c>
      <c r="S3498" t="s">
        <v>23</v>
      </c>
      <c r="T3498" t="s">
        <v>23</v>
      </c>
      <c r="U3498">
        <v>26</v>
      </c>
      <c r="V3498">
        <v>1</v>
      </c>
    </row>
    <row r="3499" spans="1:22">
      <c r="A3499">
        <v>6540231</v>
      </c>
      <c r="B3499" t="str">
        <f t="shared" si="278"/>
        <v>pKB290-1</v>
      </c>
      <c r="C3499" t="str">
        <f t="shared" si="279"/>
        <v>NC_020820.1</v>
      </c>
      <c r="D3499" t="str">
        <f t="shared" si="280"/>
        <v>AP012168</v>
      </c>
      <c r="E3499" t="str">
        <f t="shared" si="282"/>
        <v>Lactobacillus</v>
      </c>
      <c r="F3499" t="s">
        <v>32262</v>
      </c>
      <c r="G3499" t="str">
        <f t="shared" si="281"/>
        <v>Lactobacillusbrevis                   Bacilli42.44941.129438---402</v>
      </c>
      <c r="H3499" t="s">
        <v>17680</v>
      </c>
      <c r="I3499" t="s">
        <v>15</v>
      </c>
      <c r="J3499" t="s">
        <v>46</v>
      </c>
      <c r="K3499" t="s">
        <v>1953</v>
      </c>
      <c r="L3499" t="s">
        <v>17710</v>
      </c>
      <c r="M3499" t="s">
        <v>17711</v>
      </c>
      <c r="N3499" t="s">
        <v>17712</v>
      </c>
      <c r="O3499" s="1" t="s">
        <v>17713</v>
      </c>
      <c r="P3499" t="s">
        <v>17714</v>
      </c>
      <c r="Q3499">
        <v>38</v>
      </c>
      <c r="R3499" t="s">
        <v>23</v>
      </c>
      <c r="S3499" t="s">
        <v>23</v>
      </c>
      <c r="T3499" t="s">
        <v>23</v>
      </c>
      <c r="U3499">
        <v>40</v>
      </c>
      <c r="V3499">
        <v>2</v>
      </c>
    </row>
    <row r="3500" spans="1:22">
      <c r="A3500">
        <v>6540135</v>
      </c>
      <c r="B3500" t="str">
        <f t="shared" si="278"/>
        <v>pKB290-8</v>
      </c>
      <c r="C3500" t="str">
        <f t="shared" si="279"/>
        <v>NC_020828.1</v>
      </c>
      <c r="D3500" t="str">
        <f t="shared" si="280"/>
        <v>AP012175</v>
      </c>
      <c r="E3500" t="str">
        <f t="shared" si="282"/>
        <v>Lactobacillus</v>
      </c>
      <c r="F3500" t="s">
        <v>32262</v>
      </c>
      <c r="G3500" t="str">
        <f t="shared" si="281"/>
        <v xml:space="preserve">Lactobacillusbrevis                   Bacilli8.55634.408611---11-                                                                </v>
      </c>
      <c r="H3500" t="s">
        <v>17680</v>
      </c>
      <c r="I3500" t="s">
        <v>15</v>
      </c>
      <c r="J3500" t="s">
        <v>46</v>
      </c>
      <c r="K3500" t="s">
        <v>1953</v>
      </c>
      <c r="L3500" t="s">
        <v>17715</v>
      </c>
      <c r="M3500" t="s">
        <v>17716</v>
      </c>
      <c r="N3500" t="s">
        <v>17717</v>
      </c>
      <c r="O3500" s="1" t="s">
        <v>17718</v>
      </c>
      <c r="P3500" t="s">
        <v>17719</v>
      </c>
      <c r="Q3500">
        <v>11</v>
      </c>
      <c r="R3500" t="s">
        <v>23</v>
      </c>
      <c r="S3500" t="s">
        <v>23</v>
      </c>
      <c r="T3500" t="s">
        <v>23</v>
      </c>
      <c r="U3500">
        <v>11</v>
      </c>
      <c r="V3500" t="s">
        <v>495</v>
      </c>
    </row>
    <row r="3501" spans="1:22">
      <c r="A3501">
        <v>6540039</v>
      </c>
      <c r="B3501" t="str">
        <f t="shared" si="278"/>
        <v>pKB290-5</v>
      </c>
      <c r="C3501" t="str">
        <f t="shared" si="279"/>
        <v>NC_020823.1</v>
      </c>
      <c r="D3501" t="str">
        <f t="shared" si="280"/>
        <v>AP012172</v>
      </c>
      <c r="E3501" t="str">
        <f t="shared" si="282"/>
        <v>Lactobacillus</v>
      </c>
      <c r="F3501" t="s">
        <v>32262</v>
      </c>
      <c r="G3501" t="str">
        <f t="shared" si="281"/>
        <v>Lactobacillusbrevis                   Bacilli17.88239.620824---273</v>
      </c>
      <c r="H3501" t="s">
        <v>17680</v>
      </c>
      <c r="I3501" t="s">
        <v>15</v>
      </c>
      <c r="J3501" t="s">
        <v>46</v>
      </c>
      <c r="K3501" t="s">
        <v>1953</v>
      </c>
      <c r="L3501" t="s">
        <v>17720</v>
      </c>
      <c r="M3501" t="s">
        <v>17721</v>
      </c>
      <c r="N3501" t="s">
        <v>17722</v>
      </c>
      <c r="O3501" s="1" t="s">
        <v>17723</v>
      </c>
      <c r="P3501" t="s">
        <v>17724</v>
      </c>
      <c r="Q3501">
        <v>24</v>
      </c>
      <c r="R3501" t="s">
        <v>23</v>
      </c>
      <c r="S3501" t="s">
        <v>23</v>
      </c>
      <c r="T3501" t="s">
        <v>23</v>
      </c>
      <c r="U3501">
        <v>27</v>
      </c>
      <c r="V3501">
        <v>3</v>
      </c>
    </row>
    <row r="3502" spans="1:22">
      <c r="A3502">
        <v>6539943</v>
      </c>
      <c r="B3502" t="str">
        <f t="shared" si="278"/>
        <v>pCD034-3</v>
      </c>
      <c r="C3502" t="str">
        <f t="shared" si="279"/>
        <v>NC_018611.1</v>
      </c>
      <c r="D3502" t="str">
        <f t="shared" si="280"/>
        <v>CP003044</v>
      </c>
      <c r="E3502" t="str">
        <f t="shared" si="282"/>
        <v>Lactobacillus</v>
      </c>
      <c r="F3502" t="s">
        <v>32502</v>
      </c>
      <c r="G3502" t="str">
        <f t="shared" si="281"/>
        <v>Lactobacillusbuchneri                 Bacilli56.47337.747252---597</v>
      </c>
      <c r="H3502" t="s">
        <v>17725</v>
      </c>
      <c r="I3502" t="s">
        <v>15</v>
      </c>
      <c r="J3502" t="s">
        <v>46</v>
      </c>
      <c r="K3502" t="s">
        <v>1953</v>
      </c>
      <c r="L3502" t="s">
        <v>17726</v>
      </c>
      <c r="M3502" t="s">
        <v>17727</v>
      </c>
      <c r="N3502" t="s">
        <v>17728</v>
      </c>
      <c r="O3502" s="1" t="s">
        <v>17729</v>
      </c>
      <c r="P3502" t="s">
        <v>17730</v>
      </c>
      <c r="Q3502">
        <v>52</v>
      </c>
      <c r="R3502" t="s">
        <v>23</v>
      </c>
      <c r="S3502" t="s">
        <v>23</v>
      </c>
      <c r="T3502" t="s">
        <v>23</v>
      </c>
      <c r="U3502">
        <v>59</v>
      </c>
      <c r="V3502">
        <v>7</v>
      </c>
    </row>
    <row r="3503" spans="1:22">
      <c r="A3503">
        <v>6539847</v>
      </c>
      <c r="B3503" t="str">
        <f t="shared" si="278"/>
        <v>pCD034-1</v>
      </c>
      <c r="C3503" t="str">
        <f t="shared" si="279"/>
        <v>NC_016035.1</v>
      </c>
      <c r="D3503" t="str">
        <f t="shared" si="280"/>
        <v>JN084215</v>
      </c>
      <c r="E3503" t="str">
        <f t="shared" si="282"/>
        <v>Lactobacillus</v>
      </c>
      <c r="F3503" t="s">
        <v>32502</v>
      </c>
      <c r="G3503" t="str">
        <f t="shared" si="281"/>
        <v xml:space="preserve">Lactobacillusbuchneri                 Bacilli3.42438.3473---3-                                                                </v>
      </c>
      <c r="H3503" t="s">
        <v>17725</v>
      </c>
      <c r="I3503" t="s">
        <v>15</v>
      </c>
      <c r="J3503" t="s">
        <v>46</v>
      </c>
      <c r="K3503" t="s">
        <v>1953</v>
      </c>
      <c r="L3503" t="s">
        <v>17731</v>
      </c>
      <c r="M3503" t="s">
        <v>17732</v>
      </c>
      <c r="N3503" t="s">
        <v>17733</v>
      </c>
      <c r="O3503" s="1" t="s">
        <v>3399</v>
      </c>
      <c r="P3503" t="s">
        <v>17734</v>
      </c>
      <c r="Q3503">
        <v>3</v>
      </c>
      <c r="R3503" t="s">
        <v>23</v>
      </c>
      <c r="S3503" t="s">
        <v>23</v>
      </c>
      <c r="T3503" t="s">
        <v>23</v>
      </c>
      <c r="U3503">
        <v>3</v>
      </c>
      <c r="V3503" t="s">
        <v>495</v>
      </c>
    </row>
    <row r="3504" spans="1:22">
      <c r="A3504">
        <v>6539751</v>
      </c>
      <c r="B3504" t="str">
        <f t="shared" si="278"/>
        <v>pCD034-2</v>
      </c>
      <c r="C3504" t="str">
        <f t="shared" si="279"/>
        <v>NC_016034.1</v>
      </c>
      <c r="D3504" t="str">
        <f t="shared" si="280"/>
        <v>JN084214</v>
      </c>
      <c r="E3504" t="str">
        <f t="shared" si="282"/>
        <v>Lactobacillus</v>
      </c>
      <c r="F3504" t="s">
        <v>32502</v>
      </c>
      <c r="G3504" t="str">
        <f t="shared" si="281"/>
        <v xml:space="preserve">Lactobacillusbuchneri                 Bacilli2.70738.60364---4-                                                                </v>
      </c>
      <c r="H3504" t="s">
        <v>17725</v>
      </c>
      <c r="I3504" t="s">
        <v>15</v>
      </c>
      <c r="J3504" t="s">
        <v>46</v>
      </c>
      <c r="K3504" t="s">
        <v>1953</v>
      </c>
      <c r="L3504" t="s">
        <v>17735</v>
      </c>
      <c r="M3504" t="s">
        <v>17736</v>
      </c>
      <c r="N3504" t="s">
        <v>17737</v>
      </c>
      <c r="O3504" s="1" t="s">
        <v>17738</v>
      </c>
      <c r="P3504" t="s">
        <v>17739</v>
      </c>
      <c r="Q3504">
        <v>4</v>
      </c>
      <c r="R3504" t="s">
        <v>23</v>
      </c>
      <c r="S3504" t="s">
        <v>23</v>
      </c>
      <c r="T3504" t="s">
        <v>23</v>
      </c>
      <c r="U3504">
        <v>4</v>
      </c>
      <c r="V3504" t="s">
        <v>495</v>
      </c>
    </row>
    <row r="3505" spans="1:22">
      <c r="A3505">
        <v>6539655</v>
      </c>
      <c r="B3505" t="str">
        <f t="shared" si="278"/>
        <v>pLBUC03</v>
      </c>
      <c r="C3505" t="str">
        <f t="shared" si="279"/>
        <v>NC_015421.1</v>
      </c>
      <c r="D3505" t="str">
        <f t="shared" si="280"/>
        <v>CP002655</v>
      </c>
      <c r="E3505" t="str">
        <f t="shared" si="282"/>
        <v>Lactobacillus</v>
      </c>
      <c r="F3505" t="s">
        <v>32502</v>
      </c>
      <c r="G3505" t="str">
        <f t="shared" si="281"/>
        <v xml:space="preserve">Lactobacillusbuchneri                 Bacilli10.79837.627317---17-                                                                </v>
      </c>
      <c r="H3505" t="s">
        <v>17740</v>
      </c>
      <c r="I3505" t="s">
        <v>15</v>
      </c>
      <c r="J3505" t="s">
        <v>46</v>
      </c>
      <c r="K3505" t="s">
        <v>1953</v>
      </c>
      <c r="L3505" t="s">
        <v>17741</v>
      </c>
      <c r="M3505" t="s">
        <v>17742</v>
      </c>
      <c r="N3505" t="s">
        <v>17743</v>
      </c>
      <c r="O3505" s="1" t="s">
        <v>17744</v>
      </c>
      <c r="P3505" t="s">
        <v>17745</v>
      </c>
      <c r="Q3505">
        <v>17</v>
      </c>
      <c r="R3505" t="s">
        <v>23</v>
      </c>
      <c r="S3505" t="s">
        <v>23</v>
      </c>
      <c r="T3505" t="s">
        <v>23</v>
      </c>
      <c r="U3505">
        <v>17</v>
      </c>
      <c r="V3505" t="s">
        <v>495</v>
      </c>
    </row>
    <row r="3506" spans="1:22">
      <c r="A3506">
        <v>6539559</v>
      </c>
      <c r="B3506" t="str">
        <f t="shared" si="278"/>
        <v>pLBUC01</v>
      </c>
      <c r="C3506" t="str">
        <f t="shared" si="279"/>
        <v>NC_015420.1</v>
      </c>
      <c r="D3506" t="str">
        <f t="shared" si="280"/>
        <v>CP002653</v>
      </c>
      <c r="E3506" t="str">
        <f t="shared" si="282"/>
        <v>Lactobacillus</v>
      </c>
      <c r="F3506" t="s">
        <v>32502</v>
      </c>
      <c r="G3506" t="str">
        <f t="shared" si="281"/>
        <v>Lactobacillusbuchneri                 Bacilli52.69738.085752---597</v>
      </c>
      <c r="H3506" t="s">
        <v>17740</v>
      </c>
      <c r="I3506" t="s">
        <v>15</v>
      </c>
      <c r="J3506" t="s">
        <v>46</v>
      </c>
      <c r="K3506" t="s">
        <v>1953</v>
      </c>
      <c r="L3506" t="s">
        <v>17746</v>
      </c>
      <c r="M3506" t="s">
        <v>17747</v>
      </c>
      <c r="N3506" t="s">
        <v>17748</v>
      </c>
      <c r="O3506" s="1" t="s">
        <v>17749</v>
      </c>
      <c r="P3506" t="s">
        <v>17750</v>
      </c>
      <c r="Q3506">
        <v>52</v>
      </c>
      <c r="R3506" t="s">
        <v>23</v>
      </c>
      <c r="S3506" t="s">
        <v>23</v>
      </c>
      <c r="T3506" t="s">
        <v>23</v>
      </c>
      <c r="U3506">
        <v>59</v>
      </c>
      <c r="V3506">
        <v>7</v>
      </c>
    </row>
    <row r="3507" spans="1:22">
      <c r="A3507">
        <v>6539463</v>
      </c>
      <c r="B3507" t="str">
        <f t="shared" si="278"/>
        <v>pLBUC02</v>
      </c>
      <c r="C3507" t="str">
        <f t="shared" si="279"/>
        <v>NC_015429.1</v>
      </c>
      <c r="D3507" t="str">
        <f t="shared" si="280"/>
        <v>CP002654</v>
      </c>
      <c r="E3507" t="str">
        <f t="shared" si="282"/>
        <v>Lactobacillus</v>
      </c>
      <c r="F3507" t="s">
        <v>32502</v>
      </c>
      <c r="G3507" t="str">
        <f t="shared" si="281"/>
        <v>Lactobacillusbuchneri                 Bacilli18.51340.409421---221</v>
      </c>
      <c r="H3507" t="s">
        <v>17740</v>
      </c>
      <c r="I3507" t="s">
        <v>15</v>
      </c>
      <c r="J3507" t="s">
        <v>46</v>
      </c>
      <c r="K3507" t="s">
        <v>1953</v>
      </c>
      <c r="L3507" t="s">
        <v>17751</v>
      </c>
      <c r="M3507" t="s">
        <v>17752</v>
      </c>
      <c r="N3507" t="s">
        <v>17753</v>
      </c>
      <c r="O3507" s="1" t="s">
        <v>17754</v>
      </c>
      <c r="P3507" t="s">
        <v>17755</v>
      </c>
      <c r="Q3507">
        <v>21</v>
      </c>
      <c r="R3507" t="s">
        <v>23</v>
      </c>
      <c r="S3507" t="s">
        <v>23</v>
      </c>
      <c r="T3507" t="s">
        <v>23</v>
      </c>
      <c r="U3507">
        <v>22</v>
      </c>
      <c r="V3507">
        <v>1</v>
      </c>
    </row>
    <row r="3508" spans="1:22">
      <c r="A3508">
        <v>6539367</v>
      </c>
      <c r="B3508" t="str">
        <f t="shared" si="278"/>
        <v>pRCEID2.9</v>
      </c>
      <c r="C3508" t="str">
        <f t="shared" si="279"/>
        <v>NC_017466.1</v>
      </c>
      <c r="D3508" t="str">
        <f t="shared" si="280"/>
        <v>HQ173810</v>
      </c>
      <c r="E3508" t="str">
        <f t="shared" si="282"/>
        <v>Lactobacillus</v>
      </c>
      <c r="F3508" t="s">
        <v>32338</v>
      </c>
      <c r="G3508" t="str">
        <f t="shared" si="281"/>
        <v xml:space="preserve">Lactobacilluscasei                    Bacilli2.95243.22493---3-                                                                </v>
      </c>
      <c r="H3508" t="s">
        <v>17756</v>
      </c>
      <c r="I3508" t="s">
        <v>15</v>
      </c>
      <c r="J3508" t="s">
        <v>46</v>
      </c>
      <c r="K3508" t="s">
        <v>1953</v>
      </c>
      <c r="L3508" t="s">
        <v>17757</v>
      </c>
      <c r="M3508" t="s">
        <v>17758</v>
      </c>
      <c r="N3508" t="s">
        <v>17759</v>
      </c>
      <c r="O3508" s="1" t="s">
        <v>17760</v>
      </c>
      <c r="P3508" t="s">
        <v>17761</v>
      </c>
      <c r="Q3508">
        <v>3</v>
      </c>
      <c r="R3508" t="s">
        <v>23</v>
      </c>
      <c r="S3508" t="s">
        <v>23</v>
      </c>
      <c r="T3508" t="s">
        <v>23</v>
      </c>
      <c r="U3508">
        <v>3</v>
      </c>
      <c r="V3508" t="s">
        <v>495</v>
      </c>
    </row>
    <row r="3509" spans="1:22">
      <c r="A3509">
        <v>6539271</v>
      </c>
      <c r="B3509" t="str">
        <f t="shared" si="278"/>
        <v>pYIT356</v>
      </c>
      <c r="C3509" t="str">
        <f t="shared" si="279"/>
        <v>NC_006257.1</v>
      </c>
      <c r="D3509" t="str">
        <f t="shared" si="280"/>
        <v>AB119526</v>
      </c>
      <c r="E3509" t="str">
        <f t="shared" si="282"/>
        <v>Lactobacillus</v>
      </c>
      <c r="F3509" t="s">
        <v>32338</v>
      </c>
      <c r="G3509" t="str">
        <f t="shared" si="281"/>
        <v xml:space="preserve">Lactobacilluscasei                    Bacilli4.93543.36371---1-                                                                                </v>
      </c>
      <c r="H3509" t="s">
        <v>17762</v>
      </c>
      <c r="I3509" t="s">
        <v>15</v>
      </c>
      <c r="J3509" t="s">
        <v>46</v>
      </c>
      <c r="K3509" t="s">
        <v>1953</v>
      </c>
      <c r="L3509" t="s">
        <v>17763</v>
      </c>
      <c r="M3509" t="s">
        <v>17764</v>
      </c>
      <c r="N3509" t="s">
        <v>17765</v>
      </c>
      <c r="O3509" s="1" t="s">
        <v>17766</v>
      </c>
      <c r="P3509" t="s">
        <v>17767</v>
      </c>
      <c r="Q3509">
        <v>1</v>
      </c>
      <c r="R3509" t="s">
        <v>23</v>
      </c>
      <c r="S3509" t="s">
        <v>23</v>
      </c>
      <c r="T3509" t="s">
        <v>23</v>
      </c>
      <c r="U3509">
        <v>1</v>
      </c>
      <c r="V3509" t="s">
        <v>3129</v>
      </c>
    </row>
    <row r="3510" spans="1:22">
      <c r="A3510">
        <v>6539175</v>
      </c>
      <c r="B3510" t="str">
        <f t="shared" si="278"/>
        <v>pRCEID7.6</v>
      </c>
      <c r="C3510" t="str">
        <f t="shared" si="279"/>
        <v>NC_016975.1</v>
      </c>
      <c r="D3510" t="str">
        <f t="shared" si="280"/>
        <v>JN793951</v>
      </c>
      <c r="E3510" t="str">
        <f t="shared" si="282"/>
        <v>Lactobacillus</v>
      </c>
      <c r="F3510" t="s">
        <v>32338</v>
      </c>
      <c r="G3510" t="str">
        <f t="shared" si="281"/>
        <v xml:space="preserve">Lactobacilluscasei                    Bacilli7.60440.41299---9-                                                                </v>
      </c>
      <c r="H3510" t="s">
        <v>17756</v>
      </c>
      <c r="I3510" t="s">
        <v>15</v>
      </c>
      <c r="J3510" t="s">
        <v>46</v>
      </c>
      <c r="K3510" t="s">
        <v>1953</v>
      </c>
      <c r="L3510" t="s">
        <v>17768</v>
      </c>
      <c r="M3510" t="s">
        <v>17769</v>
      </c>
      <c r="N3510" t="s">
        <v>17770</v>
      </c>
      <c r="O3510" s="1" t="s">
        <v>17771</v>
      </c>
      <c r="P3510" t="s">
        <v>17772</v>
      </c>
      <c r="Q3510">
        <v>9</v>
      </c>
      <c r="R3510" t="s">
        <v>23</v>
      </c>
      <c r="S3510" t="s">
        <v>23</v>
      </c>
      <c r="T3510" t="s">
        <v>23</v>
      </c>
      <c r="U3510">
        <v>9</v>
      </c>
      <c r="V3510" t="s">
        <v>495</v>
      </c>
    </row>
    <row r="3511" spans="1:22">
      <c r="A3511">
        <v>6539079</v>
      </c>
      <c r="B3511" t="str">
        <f t="shared" si="278"/>
        <v>pMC11</v>
      </c>
      <c r="C3511" t="str">
        <f t="shared" si="279"/>
        <v>NC_025132.1</v>
      </c>
      <c r="D3511" t="str">
        <f t="shared" si="280"/>
        <v>KF986324</v>
      </c>
      <c r="E3511" t="str">
        <f t="shared" si="282"/>
        <v>Lactobacillus</v>
      </c>
      <c r="F3511" t="s">
        <v>32338</v>
      </c>
      <c r="G3511" t="str">
        <f t="shared" si="281"/>
        <v xml:space="preserve">Lactobacilluscasei                    Bacilli11.27443.88868---8-                                                                                </v>
      </c>
      <c r="H3511" t="s">
        <v>17773</v>
      </c>
      <c r="I3511" t="s">
        <v>15</v>
      </c>
      <c r="J3511" t="s">
        <v>46</v>
      </c>
      <c r="K3511" t="s">
        <v>1953</v>
      </c>
      <c r="L3511" t="s">
        <v>17774</v>
      </c>
      <c r="M3511" t="s">
        <v>17775</v>
      </c>
      <c r="N3511" t="s">
        <v>17776</v>
      </c>
      <c r="O3511" s="1" t="s">
        <v>17777</v>
      </c>
      <c r="P3511" t="s">
        <v>17778</v>
      </c>
      <c r="Q3511">
        <v>8</v>
      </c>
      <c r="R3511" t="s">
        <v>23</v>
      </c>
      <c r="S3511" t="s">
        <v>23</v>
      </c>
      <c r="T3511" t="s">
        <v>23</v>
      </c>
      <c r="U3511">
        <v>8</v>
      </c>
      <c r="V3511" t="s">
        <v>3129</v>
      </c>
    </row>
    <row r="3512" spans="1:22">
      <c r="A3512">
        <v>6538983</v>
      </c>
      <c r="B3512" t="str">
        <f t="shared" si="278"/>
        <v>pRCEID13.9</v>
      </c>
      <c r="C3512" t="str">
        <f t="shared" si="279"/>
        <v>NC_014620.1</v>
      </c>
      <c r="D3512" t="str">
        <f t="shared" si="280"/>
        <v>HQ259052</v>
      </c>
      <c r="E3512" t="str">
        <f t="shared" si="282"/>
        <v>Lactobacillus</v>
      </c>
      <c r="F3512" t="s">
        <v>32338</v>
      </c>
      <c r="G3512" t="str">
        <f t="shared" si="281"/>
        <v xml:space="preserve">Lactobacilluscasei                    Bacilli13.90840.4313---13-                                                                </v>
      </c>
      <c r="H3512" t="s">
        <v>17756</v>
      </c>
      <c r="I3512" t="s">
        <v>15</v>
      </c>
      <c r="J3512" t="s">
        <v>46</v>
      </c>
      <c r="K3512" t="s">
        <v>1953</v>
      </c>
      <c r="L3512" t="s">
        <v>17779</v>
      </c>
      <c r="M3512" t="s">
        <v>17780</v>
      </c>
      <c r="N3512" t="s">
        <v>17781</v>
      </c>
      <c r="O3512" s="1" t="s">
        <v>17782</v>
      </c>
      <c r="P3512" t="s">
        <v>17783</v>
      </c>
      <c r="Q3512">
        <v>13</v>
      </c>
      <c r="R3512" t="s">
        <v>23</v>
      </c>
      <c r="S3512" t="s">
        <v>23</v>
      </c>
      <c r="T3512" t="s">
        <v>23</v>
      </c>
      <c r="U3512">
        <v>13</v>
      </c>
      <c r="V3512" t="s">
        <v>495</v>
      </c>
    </row>
    <row r="3513" spans="1:22">
      <c r="A3513">
        <v>6538887</v>
      </c>
      <c r="B3513" t="str">
        <f t="shared" si="278"/>
        <v>pSMA23</v>
      </c>
      <c r="C3513" t="str">
        <f t="shared" si="279"/>
        <v>NC_010242.1</v>
      </c>
      <c r="D3513" t="str">
        <f t="shared" si="280"/>
        <v>DQ116709</v>
      </c>
      <c r="E3513" t="str">
        <f t="shared" si="282"/>
        <v>Lactobacillus</v>
      </c>
      <c r="F3513" t="s">
        <v>32338</v>
      </c>
      <c r="G3513" t="str">
        <f t="shared" si="281"/>
        <v xml:space="preserve">Lactobacilluscasei                    Bacilli3.49738.17562---2-                                                                                </v>
      </c>
      <c r="H3513" t="s">
        <v>17762</v>
      </c>
      <c r="I3513" t="s">
        <v>15</v>
      </c>
      <c r="J3513" t="s">
        <v>46</v>
      </c>
      <c r="K3513" t="s">
        <v>1953</v>
      </c>
      <c r="L3513" t="s">
        <v>17784</v>
      </c>
      <c r="M3513" t="s">
        <v>17785</v>
      </c>
      <c r="N3513" t="s">
        <v>17786</v>
      </c>
      <c r="O3513" s="1" t="s">
        <v>17787</v>
      </c>
      <c r="P3513" t="s">
        <v>17788</v>
      </c>
      <c r="Q3513">
        <v>2</v>
      </c>
      <c r="R3513" t="s">
        <v>23</v>
      </c>
      <c r="S3513" t="s">
        <v>23</v>
      </c>
      <c r="T3513" t="s">
        <v>23</v>
      </c>
      <c r="U3513">
        <v>2</v>
      </c>
      <c r="V3513" t="s">
        <v>3129</v>
      </c>
    </row>
    <row r="3514" spans="1:22">
      <c r="A3514">
        <v>6538791</v>
      </c>
      <c r="B3514" t="str">
        <f t="shared" si="278"/>
        <v>pRCEID3.2</v>
      </c>
      <c r="C3514" t="str">
        <f t="shared" si="279"/>
        <v>NC_014619.1</v>
      </c>
      <c r="D3514" t="str">
        <f t="shared" si="280"/>
        <v>HQ259051</v>
      </c>
      <c r="E3514" t="str">
        <f t="shared" si="282"/>
        <v>Lactobacillus</v>
      </c>
      <c r="F3514" t="s">
        <v>32338</v>
      </c>
      <c r="G3514" t="str">
        <f t="shared" si="281"/>
        <v xml:space="preserve">Lactobacilluscasei                    Bacilli4571744.24625---5-                                                                </v>
      </c>
      <c r="H3514" t="s">
        <v>17756</v>
      </c>
      <c r="I3514" t="s">
        <v>15</v>
      </c>
      <c r="J3514" t="s">
        <v>46</v>
      </c>
      <c r="K3514" t="s">
        <v>1953</v>
      </c>
      <c r="L3514" t="s">
        <v>17789</v>
      </c>
      <c r="M3514" t="s">
        <v>17790</v>
      </c>
      <c r="N3514" t="s">
        <v>17791</v>
      </c>
      <c r="O3514" s="1">
        <v>45717</v>
      </c>
      <c r="P3514" t="s">
        <v>17792</v>
      </c>
      <c r="Q3514">
        <v>5</v>
      </c>
      <c r="R3514" t="s">
        <v>23</v>
      </c>
      <c r="S3514" t="s">
        <v>23</v>
      </c>
      <c r="T3514" t="s">
        <v>23</v>
      </c>
      <c r="U3514">
        <v>5</v>
      </c>
      <c r="V3514" t="s">
        <v>495</v>
      </c>
    </row>
    <row r="3515" spans="1:22">
      <c r="A3515">
        <v>6538695</v>
      </c>
      <c r="B3515">
        <f t="shared" si="278"/>
        <v>1</v>
      </c>
      <c r="C3515" t="str">
        <f t="shared" si="279"/>
        <v>NC_008502.1</v>
      </c>
      <c r="D3515" t="str">
        <f t="shared" si="280"/>
        <v>CP000424</v>
      </c>
      <c r="E3515" t="str">
        <f t="shared" si="282"/>
        <v>Lactobacillus</v>
      </c>
      <c r="F3515" t="s">
        <v>32338</v>
      </c>
      <c r="G3515" t="str">
        <f t="shared" si="281"/>
        <v xml:space="preserve">Lactobacilluscasei                    Bacilli29.06142.16320---20-                                                                        </v>
      </c>
      <c r="H3515" t="s">
        <v>17793</v>
      </c>
      <c r="I3515" t="s">
        <v>15</v>
      </c>
      <c r="J3515" t="s">
        <v>46</v>
      </c>
      <c r="K3515" t="s">
        <v>1953</v>
      </c>
      <c r="L3515">
        <v>1</v>
      </c>
      <c r="M3515" t="s">
        <v>17794</v>
      </c>
      <c r="N3515" t="s">
        <v>17795</v>
      </c>
      <c r="O3515" s="1" t="s">
        <v>17796</v>
      </c>
      <c r="P3515" t="s">
        <v>17797</v>
      </c>
      <c r="Q3515">
        <v>20</v>
      </c>
      <c r="R3515" t="s">
        <v>23</v>
      </c>
      <c r="S3515" t="s">
        <v>23</v>
      </c>
      <c r="T3515" t="s">
        <v>23</v>
      </c>
      <c r="U3515">
        <v>20</v>
      </c>
      <c r="V3515" t="s">
        <v>3736</v>
      </c>
    </row>
    <row r="3516" spans="1:22">
      <c r="A3516">
        <v>6538599</v>
      </c>
      <c r="B3516" t="str">
        <f t="shared" si="278"/>
        <v>pBD-II</v>
      </c>
      <c r="C3516" t="str">
        <f t="shared" si="279"/>
        <v>NC_017476.1</v>
      </c>
      <c r="D3516" t="str">
        <f t="shared" si="280"/>
        <v>CP002619</v>
      </c>
      <c r="E3516" t="str">
        <f t="shared" si="282"/>
        <v>Lactobacillus</v>
      </c>
      <c r="F3516" t="s">
        <v>32338</v>
      </c>
      <c r="G3516" t="str">
        <f t="shared" si="281"/>
        <v>Lactobacilluscasei                    Bacilli57.36243.701464---651</v>
      </c>
      <c r="H3516" t="s">
        <v>17798</v>
      </c>
      <c r="I3516" t="s">
        <v>15</v>
      </c>
      <c r="J3516" t="s">
        <v>46</v>
      </c>
      <c r="K3516" t="s">
        <v>1953</v>
      </c>
      <c r="L3516" t="s">
        <v>17799</v>
      </c>
      <c r="M3516" t="s">
        <v>17800</v>
      </c>
      <c r="N3516" t="s">
        <v>17801</v>
      </c>
      <c r="O3516" s="1" t="s">
        <v>17802</v>
      </c>
      <c r="P3516" t="s">
        <v>17803</v>
      </c>
      <c r="Q3516">
        <v>64</v>
      </c>
      <c r="R3516" t="s">
        <v>23</v>
      </c>
      <c r="S3516" t="s">
        <v>23</v>
      </c>
      <c r="T3516" t="s">
        <v>23</v>
      </c>
      <c r="U3516">
        <v>65</v>
      </c>
      <c r="V3516">
        <v>1</v>
      </c>
    </row>
    <row r="3517" spans="1:22">
      <c r="A3517">
        <v>6538503</v>
      </c>
      <c r="B3517" t="str">
        <f t="shared" si="278"/>
        <v>pLC2W</v>
      </c>
      <c r="C3517" t="str">
        <f t="shared" si="279"/>
        <v>NC_017475.1</v>
      </c>
      <c r="D3517" t="str">
        <f t="shared" si="280"/>
        <v>CP002617</v>
      </c>
      <c r="E3517" t="str">
        <f t="shared" si="282"/>
        <v>Lactobacillus</v>
      </c>
      <c r="F3517" t="s">
        <v>32338</v>
      </c>
      <c r="G3517" t="str">
        <f t="shared" si="281"/>
        <v>Lactobacilluscasei                    Bacilli38.39242.636542---431</v>
      </c>
      <c r="H3517" t="s">
        <v>17804</v>
      </c>
      <c r="I3517" t="s">
        <v>15</v>
      </c>
      <c r="J3517" t="s">
        <v>46</v>
      </c>
      <c r="K3517" t="s">
        <v>1953</v>
      </c>
      <c r="L3517" t="s">
        <v>17805</v>
      </c>
      <c r="M3517" t="s">
        <v>17806</v>
      </c>
      <c r="N3517" t="s">
        <v>17807</v>
      </c>
      <c r="O3517" s="1" t="s">
        <v>17808</v>
      </c>
      <c r="P3517" t="s">
        <v>17809</v>
      </c>
      <c r="Q3517">
        <v>42</v>
      </c>
      <c r="R3517" t="s">
        <v>23</v>
      </c>
      <c r="S3517" t="s">
        <v>23</v>
      </c>
      <c r="T3517" t="s">
        <v>23</v>
      </c>
      <c r="U3517">
        <v>43</v>
      </c>
      <c r="V3517">
        <v>1</v>
      </c>
    </row>
    <row r="3518" spans="1:22">
      <c r="A3518">
        <v>6538407</v>
      </c>
      <c r="B3518" t="str">
        <f t="shared" si="278"/>
        <v>pACT</v>
      </c>
      <c r="C3518" t="str">
        <f t="shared" si="279"/>
        <v>NZ_CM001862.1</v>
      </c>
      <c r="D3518" t="str">
        <f t="shared" si="280"/>
        <v>CM001862</v>
      </c>
      <c r="E3518" t="str">
        <f t="shared" si="282"/>
        <v>Lactobacillus</v>
      </c>
      <c r="F3518" t="s">
        <v>32338</v>
      </c>
      <c r="G3518" t="str">
        <f t="shared" si="281"/>
        <v>Lactobacilluscasei                    Bacilli59.62143.654168---691</v>
      </c>
      <c r="H3518" t="s">
        <v>17810</v>
      </c>
      <c r="I3518" t="s">
        <v>15</v>
      </c>
      <c r="J3518" t="s">
        <v>46</v>
      </c>
      <c r="K3518" t="s">
        <v>1953</v>
      </c>
      <c r="L3518" t="s">
        <v>17811</v>
      </c>
      <c r="M3518" t="s">
        <v>17812</v>
      </c>
      <c r="N3518" t="s">
        <v>17813</v>
      </c>
      <c r="O3518" s="1" t="s">
        <v>17814</v>
      </c>
      <c r="P3518" t="s">
        <v>17815</v>
      </c>
      <c r="Q3518">
        <v>68</v>
      </c>
      <c r="R3518" t="s">
        <v>23</v>
      </c>
      <c r="S3518" t="s">
        <v>23</v>
      </c>
      <c r="T3518" t="s">
        <v>23</v>
      </c>
      <c r="U3518">
        <v>69</v>
      </c>
      <c r="V3518">
        <v>1</v>
      </c>
    </row>
    <row r="3519" spans="1:22">
      <c r="A3519">
        <v>6538311</v>
      </c>
      <c r="B3519" t="str">
        <f t="shared" si="278"/>
        <v>pYAK</v>
      </c>
      <c r="C3519" t="str">
        <f t="shared" si="279"/>
        <v>NZ_CM002348.1</v>
      </c>
      <c r="D3519" t="str">
        <f t="shared" si="280"/>
        <v>CM002348</v>
      </c>
      <c r="E3519" t="str">
        <f t="shared" si="282"/>
        <v>Lactobacillus</v>
      </c>
      <c r="F3519" t="s">
        <v>32338</v>
      </c>
      <c r="G3519" t="str">
        <f t="shared" si="281"/>
        <v>Lactobacilluscasei                    Bacilli59.62143.655868---691</v>
      </c>
      <c r="H3519" t="s">
        <v>17816</v>
      </c>
      <c r="I3519" t="s">
        <v>15</v>
      </c>
      <c r="J3519" t="s">
        <v>46</v>
      </c>
      <c r="K3519" t="s">
        <v>1953</v>
      </c>
      <c r="L3519" t="s">
        <v>17817</v>
      </c>
      <c r="M3519" t="s">
        <v>17818</v>
      </c>
      <c r="N3519" t="s">
        <v>17819</v>
      </c>
      <c r="O3519" s="1" t="s">
        <v>17814</v>
      </c>
      <c r="P3519" t="s">
        <v>17820</v>
      </c>
      <c r="Q3519">
        <v>68</v>
      </c>
      <c r="R3519" t="s">
        <v>23</v>
      </c>
      <c r="S3519" t="s">
        <v>23</v>
      </c>
      <c r="T3519" t="s">
        <v>23</v>
      </c>
      <c r="U3519">
        <v>69</v>
      </c>
      <c r="V3519">
        <v>1</v>
      </c>
    </row>
    <row r="3520" spans="1:22">
      <c r="A3520">
        <v>6538215</v>
      </c>
      <c r="B3520" t="str">
        <f t="shared" si="278"/>
        <v>pLOCK919</v>
      </c>
      <c r="C3520" t="str">
        <f t="shared" si="279"/>
        <v>NC_021722.1</v>
      </c>
      <c r="D3520" t="str">
        <f t="shared" si="280"/>
        <v>CP005487</v>
      </c>
      <c r="E3520" t="str">
        <f t="shared" si="282"/>
        <v>Lactobacillus</v>
      </c>
      <c r="F3520" t="s">
        <v>32338</v>
      </c>
      <c r="G3520" t="str">
        <f t="shared" si="281"/>
        <v>Lactobacilluscasei                    Bacilli29.76843.92328---313</v>
      </c>
      <c r="H3520" t="s">
        <v>17821</v>
      </c>
      <c r="I3520" t="s">
        <v>15</v>
      </c>
      <c r="J3520" t="s">
        <v>46</v>
      </c>
      <c r="K3520" t="s">
        <v>1953</v>
      </c>
      <c r="L3520" t="s">
        <v>17822</v>
      </c>
      <c r="M3520" t="s">
        <v>17823</v>
      </c>
      <c r="N3520" t="s">
        <v>17824</v>
      </c>
      <c r="O3520" s="1" t="s">
        <v>17825</v>
      </c>
      <c r="P3520" t="s">
        <v>17826</v>
      </c>
      <c r="Q3520">
        <v>28</v>
      </c>
      <c r="R3520" t="s">
        <v>23</v>
      </c>
      <c r="S3520" t="s">
        <v>23</v>
      </c>
      <c r="T3520" t="s">
        <v>23</v>
      </c>
      <c r="U3520">
        <v>31</v>
      </c>
      <c r="V3520">
        <v>3</v>
      </c>
    </row>
    <row r="3521" spans="1:22">
      <c r="A3521">
        <v>6538119</v>
      </c>
      <c r="B3521" t="str">
        <f t="shared" si="278"/>
        <v>plca36</v>
      </c>
      <c r="C3521" t="str">
        <f t="shared" si="279"/>
        <v>NC_011352.1</v>
      </c>
      <c r="D3521" t="str">
        <f t="shared" si="280"/>
        <v>CP000935</v>
      </c>
      <c r="E3521" t="str">
        <f t="shared" si="282"/>
        <v>Lactobacillus</v>
      </c>
      <c r="F3521" t="s">
        <v>32338</v>
      </c>
      <c r="G3521" t="str">
        <f t="shared" si="281"/>
        <v xml:space="preserve">Lactobacilluscasei                    Bacilli36.48740.148542---42-                                                                        </v>
      </c>
      <c r="H3521" t="s">
        <v>17827</v>
      </c>
      <c r="I3521" t="s">
        <v>15</v>
      </c>
      <c r="J3521" t="s">
        <v>46</v>
      </c>
      <c r="K3521" t="s">
        <v>1953</v>
      </c>
      <c r="L3521" t="s">
        <v>17828</v>
      </c>
      <c r="M3521" t="s">
        <v>17829</v>
      </c>
      <c r="N3521" t="s">
        <v>17830</v>
      </c>
      <c r="O3521" s="1" t="s">
        <v>17831</v>
      </c>
      <c r="P3521" t="s">
        <v>17832</v>
      </c>
      <c r="Q3521">
        <v>42</v>
      </c>
      <c r="R3521" t="s">
        <v>23</v>
      </c>
      <c r="S3521" t="s">
        <v>23</v>
      </c>
      <c r="T3521" t="s">
        <v>23</v>
      </c>
      <c r="U3521">
        <v>42</v>
      </c>
      <c r="V3521" t="s">
        <v>3736</v>
      </c>
    </row>
    <row r="3522" spans="1:22">
      <c r="A3522">
        <v>6538023</v>
      </c>
      <c r="B3522" t="str">
        <f t="shared" si="278"/>
        <v>pLBCZ-1</v>
      </c>
      <c r="C3522" t="str">
        <f t="shared" si="279"/>
        <v>NZ_AP012545.1</v>
      </c>
      <c r="D3522" t="str">
        <f t="shared" si="280"/>
        <v>AP012545</v>
      </c>
      <c r="E3522" t="str">
        <f t="shared" si="282"/>
        <v>Lactobacillus</v>
      </c>
      <c r="F3522" t="s">
        <v>32338</v>
      </c>
      <c r="G3522" t="str">
        <f t="shared" si="281"/>
        <v>Lactobacilluscasei                    Bacilli26.70644.128725---327</v>
      </c>
      <c r="H3522" t="s">
        <v>17833</v>
      </c>
      <c r="I3522" t="s">
        <v>15</v>
      </c>
      <c r="J3522" t="s">
        <v>46</v>
      </c>
      <c r="K3522" t="s">
        <v>1953</v>
      </c>
      <c r="L3522" t="s">
        <v>17834</v>
      </c>
      <c r="M3522" t="s">
        <v>17835</v>
      </c>
      <c r="N3522" t="s">
        <v>17836</v>
      </c>
      <c r="O3522" s="1" t="s">
        <v>17837</v>
      </c>
      <c r="P3522" t="s">
        <v>17838</v>
      </c>
      <c r="Q3522">
        <v>25</v>
      </c>
      <c r="R3522" t="s">
        <v>23</v>
      </c>
      <c r="S3522" t="s">
        <v>23</v>
      </c>
      <c r="T3522" t="s">
        <v>23</v>
      </c>
      <c r="U3522">
        <v>32</v>
      </c>
      <c r="V3522">
        <v>7</v>
      </c>
    </row>
    <row r="3523" spans="1:22">
      <c r="A3523">
        <v>6537927</v>
      </c>
      <c r="B3523" t="str">
        <f t="shared" ref="B3523:B3586" si="283">L3523</f>
        <v>pLBCZ-2</v>
      </c>
      <c r="C3523" t="str">
        <f t="shared" ref="C3523:C3586" si="284">M3523</f>
        <v>NZ_AP012546.1</v>
      </c>
      <c r="D3523" t="str">
        <f t="shared" ref="D3523:D3586" si="285">N3523</f>
        <v>AP012546</v>
      </c>
      <c r="E3523" t="str">
        <f t="shared" si="282"/>
        <v>Lactobacillus</v>
      </c>
      <c r="F3523" t="s">
        <v>32338</v>
      </c>
      <c r="G3523" t="str">
        <f t="shared" ref="G3523:G3586" si="286">CONCATENATE(E3523,F3523,K3523,O3523,P3523,Q3523,R3523,S3523,T3523,U3523,V3523)</f>
        <v>Lactobacilluscasei                    Bacilli1.32643.28811---21</v>
      </c>
      <c r="H3523" t="s">
        <v>17833</v>
      </c>
      <c r="I3523" t="s">
        <v>15</v>
      </c>
      <c r="J3523" t="s">
        <v>46</v>
      </c>
      <c r="K3523" t="s">
        <v>1953</v>
      </c>
      <c r="L3523" t="s">
        <v>17839</v>
      </c>
      <c r="M3523" t="s">
        <v>17840</v>
      </c>
      <c r="N3523" t="s">
        <v>17841</v>
      </c>
      <c r="O3523" s="1" t="s">
        <v>17842</v>
      </c>
      <c r="P3523" t="s">
        <v>17843</v>
      </c>
      <c r="Q3523">
        <v>1</v>
      </c>
      <c r="R3523" t="s">
        <v>23</v>
      </c>
      <c r="S3523" t="s">
        <v>23</v>
      </c>
      <c r="T3523" t="s">
        <v>23</v>
      </c>
      <c r="U3523">
        <v>2</v>
      </c>
      <c r="V3523">
        <v>1</v>
      </c>
    </row>
    <row r="3524" spans="1:22">
      <c r="A3524">
        <v>6537831</v>
      </c>
      <c r="B3524" t="str">
        <f t="shared" si="283"/>
        <v>pW56</v>
      </c>
      <c r="C3524" t="str">
        <f t="shared" si="284"/>
        <v>NC_020057.1</v>
      </c>
      <c r="D3524" t="str">
        <f t="shared" si="285"/>
        <v>HE970765</v>
      </c>
      <c r="E3524" t="str">
        <f t="shared" si="282"/>
        <v>Lactobacillus</v>
      </c>
      <c r="F3524" t="s">
        <v>32338</v>
      </c>
      <c r="G3524" t="str">
        <f t="shared" si="286"/>
        <v>Lactobacilluscasei                    Bacilli56.31643.719461---632</v>
      </c>
      <c r="H3524" t="s">
        <v>17844</v>
      </c>
      <c r="I3524" t="s">
        <v>15</v>
      </c>
      <c r="J3524" t="s">
        <v>46</v>
      </c>
      <c r="K3524" t="s">
        <v>1953</v>
      </c>
      <c r="L3524" t="s">
        <v>17845</v>
      </c>
      <c r="M3524" t="s">
        <v>17846</v>
      </c>
      <c r="N3524" t="s">
        <v>17847</v>
      </c>
      <c r="O3524" s="1" t="s">
        <v>17848</v>
      </c>
      <c r="P3524" t="s">
        <v>17849</v>
      </c>
      <c r="Q3524">
        <v>61</v>
      </c>
      <c r="R3524" t="s">
        <v>23</v>
      </c>
      <c r="S3524" t="s">
        <v>23</v>
      </c>
      <c r="T3524" t="s">
        <v>23</v>
      </c>
      <c r="U3524">
        <v>63</v>
      </c>
      <c r="V3524">
        <v>2</v>
      </c>
    </row>
    <row r="3525" spans="1:22">
      <c r="A3525">
        <v>6537735</v>
      </c>
      <c r="B3525" t="str">
        <f t="shared" si="283"/>
        <v>pRC18</v>
      </c>
      <c r="C3525" t="str">
        <f t="shared" si="284"/>
        <v>NC_003320.2</v>
      </c>
      <c r="D3525" t="str">
        <f t="shared" si="285"/>
        <v>AF200347</v>
      </c>
      <c r="E3525" t="str">
        <f t="shared" si="282"/>
        <v>Lactobacillus</v>
      </c>
      <c r="F3525" t="s">
        <v>32503</v>
      </c>
      <c r="G3525" t="str">
        <f t="shared" si="286"/>
        <v xml:space="preserve">Lactobacilluscurvatus                 Bacilli18.66434.333525---25-                                                                        </v>
      </c>
      <c r="H3525" t="s">
        <v>17850</v>
      </c>
      <c r="I3525" t="s">
        <v>15</v>
      </c>
      <c r="J3525" t="s">
        <v>46</v>
      </c>
      <c r="K3525" t="s">
        <v>1953</v>
      </c>
      <c r="L3525" t="s">
        <v>17851</v>
      </c>
      <c r="M3525" t="s">
        <v>17852</v>
      </c>
      <c r="N3525" t="s">
        <v>17853</v>
      </c>
      <c r="O3525" s="1" t="s">
        <v>17854</v>
      </c>
      <c r="P3525" t="s">
        <v>17855</v>
      </c>
      <c r="Q3525">
        <v>25</v>
      </c>
      <c r="R3525" t="s">
        <v>23</v>
      </c>
      <c r="S3525" t="s">
        <v>23</v>
      </c>
      <c r="T3525" t="s">
        <v>23</v>
      </c>
      <c r="U3525">
        <v>25</v>
      </c>
      <c r="V3525" t="s">
        <v>3736</v>
      </c>
    </row>
    <row r="3526" spans="1:22">
      <c r="A3526">
        <v>6537639</v>
      </c>
      <c r="B3526" t="str">
        <f t="shared" si="283"/>
        <v>pJBL2</v>
      </c>
      <c r="C3526" t="str">
        <f t="shared" si="284"/>
        <v>NC_004849.1</v>
      </c>
      <c r="D3526" t="str">
        <f t="shared" si="285"/>
        <v>AJ421486</v>
      </c>
      <c r="E3526" t="str">
        <f t="shared" si="282"/>
        <v>Lactobacillus</v>
      </c>
      <c r="F3526" t="s">
        <v>32504</v>
      </c>
      <c r="G3526" t="str">
        <f t="shared" si="286"/>
        <v xml:space="preserve">Lactobacillusdelbrueckii              Bacilli8.71643.44885---5-                                                                </v>
      </c>
      <c r="H3526" t="s">
        <v>17856</v>
      </c>
      <c r="I3526" t="s">
        <v>15</v>
      </c>
      <c r="J3526" t="s">
        <v>46</v>
      </c>
      <c r="K3526" t="s">
        <v>1953</v>
      </c>
      <c r="L3526" t="s">
        <v>17857</v>
      </c>
      <c r="M3526" t="s">
        <v>17858</v>
      </c>
      <c r="N3526" t="s">
        <v>17859</v>
      </c>
      <c r="O3526" s="1" t="s">
        <v>17860</v>
      </c>
      <c r="P3526" t="s">
        <v>17861</v>
      </c>
      <c r="Q3526">
        <v>5</v>
      </c>
      <c r="R3526" t="s">
        <v>23</v>
      </c>
      <c r="S3526" t="s">
        <v>23</v>
      </c>
      <c r="T3526" t="s">
        <v>23</v>
      </c>
      <c r="U3526">
        <v>5</v>
      </c>
      <c r="V3526" t="s">
        <v>495</v>
      </c>
    </row>
    <row r="3527" spans="1:22">
      <c r="A3527">
        <v>6537543</v>
      </c>
      <c r="B3527" t="str">
        <f t="shared" si="283"/>
        <v>pLBB1</v>
      </c>
      <c r="C3527" t="str">
        <f t="shared" si="284"/>
        <v>NC_002191.1</v>
      </c>
      <c r="D3527" t="str">
        <f t="shared" si="285"/>
        <v>AF236060</v>
      </c>
      <c r="E3527" t="str">
        <f t="shared" si="282"/>
        <v>Lactobacillus</v>
      </c>
      <c r="F3527" t="s">
        <v>32504</v>
      </c>
      <c r="G3527" t="str">
        <f t="shared" si="286"/>
        <v xml:space="preserve">Lactobacillusdelbrueckii              Bacilli6.12744.88334---4-                                                                        </v>
      </c>
      <c r="H3527" t="s">
        <v>17862</v>
      </c>
      <c r="I3527" t="s">
        <v>15</v>
      </c>
      <c r="J3527" t="s">
        <v>46</v>
      </c>
      <c r="K3527" t="s">
        <v>1953</v>
      </c>
      <c r="L3527" t="s">
        <v>17863</v>
      </c>
      <c r="M3527" t="s">
        <v>17864</v>
      </c>
      <c r="N3527" t="s">
        <v>17865</v>
      </c>
      <c r="O3527" s="1" t="s">
        <v>17866</v>
      </c>
      <c r="P3527" t="s">
        <v>17867</v>
      </c>
      <c r="Q3527">
        <v>4</v>
      </c>
      <c r="R3527" t="s">
        <v>23</v>
      </c>
      <c r="S3527" t="s">
        <v>23</v>
      </c>
      <c r="T3527" t="s">
        <v>23</v>
      </c>
      <c r="U3527">
        <v>4</v>
      </c>
      <c r="V3527" t="s">
        <v>3736</v>
      </c>
    </row>
    <row r="3528" spans="1:22">
      <c r="A3528">
        <v>6537447</v>
      </c>
      <c r="B3528" t="str">
        <f t="shared" si="283"/>
        <v>pDOJ1</v>
      </c>
      <c r="C3528" t="str">
        <f t="shared" si="284"/>
        <v>NC_010909.1</v>
      </c>
      <c r="D3528" t="str">
        <f t="shared" si="285"/>
        <v>EF196093</v>
      </c>
      <c r="E3528" t="str">
        <f t="shared" si="282"/>
        <v>Lactobacillus</v>
      </c>
      <c r="F3528" t="s">
        <v>32504</v>
      </c>
      <c r="G3528" t="str">
        <f t="shared" si="286"/>
        <v xml:space="preserve">Lactobacillusdelbrueckii              Bacilli4471344.63026---6-                                                                        </v>
      </c>
      <c r="H3528" t="s">
        <v>17868</v>
      </c>
      <c r="I3528" t="s">
        <v>15</v>
      </c>
      <c r="J3528" t="s">
        <v>46</v>
      </c>
      <c r="K3528" t="s">
        <v>1953</v>
      </c>
      <c r="L3528" t="s">
        <v>17869</v>
      </c>
      <c r="M3528" t="s">
        <v>17870</v>
      </c>
      <c r="N3528" t="s">
        <v>17871</v>
      </c>
      <c r="O3528" s="1">
        <v>44713</v>
      </c>
      <c r="P3528" t="s">
        <v>17872</v>
      </c>
      <c r="Q3528">
        <v>6</v>
      </c>
      <c r="R3528" t="s">
        <v>23</v>
      </c>
      <c r="S3528" t="s">
        <v>23</v>
      </c>
      <c r="T3528" t="s">
        <v>23</v>
      </c>
      <c r="U3528">
        <v>6</v>
      </c>
      <c r="V3528" t="s">
        <v>3736</v>
      </c>
    </row>
    <row r="3529" spans="1:22">
      <c r="A3529">
        <v>6537351</v>
      </c>
      <c r="B3529" t="str">
        <f t="shared" si="283"/>
        <v>pLL1212</v>
      </c>
      <c r="C3529" t="str">
        <f t="shared" si="284"/>
        <v>NC_004937.1</v>
      </c>
      <c r="D3529" t="str">
        <f t="shared" si="285"/>
        <v>AF109691</v>
      </c>
      <c r="E3529" t="str">
        <f t="shared" si="282"/>
        <v>Lactobacillus</v>
      </c>
      <c r="F3529" t="s">
        <v>32504</v>
      </c>
      <c r="G3529" t="str">
        <f t="shared" si="286"/>
        <v xml:space="preserve">Lactobacillusdelbrueckii              Bacilli8.71343.3497---7-                                                                </v>
      </c>
      <c r="H3529" t="s">
        <v>17873</v>
      </c>
      <c r="I3529" t="s">
        <v>15</v>
      </c>
      <c r="J3529" t="s">
        <v>46</v>
      </c>
      <c r="K3529" t="s">
        <v>1953</v>
      </c>
      <c r="L3529" t="s">
        <v>17874</v>
      </c>
      <c r="M3529" t="s">
        <v>17875</v>
      </c>
      <c r="N3529" t="s">
        <v>17876</v>
      </c>
      <c r="O3529" s="1" t="s">
        <v>17877</v>
      </c>
      <c r="P3529" t="s">
        <v>17878</v>
      </c>
      <c r="Q3529">
        <v>7</v>
      </c>
      <c r="R3529" t="s">
        <v>23</v>
      </c>
      <c r="S3529" t="s">
        <v>23</v>
      </c>
      <c r="T3529" t="s">
        <v>23</v>
      </c>
      <c r="U3529">
        <v>7</v>
      </c>
      <c r="V3529" t="s">
        <v>495</v>
      </c>
    </row>
    <row r="3530" spans="1:22">
      <c r="A3530">
        <v>6537255</v>
      </c>
      <c r="B3530" t="str">
        <f t="shared" si="283"/>
        <v>pWS58</v>
      </c>
      <c r="C3530" t="str">
        <f t="shared" si="284"/>
        <v>NC_001670.1</v>
      </c>
      <c r="D3530" t="str">
        <f t="shared" si="285"/>
        <v>Z50864</v>
      </c>
      <c r="E3530" t="str">
        <f t="shared" si="282"/>
        <v>Lactobacillus</v>
      </c>
      <c r="F3530" t="s">
        <v>32504</v>
      </c>
      <c r="G3530" t="str">
        <f t="shared" si="286"/>
        <v xml:space="preserve">Lactobacillusdelbrueckii              Bacilli7.92145.13325---5-                                                                                </v>
      </c>
      <c r="H3530" t="s">
        <v>17879</v>
      </c>
      <c r="I3530" t="s">
        <v>15</v>
      </c>
      <c r="J3530" t="s">
        <v>46</v>
      </c>
      <c r="K3530" t="s">
        <v>1953</v>
      </c>
      <c r="L3530" t="s">
        <v>17880</v>
      </c>
      <c r="M3530" t="s">
        <v>17881</v>
      </c>
      <c r="N3530" t="s">
        <v>17882</v>
      </c>
      <c r="O3530" s="1" t="s">
        <v>4635</v>
      </c>
      <c r="P3530" t="s">
        <v>17883</v>
      </c>
      <c r="Q3530">
        <v>5</v>
      </c>
      <c r="R3530" t="s">
        <v>23</v>
      </c>
      <c r="S3530" t="s">
        <v>23</v>
      </c>
      <c r="T3530" t="s">
        <v>23</v>
      </c>
      <c r="U3530">
        <v>5</v>
      </c>
      <c r="V3530" t="s">
        <v>3129</v>
      </c>
    </row>
    <row r="3531" spans="1:22">
      <c r="A3531">
        <v>6537159</v>
      </c>
      <c r="B3531" t="str">
        <f t="shared" si="283"/>
        <v>pN42</v>
      </c>
      <c r="C3531" t="str">
        <f t="shared" si="284"/>
        <v>NC_004850.1</v>
      </c>
      <c r="D3531" t="str">
        <f t="shared" si="285"/>
        <v>AJ421627</v>
      </c>
      <c r="E3531" t="str">
        <f t="shared" si="282"/>
        <v>Lactobacillus</v>
      </c>
      <c r="F3531" t="s">
        <v>32504</v>
      </c>
      <c r="G3531" t="str">
        <f t="shared" si="286"/>
        <v xml:space="preserve">Lactobacillusdelbrueckii              Bacilli4185242.91155---5-                                                                        </v>
      </c>
      <c r="H3531" t="s">
        <v>17862</v>
      </c>
      <c r="I3531" t="s">
        <v>15</v>
      </c>
      <c r="J3531" t="s">
        <v>46</v>
      </c>
      <c r="K3531" t="s">
        <v>1953</v>
      </c>
      <c r="L3531" t="s">
        <v>17884</v>
      </c>
      <c r="M3531" t="s">
        <v>17885</v>
      </c>
      <c r="N3531" t="s">
        <v>17886</v>
      </c>
      <c r="O3531" s="1">
        <v>41852</v>
      </c>
      <c r="P3531" t="s">
        <v>17887</v>
      </c>
      <c r="Q3531">
        <v>5</v>
      </c>
      <c r="R3531" t="s">
        <v>23</v>
      </c>
      <c r="S3531" t="s">
        <v>23</v>
      </c>
      <c r="T3531" t="s">
        <v>23</v>
      </c>
      <c r="U3531">
        <v>5</v>
      </c>
      <c r="V3531" t="s">
        <v>3736</v>
      </c>
    </row>
    <row r="3532" spans="1:22">
      <c r="A3532">
        <v>6537063</v>
      </c>
      <c r="B3532" t="str">
        <f t="shared" si="283"/>
        <v>unnamed</v>
      </c>
      <c r="C3532" t="str">
        <f t="shared" si="284"/>
        <v>NC_014728.1</v>
      </c>
      <c r="D3532" t="str">
        <f t="shared" si="285"/>
        <v>CP002342</v>
      </c>
      <c r="E3532" t="str">
        <f t="shared" si="282"/>
        <v>Lactobacillus</v>
      </c>
      <c r="F3532" t="s">
        <v>32504</v>
      </c>
      <c r="G3532" t="str">
        <f t="shared" si="286"/>
        <v xml:space="preserve">Lactobacillusdelbrueckii              Bacilli6.22344.65696---6-                                                </v>
      </c>
      <c r="H3532" t="s">
        <v>17888</v>
      </c>
      <c r="I3532" t="s">
        <v>15</v>
      </c>
      <c r="J3532" t="s">
        <v>46</v>
      </c>
      <c r="K3532" t="s">
        <v>1953</v>
      </c>
      <c r="L3532" t="s">
        <v>68</v>
      </c>
      <c r="M3532" t="s">
        <v>17889</v>
      </c>
      <c r="N3532" t="s">
        <v>17890</v>
      </c>
      <c r="O3532" s="1" t="s">
        <v>17891</v>
      </c>
      <c r="P3532" t="s">
        <v>17892</v>
      </c>
      <c r="Q3532">
        <v>6</v>
      </c>
      <c r="R3532" t="s">
        <v>23</v>
      </c>
      <c r="S3532" t="s">
        <v>23</v>
      </c>
      <c r="T3532" t="s">
        <v>23</v>
      </c>
      <c r="U3532">
        <v>6</v>
      </c>
      <c r="V3532" t="s">
        <v>24</v>
      </c>
    </row>
    <row r="3533" spans="1:22">
      <c r="A3533">
        <v>6536967</v>
      </c>
      <c r="B3533" t="str">
        <f t="shared" si="283"/>
        <v>unnamed 1</v>
      </c>
      <c r="C3533" t="str">
        <f t="shared" si="284"/>
        <v>-</v>
      </c>
      <c r="D3533" t="str">
        <f t="shared" si="285"/>
        <v>CP011953.1</v>
      </c>
      <c r="E3533" t="str">
        <f t="shared" si="282"/>
        <v>Lactobacillus</v>
      </c>
      <c r="F3533" t="s">
        <v>32505</v>
      </c>
      <c r="G3533" t="str">
        <f t="shared" si="286"/>
        <v>Lactobacillusfarciminis               Bacilli6.41734.67358---113</v>
      </c>
      <c r="H3533" t="s">
        <v>17893</v>
      </c>
      <c r="I3533" t="s">
        <v>15</v>
      </c>
      <c r="J3533" t="s">
        <v>46</v>
      </c>
      <c r="K3533" t="s">
        <v>1953</v>
      </c>
      <c r="L3533" t="s">
        <v>2438</v>
      </c>
      <c r="M3533" t="s">
        <v>23</v>
      </c>
      <c r="N3533" t="s">
        <v>17894</v>
      </c>
      <c r="O3533" s="1" t="s">
        <v>11955</v>
      </c>
      <c r="P3533" t="s">
        <v>17895</v>
      </c>
      <c r="Q3533">
        <v>8</v>
      </c>
      <c r="R3533" t="s">
        <v>23</v>
      </c>
      <c r="S3533" t="s">
        <v>23</v>
      </c>
      <c r="T3533" t="s">
        <v>23</v>
      </c>
      <c r="U3533">
        <v>11</v>
      </c>
      <c r="V3533">
        <v>3</v>
      </c>
    </row>
    <row r="3534" spans="1:22">
      <c r="A3534">
        <v>6536871</v>
      </c>
      <c r="B3534" t="str">
        <f t="shared" si="283"/>
        <v>unnamed 2</v>
      </c>
      <c r="C3534" t="str">
        <f t="shared" si="284"/>
        <v>-</v>
      </c>
      <c r="D3534" t="str">
        <f t="shared" si="285"/>
        <v>CP011954.1</v>
      </c>
      <c r="E3534" t="str">
        <f t="shared" si="282"/>
        <v>Lactobacillus</v>
      </c>
      <c r="F3534" t="s">
        <v>32505</v>
      </c>
      <c r="G3534" t="str">
        <f t="shared" si="286"/>
        <v>Lactobacillusfarciminis               Bacilli35.41834.832631---376</v>
      </c>
      <c r="H3534" t="s">
        <v>17893</v>
      </c>
      <c r="I3534" t="s">
        <v>15</v>
      </c>
      <c r="J3534" t="s">
        <v>46</v>
      </c>
      <c r="K3534" t="s">
        <v>1953</v>
      </c>
      <c r="L3534" t="s">
        <v>2442</v>
      </c>
      <c r="M3534" t="s">
        <v>23</v>
      </c>
      <c r="N3534" t="s">
        <v>17896</v>
      </c>
      <c r="O3534" s="1" t="s">
        <v>17897</v>
      </c>
      <c r="P3534" t="s">
        <v>17898</v>
      </c>
      <c r="Q3534">
        <v>31</v>
      </c>
      <c r="R3534" t="s">
        <v>23</v>
      </c>
      <c r="S3534" t="s">
        <v>23</v>
      </c>
      <c r="T3534" t="s">
        <v>23</v>
      </c>
      <c r="U3534">
        <v>37</v>
      </c>
      <c r="V3534">
        <v>6</v>
      </c>
    </row>
    <row r="3535" spans="1:22">
      <c r="A3535">
        <v>6536775</v>
      </c>
      <c r="B3535" t="str">
        <f t="shared" si="283"/>
        <v>unnamed</v>
      </c>
      <c r="C3535" t="str">
        <f t="shared" si="284"/>
        <v>-</v>
      </c>
      <c r="D3535" t="str">
        <f t="shared" si="285"/>
        <v>CP012178.1</v>
      </c>
      <c r="E3535" t="str">
        <f t="shared" si="282"/>
        <v>Lactobacillus</v>
      </c>
      <c r="F3535" t="s">
        <v>32505</v>
      </c>
      <c r="G3535" t="str">
        <f t="shared" si="286"/>
        <v>Lactobacillusfarciminis               Bacilli6.46234.95829---112</v>
      </c>
      <c r="H3535" t="s">
        <v>17899</v>
      </c>
      <c r="I3535" t="s">
        <v>15</v>
      </c>
      <c r="J3535" t="s">
        <v>46</v>
      </c>
      <c r="K3535" t="s">
        <v>1953</v>
      </c>
      <c r="L3535" t="s">
        <v>68</v>
      </c>
      <c r="M3535" t="s">
        <v>23</v>
      </c>
      <c r="N3535" t="s">
        <v>17900</v>
      </c>
      <c r="O3535" s="1" t="s">
        <v>17901</v>
      </c>
      <c r="P3535" t="s">
        <v>17902</v>
      </c>
      <c r="Q3535">
        <v>9</v>
      </c>
      <c r="R3535" t="s">
        <v>23</v>
      </c>
      <c r="S3535" t="s">
        <v>23</v>
      </c>
      <c r="T3535" t="s">
        <v>23</v>
      </c>
      <c r="U3535">
        <v>11</v>
      </c>
      <c r="V3535">
        <v>2</v>
      </c>
    </row>
    <row r="3536" spans="1:22">
      <c r="A3536">
        <v>6536679</v>
      </c>
      <c r="B3536" t="str">
        <f t="shared" si="283"/>
        <v>pLF24</v>
      </c>
      <c r="C3536" t="str">
        <f t="shared" si="284"/>
        <v>NC_011798.1</v>
      </c>
      <c r="D3536" t="str">
        <f t="shared" si="285"/>
        <v>EU429343</v>
      </c>
      <c r="E3536" t="str">
        <f t="shared" si="282"/>
        <v>Lactobacillus</v>
      </c>
      <c r="F3536" t="s">
        <v>32505</v>
      </c>
      <c r="G3536" t="str">
        <f t="shared" si="286"/>
        <v xml:space="preserve">Lactobacillusfarciminis               Bacilli2.39637.89651---1-                                                                </v>
      </c>
      <c r="H3536" t="s">
        <v>17903</v>
      </c>
      <c r="I3536" t="s">
        <v>15</v>
      </c>
      <c r="J3536" t="s">
        <v>46</v>
      </c>
      <c r="K3536" t="s">
        <v>1953</v>
      </c>
      <c r="L3536" t="s">
        <v>17904</v>
      </c>
      <c r="M3536" t="s">
        <v>17905</v>
      </c>
      <c r="N3536" t="s">
        <v>17906</v>
      </c>
      <c r="O3536" s="1" t="s">
        <v>17907</v>
      </c>
      <c r="P3536" t="s">
        <v>17908</v>
      </c>
      <c r="Q3536">
        <v>1</v>
      </c>
      <c r="R3536" t="s">
        <v>23</v>
      </c>
      <c r="S3536" t="s">
        <v>23</v>
      </c>
      <c r="T3536" t="s">
        <v>23</v>
      </c>
      <c r="U3536">
        <v>1</v>
      </c>
      <c r="V3536" t="s">
        <v>495</v>
      </c>
    </row>
    <row r="3537" spans="1:22">
      <c r="A3537">
        <v>6536583</v>
      </c>
      <c r="B3537" t="str">
        <f t="shared" si="283"/>
        <v>pKC5b</v>
      </c>
      <c r="C3537" t="str">
        <f t="shared" si="284"/>
        <v>NC_004947.1</v>
      </c>
      <c r="D3537" t="str">
        <f t="shared" si="285"/>
        <v>AF378372</v>
      </c>
      <c r="E3537" t="str">
        <f t="shared" si="282"/>
        <v>Lactobacillus</v>
      </c>
      <c r="F3537" t="s">
        <v>32506</v>
      </c>
      <c r="G3537" t="str">
        <f t="shared" si="286"/>
        <v xml:space="preserve">Lactobacillusfermentum                Bacilli4.39233.46994---4-                                                                        </v>
      </c>
      <c r="H3537" t="s">
        <v>17909</v>
      </c>
      <c r="I3537" t="s">
        <v>15</v>
      </c>
      <c r="J3537" t="s">
        <v>46</v>
      </c>
      <c r="K3537" t="s">
        <v>1953</v>
      </c>
      <c r="L3537" t="s">
        <v>17910</v>
      </c>
      <c r="M3537" t="s">
        <v>17911</v>
      </c>
      <c r="N3537" t="s">
        <v>17912</v>
      </c>
      <c r="O3537" s="1" t="s">
        <v>17913</v>
      </c>
      <c r="P3537" t="s">
        <v>17914</v>
      </c>
      <c r="Q3537">
        <v>4</v>
      </c>
      <c r="R3537" t="s">
        <v>23</v>
      </c>
      <c r="S3537" t="s">
        <v>23</v>
      </c>
      <c r="T3537" t="s">
        <v>23</v>
      </c>
      <c r="U3537">
        <v>4</v>
      </c>
      <c r="V3537" t="s">
        <v>3736</v>
      </c>
    </row>
    <row r="3538" spans="1:22">
      <c r="A3538">
        <v>6536487</v>
      </c>
      <c r="B3538" t="str">
        <f t="shared" si="283"/>
        <v>pLME300</v>
      </c>
      <c r="C3538" t="str">
        <f t="shared" si="284"/>
        <v>NC_004566.1</v>
      </c>
      <c r="D3538" t="str">
        <f t="shared" si="285"/>
        <v>AJ488494</v>
      </c>
      <c r="E3538" t="str">
        <f t="shared" si="282"/>
        <v>Lactobacillus</v>
      </c>
      <c r="F3538" t="s">
        <v>32506</v>
      </c>
      <c r="G3538" t="str">
        <f t="shared" si="286"/>
        <v xml:space="preserve">Lactobacillusfermentum                Bacilli19.38936.458818---18-                                                                                </v>
      </c>
      <c r="H3538" t="s">
        <v>17915</v>
      </c>
      <c r="I3538" t="s">
        <v>15</v>
      </c>
      <c r="J3538" t="s">
        <v>46</v>
      </c>
      <c r="K3538" t="s">
        <v>1953</v>
      </c>
      <c r="L3538" t="s">
        <v>17916</v>
      </c>
      <c r="M3538" t="s">
        <v>17917</v>
      </c>
      <c r="N3538" t="s">
        <v>17918</v>
      </c>
      <c r="O3538" s="1" t="s">
        <v>17919</v>
      </c>
      <c r="P3538" t="s">
        <v>17920</v>
      </c>
      <c r="Q3538">
        <v>18</v>
      </c>
      <c r="R3538" t="s">
        <v>23</v>
      </c>
      <c r="S3538" t="s">
        <v>23</v>
      </c>
      <c r="T3538" t="s">
        <v>23</v>
      </c>
      <c r="U3538">
        <v>18</v>
      </c>
      <c r="V3538" t="s">
        <v>3129</v>
      </c>
    </row>
    <row r="3539" spans="1:22">
      <c r="A3539">
        <v>6536391</v>
      </c>
      <c r="B3539" t="str">
        <f t="shared" si="283"/>
        <v>pLF3872</v>
      </c>
      <c r="C3539" t="str">
        <f t="shared" si="284"/>
        <v>NZ_CP011537.1</v>
      </c>
      <c r="D3539" t="str">
        <f t="shared" si="285"/>
        <v>CP011537</v>
      </c>
      <c r="E3539" t="str">
        <f t="shared" si="282"/>
        <v>Lactobacillus</v>
      </c>
      <c r="F3539" t="s">
        <v>32506</v>
      </c>
      <c r="G3539" t="str">
        <f t="shared" si="286"/>
        <v>Lactobacillusfermentum                Bacilli32.64140.68232---331</v>
      </c>
      <c r="H3539" t="s">
        <v>17921</v>
      </c>
      <c r="I3539" t="s">
        <v>15</v>
      </c>
      <c r="J3539" t="s">
        <v>46</v>
      </c>
      <c r="K3539" t="s">
        <v>1953</v>
      </c>
      <c r="L3539" t="s">
        <v>17922</v>
      </c>
      <c r="M3539" t="s">
        <v>17923</v>
      </c>
      <c r="N3539" t="s">
        <v>17924</v>
      </c>
      <c r="O3539" s="1" t="s">
        <v>17925</v>
      </c>
      <c r="P3539" t="s">
        <v>17926</v>
      </c>
      <c r="Q3539">
        <v>32</v>
      </c>
      <c r="R3539" t="s">
        <v>23</v>
      </c>
      <c r="S3539" t="s">
        <v>23</v>
      </c>
      <c r="T3539" t="s">
        <v>23</v>
      </c>
      <c r="U3539">
        <v>33</v>
      </c>
      <c r="V3539">
        <v>1</v>
      </c>
    </row>
    <row r="3540" spans="1:22">
      <c r="A3540">
        <v>6536295</v>
      </c>
      <c r="B3540" t="str">
        <f t="shared" si="283"/>
        <v>pLF03</v>
      </c>
      <c r="C3540" t="str">
        <f t="shared" si="284"/>
        <v>NZ_AVAB01000112.1</v>
      </c>
      <c r="D3540" t="str">
        <f t="shared" si="285"/>
        <v>AVAB01000112</v>
      </c>
      <c r="E3540" t="str">
        <f t="shared" si="282"/>
        <v>Lactobacillus</v>
      </c>
      <c r="F3540" t="s">
        <v>32506</v>
      </c>
      <c r="G3540" t="str">
        <f t="shared" si="286"/>
        <v>Lactobacillusfermentum                Bacilli36.60434.886935---372</v>
      </c>
      <c r="H3540" t="s">
        <v>17927</v>
      </c>
      <c r="I3540" t="s">
        <v>15</v>
      </c>
      <c r="J3540" t="s">
        <v>46</v>
      </c>
      <c r="K3540" t="s">
        <v>1953</v>
      </c>
      <c r="L3540" t="s">
        <v>17928</v>
      </c>
      <c r="M3540" t="s">
        <v>17929</v>
      </c>
      <c r="N3540" t="s">
        <v>17930</v>
      </c>
      <c r="O3540" s="1" t="s">
        <v>8193</v>
      </c>
      <c r="P3540" t="s">
        <v>17931</v>
      </c>
      <c r="Q3540">
        <v>35</v>
      </c>
      <c r="R3540" t="s">
        <v>23</v>
      </c>
      <c r="S3540" t="s">
        <v>23</v>
      </c>
      <c r="T3540" t="s">
        <v>23</v>
      </c>
      <c r="U3540">
        <v>37</v>
      </c>
      <c r="V3540">
        <v>2</v>
      </c>
    </row>
    <row r="3541" spans="1:22">
      <c r="A3541">
        <v>6536199</v>
      </c>
      <c r="B3541" t="str">
        <f t="shared" si="283"/>
        <v>pLF02</v>
      </c>
      <c r="C3541" t="str">
        <f t="shared" si="284"/>
        <v>NZ_AVAB01000111.1</v>
      </c>
      <c r="D3541" t="str">
        <f t="shared" si="285"/>
        <v>AVAB01000111</v>
      </c>
      <c r="E3541" t="str">
        <f t="shared" si="282"/>
        <v>Lactobacillus</v>
      </c>
      <c r="F3541" t="s">
        <v>32506</v>
      </c>
      <c r="G3541" t="str">
        <f t="shared" si="286"/>
        <v>Lactobacillusfermentum                Bacilli64.51943.463250---566</v>
      </c>
      <c r="H3541" t="s">
        <v>17927</v>
      </c>
      <c r="I3541" t="s">
        <v>15</v>
      </c>
      <c r="J3541" t="s">
        <v>46</v>
      </c>
      <c r="K3541" t="s">
        <v>1953</v>
      </c>
      <c r="L3541" t="s">
        <v>17932</v>
      </c>
      <c r="M3541" t="s">
        <v>17933</v>
      </c>
      <c r="N3541" t="s">
        <v>17934</v>
      </c>
      <c r="O3541" s="1" t="s">
        <v>17935</v>
      </c>
      <c r="P3541" t="s">
        <v>17936</v>
      </c>
      <c r="Q3541">
        <v>50</v>
      </c>
      <c r="R3541" t="s">
        <v>23</v>
      </c>
      <c r="S3541" t="s">
        <v>23</v>
      </c>
      <c r="T3541" t="s">
        <v>23</v>
      </c>
      <c r="U3541">
        <v>56</v>
      </c>
      <c r="V3541">
        <v>6</v>
      </c>
    </row>
    <row r="3542" spans="1:22">
      <c r="A3542">
        <v>6536103</v>
      </c>
      <c r="B3542" t="str">
        <f t="shared" si="283"/>
        <v>pLF06</v>
      </c>
      <c r="C3542" t="str">
        <f t="shared" si="284"/>
        <v>NZ_AVAB01000115.1</v>
      </c>
      <c r="D3542" t="str">
        <f t="shared" si="285"/>
        <v>AVAB01000115</v>
      </c>
      <c r="E3542" t="str">
        <f t="shared" si="282"/>
        <v>Lactobacillus</v>
      </c>
      <c r="F3542" t="s">
        <v>32506</v>
      </c>
      <c r="G3542" t="str">
        <f t="shared" si="286"/>
        <v>Lactobacillusfermentum                Bacilli46.59442.144929---356</v>
      </c>
      <c r="H3542" t="s">
        <v>17927</v>
      </c>
      <c r="I3542" t="s">
        <v>15</v>
      </c>
      <c r="J3542" t="s">
        <v>46</v>
      </c>
      <c r="K3542" t="s">
        <v>1953</v>
      </c>
      <c r="L3542" t="s">
        <v>17937</v>
      </c>
      <c r="M3542" t="s">
        <v>17938</v>
      </c>
      <c r="N3542" t="s">
        <v>17939</v>
      </c>
      <c r="O3542" s="1" t="s">
        <v>17940</v>
      </c>
      <c r="P3542" t="s">
        <v>17941</v>
      </c>
      <c r="Q3542">
        <v>29</v>
      </c>
      <c r="R3542" t="s">
        <v>23</v>
      </c>
      <c r="S3542" t="s">
        <v>23</v>
      </c>
      <c r="T3542" t="s">
        <v>23</v>
      </c>
      <c r="U3542">
        <v>35</v>
      </c>
      <c r="V3542">
        <v>6</v>
      </c>
    </row>
    <row r="3543" spans="1:22">
      <c r="A3543">
        <v>6536007</v>
      </c>
      <c r="B3543" t="str">
        <f t="shared" si="283"/>
        <v>pLF04</v>
      </c>
      <c r="C3543" t="str">
        <f t="shared" si="284"/>
        <v>NZ_AVAB01000113.1</v>
      </c>
      <c r="D3543" t="str">
        <f t="shared" si="285"/>
        <v>AVAB01000113</v>
      </c>
      <c r="E3543" t="str">
        <f t="shared" si="282"/>
        <v>Lactobacillus</v>
      </c>
      <c r="F3543" t="s">
        <v>32506</v>
      </c>
      <c r="G3543" t="str">
        <f t="shared" si="286"/>
        <v>Lactobacillusfermentum                Bacilli14.06242.96699---112</v>
      </c>
      <c r="H3543" t="s">
        <v>17927</v>
      </c>
      <c r="I3543" t="s">
        <v>15</v>
      </c>
      <c r="J3543" t="s">
        <v>46</v>
      </c>
      <c r="K3543" t="s">
        <v>1953</v>
      </c>
      <c r="L3543" t="s">
        <v>17942</v>
      </c>
      <c r="M3543" t="s">
        <v>17943</v>
      </c>
      <c r="N3543" t="s">
        <v>17944</v>
      </c>
      <c r="O3543" s="1" t="s">
        <v>17945</v>
      </c>
      <c r="P3543" t="s">
        <v>16621</v>
      </c>
      <c r="Q3543">
        <v>9</v>
      </c>
      <c r="R3543" t="s">
        <v>23</v>
      </c>
      <c r="S3543" t="s">
        <v>23</v>
      </c>
      <c r="T3543" t="s">
        <v>23</v>
      </c>
      <c r="U3543">
        <v>11</v>
      </c>
      <c r="V3543">
        <v>2</v>
      </c>
    </row>
    <row r="3544" spans="1:22">
      <c r="A3544">
        <v>6535911</v>
      </c>
      <c r="B3544" t="str">
        <f t="shared" si="283"/>
        <v>pLF07</v>
      </c>
      <c r="C3544" t="str">
        <f t="shared" si="284"/>
        <v>NZ_AVAB01000116.1</v>
      </c>
      <c r="D3544" t="str">
        <f t="shared" si="285"/>
        <v>AVAB01000116</v>
      </c>
      <c r="E3544" t="str">
        <f t="shared" si="282"/>
        <v>Lactobacillus</v>
      </c>
      <c r="F3544" t="s">
        <v>32506</v>
      </c>
      <c r="G3544" t="str">
        <f t="shared" si="286"/>
        <v>Lactobacillusfermentum                Bacilli51.48339.321739---5011</v>
      </c>
      <c r="H3544" t="s">
        <v>17927</v>
      </c>
      <c r="I3544" t="s">
        <v>15</v>
      </c>
      <c r="J3544" t="s">
        <v>46</v>
      </c>
      <c r="K3544" t="s">
        <v>1953</v>
      </c>
      <c r="L3544" t="s">
        <v>17946</v>
      </c>
      <c r="M3544" t="s">
        <v>17947</v>
      </c>
      <c r="N3544" t="s">
        <v>17948</v>
      </c>
      <c r="O3544" s="1" t="s">
        <v>17949</v>
      </c>
      <c r="P3544" t="s">
        <v>17950</v>
      </c>
      <c r="Q3544">
        <v>39</v>
      </c>
      <c r="R3544" t="s">
        <v>23</v>
      </c>
      <c r="S3544" t="s">
        <v>23</v>
      </c>
      <c r="T3544" t="s">
        <v>23</v>
      </c>
      <c r="U3544">
        <v>50</v>
      </c>
      <c r="V3544">
        <v>11</v>
      </c>
    </row>
    <row r="3545" spans="1:22">
      <c r="A3545">
        <v>6535815</v>
      </c>
      <c r="B3545" t="str">
        <f t="shared" si="283"/>
        <v>pLF05</v>
      </c>
      <c r="C3545" t="str">
        <f t="shared" si="284"/>
        <v>NZ_AVAB01000114.1</v>
      </c>
      <c r="D3545" t="str">
        <f t="shared" si="285"/>
        <v>AVAB01000114</v>
      </c>
      <c r="E3545" t="str">
        <f t="shared" si="282"/>
        <v>Lactobacillus</v>
      </c>
      <c r="F3545" t="s">
        <v>32506</v>
      </c>
      <c r="G3545" t="str">
        <f t="shared" si="286"/>
        <v>Lactobacillusfermentum                Bacilli31.56242.500530---311</v>
      </c>
      <c r="H3545" t="s">
        <v>17927</v>
      </c>
      <c r="I3545" t="s">
        <v>15</v>
      </c>
      <c r="J3545" t="s">
        <v>46</v>
      </c>
      <c r="K3545" t="s">
        <v>1953</v>
      </c>
      <c r="L3545" t="s">
        <v>17951</v>
      </c>
      <c r="M3545" t="s">
        <v>17952</v>
      </c>
      <c r="N3545" t="s">
        <v>17953</v>
      </c>
      <c r="O3545" s="1" t="s">
        <v>17954</v>
      </c>
      <c r="P3545" t="s">
        <v>17955</v>
      </c>
      <c r="Q3545">
        <v>30</v>
      </c>
      <c r="R3545" t="s">
        <v>23</v>
      </c>
      <c r="S3545" t="s">
        <v>23</v>
      </c>
      <c r="T3545" t="s">
        <v>23</v>
      </c>
      <c r="U3545">
        <v>31</v>
      </c>
      <c r="V3545">
        <v>1</v>
      </c>
    </row>
    <row r="3546" spans="1:22">
      <c r="A3546">
        <v>6535719</v>
      </c>
      <c r="B3546" t="str">
        <f t="shared" si="283"/>
        <v>pLF01</v>
      </c>
      <c r="C3546" t="str">
        <f t="shared" si="284"/>
        <v>NZ_AVAB01000110.1</v>
      </c>
      <c r="D3546" t="str">
        <f t="shared" si="285"/>
        <v>AVAB01000110</v>
      </c>
      <c r="E3546" t="str">
        <f t="shared" si="282"/>
        <v>Lactobacillus</v>
      </c>
      <c r="F3546" t="s">
        <v>32506</v>
      </c>
      <c r="G3546" t="str">
        <f t="shared" si="286"/>
        <v>Lactobacillusfermentum                Bacilli53.0336.460547---481</v>
      </c>
      <c r="H3546" t="s">
        <v>17927</v>
      </c>
      <c r="I3546" t="s">
        <v>15</v>
      </c>
      <c r="J3546" t="s">
        <v>46</v>
      </c>
      <c r="K3546" t="s">
        <v>1953</v>
      </c>
      <c r="L3546" t="s">
        <v>17956</v>
      </c>
      <c r="M3546" t="s">
        <v>17957</v>
      </c>
      <c r="N3546" t="s">
        <v>17958</v>
      </c>
      <c r="O3546" s="1" t="s">
        <v>17959</v>
      </c>
      <c r="P3546" t="s">
        <v>17960</v>
      </c>
      <c r="Q3546">
        <v>47</v>
      </c>
      <c r="R3546" t="s">
        <v>23</v>
      </c>
      <c r="S3546" t="s">
        <v>23</v>
      </c>
      <c r="T3546" t="s">
        <v>23</v>
      </c>
      <c r="U3546">
        <v>48</v>
      </c>
      <c r="V3546">
        <v>1</v>
      </c>
    </row>
    <row r="3547" spans="1:22">
      <c r="A3547">
        <v>6535623</v>
      </c>
      <c r="B3547" t="str">
        <f t="shared" si="283"/>
        <v>pMKG04</v>
      </c>
      <c r="C3547" t="str">
        <f t="shared" si="284"/>
        <v>-</v>
      </c>
      <c r="D3547" t="str">
        <f t="shared" si="285"/>
        <v>CP012894.1</v>
      </c>
      <c r="E3547" t="str">
        <f t="shared" ref="E3547:E3610" si="287">MID(H3547,1,FIND(" ",H3547)-1)</f>
        <v>Lactobacillus</v>
      </c>
      <c r="F3547" t="s">
        <v>32407</v>
      </c>
      <c r="G3547" t="str">
        <f t="shared" si="286"/>
        <v xml:space="preserve">Lactobacillusgallinarum               Bacilli4.25553.6314---4-                                                                                </v>
      </c>
      <c r="H3547" t="s">
        <v>17961</v>
      </c>
      <c r="I3547" t="s">
        <v>15</v>
      </c>
      <c r="J3547" t="s">
        <v>46</v>
      </c>
      <c r="K3547" t="s">
        <v>1953</v>
      </c>
      <c r="L3547" t="s">
        <v>17962</v>
      </c>
      <c r="M3547" t="s">
        <v>23</v>
      </c>
      <c r="N3547" t="s">
        <v>17963</v>
      </c>
      <c r="O3547" s="1" t="s">
        <v>17502</v>
      </c>
      <c r="P3547" t="s">
        <v>17964</v>
      </c>
      <c r="Q3547">
        <v>4</v>
      </c>
      <c r="R3547" t="s">
        <v>23</v>
      </c>
      <c r="S3547" t="s">
        <v>23</v>
      </c>
      <c r="T3547" t="s">
        <v>23</v>
      </c>
      <c r="U3547">
        <v>4</v>
      </c>
      <c r="V3547" t="s">
        <v>3129</v>
      </c>
    </row>
    <row r="3548" spans="1:22">
      <c r="A3548">
        <v>6535527</v>
      </c>
      <c r="B3548" t="str">
        <f t="shared" si="283"/>
        <v>pMKG01</v>
      </c>
      <c r="C3548" t="str">
        <f t="shared" si="284"/>
        <v>-</v>
      </c>
      <c r="D3548" t="str">
        <f t="shared" si="285"/>
        <v>CP012891.1</v>
      </c>
      <c r="E3548" t="str">
        <f t="shared" si="287"/>
        <v>Lactobacillus</v>
      </c>
      <c r="F3548" t="s">
        <v>32407</v>
      </c>
      <c r="G3548" t="str">
        <f t="shared" si="286"/>
        <v>Lactobacillusgallinarum               Bacilli28.56433.031119---267</v>
      </c>
      <c r="H3548" t="s">
        <v>17961</v>
      </c>
      <c r="I3548" t="s">
        <v>15</v>
      </c>
      <c r="J3548" t="s">
        <v>46</v>
      </c>
      <c r="K3548" t="s">
        <v>1953</v>
      </c>
      <c r="L3548" t="s">
        <v>17965</v>
      </c>
      <c r="M3548" t="s">
        <v>23</v>
      </c>
      <c r="N3548" t="s">
        <v>17966</v>
      </c>
      <c r="O3548" s="1" t="s">
        <v>17967</v>
      </c>
      <c r="P3548" t="s">
        <v>17968</v>
      </c>
      <c r="Q3548">
        <v>19</v>
      </c>
      <c r="R3548" t="s">
        <v>23</v>
      </c>
      <c r="S3548" t="s">
        <v>23</v>
      </c>
      <c r="T3548" t="s">
        <v>23</v>
      </c>
      <c r="U3548">
        <v>26</v>
      </c>
      <c r="V3548">
        <v>7</v>
      </c>
    </row>
    <row r="3549" spans="1:22">
      <c r="A3549">
        <v>6535431</v>
      </c>
      <c r="B3549" t="str">
        <f t="shared" si="283"/>
        <v>pMKG02</v>
      </c>
      <c r="C3549" t="str">
        <f t="shared" si="284"/>
        <v>-</v>
      </c>
      <c r="D3549" t="str">
        <f t="shared" si="285"/>
        <v>CP012892.1</v>
      </c>
      <c r="E3549" t="str">
        <f t="shared" si="287"/>
        <v>Lactobacillus</v>
      </c>
      <c r="F3549" t="s">
        <v>32407</v>
      </c>
      <c r="G3549" t="str">
        <f t="shared" si="286"/>
        <v>Lactobacillusgallinarum               Bacilli17.98134.753418---224</v>
      </c>
      <c r="H3549" t="s">
        <v>17961</v>
      </c>
      <c r="I3549" t="s">
        <v>15</v>
      </c>
      <c r="J3549" t="s">
        <v>46</v>
      </c>
      <c r="K3549" t="s">
        <v>1953</v>
      </c>
      <c r="L3549" t="s">
        <v>17969</v>
      </c>
      <c r="M3549" t="s">
        <v>23</v>
      </c>
      <c r="N3549" t="s">
        <v>17970</v>
      </c>
      <c r="O3549" s="1" t="s">
        <v>17971</v>
      </c>
      <c r="P3549" t="s">
        <v>17972</v>
      </c>
      <c r="Q3549">
        <v>18</v>
      </c>
      <c r="R3549" t="s">
        <v>23</v>
      </c>
      <c r="S3549" t="s">
        <v>23</v>
      </c>
      <c r="T3549" t="s">
        <v>23</v>
      </c>
      <c r="U3549">
        <v>22</v>
      </c>
      <c r="V3549">
        <v>4</v>
      </c>
    </row>
    <row r="3550" spans="1:22">
      <c r="A3550">
        <v>6535335</v>
      </c>
      <c r="B3550" t="str">
        <f t="shared" si="283"/>
        <v>pMKG03</v>
      </c>
      <c r="C3550" t="str">
        <f t="shared" si="284"/>
        <v>-</v>
      </c>
      <c r="D3550" t="str">
        <f t="shared" si="285"/>
        <v>CP012893.1</v>
      </c>
      <c r="E3550" t="str">
        <f t="shared" si="287"/>
        <v>Lactobacillus</v>
      </c>
      <c r="F3550" t="s">
        <v>32407</v>
      </c>
      <c r="G3550" t="str">
        <f t="shared" si="286"/>
        <v>Lactobacillusgallinarum               Bacilli4201134.43651---54</v>
      </c>
      <c r="H3550" t="s">
        <v>17961</v>
      </c>
      <c r="I3550" t="s">
        <v>15</v>
      </c>
      <c r="J3550" t="s">
        <v>46</v>
      </c>
      <c r="K3550" t="s">
        <v>1953</v>
      </c>
      <c r="L3550" t="s">
        <v>17973</v>
      </c>
      <c r="M3550" t="s">
        <v>23</v>
      </c>
      <c r="N3550" t="s">
        <v>17974</v>
      </c>
      <c r="O3550" s="1">
        <v>42011</v>
      </c>
      <c r="P3550" t="s">
        <v>17975</v>
      </c>
      <c r="Q3550">
        <v>1</v>
      </c>
      <c r="R3550" t="s">
        <v>23</v>
      </c>
      <c r="S3550" t="s">
        <v>23</v>
      </c>
      <c r="T3550" t="s">
        <v>23</v>
      </c>
      <c r="U3550">
        <v>5</v>
      </c>
      <c r="V3550">
        <v>4</v>
      </c>
    </row>
    <row r="3551" spans="1:22">
      <c r="A3551">
        <v>6535239</v>
      </c>
      <c r="B3551" t="str">
        <f t="shared" si="283"/>
        <v>pMKG05</v>
      </c>
      <c r="C3551" t="str">
        <f t="shared" si="284"/>
        <v>-</v>
      </c>
      <c r="D3551" t="str">
        <f t="shared" si="285"/>
        <v>CP012895.1</v>
      </c>
      <c r="E3551" t="str">
        <f t="shared" si="287"/>
        <v>Lactobacillus</v>
      </c>
      <c r="F3551" t="s">
        <v>32407</v>
      </c>
      <c r="G3551" t="str">
        <f t="shared" si="286"/>
        <v>Lactobacillusgallinarum               Bacilli2.66239.33132---31</v>
      </c>
      <c r="H3551" t="s">
        <v>17961</v>
      </c>
      <c r="I3551" t="s">
        <v>15</v>
      </c>
      <c r="J3551" t="s">
        <v>46</v>
      </c>
      <c r="K3551" t="s">
        <v>1953</v>
      </c>
      <c r="L3551" t="s">
        <v>17976</v>
      </c>
      <c r="M3551" t="s">
        <v>23</v>
      </c>
      <c r="N3551" t="s">
        <v>17977</v>
      </c>
      <c r="O3551" s="1" t="s">
        <v>17978</v>
      </c>
      <c r="P3551" t="s">
        <v>17979</v>
      </c>
      <c r="Q3551">
        <v>2</v>
      </c>
      <c r="R3551" t="s">
        <v>23</v>
      </c>
      <c r="S3551" t="s">
        <v>23</v>
      </c>
      <c r="T3551" t="s">
        <v>23</v>
      </c>
      <c r="U3551">
        <v>3</v>
      </c>
      <c r="V3551">
        <v>1</v>
      </c>
    </row>
    <row r="3552" spans="1:22">
      <c r="A3552">
        <v>6535143</v>
      </c>
      <c r="B3552" t="str">
        <f t="shared" si="283"/>
        <v>pMKG06</v>
      </c>
      <c r="C3552" t="str">
        <f t="shared" si="284"/>
        <v>-</v>
      </c>
      <c r="D3552" t="str">
        <f t="shared" si="285"/>
        <v>CP012896.1</v>
      </c>
      <c r="E3552" t="str">
        <f t="shared" si="287"/>
        <v>Lactobacillus</v>
      </c>
      <c r="F3552" t="s">
        <v>32407</v>
      </c>
      <c r="G3552" t="str">
        <f t="shared" si="286"/>
        <v xml:space="preserve">Lactobacillusgallinarum               Bacilli1.40145.46752---2-                                                                                </v>
      </c>
      <c r="H3552" t="s">
        <v>17961</v>
      </c>
      <c r="I3552" t="s">
        <v>15</v>
      </c>
      <c r="J3552" t="s">
        <v>46</v>
      </c>
      <c r="K3552" t="s">
        <v>1953</v>
      </c>
      <c r="L3552" t="s">
        <v>17980</v>
      </c>
      <c r="M3552" t="s">
        <v>23</v>
      </c>
      <c r="N3552" t="s">
        <v>17981</v>
      </c>
      <c r="O3552" s="1" t="s">
        <v>17982</v>
      </c>
      <c r="P3552" t="s">
        <v>17983</v>
      </c>
      <c r="Q3552">
        <v>2</v>
      </c>
      <c r="R3552" t="s">
        <v>23</v>
      </c>
      <c r="S3552" t="s">
        <v>23</v>
      </c>
      <c r="T3552" t="s">
        <v>23</v>
      </c>
      <c r="U3552">
        <v>2</v>
      </c>
      <c r="V3552" t="s">
        <v>3129</v>
      </c>
    </row>
    <row r="3553" spans="1:22">
      <c r="A3553">
        <v>6535047</v>
      </c>
      <c r="B3553" t="str">
        <f t="shared" si="283"/>
        <v>pLgLA39</v>
      </c>
      <c r="C3553" t="str">
        <f t="shared" si="284"/>
        <v>NC_011839.1</v>
      </c>
      <c r="D3553" t="str">
        <f t="shared" si="285"/>
        <v>AB436615</v>
      </c>
      <c r="E3553" t="str">
        <f t="shared" si="287"/>
        <v>Lactobacillus</v>
      </c>
      <c r="F3553" t="s">
        <v>32507</v>
      </c>
      <c r="G3553" t="str">
        <f t="shared" si="286"/>
        <v>Lactobacillusgasseri                  Bacilli33.33339.525442---442</v>
      </c>
      <c r="H3553" t="s">
        <v>17984</v>
      </c>
      <c r="I3553" t="s">
        <v>15</v>
      </c>
      <c r="J3553" t="s">
        <v>46</v>
      </c>
      <c r="K3553" t="s">
        <v>1953</v>
      </c>
      <c r="L3553" t="s">
        <v>17985</v>
      </c>
      <c r="M3553" t="s">
        <v>17986</v>
      </c>
      <c r="N3553" t="s">
        <v>17987</v>
      </c>
      <c r="O3553" s="1" t="s">
        <v>17988</v>
      </c>
      <c r="P3553" t="s">
        <v>17989</v>
      </c>
      <c r="Q3553">
        <v>42</v>
      </c>
      <c r="R3553" t="s">
        <v>23</v>
      </c>
      <c r="S3553" t="s">
        <v>23</v>
      </c>
      <c r="T3553" t="s">
        <v>23</v>
      </c>
      <c r="U3553">
        <v>44</v>
      </c>
      <c r="V3553">
        <v>2</v>
      </c>
    </row>
    <row r="3554" spans="1:22">
      <c r="A3554">
        <v>6534951</v>
      </c>
      <c r="B3554" t="str">
        <f t="shared" si="283"/>
        <v>unnamed</v>
      </c>
      <c r="C3554" t="str">
        <f t="shared" si="284"/>
        <v>NZ_CP006810.1</v>
      </c>
      <c r="D3554" t="str">
        <f t="shared" si="285"/>
        <v>CP006810</v>
      </c>
      <c r="E3554" t="str">
        <f t="shared" si="287"/>
        <v>Lactobacillus</v>
      </c>
      <c r="F3554" t="s">
        <v>32507</v>
      </c>
      <c r="G3554" t="str">
        <f t="shared" si="286"/>
        <v>Lactobacillusgasseri                  Bacilli23.42339.29926---293</v>
      </c>
      <c r="H3554" t="s">
        <v>17990</v>
      </c>
      <c r="I3554" t="s">
        <v>15</v>
      </c>
      <c r="J3554" t="s">
        <v>46</v>
      </c>
      <c r="K3554" t="s">
        <v>1953</v>
      </c>
      <c r="L3554" t="s">
        <v>68</v>
      </c>
      <c r="M3554" t="s">
        <v>17991</v>
      </c>
      <c r="N3554" t="s">
        <v>17992</v>
      </c>
      <c r="O3554" s="1" t="s">
        <v>17993</v>
      </c>
      <c r="P3554" t="s">
        <v>17994</v>
      </c>
      <c r="Q3554">
        <v>26</v>
      </c>
      <c r="R3554" t="s">
        <v>23</v>
      </c>
      <c r="S3554" t="s">
        <v>23</v>
      </c>
      <c r="T3554" t="s">
        <v>23</v>
      </c>
      <c r="U3554">
        <v>29</v>
      </c>
      <c r="V3554">
        <v>3</v>
      </c>
    </row>
    <row r="3555" spans="1:22">
      <c r="A3555">
        <v>6534855</v>
      </c>
      <c r="B3555" t="str">
        <f t="shared" si="283"/>
        <v>unnamed</v>
      </c>
      <c r="C3555" t="str">
        <f t="shared" si="284"/>
        <v>NZ_CP009908.1</v>
      </c>
      <c r="D3555" t="str">
        <f t="shared" si="285"/>
        <v>CP009908</v>
      </c>
      <c r="E3555" t="str">
        <f t="shared" si="287"/>
        <v>Lactobacillus</v>
      </c>
      <c r="F3555" t="s">
        <v>32508</v>
      </c>
      <c r="G3555" t="str">
        <f t="shared" si="286"/>
        <v>Lactobacillushelveticus               Bacilli4216534.103813---152</v>
      </c>
      <c r="H3555" t="s">
        <v>17995</v>
      </c>
      <c r="I3555" t="s">
        <v>15</v>
      </c>
      <c r="J3555" t="s">
        <v>46</v>
      </c>
      <c r="K3555" t="s">
        <v>1953</v>
      </c>
      <c r="L3555" t="s">
        <v>68</v>
      </c>
      <c r="M3555" t="s">
        <v>17996</v>
      </c>
      <c r="N3555" t="s">
        <v>17997</v>
      </c>
      <c r="O3555" s="1">
        <v>42165</v>
      </c>
      <c r="P3555" t="s">
        <v>17998</v>
      </c>
      <c r="Q3555">
        <v>13</v>
      </c>
      <c r="R3555" t="s">
        <v>23</v>
      </c>
      <c r="S3555" t="s">
        <v>23</v>
      </c>
      <c r="T3555" t="s">
        <v>23</v>
      </c>
      <c r="U3555">
        <v>15</v>
      </c>
      <c r="V3555">
        <v>2</v>
      </c>
    </row>
    <row r="3556" spans="1:22">
      <c r="A3556">
        <v>6534759</v>
      </c>
      <c r="B3556" t="str">
        <f t="shared" si="283"/>
        <v>pIR52-1</v>
      </c>
      <c r="C3556" t="str">
        <f t="shared" si="284"/>
        <v>NC_014386.1</v>
      </c>
      <c r="D3556" t="str">
        <f t="shared" si="285"/>
        <v>FJ851149</v>
      </c>
      <c r="E3556" t="str">
        <f t="shared" si="287"/>
        <v>Lactobacillus</v>
      </c>
      <c r="F3556" t="s">
        <v>32508</v>
      </c>
      <c r="G3556" t="str">
        <f t="shared" si="286"/>
        <v xml:space="preserve">Lactobacillushelveticus               Bacilli6.41434.48718---8-                                                                        </v>
      </c>
      <c r="H3556" t="s">
        <v>17999</v>
      </c>
      <c r="I3556" t="s">
        <v>15</v>
      </c>
      <c r="J3556" t="s">
        <v>46</v>
      </c>
      <c r="K3556" t="s">
        <v>1953</v>
      </c>
      <c r="L3556" t="s">
        <v>18000</v>
      </c>
      <c r="M3556" t="s">
        <v>18001</v>
      </c>
      <c r="N3556" t="s">
        <v>18002</v>
      </c>
      <c r="O3556" s="1" t="s">
        <v>18003</v>
      </c>
      <c r="P3556" t="s">
        <v>18004</v>
      </c>
      <c r="Q3556">
        <v>8</v>
      </c>
      <c r="R3556" t="s">
        <v>23</v>
      </c>
      <c r="S3556" t="s">
        <v>23</v>
      </c>
      <c r="T3556" t="s">
        <v>23</v>
      </c>
      <c r="U3556">
        <v>8</v>
      </c>
      <c r="V3556" t="s">
        <v>3736</v>
      </c>
    </row>
    <row r="3557" spans="1:22">
      <c r="A3557">
        <v>6534663</v>
      </c>
      <c r="B3557" t="str">
        <f t="shared" si="283"/>
        <v>pLH1</v>
      </c>
      <c r="C3557" t="str">
        <f t="shared" si="284"/>
        <v>NC_002102.1</v>
      </c>
      <c r="D3557" t="str">
        <f t="shared" si="285"/>
        <v>AJ222725</v>
      </c>
      <c r="E3557" t="str">
        <f t="shared" si="287"/>
        <v>Lactobacillus</v>
      </c>
      <c r="F3557" t="s">
        <v>32508</v>
      </c>
      <c r="G3557" t="str">
        <f t="shared" si="286"/>
        <v xml:space="preserve">Lactobacillushelveticus               Bacilli19.3636.575413---13-                                                                </v>
      </c>
      <c r="H3557" t="s">
        <v>18005</v>
      </c>
      <c r="I3557" t="s">
        <v>15</v>
      </c>
      <c r="J3557" t="s">
        <v>46</v>
      </c>
      <c r="K3557" t="s">
        <v>1953</v>
      </c>
      <c r="L3557" t="s">
        <v>18006</v>
      </c>
      <c r="M3557" t="s">
        <v>18007</v>
      </c>
      <c r="N3557" t="s">
        <v>18008</v>
      </c>
      <c r="O3557" s="1" t="s">
        <v>18009</v>
      </c>
      <c r="P3557" t="s">
        <v>18010</v>
      </c>
      <c r="Q3557">
        <v>13</v>
      </c>
      <c r="R3557" t="s">
        <v>23</v>
      </c>
      <c r="S3557" t="s">
        <v>23</v>
      </c>
      <c r="T3557" t="s">
        <v>23</v>
      </c>
      <c r="U3557">
        <v>13</v>
      </c>
      <c r="V3557" t="s">
        <v>495</v>
      </c>
    </row>
    <row r="3558" spans="1:22">
      <c r="A3558">
        <v>6534567</v>
      </c>
      <c r="B3558" t="str">
        <f t="shared" si="283"/>
        <v>pLJ1</v>
      </c>
      <c r="C3558" t="str">
        <f t="shared" si="284"/>
        <v>NC_001379.1</v>
      </c>
      <c r="D3558" t="str">
        <f t="shared" si="285"/>
        <v>J04240</v>
      </c>
      <c r="E3558" t="str">
        <f t="shared" si="287"/>
        <v>Lactobacillus</v>
      </c>
      <c r="F3558" t="s">
        <v>32508</v>
      </c>
      <c r="G3558" t="str">
        <f t="shared" si="286"/>
        <v xml:space="preserve">Lactobacillushelveticus               Bacilli3.29235.32811---1-                                                                        </v>
      </c>
      <c r="H3558" t="s">
        <v>18011</v>
      </c>
      <c r="I3558" t="s">
        <v>15</v>
      </c>
      <c r="J3558" t="s">
        <v>46</v>
      </c>
      <c r="K3558" t="s">
        <v>1953</v>
      </c>
      <c r="L3558" t="s">
        <v>18012</v>
      </c>
      <c r="M3558" t="s">
        <v>18013</v>
      </c>
      <c r="N3558" t="s">
        <v>18014</v>
      </c>
      <c r="O3558" s="1" t="s">
        <v>18015</v>
      </c>
      <c r="P3558" t="s">
        <v>18016</v>
      </c>
      <c r="Q3558">
        <v>1</v>
      </c>
      <c r="R3558" t="s">
        <v>23</v>
      </c>
      <c r="S3558" t="s">
        <v>23</v>
      </c>
      <c r="T3558" t="s">
        <v>23</v>
      </c>
      <c r="U3558">
        <v>1</v>
      </c>
      <c r="V3558" t="s">
        <v>3736</v>
      </c>
    </row>
    <row r="3559" spans="1:22">
      <c r="A3559">
        <v>6534471</v>
      </c>
      <c r="B3559" t="str">
        <f t="shared" si="283"/>
        <v>pH10</v>
      </c>
      <c r="C3559" t="str">
        <f t="shared" si="284"/>
        <v>NC_017468.1</v>
      </c>
      <c r="D3559" t="str">
        <f t="shared" si="285"/>
        <v>CP002430</v>
      </c>
      <c r="E3559" t="str">
        <f t="shared" si="287"/>
        <v>Lactobacillus</v>
      </c>
      <c r="F3559" t="s">
        <v>32508</v>
      </c>
      <c r="G3559" t="str">
        <f t="shared" si="286"/>
        <v>Lactobacillushelveticus               Bacilli26.48436.79226---282</v>
      </c>
      <c r="H3559" t="s">
        <v>18017</v>
      </c>
      <c r="I3559" t="s">
        <v>15</v>
      </c>
      <c r="J3559" t="s">
        <v>46</v>
      </c>
      <c r="K3559" t="s">
        <v>1953</v>
      </c>
      <c r="L3559" t="s">
        <v>18018</v>
      </c>
      <c r="M3559" t="s">
        <v>18019</v>
      </c>
      <c r="N3559" t="s">
        <v>18020</v>
      </c>
      <c r="O3559" s="1" t="s">
        <v>18021</v>
      </c>
      <c r="P3559" t="s">
        <v>18022</v>
      </c>
      <c r="Q3559">
        <v>26</v>
      </c>
      <c r="R3559" t="s">
        <v>23</v>
      </c>
      <c r="S3559" t="s">
        <v>23</v>
      </c>
      <c r="T3559" t="s">
        <v>23</v>
      </c>
      <c r="U3559">
        <v>28</v>
      </c>
      <c r="V3559">
        <v>2</v>
      </c>
    </row>
    <row r="3560" spans="1:22">
      <c r="A3560">
        <v>6534375</v>
      </c>
      <c r="B3560" t="str">
        <f t="shared" si="283"/>
        <v>pLAB1000</v>
      </c>
      <c r="C3560" t="str">
        <f t="shared" si="284"/>
        <v>NC_025165.1</v>
      </c>
      <c r="D3560" t="str">
        <f t="shared" si="285"/>
        <v>A14660</v>
      </c>
      <c r="E3560" t="str">
        <f t="shared" si="287"/>
        <v>Lactobacillus</v>
      </c>
      <c r="F3560" t="s">
        <v>32509</v>
      </c>
      <c r="G3560" t="str">
        <f t="shared" si="286"/>
        <v xml:space="preserve">Lactobacillushilgardii                Bacilli3.33139.05734---4-                                                                                </v>
      </c>
      <c r="H3560" t="s">
        <v>18023</v>
      </c>
      <c r="I3560" t="s">
        <v>15</v>
      </c>
      <c r="J3560" t="s">
        <v>46</v>
      </c>
      <c r="K3560" t="s">
        <v>1953</v>
      </c>
      <c r="L3560" t="s">
        <v>18024</v>
      </c>
      <c r="M3560" t="s">
        <v>18025</v>
      </c>
      <c r="N3560" t="s">
        <v>18026</v>
      </c>
      <c r="O3560" s="1" t="s">
        <v>18027</v>
      </c>
      <c r="P3560" t="s">
        <v>18028</v>
      </c>
      <c r="Q3560">
        <v>4</v>
      </c>
      <c r="R3560" t="s">
        <v>23</v>
      </c>
      <c r="S3560" t="s">
        <v>23</v>
      </c>
      <c r="T3560" t="s">
        <v>23</v>
      </c>
      <c r="U3560">
        <v>4</v>
      </c>
      <c r="V3560" t="s">
        <v>3129</v>
      </c>
    </row>
    <row r="3561" spans="1:22">
      <c r="A3561">
        <v>6534279</v>
      </c>
      <c r="B3561" t="str">
        <f t="shared" si="283"/>
        <v>pLOOC260-2</v>
      </c>
      <c r="C3561" t="str">
        <f t="shared" si="284"/>
        <v>NZ_AP014682.1</v>
      </c>
      <c r="D3561" t="str">
        <f t="shared" si="285"/>
        <v>AP014682</v>
      </c>
      <c r="E3561" t="str">
        <f t="shared" si="287"/>
        <v>Lactobacillus</v>
      </c>
      <c r="F3561" t="s">
        <v>32510</v>
      </c>
      <c r="G3561" t="str">
        <f t="shared" si="286"/>
        <v>Lactobacillushokkaidonensis           Bacilli40.97139.420645---483</v>
      </c>
      <c r="H3561" t="s">
        <v>18029</v>
      </c>
      <c r="I3561" t="s">
        <v>15</v>
      </c>
      <c r="J3561" t="s">
        <v>46</v>
      </c>
      <c r="K3561" t="s">
        <v>1953</v>
      </c>
      <c r="L3561" t="s">
        <v>18030</v>
      </c>
      <c r="M3561" t="s">
        <v>18031</v>
      </c>
      <c r="N3561" t="s">
        <v>18032</v>
      </c>
      <c r="O3561" s="1" t="s">
        <v>18033</v>
      </c>
      <c r="P3561" t="s">
        <v>18034</v>
      </c>
      <c r="Q3561">
        <v>45</v>
      </c>
      <c r="R3561" t="s">
        <v>23</v>
      </c>
      <c r="S3561" t="s">
        <v>23</v>
      </c>
      <c r="T3561" t="s">
        <v>23</v>
      </c>
      <c r="U3561">
        <v>48</v>
      </c>
      <c r="V3561">
        <v>3</v>
      </c>
    </row>
    <row r="3562" spans="1:22">
      <c r="A3562">
        <v>6534183</v>
      </c>
      <c r="B3562" t="str">
        <f t="shared" si="283"/>
        <v>pLOOC260-1</v>
      </c>
      <c r="C3562" t="str">
        <f t="shared" si="284"/>
        <v>NZ_AP014681.1</v>
      </c>
      <c r="D3562" t="str">
        <f t="shared" si="285"/>
        <v>AP014681</v>
      </c>
      <c r="E3562" t="str">
        <f t="shared" si="287"/>
        <v>Lactobacillus</v>
      </c>
      <c r="F3562" t="s">
        <v>32510</v>
      </c>
      <c r="G3562" t="str">
        <f t="shared" si="286"/>
        <v>Lactobacillushokkaidonensis           Bacilli81.6340.422684---9713</v>
      </c>
      <c r="H3562" t="s">
        <v>18029</v>
      </c>
      <c r="I3562" t="s">
        <v>15</v>
      </c>
      <c r="J3562" t="s">
        <v>46</v>
      </c>
      <c r="K3562" t="s">
        <v>1953</v>
      </c>
      <c r="L3562" t="s">
        <v>18035</v>
      </c>
      <c r="M3562" t="s">
        <v>18036</v>
      </c>
      <c r="N3562" t="s">
        <v>18037</v>
      </c>
      <c r="O3562" s="1" t="s">
        <v>18038</v>
      </c>
      <c r="P3562" t="s">
        <v>18039</v>
      </c>
      <c r="Q3562">
        <v>84</v>
      </c>
      <c r="R3562" t="s">
        <v>23</v>
      </c>
      <c r="S3562" t="s">
        <v>23</v>
      </c>
      <c r="T3562" t="s">
        <v>23</v>
      </c>
      <c r="U3562">
        <v>97</v>
      </c>
      <c r="V3562">
        <v>13</v>
      </c>
    </row>
    <row r="3563" spans="1:22">
      <c r="A3563">
        <v>6534087</v>
      </c>
      <c r="B3563" t="str">
        <f t="shared" si="283"/>
        <v>p9785S</v>
      </c>
      <c r="C3563" t="str">
        <f t="shared" si="284"/>
        <v>NC_012552.1</v>
      </c>
      <c r="D3563" t="str">
        <f t="shared" si="285"/>
        <v>AY862141</v>
      </c>
      <c r="E3563" t="str">
        <f t="shared" si="287"/>
        <v>Lactobacillus</v>
      </c>
      <c r="F3563" t="s">
        <v>32511</v>
      </c>
      <c r="G3563" t="str">
        <f t="shared" si="286"/>
        <v xml:space="preserve">Lactobacillusjohnsonii                Bacilli3.47135.8112---2-                                                                        </v>
      </c>
      <c r="H3563" t="s">
        <v>18040</v>
      </c>
      <c r="I3563" t="s">
        <v>15</v>
      </c>
      <c r="J3563" t="s">
        <v>46</v>
      </c>
      <c r="K3563" t="s">
        <v>1953</v>
      </c>
      <c r="L3563" t="s">
        <v>18041</v>
      </c>
      <c r="M3563" t="s">
        <v>18042</v>
      </c>
      <c r="N3563" t="s">
        <v>18043</v>
      </c>
      <c r="O3563" s="1" t="s">
        <v>18044</v>
      </c>
      <c r="P3563" t="s">
        <v>18045</v>
      </c>
      <c r="Q3563">
        <v>2</v>
      </c>
      <c r="R3563" t="s">
        <v>23</v>
      </c>
      <c r="S3563" t="s">
        <v>23</v>
      </c>
      <c r="T3563" t="s">
        <v>23</v>
      </c>
      <c r="U3563">
        <v>2</v>
      </c>
      <c r="V3563" t="s">
        <v>3736</v>
      </c>
    </row>
    <row r="3564" spans="1:22">
      <c r="A3564">
        <v>6533991</v>
      </c>
      <c r="B3564" t="str">
        <f t="shared" si="283"/>
        <v>p9785L</v>
      </c>
      <c r="C3564" t="str">
        <f t="shared" si="284"/>
        <v>NC_013505.1</v>
      </c>
      <c r="D3564" t="str">
        <f t="shared" si="285"/>
        <v>FN357112</v>
      </c>
      <c r="E3564" t="str">
        <f t="shared" si="287"/>
        <v>Lactobacillus</v>
      </c>
      <c r="F3564" t="s">
        <v>32511</v>
      </c>
      <c r="G3564" t="str">
        <f t="shared" si="286"/>
        <v>Lactobacillusjohnsonii                Bacilli25.65230.375824---251</v>
      </c>
      <c r="H3564" t="s">
        <v>18040</v>
      </c>
      <c r="I3564" t="s">
        <v>15</v>
      </c>
      <c r="J3564" t="s">
        <v>46</v>
      </c>
      <c r="K3564" t="s">
        <v>1953</v>
      </c>
      <c r="L3564" t="s">
        <v>18046</v>
      </c>
      <c r="M3564" t="s">
        <v>18047</v>
      </c>
      <c r="N3564" t="s">
        <v>18048</v>
      </c>
      <c r="O3564" s="1" t="s">
        <v>18049</v>
      </c>
      <c r="P3564" t="s">
        <v>18050</v>
      </c>
      <c r="Q3564">
        <v>24</v>
      </c>
      <c r="R3564" t="s">
        <v>23</v>
      </c>
      <c r="S3564" t="s">
        <v>23</v>
      </c>
      <c r="T3564" t="s">
        <v>23</v>
      </c>
      <c r="U3564">
        <v>25</v>
      </c>
      <c r="V3564">
        <v>1</v>
      </c>
    </row>
    <row r="3565" spans="1:22">
      <c r="A3565">
        <v>6533895</v>
      </c>
      <c r="B3565" t="str">
        <f t="shared" si="283"/>
        <v>pWW1</v>
      </c>
      <c r="C3565" t="str">
        <f t="shared" si="284"/>
        <v>NC_015598.1</v>
      </c>
      <c r="D3565" t="str">
        <f t="shared" si="285"/>
        <v>CP002765</v>
      </c>
      <c r="E3565" t="str">
        <f t="shared" si="287"/>
        <v>Lactobacillus</v>
      </c>
      <c r="F3565" t="s">
        <v>32512</v>
      </c>
      <c r="G3565" t="str">
        <f t="shared" si="286"/>
        <v>Lactobacilluskefiranofaciens          Bacilli194.76933.9828175-1-18913</v>
      </c>
      <c r="H3565" t="s">
        <v>18051</v>
      </c>
      <c r="I3565" t="s">
        <v>15</v>
      </c>
      <c r="J3565" t="s">
        <v>46</v>
      </c>
      <c r="K3565" t="s">
        <v>1953</v>
      </c>
      <c r="L3565" t="s">
        <v>18052</v>
      </c>
      <c r="M3565" t="s">
        <v>18053</v>
      </c>
      <c r="N3565" t="s">
        <v>18054</v>
      </c>
      <c r="O3565" s="1" t="s">
        <v>18055</v>
      </c>
      <c r="P3565" t="s">
        <v>18056</v>
      </c>
      <c r="Q3565">
        <v>175</v>
      </c>
      <c r="R3565" t="s">
        <v>23</v>
      </c>
      <c r="S3565">
        <v>1</v>
      </c>
      <c r="T3565" t="s">
        <v>23</v>
      </c>
      <c r="U3565">
        <v>189</v>
      </c>
      <c r="V3565">
        <v>13</v>
      </c>
    </row>
    <row r="3566" spans="1:22">
      <c r="A3566">
        <v>6533799</v>
      </c>
      <c r="B3566" t="str">
        <f t="shared" si="283"/>
        <v>pWW2</v>
      </c>
      <c r="C3566" t="str">
        <f t="shared" si="284"/>
        <v>NC_015603.1</v>
      </c>
      <c r="D3566" t="str">
        <f t="shared" si="285"/>
        <v>CP002766</v>
      </c>
      <c r="E3566" t="str">
        <f t="shared" si="287"/>
        <v>Lactobacillus</v>
      </c>
      <c r="F3566" t="s">
        <v>32512</v>
      </c>
      <c r="G3566" t="str">
        <f t="shared" si="286"/>
        <v>Lactobacilluskefiranofaciens          Bacilli46.29636.024746---504</v>
      </c>
      <c r="H3566" t="s">
        <v>18051</v>
      </c>
      <c r="I3566" t="s">
        <v>15</v>
      </c>
      <c r="J3566" t="s">
        <v>46</v>
      </c>
      <c r="K3566" t="s">
        <v>1953</v>
      </c>
      <c r="L3566" t="s">
        <v>18057</v>
      </c>
      <c r="M3566" t="s">
        <v>18058</v>
      </c>
      <c r="N3566" t="s">
        <v>18059</v>
      </c>
      <c r="O3566" s="1" t="s">
        <v>18060</v>
      </c>
      <c r="P3566" t="s">
        <v>18061</v>
      </c>
      <c r="Q3566">
        <v>46</v>
      </c>
      <c r="R3566" t="s">
        <v>23</v>
      </c>
      <c r="S3566" t="s">
        <v>23</v>
      </c>
      <c r="T3566" t="s">
        <v>23</v>
      </c>
      <c r="U3566">
        <v>50</v>
      </c>
      <c r="V3566">
        <v>4</v>
      </c>
    </row>
    <row r="3567" spans="1:22">
      <c r="A3567">
        <v>6533703</v>
      </c>
      <c r="B3567" t="str">
        <f t="shared" si="283"/>
        <v>pLM1</v>
      </c>
      <c r="C3567" t="str">
        <f t="shared" si="284"/>
        <v>NZ_CP011014.1</v>
      </c>
      <c r="D3567" t="str">
        <f t="shared" si="285"/>
        <v>CP011014</v>
      </c>
      <c r="E3567" t="str">
        <f t="shared" si="287"/>
        <v>Lactobacillus</v>
      </c>
      <c r="F3567" t="s">
        <v>32513</v>
      </c>
      <c r="G3567" t="str">
        <f t="shared" si="286"/>
        <v>Lactobacillusmucosae                  Bacilli108.31138.2343111-1-1142</v>
      </c>
      <c r="H3567" t="s">
        <v>18062</v>
      </c>
      <c r="I3567" t="s">
        <v>15</v>
      </c>
      <c r="J3567" t="s">
        <v>46</v>
      </c>
      <c r="K3567" t="s">
        <v>1953</v>
      </c>
      <c r="L3567" t="s">
        <v>18063</v>
      </c>
      <c r="M3567" t="s">
        <v>18064</v>
      </c>
      <c r="N3567" t="s">
        <v>18065</v>
      </c>
      <c r="O3567" s="1" t="s">
        <v>18066</v>
      </c>
      <c r="P3567" t="s">
        <v>18067</v>
      </c>
      <c r="Q3567">
        <v>111</v>
      </c>
      <c r="R3567" t="s">
        <v>23</v>
      </c>
      <c r="S3567">
        <v>1</v>
      </c>
      <c r="T3567" t="s">
        <v>23</v>
      </c>
      <c r="U3567">
        <v>114</v>
      </c>
      <c r="V3567">
        <v>2</v>
      </c>
    </row>
    <row r="3568" spans="1:22">
      <c r="A3568">
        <v>6533607</v>
      </c>
      <c r="B3568" t="str">
        <f t="shared" si="283"/>
        <v>unnamed4</v>
      </c>
      <c r="C3568" t="str">
        <f t="shared" si="284"/>
        <v>NZ_CP012191.1</v>
      </c>
      <c r="D3568" t="str">
        <f t="shared" si="285"/>
        <v>CP012191</v>
      </c>
      <c r="E3568" t="str">
        <f t="shared" si="287"/>
        <v>Lactobacillus</v>
      </c>
      <c r="F3568" t="s">
        <v>32514</v>
      </c>
      <c r="G3568" t="str">
        <f t="shared" si="286"/>
        <v>Lactobacillusparacasei                Bacilli31.49742.673930---377</v>
      </c>
      <c r="H3568" t="s">
        <v>18068</v>
      </c>
      <c r="I3568" t="s">
        <v>15</v>
      </c>
      <c r="J3568" t="s">
        <v>46</v>
      </c>
      <c r="K3568" t="s">
        <v>1953</v>
      </c>
      <c r="L3568" t="s">
        <v>4460</v>
      </c>
      <c r="M3568" t="s">
        <v>18069</v>
      </c>
      <c r="N3568" t="s">
        <v>18070</v>
      </c>
      <c r="O3568" s="1" t="s">
        <v>18071</v>
      </c>
      <c r="P3568" t="s">
        <v>18072</v>
      </c>
      <c r="Q3568">
        <v>30</v>
      </c>
      <c r="R3568" t="s">
        <v>23</v>
      </c>
      <c r="S3568" t="s">
        <v>23</v>
      </c>
      <c r="T3568" t="s">
        <v>23</v>
      </c>
      <c r="U3568">
        <v>37</v>
      </c>
      <c r="V3568">
        <v>7</v>
      </c>
    </row>
    <row r="3569" spans="1:22">
      <c r="A3569">
        <v>6533511</v>
      </c>
      <c r="B3569" t="str">
        <f t="shared" si="283"/>
        <v>unnamed2</v>
      </c>
      <c r="C3569" t="str">
        <f t="shared" si="284"/>
        <v>NZ_CP012189.1</v>
      </c>
      <c r="D3569" t="str">
        <f t="shared" si="285"/>
        <v>CP012189</v>
      </c>
      <c r="E3569" t="str">
        <f t="shared" si="287"/>
        <v>Lactobacillus</v>
      </c>
      <c r="F3569" t="s">
        <v>32514</v>
      </c>
      <c r="G3569" t="str">
        <f t="shared" si="286"/>
        <v>Lactobacillusparacasei                Bacilli47.71241.620650---555</v>
      </c>
      <c r="H3569" t="s">
        <v>18068</v>
      </c>
      <c r="I3569" t="s">
        <v>15</v>
      </c>
      <c r="J3569" t="s">
        <v>46</v>
      </c>
      <c r="K3569" t="s">
        <v>1953</v>
      </c>
      <c r="L3569" t="s">
        <v>2373</v>
      </c>
      <c r="M3569" t="s">
        <v>18073</v>
      </c>
      <c r="N3569" t="s">
        <v>18074</v>
      </c>
      <c r="O3569" s="1" t="s">
        <v>18075</v>
      </c>
      <c r="P3569" t="s">
        <v>18076</v>
      </c>
      <c r="Q3569">
        <v>50</v>
      </c>
      <c r="R3569" t="s">
        <v>23</v>
      </c>
      <c r="S3569" t="s">
        <v>23</v>
      </c>
      <c r="T3569" t="s">
        <v>23</v>
      </c>
      <c r="U3569">
        <v>55</v>
      </c>
      <c r="V3569">
        <v>5</v>
      </c>
    </row>
    <row r="3570" spans="1:22">
      <c r="A3570">
        <v>6533415</v>
      </c>
      <c r="B3570" t="str">
        <f t="shared" si="283"/>
        <v>unnamed1</v>
      </c>
      <c r="C3570" t="str">
        <f t="shared" si="284"/>
        <v>NZ_CP012188.1</v>
      </c>
      <c r="D3570" t="str">
        <f t="shared" si="285"/>
        <v>CP012188</v>
      </c>
      <c r="E3570" t="str">
        <f t="shared" si="287"/>
        <v>Lactobacillus</v>
      </c>
      <c r="F3570" t="s">
        <v>32514</v>
      </c>
      <c r="G3570" t="str">
        <f t="shared" si="286"/>
        <v>Lactobacillusparacasei                Bacilli73.30742.942782---919</v>
      </c>
      <c r="H3570" t="s">
        <v>18068</v>
      </c>
      <c r="I3570" t="s">
        <v>15</v>
      </c>
      <c r="J3570" t="s">
        <v>46</v>
      </c>
      <c r="K3570" t="s">
        <v>1953</v>
      </c>
      <c r="L3570" t="s">
        <v>2368</v>
      </c>
      <c r="M3570" t="s">
        <v>18077</v>
      </c>
      <c r="N3570" t="s">
        <v>18078</v>
      </c>
      <c r="O3570" s="1" t="s">
        <v>18079</v>
      </c>
      <c r="P3570" t="s">
        <v>18080</v>
      </c>
      <c r="Q3570">
        <v>82</v>
      </c>
      <c r="R3570" t="s">
        <v>23</v>
      </c>
      <c r="S3570" t="s">
        <v>23</v>
      </c>
      <c r="T3570" t="s">
        <v>23</v>
      </c>
      <c r="U3570">
        <v>91</v>
      </c>
      <c r="V3570">
        <v>9</v>
      </c>
    </row>
    <row r="3571" spans="1:22">
      <c r="A3571">
        <v>6533319</v>
      </c>
      <c r="B3571" t="str">
        <f t="shared" si="283"/>
        <v>unnamed3</v>
      </c>
      <c r="C3571" t="str">
        <f t="shared" si="284"/>
        <v>NZ_CP012190.1</v>
      </c>
      <c r="D3571" t="str">
        <f t="shared" si="285"/>
        <v>CP012190</v>
      </c>
      <c r="E3571" t="str">
        <f t="shared" si="287"/>
        <v>Lactobacillus</v>
      </c>
      <c r="F3571" t="s">
        <v>32514</v>
      </c>
      <c r="G3571" t="str">
        <f t="shared" si="286"/>
        <v>Lactobacillusparacasei                Bacilli50.4243.042448---6214</v>
      </c>
      <c r="H3571" t="s">
        <v>18068</v>
      </c>
      <c r="I3571" t="s">
        <v>15</v>
      </c>
      <c r="J3571" t="s">
        <v>46</v>
      </c>
      <c r="K3571" t="s">
        <v>1953</v>
      </c>
      <c r="L3571" t="s">
        <v>4469</v>
      </c>
      <c r="M3571" t="s">
        <v>18081</v>
      </c>
      <c r="N3571" t="s">
        <v>18082</v>
      </c>
      <c r="O3571" s="1" t="s">
        <v>18083</v>
      </c>
      <c r="P3571" t="s">
        <v>18084</v>
      </c>
      <c r="Q3571">
        <v>48</v>
      </c>
      <c r="R3571" t="s">
        <v>23</v>
      </c>
      <c r="S3571" t="s">
        <v>23</v>
      </c>
      <c r="T3571" t="s">
        <v>23</v>
      </c>
      <c r="U3571">
        <v>62</v>
      </c>
      <c r="V3571">
        <v>14</v>
      </c>
    </row>
    <row r="3572" spans="1:22">
      <c r="A3572">
        <v>6533223</v>
      </c>
      <c r="B3572" t="str">
        <f t="shared" si="283"/>
        <v>pTXW</v>
      </c>
      <c r="C3572" t="str">
        <f t="shared" si="284"/>
        <v>NC_013952.1</v>
      </c>
      <c r="D3572" t="str">
        <f t="shared" si="285"/>
        <v>GU380289</v>
      </c>
      <c r="E3572" t="str">
        <f t="shared" si="287"/>
        <v>Lactobacillus</v>
      </c>
      <c r="F3572" t="s">
        <v>32514</v>
      </c>
      <c r="G3572" t="str">
        <f t="shared" si="286"/>
        <v xml:space="preserve">Lactobacillusparacasei                Bacilli3.17842.85714---4-                                                                        </v>
      </c>
      <c r="H3572" t="s">
        <v>18085</v>
      </c>
      <c r="I3572" t="s">
        <v>15</v>
      </c>
      <c r="J3572" t="s">
        <v>46</v>
      </c>
      <c r="K3572" t="s">
        <v>1953</v>
      </c>
      <c r="L3572" t="s">
        <v>18086</v>
      </c>
      <c r="M3572" t="s">
        <v>18087</v>
      </c>
      <c r="N3572" t="s">
        <v>18088</v>
      </c>
      <c r="O3572" s="1" t="s">
        <v>18089</v>
      </c>
      <c r="P3572" t="s">
        <v>18090</v>
      </c>
      <c r="Q3572">
        <v>4</v>
      </c>
      <c r="R3572" t="s">
        <v>23</v>
      </c>
      <c r="S3572" t="s">
        <v>23</v>
      </c>
      <c r="T3572" t="s">
        <v>23</v>
      </c>
      <c r="U3572">
        <v>4</v>
      </c>
      <c r="V3572" t="s">
        <v>3736</v>
      </c>
    </row>
    <row r="3573" spans="1:22">
      <c r="A3573">
        <v>6533127</v>
      </c>
      <c r="B3573" t="str">
        <f t="shared" si="283"/>
        <v>pLP5402</v>
      </c>
      <c r="C3573" t="str">
        <f t="shared" si="284"/>
        <v>NC_021573.1</v>
      </c>
      <c r="D3573" t="str">
        <f t="shared" si="285"/>
        <v>KC812102</v>
      </c>
      <c r="E3573" t="str">
        <f t="shared" si="287"/>
        <v>Lactobacillus</v>
      </c>
      <c r="F3573" t="s">
        <v>32514</v>
      </c>
      <c r="G3573" t="str">
        <f t="shared" si="286"/>
        <v xml:space="preserve">Lactobacillusparacasei                Bacilli2389439.037610---10-                                                                                </v>
      </c>
      <c r="H3573" t="s">
        <v>18091</v>
      </c>
      <c r="I3573" t="s">
        <v>15</v>
      </c>
      <c r="J3573" t="s">
        <v>46</v>
      </c>
      <c r="K3573" t="s">
        <v>1953</v>
      </c>
      <c r="L3573" t="s">
        <v>18092</v>
      </c>
      <c r="M3573" t="s">
        <v>18093</v>
      </c>
      <c r="N3573" t="s">
        <v>18094</v>
      </c>
      <c r="O3573" s="1">
        <v>23894</v>
      </c>
      <c r="P3573" t="s">
        <v>18095</v>
      </c>
      <c r="Q3573">
        <v>10</v>
      </c>
      <c r="R3573" t="s">
        <v>23</v>
      </c>
      <c r="S3573" t="s">
        <v>23</v>
      </c>
      <c r="T3573" t="s">
        <v>23</v>
      </c>
      <c r="U3573">
        <v>10</v>
      </c>
      <c r="V3573" t="s">
        <v>3129</v>
      </c>
    </row>
    <row r="3574" spans="1:22">
      <c r="A3574">
        <v>6533031</v>
      </c>
      <c r="B3574" t="str">
        <f t="shared" si="283"/>
        <v>pLP5401</v>
      </c>
      <c r="C3574" t="str">
        <f t="shared" si="284"/>
        <v>NC_021572.1</v>
      </c>
      <c r="D3574" t="str">
        <f t="shared" si="285"/>
        <v>KC812101</v>
      </c>
      <c r="E3574" t="str">
        <f t="shared" si="287"/>
        <v>Lactobacillus</v>
      </c>
      <c r="F3574" t="s">
        <v>32514</v>
      </c>
      <c r="G3574" t="str">
        <f t="shared" si="286"/>
        <v xml:space="preserve">Lactobacillusparacasei                Bacilli9.75443.910214---14-                                                                                </v>
      </c>
      <c r="H3574" t="s">
        <v>18091</v>
      </c>
      <c r="I3574" t="s">
        <v>15</v>
      </c>
      <c r="J3574" t="s">
        <v>46</v>
      </c>
      <c r="K3574" t="s">
        <v>1953</v>
      </c>
      <c r="L3574" t="s">
        <v>18096</v>
      </c>
      <c r="M3574" t="s">
        <v>18097</v>
      </c>
      <c r="N3574" t="s">
        <v>18098</v>
      </c>
      <c r="O3574" s="1" t="s">
        <v>18099</v>
      </c>
      <c r="P3574" t="s">
        <v>18100</v>
      </c>
      <c r="Q3574">
        <v>14</v>
      </c>
      <c r="R3574" t="s">
        <v>23</v>
      </c>
      <c r="S3574" t="s">
        <v>23</v>
      </c>
      <c r="T3574" t="s">
        <v>23</v>
      </c>
      <c r="U3574">
        <v>14</v>
      </c>
      <c r="V3574" t="s">
        <v>3129</v>
      </c>
    </row>
    <row r="3575" spans="1:22">
      <c r="A3575">
        <v>6532935</v>
      </c>
      <c r="B3575" t="str">
        <f t="shared" si="283"/>
        <v>pSJ2-8</v>
      </c>
      <c r="C3575" t="str">
        <f t="shared" si="284"/>
        <v>NC_012222.2</v>
      </c>
      <c r="D3575" t="str">
        <f t="shared" si="285"/>
        <v>FM246455</v>
      </c>
      <c r="E3575" t="str">
        <f t="shared" si="287"/>
        <v>Lactobacillus</v>
      </c>
      <c r="F3575" t="s">
        <v>32514</v>
      </c>
      <c r="G3575" t="str">
        <f t="shared" si="286"/>
        <v xml:space="preserve">Lactobacillusparacasei                Bacilli14.44242.210215---15-                                                                        </v>
      </c>
      <c r="H3575" t="s">
        <v>18101</v>
      </c>
      <c r="I3575" t="s">
        <v>15</v>
      </c>
      <c r="J3575" t="s">
        <v>46</v>
      </c>
      <c r="K3575" t="s">
        <v>1953</v>
      </c>
      <c r="L3575" t="s">
        <v>18102</v>
      </c>
      <c r="M3575" t="s">
        <v>18103</v>
      </c>
      <c r="N3575" t="s">
        <v>18104</v>
      </c>
      <c r="O3575" s="1" t="s">
        <v>18105</v>
      </c>
      <c r="P3575" t="s">
        <v>18106</v>
      </c>
      <c r="Q3575">
        <v>15</v>
      </c>
      <c r="R3575" t="s">
        <v>23</v>
      </c>
      <c r="S3575" t="s">
        <v>23</v>
      </c>
      <c r="T3575" t="s">
        <v>23</v>
      </c>
      <c r="U3575">
        <v>15</v>
      </c>
      <c r="V3575" t="s">
        <v>3736</v>
      </c>
    </row>
    <row r="3576" spans="1:22">
      <c r="A3576">
        <v>6532839</v>
      </c>
      <c r="B3576" t="str">
        <f t="shared" si="283"/>
        <v>pMA3</v>
      </c>
      <c r="C3576" t="str">
        <f t="shared" si="284"/>
        <v>NC_010913.1</v>
      </c>
      <c r="D3576" t="str">
        <f t="shared" si="285"/>
        <v>EU255257</v>
      </c>
      <c r="E3576" t="str">
        <f t="shared" si="287"/>
        <v>Lactobacillus</v>
      </c>
      <c r="F3576" t="s">
        <v>32514</v>
      </c>
      <c r="G3576" t="str">
        <f t="shared" si="286"/>
        <v xml:space="preserve">Lactobacillusparacasei                Bacilli5.08939.53634---4-                                                                        </v>
      </c>
      <c r="H3576" t="s">
        <v>18107</v>
      </c>
      <c r="I3576" t="s">
        <v>15</v>
      </c>
      <c r="J3576" t="s">
        <v>46</v>
      </c>
      <c r="K3576" t="s">
        <v>1953</v>
      </c>
      <c r="L3576" t="s">
        <v>18108</v>
      </c>
      <c r="M3576" t="s">
        <v>18109</v>
      </c>
      <c r="N3576" t="s">
        <v>18110</v>
      </c>
      <c r="O3576" s="1" t="s">
        <v>18111</v>
      </c>
      <c r="P3576" t="s">
        <v>18112</v>
      </c>
      <c r="Q3576">
        <v>4</v>
      </c>
      <c r="R3576" t="s">
        <v>23</v>
      </c>
      <c r="S3576" t="s">
        <v>23</v>
      </c>
      <c r="T3576" t="s">
        <v>23</v>
      </c>
      <c r="U3576">
        <v>4</v>
      </c>
      <c r="V3576" t="s">
        <v>3736</v>
      </c>
    </row>
    <row r="3577" spans="1:22">
      <c r="A3577">
        <v>6532743</v>
      </c>
      <c r="B3577" t="str">
        <f t="shared" si="283"/>
        <v>pWCZ</v>
      </c>
      <c r="C3577" t="str">
        <f t="shared" si="284"/>
        <v>NC_019669.1</v>
      </c>
      <c r="D3577" t="str">
        <f t="shared" si="285"/>
        <v>JX846826</v>
      </c>
      <c r="E3577" t="str">
        <f t="shared" si="287"/>
        <v>Lactobacillus</v>
      </c>
      <c r="F3577" t="s">
        <v>32514</v>
      </c>
      <c r="G3577" t="str">
        <f t="shared" si="286"/>
        <v xml:space="preserve">Lactobacillusparacasei                Bacilli3.07842.59263---3-                                                                        </v>
      </c>
      <c r="H3577" t="s">
        <v>18113</v>
      </c>
      <c r="I3577" t="s">
        <v>15</v>
      </c>
      <c r="J3577" t="s">
        <v>46</v>
      </c>
      <c r="K3577" t="s">
        <v>1953</v>
      </c>
      <c r="L3577" t="s">
        <v>18114</v>
      </c>
      <c r="M3577" t="s">
        <v>18115</v>
      </c>
      <c r="N3577" t="s">
        <v>18116</v>
      </c>
      <c r="O3577" s="1" t="s">
        <v>18117</v>
      </c>
      <c r="P3577" t="s">
        <v>18118</v>
      </c>
      <c r="Q3577">
        <v>3</v>
      </c>
      <c r="R3577" t="s">
        <v>23</v>
      </c>
      <c r="S3577" t="s">
        <v>23</v>
      </c>
      <c r="T3577" t="s">
        <v>23</v>
      </c>
      <c r="U3577">
        <v>3</v>
      </c>
      <c r="V3577" t="s">
        <v>3736</v>
      </c>
    </row>
    <row r="3578" spans="1:22">
      <c r="A3578">
        <v>6532647</v>
      </c>
      <c r="B3578" t="str">
        <f t="shared" si="283"/>
        <v>pCD01</v>
      </c>
      <c r="C3578" t="str">
        <f t="shared" si="284"/>
        <v>NC_013543.1</v>
      </c>
      <c r="D3578" t="str">
        <f t="shared" si="285"/>
        <v>AY662330</v>
      </c>
      <c r="E3578" t="str">
        <f t="shared" si="287"/>
        <v>Lactobacillus</v>
      </c>
      <c r="F3578" t="s">
        <v>32514</v>
      </c>
      <c r="G3578" t="str">
        <f t="shared" si="286"/>
        <v xml:space="preserve">Lactobacillusparacasei                Bacilli19.88239.49323---23-                                                                        </v>
      </c>
      <c r="H3578" t="s">
        <v>18119</v>
      </c>
      <c r="I3578" t="s">
        <v>15</v>
      </c>
      <c r="J3578" t="s">
        <v>46</v>
      </c>
      <c r="K3578" t="s">
        <v>1953</v>
      </c>
      <c r="L3578" t="s">
        <v>18120</v>
      </c>
      <c r="M3578" t="s">
        <v>18121</v>
      </c>
      <c r="N3578" t="s">
        <v>18122</v>
      </c>
      <c r="O3578" s="1" t="s">
        <v>18123</v>
      </c>
      <c r="P3578" t="s">
        <v>18124</v>
      </c>
      <c r="Q3578">
        <v>23</v>
      </c>
      <c r="R3578" t="s">
        <v>23</v>
      </c>
      <c r="S3578" t="s">
        <v>23</v>
      </c>
      <c r="T3578" t="s">
        <v>23</v>
      </c>
      <c r="U3578">
        <v>23</v>
      </c>
      <c r="V3578" t="s">
        <v>3736</v>
      </c>
    </row>
    <row r="3579" spans="1:22">
      <c r="A3579">
        <v>6532551</v>
      </c>
      <c r="B3579" t="str">
        <f t="shared" si="283"/>
        <v>pCD02</v>
      </c>
      <c r="C3579" t="str">
        <f t="shared" si="284"/>
        <v>NC_013544.1</v>
      </c>
      <c r="D3579" t="str">
        <f t="shared" si="285"/>
        <v>AY662331</v>
      </c>
      <c r="E3579" t="str">
        <f t="shared" si="287"/>
        <v>Lactobacillus</v>
      </c>
      <c r="F3579" t="s">
        <v>32514</v>
      </c>
      <c r="G3579" t="str">
        <f t="shared" si="286"/>
        <v xml:space="preserve">Lactobacillusparacasei                Bacilli8.55439.49039---9-                                                                        </v>
      </c>
      <c r="H3579" t="s">
        <v>18119</v>
      </c>
      <c r="I3579" t="s">
        <v>15</v>
      </c>
      <c r="J3579" t="s">
        <v>46</v>
      </c>
      <c r="K3579" t="s">
        <v>1953</v>
      </c>
      <c r="L3579" t="s">
        <v>18125</v>
      </c>
      <c r="M3579" t="s">
        <v>18126</v>
      </c>
      <c r="N3579" t="s">
        <v>18127</v>
      </c>
      <c r="O3579" s="1" t="s">
        <v>18128</v>
      </c>
      <c r="P3579" t="s">
        <v>18129</v>
      </c>
      <c r="Q3579">
        <v>9</v>
      </c>
      <c r="R3579" t="s">
        <v>23</v>
      </c>
      <c r="S3579" t="s">
        <v>23</v>
      </c>
      <c r="T3579" t="s">
        <v>23</v>
      </c>
      <c r="U3579">
        <v>9</v>
      </c>
      <c r="V3579" t="s">
        <v>3736</v>
      </c>
    </row>
    <row r="3580" spans="1:22">
      <c r="A3580">
        <v>6532455</v>
      </c>
      <c r="B3580" t="str">
        <f t="shared" si="283"/>
        <v>pLP5403</v>
      </c>
      <c r="C3580" t="str">
        <f t="shared" si="284"/>
        <v>NC_021574.1</v>
      </c>
      <c r="D3580" t="str">
        <f t="shared" si="285"/>
        <v>KC812103</v>
      </c>
      <c r="E3580" t="str">
        <f t="shared" si="287"/>
        <v>Lactobacillus</v>
      </c>
      <c r="F3580" t="s">
        <v>32514</v>
      </c>
      <c r="G3580" t="str">
        <f t="shared" si="286"/>
        <v xml:space="preserve">Lactobacillusparacasei                Bacilli1.78837.69575---5-                                                                                </v>
      </c>
      <c r="H3580" t="s">
        <v>18091</v>
      </c>
      <c r="I3580" t="s">
        <v>15</v>
      </c>
      <c r="J3580" t="s">
        <v>46</v>
      </c>
      <c r="K3580" t="s">
        <v>1953</v>
      </c>
      <c r="L3580" t="s">
        <v>18130</v>
      </c>
      <c r="M3580" t="s">
        <v>18131</v>
      </c>
      <c r="N3580" t="s">
        <v>18132</v>
      </c>
      <c r="O3580" s="1" t="s">
        <v>18133</v>
      </c>
      <c r="P3580" t="s">
        <v>18134</v>
      </c>
      <c r="Q3580">
        <v>5</v>
      </c>
      <c r="R3580" t="s">
        <v>23</v>
      </c>
      <c r="S3580" t="s">
        <v>23</v>
      </c>
      <c r="T3580" t="s">
        <v>23</v>
      </c>
      <c r="U3580">
        <v>5</v>
      </c>
      <c r="V3580" t="s">
        <v>3129</v>
      </c>
    </row>
    <row r="3581" spans="1:22">
      <c r="A3581">
        <v>6532359</v>
      </c>
      <c r="B3581" t="str">
        <f t="shared" si="283"/>
        <v>unnamed_1</v>
      </c>
      <c r="C3581" t="str">
        <f t="shared" si="284"/>
        <v>NZ_CP007123.1</v>
      </c>
      <c r="D3581" t="str">
        <f t="shared" si="285"/>
        <v>CP007123</v>
      </c>
      <c r="E3581" t="str">
        <f t="shared" si="287"/>
        <v>Lactobacillus</v>
      </c>
      <c r="F3581" t="s">
        <v>32514</v>
      </c>
      <c r="G3581" t="str">
        <f t="shared" si="286"/>
        <v>Lactobacillusparacasei                Bacilli3.83338.71643---52</v>
      </c>
      <c r="H3581" t="s">
        <v>18135</v>
      </c>
      <c r="I3581" t="s">
        <v>15</v>
      </c>
      <c r="J3581" t="s">
        <v>46</v>
      </c>
      <c r="K3581" t="s">
        <v>1953</v>
      </c>
      <c r="L3581" t="s">
        <v>2752</v>
      </c>
      <c r="M3581" t="s">
        <v>18136</v>
      </c>
      <c r="N3581" t="s">
        <v>18137</v>
      </c>
      <c r="O3581" s="1" t="s">
        <v>18138</v>
      </c>
      <c r="P3581" t="s">
        <v>18139</v>
      </c>
      <c r="Q3581">
        <v>3</v>
      </c>
      <c r="R3581" t="s">
        <v>23</v>
      </c>
      <c r="S3581" t="s">
        <v>23</v>
      </c>
      <c r="T3581" t="s">
        <v>23</v>
      </c>
      <c r="U3581">
        <v>5</v>
      </c>
      <c r="V3581">
        <v>2</v>
      </c>
    </row>
    <row r="3582" spans="1:22">
      <c r="A3582">
        <v>6532263</v>
      </c>
      <c r="B3582" t="str">
        <f t="shared" si="283"/>
        <v>unnamed_3</v>
      </c>
      <c r="C3582" t="str">
        <f t="shared" si="284"/>
        <v>NZ_CP007125.1</v>
      </c>
      <c r="D3582" t="str">
        <f t="shared" si="285"/>
        <v>CP007125</v>
      </c>
      <c r="E3582" t="str">
        <f t="shared" si="287"/>
        <v>Lactobacillus</v>
      </c>
      <c r="F3582" t="s">
        <v>32514</v>
      </c>
      <c r="G3582" t="str">
        <f t="shared" si="286"/>
        <v>Lactobacillusparacasei                Bacilli58.51143.979861---665</v>
      </c>
      <c r="H3582" t="s">
        <v>18135</v>
      </c>
      <c r="I3582" t="s">
        <v>15</v>
      </c>
      <c r="J3582" t="s">
        <v>46</v>
      </c>
      <c r="K3582" t="s">
        <v>1953</v>
      </c>
      <c r="L3582" t="s">
        <v>3621</v>
      </c>
      <c r="M3582" t="s">
        <v>18140</v>
      </c>
      <c r="N3582" t="s">
        <v>18141</v>
      </c>
      <c r="O3582" s="1" t="s">
        <v>18142</v>
      </c>
      <c r="P3582" t="s">
        <v>18143</v>
      </c>
      <c r="Q3582">
        <v>61</v>
      </c>
      <c r="R3582" t="s">
        <v>23</v>
      </c>
      <c r="S3582" t="s">
        <v>23</v>
      </c>
      <c r="T3582" t="s">
        <v>23</v>
      </c>
      <c r="U3582">
        <v>66</v>
      </c>
      <c r="V3582">
        <v>5</v>
      </c>
    </row>
    <row r="3583" spans="1:22">
      <c r="A3583">
        <v>6532167</v>
      </c>
      <c r="B3583" t="str">
        <f t="shared" si="283"/>
        <v>unnamed_2</v>
      </c>
      <c r="C3583" t="str">
        <f t="shared" si="284"/>
        <v>NZ_CP007124.1</v>
      </c>
      <c r="D3583" t="str">
        <f t="shared" si="285"/>
        <v>CP007124</v>
      </c>
      <c r="E3583" t="str">
        <f t="shared" si="287"/>
        <v>Lactobacillus</v>
      </c>
      <c r="F3583" t="s">
        <v>32514</v>
      </c>
      <c r="G3583" t="str">
        <f t="shared" si="286"/>
        <v>Lactobacillusparacasei                Bacilli55.12143.573260---644</v>
      </c>
      <c r="H3583" t="s">
        <v>18135</v>
      </c>
      <c r="I3583" t="s">
        <v>15</v>
      </c>
      <c r="J3583" t="s">
        <v>46</v>
      </c>
      <c r="K3583" t="s">
        <v>1953</v>
      </c>
      <c r="L3583" t="s">
        <v>2757</v>
      </c>
      <c r="M3583" t="s">
        <v>18144</v>
      </c>
      <c r="N3583" t="s">
        <v>18145</v>
      </c>
      <c r="O3583" s="1" t="s">
        <v>18146</v>
      </c>
      <c r="P3583" t="s">
        <v>18147</v>
      </c>
      <c r="Q3583">
        <v>60</v>
      </c>
      <c r="R3583" t="s">
        <v>23</v>
      </c>
      <c r="S3583" t="s">
        <v>23</v>
      </c>
      <c r="T3583" t="s">
        <v>23</v>
      </c>
      <c r="U3583">
        <v>64</v>
      </c>
      <c r="V3583">
        <v>4</v>
      </c>
    </row>
    <row r="3584" spans="1:22">
      <c r="A3584">
        <v>6532071</v>
      </c>
      <c r="B3584" t="str">
        <f t="shared" si="283"/>
        <v>unnamed_4</v>
      </c>
      <c r="C3584" t="str">
        <f t="shared" si="284"/>
        <v>NZ_CP007126.1</v>
      </c>
      <c r="D3584" t="str">
        <f t="shared" si="285"/>
        <v>CP007126</v>
      </c>
      <c r="E3584" t="str">
        <f t="shared" si="287"/>
        <v>Lactobacillus</v>
      </c>
      <c r="F3584" t="s">
        <v>32514</v>
      </c>
      <c r="G3584" t="str">
        <f t="shared" si="286"/>
        <v xml:space="preserve">Lactobacillusparacasei                Bacilli8.75538.48095---5-                                                                </v>
      </c>
      <c r="H3584" t="s">
        <v>18135</v>
      </c>
      <c r="I3584" t="s">
        <v>15</v>
      </c>
      <c r="J3584" t="s">
        <v>46</v>
      </c>
      <c r="K3584" t="s">
        <v>1953</v>
      </c>
      <c r="L3584" t="s">
        <v>3635</v>
      </c>
      <c r="M3584" t="s">
        <v>18148</v>
      </c>
      <c r="N3584" t="s">
        <v>18149</v>
      </c>
      <c r="O3584" s="1" t="s">
        <v>18150</v>
      </c>
      <c r="P3584" t="s">
        <v>18151</v>
      </c>
      <c r="Q3584">
        <v>5</v>
      </c>
      <c r="R3584" t="s">
        <v>23</v>
      </c>
      <c r="S3584" t="s">
        <v>23</v>
      </c>
      <c r="T3584" t="s">
        <v>23</v>
      </c>
      <c r="U3584">
        <v>5</v>
      </c>
      <c r="V3584" t="s">
        <v>495</v>
      </c>
    </row>
    <row r="3585" spans="1:22">
      <c r="A3585">
        <v>6531975</v>
      </c>
      <c r="B3585">
        <f t="shared" si="283"/>
        <v>2</v>
      </c>
      <c r="C3585" t="str">
        <f t="shared" si="284"/>
        <v>NC_022123.1</v>
      </c>
      <c r="D3585" t="str">
        <f t="shared" si="285"/>
        <v>CP002393</v>
      </c>
      <c r="E3585" t="str">
        <f t="shared" si="287"/>
        <v>Lactobacillus</v>
      </c>
      <c r="F3585" t="s">
        <v>32514</v>
      </c>
      <c r="G3585" t="str">
        <f t="shared" si="286"/>
        <v>Lactobacillusparacasei                Bacilli62.11944.002661---665</v>
      </c>
      <c r="H3585" t="s">
        <v>18152</v>
      </c>
      <c r="I3585" t="s">
        <v>15</v>
      </c>
      <c r="J3585" t="s">
        <v>46</v>
      </c>
      <c r="K3585" t="s">
        <v>1953</v>
      </c>
      <c r="L3585">
        <v>2</v>
      </c>
      <c r="M3585" t="s">
        <v>18153</v>
      </c>
      <c r="N3585" t="s">
        <v>18154</v>
      </c>
      <c r="O3585" s="1" t="s">
        <v>18155</v>
      </c>
      <c r="P3585" t="s">
        <v>18156</v>
      </c>
      <c r="Q3585">
        <v>61</v>
      </c>
      <c r="R3585" t="s">
        <v>23</v>
      </c>
      <c r="S3585" t="s">
        <v>23</v>
      </c>
      <c r="T3585" t="s">
        <v>23</v>
      </c>
      <c r="U3585">
        <v>66</v>
      </c>
      <c r="V3585">
        <v>5</v>
      </c>
    </row>
    <row r="3586" spans="1:22">
      <c r="A3586">
        <v>6531879</v>
      </c>
      <c r="B3586">
        <f t="shared" si="283"/>
        <v>1</v>
      </c>
      <c r="C3586" t="str">
        <f t="shared" si="284"/>
        <v>NC_022114.1</v>
      </c>
      <c r="D3586" t="str">
        <f t="shared" si="285"/>
        <v>CP002392</v>
      </c>
      <c r="E3586" t="str">
        <f t="shared" si="287"/>
        <v>Lactobacillus</v>
      </c>
      <c r="F3586" t="s">
        <v>32514</v>
      </c>
      <c r="G3586" t="str">
        <f t="shared" si="286"/>
        <v xml:space="preserve">Lactobacillusparacasei                Bacilli24.20740.513129---29-                                        </v>
      </c>
      <c r="H3586" t="s">
        <v>18152</v>
      </c>
      <c r="I3586" t="s">
        <v>15</v>
      </c>
      <c r="J3586" t="s">
        <v>46</v>
      </c>
      <c r="K3586" t="s">
        <v>1953</v>
      </c>
      <c r="L3586">
        <v>1</v>
      </c>
      <c r="M3586" t="s">
        <v>18157</v>
      </c>
      <c r="N3586" t="s">
        <v>18158</v>
      </c>
      <c r="O3586" s="1" t="s">
        <v>18159</v>
      </c>
      <c r="P3586" t="s">
        <v>18160</v>
      </c>
      <c r="Q3586">
        <v>29</v>
      </c>
      <c r="R3586" t="s">
        <v>23</v>
      </c>
      <c r="S3586" t="s">
        <v>23</v>
      </c>
      <c r="T3586" t="s">
        <v>23</v>
      </c>
      <c r="U3586">
        <v>29</v>
      </c>
      <c r="V3586" t="s">
        <v>44</v>
      </c>
    </row>
    <row r="3587" spans="1:22">
      <c r="A3587">
        <v>6531783</v>
      </c>
      <c r="B3587" t="str">
        <f t="shared" ref="B3587:B3650" si="288">L3587</f>
        <v>pLBPC-2</v>
      </c>
      <c r="C3587" t="str">
        <f t="shared" ref="C3587:C3650" si="289">M3587</f>
        <v>NZ_AP012543.1</v>
      </c>
      <c r="D3587" t="str">
        <f t="shared" ref="D3587:D3650" si="290">N3587</f>
        <v>AP012543</v>
      </c>
      <c r="E3587" t="str">
        <f t="shared" si="287"/>
        <v>Lactobacillus</v>
      </c>
      <c r="F3587" t="s">
        <v>32514</v>
      </c>
      <c r="G3587" t="str">
        <f t="shared" ref="G3587:G3650" si="291">CONCATENATE(E3587,F3587,K3587,O3587,P3587,Q3587,R3587,S3587,T3587,U3587,V3587)</f>
        <v xml:space="preserve">Lactobacillusparacasei                Bacilli10.77540.21359---9-                                                </v>
      </c>
      <c r="H3587" t="s">
        <v>18161</v>
      </c>
      <c r="I3587" t="s">
        <v>15</v>
      </c>
      <c r="J3587" t="s">
        <v>46</v>
      </c>
      <c r="K3587" t="s">
        <v>1953</v>
      </c>
      <c r="L3587" t="s">
        <v>18162</v>
      </c>
      <c r="M3587" t="s">
        <v>18163</v>
      </c>
      <c r="N3587" t="s">
        <v>18164</v>
      </c>
      <c r="O3587" s="1" t="s">
        <v>18165</v>
      </c>
      <c r="P3587" t="s">
        <v>18166</v>
      </c>
      <c r="Q3587">
        <v>9</v>
      </c>
      <c r="R3587" t="s">
        <v>23</v>
      </c>
      <c r="S3587" t="s">
        <v>23</v>
      </c>
      <c r="T3587" t="s">
        <v>23</v>
      </c>
      <c r="U3587">
        <v>9</v>
      </c>
      <c r="V3587" t="s">
        <v>24</v>
      </c>
    </row>
    <row r="3588" spans="1:22">
      <c r="A3588">
        <v>6531687</v>
      </c>
      <c r="B3588" t="str">
        <f t="shared" si="288"/>
        <v>pLBPC-1</v>
      </c>
      <c r="C3588" t="str">
        <f t="shared" si="289"/>
        <v>NZ_AP012542.1</v>
      </c>
      <c r="D3588" t="str">
        <f t="shared" si="290"/>
        <v>AP012542</v>
      </c>
      <c r="E3588" t="str">
        <f t="shared" si="287"/>
        <v>Lactobacillus</v>
      </c>
      <c r="F3588" t="s">
        <v>32514</v>
      </c>
      <c r="G3588" t="str">
        <f t="shared" si="291"/>
        <v xml:space="preserve">Lactobacillusparacasei                Bacilli11.15442.522912---12-                                                </v>
      </c>
      <c r="H3588" t="s">
        <v>18161</v>
      </c>
      <c r="I3588" t="s">
        <v>15</v>
      </c>
      <c r="J3588" t="s">
        <v>46</v>
      </c>
      <c r="K3588" t="s">
        <v>1953</v>
      </c>
      <c r="L3588" t="s">
        <v>18167</v>
      </c>
      <c r="M3588" t="s">
        <v>18168</v>
      </c>
      <c r="N3588" t="s">
        <v>18169</v>
      </c>
      <c r="O3588" s="1" t="s">
        <v>18170</v>
      </c>
      <c r="P3588" t="s">
        <v>18171</v>
      </c>
      <c r="Q3588">
        <v>12</v>
      </c>
      <c r="R3588" t="s">
        <v>23</v>
      </c>
      <c r="S3588" t="s">
        <v>23</v>
      </c>
      <c r="T3588" t="s">
        <v>23</v>
      </c>
      <c r="U3588">
        <v>12</v>
      </c>
      <c r="V3588" t="s">
        <v>24</v>
      </c>
    </row>
    <row r="3589" spans="1:22">
      <c r="A3589">
        <v>6531591</v>
      </c>
      <c r="B3589" t="str">
        <f t="shared" si="288"/>
        <v>pC7</v>
      </c>
      <c r="C3589" t="str">
        <f t="shared" si="289"/>
        <v>NC_025160.1</v>
      </c>
      <c r="D3589" t="str">
        <f t="shared" si="290"/>
        <v>AF459640</v>
      </c>
      <c r="E3589" t="str">
        <f t="shared" si="287"/>
        <v>Lactobacillus</v>
      </c>
      <c r="F3589" t="s">
        <v>32515</v>
      </c>
      <c r="G3589" t="str">
        <f t="shared" si="291"/>
        <v xml:space="preserve">Lactobacillusparaplantarum            Bacilli2.13438.42551---1-                                                                        </v>
      </c>
      <c r="H3589" t="s">
        <v>18172</v>
      </c>
      <c r="I3589" t="s">
        <v>15</v>
      </c>
      <c r="J3589" t="s">
        <v>46</v>
      </c>
      <c r="K3589" t="s">
        <v>1953</v>
      </c>
      <c r="L3589" t="s">
        <v>18173</v>
      </c>
      <c r="M3589" t="s">
        <v>18174</v>
      </c>
      <c r="N3589" t="s">
        <v>18175</v>
      </c>
      <c r="O3589" s="1" t="s">
        <v>18176</v>
      </c>
      <c r="P3589" t="s">
        <v>18177</v>
      </c>
      <c r="Q3589">
        <v>1</v>
      </c>
      <c r="R3589" t="s">
        <v>23</v>
      </c>
      <c r="S3589" t="s">
        <v>23</v>
      </c>
      <c r="T3589" t="s">
        <v>23</v>
      </c>
      <c r="U3589">
        <v>1</v>
      </c>
      <c r="V3589" t="s">
        <v>3736</v>
      </c>
    </row>
    <row r="3590" spans="1:22">
      <c r="A3590">
        <v>6531495</v>
      </c>
      <c r="B3590" t="str">
        <f t="shared" si="288"/>
        <v>p1-4</v>
      </c>
      <c r="C3590" t="str">
        <f t="shared" si="289"/>
        <v>NC_012722.1</v>
      </c>
      <c r="D3590" t="str">
        <f t="shared" si="290"/>
        <v>FN394966</v>
      </c>
      <c r="E3590" t="str">
        <f t="shared" si="287"/>
        <v>Lactobacillus</v>
      </c>
      <c r="F3590" t="s">
        <v>32516</v>
      </c>
      <c r="G3590" t="str">
        <f t="shared" si="291"/>
        <v xml:space="preserve">Lactobacilluspentosus                 Bacilli2.42438.20131---1-                                                                        </v>
      </c>
      <c r="H3590" t="s">
        <v>18178</v>
      </c>
      <c r="I3590" t="s">
        <v>15</v>
      </c>
      <c r="J3590" t="s">
        <v>46</v>
      </c>
      <c r="K3590" t="s">
        <v>1953</v>
      </c>
      <c r="L3590" t="s">
        <v>18179</v>
      </c>
      <c r="M3590" t="s">
        <v>18180</v>
      </c>
      <c r="N3590" t="s">
        <v>18181</v>
      </c>
      <c r="O3590" s="1" t="s">
        <v>18182</v>
      </c>
      <c r="P3590" t="s">
        <v>18183</v>
      </c>
      <c r="Q3590">
        <v>1</v>
      </c>
      <c r="R3590" t="s">
        <v>23</v>
      </c>
      <c r="S3590" t="s">
        <v>23</v>
      </c>
      <c r="T3590" t="s">
        <v>23</v>
      </c>
      <c r="U3590">
        <v>1</v>
      </c>
      <c r="V3590" t="s">
        <v>3736</v>
      </c>
    </row>
    <row r="3591" spans="1:22">
      <c r="A3591">
        <v>6531399</v>
      </c>
      <c r="B3591" t="str">
        <f t="shared" si="288"/>
        <v>pLP2111</v>
      </c>
      <c r="C3591" t="str">
        <f t="shared" si="289"/>
        <v>NC_011497.1</v>
      </c>
      <c r="D3591" t="str">
        <f t="shared" si="290"/>
        <v>FJ375766</v>
      </c>
      <c r="E3591" t="str">
        <f t="shared" si="287"/>
        <v>Lactobacillus</v>
      </c>
      <c r="F3591" t="s">
        <v>32517</v>
      </c>
      <c r="G3591" t="str">
        <f t="shared" si="291"/>
        <v xml:space="preserve">Lactobacillusplantarum                Bacilli2.11138.32311---1-                                                                </v>
      </c>
      <c r="H3591" t="s">
        <v>18184</v>
      </c>
      <c r="I3591" t="s">
        <v>15</v>
      </c>
      <c r="J3591" t="s">
        <v>46</v>
      </c>
      <c r="K3591" t="s">
        <v>1953</v>
      </c>
      <c r="L3591" t="s">
        <v>18185</v>
      </c>
      <c r="M3591" t="s">
        <v>18186</v>
      </c>
      <c r="N3591" t="s">
        <v>18187</v>
      </c>
      <c r="O3591" s="1" t="s">
        <v>5060</v>
      </c>
      <c r="P3591" t="s">
        <v>18188</v>
      </c>
      <c r="Q3591">
        <v>1</v>
      </c>
      <c r="R3591" t="s">
        <v>23</v>
      </c>
      <c r="S3591" t="s">
        <v>23</v>
      </c>
      <c r="T3591" t="s">
        <v>23</v>
      </c>
      <c r="U3591">
        <v>1</v>
      </c>
      <c r="V3591" t="s">
        <v>495</v>
      </c>
    </row>
    <row r="3592" spans="1:22">
      <c r="A3592">
        <v>6531303</v>
      </c>
      <c r="B3592" t="str">
        <f t="shared" si="288"/>
        <v>pLPI8</v>
      </c>
      <c r="C3592" t="str">
        <f t="shared" si="289"/>
        <v>NC_014627.1</v>
      </c>
      <c r="D3592" t="str">
        <f t="shared" si="290"/>
        <v>HQ116412</v>
      </c>
      <c r="E3592" t="str">
        <f t="shared" si="287"/>
        <v>Lactobacillus</v>
      </c>
      <c r="F3592" t="s">
        <v>32517</v>
      </c>
      <c r="G3592" t="str">
        <f t="shared" si="291"/>
        <v xml:space="preserve">Lactobacillusplantarum                Bacilli1.80637.48622---2-                                                                        </v>
      </c>
      <c r="H3592" t="s">
        <v>18189</v>
      </c>
      <c r="I3592" t="s">
        <v>15</v>
      </c>
      <c r="J3592" t="s">
        <v>46</v>
      </c>
      <c r="K3592" t="s">
        <v>1953</v>
      </c>
      <c r="L3592" t="s">
        <v>18190</v>
      </c>
      <c r="M3592" t="s">
        <v>18191</v>
      </c>
      <c r="N3592" t="s">
        <v>18192</v>
      </c>
      <c r="O3592" s="1" t="s">
        <v>18193</v>
      </c>
      <c r="P3592" t="s">
        <v>18194</v>
      </c>
      <c r="Q3592">
        <v>2</v>
      </c>
      <c r="R3592" t="s">
        <v>23</v>
      </c>
      <c r="S3592" t="s">
        <v>23</v>
      </c>
      <c r="T3592" t="s">
        <v>23</v>
      </c>
      <c r="U3592">
        <v>2</v>
      </c>
      <c r="V3592" t="s">
        <v>3736</v>
      </c>
    </row>
    <row r="3593" spans="1:22">
      <c r="A3593">
        <v>6531207</v>
      </c>
      <c r="B3593" t="str">
        <f t="shared" si="288"/>
        <v>pXY3</v>
      </c>
      <c r="C3593" t="str">
        <f t="shared" si="289"/>
        <v>NC_013789.1</v>
      </c>
      <c r="D3593" t="str">
        <f t="shared" si="290"/>
        <v>GU363552</v>
      </c>
      <c r="E3593" t="str">
        <f t="shared" si="287"/>
        <v>Lactobacillus</v>
      </c>
      <c r="F3593" t="s">
        <v>32517</v>
      </c>
      <c r="G3593" t="str">
        <f t="shared" si="291"/>
        <v xml:space="preserve">Lactobacillusplantarum                Bacilli2.96838.24127---7-                                                                        </v>
      </c>
      <c r="H3593" t="s">
        <v>18195</v>
      </c>
      <c r="I3593" t="s">
        <v>15</v>
      </c>
      <c r="J3593" t="s">
        <v>46</v>
      </c>
      <c r="K3593" t="s">
        <v>1953</v>
      </c>
      <c r="L3593" t="s">
        <v>18196</v>
      </c>
      <c r="M3593" t="s">
        <v>18197</v>
      </c>
      <c r="N3593" t="s">
        <v>18198</v>
      </c>
      <c r="O3593" s="1" t="s">
        <v>18199</v>
      </c>
      <c r="P3593" t="s">
        <v>18200</v>
      </c>
      <c r="Q3593">
        <v>7</v>
      </c>
      <c r="R3593" t="s">
        <v>23</v>
      </c>
      <c r="S3593" t="s">
        <v>23</v>
      </c>
      <c r="T3593" t="s">
        <v>23</v>
      </c>
      <c r="U3593">
        <v>7</v>
      </c>
      <c r="V3593" t="s">
        <v>3736</v>
      </c>
    </row>
    <row r="3594" spans="1:22">
      <c r="A3594">
        <v>6531111</v>
      </c>
      <c r="B3594" t="str">
        <f t="shared" si="288"/>
        <v>pA1</v>
      </c>
      <c r="C3594" t="str">
        <f t="shared" si="289"/>
        <v>NC_010098.1</v>
      </c>
      <c r="D3594" t="str">
        <f t="shared" si="290"/>
        <v>Z11717</v>
      </c>
      <c r="E3594" t="str">
        <f t="shared" si="287"/>
        <v>Lactobacillus</v>
      </c>
      <c r="F3594" t="s">
        <v>32517</v>
      </c>
      <c r="G3594" t="str">
        <f t="shared" si="291"/>
        <v xml:space="preserve">Lactobacillusplantarum                Bacilli2998334.96452---2-                                                                                </v>
      </c>
      <c r="H3594" t="s">
        <v>18201</v>
      </c>
      <c r="I3594" t="s">
        <v>15</v>
      </c>
      <c r="J3594" t="s">
        <v>46</v>
      </c>
      <c r="K3594" t="s">
        <v>1953</v>
      </c>
      <c r="L3594" t="s">
        <v>18202</v>
      </c>
      <c r="M3594" t="s">
        <v>18203</v>
      </c>
      <c r="N3594" t="s">
        <v>18204</v>
      </c>
      <c r="O3594" s="1">
        <v>29983</v>
      </c>
      <c r="P3594" t="s">
        <v>18205</v>
      </c>
      <c r="Q3594">
        <v>2</v>
      </c>
      <c r="R3594" t="s">
        <v>23</v>
      </c>
      <c r="S3594" t="s">
        <v>23</v>
      </c>
      <c r="T3594" t="s">
        <v>23</v>
      </c>
      <c r="U3594">
        <v>2</v>
      </c>
      <c r="V3594" t="s">
        <v>3129</v>
      </c>
    </row>
    <row r="3595" spans="1:22">
      <c r="A3595">
        <v>6531015</v>
      </c>
      <c r="B3595" t="str">
        <f t="shared" si="288"/>
        <v>pZL2</v>
      </c>
      <c r="C3595" t="str">
        <f t="shared" si="289"/>
        <v>NC_024985.1</v>
      </c>
      <c r="D3595" t="str">
        <f t="shared" si="290"/>
        <v>KJ767738</v>
      </c>
      <c r="E3595" t="str">
        <f t="shared" si="287"/>
        <v>Lactobacillus</v>
      </c>
      <c r="F3595" t="s">
        <v>32517</v>
      </c>
      <c r="G3595" t="str">
        <f t="shared" si="291"/>
        <v xml:space="preserve">Lactobacillusplantarum                Bacilli3.26138.23982---2-                                                                </v>
      </c>
      <c r="H3595" t="s">
        <v>18206</v>
      </c>
      <c r="I3595" t="s">
        <v>15</v>
      </c>
      <c r="J3595" t="s">
        <v>46</v>
      </c>
      <c r="K3595" t="s">
        <v>1953</v>
      </c>
      <c r="L3595" t="s">
        <v>18207</v>
      </c>
      <c r="M3595" t="s">
        <v>18208</v>
      </c>
      <c r="N3595" t="s">
        <v>18209</v>
      </c>
      <c r="O3595" s="1" t="s">
        <v>18210</v>
      </c>
      <c r="P3595" t="s">
        <v>18211</v>
      </c>
      <c r="Q3595">
        <v>2</v>
      </c>
      <c r="R3595" t="s">
        <v>23</v>
      </c>
      <c r="S3595" t="s">
        <v>23</v>
      </c>
      <c r="T3595" t="s">
        <v>23</v>
      </c>
      <c r="U3595">
        <v>2</v>
      </c>
      <c r="V3595" t="s">
        <v>495</v>
      </c>
    </row>
    <row r="3596" spans="1:22">
      <c r="A3596">
        <v>6530919</v>
      </c>
      <c r="B3596" t="str">
        <f t="shared" si="288"/>
        <v>pLTK2</v>
      </c>
      <c r="C3596" t="str">
        <f t="shared" si="289"/>
        <v>NC_002123.1</v>
      </c>
      <c r="D3596" t="str">
        <f t="shared" si="290"/>
        <v>AB024514</v>
      </c>
      <c r="E3596" t="str">
        <f t="shared" si="287"/>
        <v>Lactobacillus</v>
      </c>
      <c r="F3596" t="s">
        <v>32517</v>
      </c>
      <c r="G3596" t="str">
        <f t="shared" si="291"/>
        <v xml:space="preserve">Lactobacillusplantarum                Bacilli2.29538.56211---1-                                                                        </v>
      </c>
      <c r="H3596" t="s">
        <v>18212</v>
      </c>
      <c r="I3596" t="s">
        <v>15</v>
      </c>
      <c r="J3596" t="s">
        <v>46</v>
      </c>
      <c r="K3596" t="s">
        <v>1953</v>
      </c>
      <c r="L3596" t="s">
        <v>18213</v>
      </c>
      <c r="M3596" t="s">
        <v>18214</v>
      </c>
      <c r="N3596" t="s">
        <v>18215</v>
      </c>
      <c r="O3596" s="1" t="s">
        <v>18216</v>
      </c>
      <c r="P3596" t="s">
        <v>18217</v>
      </c>
      <c r="Q3596">
        <v>1</v>
      </c>
      <c r="R3596" t="s">
        <v>23</v>
      </c>
      <c r="S3596" t="s">
        <v>23</v>
      </c>
      <c r="T3596" t="s">
        <v>23</v>
      </c>
      <c r="U3596">
        <v>1</v>
      </c>
      <c r="V3596" t="s">
        <v>3736</v>
      </c>
    </row>
    <row r="3597" spans="1:22">
      <c r="A3597">
        <v>6530823</v>
      </c>
      <c r="B3597" t="str">
        <f t="shared" si="288"/>
        <v>pG6303</v>
      </c>
      <c r="C3597" t="str">
        <f t="shared" si="289"/>
        <v>NC_019371.1</v>
      </c>
      <c r="D3597" t="str">
        <f t="shared" si="290"/>
        <v>JX174169</v>
      </c>
      <c r="E3597" t="str">
        <f t="shared" si="287"/>
        <v>Lactobacillus</v>
      </c>
      <c r="F3597" t="s">
        <v>32517</v>
      </c>
      <c r="G3597" t="str">
        <f t="shared" si="291"/>
        <v xml:space="preserve">Lactobacillusplantarum                Bacilli10.04736.826910---10-                                                                        </v>
      </c>
      <c r="H3597" t="s">
        <v>18218</v>
      </c>
      <c r="I3597" t="s">
        <v>15</v>
      </c>
      <c r="J3597" t="s">
        <v>46</v>
      </c>
      <c r="K3597" t="s">
        <v>1953</v>
      </c>
      <c r="L3597" t="s">
        <v>18219</v>
      </c>
      <c r="M3597" t="s">
        <v>18220</v>
      </c>
      <c r="N3597" t="s">
        <v>18221</v>
      </c>
      <c r="O3597" s="1" t="s">
        <v>18222</v>
      </c>
      <c r="P3597" t="s">
        <v>18223</v>
      </c>
      <c r="Q3597">
        <v>10</v>
      </c>
      <c r="R3597" t="s">
        <v>23</v>
      </c>
      <c r="S3597" t="s">
        <v>23</v>
      </c>
      <c r="T3597" t="s">
        <v>23</v>
      </c>
      <c r="U3597">
        <v>10</v>
      </c>
      <c r="V3597" t="s">
        <v>3736</v>
      </c>
    </row>
    <row r="3598" spans="1:22">
      <c r="A3598">
        <v>6530727</v>
      </c>
      <c r="B3598" t="str">
        <f t="shared" si="288"/>
        <v>pG6301</v>
      </c>
      <c r="C3598" t="str">
        <f t="shared" si="289"/>
        <v>NC_019372.1</v>
      </c>
      <c r="D3598" t="str">
        <f t="shared" si="290"/>
        <v>JX174167</v>
      </c>
      <c r="E3598" t="str">
        <f t="shared" si="287"/>
        <v>Lactobacillus</v>
      </c>
      <c r="F3598" t="s">
        <v>32517</v>
      </c>
      <c r="G3598" t="str">
        <f t="shared" si="291"/>
        <v xml:space="preserve">Lactobacillusplantarum                Bacilli3.51637.25822---2-                                                                        </v>
      </c>
      <c r="H3598" t="s">
        <v>18218</v>
      </c>
      <c r="I3598" t="s">
        <v>15</v>
      </c>
      <c r="J3598" t="s">
        <v>46</v>
      </c>
      <c r="K3598" t="s">
        <v>1953</v>
      </c>
      <c r="L3598" t="s">
        <v>18224</v>
      </c>
      <c r="M3598" t="s">
        <v>18225</v>
      </c>
      <c r="N3598" t="s">
        <v>18226</v>
      </c>
      <c r="O3598" s="1" t="s">
        <v>18227</v>
      </c>
      <c r="P3598" t="s">
        <v>18228</v>
      </c>
      <c r="Q3598">
        <v>2</v>
      </c>
      <c r="R3598" t="s">
        <v>23</v>
      </c>
      <c r="S3598" t="s">
        <v>23</v>
      </c>
      <c r="T3598" t="s">
        <v>23</v>
      </c>
      <c r="U3598">
        <v>2</v>
      </c>
      <c r="V3598" t="s">
        <v>3736</v>
      </c>
    </row>
    <row r="3599" spans="1:22">
      <c r="A3599">
        <v>6530631</v>
      </c>
      <c r="B3599" t="str">
        <f t="shared" si="288"/>
        <v>pPB1</v>
      </c>
      <c r="C3599" t="str">
        <f t="shared" si="289"/>
        <v>NC_006399.1</v>
      </c>
      <c r="D3599" t="str">
        <f t="shared" si="290"/>
        <v>AJ716330</v>
      </c>
      <c r="E3599" t="str">
        <f t="shared" si="287"/>
        <v>Lactobacillus</v>
      </c>
      <c r="F3599" t="s">
        <v>32517</v>
      </c>
      <c r="G3599" t="str">
        <f t="shared" si="291"/>
        <v xml:space="preserve">Lactobacillusplantarum                Bacilli2.89937.73724--15-                                                                                </v>
      </c>
      <c r="H3599" t="s">
        <v>18229</v>
      </c>
      <c r="I3599" t="s">
        <v>15</v>
      </c>
      <c r="J3599" t="s">
        <v>46</v>
      </c>
      <c r="K3599" t="s">
        <v>1953</v>
      </c>
      <c r="L3599" t="s">
        <v>18230</v>
      </c>
      <c r="M3599" t="s">
        <v>18231</v>
      </c>
      <c r="N3599" t="s">
        <v>18232</v>
      </c>
      <c r="O3599" s="1" t="s">
        <v>18233</v>
      </c>
      <c r="P3599" t="s">
        <v>18234</v>
      </c>
      <c r="Q3599">
        <v>4</v>
      </c>
      <c r="R3599" t="s">
        <v>23</v>
      </c>
      <c r="S3599" t="s">
        <v>23</v>
      </c>
      <c r="T3599">
        <v>1</v>
      </c>
      <c r="U3599">
        <v>5</v>
      </c>
      <c r="V3599" t="s">
        <v>3129</v>
      </c>
    </row>
    <row r="3600" spans="1:22">
      <c r="A3600">
        <v>6530535</v>
      </c>
      <c r="B3600" t="str">
        <f t="shared" si="288"/>
        <v>pZL3</v>
      </c>
      <c r="C3600" t="str">
        <f t="shared" si="289"/>
        <v>NC_024984.1</v>
      </c>
      <c r="D3600" t="str">
        <f t="shared" si="290"/>
        <v>KJ767737</v>
      </c>
      <c r="E3600" t="str">
        <f t="shared" si="287"/>
        <v>Lactobacillus</v>
      </c>
      <c r="F3600" t="s">
        <v>32517</v>
      </c>
      <c r="G3600" t="str">
        <f t="shared" si="291"/>
        <v xml:space="preserve">Lactobacillusplantarum                Bacilli11.89837.661815---15-                                                                </v>
      </c>
      <c r="H3600" t="s">
        <v>18206</v>
      </c>
      <c r="I3600" t="s">
        <v>15</v>
      </c>
      <c r="J3600" t="s">
        <v>46</v>
      </c>
      <c r="K3600" t="s">
        <v>1953</v>
      </c>
      <c r="L3600" t="s">
        <v>18235</v>
      </c>
      <c r="M3600" t="s">
        <v>18236</v>
      </c>
      <c r="N3600" t="s">
        <v>18237</v>
      </c>
      <c r="O3600" s="1" t="s">
        <v>18238</v>
      </c>
      <c r="P3600" t="s">
        <v>18239</v>
      </c>
      <c r="Q3600">
        <v>15</v>
      </c>
      <c r="R3600" t="s">
        <v>23</v>
      </c>
      <c r="S3600" t="s">
        <v>23</v>
      </c>
      <c r="T3600" t="s">
        <v>23</v>
      </c>
      <c r="U3600">
        <v>15</v>
      </c>
      <c r="V3600" t="s">
        <v>495</v>
      </c>
    </row>
    <row r="3601" spans="1:22">
      <c r="A3601">
        <v>6530439</v>
      </c>
      <c r="B3601" t="str">
        <f t="shared" si="288"/>
        <v>cryptic plasmid pLJ42</v>
      </c>
      <c r="C3601" t="str">
        <f t="shared" si="289"/>
        <v>NC_019219.1</v>
      </c>
      <c r="D3601" t="str">
        <f t="shared" si="290"/>
        <v>DQ099911</v>
      </c>
      <c r="E3601" t="str">
        <f t="shared" si="287"/>
        <v>Lactobacillus</v>
      </c>
      <c r="F3601" t="s">
        <v>32517</v>
      </c>
      <c r="G3601" t="str">
        <f t="shared" si="291"/>
        <v xml:space="preserve">Lactobacillusplantarum                Bacilli5.52942.41274---4-                                                                </v>
      </c>
      <c r="H3601" t="s">
        <v>18229</v>
      </c>
      <c r="I3601" t="s">
        <v>15</v>
      </c>
      <c r="J3601" t="s">
        <v>46</v>
      </c>
      <c r="K3601" t="s">
        <v>1953</v>
      </c>
      <c r="L3601" t="s">
        <v>18240</v>
      </c>
      <c r="M3601" t="s">
        <v>18241</v>
      </c>
      <c r="N3601" t="s">
        <v>18242</v>
      </c>
      <c r="O3601" s="1" t="s">
        <v>18243</v>
      </c>
      <c r="P3601" t="s">
        <v>18244</v>
      </c>
      <c r="Q3601">
        <v>4</v>
      </c>
      <c r="R3601" t="s">
        <v>23</v>
      </c>
      <c r="S3601" t="s">
        <v>23</v>
      </c>
      <c r="T3601" t="s">
        <v>23</v>
      </c>
      <c r="U3601">
        <v>4</v>
      </c>
      <c r="V3601" t="s">
        <v>495</v>
      </c>
    </row>
    <row r="3602" spans="1:22">
      <c r="A3602">
        <v>6530343</v>
      </c>
      <c r="B3602" t="str">
        <f t="shared" si="288"/>
        <v>pC30il</v>
      </c>
      <c r="C3602" t="str">
        <f t="shared" si="289"/>
        <v>NC_001370.1</v>
      </c>
      <c r="D3602" t="str">
        <f t="shared" si="290"/>
        <v>J03319</v>
      </c>
      <c r="E3602" t="str">
        <f t="shared" si="287"/>
        <v>Lactobacillus</v>
      </c>
      <c r="F3602" t="s">
        <v>32517</v>
      </c>
      <c r="G3602" t="str">
        <f t="shared" si="291"/>
        <v xml:space="preserve">Lactobacillusplantarum                Bacilli4167136.96261---1-                                                                                        </v>
      </c>
      <c r="H3602" t="s">
        <v>18229</v>
      </c>
      <c r="I3602" t="s">
        <v>15</v>
      </c>
      <c r="J3602" t="s">
        <v>46</v>
      </c>
      <c r="K3602" t="s">
        <v>1953</v>
      </c>
      <c r="L3602" t="s">
        <v>18245</v>
      </c>
      <c r="M3602" t="s">
        <v>18246</v>
      </c>
      <c r="N3602" t="s">
        <v>18247</v>
      </c>
      <c r="O3602" s="1">
        <v>41671</v>
      </c>
      <c r="P3602" t="s">
        <v>18248</v>
      </c>
      <c r="Q3602">
        <v>1</v>
      </c>
      <c r="R3602" t="s">
        <v>23</v>
      </c>
      <c r="S3602" t="s">
        <v>23</v>
      </c>
      <c r="T3602" t="s">
        <v>23</v>
      </c>
      <c r="U3602">
        <v>1</v>
      </c>
      <c r="V3602" t="s">
        <v>32116</v>
      </c>
    </row>
    <row r="3603" spans="1:22">
      <c r="A3603">
        <v>6530247</v>
      </c>
      <c r="B3603" t="str">
        <f t="shared" si="288"/>
        <v>pM4</v>
      </c>
      <c r="C3603" t="str">
        <f t="shared" si="289"/>
        <v>NC_009666.2</v>
      </c>
      <c r="D3603" t="str">
        <f t="shared" si="290"/>
        <v>EF690364</v>
      </c>
      <c r="E3603" t="str">
        <f t="shared" si="287"/>
        <v>Lactobacillus</v>
      </c>
      <c r="F3603" t="s">
        <v>32517</v>
      </c>
      <c r="G3603" t="str">
        <f t="shared" si="291"/>
        <v xml:space="preserve">Lactobacillusplantarum                Bacilli1174938.73493---3-                                                                        </v>
      </c>
      <c r="H3603" t="s">
        <v>18249</v>
      </c>
      <c r="I3603" t="s">
        <v>15</v>
      </c>
      <c r="J3603" t="s">
        <v>46</v>
      </c>
      <c r="K3603" t="s">
        <v>1953</v>
      </c>
      <c r="L3603" t="s">
        <v>18250</v>
      </c>
      <c r="M3603" t="s">
        <v>18251</v>
      </c>
      <c r="N3603" t="s">
        <v>18252</v>
      </c>
      <c r="O3603" s="1">
        <v>11749</v>
      </c>
      <c r="P3603" t="s">
        <v>18253</v>
      </c>
      <c r="Q3603">
        <v>3</v>
      </c>
      <c r="R3603" t="s">
        <v>23</v>
      </c>
      <c r="S3603" t="s">
        <v>23</v>
      </c>
      <c r="T3603" t="s">
        <v>23</v>
      </c>
      <c r="U3603">
        <v>3</v>
      </c>
      <c r="V3603" t="s">
        <v>3736</v>
      </c>
    </row>
    <row r="3604" spans="1:22">
      <c r="A3604">
        <v>6530151</v>
      </c>
      <c r="B3604" t="str">
        <f t="shared" si="288"/>
        <v>pMD5057</v>
      </c>
      <c r="C3604" t="str">
        <f t="shared" si="289"/>
        <v>NC_004944.1</v>
      </c>
      <c r="D3604" t="str">
        <f t="shared" si="290"/>
        <v>AF440277</v>
      </c>
      <c r="E3604" t="str">
        <f t="shared" si="287"/>
        <v>Lactobacillus</v>
      </c>
      <c r="F3604" t="s">
        <v>32517</v>
      </c>
      <c r="G3604" t="str">
        <f t="shared" si="291"/>
        <v>Lactobacillusplantarum                Bacilli10.87736.22329---101</v>
      </c>
      <c r="H3604" t="s">
        <v>18254</v>
      </c>
      <c r="I3604" t="s">
        <v>15</v>
      </c>
      <c r="J3604" t="s">
        <v>46</v>
      </c>
      <c r="K3604" t="s">
        <v>1953</v>
      </c>
      <c r="L3604" t="s">
        <v>18255</v>
      </c>
      <c r="M3604" t="s">
        <v>18256</v>
      </c>
      <c r="N3604" t="s">
        <v>18257</v>
      </c>
      <c r="O3604" s="1" t="s">
        <v>18258</v>
      </c>
      <c r="P3604" t="s">
        <v>18259</v>
      </c>
      <c r="Q3604">
        <v>9</v>
      </c>
      <c r="R3604" t="s">
        <v>23</v>
      </c>
      <c r="S3604" t="s">
        <v>23</v>
      </c>
      <c r="T3604" t="s">
        <v>23</v>
      </c>
      <c r="U3604">
        <v>10</v>
      </c>
      <c r="V3604">
        <v>1</v>
      </c>
    </row>
    <row r="3605" spans="1:22">
      <c r="A3605">
        <v>6530055</v>
      </c>
      <c r="B3605" t="str">
        <f t="shared" si="288"/>
        <v>pLTK13</v>
      </c>
      <c r="C3605" t="str">
        <f t="shared" si="289"/>
        <v>NC_011101.1</v>
      </c>
      <c r="D3605" t="str">
        <f t="shared" si="290"/>
        <v>AB450918</v>
      </c>
      <c r="E3605" t="str">
        <f t="shared" si="287"/>
        <v>Lactobacillus</v>
      </c>
      <c r="F3605" t="s">
        <v>32517</v>
      </c>
      <c r="G3605" t="str">
        <f t="shared" si="291"/>
        <v xml:space="preserve">Lactobacillusplantarum                Bacilli34.52239.03625---25-                                                                        </v>
      </c>
      <c r="H3605" t="s">
        <v>18212</v>
      </c>
      <c r="I3605" t="s">
        <v>15</v>
      </c>
      <c r="J3605" t="s">
        <v>46</v>
      </c>
      <c r="K3605" t="s">
        <v>1953</v>
      </c>
      <c r="L3605" t="s">
        <v>18260</v>
      </c>
      <c r="M3605" t="s">
        <v>18261</v>
      </c>
      <c r="N3605" t="s">
        <v>18262</v>
      </c>
      <c r="O3605" s="1" t="s">
        <v>18263</v>
      </c>
      <c r="P3605" t="s">
        <v>18264</v>
      </c>
      <c r="Q3605">
        <v>25</v>
      </c>
      <c r="R3605" t="s">
        <v>23</v>
      </c>
      <c r="S3605" t="s">
        <v>23</v>
      </c>
      <c r="T3605" t="s">
        <v>23</v>
      </c>
      <c r="U3605">
        <v>25</v>
      </c>
      <c r="V3605" t="s">
        <v>3736</v>
      </c>
    </row>
    <row r="3606" spans="1:22">
      <c r="A3606">
        <v>6529959</v>
      </c>
      <c r="B3606" t="str">
        <f t="shared" si="288"/>
        <v>pZL4</v>
      </c>
      <c r="C3606" t="str">
        <f t="shared" si="289"/>
        <v>NC_024988.1</v>
      </c>
      <c r="D3606" t="str">
        <f t="shared" si="290"/>
        <v>KJ801833</v>
      </c>
      <c r="E3606" t="str">
        <f t="shared" si="287"/>
        <v>Lactobacillus</v>
      </c>
      <c r="F3606" t="s">
        <v>32517</v>
      </c>
      <c r="G3606" t="str">
        <f t="shared" si="291"/>
        <v xml:space="preserve">Lactobacillusplantarum                Bacilli12.51739.378411---11-                                                                                </v>
      </c>
      <c r="H3606" t="s">
        <v>18229</v>
      </c>
      <c r="I3606" t="s">
        <v>15</v>
      </c>
      <c r="J3606" t="s">
        <v>46</v>
      </c>
      <c r="K3606" t="s">
        <v>1953</v>
      </c>
      <c r="L3606" t="s">
        <v>18265</v>
      </c>
      <c r="M3606" t="s">
        <v>18266</v>
      </c>
      <c r="N3606" t="s">
        <v>18267</v>
      </c>
      <c r="O3606" s="1" t="s">
        <v>18268</v>
      </c>
      <c r="P3606" t="s">
        <v>18269</v>
      </c>
      <c r="Q3606">
        <v>11</v>
      </c>
      <c r="R3606" t="s">
        <v>23</v>
      </c>
      <c r="S3606" t="s">
        <v>23</v>
      </c>
      <c r="T3606" t="s">
        <v>23</v>
      </c>
      <c r="U3606">
        <v>11</v>
      </c>
      <c r="V3606" t="s">
        <v>3129</v>
      </c>
    </row>
    <row r="3607" spans="1:22">
      <c r="A3607">
        <v>6529863</v>
      </c>
      <c r="B3607" t="str">
        <f t="shared" si="288"/>
        <v>p256</v>
      </c>
      <c r="C3607" t="str">
        <f t="shared" si="289"/>
        <v>NC_006278.1</v>
      </c>
      <c r="D3607" t="str">
        <f t="shared" si="290"/>
        <v>AJ628941</v>
      </c>
      <c r="E3607" t="str">
        <f t="shared" si="287"/>
        <v>Lactobacillus</v>
      </c>
      <c r="F3607" t="s">
        <v>32517</v>
      </c>
      <c r="G3607" t="str">
        <f t="shared" si="291"/>
        <v xml:space="preserve">Lactobacillusplantarum                Bacilli7.22236.73510---10-                                                                        </v>
      </c>
      <c r="H3607" t="s">
        <v>18270</v>
      </c>
      <c r="I3607" t="s">
        <v>15</v>
      </c>
      <c r="J3607" t="s">
        <v>46</v>
      </c>
      <c r="K3607" t="s">
        <v>1953</v>
      </c>
      <c r="L3607" t="s">
        <v>18271</v>
      </c>
      <c r="M3607" t="s">
        <v>18272</v>
      </c>
      <c r="N3607" t="s">
        <v>18273</v>
      </c>
      <c r="O3607" s="1" t="s">
        <v>18274</v>
      </c>
      <c r="P3607" t="s">
        <v>18275</v>
      </c>
      <c r="Q3607">
        <v>10</v>
      </c>
      <c r="R3607" t="s">
        <v>23</v>
      </c>
      <c r="S3607" t="s">
        <v>23</v>
      </c>
      <c r="T3607" t="s">
        <v>23</v>
      </c>
      <c r="U3607">
        <v>10</v>
      </c>
      <c r="V3607" t="s">
        <v>3736</v>
      </c>
    </row>
    <row r="3608" spans="1:22">
      <c r="A3608">
        <v>6529767</v>
      </c>
      <c r="B3608" t="str">
        <f t="shared" si="288"/>
        <v>pLP2140</v>
      </c>
      <c r="C3608" t="str">
        <f t="shared" si="289"/>
        <v>NC_013541.1</v>
      </c>
      <c r="D3608" t="str">
        <f t="shared" si="290"/>
        <v>GU195642</v>
      </c>
      <c r="E3608" t="str">
        <f t="shared" si="287"/>
        <v>Lactobacillus</v>
      </c>
      <c r="F3608" t="s">
        <v>32517</v>
      </c>
      <c r="G3608" t="str">
        <f t="shared" si="291"/>
        <v xml:space="preserve">Lactobacillusplantarum                Bacilli4167138.2711---1-                                                                        </v>
      </c>
      <c r="H3608" t="s">
        <v>18276</v>
      </c>
      <c r="I3608" t="s">
        <v>15</v>
      </c>
      <c r="J3608" t="s">
        <v>46</v>
      </c>
      <c r="K3608" t="s">
        <v>1953</v>
      </c>
      <c r="L3608" t="s">
        <v>18277</v>
      </c>
      <c r="M3608" t="s">
        <v>18278</v>
      </c>
      <c r="N3608" t="s">
        <v>18279</v>
      </c>
      <c r="O3608" s="1">
        <v>41671</v>
      </c>
      <c r="P3608" t="s">
        <v>18280</v>
      </c>
      <c r="Q3608">
        <v>1</v>
      </c>
      <c r="R3608" t="s">
        <v>23</v>
      </c>
      <c r="S3608" t="s">
        <v>23</v>
      </c>
      <c r="T3608" t="s">
        <v>23</v>
      </c>
      <c r="U3608">
        <v>1</v>
      </c>
      <c r="V3608" t="s">
        <v>3736</v>
      </c>
    </row>
    <row r="3609" spans="1:22">
      <c r="A3609">
        <v>6529671</v>
      </c>
      <c r="B3609" t="str">
        <f t="shared" si="288"/>
        <v>pLP9000</v>
      </c>
      <c r="C3609" t="str">
        <f t="shared" si="289"/>
        <v>NC_003894.1</v>
      </c>
      <c r="D3609" t="str">
        <f t="shared" si="290"/>
        <v>AY096005</v>
      </c>
      <c r="E3609" t="str">
        <f t="shared" si="287"/>
        <v>Lactobacillus</v>
      </c>
      <c r="F3609" t="s">
        <v>32517</v>
      </c>
      <c r="G3609" t="str">
        <f t="shared" si="291"/>
        <v xml:space="preserve">Lactobacillusplantarum                Bacilli9.25337.37179---9-                                                                                </v>
      </c>
      <c r="H3609" t="s">
        <v>18229</v>
      </c>
      <c r="I3609" t="s">
        <v>15</v>
      </c>
      <c r="J3609" t="s">
        <v>46</v>
      </c>
      <c r="K3609" t="s">
        <v>1953</v>
      </c>
      <c r="L3609" t="s">
        <v>18281</v>
      </c>
      <c r="M3609" t="s">
        <v>18282</v>
      </c>
      <c r="N3609" t="s">
        <v>18283</v>
      </c>
      <c r="O3609" s="1" t="s">
        <v>18284</v>
      </c>
      <c r="P3609" t="s">
        <v>18285</v>
      </c>
      <c r="Q3609">
        <v>9</v>
      </c>
      <c r="R3609" t="s">
        <v>23</v>
      </c>
      <c r="S3609" t="s">
        <v>23</v>
      </c>
      <c r="T3609" t="s">
        <v>23</v>
      </c>
      <c r="U3609">
        <v>9</v>
      </c>
      <c r="V3609" t="s">
        <v>3129</v>
      </c>
    </row>
    <row r="3610" spans="1:22">
      <c r="A3610">
        <v>6529575</v>
      </c>
      <c r="B3610" t="str">
        <f t="shared" si="288"/>
        <v>pLP2000</v>
      </c>
      <c r="C3610" t="str">
        <f t="shared" si="289"/>
        <v>NC_003893.1</v>
      </c>
      <c r="D3610" t="str">
        <f t="shared" si="290"/>
        <v>AY096004</v>
      </c>
      <c r="E3610" t="str">
        <f t="shared" si="287"/>
        <v>Lactobacillus</v>
      </c>
      <c r="F3610" t="s">
        <v>32517</v>
      </c>
      <c r="G3610" t="str">
        <f t="shared" si="291"/>
        <v xml:space="preserve">Lactobacillusplantarum                Bacilli2.06138.23391---1-                                                                                </v>
      </c>
      <c r="H3610" t="s">
        <v>18229</v>
      </c>
      <c r="I3610" t="s">
        <v>15</v>
      </c>
      <c r="J3610" t="s">
        <v>46</v>
      </c>
      <c r="K3610" t="s">
        <v>1953</v>
      </c>
      <c r="L3610" t="s">
        <v>18286</v>
      </c>
      <c r="M3610" t="s">
        <v>18287</v>
      </c>
      <c r="N3610" t="s">
        <v>18288</v>
      </c>
      <c r="O3610" s="1" t="s">
        <v>4013</v>
      </c>
      <c r="P3610" t="s">
        <v>18289</v>
      </c>
      <c r="Q3610">
        <v>1</v>
      </c>
      <c r="R3610" t="s">
        <v>23</v>
      </c>
      <c r="S3610" t="s">
        <v>23</v>
      </c>
      <c r="T3610" t="s">
        <v>23</v>
      </c>
      <c r="U3610">
        <v>1</v>
      </c>
      <c r="V3610" t="s">
        <v>3129</v>
      </c>
    </row>
    <row r="3611" spans="1:22">
      <c r="A3611">
        <v>6529479</v>
      </c>
      <c r="B3611" t="str">
        <f t="shared" si="288"/>
        <v>pLFE1</v>
      </c>
      <c r="C3611" t="str">
        <f t="shared" si="289"/>
        <v>NC_012628.1</v>
      </c>
      <c r="D3611" t="str">
        <f t="shared" si="290"/>
        <v>FJ374272</v>
      </c>
      <c r="E3611" t="str">
        <f t="shared" ref="E3611:E3674" si="292">MID(H3611,1,FIND(" ",H3611)-1)</f>
        <v>Lactobacillus</v>
      </c>
      <c r="F3611" t="s">
        <v>32517</v>
      </c>
      <c r="G3611" t="str">
        <f t="shared" si="291"/>
        <v xml:space="preserve">Lactobacillusplantarum                Bacilli4.03134.43315---5-                                                                                </v>
      </c>
      <c r="H3611" t="s">
        <v>18229</v>
      </c>
      <c r="I3611" t="s">
        <v>15</v>
      </c>
      <c r="J3611" t="s">
        <v>46</v>
      </c>
      <c r="K3611" t="s">
        <v>1953</v>
      </c>
      <c r="L3611" t="s">
        <v>18290</v>
      </c>
      <c r="M3611" t="s">
        <v>18291</v>
      </c>
      <c r="N3611" t="s">
        <v>18292</v>
      </c>
      <c r="O3611" s="1" t="s">
        <v>6900</v>
      </c>
      <c r="P3611" t="s">
        <v>18293</v>
      </c>
      <c r="Q3611">
        <v>5</v>
      </c>
      <c r="R3611" t="s">
        <v>23</v>
      </c>
      <c r="S3611" t="s">
        <v>23</v>
      </c>
      <c r="T3611" t="s">
        <v>23</v>
      </c>
      <c r="U3611">
        <v>5</v>
      </c>
      <c r="V3611" t="s">
        <v>3129</v>
      </c>
    </row>
    <row r="3612" spans="1:22">
      <c r="A3612">
        <v>6529383</v>
      </c>
      <c r="B3612" t="str">
        <f t="shared" si="288"/>
        <v>pLD1</v>
      </c>
      <c r="C3612" t="str">
        <f t="shared" si="289"/>
        <v>NC_012220.1</v>
      </c>
      <c r="D3612" t="str">
        <f t="shared" si="290"/>
        <v>FJ755814</v>
      </c>
      <c r="E3612" t="str">
        <f t="shared" si="292"/>
        <v>Lactobacillus</v>
      </c>
      <c r="F3612" t="s">
        <v>32517</v>
      </c>
      <c r="G3612" t="str">
        <f t="shared" si="291"/>
        <v xml:space="preserve">Lactobacillusplantarum                Bacilli2.11237.78411---1-                                                                </v>
      </c>
      <c r="H3612" t="s">
        <v>18294</v>
      </c>
      <c r="I3612" t="s">
        <v>15</v>
      </c>
      <c r="J3612" t="s">
        <v>46</v>
      </c>
      <c r="K3612" t="s">
        <v>1953</v>
      </c>
      <c r="L3612" t="s">
        <v>18295</v>
      </c>
      <c r="M3612" t="s">
        <v>18296</v>
      </c>
      <c r="N3612" t="s">
        <v>18297</v>
      </c>
      <c r="O3612" s="1" t="s">
        <v>18298</v>
      </c>
      <c r="P3612" t="s">
        <v>18299</v>
      </c>
      <c r="Q3612">
        <v>1</v>
      </c>
      <c r="R3612" t="s">
        <v>23</v>
      </c>
      <c r="S3612" t="s">
        <v>23</v>
      </c>
      <c r="T3612" t="s">
        <v>23</v>
      </c>
      <c r="U3612">
        <v>1</v>
      </c>
      <c r="V3612" t="s">
        <v>495</v>
      </c>
    </row>
    <row r="3613" spans="1:22">
      <c r="A3613">
        <v>6529287</v>
      </c>
      <c r="B3613" t="str">
        <f t="shared" si="288"/>
        <v>pMRI 5.2</v>
      </c>
      <c r="C3613" t="str">
        <f t="shared" si="289"/>
        <v>NC_019900.1</v>
      </c>
      <c r="D3613" t="str">
        <f t="shared" si="290"/>
        <v>KC019311</v>
      </c>
      <c r="E3613" t="str">
        <f t="shared" si="292"/>
        <v>Lactobacillus</v>
      </c>
      <c r="F3613" t="s">
        <v>32517</v>
      </c>
      <c r="G3613" t="str">
        <f t="shared" si="291"/>
        <v xml:space="preserve">Lactobacillusplantarum                Bacilli5.20635.78567---7-                                                        </v>
      </c>
      <c r="H3613" t="s">
        <v>18300</v>
      </c>
      <c r="I3613" t="s">
        <v>15</v>
      </c>
      <c r="J3613" t="s">
        <v>46</v>
      </c>
      <c r="K3613" t="s">
        <v>1953</v>
      </c>
      <c r="L3613" t="s">
        <v>18301</v>
      </c>
      <c r="M3613" t="s">
        <v>18302</v>
      </c>
      <c r="N3613" t="s">
        <v>18303</v>
      </c>
      <c r="O3613" s="1" t="s">
        <v>5071</v>
      </c>
      <c r="P3613" t="s">
        <v>18304</v>
      </c>
      <c r="Q3613">
        <v>7</v>
      </c>
      <c r="R3613" t="s">
        <v>23</v>
      </c>
      <c r="S3613" t="s">
        <v>23</v>
      </c>
      <c r="T3613" t="s">
        <v>23</v>
      </c>
      <c r="U3613">
        <v>7</v>
      </c>
      <c r="V3613" t="s">
        <v>58</v>
      </c>
    </row>
    <row r="3614" spans="1:22">
      <c r="A3614">
        <v>6529191</v>
      </c>
      <c r="B3614" t="str">
        <f t="shared" si="288"/>
        <v>pR18</v>
      </c>
      <c r="C3614" t="str">
        <f t="shared" si="289"/>
        <v>NC_019321.1</v>
      </c>
      <c r="D3614" t="str">
        <f t="shared" si="290"/>
        <v>JN601038</v>
      </c>
      <c r="E3614" t="str">
        <f t="shared" si="292"/>
        <v>Lactobacillus</v>
      </c>
      <c r="F3614" t="s">
        <v>32517</v>
      </c>
      <c r="G3614" t="str">
        <f t="shared" si="291"/>
        <v xml:space="preserve">Lactobacillusplantarum                Bacilli3.21135.81442---2-                                                                        </v>
      </c>
      <c r="H3614" t="s">
        <v>18305</v>
      </c>
      <c r="I3614" t="s">
        <v>15</v>
      </c>
      <c r="J3614" t="s">
        <v>46</v>
      </c>
      <c r="K3614" t="s">
        <v>1953</v>
      </c>
      <c r="L3614" t="s">
        <v>18306</v>
      </c>
      <c r="M3614" t="s">
        <v>18307</v>
      </c>
      <c r="N3614" t="s">
        <v>18308</v>
      </c>
      <c r="O3614" s="1" t="s">
        <v>18309</v>
      </c>
      <c r="P3614" t="s">
        <v>18310</v>
      </c>
      <c r="Q3614">
        <v>2</v>
      </c>
      <c r="R3614" t="s">
        <v>23</v>
      </c>
      <c r="S3614" t="s">
        <v>23</v>
      </c>
      <c r="T3614" t="s">
        <v>23</v>
      </c>
      <c r="U3614">
        <v>2</v>
      </c>
      <c r="V3614" t="s">
        <v>3736</v>
      </c>
    </row>
    <row r="3615" spans="1:22">
      <c r="A3615">
        <v>6529095</v>
      </c>
      <c r="B3615" t="str">
        <f t="shared" si="288"/>
        <v>pG6302</v>
      </c>
      <c r="C3615" t="str">
        <f t="shared" si="289"/>
        <v>NC_019379.1</v>
      </c>
      <c r="D3615" t="str">
        <f t="shared" si="290"/>
        <v>JX174168</v>
      </c>
      <c r="E3615" t="str">
        <f t="shared" si="292"/>
        <v>Lactobacillus</v>
      </c>
      <c r="F3615" t="s">
        <v>32517</v>
      </c>
      <c r="G3615" t="str">
        <f t="shared" si="291"/>
        <v xml:space="preserve">Lactobacillusplantarum                Bacilli9.11236.391614---14-                                                                        </v>
      </c>
      <c r="H3615" t="s">
        <v>18218</v>
      </c>
      <c r="I3615" t="s">
        <v>15</v>
      </c>
      <c r="J3615" t="s">
        <v>46</v>
      </c>
      <c r="K3615" t="s">
        <v>1953</v>
      </c>
      <c r="L3615" t="s">
        <v>18311</v>
      </c>
      <c r="M3615" t="s">
        <v>18312</v>
      </c>
      <c r="N3615" t="s">
        <v>18313</v>
      </c>
      <c r="O3615" s="1" t="s">
        <v>18314</v>
      </c>
      <c r="P3615" t="s">
        <v>18315</v>
      </c>
      <c r="Q3615">
        <v>14</v>
      </c>
      <c r="R3615" t="s">
        <v>23</v>
      </c>
      <c r="S3615" t="s">
        <v>23</v>
      </c>
      <c r="T3615" t="s">
        <v>23</v>
      </c>
      <c r="U3615">
        <v>14</v>
      </c>
      <c r="V3615" t="s">
        <v>3736</v>
      </c>
    </row>
    <row r="3616" spans="1:22">
      <c r="A3616">
        <v>6528999</v>
      </c>
      <c r="B3616" t="str">
        <f t="shared" si="288"/>
        <v>pLR1</v>
      </c>
      <c r="C3616" t="str">
        <f t="shared" si="289"/>
        <v>NC_011136.1</v>
      </c>
      <c r="D3616" t="str">
        <f t="shared" si="290"/>
        <v>EU881985</v>
      </c>
      <c r="E3616" t="str">
        <f t="shared" si="292"/>
        <v>Lactobacillus</v>
      </c>
      <c r="F3616" t="s">
        <v>32517</v>
      </c>
      <c r="G3616" t="str">
        <f t="shared" si="291"/>
        <v xml:space="preserve">Lactobacillusplantarum                Bacilli2.06637.75412---2-                                                                        </v>
      </c>
      <c r="H3616" t="s">
        <v>18316</v>
      </c>
      <c r="I3616" t="s">
        <v>15</v>
      </c>
      <c r="J3616" t="s">
        <v>46</v>
      </c>
      <c r="K3616" t="s">
        <v>1953</v>
      </c>
      <c r="L3616" t="s">
        <v>18317</v>
      </c>
      <c r="M3616" t="s">
        <v>18318</v>
      </c>
      <c r="N3616" t="s">
        <v>18319</v>
      </c>
      <c r="O3616" s="1" t="s">
        <v>18320</v>
      </c>
      <c r="P3616" t="s">
        <v>18321</v>
      </c>
      <c r="Q3616">
        <v>2</v>
      </c>
      <c r="R3616" t="s">
        <v>23</v>
      </c>
      <c r="S3616" t="s">
        <v>23</v>
      </c>
      <c r="T3616" t="s">
        <v>23</v>
      </c>
      <c r="U3616">
        <v>2</v>
      </c>
      <c r="V3616" t="s">
        <v>3736</v>
      </c>
    </row>
    <row r="3617" spans="1:22">
      <c r="A3617">
        <v>6528903</v>
      </c>
      <c r="B3617" t="str">
        <f t="shared" si="288"/>
        <v>pMK04</v>
      </c>
      <c r="C3617" t="str">
        <f t="shared" si="289"/>
        <v>-</v>
      </c>
      <c r="D3617" t="str">
        <f t="shared" si="290"/>
        <v>CP012652.1</v>
      </c>
      <c r="E3617" t="str">
        <f t="shared" si="292"/>
        <v>Lactobacillus</v>
      </c>
      <c r="F3617" t="s">
        <v>32517</v>
      </c>
      <c r="G3617" t="str">
        <f t="shared" si="291"/>
        <v>Lactobacillusplantarum                Bacilli46.01139.949152---575</v>
      </c>
      <c r="H3617" t="s">
        <v>18322</v>
      </c>
      <c r="I3617" t="s">
        <v>15</v>
      </c>
      <c r="J3617" t="s">
        <v>46</v>
      </c>
      <c r="K3617" t="s">
        <v>1953</v>
      </c>
      <c r="L3617" t="s">
        <v>18323</v>
      </c>
      <c r="M3617" t="s">
        <v>23</v>
      </c>
      <c r="N3617" t="s">
        <v>18324</v>
      </c>
      <c r="O3617" s="1" t="s">
        <v>18325</v>
      </c>
      <c r="P3617" t="s">
        <v>18326</v>
      </c>
      <c r="Q3617">
        <v>52</v>
      </c>
      <c r="R3617" t="s">
        <v>23</v>
      </c>
      <c r="S3617" t="s">
        <v>23</v>
      </c>
      <c r="T3617" t="s">
        <v>23</v>
      </c>
      <c r="U3617">
        <v>57</v>
      </c>
      <c r="V3617">
        <v>5</v>
      </c>
    </row>
    <row r="3618" spans="1:22">
      <c r="A3618">
        <v>6528807</v>
      </c>
      <c r="B3618" t="str">
        <f t="shared" si="288"/>
        <v>pMK07</v>
      </c>
      <c r="C3618" t="str">
        <f t="shared" si="289"/>
        <v>-</v>
      </c>
      <c r="D3618" t="str">
        <f t="shared" si="290"/>
        <v>CP012653.1</v>
      </c>
      <c r="E3618" t="str">
        <f t="shared" si="292"/>
        <v>Lactobacillus</v>
      </c>
      <c r="F3618" t="s">
        <v>32517</v>
      </c>
      <c r="G3618" t="str">
        <f t="shared" si="291"/>
        <v>Lactobacillusplantarum                Bacilli11.85138.92512-1-196</v>
      </c>
      <c r="H3618" t="s">
        <v>18322</v>
      </c>
      <c r="I3618" t="s">
        <v>15</v>
      </c>
      <c r="J3618" t="s">
        <v>46</v>
      </c>
      <c r="K3618" t="s">
        <v>1953</v>
      </c>
      <c r="L3618" t="s">
        <v>18327</v>
      </c>
      <c r="M3618" t="s">
        <v>23</v>
      </c>
      <c r="N3618" t="s">
        <v>18328</v>
      </c>
      <c r="O3618" s="1" t="s">
        <v>1718</v>
      </c>
      <c r="P3618" t="s">
        <v>18329</v>
      </c>
      <c r="Q3618">
        <v>12</v>
      </c>
      <c r="R3618" t="s">
        <v>23</v>
      </c>
      <c r="S3618">
        <v>1</v>
      </c>
      <c r="T3618" t="s">
        <v>23</v>
      </c>
      <c r="U3618">
        <v>19</v>
      </c>
      <c r="V3618">
        <v>6</v>
      </c>
    </row>
    <row r="3619" spans="1:22">
      <c r="A3619">
        <v>6528711</v>
      </c>
      <c r="B3619" t="str">
        <f t="shared" si="288"/>
        <v>pMK03</v>
      </c>
      <c r="C3619" t="str">
        <f t="shared" si="289"/>
        <v>-</v>
      </c>
      <c r="D3619" t="str">
        <f t="shared" si="290"/>
        <v>CP012651.1</v>
      </c>
      <c r="E3619" t="str">
        <f t="shared" si="292"/>
        <v>Lactobacillus</v>
      </c>
      <c r="F3619" t="s">
        <v>32517</v>
      </c>
      <c r="G3619" t="str">
        <f t="shared" si="291"/>
        <v>Lactobacillusplantarum                Bacilli49.65641.457246---537</v>
      </c>
      <c r="H3619" t="s">
        <v>18322</v>
      </c>
      <c r="I3619" t="s">
        <v>15</v>
      </c>
      <c r="J3619" t="s">
        <v>46</v>
      </c>
      <c r="K3619" t="s">
        <v>1953</v>
      </c>
      <c r="L3619" t="s">
        <v>18330</v>
      </c>
      <c r="M3619" t="s">
        <v>23</v>
      </c>
      <c r="N3619" t="s">
        <v>18331</v>
      </c>
      <c r="O3619" s="1" t="s">
        <v>18332</v>
      </c>
      <c r="P3619" t="s">
        <v>18333</v>
      </c>
      <c r="Q3619">
        <v>46</v>
      </c>
      <c r="R3619" t="s">
        <v>23</v>
      </c>
      <c r="S3619" t="s">
        <v>23</v>
      </c>
      <c r="T3619" t="s">
        <v>23</v>
      </c>
      <c r="U3619">
        <v>53</v>
      </c>
      <c r="V3619">
        <v>7</v>
      </c>
    </row>
    <row r="3620" spans="1:22">
      <c r="A3620">
        <v>6528615</v>
      </c>
      <c r="B3620" t="str">
        <f t="shared" si="288"/>
        <v>pMK10</v>
      </c>
      <c r="C3620" t="str">
        <f t="shared" si="289"/>
        <v>-</v>
      </c>
      <c r="D3620" t="str">
        <f t="shared" si="290"/>
        <v>CP012654.1</v>
      </c>
      <c r="E3620" t="str">
        <f t="shared" si="292"/>
        <v>Lactobacillus</v>
      </c>
      <c r="F3620" t="s">
        <v>32517</v>
      </c>
      <c r="G3620" t="str">
        <f t="shared" si="291"/>
        <v xml:space="preserve">Lactobacillusplantarum                Bacilli3.86837.87492---2-                                                                                </v>
      </c>
      <c r="H3620" t="s">
        <v>18322</v>
      </c>
      <c r="I3620" t="s">
        <v>15</v>
      </c>
      <c r="J3620" t="s">
        <v>46</v>
      </c>
      <c r="K3620" t="s">
        <v>1953</v>
      </c>
      <c r="L3620" t="s">
        <v>18334</v>
      </c>
      <c r="M3620" t="s">
        <v>23</v>
      </c>
      <c r="N3620" t="s">
        <v>18335</v>
      </c>
      <c r="O3620" s="1" t="s">
        <v>18336</v>
      </c>
      <c r="P3620" t="s">
        <v>18337</v>
      </c>
      <c r="Q3620">
        <v>2</v>
      </c>
      <c r="R3620" t="s">
        <v>23</v>
      </c>
      <c r="S3620" t="s">
        <v>23</v>
      </c>
      <c r="T3620" t="s">
        <v>23</v>
      </c>
      <c r="U3620">
        <v>2</v>
      </c>
      <c r="V3620" t="s">
        <v>3129</v>
      </c>
    </row>
    <row r="3621" spans="1:22">
      <c r="A3621">
        <v>6528519</v>
      </c>
      <c r="B3621" t="str">
        <f t="shared" si="288"/>
        <v>pMK08</v>
      </c>
      <c r="C3621" t="str">
        <f t="shared" si="289"/>
        <v>-</v>
      </c>
      <c r="D3621" t="str">
        <f t="shared" si="290"/>
        <v>CP012656.1</v>
      </c>
      <c r="E3621" t="str">
        <f t="shared" si="292"/>
        <v>Lactobacillus</v>
      </c>
      <c r="F3621" t="s">
        <v>32517</v>
      </c>
      <c r="G3621" t="str">
        <f t="shared" si="291"/>
        <v>Lactobacillusplantarum                Bacilli8.43745.08714---128</v>
      </c>
      <c r="H3621" t="s">
        <v>18322</v>
      </c>
      <c r="I3621" t="s">
        <v>15</v>
      </c>
      <c r="J3621" t="s">
        <v>46</v>
      </c>
      <c r="K3621" t="s">
        <v>1953</v>
      </c>
      <c r="L3621" t="s">
        <v>18338</v>
      </c>
      <c r="M3621" t="s">
        <v>23</v>
      </c>
      <c r="N3621" t="s">
        <v>18339</v>
      </c>
      <c r="O3621" s="1" t="s">
        <v>18340</v>
      </c>
      <c r="P3621" t="s">
        <v>18341</v>
      </c>
      <c r="Q3621">
        <v>4</v>
      </c>
      <c r="R3621" t="s">
        <v>23</v>
      </c>
      <c r="S3621" t="s">
        <v>23</v>
      </c>
      <c r="T3621" t="s">
        <v>23</v>
      </c>
      <c r="U3621">
        <v>12</v>
      </c>
      <c r="V3621">
        <v>8</v>
      </c>
    </row>
    <row r="3622" spans="1:22">
      <c r="A3622">
        <v>6528423</v>
      </c>
      <c r="B3622" t="str">
        <f t="shared" si="288"/>
        <v>pMK09</v>
      </c>
      <c r="C3622" t="str">
        <f t="shared" si="289"/>
        <v>-</v>
      </c>
      <c r="D3622" t="str">
        <f t="shared" si="290"/>
        <v>CP012658.1</v>
      </c>
      <c r="E3622" t="str">
        <f t="shared" si="292"/>
        <v>Lactobacillus</v>
      </c>
      <c r="F3622" t="s">
        <v>32517</v>
      </c>
      <c r="G3622" t="str">
        <f t="shared" si="291"/>
        <v>Lactobacillusplantarum                Bacilli5.60343.38755---61</v>
      </c>
      <c r="H3622" t="s">
        <v>18322</v>
      </c>
      <c r="I3622" t="s">
        <v>15</v>
      </c>
      <c r="J3622" t="s">
        <v>46</v>
      </c>
      <c r="K3622" t="s">
        <v>1953</v>
      </c>
      <c r="L3622" t="s">
        <v>18342</v>
      </c>
      <c r="M3622" t="s">
        <v>23</v>
      </c>
      <c r="N3622" t="s">
        <v>18343</v>
      </c>
      <c r="O3622" s="1" t="s">
        <v>18344</v>
      </c>
      <c r="P3622" t="s">
        <v>18345</v>
      </c>
      <c r="Q3622">
        <v>5</v>
      </c>
      <c r="R3622" t="s">
        <v>23</v>
      </c>
      <c r="S3622" t="s">
        <v>23</v>
      </c>
      <c r="T3622" t="s">
        <v>23</v>
      </c>
      <c r="U3622">
        <v>6</v>
      </c>
      <c r="V3622">
        <v>1</v>
      </c>
    </row>
    <row r="3623" spans="1:22">
      <c r="A3623">
        <v>6528327</v>
      </c>
      <c r="B3623" t="str">
        <f t="shared" si="288"/>
        <v>pMK06</v>
      </c>
      <c r="C3623" t="str">
        <f t="shared" si="289"/>
        <v>-</v>
      </c>
      <c r="D3623" t="str">
        <f t="shared" si="290"/>
        <v>CP012660.1</v>
      </c>
      <c r="E3623" t="str">
        <f t="shared" si="292"/>
        <v>Lactobacillus</v>
      </c>
      <c r="F3623" t="s">
        <v>32517</v>
      </c>
      <c r="G3623" t="str">
        <f t="shared" si="291"/>
        <v>Lactobacillusplantarum                Bacilli29.9536.871525---305</v>
      </c>
      <c r="H3623" t="s">
        <v>18322</v>
      </c>
      <c r="I3623" t="s">
        <v>15</v>
      </c>
      <c r="J3623" t="s">
        <v>46</v>
      </c>
      <c r="K3623" t="s">
        <v>1953</v>
      </c>
      <c r="L3623" t="s">
        <v>18346</v>
      </c>
      <c r="M3623" t="s">
        <v>23</v>
      </c>
      <c r="N3623" t="s">
        <v>18347</v>
      </c>
      <c r="O3623" s="1" t="s">
        <v>18348</v>
      </c>
      <c r="P3623" t="s">
        <v>18349</v>
      </c>
      <c r="Q3623">
        <v>25</v>
      </c>
      <c r="R3623" t="s">
        <v>23</v>
      </c>
      <c r="S3623" t="s">
        <v>23</v>
      </c>
      <c r="T3623" t="s">
        <v>23</v>
      </c>
      <c r="U3623">
        <v>30</v>
      </c>
      <c r="V3623">
        <v>5</v>
      </c>
    </row>
    <row r="3624" spans="1:22">
      <c r="A3624">
        <v>6528231</v>
      </c>
      <c r="B3624" t="str">
        <f t="shared" si="288"/>
        <v>pMK05</v>
      </c>
      <c r="C3624" t="str">
        <f t="shared" si="289"/>
        <v>-</v>
      </c>
      <c r="D3624" t="str">
        <f t="shared" si="290"/>
        <v>CP012659.1</v>
      </c>
      <c r="E3624" t="str">
        <f t="shared" si="292"/>
        <v>Lactobacillus</v>
      </c>
      <c r="F3624" t="s">
        <v>32517</v>
      </c>
      <c r="G3624" t="str">
        <f t="shared" si="291"/>
        <v>Lactobacillusplantarum                Bacilli41.85340.785641---487</v>
      </c>
      <c r="H3624" t="s">
        <v>18322</v>
      </c>
      <c r="I3624" t="s">
        <v>15</v>
      </c>
      <c r="J3624" t="s">
        <v>46</v>
      </c>
      <c r="K3624" t="s">
        <v>1953</v>
      </c>
      <c r="L3624" t="s">
        <v>18350</v>
      </c>
      <c r="M3624" t="s">
        <v>23</v>
      </c>
      <c r="N3624" t="s">
        <v>18351</v>
      </c>
      <c r="O3624" s="1" t="s">
        <v>18352</v>
      </c>
      <c r="P3624" t="s">
        <v>18353</v>
      </c>
      <c r="Q3624">
        <v>41</v>
      </c>
      <c r="R3624" t="s">
        <v>23</v>
      </c>
      <c r="S3624" t="s">
        <v>23</v>
      </c>
      <c r="T3624" t="s">
        <v>23</v>
      </c>
      <c r="U3624">
        <v>48</v>
      </c>
      <c r="V3624">
        <v>7</v>
      </c>
    </row>
    <row r="3625" spans="1:22">
      <c r="A3625">
        <v>6528135</v>
      </c>
      <c r="B3625" t="str">
        <f t="shared" si="288"/>
        <v>pMK02</v>
      </c>
      <c r="C3625" t="str">
        <f t="shared" si="289"/>
        <v>-</v>
      </c>
      <c r="D3625" t="str">
        <f t="shared" si="290"/>
        <v>CP012655.1</v>
      </c>
      <c r="E3625" t="str">
        <f t="shared" si="292"/>
        <v>Lactobacillus</v>
      </c>
      <c r="F3625" t="s">
        <v>32517</v>
      </c>
      <c r="G3625" t="str">
        <f t="shared" si="291"/>
        <v>Lactobacillusplantarum                Bacilli56.04638.088450---599</v>
      </c>
      <c r="H3625" t="s">
        <v>18322</v>
      </c>
      <c r="I3625" t="s">
        <v>15</v>
      </c>
      <c r="J3625" t="s">
        <v>46</v>
      </c>
      <c r="K3625" t="s">
        <v>1953</v>
      </c>
      <c r="L3625" t="s">
        <v>18354</v>
      </c>
      <c r="M3625" t="s">
        <v>23</v>
      </c>
      <c r="N3625" t="s">
        <v>18355</v>
      </c>
      <c r="O3625" s="1" t="s">
        <v>18356</v>
      </c>
      <c r="P3625" t="s">
        <v>18357</v>
      </c>
      <c r="Q3625">
        <v>50</v>
      </c>
      <c r="R3625" t="s">
        <v>23</v>
      </c>
      <c r="S3625" t="s">
        <v>23</v>
      </c>
      <c r="T3625" t="s">
        <v>23</v>
      </c>
      <c r="U3625">
        <v>59</v>
      </c>
      <c r="V3625">
        <v>9</v>
      </c>
    </row>
    <row r="3626" spans="1:22">
      <c r="A3626">
        <v>6528039</v>
      </c>
      <c r="B3626" t="str">
        <f t="shared" si="288"/>
        <v>pMK01</v>
      </c>
      <c r="C3626" t="str">
        <f t="shared" si="289"/>
        <v>-</v>
      </c>
      <c r="D3626" t="str">
        <f t="shared" si="290"/>
        <v>CP012657.1</v>
      </c>
      <c r="E3626" t="str">
        <f t="shared" si="292"/>
        <v>Lactobacillus</v>
      </c>
      <c r="F3626" t="s">
        <v>32517</v>
      </c>
      <c r="G3626" t="str">
        <f t="shared" si="291"/>
        <v>Lactobacillusplantarum                Bacilli84.75940.964481---9312</v>
      </c>
      <c r="H3626" t="s">
        <v>18322</v>
      </c>
      <c r="I3626" t="s">
        <v>15</v>
      </c>
      <c r="J3626" t="s">
        <v>46</v>
      </c>
      <c r="K3626" t="s">
        <v>1953</v>
      </c>
      <c r="L3626" t="s">
        <v>18358</v>
      </c>
      <c r="M3626" t="s">
        <v>23</v>
      </c>
      <c r="N3626" t="s">
        <v>18359</v>
      </c>
      <c r="O3626" s="1" t="s">
        <v>18360</v>
      </c>
      <c r="P3626" t="s">
        <v>18361</v>
      </c>
      <c r="Q3626">
        <v>81</v>
      </c>
      <c r="R3626" t="s">
        <v>23</v>
      </c>
      <c r="S3626" t="s">
        <v>23</v>
      </c>
      <c r="T3626" t="s">
        <v>23</v>
      </c>
      <c r="U3626">
        <v>93</v>
      </c>
      <c r="V3626">
        <v>12</v>
      </c>
    </row>
    <row r="3627" spans="1:22">
      <c r="A3627">
        <v>6527943</v>
      </c>
      <c r="B3627" t="str">
        <f t="shared" si="288"/>
        <v>Lp16I</v>
      </c>
      <c r="C3627" t="str">
        <f t="shared" si="289"/>
        <v>NC_021528.1</v>
      </c>
      <c r="D3627" t="str">
        <f t="shared" si="290"/>
        <v>CP006042</v>
      </c>
      <c r="E3627" t="str">
        <f t="shared" si="292"/>
        <v>Lactobacillus</v>
      </c>
      <c r="F3627" t="s">
        <v>32517</v>
      </c>
      <c r="G3627" t="str">
        <f t="shared" si="291"/>
        <v>Lactobacillusplantarum                Bacilli13.34137.905714---151</v>
      </c>
      <c r="H3627" t="s">
        <v>18362</v>
      </c>
      <c r="I3627" t="s">
        <v>15</v>
      </c>
      <c r="J3627" t="s">
        <v>46</v>
      </c>
      <c r="K3627" t="s">
        <v>1953</v>
      </c>
      <c r="L3627" t="s">
        <v>18363</v>
      </c>
      <c r="M3627" t="s">
        <v>18364</v>
      </c>
      <c r="N3627" t="s">
        <v>18365</v>
      </c>
      <c r="O3627" s="1" t="s">
        <v>18366</v>
      </c>
      <c r="P3627" t="s">
        <v>14476</v>
      </c>
      <c r="Q3627">
        <v>14</v>
      </c>
      <c r="R3627" t="s">
        <v>23</v>
      </c>
      <c r="S3627" t="s">
        <v>23</v>
      </c>
      <c r="T3627" t="s">
        <v>23</v>
      </c>
      <c r="U3627">
        <v>15</v>
      </c>
      <c r="V3627">
        <v>1</v>
      </c>
    </row>
    <row r="3628" spans="1:22">
      <c r="A3628">
        <v>6527847</v>
      </c>
      <c r="B3628" t="str">
        <f t="shared" si="288"/>
        <v>Lp16G</v>
      </c>
      <c r="C3628" t="str">
        <f t="shared" si="289"/>
        <v>NC_021527.1</v>
      </c>
      <c r="D3628" t="str">
        <f t="shared" si="290"/>
        <v>CP006040</v>
      </c>
      <c r="E3628" t="str">
        <f t="shared" si="292"/>
        <v>Lactobacillus</v>
      </c>
      <c r="F3628" t="s">
        <v>32517</v>
      </c>
      <c r="G3628" t="str">
        <f t="shared" si="291"/>
        <v xml:space="preserve">Lactobacillusplantarum                Bacilli51.85742.563253---53-                                                                        </v>
      </c>
      <c r="H3628" t="s">
        <v>18362</v>
      </c>
      <c r="I3628" t="s">
        <v>15</v>
      </c>
      <c r="J3628" t="s">
        <v>46</v>
      </c>
      <c r="K3628" t="s">
        <v>1953</v>
      </c>
      <c r="L3628" t="s">
        <v>18367</v>
      </c>
      <c r="M3628" t="s">
        <v>18368</v>
      </c>
      <c r="N3628" t="s">
        <v>18369</v>
      </c>
      <c r="O3628" s="1" t="s">
        <v>18370</v>
      </c>
      <c r="P3628" t="s">
        <v>18371</v>
      </c>
      <c r="Q3628">
        <v>53</v>
      </c>
      <c r="R3628" t="s">
        <v>23</v>
      </c>
      <c r="S3628" t="s">
        <v>23</v>
      </c>
      <c r="T3628" t="s">
        <v>23</v>
      </c>
      <c r="U3628">
        <v>53</v>
      </c>
      <c r="V3628" t="s">
        <v>3736</v>
      </c>
    </row>
    <row r="3629" spans="1:22">
      <c r="A3629">
        <v>6527751</v>
      </c>
      <c r="B3629" t="str">
        <f t="shared" si="288"/>
        <v>Lp16F</v>
      </c>
      <c r="C3629" t="str">
        <f t="shared" si="289"/>
        <v>NC_021518.1</v>
      </c>
      <c r="D3629" t="str">
        <f t="shared" si="290"/>
        <v>CP006039</v>
      </c>
      <c r="E3629" t="str">
        <f t="shared" si="292"/>
        <v>Lactobacillus</v>
      </c>
      <c r="F3629" t="s">
        <v>32517</v>
      </c>
      <c r="G3629" t="str">
        <f t="shared" si="291"/>
        <v>Lactobacillusplantarum                Bacilli50.19539.784841---476</v>
      </c>
      <c r="H3629" t="s">
        <v>18362</v>
      </c>
      <c r="I3629" t="s">
        <v>15</v>
      </c>
      <c r="J3629" t="s">
        <v>46</v>
      </c>
      <c r="K3629" t="s">
        <v>1953</v>
      </c>
      <c r="L3629" t="s">
        <v>18372</v>
      </c>
      <c r="M3629" t="s">
        <v>18373</v>
      </c>
      <c r="N3629" t="s">
        <v>18374</v>
      </c>
      <c r="O3629" s="1" t="s">
        <v>18375</v>
      </c>
      <c r="P3629" t="s">
        <v>18376</v>
      </c>
      <c r="Q3629">
        <v>41</v>
      </c>
      <c r="R3629" t="s">
        <v>23</v>
      </c>
      <c r="S3629" t="s">
        <v>23</v>
      </c>
      <c r="T3629" t="s">
        <v>23</v>
      </c>
      <c r="U3629">
        <v>47</v>
      </c>
      <c r="V3629">
        <v>6</v>
      </c>
    </row>
    <row r="3630" spans="1:22">
      <c r="A3630">
        <v>6527655</v>
      </c>
      <c r="B3630" t="str">
        <f t="shared" si="288"/>
        <v>Lp16A</v>
      </c>
      <c r="C3630" t="str">
        <f t="shared" si="289"/>
        <v>NC_021515.1</v>
      </c>
      <c r="D3630" t="str">
        <f t="shared" si="290"/>
        <v>CP006034</v>
      </c>
      <c r="E3630" t="str">
        <f t="shared" si="292"/>
        <v>Lactobacillus</v>
      </c>
      <c r="F3630" t="s">
        <v>32517</v>
      </c>
      <c r="G3630" t="str">
        <f t="shared" si="291"/>
        <v>Lactobacillusplantarum                Bacilli4547433.37029---101</v>
      </c>
      <c r="H3630" t="s">
        <v>18362</v>
      </c>
      <c r="I3630" t="s">
        <v>15</v>
      </c>
      <c r="J3630" t="s">
        <v>46</v>
      </c>
      <c r="K3630" t="s">
        <v>1953</v>
      </c>
      <c r="L3630" t="s">
        <v>18377</v>
      </c>
      <c r="M3630" t="s">
        <v>18378</v>
      </c>
      <c r="N3630" t="s">
        <v>18379</v>
      </c>
      <c r="O3630" s="1">
        <v>45474</v>
      </c>
      <c r="P3630" t="s">
        <v>18380</v>
      </c>
      <c r="Q3630">
        <v>9</v>
      </c>
      <c r="R3630" t="s">
        <v>23</v>
      </c>
      <c r="S3630" t="s">
        <v>23</v>
      </c>
      <c r="T3630" t="s">
        <v>23</v>
      </c>
      <c r="U3630">
        <v>10</v>
      </c>
      <c r="V3630">
        <v>1</v>
      </c>
    </row>
    <row r="3631" spans="1:22">
      <c r="A3631">
        <v>6527559</v>
      </c>
      <c r="B3631" t="str">
        <f t="shared" si="288"/>
        <v>Lp16C</v>
      </c>
      <c r="C3631" t="str">
        <f t="shared" si="289"/>
        <v>NC_021516.1</v>
      </c>
      <c r="D3631" t="str">
        <f t="shared" si="290"/>
        <v>CP006036</v>
      </c>
      <c r="E3631" t="str">
        <f t="shared" si="292"/>
        <v>Lactobacillus</v>
      </c>
      <c r="F3631" t="s">
        <v>32517</v>
      </c>
      <c r="G3631" t="str">
        <f t="shared" si="291"/>
        <v>Lactobacillusplantarum                Bacilli27.28239.857831---321</v>
      </c>
      <c r="H3631" t="s">
        <v>18362</v>
      </c>
      <c r="I3631" t="s">
        <v>15</v>
      </c>
      <c r="J3631" t="s">
        <v>46</v>
      </c>
      <c r="K3631" t="s">
        <v>1953</v>
      </c>
      <c r="L3631" t="s">
        <v>18381</v>
      </c>
      <c r="M3631" t="s">
        <v>18382</v>
      </c>
      <c r="N3631" t="s">
        <v>18383</v>
      </c>
      <c r="O3631" s="1" t="s">
        <v>18384</v>
      </c>
      <c r="P3631" t="s">
        <v>18385</v>
      </c>
      <c r="Q3631">
        <v>31</v>
      </c>
      <c r="R3631" t="s">
        <v>23</v>
      </c>
      <c r="S3631" t="s">
        <v>23</v>
      </c>
      <c r="T3631" t="s">
        <v>23</v>
      </c>
      <c r="U3631">
        <v>32</v>
      </c>
      <c r="V3631">
        <v>1</v>
      </c>
    </row>
    <row r="3632" spans="1:22">
      <c r="A3632">
        <v>6527463</v>
      </c>
      <c r="B3632" t="str">
        <f t="shared" si="288"/>
        <v>Lp16E</v>
      </c>
      <c r="C3632" t="str">
        <f t="shared" si="289"/>
        <v>NC_021517.1</v>
      </c>
      <c r="D3632" t="str">
        <f t="shared" si="290"/>
        <v>CP006038</v>
      </c>
      <c r="E3632" t="str">
        <f t="shared" si="292"/>
        <v>Lactobacillus</v>
      </c>
      <c r="F3632" t="s">
        <v>32517</v>
      </c>
      <c r="G3632" t="str">
        <f t="shared" si="291"/>
        <v>Lactobacillusplantarum                Bacilli40.14741.35833---385</v>
      </c>
      <c r="H3632" t="s">
        <v>18362</v>
      </c>
      <c r="I3632" t="s">
        <v>15</v>
      </c>
      <c r="J3632" t="s">
        <v>46</v>
      </c>
      <c r="K3632" t="s">
        <v>1953</v>
      </c>
      <c r="L3632" t="s">
        <v>18386</v>
      </c>
      <c r="M3632" t="s">
        <v>18387</v>
      </c>
      <c r="N3632" t="s">
        <v>18388</v>
      </c>
      <c r="O3632" s="1" t="s">
        <v>18389</v>
      </c>
      <c r="P3632" t="s">
        <v>18390</v>
      </c>
      <c r="Q3632">
        <v>33</v>
      </c>
      <c r="R3632" t="s">
        <v>23</v>
      </c>
      <c r="S3632" t="s">
        <v>23</v>
      </c>
      <c r="T3632" t="s">
        <v>23</v>
      </c>
      <c r="U3632">
        <v>38</v>
      </c>
      <c r="V3632">
        <v>5</v>
      </c>
    </row>
    <row r="3633" spans="1:22">
      <c r="A3633">
        <v>6527367</v>
      </c>
      <c r="B3633" t="str">
        <f t="shared" si="288"/>
        <v>Lp16D</v>
      </c>
      <c r="C3633" t="str">
        <f t="shared" si="289"/>
        <v>NC_021526.1</v>
      </c>
      <c r="D3633" t="str">
        <f t="shared" si="290"/>
        <v>CP006037</v>
      </c>
      <c r="E3633" t="str">
        <f t="shared" si="292"/>
        <v>Lactobacillus</v>
      </c>
      <c r="F3633" t="s">
        <v>32517</v>
      </c>
      <c r="G3633" t="str">
        <f t="shared" si="291"/>
        <v>Lactobacillusplantarum                Bacilli37.09740.787728---313</v>
      </c>
      <c r="H3633" t="s">
        <v>18362</v>
      </c>
      <c r="I3633" t="s">
        <v>15</v>
      </c>
      <c r="J3633" t="s">
        <v>46</v>
      </c>
      <c r="K3633" t="s">
        <v>1953</v>
      </c>
      <c r="L3633" t="s">
        <v>18391</v>
      </c>
      <c r="M3633" t="s">
        <v>18392</v>
      </c>
      <c r="N3633" t="s">
        <v>18393</v>
      </c>
      <c r="O3633" s="1" t="s">
        <v>18394</v>
      </c>
      <c r="P3633" t="s">
        <v>18395</v>
      </c>
      <c r="Q3633">
        <v>28</v>
      </c>
      <c r="R3633" t="s">
        <v>23</v>
      </c>
      <c r="S3633" t="s">
        <v>23</v>
      </c>
      <c r="T3633" t="s">
        <v>23</v>
      </c>
      <c r="U3633">
        <v>31</v>
      </c>
      <c r="V3633">
        <v>3</v>
      </c>
    </row>
    <row r="3634" spans="1:22">
      <c r="A3634">
        <v>6527271</v>
      </c>
      <c r="B3634" t="str">
        <f t="shared" si="288"/>
        <v>Lp16L</v>
      </c>
      <c r="C3634" t="str">
        <f t="shared" si="289"/>
        <v>NC_021520.1</v>
      </c>
      <c r="D3634" t="str">
        <f t="shared" si="290"/>
        <v>CP006043</v>
      </c>
      <c r="E3634" t="str">
        <f t="shared" si="292"/>
        <v>Lactobacillus</v>
      </c>
      <c r="F3634" t="s">
        <v>32517</v>
      </c>
      <c r="G3634" t="str">
        <f t="shared" si="291"/>
        <v>Lactobacillusplantarum                Bacilli6.46434.66895---61</v>
      </c>
      <c r="H3634" t="s">
        <v>18362</v>
      </c>
      <c r="I3634" t="s">
        <v>15</v>
      </c>
      <c r="J3634" t="s">
        <v>46</v>
      </c>
      <c r="K3634" t="s">
        <v>1953</v>
      </c>
      <c r="L3634" t="s">
        <v>18396</v>
      </c>
      <c r="M3634" t="s">
        <v>18397</v>
      </c>
      <c r="N3634" t="s">
        <v>18398</v>
      </c>
      <c r="O3634" s="1" t="s">
        <v>12836</v>
      </c>
      <c r="P3634" t="s">
        <v>18399</v>
      </c>
      <c r="Q3634">
        <v>5</v>
      </c>
      <c r="R3634" t="s">
        <v>23</v>
      </c>
      <c r="S3634" t="s">
        <v>23</v>
      </c>
      <c r="T3634" t="s">
        <v>23</v>
      </c>
      <c r="U3634">
        <v>6</v>
      </c>
      <c r="V3634">
        <v>1</v>
      </c>
    </row>
    <row r="3635" spans="1:22">
      <c r="A3635">
        <v>6527175</v>
      </c>
      <c r="B3635" t="str">
        <f t="shared" si="288"/>
        <v>Lp16B</v>
      </c>
      <c r="C3635" t="str">
        <f t="shared" si="289"/>
        <v>NC_021525.1</v>
      </c>
      <c r="D3635" t="str">
        <f t="shared" si="290"/>
        <v>CP006035</v>
      </c>
      <c r="E3635" t="str">
        <f t="shared" si="292"/>
        <v>Lactobacillus</v>
      </c>
      <c r="F3635" t="s">
        <v>32517</v>
      </c>
      <c r="G3635" t="str">
        <f t="shared" si="291"/>
        <v xml:space="preserve">Lactobacillusplantarum                Bacilli8.63635.9319---9-                                                                        </v>
      </c>
      <c r="H3635" t="s">
        <v>18362</v>
      </c>
      <c r="I3635" t="s">
        <v>15</v>
      </c>
      <c r="J3635" t="s">
        <v>46</v>
      </c>
      <c r="K3635" t="s">
        <v>1953</v>
      </c>
      <c r="L3635" t="s">
        <v>18400</v>
      </c>
      <c r="M3635" t="s">
        <v>18401</v>
      </c>
      <c r="N3635" t="s">
        <v>18402</v>
      </c>
      <c r="O3635" s="1" t="s">
        <v>18403</v>
      </c>
      <c r="P3635" t="s">
        <v>18404</v>
      </c>
      <c r="Q3635">
        <v>9</v>
      </c>
      <c r="R3635" t="s">
        <v>23</v>
      </c>
      <c r="S3635" t="s">
        <v>23</v>
      </c>
      <c r="T3635" t="s">
        <v>23</v>
      </c>
      <c r="U3635">
        <v>9</v>
      </c>
      <c r="V3635" t="s">
        <v>3736</v>
      </c>
    </row>
    <row r="3636" spans="1:22">
      <c r="A3636">
        <v>6527079</v>
      </c>
      <c r="B3636" t="str">
        <f t="shared" si="288"/>
        <v>Lp16H</v>
      </c>
      <c r="C3636" t="str">
        <f t="shared" si="289"/>
        <v>NC_021519.1</v>
      </c>
      <c r="D3636" t="str">
        <f t="shared" si="290"/>
        <v>CP006041</v>
      </c>
      <c r="E3636" t="str">
        <f t="shared" si="292"/>
        <v>Lactobacillus</v>
      </c>
      <c r="F3636" t="s">
        <v>32517</v>
      </c>
      <c r="G3636" t="str">
        <f t="shared" si="291"/>
        <v>Lactobacillusplantarum                Bacilli74.07841.45972---753</v>
      </c>
      <c r="H3636" t="s">
        <v>18362</v>
      </c>
      <c r="I3636" t="s">
        <v>15</v>
      </c>
      <c r="J3636" t="s">
        <v>46</v>
      </c>
      <c r="K3636" t="s">
        <v>1953</v>
      </c>
      <c r="L3636" t="s">
        <v>18405</v>
      </c>
      <c r="M3636" t="s">
        <v>18406</v>
      </c>
      <c r="N3636" t="s">
        <v>18407</v>
      </c>
      <c r="O3636" s="1" t="s">
        <v>18408</v>
      </c>
      <c r="P3636" t="s">
        <v>18409</v>
      </c>
      <c r="Q3636">
        <v>72</v>
      </c>
      <c r="R3636" t="s">
        <v>23</v>
      </c>
      <c r="S3636" t="s">
        <v>23</v>
      </c>
      <c r="T3636" t="s">
        <v>23</v>
      </c>
      <c r="U3636">
        <v>75</v>
      </c>
      <c r="V3636">
        <v>3</v>
      </c>
    </row>
    <row r="3637" spans="1:22">
      <c r="A3637">
        <v>6526983</v>
      </c>
      <c r="B3637" t="str">
        <f t="shared" si="288"/>
        <v>pCMPG5300.02</v>
      </c>
      <c r="C3637" t="str">
        <f t="shared" si="289"/>
        <v>NZ_CM002920.1</v>
      </c>
      <c r="D3637" t="str">
        <f t="shared" si="290"/>
        <v>CM002920</v>
      </c>
      <c r="E3637" t="str">
        <f t="shared" si="292"/>
        <v>Lactobacillus</v>
      </c>
      <c r="F3637" t="s">
        <v>32517</v>
      </c>
      <c r="G3637" t="str">
        <f t="shared" si="291"/>
        <v>Lactobacillusplantarum                Bacilli10.94138.58888---91</v>
      </c>
      <c r="H3637" t="s">
        <v>18410</v>
      </c>
      <c r="I3637" t="s">
        <v>15</v>
      </c>
      <c r="J3637" t="s">
        <v>46</v>
      </c>
      <c r="K3637" t="s">
        <v>1953</v>
      </c>
      <c r="L3637" t="s">
        <v>18411</v>
      </c>
      <c r="M3637" t="s">
        <v>18412</v>
      </c>
      <c r="N3637" t="s">
        <v>18413</v>
      </c>
      <c r="O3637" s="1" t="s">
        <v>18414</v>
      </c>
      <c r="P3637" t="s">
        <v>18415</v>
      </c>
      <c r="Q3637">
        <v>8</v>
      </c>
      <c r="R3637" t="s">
        <v>23</v>
      </c>
      <c r="S3637" t="s">
        <v>23</v>
      </c>
      <c r="T3637" t="s">
        <v>23</v>
      </c>
      <c r="U3637">
        <v>9</v>
      </c>
      <c r="V3637">
        <v>1</v>
      </c>
    </row>
    <row r="3638" spans="1:22">
      <c r="A3638">
        <v>6526887</v>
      </c>
      <c r="B3638" t="str">
        <f t="shared" si="288"/>
        <v>pCMPG5300.03</v>
      </c>
      <c r="C3638" t="str">
        <f t="shared" si="289"/>
        <v>NZ_CM002921.1</v>
      </c>
      <c r="D3638" t="str">
        <f t="shared" si="290"/>
        <v>CM002921</v>
      </c>
      <c r="E3638" t="str">
        <f t="shared" si="292"/>
        <v>Lactobacillus</v>
      </c>
      <c r="F3638" t="s">
        <v>32517</v>
      </c>
      <c r="G3638" t="str">
        <f t="shared" si="291"/>
        <v xml:space="preserve">Lactobacillusplantarum                Bacilli27.83940.547432---32-                                                        </v>
      </c>
      <c r="H3638" t="s">
        <v>18410</v>
      </c>
      <c r="I3638" t="s">
        <v>15</v>
      </c>
      <c r="J3638" t="s">
        <v>46</v>
      </c>
      <c r="K3638" t="s">
        <v>1953</v>
      </c>
      <c r="L3638" t="s">
        <v>18416</v>
      </c>
      <c r="M3638" t="s">
        <v>18417</v>
      </c>
      <c r="N3638" t="s">
        <v>18418</v>
      </c>
      <c r="O3638" s="1" t="s">
        <v>18419</v>
      </c>
      <c r="P3638" t="s">
        <v>18420</v>
      </c>
      <c r="Q3638">
        <v>32</v>
      </c>
      <c r="R3638" t="s">
        <v>23</v>
      </c>
      <c r="S3638" t="s">
        <v>23</v>
      </c>
      <c r="T3638" t="s">
        <v>23</v>
      </c>
      <c r="U3638">
        <v>32</v>
      </c>
      <c r="V3638" t="s">
        <v>58</v>
      </c>
    </row>
    <row r="3639" spans="1:22">
      <c r="A3639">
        <v>6526791</v>
      </c>
      <c r="B3639" t="str">
        <f t="shared" si="288"/>
        <v>pCMPG5300.01</v>
      </c>
      <c r="C3639" t="str">
        <f t="shared" si="289"/>
        <v>NZ_CM002919.1</v>
      </c>
      <c r="D3639" t="str">
        <f t="shared" si="290"/>
        <v>CM002919</v>
      </c>
      <c r="E3639" t="str">
        <f t="shared" si="292"/>
        <v>Lactobacillus</v>
      </c>
      <c r="F3639" t="s">
        <v>32517</v>
      </c>
      <c r="G3639" t="str">
        <f t="shared" si="291"/>
        <v xml:space="preserve">Lactobacillusplantarum                Bacilli2.12738.03481---1-                                                        </v>
      </c>
      <c r="H3639" t="s">
        <v>18410</v>
      </c>
      <c r="I3639" t="s">
        <v>15</v>
      </c>
      <c r="J3639" t="s">
        <v>46</v>
      </c>
      <c r="K3639" t="s">
        <v>1953</v>
      </c>
      <c r="L3639" t="s">
        <v>18421</v>
      </c>
      <c r="M3639" t="s">
        <v>18422</v>
      </c>
      <c r="N3639" t="s">
        <v>18423</v>
      </c>
      <c r="O3639" s="1" t="s">
        <v>18424</v>
      </c>
      <c r="P3639" t="s">
        <v>18425</v>
      </c>
      <c r="Q3639">
        <v>1</v>
      </c>
      <c r="R3639" t="s">
        <v>23</v>
      </c>
      <c r="S3639" t="s">
        <v>23</v>
      </c>
      <c r="T3639" t="s">
        <v>23</v>
      </c>
      <c r="U3639">
        <v>1</v>
      </c>
      <c r="V3639" t="s">
        <v>58</v>
      </c>
    </row>
    <row r="3640" spans="1:22">
      <c r="A3640">
        <v>6526695</v>
      </c>
      <c r="B3640" t="str">
        <f t="shared" si="288"/>
        <v>plasmid200</v>
      </c>
      <c r="C3640" t="str">
        <f t="shared" si="289"/>
        <v>-</v>
      </c>
      <c r="D3640" t="str">
        <f t="shared" si="290"/>
        <v>CP004408.1</v>
      </c>
      <c r="E3640" t="str">
        <f t="shared" si="292"/>
        <v>Lactobacillus</v>
      </c>
      <c r="F3640" t="s">
        <v>32517</v>
      </c>
      <c r="G3640" t="str">
        <f t="shared" si="291"/>
        <v xml:space="preserve">Lactobacillusplantarum                Bacilli2.06238.21534---4-                                                                        </v>
      </c>
      <c r="H3640" t="s">
        <v>18426</v>
      </c>
      <c r="I3640" t="s">
        <v>15</v>
      </c>
      <c r="J3640" t="s">
        <v>46</v>
      </c>
      <c r="K3640" t="s">
        <v>1953</v>
      </c>
      <c r="L3640" t="s">
        <v>18427</v>
      </c>
      <c r="M3640" t="s">
        <v>23</v>
      </c>
      <c r="N3640" t="s">
        <v>18428</v>
      </c>
      <c r="O3640" s="1" t="s">
        <v>3992</v>
      </c>
      <c r="P3640" t="s">
        <v>18429</v>
      </c>
      <c r="Q3640">
        <v>4</v>
      </c>
      <c r="R3640" t="s">
        <v>23</v>
      </c>
      <c r="S3640" t="s">
        <v>23</v>
      </c>
      <c r="T3640" t="s">
        <v>23</v>
      </c>
      <c r="U3640">
        <v>4</v>
      </c>
      <c r="V3640" t="s">
        <v>3736</v>
      </c>
    </row>
    <row r="3641" spans="1:22">
      <c r="A3641">
        <v>6526599</v>
      </c>
      <c r="B3641" t="str">
        <f t="shared" si="288"/>
        <v>plasmid100</v>
      </c>
      <c r="C3641" t="str">
        <f t="shared" si="289"/>
        <v>-</v>
      </c>
      <c r="D3641" t="str">
        <f t="shared" si="290"/>
        <v>CP004407.1</v>
      </c>
      <c r="E3641" t="str">
        <f t="shared" si="292"/>
        <v>Lactobacillus</v>
      </c>
      <c r="F3641" t="s">
        <v>32517</v>
      </c>
      <c r="G3641" t="str">
        <f t="shared" si="291"/>
        <v xml:space="preserve">Lactobacillusplantarum                Bacilli9.25337.37176---6-                                                                        </v>
      </c>
      <c r="H3641" t="s">
        <v>18426</v>
      </c>
      <c r="I3641" t="s">
        <v>15</v>
      </c>
      <c r="J3641" t="s">
        <v>46</v>
      </c>
      <c r="K3641" t="s">
        <v>1953</v>
      </c>
      <c r="L3641" t="s">
        <v>18430</v>
      </c>
      <c r="M3641" t="s">
        <v>23</v>
      </c>
      <c r="N3641" t="s">
        <v>18431</v>
      </c>
      <c r="O3641" s="1" t="s">
        <v>18284</v>
      </c>
      <c r="P3641" t="s">
        <v>18285</v>
      </c>
      <c r="Q3641">
        <v>6</v>
      </c>
      <c r="R3641" t="s">
        <v>23</v>
      </c>
      <c r="S3641" t="s">
        <v>23</v>
      </c>
      <c r="T3641" t="s">
        <v>23</v>
      </c>
      <c r="U3641">
        <v>6</v>
      </c>
      <c r="V3641" t="s">
        <v>3736</v>
      </c>
    </row>
    <row r="3642" spans="1:22">
      <c r="A3642">
        <v>6526503</v>
      </c>
      <c r="B3642" t="str">
        <f t="shared" si="288"/>
        <v>LBPp6</v>
      </c>
      <c r="C3642" t="str">
        <f t="shared" si="289"/>
        <v>NC_021228.1</v>
      </c>
      <c r="D3642" t="str">
        <f t="shared" si="290"/>
        <v>CP005948</v>
      </c>
      <c r="E3642" t="str">
        <f t="shared" si="292"/>
        <v>Lactobacillus</v>
      </c>
      <c r="F3642" t="s">
        <v>32517</v>
      </c>
      <c r="G3642" t="str">
        <f t="shared" si="291"/>
        <v xml:space="preserve">Lactobacillusplantarum                Bacilli8.68635.97749---9-                                                        </v>
      </c>
      <c r="H3642" t="s">
        <v>18432</v>
      </c>
      <c r="I3642" t="s">
        <v>15</v>
      </c>
      <c r="J3642" t="s">
        <v>46</v>
      </c>
      <c r="K3642" t="s">
        <v>1953</v>
      </c>
      <c r="L3642" t="s">
        <v>18433</v>
      </c>
      <c r="M3642" t="s">
        <v>18434</v>
      </c>
      <c r="N3642" t="s">
        <v>18435</v>
      </c>
      <c r="O3642" s="1" t="s">
        <v>18436</v>
      </c>
      <c r="P3642" t="s">
        <v>18437</v>
      </c>
      <c r="Q3642">
        <v>9</v>
      </c>
      <c r="R3642" t="s">
        <v>23</v>
      </c>
      <c r="S3642" t="s">
        <v>23</v>
      </c>
      <c r="T3642" t="s">
        <v>23</v>
      </c>
      <c r="U3642">
        <v>9</v>
      </c>
      <c r="V3642" t="s">
        <v>58</v>
      </c>
    </row>
    <row r="3643" spans="1:22">
      <c r="A3643">
        <v>6526407</v>
      </c>
      <c r="B3643" t="str">
        <f t="shared" si="288"/>
        <v>LBPp5</v>
      </c>
      <c r="C3643" t="str">
        <f t="shared" si="289"/>
        <v>NC_021227.2</v>
      </c>
      <c r="D3643" t="str">
        <f t="shared" si="290"/>
        <v>CP005947</v>
      </c>
      <c r="E3643" t="str">
        <f t="shared" si="292"/>
        <v>Lactobacillus</v>
      </c>
      <c r="F3643" t="s">
        <v>32517</v>
      </c>
      <c r="G3643" t="str">
        <f t="shared" si="291"/>
        <v>Lactobacillusplantarum                Bacilli16.10542.13618---191</v>
      </c>
      <c r="H3643" t="s">
        <v>18432</v>
      </c>
      <c r="I3643" t="s">
        <v>15</v>
      </c>
      <c r="J3643" t="s">
        <v>46</v>
      </c>
      <c r="K3643" t="s">
        <v>1953</v>
      </c>
      <c r="L3643" t="s">
        <v>18438</v>
      </c>
      <c r="M3643" t="s">
        <v>18439</v>
      </c>
      <c r="N3643" t="s">
        <v>18440</v>
      </c>
      <c r="O3643" s="1" t="s">
        <v>18441</v>
      </c>
      <c r="P3643" t="s">
        <v>18442</v>
      </c>
      <c r="Q3643">
        <v>18</v>
      </c>
      <c r="R3643" t="s">
        <v>23</v>
      </c>
      <c r="S3643" t="s">
        <v>23</v>
      </c>
      <c r="T3643" t="s">
        <v>23</v>
      </c>
      <c r="U3643">
        <v>19</v>
      </c>
      <c r="V3643">
        <v>1</v>
      </c>
    </row>
    <row r="3644" spans="1:22">
      <c r="A3644">
        <v>6526311</v>
      </c>
      <c r="B3644" t="str">
        <f t="shared" si="288"/>
        <v>LBPp1</v>
      </c>
      <c r="C3644" t="str">
        <f t="shared" si="289"/>
        <v>NC_021233.2</v>
      </c>
      <c r="D3644" t="str">
        <f t="shared" si="290"/>
        <v>CP005943</v>
      </c>
      <c r="E3644" t="str">
        <f t="shared" si="292"/>
        <v>Lactobacillus</v>
      </c>
      <c r="F3644" t="s">
        <v>32517</v>
      </c>
      <c r="G3644" t="str">
        <f t="shared" si="291"/>
        <v>Lactobacillusplantarum                Bacilli45.41839.667141---487</v>
      </c>
      <c r="H3644" t="s">
        <v>18432</v>
      </c>
      <c r="I3644" t="s">
        <v>15</v>
      </c>
      <c r="J3644" t="s">
        <v>46</v>
      </c>
      <c r="K3644" t="s">
        <v>1953</v>
      </c>
      <c r="L3644" t="s">
        <v>18443</v>
      </c>
      <c r="M3644" t="s">
        <v>18444</v>
      </c>
      <c r="N3644" t="s">
        <v>18445</v>
      </c>
      <c r="O3644" s="1" t="s">
        <v>18446</v>
      </c>
      <c r="P3644" t="s">
        <v>18447</v>
      </c>
      <c r="Q3644">
        <v>41</v>
      </c>
      <c r="R3644" t="s">
        <v>23</v>
      </c>
      <c r="S3644" t="s">
        <v>23</v>
      </c>
      <c r="T3644" t="s">
        <v>23</v>
      </c>
      <c r="U3644">
        <v>48</v>
      </c>
      <c r="V3644">
        <v>7</v>
      </c>
    </row>
    <row r="3645" spans="1:22">
      <c r="A3645">
        <v>6526215</v>
      </c>
      <c r="B3645" t="str">
        <f t="shared" si="288"/>
        <v>LBPp7</v>
      </c>
      <c r="C3645" t="str">
        <f t="shared" si="289"/>
        <v>NZ_CP010527.1</v>
      </c>
      <c r="D3645" t="str">
        <f t="shared" si="290"/>
        <v>CP010527</v>
      </c>
      <c r="E3645" t="str">
        <f t="shared" si="292"/>
        <v>Lactobacillus</v>
      </c>
      <c r="F3645" t="s">
        <v>32517</v>
      </c>
      <c r="G3645" t="str">
        <f t="shared" si="291"/>
        <v xml:space="preserve">Lactobacillusplantarum                Bacilli15.17439.679719---19-                                                        </v>
      </c>
      <c r="H3645" t="s">
        <v>18432</v>
      </c>
      <c r="I3645" t="s">
        <v>15</v>
      </c>
      <c r="J3645" t="s">
        <v>46</v>
      </c>
      <c r="K3645" t="s">
        <v>1953</v>
      </c>
      <c r="L3645" t="s">
        <v>18448</v>
      </c>
      <c r="M3645" t="s">
        <v>18449</v>
      </c>
      <c r="N3645" t="s">
        <v>18450</v>
      </c>
      <c r="O3645" s="1" t="s">
        <v>18451</v>
      </c>
      <c r="P3645" t="s">
        <v>18452</v>
      </c>
      <c r="Q3645">
        <v>19</v>
      </c>
      <c r="R3645" t="s">
        <v>23</v>
      </c>
      <c r="S3645" t="s">
        <v>23</v>
      </c>
      <c r="T3645" t="s">
        <v>23</v>
      </c>
      <c r="U3645">
        <v>19</v>
      </c>
      <c r="V3645" t="s">
        <v>58</v>
      </c>
    </row>
    <row r="3646" spans="1:22">
      <c r="A3646">
        <v>6526119</v>
      </c>
      <c r="B3646" t="str">
        <f t="shared" si="288"/>
        <v>LBPp4</v>
      </c>
      <c r="C3646" t="str">
        <f t="shared" si="289"/>
        <v>NC_021234.2</v>
      </c>
      <c r="D3646" t="str">
        <f t="shared" si="290"/>
        <v>CP005946</v>
      </c>
      <c r="E3646" t="str">
        <f t="shared" si="292"/>
        <v>Lactobacillus</v>
      </c>
      <c r="F3646" t="s">
        <v>32517</v>
      </c>
      <c r="G3646" t="str">
        <f t="shared" si="291"/>
        <v>Lactobacillusplantarum                Bacilli37.04241.239729---356</v>
      </c>
      <c r="H3646" t="s">
        <v>18432</v>
      </c>
      <c r="I3646" t="s">
        <v>15</v>
      </c>
      <c r="J3646" t="s">
        <v>46</v>
      </c>
      <c r="K3646" t="s">
        <v>1953</v>
      </c>
      <c r="L3646" t="s">
        <v>18453</v>
      </c>
      <c r="M3646" t="s">
        <v>18454</v>
      </c>
      <c r="N3646" t="s">
        <v>18455</v>
      </c>
      <c r="O3646" s="1" t="s">
        <v>18456</v>
      </c>
      <c r="P3646" t="s">
        <v>18457</v>
      </c>
      <c r="Q3646">
        <v>29</v>
      </c>
      <c r="R3646" t="s">
        <v>23</v>
      </c>
      <c r="S3646" t="s">
        <v>23</v>
      </c>
      <c r="T3646" t="s">
        <v>23</v>
      </c>
      <c r="U3646">
        <v>35</v>
      </c>
      <c r="V3646">
        <v>6</v>
      </c>
    </row>
    <row r="3647" spans="1:22">
      <c r="A3647">
        <v>6526023</v>
      </c>
      <c r="B3647" t="str">
        <f t="shared" si="288"/>
        <v>LBPp3</v>
      </c>
      <c r="C3647" t="str">
        <f t="shared" si="289"/>
        <v>NC_021226.2</v>
      </c>
      <c r="D3647" t="str">
        <f t="shared" si="290"/>
        <v>CP005945</v>
      </c>
      <c r="E3647" t="str">
        <f t="shared" si="292"/>
        <v>Lactobacillus</v>
      </c>
      <c r="F3647" t="s">
        <v>32517</v>
      </c>
      <c r="G3647" t="str">
        <f t="shared" si="291"/>
        <v>Lactobacillusplantarum                Bacilli39.46842.287443---496</v>
      </c>
      <c r="H3647" t="s">
        <v>18432</v>
      </c>
      <c r="I3647" t="s">
        <v>15</v>
      </c>
      <c r="J3647" t="s">
        <v>46</v>
      </c>
      <c r="K3647" t="s">
        <v>1953</v>
      </c>
      <c r="L3647" t="s">
        <v>18458</v>
      </c>
      <c r="M3647" t="s">
        <v>18459</v>
      </c>
      <c r="N3647" t="s">
        <v>18460</v>
      </c>
      <c r="O3647" s="1" t="s">
        <v>18461</v>
      </c>
      <c r="P3647" t="s">
        <v>18462</v>
      </c>
      <c r="Q3647">
        <v>43</v>
      </c>
      <c r="R3647" t="s">
        <v>23</v>
      </c>
      <c r="S3647" t="s">
        <v>23</v>
      </c>
      <c r="T3647" t="s">
        <v>23</v>
      </c>
      <c r="U3647">
        <v>49</v>
      </c>
      <c r="V3647">
        <v>6</v>
      </c>
    </row>
    <row r="3648" spans="1:22">
      <c r="A3648">
        <v>6525927</v>
      </c>
      <c r="B3648" t="str">
        <f t="shared" si="288"/>
        <v>LBPp2</v>
      </c>
      <c r="C3648" t="str">
        <f t="shared" si="289"/>
        <v>NC_021225.2</v>
      </c>
      <c r="D3648" t="str">
        <f t="shared" si="290"/>
        <v>CP005944</v>
      </c>
      <c r="E3648" t="str">
        <f t="shared" si="292"/>
        <v>Lactobacillus</v>
      </c>
      <c r="F3648" t="s">
        <v>32517</v>
      </c>
      <c r="G3648" t="str">
        <f t="shared" si="291"/>
        <v>Lactobacillusplantarum                Bacilli49.01842.013136---437</v>
      </c>
      <c r="H3648" t="s">
        <v>18432</v>
      </c>
      <c r="I3648" t="s">
        <v>15</v>
      </c>
      <c r="J3648" t="s">
        <v>46</v>
      </c>
      <c r="K3648" t="s">
        <v>1953</v>
      </c>
      <c r="L3648" t="s">
        <v>18463</v>
      </c>
      <c r="M3648" t="s">
        <v>18464</v>
      </c>
      <c r="N3648" t="s">
        <v>18465</v>
      </c>
      <c r="O3648" s="1" t="s">
        <v>18466</v>
      </c>
      <c r="P3648" t="s">
        <v>18467</v>
      </c>
      <c r="Q3648">
        <v>36</v>
      </c>
      <c r="R3648" t="s">
        <v>23</v>
      </c>
      <c r="S3648" t="s">
        <v>23</v>
      </c>
      <c r="T3648" t="s">
        <v>23</v>
      </c>
      <c r="U3648">
        <v>43</v>
      </c>
      <c r="V3648">
        <v>7</v>
      </c>
    </row>
    <row r="3649" spans="1:22">
      <c r="A3649">
        <v>6525831</v>
      </c>
      <c r="B3649" t="str">
        <f t="shared" si="288"/>
        <v>pST-III</v>
      </c>
      <c r="C3649" t="str">
        <f t="shared" si="289"/>
        <v>NC_014558.2</v>
      </c>
      <c r="D3649" t="str">
        <f t="shared" si="290"/>
        <v>CP002223</v>
      </c>
      <c r="E3649" t="str">
        <f t="shared" si="292"/>
        <v>Lactobacillus</v>
      </c>
      <c r="F3649" t="s">
        <v>32517</v>
      </c>
      <c r="G3649" t="str">
        <f t="shared" si="291"/>
        <v>Lactobacillusplantarum                Bacilli53.5638.685645---472</v>
      </c>
      <c r="H3649" t="s">
        <v>18468</v>
      </c>
      <c r="I3649" t="s">
        <v>15</v>
      </c>
      <c r="J3649" t="s">
        <v>46</v>
      </c>
      <c r="K3649" t="s">
        <v>1953</v>
      </c>
      <c r="L3649" t="s">
        <v>18469</v>
      </c>
      <c r="M3649" t="s">
        <v>18470</v>
      </c>
      <c r="N3649" t="s">
        <v>18471</v>
      </c>
      <c r="O3649" s="1" t="s">
        <v>18472</v>
      </c>
      <c r="P3649" t="s">
        <v>18473</v>
      </c>
      <c r="Q3649">
        <v>45</v>
      </c>
      <c r="R3649" t="s">
        <v>23</v>
      </c>
      <c r="S3649" t="s">
        <v>23</v>
      </c>
      <c r="T3649" t="s">
        <v>23</v>
      </c>
      <c r="U3649">
        <v>47</v>
      </c>
      <c r="V3649">
        <v>2</v>
      </c>
    </row>
    <row r="3650" spans="1:22">
      <c r="A3650">
        <v>6525735</v>
      </c>
      <c r="B3650" t="str">
        <f t="shared" si="288"/>
        <v>pWCFS101</v>
      </c>
      <c r="C3650" t="str">
        <f t="shared" si="289"/>
        <v>NC_006375.1</v>
      </c>
      <c r="D3650" t="str">
        <f t="shared" si="290"/>
        <v>CR377164</v>
      </c>
      <c r="E3650" t="str">
        <f t="shared" si="292"/>
        <v>Lactobacillus</v>
      </c>
      <c r="F3650" t="s">
        <v>32517</v>
      </c>
      <c r="G3650" t="str">
        <f t="shared" si="291"/>
        <v xml:space="preserve">Lactobacillusplantarum                Bacilli1.91739.48883---3-                                                                </v>
      </c>
      <c r="H3650" t="s">
        <v>18474</v>
      </c>
      <c r="I3650" t="s">
        <v>15</v>
      </c>
      <c r="J3650" t="s">
        <v>46</v>
      </c>
      <c r="K3650" t="s">
        <v>1953</v>
      </c>
      <c r="L3650" t="s">
        <v>18475</v>
      </c>
      <c r="M3650" t="s">
        <v>18476</v>
      </c>
      <c r="N3650" t="s">
        <v>18477</v>
      </c>
      <c r="O3650" s="1" t="s">
        <v>12411</v>
      </c>
      <c r="P3650" t="s">
        <v>18478</v>
      </c>
      <c r="Q3650">
        <v>3</v>
      </c>
      <c r="R3650" t="s">
        <v>23</v>
      </c>
      <c r="S3650" t="s">
        <v>23</v>
      </c>
      <c r="T3650" t="s">
        <v>23</v>
      </c>
      <c r="U3650">
        <v>3</v>
      </c>
      <c r="V3650" t="s">
        <v>495</v>
      </c>
    </row>
    <row r="3651" spans="1:22">
      <c r="A3651">
        <v>6525639</v>
      </c>
      <c r="B3651" t="str">
        <f t="shared" ref="B3651:B3714" si="293">L3651</f>
        <v>pWCFS102</v>
      </c>
      <c r="C3651" t="str">
        <f t="shared" ref="C3651:C3714" si="294">M3651</f>
        <v>NC_006376.1</v>
      </c>
      <c r="D3651" t="str">
        <f t="shared" ref="D3651:D3714" si="295">N3651</f>
        <v>CR377165</v>
      </c>
      <c r="E3651" t="str">
        <f t="shared" si="292"/>
        <v>Lactobacillus</v>
      </c>
      <c r="F3651" t="s">
        <v>32517</v>
      </c>
      <c r="G3651" t="str">
        <f t="shared" ref="G3651:G3714" si="296">CONCATENATE(E3651,F3651,K3651,O3651,P3651,Q3651,R3651,S3651,T3651,U3651,V3651)</f>
        <v xml:space="preserve">Lactobacillusplantarum                Bacilli2.36534.3344---4-                                                                </v>
      </c>
      <c r="H3651" t="s">
        <v>18474</v>
      </c>
      <c r="I3651" t="s">
        <v>15</v>
      </c>
      <c r="J3651" t="s">
        <v>46</v>
      </c>
      <c r="K3651" t="s">
        <v>1953</v>
      </c>
      <c r="L3651" t="s">
        <v>18479</v>
      </c>
      <c r="M3651" t="s">
        <v>18480</v>
      </c>
      <c r="N3651" t="s">
        <v>18481</v>
      </c>
      <c r="O3651" s="1" t="s">
        <v>18482</v>
      </c>
      <c r="P3651" t="s">
        <v>18483</v>
      </c>
      <c r="Q3651">
        <v>4</v>
      </c>
      <c r="R3651" t="s">
        <v>23</v>
      </c>
      <c r="S3651" t="s">
        <v>23</v>
      </c>
      <c r="T3651" t="s">
        <v>23</v>
      </c>
      <c r="U3651">
        <v>4</v>
      </c>
      <c r="V3651" t="s">
        <v>495</v>
      </c>
    </row>
    <row r="3652" spans="1:22">
      <c r="A3652">
        <v>6525543</v>
      </c>
      <c r="B3652" t="str">
        <f t="shared" si="293"/>
        <v>pWCFS103</v>
      </c>
      <c r="C3652" t="str">
        <f t="shared" si="294"/>
        <v>NC_006377.1</v>
      </c>
      <c r="D3652" t="str">
        <f t="shared" si="295"/>
        <v>CR377166</v>
      </c>
      <c r="E3652" t="str">
        <f t="shared" si="292"/>
        <v>Lactobacillus</v>
      </c>
      <c r="F3652" t="s">
        <v>32517</v>
      </c>
      <c r="G3652" t="str">
        <f t="shared" si="296"/>
        <v xml:space="preserve">Lactobacillusplantarum                Bacilli36.06940.830143---43-                                                                </v>
      </c>
      <c r="H3652" t="s">
        <v>18474</v>
      </c>
      <c r="I3652" t="s">
        <v>15</v>
      </c>
      <c r="J3652" t="s">
        <v>46</v>
      </c>
      <c r="K3652" t="s">
        <v>1953</v>
      </c>
      <c r="L3652" t="s">
        <v>18484</v>
      </c>
      <c r="M3652" t="s">
        <v>18485</v>
      </c>
      <c r="N3652" t="s">
        <v>18486</v>
      </c>
      <c r="O3652" s="1" t="s">
        <v>18487</v>
      </c>
      <c r="P3652" t="s">
        <v>18488</v>
      </c>
      <c r="Q3652">
        <v>43</v>
      </c>
      <c r="R3652" t="s">
        <v>23</v>
      </c>
      <c r="S3652" t="s">
        <v>23</v>
      </c>
      <c r="T3652" t="s">
        <v>23</v>
      </c>
      <c r="U3652">
        <v>43</v>
      </c>
      <c r="V3652" t="s">
        <v>495</v>
      </c>
    </row>
    <row r="3653" spans="1:22">
      <c r="A3653">
        <v>6525447</v>
      </c>
      <c r="B3653" t="str">
        <f t="shared" si="293"/>
        <v>pLP-ZJ101</v>
      </c>
      <c r="C3653" t="str">
        <f t="shared" si="294"/>
        <v>NC_021903.1</v>
      </c>
      <c r="D3653" t="str">
        <f t="shared" si="295"/>
        <v>CP006247</v>
      </c>
      <c r="E3653" t="str">
        <f t="shared" si="292"/>
        <v>Lactobacillus</v>
      </c>
      <c r="F3653" t="s">
        <v>32517</v>
      </c>
      <c r="G3653" t="str">
        <f t="shared" si="296"/>
        <v>Lactobacillusplantarum                Bacilli15.16740.172713---152</v>
      </c>
      <c r="H3653" t="s">
        <v>18489</v>
      </c>
      <c r="I3653" t="s">
        <v>15</v>
      </c>
      <c r="J3653" t="s">
        <v>46</v>
      </c>
      <c r="K3653" t="s">
        <v>1953</v>
      </c>
      <c r="L3653" t="s">
        <v>18490</v>
      </c>
      <c r="M3653" t="s">
        <v>18491</v>
      </c>
      <c r="N3653" t="s">
        <v>18492</v>
      </c>
      <c r="O3653" s="1" t="s">
        <v>18493</v>
      </c>
      <c r="P3653" t="s">
        <v>18494</v>
      </c>
      <c r="Q3653">
        <v>13</v>
      </c>
      <c r="R3653" t="s">
        <v>23</v>
      </c>
      <c r="S3653" t="s">
        <v>23</v>
      </c>
      <c r="T3653" t="s">
        <v>23</v>
      </c>
      <c r="U3653">
        <v>15</v>
      </c>
      <c r="V3653">
        <v>2</v>
      </c>
    </row>
    <row r="3654" spans="1:22">
      <c r="A3654">
        <v>6525351</v>
      </c>
      <c r="B3654" t="str">
        <f t="shared" si="293"/>
        <v>pLP-ZJ102</v>
      </c>
      <c r="C3654" t="str">
        <f t="shared" si="294"/>
        <v>NC_021904.1</v>
      </c>
      <c r="D3654" t="str">
        <f t="shared" si="295"/>
        <v>CP006248</v>
      </c>
      <c r="E3654" t="str">
        <f t="shared" si="292"/>
        <v>Lactobacillus</v>
      </c>
      <c r="F3654" t="s">
        <v>32517</v>
      </c>
      <c r="G3654" t="str">
        <f t="shared" si="296"/>
        <v>Lactobacillusplantarum                Bacilli39.11638.692633---385</v>
      </c>
      <c r="H3654" t="s">
        <v>18489</v>
      </c>
      <c r="I3654" t="s">
        <v>15</v>
      </c>
      <c r="J3654" t="s">
        <v>46</v>
      </c>
      <c r="K3654" t="s">
        <v>1953</v>
      </c>
      <c r="L3654" t="s">
        <v>18495</v>
      </c>
      <c r="M3654" t="s">
        <v>18496</v>
      </c>
      <c r="N3654" t="s">
        <v>18497</v>
      </c>
      <c r="O3654" s="1" t="s">
        <v>18498</v>
      </c>
      <c r="P3654" t="s">
        <v>18499</v>
      </c>
      <c r="Q3654">
        <v>33</v>
      </c>
      <c r="R3654" t="s">
        <v>23</v>
      </c>
      <c r="S3654" t="s">
        <v>23</v>
      </c>
      <c r="T3654" t="s">
        <v>23</v>
      </c>
      <c r="U3654">
        <v>38</v>
      </c>
      <c r="V3654">
        <v>5</v>
      </c>
    </row>
    <row r="3655" spans="1:22">
      <c r="A3655">
        <v>6525255</v>
      </c>
      <c r="B3655" t="str">
        <f t="shared" si="293"/>
        <v>pLP-ZJ103</v>
      </c>
      <c r="C3655" t="str">
        <f t="shared" si="294"/>
        <v>NC_021912.1</v>
      </c>
      <c r="D3655" t="str">
        <f t="shared" si="295"/>
        <v>CP006249</v>
      </c>
      <c r="E3655" t="str">
        <f t="shared" si="292"/>
        <v>Lactobacillus</v>
      </c>
      <c r="F3655" t="s">
        <v>32517</v>
      </c>
      <c r="G3655" t="str">
        <f t="shared" si="296"/>
        <v>Lactobacillusplantarum                Bacilli41.50839.498433---374</v>
      </c>
      <c r="H3655" t="s">
        <v>18489</v>
      </c>
      <c r="I3655" t="s">
        <v>15</v>
      </c>
      <c r="J3655" t="s">
        <v>46</v>
      </c>
      <c r="K3655" t="s">
        <v>1953</v>
      </c>
      <c r="L3655" t="s">
        <v>18500</v>
      </c>
      <c r="M3655" t="s">
        <v>18501</v>
      </c>
      <c r="N3655" t="s">
        <v>18502</v>
      </c>
      <c r="O3655" s="1" t="s">
        <v>18503</v>
      </c>
      <c r="P3655" t="s">
        <v>18504</v>
      </c>
      <c r="Q3655">
        <v>33</v>
      </c>
      <c r="R3655" t="s">
        <v>23</v>
      </c>
      <c r="S3655" t="s">
        <v>23</v>
      </c>
      <c r="T3655" t="s">
        <v>23</v>
      </c>
      <c r="U3655">
        <v>37</v>
      </c>
      <c r="V3655">
        <v>4</v>
      </c>
    </row>
    <row r="3656" spans="1:22">
      <c r="A3656">
        <v>6525159</v>
      </c>
      <c r="B3656" t="str">
        <f t="shared" si="293"/>
        <v>pREN</v>
      </c>
      <c r="C3656" t="str">
        <f t="shared" si="294"/>
        <v>NC_019233.1</v>
      </c>
      <c r="D3656" t="str">
        <f t="shared" si="295"/>
        <v>FR714836</v>
      </c>
      <c r="E3656" t="str">
        <f t="shared" si="292"/>
        <v>Lactobacillus</v>
      </c>
      <c r="F3656" t="s">
        <v>32518</v>
      </c>
      <c r="G3656" t="str">
        <f t="shared" si="296"/>
        <v>Lactobacillusrennini                  Bacilli4.37143.35394---121</v>
      </c>
      <c r="H3656" t="s">
        <v>18505</v>
      </c>
      <c r="I3656" t="s">
        <v>15</v>
      </c>
      <c r="J3656" t="s">
        <v>46</v>
      </c>
      <c r="K3656" t="s">
        <v>1953</v>
      </c>
      <c r="L3656" t="s">
        <v>18506</v>
      </c>
      <c r="M3656" t="s">
        <v>18507</v>
      </c>
      <c r="N3656" t="s">
        <v>18508</v>
      </c>
      <c r="O3656" s="1" t="s">
        <v>42</v>
      </c>
      <c r="P3656" t="s">
        <v>18509</v>
      </c>
      <c r="Q3656">
        <v>4</v>
      </c>
      <c r="R3656" t="s">
        <v>23</v>
      </c>
      <c r="S3656" t="s">
        <v>23</v>
      </c>
      <c r="T3656" t="s">
        <v>23</v>
      </c>
      <c r="U3656">
        <v>12</v>
      </c>
      <c r="V3656">
        <v>1</v>
      </c>
    </row>
    <row r="3657" spans="1:22">
      <c r="A3657">
        <v>6525063</v>
      </c>
      <c r="B3657" t="str">
        <f t="shared" si="293"/>
        <v>pTE44</v>
      </c>
      <c r="C3657" t="str">
        <f t="shared" si="294"/>
        <v>NC_003528.1</v>
      </c>
      <c r="D3657" t="str">
        <f t="shared" si="295"/>
        <v>AY082384</v>
      </c>
      <c r="E3657" t="str">
        <f t="shared" si="292"/>
        <v>Lactobacillus</v>
      </c>
      <c r="F3657" t="s">
        <v>32519</v>
      </c>
      <c r="G3657" t="str">
        <f t="shared" si="296"/>
        <v xml:space="preserve">Lactobacillusreuteri                  Bacilli4.52333.8055---5-                                                                        </v>
      </c>
      <c r="H3657" t="s">
        <v>18510</v>
      </c>
      <c r="I3657" t="s">
        <v>15</v>
      </c>
      <c r="J3657" t="s">
        <v>46</v>
      </c>
      <c r="K3657" t="s">
        <v>1953</v>
      </c>
      <c r="L3657" t="s">
        <v>18511</v>
      </c>
      <c r="M3657" t="s">
        <v>18512</v>
      </c>
      <c r="N3657" t="s">
        <v>18513</v>
      </c>
      <c r="O3657" s="1" t="s">
        <v>18514</v>
      </c>
      <c r="P3657" t="s">
        <v>18515</v>
      </c>
      <c r="Q3657">
        <v>5</v>
      </c>
      <c r="R3657" t="s">
        <v>23</v>
      </c>
      <c r="S3657" t="s">
        <v>23</v>
      </c>
      <c r="T3657" t="s">
        <v>23</v>
      </c>
      <c r="U3657">
        <v>5</v>
      </c>
      <c r="V3657" t="s">
        <v>3736</v>
      </c>
    </row>
    <row r="3658" spans="1:22">
      <c r="A3658">
        <v>6524967</v>
      </c>
      <c r="B3658" t="str">
        <f t="shared" si="293"/>
        <v>pK50-2</v>
      </c>
      <c r="C3658" t="str">
        <f t="shared" si="294"/>
        <v>NC_014936.1</v>
      </c>
      <c r="D3658" t="str">
        <f t="shared" si="295"/>
        <v>HQ015473</v>
      </c>
      <c r="E3658" t="str">
        <f t="shared" si="292"/>
        <v>Lactobacillus</v>
      </c>
      <c r="F3658" t="s">
        <v>32519</v>
      </c>
      <c r="G3658" t="str">
        <f t="shared" si="296"/>
        <v xml:space="preserve">Lactobacillusreuteri                  Bacilli1.86635.36982---2-                                                                        </v>
      </c>
      <c r="H3658" t="s">
        <v>18516</v>
      </c>
      <c r="I3658" t="s">
        <v>15</v>
      </c>
      <c r="J3658" t="s">
        <v>46</v>
      </c>
      <c r="K3658" t="s">
        <v>1953</v>
      </c>
      <c r="L3658" t="s">
        <v>18517</v>
      </c>
      <c r="M3658" t="s">
        <v>18518</v>
      </c>
      <c r="N3658" t="s">
        <v>18519</v>
      </c>
      <c r="O3658" s="1" t="s">
        <v>18520</v>
      </c>
      <c r="P3658" t="s">
        <v>18521</v>
      </c>
      <c r="Q3658">
        <v>2</v>
      </c>
      <c r="R3658" t="s">
        <v>23</v>
      </c>
      <c r="S3658" t="s">
        <v>23</v>
      </c>
      <c r="T3658" t="s">
        <v>23</v>
      </c>
      <c r="U3658">
        <v>2</v>
      </c>
      <c r="V3658" t="s">
        <v>3736</v>
      </c>
    </row>
    <row r="3659" spans="1:22">
      <c r="A3659">
        <v>6524871</v>
      </c>
      <c r="B3659" t="str">
        <f t="shared" si="293"/>
        <v>endogenous plasmid</v>
      </c>
      <c r="C3659" t="str">
        <f t="shared" si="294"/>
        <v>NC_004532.1</v>
      </c>
      <c r="D3659" t="str">
        <f t="shared" si="295"/>
        <v>AF205068</v>
      </c>
      <c r="E3659" t="str">
        <f t="shared" si="292"/>
        <v>Lactobacillus</v>
      </c>
      <c r="F3659" t="s">
        <v>32519</v>
      </c>
      <c r="G3659" t="str">
        <f t="shared" si="296"/>
        <v xml:space="preserve">Lactobacillusreuteri                  Bacilli4.52333.8054---4-                                                        </v>
      </c>
      <c r="H3659" t="s">
        <v>18510</v>
      </c>
      <c r="I3659" t="s">
        <v>15</v>
      </c>
      <c r="J3659" t="s">
        <v>46</v>
      </c>
      <c r="K3659" t="s">
        <v>1953</v>
      </c>
      <c r="L3659" t="s">
        <v>18522</v>
      </c>
      <c r="M3659" t="s">
        <v>18523</v>
      </c>
      <c r="N3659" t="s">
        <v>18524</v>
      </c>
      <c r="O3659" s="1" t="s">
        <v>18514</v>
      </c>
      <c r="P3659" t="s">
        <v>18515</v>
      </c>
      <c r="Q3659">
        <v>4</v>
      </c>
      <c r="R3659" t="s">
        <v>23</v>
      </c>
      <c r="S3659" t="s">
        <v>23</v>
      </c>
      <c r="T3659" t="s">
        <v>23</v>
      </c>
      <c r="U3659">
        <v>4</v>
      </c>
      <c r="V3659" t="s">
        <v>58</v>
      </c>
    </row>
    <row r="3660" spans="1:22">
      <c r="A3660">
        <v>6524775</v>
      </c>
      <c r="B3660" t="str">
        <f t="shared" si="293"/>
        <v>pILR091</v>
      </c>
      <c r="C3660" t="str">
        <f t="shared" si="294"/>
        <v>NC_010728.1</v>
      </c>
      <c r="D3660" t="str">
        <f t="shared" si="295"/>
        <v>EF432638</v>
      </c>
      <c r="E3660" t="str">
        <f t="shared" si="292"/>
        <v>Lactobacillus</v>
      </c>
      <c r="F3660" t="s">
        <v>32519</v>
      </c>
      <c r="G3660" t="str">
        <f t="shared" si="296"/>
        <v xml:space="preserve">Lactobacillusreuteri                  Bacilli7.18539.01185---5-                                                                                </v>
      </c>
      <c r="H3660" t="s">
        <v>18525</v>
      </c>
      <c r="I3660" t="s">
        <v>15</v>
      </c>
      <c r="J3660" t="s">
        <v>46</v>
      </c>
      <c r="K3660" t="s">
        <v>1953</v>
      </c>
      <c r="L3660" t="s">
        <v>18526</v>
      </c>
      <c r="M3660" t="s">
        <v>18527</v>
      </c>
      <c r="N3660" t="s">
        <v>18528</v>
      </c>
      <c r="O3660" s="1" t="s">
        <v>18529</v>
      </c>
      <c r="P3660" t="s">
        <v>18530</v>
      </c>
      <c r="Q3660">
        <v>5</v>
      </c>
      <c r="R3660" t="s">
        <v>23</v>
      </c>
      <c r="S3660" t="s">
        <v>23</v>
      </c>
      <c r="T3660" t="s">
        <v>23</v>
      </c>
      <c r="U3660">
        <v>5</v>
      </c>
      <c r="V3660" t="s">
        <v>3129</v>
      </c>
    </row>
    <row r="3661" spans="1:22">
      <c r="A3661">
        <v>6524679</v>
      </c>
      <c r="B3661" t="str">
        <f t="shared" si="293"/>
        <v>pGT231</v>
      </c>
      <c r="C3661" t="str">
        <f t="shared" si="294"/>
        <v>NC_014553.1</v>
      </c>
      <c r="D3661" t="str">
        <f t="shared" si="295"/>
        <v>GU108604</v>
      </c>
      <c r="E3661" t="str">
        <f t="shared" si="292"/>
        <v>Lactobacillus</v>
      </c>
      <c r="F3661" t="s">
        <v>32519</v>
      </c>
      <c r="G3661" t="str">
        <f t="shared" si="296"/>
        <v xml:space="preserve">Lactobacillusreuteri                  Bacilli5.25434.05024---4-                                                                        </v>
      </c>
      <c r="H3661" t="s">
        <v>18531</v>
      </c>
      <c r="I3661" t="s">
        <v>15</v>
      </c>
      <c r="J3661" t="s">
        <v>46</v>
      </c>
      <c r="K3661" t="s">
        <v>1953</v>
      </c>
      <c r="L3661" t="s">
        <v>18532</v>
      </c>
      <c r="M3661" t="s">
        <v>18533</v>
      </c>
      <c r="N3661" t="s">
        <v>18534</v>
      </c>
      <c r="O3661" s="1" t="s">
        <v>18535</v>
      </c>
      <c r="P3661" t="s">
        <v>18536</v>
      </c>
      <c r="Q3661">
        <v>4</v>
      </c>
      <c r="R3661" t="s">
        <v>23</v>
      </c>
      <c r="S3661" t="s">
        <v>23</v>
      </c>
      <c r="T3661" t="s">
        <v>23</v>
      </c>
      <c r="U3661">
        <v>4</v>
      </c>
      <c r="V3661" t="s">
        <v>3736</v>
      </c>
    </row>
    <row r="3662" spans="1:22">
      <c r="A3662">
        <v>6524583</v>
      </c>
      <c r="B3662" t="str">
        <f t="shared" si="293"/>
        <v>pLR581</v>
      </c>
      <c r="C3662" t="str">
        <f t="shared" si="294"/>
        <v>NC_010603.1</v>
      </c>
      <c r="D3662" t="str">
        <f t="shared" si="295"/>
        <v>EU583804</v>
      </c>
      <c r="E3662" t="str">
        <f t="shared" si="292"/>
        <v>Lactobacillus</v>
      </c>
      <c r="F3662" t="s">
        <v>32519</v>
      </c>
      <c r="G3662" t="str">
        <f t="shared" si="296"/>
        <v xml:space="preserve">Lactobacillusreuteri                  Bacilli4270539.958914---14-                                                                </v>
      </c>
      <c r="H3662" t="s">
        <v>18537</v>
      </c>
      <c r="I3662" t="s">
        <v>15</v>
      </c>
      <c r="J3662" t="s">
        <v>46</v>
      </c>
      <c r="K3662" t="s">
        <v>1953</v>
      </c>
      <c r="L3662" t="s">
        <v>18538</v>
      </c>
      <c r="M3662" t="s">
        <v>18539</v>
      </c>
      <c r="N3662" t="s">
        <v>18540</v>
      </c>
      <c r="O3662" s="1">
        <v>42705</v>
      </c>
      <c r="P3662" t="s">
        <v>18541</v>
      </c>
      <c r="Q3662">
        <v>14</v>
      </c>
      <c r="R3662" t="s">
        <v>23</v>
      </c>
      <c r="S3662" t="s">
        <v>23</v>
      </c>
      <c r="T3662" t="s">
        <v>23</v>
      </c>
      <c r="U3662">
        <v>14</v>
      </c>
      <c r="V3662" t="s">
        <v>495</v>
      </c>
    </row>
    <row r="3663" spans="1:22">
      <c r="A3663">
        <v>6524487</v>
      </c>
      <c r="B3663" t="str">
        <f t="shared" si="293"/>
        <v>pLR585</v>
      </c>
      <c r="C3663" t="str">
        <f t="shared" si="294"/>
        <v>NC_010621.1</v>
      </c>
      <c r="D3663" t="str">
        <f t="shared" si="295"/>
        <v>EU596446</v>
      </c>
      <c r="E3663" t="str">
        <f t="shared" si="292"/>
        <v>Lactobacillus</v>
      </c>
      <c r="F3663" t="s">
        <v>32519</v>
      </c>
      <c r="G3663" t="str">
        <f t="shared" si="296"/>
        <v xml:space="preserve">Lactobacillusreuteri                  Bacilli14.17341.141614---14-                                                                </v>
      </c>
      <c r="H3663" t="s">
        <v>18537</v>
      </c>
      <c r="I3663" t="s">
        <v>15</v>
      </c>
      <c r="J3663" t="s">
        <v>46</v>
      </c>
      <c r="K3663" t="s">
        <v>1953</v>
      </c>
      <c r="L3663" t="s">
        <v>18542</v>
      </c>
      <c r="M3663" t="s">
        <v>18543</v>
      </c>
      <c r="N3663" t="s">
        <v>18544</v>
      </c>
      <c r="O3663" s="1" t="s">
        <v>18545</v>
      </c>
      <c r="P3663" t="s">
        <v>18546</v>
      </c>
      <c r="Q3663">
        <v>14</v>
      </c>
      <c r="R3663" t="s">
        <v>23</v>
      </c>
      <c r="S3663" t="s">
        <v>23</v>
      </c>
      <c r="T3663" t="s">
        <v>23</v>
      </c>
      <c r="U3663">
        <v>14</v>
      </c>
      <c r="V3663" t="s">
        <v>495</v>
      </c>
    </row>
    <row r="3664" spans="1:22">
      <c r="A3664">
        <v>6524391</v>
      </c>
      <c r="B3664" t="str">
        <f t="shared" si="293"/>
        <v>pGT232</v>
      </c>
      <c r="C3664" t="str">
        <f t="shared" si="294"/>
        <v>NC_001757.1</v>
      </c>
      <c r="D3664" t="str">
        <f t="shared" si="295"/>
        <v>U21859</v>
      </c>
      <c r="E3664" t="str">
        <f t="shared" si="292"/>
        <v>Lactobacillus</v>
      </c>
      <c r="F3664" t="s">
        <v>32519</v>
      </c>
      <c r="G3664" t="str">
        <f t="shared" si="296"/>
        <v xml:space="preserve">Lactobacillusreuteri                  Bacilli5.11337.16021---1-                                                                                </v>
      </c>
      <c r="H3664" t="s">
        <v>18531</v>
      </c>
      <c r="I3664" t="s">
        <v>15</v>
      </c>
      <c r="J3664" t="s">
        <v>46</v>
      </c>
      <c r="K3664" t="s">
        <v>1953</v>
      </c>
      <c r="L3664" t="s">
        <v>18547</v>
      </c>
      <c r="M3664" t="s">
        <v>18548</v>
      </c>
      <c r="N3664" t="s">
        <v>18549</v>
      </c>
      <c r="O3664" s="1" t="s">
        <v>6970</v>
      </c>
      <c r="P3664" t="s">
        <v>18550</v>
      </c>
      <c r="Q3664">
        <v>1</v>
      </c>
      <c r="R3664" t="s">
        <v>23</v>
      </c>
      <c r="S3664" t="s">
        <v>23</v>
      </c>
      <c r="T3664" t="s">
        <v>23</v>
      </c>
      <c r="U3664">
        <v>1</v>
      </c>
      <c r="V3664" t="s">
        <v>3129</v>
      </c>
    </row>
    <row r="3665" spans="1:22">
      <c r="A3665">
        <v>6524295</v>
      </c>
      <c r="B3665" t="str">
        <f t="shared" si="293"/>
        <v>pLRI023</v>
      </c>
      <c r="C3665" t="str">
        <f t="shared" si="294"/>
        <v>NC_021504.1</v>
      </c>
      <c r="D3665" t="str">
        <f t="shared" si="295"/>
        <v>CP006015</v>
      </c>
      <c r="E3665" t="str">
        <f t="shared" si="292"/>
        <v>Lactobacillus</v>
      </c>
      <c r="F3665" t="s">
        <v>32519</v>
      </c>
      <c r="G3665" t="str">
        <f t="shared" si="296"/>
        <v>Lactobacillusreuteri                  Bacilli16.38439.050314---151</v>
      </c>
      <c r="H3665" t="s">
        <v>18551</v>
      </c>
      <c r="I3665" t="s">
        <v>15</v>
      </c>
      <c r="J3665" t="s">
        <v>46</v>
      </c>
      <c r="K3665" t="s">
        <v>1953</v>
      </c>
      <c r="L3665" t="s">
        <v>18552</v>
      </c>
      <c r="M3665" t="s">
        <v>18553</v>
      </c>
      <c r="N3665" t="s">
        <v>18554</v>
      </c>
      <c r="O3665" s="1" t="s">
        <v>18555</v>
      </c>
      <c r="P3665" t="s">
        <v>18556</v>
      </c>
      <c r="Q3665">
        <v>14</v>
      </c>
      <c r="R3665" t="s">
        <v>23</v>
      </c>
      <c r="S3665" t="s">
        <v>23</v>
      </c>
      <c r="T3665" t="s">
        <v>23</v>
      </c>
      <c r="U3665">
        <v>15</v>
      </c>
      <c r="V3665">
        <v>1</v>
      </c>
    </row>
    <row r="3666" spans="1:22">
      <c r="A3666">
        <v>6524199</v>
      </c>
      <c r="B3666" t="str">
        <f t="shared" si="293"/>
        <v>pLRI01</v>
      </c>
      <c r="C3666" t="str">
        <f t="shared" si="294"/>
        <v>NC_021503.1</v>
      </c>
      <c r="D3666" t="str">
        <f t="shared" si="295"/>
        <v>CP006012</v>
      </c>
      <c r="E3666" t="str">
        <f t="shared" si="292"/>
        <v>Lactobacillus</v>
      </c>
      <c r="F3666" t="s">
        <v>32519</v>
      </c>
      <c r="G3666" t="str">
        <f t="shared" si="296"/>
        <v xml:space="preserve">Lactobacillusreuteri                  Bacilli53.02136.474248---48-                                                                        </v>
      </c>
      <c r="H3666" t="s">
        <v>18551</v>
      </c>
      <c r="I3666" t="s">
        <v>15</v>
      </c>
      <c r="J3666" t="s">
        <v>46</v>
      </c>
      <c r="K3666" t="s">
        <v>1953</v>
      </c>
      <c r="L3666" t="s">
        <v>18557</v>
      </c>
      <c r="M3666" t="s">
        <v>18558</v>
      </c>
      <c r="N3666" t="s">
        <v>18559</v>
      </c>
      <c r="O3666" s="1" t="s">
        <v>18560</v>
      </c>
      <c r="P3666" t="s">
        <v>18561</v>
      </c>
      <c r="Q3666">
        <v>48</v>
      </c>
      <c r="R3666" t="s">
        <v>23</v>
      </c>
      <c r="S3666" t="s">
        <v>23</v>
      </c>
      <c r="T3666" t="s">
        <v>23</v>
      </c>
      <c r="U3666">
        <v>48</v>
      </c>
      <c r="V3666" t="s">
        <v>3736</v>
      </c>
    </row>
    <row r="3667" spans="1:22">
      <c r="A3667">
        <v>6524103</v>
      </c>
      <c r="B3667" t="str">
        <f t="shared" si="293"/>
        <v>pLRI02</v>
      </c>
      <c r="C3667" t="str">
        <f t="shared" si="294"/>
        <v>NC_021495.1</v>
      </c>
      <c r="D3667" t="str">
        <f t="shared" si="295"/>
        <v>CP006013</v>
      </c>
      <c r="E3667" t="str">
        <f t="shared" si="292"/>
        <v>Lactobacillus</v>
      </c>
      <c r="F3667" t="s">
        <v>32519</v>
      </c>
      <c r="G3667" t="str">
        <f t="shared" si="296"/>
        <v xml:space="preserve">Lactobacillusreuteri                  Bacilli15.57736.939119---19-                                                                        </v>
      </c>
      <c r="H3667" t="s">
        <v>18551</v>
      </c>
      <c r="I3667" t="s">
        <v>15</v>
      </c>
      <c r="J3667" t="s">
        <v>46</v>
      </c>
      <c r="K3667" t="s">
        <v>1953</v>
      </c>
      <c r="L3667" t="s">
        <v>18562</v>
      </c>
      <c r="M3667" t="s">
        <v>18563</v>
      </c>
      <c r="N3667" t="s">
        <v>18564</v>
      </c>
      <c r="O3667" s="1" t="s">
        <v>18565</v>
      </c>
      <c r="P3667" t="s">
        <v>18566</v>
      </c>
      <c r="Q3667">
        <v>19</v>
      </c>
      <c r="R3667" t="s">
        <v>23</v>
      </c>
      <c r="S3667" t="s">
        <v>23</v>
      </c>
      <c r="T3667" t="s">
        <v>23</v>
      </c>
      <c r="U3667">
        <v>19</v>
      </c>
      <c r="V3667" t="s">
        <v>3736</v>
      </c>
    </row>
    <row r="3668" spans="1:22">
      <c r="A3668">
        <v>6524007</v>
      </c>
      <c r="B3668" t="str">
        <f t="shared" si="293"/>
        <v>pLRI025</v>
      </c>
      <c r="C3668" t="str">
        <f t="shared" si="294"/>
        <v>NC_021498.1</v>
      </c>
      <c r="D3668" t="str">
        <f t="shared" si="295"/>
        <v>CP006017</v>
      </c>
      <c r="E3668" t="str">
        <f t="shared" si="292"/>
        <v>Lactobacillus</v>
      </c>
      <c r="F3668" t="s">
        <v>32519</v>
      </c>
      <c r="G3668" t="str">
        <f t="shared" si="296"/>
        <v xml:space="preserve">Lactobacillusreuteri                  Bacilli6.49938.95984---4-                                                                        </v>
      </c>
      <c r="H3668" t="s">
        <v>18551</v>
      </c>
      <c r="I3668" t="s">
        <v>15</v>
      </c>
      <c r="J3668" t="s">
        <v>46</v>
      </c>
      <c r="K3668" t="s">
        <v>1953</v>
      </c>
      <c r="L3668" t="s">
        <v>18567</v>
      </c>
      <c r="M3668" t="s">
        <v>18568</v>
      </c>
      <c r="N3668" t="s">
        <v>18569</v>
      </c>
      <c r="O3668" s="1" t="s">
        <v>18570</v>
      </c>
      <c r="P3668" t="s">
        <v>18571</v>
      </c>
      <c r="Q3668">
        <v>4</v>
      </c>
      <c r="R3668" t="s">
        <v>23</v>
      </c>
      <c r="S3668" t="s">
        <v>23</v>
      </c>
      <c r="T3668" t="s">
        <v>23</v>
      </c>
      <c r="U3668">
        <v>4</v>
      </c>
      <c r="V3668" t="s">
        <v>3736</v>
      </c>
    </row>
    <row r="3669" spans="1:22">
      <c r="A3669">
        <v>6523911</v>
      </c>
      <c r="B3669" t="str">
        <f t="shared" si="293"/>
        <v>pLRI022</v>
      </c>
      <c r="C3669" t="str">
        <f t="shared" si="294"/>
        <v>NC_021496.1</v>
      </c>
      <c r="D3669" t="str">
        <f t="shared" si="295"/>
        <v>CP006014</v>
      </c>
      <c r="E3669" t="str">
        <f t="shared" si="292"/>
        <v>Lactobacillus</v>
      </c>
      <c r="F3669" t="s">
        <v>32519</v>
      </c>
      <c r="G3669" t="str">
        <f t="shared" si="296"/>
        <v xml:space="preserve">Lactobacillusreuteri                  Bacilli40.03838.620851-1-52-                                                                        </v>
      </c>
      <c r="H3669" t="s">
        <v>18551</v>
      </c>
      <c r="I3669" t="s">
        <v>15</v>
      </c>
      <c r="J3669" t="s">
        <v>46</v>
      </c>
      <c r="K3669" t="s">
        <v>1953</v>
      </c>
      <c r="L3669" t="s">
        <v>18572</v>
      </c>
      <c r="M3669" t="s">
        <v>18573</v>
      </c>
      <c r="N3669" t="s">
        <v>18574</v>
      </c>
      <c r="O3669" s="1" t="s">
        <v>18575</v>
      </c>
      <c r="P3669" t="s">
        <v>18576</v>
      </c>
      <c r="Q3669">
        <v>51</v>
      </c>
      <c r="R3669" t="s">
        <v>23</v>
      </c>
      <c r="S3669">
        <v>1</v>
      </c>
      <c r="T3669" t="s">
        <v>23</v>
      </c>
      <c r="U3669">
        <v>52</v>
      </c>
      <c r="V3669" t="s">
        <v>3736</v>
      </c>
    </row>
    <row r="3670" spans="1:22">
      <c r="A3670">
        <v>6523815</v>
      </c>
      <c r="B3670" t="str">
        <f t="shared" si="293"/>
        <v>pLRI024</v>
      </c>
      <c r="C3670" t="str">
        <f t="shared" si="294"/>
        <v>NC_021497.1</v>
      </c>
      <c r="D3670" t="str">
        <f t="shared" si="295"/>
        <v>CP006016</v>
      </c>
      <c r="E3670" t="str">
        <f t="shared" si="292"/>
        <v>Lactobacillus</v>
      </c>
      <c r="F3670" t="s">
        <v>32519</v>
      </c>
      <c r="G3670" t="str">
        <f t="shared" si="296"/>
        <v xml:space="preserve">Lactobacillusreuteri                  Bacilli4213842.946612---12-                                                                        </v>
      </c>
      <c r="H3670" t="s">
        <v>18551</v>
      </c>
      <c r="I3670" t="s">
        <v>15</v>
      </c>
      <c r="J3670" t="s">
        <v>46</v>
      </c>
      <c r="K3670" t="s">
        <v>1953</v>
      </c>
      <c r="L3670" t="s">
        <v>18577</v>
      </c>
      <c r="M3670" t="s">
        <v>18578</v>
      </c>
      <c r="N3670" t="s">
        <v>18579</v>
      </c>
      <c r="O3670" s="1">
        <v>42138</v>
      </c>
      <c r="P3670" t="s">
        <v>18580</v>
      </c>
      <c r="Q3670">
        <v>12</v>
      </c>
      <c r="R3670" t="s">
        <v>23</v>
      </c>
      <c r="S3670" t="s">
        <v>23</v>
      </c>
      <c r="T3670" t="s">
        <v>23</v>
      </c>
      <c r="U3670">
        <v>12</v>
      </c>
      <c r="V3670" t="s">
        <v>3736</v>
      </c>
    </row>
    <row r="3671" spans="1:22">
      <c r="A3671">
        <v>6523719</v>
      </c>
      <c r="B3671" t="str">
        <f t="shared" si="293"/>
        <v>pLR580</v>
      </c>
      <c r="C3671" t="str">
        <f t="shared" si="294"/>
        <v>NC_015699.1</v>
      </c>
      <c r="D3671" t="str">
        <f t="shared" si="295"/>
        <v>CP002848</v>
      </c>
      <c r="E3671" t="str">
        <f t="shared" si="292"/>
        <v>Lactobacillus</v>
      </c>
      <c r="F3671" t="s">
        <v>32519</v>
      </c>
      <c r="G3671" t="str">
        <f t="shared" si="296"/>
        <v xml:space="preserve">Lactobacillusreuteri                  Bacilli7.04739.23666---6-                                                                        </v>
      </c>
      <c r="H3671" t="s">
        <v>18581</v>
      </c>
      <c r="I3671" t="s">
        <v>15</v>
      </c>
      <c r="J3671" t="s">
        <v>46</v>
      </c>
      <c r="K3671" t="s">
        <v>1953</v>
      </c>
      <c r="L3671" t="s">
        <v>18582</v>
      </c>
      <c r="M3671" t="s">
        <v>18583</v>
      </c>
      <c r="N3671" t="s">
        <v>18584</v>
      </c>
      <c r="O3671" s="1" t="s">
        <v>18585</v>
      </c>
      <c r="P3671" t="s">
        <v>18586</v>
      </c>
      <c r="Q3671">
        <v>6</v>
      </c>
      <c r="R3671" t="s">
        <v>23</v>
      </c>
      <c r="S3671" t="s">
        <v>23</v>
      </c>
      <c r="T3671" t="s">
        <v>23</v>
      </c>
      <c r="U3671">
        <v>6</v>
      </c>
      <c r="V3671" t="s">
        <v>3736</v>
      </c>
    </row>
    <row r="3672" spans="1:22">
      <c r="A3672">
        <v>6523623</v>
      </c>
      <c r="B3672" t="str">
        <f t="shared" si="293"/>
        <v>pLR585</v>
      </c>
      <c r="C3672" t="str">
        <f t="shared" si="294"/>
        <v>NC_015698.1</v>
      </c>
      <c r="D3672" t="str">
        <f t="shared" si="295"/>
        <v>CP002846</v>
      </c>
      <c r="E3672" t="str">
        <f t="shared" si="292"/>
        <v>Lactobacillus</v>
      </c>
      <c r="F3672" t="s">
        <v>32519</v>
      </c>
      <c r="G3672" t="str">
        <f t="shared" si="296"/>
        <v xml:space="preserve">Lactobacillusreuteri                  Bacilli14.17341.141614---14-                                                                        </v>
      </c>
      <c r="H3672" t="s">
        <v>18581</v>
      </c>
      <c r="I3672" t="s">
        <v>15</v>
      </c>
      <c r="J3672" t="s">
        <v>46</v>
      </c>
      <c r="K3672" t="s">
        <v>1953</v>
      </c>
      <c r="L3672" t="s">
        <v>18542</v>
      </c>
      <c r="M3672" t="s">
        <v>18587</v>
      </c>
      <c r="N3672" t="s">
        <v>18588</v>
      </c>
      <c r="O3672" s="1" t="s">
        <v>18545</v>
      </c>
      <c r="P3672" t="s">
        <v>18546</v>
      </c>
      <c r="Q3672">
        <v>14</v>
      </c>
      <c r="R3672" t="s">
        <v>23</v>
      </c>
      <c r="S3672" t="s">
        <v>23</v>
      </c>
      <c r="T3672" t="s">
        <v>23</v>
      </c>
      <c r="U3672">
        <v>14</v>
      </c>
      <c r="V3672" t="s">
        <v>3736</v>
      </c>
    </row>
    <row r="3673" spans="1:22">
      <c r="A3673">
        <v>6523527</v>
      </c>
      <c r="B3673" t="str">
        <f t="shared" si="293"/>
        <v>pLR581</v>
      </c>
      <c r="C3673" t="str">
        <f t="shared" si="294"/>
        <v>NC_015700.1</v>
      </c>
      <c r="D3673" t="str">
        <f t="shared" si="295"/>
        <v>CP002845</v>
      </c>
      <c r="E3673" t="str">
        <f t="shared" si="292"/>
        <v>Lactobacillus</v>
      </c>
      <c r="F3673" t="s">
        <v>32519</v>
      </c>
      <c r="G3673" t="str">
        <f t="shared" si="296"/>
        <v xml:space="preserve">Lactobacillusreuteri                  Bacilli4270539.958915---15-                                                                        </v>
      </c>
      <c r="H3673" t="s">
        <v>18581</v>
      </c>
      <c r="I3673" t="s">
        <v>15</v>
      </c>
      <c r="J3673" t="s">
        <v>46</v>
      </c>
      <c r="K3673" t="s">
        <v>1953</v>
      </c>
      <c r="L3673" t="s">
        <v>18538</v>
      </c>
      <c r="M3673" t="s">
        <v>18589</v>
      </c>
      <c r="N3673" t="s">
        <v>18590</v>
      </c>
      <c r="O3673" s="1">
        <v>42705</v>
      </c>
      <c r="P3673" t="s">
        <v>18541</v>
      </c>
      <c r="Q3673">
        <v>15</v>
      </c>
      <c r="R3673" t="s">
        <v>23</v>
      </c>
      <c r="S3673" t="s">
        <v>23</v>
      </c>
      <c r="T3673" t="s">
        <v>23</v>
      </c>
      <c r="U3673">
        <v>15</v>
      </c>
      <c r="V3673" t="s">
        <v>3736</v>
      </c>
    </row>
    <row r="3674" spans="1:22">
      <c r="A3674">
        <v>6523431</v>
      </c>
      <c r="B3674" t="str">
        <f t="shared" si="293"/>
        <v>pLR584</v>
      </c>
      <c r="C3674" t="str">
        <f t="shared" si="294"/>
        <v>NC_015701.1</v>
      </c>
      <c r="D3674" t="str">
        <f t="shared" si="295"/>
        <v>CP002847</v>
      </c>
      <c r="E3674" t="str">
        <f t="shared" si="292"/>
        <v>Lactobacillus</v>
      </c>
      <c r="F3674" t="s">
        <v>32519</v>
      </c>
      <c r="G3674" t="str">
        <f t="shared" si="296"/>
        <v xml:space="preserve">Lactobacillusreuteri                  Bacilli19.05936.864516--117-                                                                        </v>
      </c>
      <c r="H3674" t="s">
        <v>18581</v>
      </c>
      <c r="I3674" t="s">
        <v>15</v>
      </c>
      <c r="J3674" t="s">
        <v>46</v>
      </c>
      <c r="K3674" t="s">
        <v>1953</v>
      </c>
      <c r="L3674" t="s">
        <v>18591</v>
      </c>
      <c r="M3674" t="s">
        <v>18592</v>
      </c>
      <c r="N3674" t="s">
        <v>18593</v>
      </c>
      <c r="O3674" s="1" t="s">
        <v>18594</v>
      </c>
      <c r="P3674" t="s">
        <v>18595</v>
      </c>
      <c r="Q3674">
        <v>16</v>
      </c>
      <c r="R3674" t="s">
        <v>23</v>
      </c>
      <c r="S3674" t="s">
        <v>23</v>
      </c>
      <c r="T3674">
        <v>1</v>
      </c>
      <c r="U3674">
        <v>17</v>
      </c>
      <c r="V3674" t="s">
        <v>3736</v>
      </c>
    </row>
    <row r="3675" spans="1:22">
      <c r="A3675">
        <v>6523335</v>
      </c>
      <c r="B3675" t="str">
        <f t="shared" si="293"/>
        <v>pLR001</v>
      </c>
      <c r="C3675" t="str">
        <f t="shared" si="294"/>
        <v>NC_011223.1</v>
      </c>
      <c r="D3675" t="str">
        <f t="shared" si="295"/>
        <v>CP001155</v>
      </c>
      <c r="E3675" t="str">
        <f t="shared" ref="E3675:E3738" si="297">MID(H3675,1,FIND(" ",H3675)-1)</f>
        <v>Lactobacillus</v>
      </c>
      <c r="F3675" t="s">
        <v>32520</v>
      </c>
      <c r="G3675" t="str">
        <f t="shared" si="296"/>
        <v>Lactobacillusrhamnosus                Bacilli8.75441.90089---112</v>
      </c>
      <c r="H3675" t="s">
        <v>18596</v>
      </c>
      <c r="I3675" t="s">
        <v>15</v>
      </c>
      <c r="J3675" t="s">
        <v>46</v>
      </c>
      <c r="K3675" t="s">
        <v>1953</v>
      </c>
      <c r="L3675" t="s">
        <v>18597</v>
      </c>
      <c r="M3675" t="s">
        <v>18598</v>
      </c>
      <c r="N3675" t="s">
        <v>18599</v>
      </c>
      <c r="O3675" s="1" t="s">
        <v>18600</v>
      </c>
      <c r="P3675" t="s">
        <v>18601</v>
      </c>
      <c r="Q3675">
        <v>9</v>
      </c>
      <c r="R3675" t="s">
        <v>23</v>
      </c>
      <c r="S3675" t="s">
        <v>23</v>
      </c>
      <c r="T3675" t="s">
        <v>23</v>
      </c>
      <c r="U3675">
        <v>11</v>
      </c>
      <c r="V3675">
        <v>2</v>
      </c>
    </row>
    <row r="3676" spans="1:22">
      <c r="A3676">
        <v>6523239</v>
      </c>
      <c r="B3676" t="str">
        <f t="shared" si="293"/>
        <v>pLR002</v>
      </c>
      <c r="C3676" t="str">
        <f t="shared" si="294"/>
        <v>NC_011225.1</v>
      </c>
      <c r="D3676" t="str">
        <f t="shared" si="295"/>
        <v>CP001156</v>
      </c>
      <c r="E3676" t="str">
        <f t="shared" si="297"/>
        <v>Lactobacillus</v>
      </c>
      <c r="F3676" t="s">
        <v>32520</v>
      </c>
      <c r="G3676" t="str">
        <f t="shared" si="296"/>
        <v>Lactobacillusrhamnosus                Bacilli31.54842.525736---371</v>
      </c>
      <c r="H3676" t="s">
        <v>18596</v>
      </c>
      <c r="I3676" t="s">
        <v>15</v>
      </c>
      <c r="J3676" t="s">
        <v>46</v>
      </c>
      <c r="K3676" t="s">
        <v>1953</v>
      </c>
      <c r="L3676" t="s">
        <v>18602</v>
      </c>
      <c r="M3676" t="s">
        <v>18603</v>
      </c>
      <c r="N3676" t="s">
        <v>18604</v>
      </c>
      <c r="O3676" s="1" t="s">
        <v>18605</v>
      </c>
      <c r="P3676" t="s">
        <v>18606</v>
      </c>
      <c r="Q3676">
        <v>36</v>
      </c>
      <c r="R3676" t="s">
        <v>23</v>
      </c>
      <c r="S3676" t="s">
        <v>23</v>
      </c>
      <c r="T3676" t="s">
        <v>23</v>
      </c>
      <c r="U3676">
        <v>37</v>
      </c>
      <c r="V3676">
        <v>1</v>
      </c>
    </row>
    <row r="3677" spans="1:22">
      <c r="A3677">
        <v>6523143</v>
      </c>
      <c r="B3677" t="str">
        <f t="shared" si="293"/>
        <v>pLC1</v>
      </c>
      <c r="C3677" t="str">
        <f t="shared" si="294"/>
        <v>NC_013200.1</v>
      </c>
      <c r="D3677" t="str">
        <f t="shared" si="295"/>
        <v>FM179324</v>
      </c>
      <c r="E3677" t="str">
        <f t="shared" si="297"/>
        <v>Lactobacillus</v>
      </c>
      <c r="F3677" t="s">
        <v>32520</v>
      </c>
      <c r="G3677" t="str">
        <f t="shared" si="296"/>
        <v>Lactobacillusrhamnosus                Bacilli64.50843.553---618</v>
      </c>
      <c r="H3677" t="s">
        <v>18607</v>
      </c>
      <c r="I3677" t="s">
        <v>15</v>
      </c>
      <c r="J3677" t="s">
        <v>46</v>
      </c>
      <c r="K3677" t="s">
        <v>1953</v>
      </c>
      <c r="L3677" t="s">
        <v>18608</v>
      </c>
      <c r="M3677" t="s">
        <v>18609</v>
      </c>
      <c r="N3677" t="s">
        <v>18610</v>
      </c>
      <c r="O3677" s="1" t="s">
        <v>18611</v>
      </c>
      <c r="P3677" t="s">
        <v>11090</v>
      </c>
      <c r="Q3677">
        <v>53</v>
      </c>
      <c r="R3677" t="s">
        <v>23</v>
      </c>
      <c r="S3677" t="s">
        <v>23</v>
      </c>
      <c r="T3677" t="s">
        <v>23</v>
      </c>
      <c r="U3677">
        <v>61</v>
      </c>
      <c r="V3677">
        <v>8</v>
      </c>
    </row>
    <row r="3678" spans="1:22">
      <c r="A3678">
        <v>6523047</v>
      </c>
      <c r="B3678" t="str">
        <f t="shared" si="293"/>
        <v>pLS55</v>
      </c>
      <c r="C3678" t="str">
        <f t="shared" si="294"/>
        <v>NC_010375.1</v>
      </c>
      <c r="D3678" t="str">
        <f t="shared" si="295"/>
        <v>EF605268</v>
      </c>
      <c r="E3678" t="str">
        <f t="shared" si="297"/>
        <v>Lactobacillus</v>
      </c>
      <c r="F3678" t="s">
        <v>32521</v>
      </c>
      <c r="G3678" t="str">
        <f t="shared" si="296"/>
        <v xml:space="preserve">Lactobacillussakei                    Bacilli5.03136.73233---3-                                                                        </v>
      </c>
      <c r="H3678" t="s">
        <v>18612</v>
      </c>
      <c r="I3678" t="s">
        <v>15</v>
      </c>
      <c r="J3678" t="s">
        <v>46</v>
      </c>
      <c r="K3678" t="s">
        <v>1953</v>
      </c>
      <c r="L3678" t="s">
        <v>18613</v>
      </c>
      <c r="M3678" t="s">
        <v>18614</v>
      </c>
      <c r="N3678" t="s">
        <v>18615</v>
      </c>
      <c r="O3678" s="1" t="s">
        <v>3734</v>
      </c>
      <c r="P3678" t="s">
        <v>18616</v>
      </c>
      <c r="Q3678">
        <v>3</v>
      </c>
      <c r="R3678" t="s">
        <v>23</v>
      </c>
      <c r="S3678" t="s">
        <v>23</v>
      </c>
      <c r="T3678" t="s">
        <v>23</v>
      </c>
      <c r="U3678">
        <v>3</v>
      </c>
      <c r="V3678" t="s">
        <v>3736</v>
      </c>
    </row>
    <row r="3679" spans="1:22">
      <c r="A3679">
        <v>6522951</v>
      </c>
      <c r="B3679" t="str">
        <f t="shared" si="293"/>
        <v>pRV500</v>
      </c>
      <c r="C3679" t="str">
        <f t="shared" si="294"/>
        <v>NC_004942.1</v>
      </c>
      <c r="D3679" t="str">
        <f t="shared" si="295"/>
        <v>AF438419</v>
      </c>
      <c r="E3679" t="str">
        <f t="shared" si="297"/>
        <v>Lactobacillus</v>
      </c>
      <c r="F3679" t="s">
        <v>32521</v>
      </c>
      <c r="G3679" t="str">
        <f t="shared" si="296"/>
        <v xml:space="preserve">Lactobacillussakei                    Bacilli12.95938.058513---13-                                                                                </v>
      </c>
      <c r="H3679" t="s">
        <v>18617</v>
      </c>
      <c r="I3679" t="s">
        <v>15</v>
      </c>
      <c r="J3679" t="s">
        <v>46</v>
      </c>
      <c r="K3679" t="s">
        <v>1953</v>
      </c>
      <c r="L3679" t="s">
        <v>18618</v>
      </c>
      <c r="M3679" t="s">
        <v>18619</v>
      </c>
      <c r="N3679" t="s">
        <v>18620</v>
      </c>
      <c r="O3679" s="1" t="s">
        <v>18621</v>
      </c>
      <c r="P3679" t="s">
        <v>18622</v>
      </c>
      <c r="Q3679">
        <v>13</v>
      </c>
      <c r="R3679" t="s">
        <v>23</v>
      </c>
      <c r="S3679" t="s">
        <v>23</v>
      </c>
      <c r="T3679" t="s">
        <v>23</v>
      </c>
      <c r="U3679">
        <v>13</v>
      </c>
      <c r="V3679" t="s">
        <v>3129</v>
      </c>
    </row>
    <row r="3680" spans="1:22">
      <c r="A3680">
        <v>6522855</v>
      </c>
      <c r="B3680" t="str">
        <f t="shared" si="293"/>
        <v>pYSI8</v>
      </c>
      <c r="C3680" t="str">
        <f t="shared" si="294"/>
        <v>NC_010936.1</v>
      </c>
      <c r="D3680" t="str">
        <f t="shared" si="295"/>
        <v>EU185047</v>
      </c>
      <c r="E3680" t="str">
        <f t="shared" si="297"/>
        <v>Lactobacillus</v>
      </c>
      <c r="F3680" t="s">
        <v>32521</v>
      </c>
      <c r="G3680" t="str">
        <f t="shared" si="296"/>
        <v xml:space="preserve">Lactobacillussakei                    Bacilli4.97335.57215---5-                                                                        </v>
      </c>
      <c r="H3680" t="s">
        <v>18623</v>
      </c>
      <c r="I3680" t="s">
        <v>15</v>
      </c>
      <c r="J3680" t="s">
        <v>46</v>
      </c>
      <c r="K3680" t="s">
        <v>1953</v>
      </c>
      <c r="L3680" t="s">
        <v>18624</v>
      </c>
      <c r="M3680" t="s">
        <v>18625</v>
      </c>
      <c r="N3680" t="s">
        <v>18626</v>
      </c>
      <c r="O3680" s="1" t="s">
        <v>18627</v>
      </c>
      <c r="P3680" t="s">
        <v>18628</v>
      </c>
      <c r="Q3680">
        <v>5</v>
      </c>
      <c r="R3680" t="s">
        <v>23</v>
      </c>
      <c r="S3680" t="s">
        <v>23</v>
      </c>
      <c r="T3680" t="s">
        <v>23</v>
      </c>
      <c r="U3680">
        <v>5</v>
      </c>
      <c r="V3680" t="s">
        <v>3736</v>
      </c>
    </row>
    <row r="3681" spans="1:22">
      <c r="A3681">
        <v>6522759</v>
      </c>
      <c r="B3681" t="str">
        <f t="shared" si="293"/>
        <v>pYC2</v>
      </c>
      <c r="C3681" t="str">
        <f t="shared" si="294"/>
        <v>NC_011652.1</v>
      </c>
      <c r="D3681" t="str">
        <f t="shared" si="295"/>
        <v>EU555173</v>
      </c>
      <c r="E3681" t="str">
        <f t="shared" si="297"/>
        <v>Lactobacillus</v>
      </c>
      <c r="F3681" t="s">
        <v>32521</v>
      </c>
      <c r="G3681" t="str">
        <f t="shared" si="296"/>
        <v xml:space="preserve">Lactobacillussakei                    Bacilli3543133.95942---2-                                                                                </v>
      </c>
      <c r="H3681" t="s">
        <v>18629</v>
      </c>
      <c r="I3681" t="s">
        <v>15</v>
      </c>
      <c r="J3681" t="s">
        <v>46</v>
      </c>
      <c r="K3681" t="s">
        <v>1953</v>
      </c>
      <c r="L3681" t="s">
        <v>18630</v>
      </c>
      <c r="M3681" t="s">
        <v>18631</v>
      </c>
      <c r="N3681" t="s">
        <v>18632</v>
      </c>
      <c r="O3681" s="1">
        <v>35431</v>
      </c>
      <c r="P3681" t="s">
        <v>18633</v>
      </c>
      <c r="Q3681">
        <v>2</v>
      </c>
      <c r="R3681" t="s">
        <v>23</v>
      </c>
      <c r="S3681" t="s">
        <v>23</v>
      </c>
      <c r="T3681" t="s">
        <v>23</v>
      </c>
      <c r="U3681">
        <v>2</v>
      </c>
      <c r="V3681" t="s">
        <v>3129</v>
      </c>
    </row>
    <row r="3682" spans="1:22">
      <c r="A3682">
        <v>6522663</v>
      </c>
      <c r="B3682" t="str">
        <f t="shared" si="293"/>
        <v>pLS25-1</v>
      </c>
      <c r="C3682" t="str">
        <f t="shared" si="294"/>
        <v>NZ_ASTI01000039.1</v>
      </c>
      <c r="D3682" t="str">
        <f t="shared" si="295"/>
        <v>ASTI01000039</v>
      </c>
      <c r="E3682" t="str">
        <f t="shared" si="297"/>
        <v>Lactobacillus</v>
      </c>
      <c r="F3682" t="s">
        <v>32521</v>
      </c>
      <c r="G3682" t="str">
        <f t="shared" si="296"/>
        <v>Lactobacillussakei                    Bacilli20.5137.640218---191</v>
      </c>
      <c r="H3682" t="s">
        <v>18634</v>
      </c>
      <c r="I3682" t="s">
        <v>15</v>
      </c>
      <c r="J3682" t="s">
        <v>46</v>
      </c>
      <c r="K3682" t="s">
        <v>1953</v>
      </c>
      <c r="L3682" t="s">
        <v>18635</v>
      </c>
      <c r="M3682" t="s">
        <v>18636</v>
      </c>
      <c r="N3682" t="s">
        <v>18637</v>
      </c>
      <c r="O3682" s="1" t="s">
        <v>18638</v>
      </c>
      <c r="P3682" t="s">
        <v>18639</v>
      </c>
      <c r="Q3682">
        <v>18</v>
      </c>
      <c r="R3682" t="s">
        <v>23</v>
      </c>
      <c r="S3682" t="s">
        <v>23</v>
      </c>
      <c r="T3682" t="s">
        <v>23</v>
      </c>
      <c r="U3682">
        <v>19</v>
      </c>
      <c r="V3682">
        <v>1</v>
      </c>
    </row>
    <row r="3683" spans="1:22">
      <c r="A3683">
        <v>6522567</v>
      </c>
      <c r="B3683" t="str">
        <f t="shared" si="293"/>
        <v>pLMP1046</v>
      </c>
      <c r="C3683" t="str">
        <f t="shared" si="294"/>
        <v>NZ_CP007649.1</v>
      </c>
      <c r="D3683" t="str">
        <f t="shared" si="295"/>
        <v>CP007649</v>
      </c>
      <c r="E3683" t="str">
        <f t="shared" si="297"/>
        <v>Lactobacillus</v>
      </c>
      <c r="F3683" t="s">
        <v>32522</v>
      </c>
      <c r="G3683" t="str">
        <f t="shared" si="296"/>
        <v>Lactobacillussalivarius               Bacilli101.88330.9051104---1062</v>
      </c>
      <c r="H3683" t="s">
        <v>18640</v>
      </c>
      <c r="I3683" t="s">
        <v>15</v>
      </c>
      <c r="J3683" t="s">
        <v>46</v>
      </c>
      <c r="K3683" t="s">
        <v>1953</v>
      </c>
      <c r="L3683" t="s">
        <v>18641</v>
      </c>
      <c r="M3683" t="s">
        <v>18642</v>
      </c>
      <c r="N3683" t="s">
        <v>18643</v>
      </c>
      <c r="O3683" s="1" t="s">
        <v>18644</v>
      </c>
      <c r="P3683" t="s">
        <v>18645</v>
      </c>
      <c r="Q3683">
        <v>104</v>
      </c>
      <c r="R3683" t="s">
        <v>23</v>
      </c>
      <c r="S3683" t="s">
        <v>23</v>
      </c>
      <c r="T3683" t="s">
        <v>23</v>
      </c>
      <c r="U3683">
        <v>106</v>
      </c>
      <c r="V3683">
        <v>2</v>
      </c>
    </row>
    <row r="3684" spans="1:22">
      <c r="A3684">
        <v>6522471</v>
      </c>
      <c r="B3684" t="str">
        <f t="shared" si="293"/>
        <v>pMP1046B</v>
      </c>
      <c r="C3684" t="str">
        <f t="shared" si="294"/>
        <v>NZ_CP007648.1</v>
      </c>
      <c r="D3684" t="str">
        <f t="shared" si="295"/>
        <v>CP007648</v>
      </c>
      <c r="E3684" t="str">
        <f t="shared" si="297"/>
        <v>Lactobacillus</v>
      </c>
      <c r="F3684" t="s">
        <v>32522</v>
      </c>
      <c r="G3684" t="str">
        <f t="shared" si="296"/>
        <v>Lactobacillussalivarius               Bacilli129.21833.8707151-2-1541</v>
      </c>
      <c r="H3684" t="s">
        <v>18640</v>
      </c>
      <c r="I3684" t="s">
        <v>15</v>
      </c>
      <c r="J3684" t="s">
        <v>46</v>
      </c>
      <c r="K3684" t="s">
        <v>1953</v>
      </c>
      <c r="L3684" t="s">
        <v>18646</v>
      </c>
      <c r="M3684" t="s">
        <v>18647</v>
      </c>
      <c r="N3684" t="s">
        <v>18648</v>
      </c>
      <c r="O3684" s="1" t="s">
        <v>18649</v>
      </c>
      <c r="P3684" t="s">
        <v>18650</v>
      </c>
      <c r="Q3684">
        <v>151</v>
      </c>
      <c r="R3684" t="s">
        <v>23</v>
      </c>
      <c r="S3684">
        <v>2</v>
      </c>
      <c r="T3684" t="s">
        <v>23</v>
      </c>
      <c r="U3684">
        <v>154</v>
      </c>
      <c r="V3684">
        <v>1</v>
      </c>
    </row>
    <row r="3685" spans="1:22">
      <c r="A3685">
        <v>6522375</v>
      </c>
      <c r="B3685" t="str">
        <f t="shared" si="293"/>
        <v>pCTN1046</v>
      </c>
      <c r="C3685" t="str">
        <f t="shared" si="294"/>
        <v>NZ_CP007650.1</v>
      </c>
      <c r="D3685" t="str">
        <f t="shared" si="295"/>
        <v>CP007650</v>
      </c>
      <c r="E3685" t="str">
        <f t="shared" si="297"/>
        <v>Lactobacillus</v>
      </c>
      <c r="F3685" t="s">
        <v>32522</v>
      </c>
      <c r="G3685" t="str">
        <f t="shared" si="296"/>
        <v>Lactobacillussalivarius               Bacilli33.31534.888232---331</v>
      </c>
      <c r="H3685" t="s">
        <v>18640</v>
      </c>
      <c r="I3685" t="s">
        <v>15</v>
      </c>
      <c r="J3685" t="s">
        <v>46</v>
      </c>
      <c r="K3685" t="s">
        <v>1953</v>
      </c>
      <c r="L3685" t="s">
        <v>18651</v>
      </c>
      <c r="M3685" t="s">
        <v>18652</v>
      </c>
      <c r="N3685" t="s">
        <v>18653</v>
      </c>
      <c r="O3685" s="1" t="s">
        <v>18654</v>
      </c>
      <c r="P3685" t="s">
        <v>4031</v>
      </c>
      <c r="Q3685">
        <v>32</v>
      </c>
      <c r="R3685" t="s">
        <v>23</v>
      </c>
      <c r="S3685" t="s">
        <v>23</v>
      </c>
      <c r="T3685" t="s">
        <v>23</v>
      </c>
      <c r="U3685">
        <v>33</v>
      </c>
      <c r="V3685">
        <v>1</v>
      </c>
    </row>
    <row r="3686" spans="1:22">
      <c r="A3686">
        <v>6522279</v>
      </c>
      <c r="B3686" t="str">
        <f t="shared" si="293"/>
        <v>pMP1046A</v>
      </c>
      <c r="C3686" t="str">
        <f t="shared" si="294"/>
        <v>NZ_CP007647.1</v>
      </c>
      <c r="D3686" t="str">
        <f t="shared" si="295"/>
        <v>CP007647</v>
      </c>
      <c r="E3686" t="str">
        <f t="shared" si="297"/>
        <v>Lactobacillus</v>
      </c>
      <c r="F3686" t="s">
        <v>32522</v>
      </c>
      <c r="G3686" t="str">
        <f t="shared" si="296"/>
        <v>Lactobacillussalivarius               Bacilli219.74832.0449203---21613</v>
      </c>
      <c r="H3686" t="s">
        <v>18640</v>
      </c>
      <c r="I3686" t="s">
        <v>15</v>
      </c>
      <c r="J3686" t="s">
        <v>46</v>
      </c>
      <c r="K3686" t="s">
        <v>1953</v>
      </c>
      <c r="L3686" t="s">
        <v>18655</v>
      </c>
      <c r="M3686" t="s">
        <v>18656</v>
      </c>
      <c r="N3686" t="s">
        <v>18657</v>
      </c>
      <c r="O3686" s="1" t="s">
        <v>18658</v>
      </c>
      <c r="P3686" t="s">
        <v>18659</v>
      </c>
      <c r="Q3686">
        <v>203</v>
      </c>
      <c r="R3686" t="s">
        <v>23</v>
      </c>
      <c r="S3686" t="s">
        <v>23</v>
      </c>
      <c r="T3686" t="s">
        <v>23</v>
      </c>
      <c r="U3686">
        <v>216</v>
      </c>
      <c r="V3686">
        <v>13</v>
      </c>
    </row>
    <row r="3687" spans="1:22">
      <c r="A3687">
        <v>6522183</v>
      </c>
      <c r="B3687" t="str">
        <f t="shared" si="293"/>
        <v>pHN2</v>
      </c>
      <c r="C3687" t="str">
        <f t="shared" si="294"/>
        <v>NC_017480.1</v>
      </c>
      <c r="D3687" t="str">
        <f t="shared" si="295"/>
        <v>CP002036</v>
      </c>
      <c r="E3687" t="str">
        <f t="shared" si="297"/>
        <v>Lactobacillus</v>
      </c>
      <c r="F3687" t="s">
        <v>32522</v>
      </c>
      <c r="G3687" t="str">
        <f t="shared" si="296"/>
        <v>Lactobacillussalivarius               Bacilli20.42638.994424---284</v>
      </c>
      <c r="H3687" t="s">
        <v>18660</v>
      </c>
      <c r="I3687" t="s">
        <v>15</v>
      </c>
      <c r="J3687" t="s">
        <v>46</v>
      </c>
      <c r="K3687" t="s">
        <v>1953</v>
      </c>
      <c r="L3687" t="s">
        <v>18661</v>
      </c>
      <c r="M3687" t="s">
        <v>18662</v>
      </c>
      <c r="N3687" t="s">
        <v>18663</v>
      </c>
      <c r="O3687" s="1" t="s">
        <v>18664</v>
      </c>
      <c r="P3687" t="s">
        <v>18665</v>
      </c>
      <c r="Q3687">
        <v>24</v>
      </c>
      <c r="R3687" t="s">
        <v>23</v>
      </c>
      <c r="S3687" t="s">
        <v>23</v>
      </c>
      <c r="T3687" t="s">
        <v>23</v>
      </c>
      <c r="U3687">
        <v>28</v>
      </c>
      <c r="V3687">
        <v>4</v>
      </c>
    </row>
    <row r="3688" spans="1:22">
      <c r="A3688">
        <v>6522087</v>
      </c>
      <c r="B3688" t="str">
        <f t="shared" si="293"/>
        <v>pHN1</v>
      </c>
      <c r="C3688" t="str">
        <f t="shared" si="294"/>
        <v>NC_017479.1</v>
      </c>
      <c r="D3688" t="str">
        <f t="shared" si="295"/>
        <v>CP002035</v>
      </c>
      <c r="E3688" t="str">
        <f t="shared" si="297"/>
        <v>Lactobacillus</v>
      </c>
      <c r="F3688" t="s">
        <v>32522</v>
      </c>
      <c r="G3688" t="str">
        <f t="shared" si="296"/>
        <v>Lactobacillussalivarius               Bacilli44.58139.550539---5112</v>
      </c>
      <c r="H3688" t="s">
        <v>18660</v>
      </c>
      <c r="I3688" t="s">
        <v>15</v>
      </c>
      <c r="J3688" t="s">
        <v>46</v>
      </c>
      <c r="K3688" t="s">
        <v>1953</v>
      </c>
      <c r="L3688" t="s">
        <v>18666</v>
      </c>
      <c r="M3688" t="s">
        <v>18667</v>
      </c>
      <c r="N3688" t="s">
        <v>18668</v>
      </c>
      <c r="O3688" s="1" t="s">
        <v>18669</v>
      </c>
      <c r="P3688" t="s">
        <v>18670</v>
      </c>
      <c r="Q3688">
        <v>39</v>
      </c>
      <c r="R3688" t="s">
        <v>23</v>
      </c>
      <c r="S3688" t="s">
        <v>23</v>
      </c>
      <c r="T3688" t="s">
        <v>23</v>
      </c>
      <c r="U3688">
        <v>51</v>
      </c>
      <c r="V3688">
        <v>12</v>
      </c>
    </row>
    <row r="3689" spans="1:22">
      <c r="A3689">
        <v>6521991</v>
      </c>
      <c r="B3689" t="str">
        <f t="shared" si="293"/>
        <v>pHN3</v>
      </c>
      <c r="C3689" t="str">
        <f t="shared" si="294"/>
        <v>NC_017499.1</v>
      </c>
      <c r="D3689" t="str">
        <f t="shared" si="295"/>
        <v>CP002037</v>
      </c>
      <c r="E3689" t="str">
        <f t="shared" si="297"/>
        <v>Lactobacillus</v>
      </c>
      <c r="F3689" t="s">
        <v>32522</v>
      </c>
      <c r="G3689" t="str">
        <f t="shared" si="296"/>
        <v>Lactobacillussalivarius               Bacilli242.96232.0635219---24324</v>
      </c>
      <c r="H3689" t="s">
        <v>18660</v>
      </c>
      <c r="I3689" t="s">
        <v>15</v>
      </c>
      <c r="J3689" t="s">
        <v>46</v>
      </c>
      <c r="K3689" t="s">
        <v>1953</v>
      </c>
      <c r="L3689" t="s">
        <v>18671</v>
      </c>
      <c r="M3689" t="s">
        <v>18672</v>
      </c>
      <c r="N3689" t="s">
        <v>18673</v>
      </c>
      <c r="O3689" s="1" t="s">
        <v>18674</v>
      </c>
      <c r="P3689" t="s">
        <v>18675</v>
      </c>
      <c r="Q3689">
        <v>219</v>
      </c>
      <c r="R3689" t="s">
        <v>23</v>
      </c>
      <c r="S3689" t="s">
        <v>23</v>
      </c>
      <c r="T3689" t="s">
        <v>23</v>
      </c>
      <c r="U3689">
        <v>243</v>
      </c>
      <c r="V3689">
        <v>24</v>
      </c>
    </row>
    <row r="3690" spans="1:22">
      <c r="A3690">
        <v>6521895</v>
      </c>
      <c r="B3690" t="str">
        <f t="shared" si="293"/>
        <v>pLS51B</v>
      </c>
      <c r="C3690" t="str">
        <f t="shared" si="294"/>
        <v>NZ_AICL01000008.1</v>
      </c>
      <c r="D3690" t="str">
        <f t="shared" si="295"/>
        <v>AICL01000008</v>
      </c>
      <c r="E3690" t="str">
        <f t="shared" si="297"/>
        <v>Lactobacillus</v>
      </c>
      <c r="F3690" t="s">
        <v>32522</v>
      </c>
      <c r="G3690" t="str">
        <f t="shared" si="296"/>
        <v>Lactobacillussalivarius               Bacilli85.09732.339670---799</v>
      </c>
      <c r="H3690" t="s">
        <v>18676</v>
      </c>
      <c r="I3690" t="s">
        <v>15</v>
      </c>
      <c r="J3690" t="s">
        <v>46</v>
      </c>
      <c r="K3690" t="s">
        <v>1953</v>
      </c>
      <c r="L3690" t="s">
        <v>18677</v>
      </c>
      <c r="M3690" t="s">
        <v>18678</v>
      </c>
      <c r="N3690" t="s">
        <v>18679</v>
      </c>
      <c r="O3690" s="1" t="s">
        <v>18680</v>
      </c>
      <c r="P3690" t="s">
        <v>18681</v>
      </c>
      <c r="Q3690">
        <v>70</v>
      </c>
      <c r="R3690" t="s">
        <v>23</v>
      </c>
      <c r="S3690" t="s">
        <v>23</v>
      </c>
      <c r="T3690" t="s">
        <v>23</v>
      </c>
      <c r="U3690">
        <v>79</v>
      </c>
      <c r="V3690">
        <v>9</v>
      </c>
    </row>
    <row r="3691" spans="1:22">
      <c r="A3691">
        <v>6521799</v>
      </c>
      <c r="B3691" t="str">
        <f t="shared" si="293"/>
        <v>pR1</v>
      </c>
      <c r="C3691" t="str">
        <f t="shared" si="294"/>
        <v>NZ_CP011404.1</v>
      </c>
      <c r="D3691" t="str">
        <f t="shared" si="295"/>
        <v>CP011404</v>
      </c>
      <c r="E3691" t="str">
        <f t="shared" si="297"/>
        <v>Lactobacillus</v>
      </c>
      <c r="F3691" t="s">
        <v>32522</v>
      </c>
      <c r="G3691" t="str">
        <f t="shared" si="296"/>
        <v>Lactobacillussalivarius               Bacilli176.95132.1292148---16315</v>
      </c>
      <c r="H3691" t="s">
        <v>18682</v>
      </c>
      <c r="I3691" t="s">
        <v>15</v>
      </c>
      <c r="J3691" t="s">
        <v>46</v>
      </c>
      <c r="K3691" t="s">
        <v>1953</v>
      </c>
      <c r="L3691" t="s">
        <v>18683</v>
      </c>
      <c r="M3691" t="s">
        <v>18684</v>
      </c>
      <c r="N3691" t="s">
        <v>18685</v>
      </c>
      <c r="O3691" s="1" t="s">
        <v>18686</v>
      </c>
      <c r="P3691" t="s">
        <v>18687</v>
      </c>
      <c r="Q3691">
        <v>148</v>
      </c>
      <c r="R3691" t="s">
        <v>23</v>
      </c>
      <c r="S3691" t="s">
        <v>23</v>
      </c>
      <c r="T3691" t="s">
        <v>23</v>
      </c>
      <c r="U3691">
        <v>163</v>
      </c>
      <c r="V3691">
        <v>15</v>
      </c>
    </row>
    <row r="3692" spans="1:22">
      <c r="A3692">
        <v>6521703</v>
      </c>
      <c r="B3692" t="str">
        <f t="shared" si="293"/>
        <v>pR2</v>
      </c>
      <c r="C3692" t="str">
        <f t="shared" si="294"/>
        <v>NZ_CP011405.1</v>
      </c>
      <c r="D3692" t="str">
        <f t="shared" si="295"/>
        <v>CP011405</v>
      </c>
      <c r="E3692" t="str">
        <f t="shared" si="297"/>
        <v>Lactobacillus</v>
      </c>
      <c r="F3692" t="s">
        <v>32522</v>
      </c>
      <c r="G3692" t="str">
        <f t="shared" si="296"/>
        <v>Lactobacillussalivarius               Bacilli49.84839.181144---5511</v>
      </c>
      <c r="H3692" t="s">
        <v>18682</v>
      </c>
      <c r="I3692" t="s">
        <v>15</v>
      </c>
      <c r="J3692" t="s">
        <v>46</v>
      </c>
      <c r="K3692" t="s">
        <v>1953</v>
      </c>
      <c r="L3692" t="s">
        <v>18688</v>
      </c>
      <c r="M3692" t="s">
        <v>18689</v>
      </c>
      <c r="N3692" t="s">
        <v>18690</v>
      </c>
      <c r="O3692" s="1" t="s">
        <v>18691</v>
      </c>
      <c r="P3692" t="s">
        <v>18692</v>
      </c>
      <c r="Q3692">
        <v>44</v>
      </c>
      <c r="R3692" t="s">
        <v>23</v>
      </c>
      <c r="S3692" t="s">
        <v>23</v>
      </c>
      <c r="T3692" t="s">
        <v>23</v>
      </c>
      <c r="U3692">
        <v>55</v>
      </c>
      <c r="V3692">
        <v>11</v>
      </c>
    </row>
    <row r="3693" spans="1:22">
      <c r="A3693">
        <v>6521607</v>
      </c>
      <c r="B3693" t="str">
        <f t="shared" si="293"/>
        <v>pSF118-20</v>
      </c>
      <c r="C3693" t="str">
        <f t="shared" si="294"/>
        <v>NC_006529.1</v>
      </c>
      <c r="D3693" t="str">
        <f t="shared" si="295"/>
        <v>AF488831</v>
      </c>
      <c r="E3693" t="str">
        <f t="shared" si="297"/>
        <v>Lactobacillus</v>
      </c>
      <c r="F3693" t="s">
        <v>32522</v>
      </c>
      <c r="G3693" t="str">
        <f t="shared" si="296"/>
        <v xml:space="preserve">Lactobacillussalivarius               Bacilli20.41739.109627---27-                                                                </v>
      </c>
      <c r="H3693" t="s">
        <v>18693</v>
      </c>
      <c r="I3693" t="s">
        <v>15</v>
      </c>
      <c r="J3693" t="s">
        <v>46</v>
      </c>
      <c r="K3693" t="s">
        <v>1953</v>
      </c>
      <c r="L3693" t="s">
        <v>18694</v>
      </c>
      <c r="M3693" t="s">
        <v>18695</v>
      </c>
      <c r="N3693" t="s">
        <v>18696</v>
      </c>
      <c r="O3693" s="1" t="s">
        <v>18697</v>
      </c>
      <c r="P3693" t="s">
        <v>18698</v>
      </c>
      <c r="Q3693">
        <v>27</v>
      </c>
      <c r="R3693" t="s">
        <v>23</v>
      </c>
      <c r="S3693" t="s">
        <v>23</v>
      </c>
      <c r="T3693" t="s">
        <v>23</v>
      </c>
      <c r="U3693">
        <v>27</v>
      </c>
      <c r="V3693" t="s">
        <v>495</v>
      </c>
    </row>
    <row r="3694" spans="1:22">
      <c r="A3694">
        <v>6521511</v>
      </c>
      <c r="B3694" t="str">
        <f t="shared" si="293"/>
        <v>pMP118</v>
      </c>
      <c r="C3694" t="str">
        <f t="shared" si="294"/>
        <v>NC_007930.1</v>
      </c>
      <c r="D3694" t="str">
        <f t="shared" si="295"/>
        <v>CP000234</v>
      </c>
      <c r="E3694" t="str">
        <f t="shared" si="297"/>
        <v>Lactobacillus</v>
      </c>
      <c r="F3694" t="s">
        <v>32522</v>
      </c>
      <c r="G3694" t="str">
        <f t="shared" si="296"/>
        <v>Lactobacillussalivarius               Bacilli242.43632.0897222---24220</v>
      </c>
      <c r="H3694" t="s">
        <v>18693</v>
      </c>
      <c r="I3694" t="s">
        <v>15</v>
      </c>
      <c r="J3694" t="s">
        <v>46</v>
      </c>
      <c r="K3694" t="s">
        <v>1953</v>
      </c>
      <c r="L3694" t="s">
        <v>18699</v>
      </c>
      <c r="M3694" t="s">
        <v>18700</v>
      </c>
      <c r="N3694" t="s">
        <v>18701</v>
      </c>
      <c r="O3694" s="1" t="s">
        <v>18702</v>
      </c>
      <c r="P3694" t="s">
        <v>18703</v>
      </c>
      <c r="Q3694">
        <v>222</v>
      </c>
      <c r="R3694" t="s">
        <v>23</v>
      </c>
      <c r="S3694" t="s">
        <v>23</v>
      </c>
      <c r="T3694" t="s">
        <v>23</v>
      </c>
      <c r="U3694">
        <v>242</v>
      </c>
      <c r="V3694">
        <v>20</v>
      </c>
    </row>
    <row r="3695" spans="1:22">
      <c r="A3695">
        <v>6521415</v>
      </c>
      <c r="B3695" t="str">
        <f t="shared" si="293"/>
        <v>pSF118-44</v>
      </c>
      <c r="C3695" t="str">
        <f t="shared" si="294"/>
        <v>NC_006530.1</v>
      </c>
      <c r="D3695" t="str">
        <f t="shared" si="295"/>
        <v>AF488832</v>
      </c>
      <c r="E3695" t="str">
        <f t="shared" si="297"/>
        <v>Lactobacillus</v>
      </c>
      <c r="F3695" t="s">
        <v>32522</v>
      </c>
      <c r="G3695" t="str">
        <f t="shared" si="296"/>
        <v>Lactobacillussalivarius               Bacilli44.01339.581547---492</v>
      </c>
      <c r="H3695" t="s">
        <v>18693</v>
      </c>
      <c r="I3695" t="s">
        <v>15</v>
      </c>
      <c r="J3695" t="s">
        <v>46</v>
      </c>
      <c r="K3695" t="s">
        <v>1953</v>
      </c>
      <c r="L3695" t="s">
        <v>18704</v>
      </c>
      <c r="M3695" t="s">
        <v>18705</v>
      </c>
      <c r="N3695" t="s">
        <v>18706</v>
      </c>
      <c r="O3695" s="1" t="s">
        <v>18707</v>
      </c>
      <c r="P3695" t="s">
        <v>18708</v>
      </c>
      <c r="Q3695">
        <v>47</v>
      </c>
      <c r="R3695" t="s">
        <v>23</v>
      </c>
      <c r="S3695" t="s">
        <v>23</v>
      </c>
      <c r="T3695" t="s">
        <v>23</v>
      </c>
      <c r="U3695">
        <v>49</v>
      </c>
      <c r="V3695">
        <v>2</v>
      </c>
    </row>
    <row r="3696" spans="1:22">
      <c r="A3696">
        <v>6521319</v>
      </c>
      <c r="B3696" t="str">
        <f t="shared" si="293"/>
        <v>pLS1</v>
      </c>
      <c r="C3696" t="str">
        <f t="shared" si="294"/>
        <v>NC_015979.1</v>
      </c>
      <c r="D3696" t="str">
        <f t="shared" si="295"/>
        <v>CP002462</v>
      </c>
      <c r="E3696" t="str">
        <f t="shared" si="297"/>
        <v>Lactobacillus</v>
      </c>
      <c r="F3696" t="s">
        <v>32523</v>
      </c>
      <c r="G3696" t="str">
        <f t="shared" si="296"/>
        <v>Lactobacillussanfranciscensis         Bacilli58.73937.61949---545</v>
      </c>
      <c r="H3696" t="s">
        <v>18709</v>
      </c>
      <c r="I3696" t="s">
        <v>15</v>
      </c>
      <c r="J3696" t="s">
        <v>46</v>
      </c>
      <c r="K3696" t="s">
        <v>1953</v>
      </c>
      <c r="L3696" t="s">
        <v>18710</v>
      </c>
      <c r="M3696" t="s">
        <v>18711</v>
      </c>
      <c r="N3696" t="s">
        <v>18712</v>
      </c>
      <c r="O3696" s="1" t="s">
        <v>18713</v>
      </c>
      <c r="P3696" t="s">
        <v>18714</v>
      </c>
      <c r="Q3696">
        <v>49</v>
      </c>
      <c r="R3696" t="s">
        <v>23</v>
      </c>
      <c r="S3696" t="s">
        <v>23</v>
      </c>
      <c r="T3696" t="s">
        <v>23</v>
      </c>
      <c r="U3696">
        <v>54</v>
      </c>
      <c r="V3696">
        <v>5</v>
      </c>
    </row>
    <row r="3697" spans="1:22">
      <c r="A3697">
        <v>6521223</v>
      </c>
      <c r="B3697" t="str">
        <f t="shared" si="293"/>
        <v>pLS2</v>
      </c>
      <c r="C3697" t="str">
        <f t="shared" si="294"/>
        <v>NC_015980.1</v>
      </c>
      <c r="D3697" t="str">
        <f t="shared" si="295"/>
        <v>CP002463</v>
      </c>
      <c r="E3697" t="str">
        <f t="shared" si="297"/>
        <v>Lactobacillus</v>
      </c>
      <c r="F3697" t="s">
        <v>32523</v>
      </c>
      <c r="G3697" t="str">
        <f t="shared" si="296"/>
        <v>Lactobacillussanfranciscensis         Bacilli18.71536.115415---161</v>
      </c>
      <c r="H3697" t="s">
        <v>18709</v>
      </c>
      <c r="I3697" t="s">
        <v>15</v>
      </c>
      <c r="J3697" t="s">
        <v>46</v>
      </c>
      <c r="K3697" t="s">
        <v>1953</v>
      </c>
      <c r="L3697" t="s">
        <v>18715</v>
      </c>
      <c r="M3697" t="s">
        <v>18716</v>
      </c>
      <c r="N3697" t="s">
        <v>18717</v>
      </c>
      <c r="O3697" s="1" t="s">
        <v>18718</v>
      </c>
      <c r="P3697" t="s">
        <v>18719</v>
      </c>
      <c r="Q3697">
        <v>15</v>
      </c>
      <c r="R3697" t="s">
        <v>23</v>
      </c>
      <c r="S3697" t="s">
        <v>23</v>
      </c>
      <c r="T3697" t="s">
        <v>23</v>
      </c>
      <c r="U3697">
        <v>16</v>
      </c>
      <c r="V3697">
        <v>1</v>
      </c>
    </row>
    <row r="3698" spans="1:22">
      <c r="A3698">
        <v>6521127</v>
      </c>
      <c r="B3698" t="str">
        <f t="shared" si="293"/>
        <v>wkB8_plasmid</v>
      </c>
      <c r="C3698" t="str">
        <f t="shared" si="294"/>
        <v>NZ_CP009532.1</v>
      </c>
      <c r="D3698" t="str">
        <f t="shared" si="295"/>
        <v>CP009532</v>
      </c>
      <c r="E3698" t="str">
        <f t="shared" si="297"/>
        <v>Lactobacillus</v>
      </c>
      <c r="F3698" t="s">
        <v>32132</v>
      </c>
      <c r="G3698" t="str">
        <f t="shared" si="296"/>
        <v xml:space="preserve">Lactobacillussp.                      Bacilli6.39638.99315---5-                                                                        </v>
      </c>
      <c r="H3698" t="s">
        <v>18720</v>
      </c>
      <c r="I3698" t="s">
        <v>15</v>
      </c>
      <c r="J3698" t="s">
        <v>46</v>
      </c>
      <c r="K3698" t="s">
        <v>1953</v>
      </c>
      <c r="L3698" t="s">
        <v>18721</v>
      </c>
      <c r="M3698" t="s">
        <v>18722</v>
      </c>
      <c r="N3698" t="s">
        <v>18723</v>
      </c>
      <c r="O3698" s="1" t="s">
        <v>18724</v>
      </c>
      <c r="P3698" t="s">
        <v>18725</v>
      </c>
      <c r="Q3698">
        <v>5</v>
      </c>
      <c r="R3698" t="s">
        <v>23</v>
      </c>
      <c r="S3698" t="s">
        <v>23</v>
      </c>
      <c r="T3698" t="s">
        <v>23</v>
      </c>
      <c r="U3698">
        <v>5</v>
      </c>
      <c r="V3698" t="s">
        <v>3736</v>
      </c>
    </row>
    <row r="3699" spans="1:22">
      <c r="A3699">
        <v>6521031</v>
      </c>
      <c r="B3699" t="str">
        <f t="shared" si="293"/>
        <v>pGL4</v>
      </c>
      <c r="C3699" t="str">
        <f t="shared" si="294"/>
        <v>NC_016971.1</v>
      </c>
      <c r="D3699" t="str">
        <f t="shared" si="295"/>
        <v>HE651325</v>
      </c>
      <c r="E3699" t="str">
        <f t="shared" si="297"/>
        <v>Lactococcus</v>
      </c>
      <c r="F3699" t="s">
        <v>32524</v>
      </c>
      <c r="G3699" t="str">
        <f t="shared" si="296"/>
        <v>Lactococcusgarvieae                 Bacilli14.00632.171913---141</v>
      </c>
      <c r="H3699" t="s">
        <v>18726</v>
      </c>
      <c r="I3699" t="s">
        <v>15</v>
      </c>
      <c r="J3699" t="s">
        <v>46</v>
      </c>
      <c r="K3699" t="s">
        <v>1953</v>
      </c>
      <c r="L3699" t="s">
        <v>18727</v>
      </c>
      <c r="M3699" t="s">
        <v>18728</v>
      </c>
      <c r="N3699" t="s">
        <v>18729</v>
      </c>
      <c r="O3699" s="1" t="s">
        <v>18730</v>
      </c>
      <c r="P3699" t="s">
        <v>18731</v>
      </c>
      <c r="Q3699">
        <v>13</v>
      </c>
      <c r="R3699" t="s">
        <v>23</v>
      </c>
      <c r="S3699" t="s">
        <v>23</v>
      </c>
      <c r="T3699" t="s">
        <v>23</v>
      </c>
      <c r="U3699">
        <v>14</v>
      </c>
      <c r="V3699">
        <v>1</v>
      </c>
    </row>
    <row r="3700" spans="1:22">
      <c r="A3700">
        <v>6520935</v>
      </c>
      <c r="B3700" t="str">
        <f t="shared" si="293"/>
        <v>pGL3</v>
      </c>
      <c r="C3700" t="str">
        <f t="shared" si="294"/>
        <v>NC_016970.1</v>
      </c>
      <c r="D3700" t="str">
        <f t="shared" si="295"/>
        <v>HE650697</v>
      </c>
      <c r="E3700" t="str">
        <f t="shared" si="297"/>
        <v>Lactococcus</v>
      </c>
      <c r="F3700" t="s">
        <v>32524</v>
      </c>
      <c r="G3700" t="str">
        <f t="shared" si="296"/>
        <v>Lactococcusgarvieae                 Bacilli12.94836.26818---91</v>
      </c>
      <c r="H3700" t="s">
        <v>18726</v>
      </c>
      <c r="I3700" t="s">
        <v>15</v>
      </c>
      <c r="J3700" t="s">
        <v>46</v>
      </c>
      <c r="K3700" t="s">
        <v>1953</v>
      </c>
      <c r="L3700" t="s">
        <v>18732</v>
      </c>
      <c r="M3700" t="s">
        <v>18733</v>
      </c>
      <c r="N3700" t="s">
        <v>18734</v>
      </c>
      <c r="O3700" s="1" t="s">
        <v>18735</v>
      </c>
      <c r="P3700" t="s">
        <v>18736</v>
      </c>
      <c r="Q3700">
        <v>8</v>
      </c>
      <c r="R3700" t="s">
        <v>23</v>
      </c>
      <c r="S3700" t="s">
        <v>23</v>
      </c>
      <c r="T3700" t="s">
        <v>23</v>
      </c>
      <c r="U3700">
        <v>9</v>
      </c>
      <c r="V3700">
        <v>1</v>
      </c>
    </row>
    <row r="3701" spans="1:22">
      <c r="A3701">
        <v>6520839</v>
      </c>
      <c r="B3701" t="str">
        <f t="shared" si="293"/>
        <v>pGL1</v>
      </c>
      <c r="C3701" t="str">
        <f t="shared" si="294"/>
        <v>NC_016969.1</v>
      </c>
      <c r="D3701" t="str">
        <f t="shared" si="295"/>
        <v>HE650695</v>
      </c>
      <c r="E3701" t="str">
        <f t="shared" si="297"/>
        <v>Lactococcus</v>
      </c>
      <c r="F3701" t="s">
        <v>32524</v>
      </c>
      <c r="G3701" t="str">
        <f t="shared" si="296"/>
        <v xml:space="preserve">Lactococcusgarvieae                 Bacilli4.53637.41186---6-                                                                        </v>
      </c>
      <c r="H3701" t="s">
        <v>18726</v>
      </c>
      <c r="I3701" t="s">
        <v>15</v>
      </c>
      <c r="J3701" t="s">
        <v>46</v>
      </c>
      <c r="K3701" t="s">
        <v>1953</v>
      </c>
      <c r="L3701" t="s">
        <v>18737</v>
      </c>
      <c r="M3701" t="s">
        <v>18738</v>
      </c>
      <c r="N3701" t="s">
        <v>18739</v>
      </c>
      <c r="O3701" s="1" t="s">
        <v>18740</v>
      </c>
      <c r="P3701" t="s">
        <v>18741</v>
      </c>
      <c r="Q3701">
        <v>6</v>
      </c>
      <c r="R3701" t="s">
        <v>23</v>
      </c>
      <c r="S3701" t="s">
        <v>23</v>
      </c>
      <c r="T3701" t="s">
        <v>23</v>
      </c>
      <c r="U3701">
        <v>6</v>
      </c>
      <c r="V3701" t="s">
        <v>3736</v>
      </c>
    </row>
    <row r="3702" spans="1:22">
      <c r="A3702">
        <v>6520743</v>
      </c>
      <c r="B3702" t="str">
        <f t="shared" si="293"/>
        <v>pKL0018</v>
      </c>
      <c r="C3702" t="str">
        <f t="shared" si="294"/>
        <v>NC_010540.1</v>
      </c>
      <c r="D3702" t="str">
        <f t="shared" si="295"/>
        <v>AB290882</v>
      </c>
      <c r="E3702" t="str">
        <f t="shared" si="297"/>
        <v>Lactococcus</v>
      </c>
      <c r="F3702" t="s">
        <v>32524</v>
      </c>
      <c r="G3702" t="str">
        <f t="shared" si="296"/>
        <v xml:space="preserve">Lactococcusgarvieae                 Bacilli20.03432.704420---20-                                                                                </v>
      </c>
      <c r="H3702" t="s">
        <v>18742</v>
      </c>
      <c r="I3702" t="s">
        <v>15</v>
      </c>
      <c r="J3702" t="s">
        <v>46</v>
      </c>
      <c r="K3702" t="s">
        <v>1953</v>
      </c>
      <c r="L3702" t="s">
        <v>18743</v>
      </c>
      <c r="M3702" t="s">
        <v>18744</v>
      </c>
      <c r="N3702" t="s">
        <v>18745</v>
      </c>
      <c r="O3702" s="1" t="s">
        <v>18746</v>
      </c>
      <c r="P3702" t="s">
        <v>18747</v>
      </c>
      <c r="Q3702">
        <v>20</v>
      </c>
      <c r="R3702" t="s">
        <v>23</v>
      </c>
      <c r="S3702" t="s">
        <v>23</v>
      </c>
      <c r="T3702" t="s">
        <v>23</v>
      </c>
      <c r="U3702">
        <v>20</v>
      </c>
      <c r="V3702" t="s">
        <v>3129</v>
      </c>
    </row>
    <row r="3703" spans="1:22">
      <c r="A3703">
        <v>6520647</v>
      </c>
      <c r="B3703" t="str">
        <f t="shared" si="293"/>
        <v>pGL2</v>
      </c>
      <c r="C3703" t="str">
        <f t="shared" si="294"/>
        <v>NC_016981.1</v>
      </c>
      <c r="D3703" t="str">
        <f t="shared" si="295"/>
        <v>HE650696</v>
      </c>
      <c r="E3703" t="str">
        <f t="shared" si="297"/>
        <v>Lactococcus</v>
      </c>
      <c r="F3703" t="s">
        <v>32524</v>
      </c>
      <c r="G3703" t="str">
        <f t="shared" si="296"/>
        <v xml:space="preserve">Lactococcusgarvieae                 Bacilli4.57235.32376---6-                                                                        </v>
      </c>
      <c r="H3703" t="s">
        <v>18726</v>
      </c>
      <c r="I3703" t="s">
        <v>15</v>
      </c>
      <c r="J3703" t="s">
        <v>46</v>
      </c>
      <c r="K3703" t="s">
        <v>1953</v>
      </c>
      <c r="L3703" t="s">
        <v>18748</v>
      </c>
      <c r="M3703" t="s">
        <v>18749</v>
      </c>
      <c r="N3703" t="s">
        <v>18750</v>
      </c>
      <c r="O3703" s="1" t="s">
        <v>18751</v>
      </c>
      <c r="P3703" t="s">
        <v>18752</v>
      </c>
      <c r="Q3703">
        <v>6</v>
      </c>
      <c r="R3703" t="s">
        <v>23</v>
      </c>
      <c r="S3703" t="s">
        <v>23</v>
      </c>
      <c r="T3703" t="s">
        <v>23</v>
      </c>
      <c r="U3703">
        <v>6</v>
      </c>
      <c r="V3703" t="s">
        <v>3736</v>
      </c>
    </row>
    <row r="3704" spans="1:22">
      <c r="A3704">
        <v>6520551</v>
      </c>
      <c r="B3704" t="str">
        <f t="shared" si="293"/>
        <v>pGL5</v>
      </c>
      <c r="C3704" t="str">
        <f t="shared" si="294"/>
        <v>NC_016982.1</v>
      </c>
      <c r="D3704" t="str">
        <f t="shared" si="295"/>
        <v>HE651326</v>
      </c>
      <c r="E3704" t="str">
        <f t="shared" si="297"/>
        <v>Lactococcus</v>
      </c>
      <c r="F3704" t="s">
        <v>32524</v>
      </c>
      <c r="G3704" t="str">
        <f t="shared" si="296"/>
        <v xml:space="preserve">Lactococcusgarvieae                 Bacilli68.79834.345556---56-                                                                        </v>
      </c>
      <c r="H3704" t="s">
        <v>18726</v>
      </c>
      <c r="I3704" t="s">
        <v>15</v>
      </c>
      <c r="J3704" t="s">
        <v>46</v>
      </c>
      <c r="K3704" t="s">
        <v>1953</v>
      </c>
      <c r="L3704" t="s">
        <v>18753</v>
      </c>
      <c r="M3704" t="s">
        <v>18754</v>
      </c>
      <c r="N3704" t="s">
        <v>18755</v>
      </c>
      <c r="O3704" s="1" t="s">
        <v>18756</v>
      </c>
      <c r="P3704" t="s">
        <v>18757</v>
      </c>
      <c r="Q3704">
        <v>56</v>
      </c>
      <c r="R3704" t="s">
        <v>23</v>
      </c>
      <c r="S3704" t="s">
        <v>23</v>
      </c>
      <c r="T3704" t="s">
        <v>23</v>
      </c>
      <c r="U3704">
        <v>56</v>
      </c>
      <c r="V3704" t="s">
        <v>3736</v>
      </c>
    </row>
    <row r="3705" spans="1:22">
      <c r="A3705">
        <v>6520455</v>
      </c>
      <c r="B3705" t="str">
        <f t="shared" si="293"/>
        <v>pHP003</v>
      </c>
      <c r="C3705" t="str">
        <f t="shared" si="294"/>
        <v>NC_004847.1</v>
      </c>
      <c r="D3705" t="str">
        <f t="shared" si="295"/>
        <v>AF247159</v>
      </c>
      <c r="E3705" t="str">
        <f t="shared" si="297"/>
        <v>Lactococcus</v>
      </c>
      <c r="F3705" t="s">
        <v>32525</v>
      </c>
      <c r="G3705" t="str">
        <f t="shared" si="296"/>
        <v xml:space="preserve">Lactococcuslactis                   Bacilli13.43340.05066---6-                                                                                </v>
      </c>
      <c r="H3705" t="s">
        <v>18758</v>
      </c>
      <c r="I3705" t="s">
        <v>15</v>
      </c>
      <c r="J3705" t="s">
        <v>46</v>
      </c>
      <c r="K3705" t="s">
        <v>1953</v>
      </c>
      <c r="L3705" t="s">
        <v>18759</v>
      </c>
      <c r="M3705" t="s">
        <v>18760</v>
      </c>
      <c r="N3705" t="s">
        <v>18761</v>
      </c>
      <c r="O3705" s="1" t="s">
        <v>18762</v>
      </c>
      <c r="P3705" t="s">
        <v>18763</v>
      </c>
      <c r="Q3705">
        <v>6</v>
      </c>
      <c r="R3705" t="s">
        <v>23</v>
      </c>
      <c r="S3705" t="s">
        <v>23</v>
      </c>
      <c r="T3705" t="s">
        <v>23</v>
      </c>
      <c r="U3705">
        <v>6</v>
      </c>
      <c r="V3705" t="s">
        <v>3129</v>
      </c>
    </row>
    <row r="3706" spans="1:22">
      <c r="A3706">
        <v>6520359</v>
      </c>
      <c r="B3706" t="str">
        <f t="shared" si="293"/>
        <v>pCIS3</v>
      </c>
      <c r="C3706" t="str">
        <f t="shared" si="294"/>
        <v>NC_002138.1</v>
      </c>
      <c r="D3706" t="str">
        <f t="shared" si="295"/>
        <v>AF153414</v>
      </c>
      <c r="E3706" t="str">
        <f t="shared" si="297"/>
        <v>Lactococcus</v>
      </c>
      <c r="F3706" t="s">
        <v>32525</v>
      </c>
      <c r="G3706" t="str">
        <f t="shared" si="296"/>
        <v xml:space="preserve">Lactococcuslactis                   Bacilli6.15935.86623---4-                                                                                </v>
      </c>
      <c r="H3706" t="s">
        <v>18764</v>
      </c>
      <c r="I3706" t="s">
        <v>15</v>
      </c>
      <c r="J3706" t="s">
        <v>46</v>
      </c>
      <c r="K3706" t="s">
        <v>1953</v>
      </c>
      <c r="L3706" t="s">
        <v>18765</v>
      </c>
      <c r="M3706" t="s">
        <v>18766</v>
      </c>
      <c r="N3706" t="s">
        <v>18767</v>
      </c>
      <c r="O3706" s="1" t="s">
        <v>18768</v>
      </c>
      <c r="P3706" t="s">
        <v>18769</v>
      </c>
      <c r="Q3706">
        <v>3</v>
      </c>
      <c r="R3706" t="s">
        <v>23</v>
      </c>
      <c r="S3706" t="s">
        <v>23</v>
      </c>
      <c r="T3706" t="s">
        <v>23</v>
      </c>
      <c r="U3706">
        <v>4</v>
      </c>
      <c r="V3706" t="s">
        <v>3129</v>
      </c>
    </row>
    <row r="3707" spans="1:22">
      <c r="A3707">
        <v>6520263</v>
      </c>
      <c r="B3707" t="str">
        <f t="shared" si="293"/>
        <v>pL2</v>
      </c>
      <c r="C3707" t="str">
        <f t="shared" si="294"/>
        <v>NC_008594.1</v>
      </c>
      <c r="D3707" t="str">
        <f t="shared" si="295"/>
        <v>DQ917780</v>
      </c>
      <c r="E3707" t="str">
        <f t="shared" si="297"/>
        <v>Lactococcus</v>
      </c>
      <c r="F3707" t="s">
        <v>32525</v>
      </c>
      <c r="G3707" t="str">
        <f t="shared" si="296"/>
        <v xml:space="preserve">Lactococcuslactis                   Bacilli5.29932.4595---5-                                                                                </v>
      </c>
      <c r="H3707" t="s">
        <v>18764</v>
      </c>
      <c r="I3707" t="s">
        <v>15</v>
      </c>
      <c r="J3707" t="s">
        <v>46</v>
      </c>
      <c r="K3707" t="s">
        <v>1953</v>
      </c>
      <c r="L3707" t="s">
        <v>18770</v>
      </c>
      <c r="M3707" t="s">
        <v>18771</v>
      </c>
      <c r="N3707" t="s">
        <v>18772</v>
      </c>
      <c r="O3707" s="1" t="s">
        <v>18773</v>
      </c>
      <c r="P3707" t="s">
        <v>18774</v>
      </c>
      <c r="Q3707">
        <v>5</v>
      </c>
      <c r="R3707" t="s">
        <v>23</v>
      </c>
      <c r="S3707" t="s">
        <v>23</v>
      </c>
      <c r="T3707" t="s">
        <v>23</v>
      </c>
      <c r="U3707">
        <v>5</v>
      </c>
      <c r="V3707" t="s">
        <v>3129</v>
      </c>
    </row>
    <row r="3708" spans="1:22">
      <c r="A3708">
        <v>6520167</v>
      </c>
      <c r="B3708" t="str">
        <f t="shared" si="293"/>
        <v>pAW601</v>
      </c>
      <c r="C3708" t="str">
        <f t="shared" si="294"/>
        <v>NC_025005.1</v>
      </c>
      <c r="D3708" t="str">
        <f t="shared" si="295"/>
        <v>AJ132009</v>
      </c>
      <c r="E3708" t="str">
        <f t="shared" si="297"/>
        <v>Lactococcus</v>
      </c>
      <c r="F3708" t="s">
        <v>32525</v>
      </c>
      <c r="G3708" t="str">
        <f t="shared" si="296"/>
        <v xml:space="preserve">Lactococcuslactis                   Bacilli4.75231.41841---1-                                                                                </v>
      </c>
      <c r="H3708" t="s">
        <v>18775</v>
      </c>
      <c r="I3708" t="s">
        <v>15</v>
      </c>
      <c r="J3708" t="s">
        <v>46</v>
      </c>
      <c r="K3708" t="s">
        <v>1953</v>
      </c>
      <c r="L3708" t="s">
        <v>18776</v>
      </c>
      <c r="M3708" t="s">
        <v>18777</v>
      </c>
      <c r="N3708" t="s">
        <v>18778</v>
      </c>
      <c r="O3708" s="1" t="s">
        <v>18779</v>
      </c>
      <c r="P3708" t="s">
        <v>18780</v>
      </c>
      <c r="Q3708">
        <v>1</v>
      </c>
      <c r="R3708" t="s">
        <v>23</v>
      </c>
      <c r="S3708" t="s">
        <v>23</v>
      </c>
      <c r="T3708" t="s">
        <v>23</v>
      </c>
      <c r="U3708">
        <v>1</v>
      </c>
      <c r="V3708" t="s">
        <v>3129</v>
      </c>
    </row>
    <row r="3709" spans="1:22">
      <c r="A3709">
        <v>6520071</v>
      </c>
      <c r="B3709" t="str">
        <f t="shared" si="293"/>
        <v>pAF07</v>
      </c>
      <c r="C3709" t="str">
        <f t="shared" si="294"/>
        <v>NC_019348.1</v>
      </c>
      <c r="D3709" t="str">
        <f t="shared" si="295"/>
        <v>JQ821354</v>
      </c>
      <c r="E3709" t="str">
        <f t="shared" si="297"/>
        <v>Lactococcus</v>
      </c>
      <c r="F3709" t="s">
        <v>32525</v>
      </c>
      <c r="G3709" t="str">
        <f t="shared" si="296"/>
        <v xml:space="preserve">Lactococcuslactis                   Bacilli7.43536.43586---6-                                                                        </v>
      </c>
      <c r="H3709" t="s">
        <v>18781</v>
      </c>
      <c r="I3709" t="s">
        <v>15</v>
      </c>
      <c r="J3709" t="s">
        <v>46</v>
      </c>
      <c r="K3709" t="s">
        <v>1953</v>
      </c>
      <c r="L3709" t="s">
        <v>18782</v>
      </c>
      <c r="M3709" t="s">
        <v>18783</v>
      </c>
      <c r="N3709" t="s">
        <v>18784</v>
      </c>
      <c r="O3709" s="1" t="s">
        <v>18785</v>
      </c>
      <c r="P3709" t="s">
        <v>18786</v>
      </c>
      <c r="Q3709">
        <v>6</v>
      </c>
      <c r="R3709" t="s">
        <v>23</v>
      </c>
      <c r="S3709" t="s">
        <v>23</v>
      </c>
      <c r="T3709" t="s">
        <v>23</v>
      </c>
      <c r="U3709">
        <v>6</v>
      </c>
      <c r="V3709" t="s">
        <v>3736</v>
      </c>
    </row>
    <row r="3710" spans="1:22">
      <c r="A3710">
        <v>6519975</v>
      </c>
      <c r="B3710" t="str">
        <f t="shared" si="293"/>
        <v>pMN5</v>
      </c>
      <c r="C3710" t="str">
        <f t="shared" si="294"/>
        <v>NC_004922.1</v>
      </c>
      <c r="D3710" t="str">
        <f t="shared" si="295"/>
        <v>AF056207</v>
      </c>
      <c r="E3710" t="str">
        <f t="shared" si="297"/>
        <v>Lactococcus</v>
      </c>
      <c r="F3710" t="s">
        <v>32525</v>
      </c>
      <c r="G3710" t="str">
        <f t="shared" si="296"/>
        <v xml:space="preserve">Lactococcuslactis                   Bacilli2459330.26464---4-                                                                                </v>
      </c>
      <c r="H3710" t="s">
        <v>18764</v>
      </c>
      <c r="I3710" t="s">
        <v>15</v>
      </c>
      <c r="J3710" t="s">
        <v>46</v>
      </c>
      <c r="K3710" t="s">
        <v>1953</v>
      </c>
      <c r="L3710" t="s">
        <v>18787</v>
      </c>
      <c r="M3710" t="s">
        <v>18788</v>
      </c>
      <c r="N3710" t="s">
        <v>18789</v>
      </c>
      <c r="O3710" s="1">
        <v>24593</v>
      </c>
      <c r="P3710" t="s">
        <v>18790</v>
      </c>
      <c r="Q3710">
        <v>4</v>
      </c>
      <c r="R3710" t="s">
        <v>23</v>
      </c>
      <c r="S3710" t="s">
        <v>23</v>
      </c>
      <c r="T3710" t="s">
        <v>23</v>
      </c>
      <c r="U3710">
        <v>4</v>
      </c>
      <c r="V3710" t="s">
        <v>3129</v>
      </c>
    </row>
    <row r="3711" spans="1:22">
      <c r="A3711">
        <v>6519879</v>
      </c>
      <c r="B3711" t="str">
        <f t="shared" si="293"/>
        <v>pS7a</v>
      </c>
      <c r="C3711" t="str">
        <f t="shared" si="294"/>
        <v>NC_004652.1</v>
      </c>
      <c r="D3711" t="str">
        <f t="shared" si="295"/>
        <v>AJ550509</v>
      </c>
      <c r="E3711" t="str">
        <f t="shared" si="297"/>
        <v>Lactococcus</v>
      </c>
      <c r="F3711" t="s">
        <v>32525</v>
      </c>
      <c r="G3711" t="str">
        <f t="shared" si="296"/>
        <v xml:space="preserve">Lactococcuslactis                   Bacilli7.30233.42925---5-                                                                                </v>
      </c>
      <c r="H3711" t="s">
        <v>18764</v>
      </c>
      <c r="I3711" t="s">
        <v>15</v>
      </c>
      <c r="J3711" t="s">
        <v>46</v>
      </c>
      <c r="K3711" t="s">
        <v>1953</v>
      </c>
      <c r="L3711" t="s">
        <v>18791</v>
      </c>
      <c r="M3711" t="s">
        <v>18792</v>
      </c>
      <c r="N3711" t="s">
        <v>18793</v>
      </c>
      <c r="O3711" s="1" t="s">
        <v>18794</v>
      </c>
      <c r="P3711" t="s">
        <v>18795</v>
      </c>
      <c r="Q3711">
        <v>5</v>
      </c>
      <c r="R3711" t="s">
        <v>23</v>
      </c>
      <c r="S3711" t="s">
        <v>23</v>
      </c>
      <c r="T3711" t="s">
        <v>23</v>
      </c>
      <c r="U3711">
        <v>5</v>
      </c>
      <c r="V3711" t="s">
        <v>3129</v>
      </c>
    </row>
    <row r="3712" spans="1:22">
      <c r="A3712">
        <v>6519783</v>
      </c>
      <c r="B3712" t="str">
        <f t="shared" si="293"/>
        <v>pNZ4000</v>
      </c>
      <c r="C3712" t="str">
        <f t="shared" si="294"/>
        <v>NC_002137.1</v>
      </c>
      <c r="D3712" t="str">
        <f t="shared" si="295"/>
        <v>AF036485</v>
      </c>
      <c r="E3712" t="str">
        <f t="shared" si="297"/>
        <v>Lactococcus</v>
      </c>
      <c r="F3712" t="s">
        <v>32525</v>
      </c>
      <c r="G3712" t="str">
        <f t="shared" si="296"/>
        <v xml:space="preserve">Lactococcuslactis                   Bacilli42.8133.314645---45-                                                                        </v>
      </c>
      <c r="H3712" t="s">
        <v>18796</v>
      </c>
      <c r="I3712" t="s">
        <v>15</v>
      </c>
      <c r="J3712" t="s">
        <v>46</v>
      </c>
      <c r="K3712" t="s">
        <v>1953</v>
      </c>
      <c r="L3712" t="s">
        <v>18797</v>
      </c>
      <c r="M3712" t="s">
        <v>18798</v>
      </c>
      <c r="N3712" t="s">
        <v>18799</v>
      </c>
      <c r="O3712" s="1" t="s">
        <v>18800</v>
      </c>
      <c r="P3712" t="s">
        <v>18801</v>
      </c>
      <c r="Q3712">
        <v>45</v>
      </c>
      <c r="R3712" t="s">
        <v>23</v>
      </c>
      <c r="S3712" t="s">
        <v>23</v>
      </c>
      <c r="T3712" t="s">
        <v>23</v>
      </c>
      <c r="U3712">
        <v>45</v>
      </c>
      <c r="V3712" t="s">
        <v>3736</v>
      </c>
    </row>
    <row r="3713" spans="1:22">
      <c r="A3713">
        <v>6519687</v>
      </c>
      <c r="B3713" t="str">
        <f t="shared" si="293"/>
        <v>pAH82</v>
      </c>
      <c r="C3713" t="str">
        <f t="shared" si="294"/>
        <v>NC_004966.1</v>
      </c>
      <c r="D3713" t="str">
        <f t="shared" si="295"/>
        <v>AF243383</v>
      </c>
      <c r="E3713" t="str">
        <f t="shared" si="297"/>
        <v>Lactococcus</v>
      </c>
      <c r="F3713" t="s">
        <v>32525</v>
      </c>
      <c r="G3713" t="str">
        <f t="shared" si="296"/>
        <v xml:space="preserve">Lactococcuslactis                   Bacilli20.33134.4417---17-                                                                                </v>
      </c>
      <c r="H3713" t="s">
        <v>18764</v>
      </c>
      <c r="I3713" t="s">
        <v>15</v>
      </c>
      <c r="J3713" t="s">
        <v>46</v>
      </c>
      <c r="K3713" t="s">
        <v>1953</v>
      </c>
      <c r="L3713" t="s">
        <v>18802</v>
      </c>
      <c r="M3713" t="s">
        <v>18803</v>
      </c>
      <c r="N3713" t="s">
        <v>18804</v>
      </c>
      <c r="O3713" s="1" t="s">
        <v>18805</v>
      </c>
      <c r="P3713" t="s">
        <v>18806</v>
      </c>
      <c r="Q3713">
        <v>17</v>
      </c>
      <c r="R3713" t="s">
        <v>23</v>
      </c>
      <c r="S3713" t="s">
        <v>23</v>
      </c>
      <c r="T3713" t="s">
        <v>23</v>
      </c>
      <c r="U3713">
        <v>17</v>
      </c>
      <c r="V3713" t="s">
        <v>3129</v>
      </c>
    </row>
    <row r="3714" spans="1:22">
      <c r="A3714">
        <v>6519591</v>
      </c>
      <c r="B3714" t="str">
        <f t="shared" si="293"/>
        <v>pAW153</v>
      </c>
      <c r="C3714" t="str">
        <f t="shared" si="294"/>
        <v>NC_017494.1</v>
      </c>
      <c r="D3714" t="str">
        <f t="shared" si="295"/>
        <v>HQ646604</v>
      </c>
      <c r="E3714" t="str">
        <f t="shared" si="297"/>
        <v>Lactococcus</v>
      </c>
      <c r="F3714" t="s">
        <v>32525</v>
      </c>
      <c r="G3714" t="str">
        <f t="shared" si="296"/>
        <v xml:space="preserve">Lactococcuslactis                   Bacilli7.12231.35368---8-                                                                                </v>
      </c>
      <c r="H3714" t="s">
        <v>18807</v>
      </c>
      <c r="I3714" t="s">
        <v>15</v>
      </c>
      <c r="J3714" t="s">
        <v>46</v>
      </c>
      <c r="K3714" t="s">
        <v>1953</v>
      </c>
      <c r="L3714" t="s">
        <v>18808</v>
      </c>
      <c r="M3714" t="s">
        <v>18809</v>
      </c>
      <c r="N3714" t="s">
        <v>18810</v>
      </c>
      <c r="O3714" s="1" t="s">
        <v>18811</v>
      </c>
      <c r="P3714" t="s">
        <v>18812</v>
      </c>
      <c r="Q3714">
        <v>8</v>
      </c>
      <c r="R3714" t="s">
        <v>23</v>
      </c>
      <c r="S3714" t="s">
        <v>23</v>
      </c>
      <c r="T3714" t="s">
        <v>23</v>
      </c>
      <c r="U3714">
        <v>8</v>
      </c>
      <c r="V3714" t="s">
        <v>3129</v>
      </c>
    </row>
    <row r="3715" spans="1:22">
      <c r="A3715">
        <v>6519495</v>
      </c>
      <c r="B3715" t="str">
        <f t="shared" ref="B3715:B3778" si="298">L3715</f>
        <v>pIL3</v>
      </c>
      <c r="C3715" t="str">
        <f t="shared" ref="C3715:C3778" si="299">M3715</f>
        <v>NC_015861.1</v>
      </c>
      <c r="D3715" t="str">
        <f t="shared" ref="D3715:D3778" si="300">N3715</f>
        <v>HM021328</v>
      </c>
      <c r="E3715" t="str">
        <f t="shared" si="297"/>
        <v>Lactococcus</v>
      </c>
      <c r="F3715" t="s">
        <v>32525</v>
      </c>
      <c r="G3715" t="str">
        <f t="shared" ref="G3715:G3778" si="301">CONCATENATE(E3715,F3715,K3715,O3715,P3715,Q3715,R3715,S3715,T3715,U3715,V3715)</f>
        <v xml:space="preserve">Lactococcuslactis                   Bacilli19.24435.112220---20-                                                                        </v>
      </c>
      <c r="H3715" t="s">
        <v>18813</v>
      </c>
      <c r="I3715" t="s">
        <v>15</v>
      </c>
      <c r="J3715" t="s">
        <v>46</v>
      </c>
      <c r="K3715" t="s">
        <v>1953</v>
      </c>
      <c r="L3715" t="s">
        <v>18814</v>
      </c>
      <c r="M3715" t="s">
        <v>18815</v>
      </c>
      <c r="N3715" t="s">
        <v>18816</v>
      </c>
      <c r="O3715" s="1" t="s">
        <v>18817</v>
      </c>
      <c r="P3715" t="s">
        <v>18818</v>
      </c>
      <c r="Q3715">
        <v>20</v>
      </c>
      <c r="R3715" t="s">
        <v>23</v>
      </c>
      <c r="S3715" t="s">
        <v>23</v>
      </c>
      <c r="T3715" t="s">
        <v>23</v>
      </c>
      <c r="U3715">
        <v>20</v>
      </c>
      <c r="V3715" t="s">
        <v>3736</v>
      </c>
    </row>
    <row r="3716" spans="1:22">
      <c r="A3716">
        <v>6519399</v>
      </c>
      <c r="B3716" t="str">
        <f t="shared" si="298"/>
        <v>pWC1</v>
      </c>
      <c r="C3716" t="str">
        <f t="shared" si="299"/>
        <v>NC_004980.1</v>
      </c>
      <c r="D3716" t="str">
        <f t="shared" si="300"/>
        <v>L75827</v>
      </c>
      <c r="E3716" t="str">
        <f t="shared" si="297"/>
        <v>Lactococcus</v>
      </c>
      <c r="F3716" t="s">
        <v>32525</v>
      </c>
      <c r="G3716" t="str">
        <f t="shared" si="301"/>
        <v xml:space="preserve">Lactococcuslactis                   Bacilli2.84629.481---1-                                                                                        </v>
      </c>
      <c r="H3716" t="s">
        <v>18764</v>
      </c>
      <c r="I3716" t="s">
        <v>15</v>
      </c>
      <c r="J3716" t="s">
        <v>46</v>
      </c>
      <c r="K3716" t="s">
        <v>1953</v>
      </c>
      <c r="L3716" t="s">
        <v>18819</v>
      </c>
      <c r="M3716" t="s">
        <v>18820</v>
      </c>
      <c r="N3716" t="s">
        <v>18821</v>
      </c>
      <c r="O3716" s="1" t="s">
        <v>18822</v>
      </c>
      <c r="P3716" t="s">
        <v>18823</v>
      </c>
      <c r="Q3716">
        <v>1</v>
      </c>
      <c r="R3716" t="s">
        <v>23</v>
      </c>
      <c r="S3716" t="s">
        <v>23</v>
      </c>
      <c r="T3716" t="s">
        <v>23</v>
      </c>
      <c r="U3716">
        <v>1</v>
      </c>
      <c r="V3716" t="s">
        <v>32116</v>
      </c>
    </row>
    <row r="3717" spans="1:22">
      <c r="A3717">
        <v>6519303</v>
      </c>
      <c r="B3717" t="str">
        <f t="shared" si="298"/>
        <v>pCRL1127</v>
      </c>
      <c r="C3717" t="str">
        <f t="shared" si="299"/>
        <v>NC_003101.1</v>
      </c>
      <c r="D3717" t="str">
        <f t="shared" si="300"/>
        <v>AF409136</v>
      </c>
      <c r="E3717" t="str">
        <f t="shared" si="297"/>
        <v>Lactococcus</v>
      </c>
      <c r="F3717" t="s">
        <v>32525</v>
      </c>
      <c r="G3717" t="str">
        <f t="shared" si="301"/>
        <v xml:space="preserve">Lactococcuslactis                   Bacilli8.27834.81527---7-                                                                </v>
      </c>
      <c r="H3717" t="s">
        <v>18824</v>
      </c>
      <c r="I3717" t="s">
        <v>15</v>
      </c>
      <c r="J3717" t="s">
        <v>46</v>
      </c>
      <c r="K3717" t="s">
        <v>1953</v>
      </c>
      <c r="L3717" t="s">
        <v>18825</v>
      </c>
      <c r="M3717" t="s">
        <v>18826</v>
      </c>
      <c r="N3717" t="s">
        <v>18827</v>
      </c>
      <c r="O3717" s="1" t="s">
        <v>18828</v>
      </c>
      <c r="P3717" t="s">
        <v>18829</v>
      </c>
      <c r="Q3717">
        <v>7</v>
      </c>
      <c r="R3717" t="s">
        <v>23</v>
      </c>
      <c r="S3717" t="s">
        <v>23</v>
      </c>
      <c r="T3717" t="s">
        <v>23</v>
      </c>
      <c r="U3717">
        <v>7</v>
      </c>
      <c r="V3717" t="s">
        <v>495</v>
      </c>
    </row>
    <row r="3718" spans="1:22">
      <c r="A3718">
        <v>6519207</v>
      </c>
      <c r="B3718" t="str">
        <f t="shared" si="298"/>
        <v>pLP712</v>
      </c>
      <c r="C3718" t="str">
        <f t="shared" si="299"/>
        <v>NC_019377.1</v>
      </c>
      <c r="D3718" t="str">
        <f t="shared" si="300"/>
        <v>FJ649478</v>
      </c>
      <c r="E3718" t="str">
        <f t="shared" si="297"/>
        <v>Lactococcus</v>
      </c>
      <c r="F3718" t="s">
        <v>32525</v>
      </c>
      <c r="G3718" t="str">
        <f t="shared" si="301"/>
        <v>Lactococcuslactis                   Bacilli55.39537.38644---6117</v>
      </c>
      <c r="H3718" t="s">
        <v>18830</v>
      </c>
      <c r="I3718" t="s">
        <v>15</v>
      </c>
      <c r="J3718" t="s">
        <v>46</v>
      </c>
      <c r="K3718" t="s">
        <v>1953</v>
      </c>
      <c r="L3718" t="s">
        <v>18831</v>
      </c>
      <c r="M3718" t="s">
        <v>18832</v>
      </c>
      <c r="N3718" t="s">
        <v>18833</v>
      </c>
      <c r="O3718" s="1" t="s">
        <v>18834</v>
      </c>
      <c r="P3718" t="s">
        <v>18835</v>
      </c>
      <c r="Q3718">
        <v>44</v>
      </c>
      <c r="R3718" t="s">
        <v>23</v>
      </c>
      <c r="S3718" t="s">
        <v>23</v>
      </c>
      <c r="T3718" t="s">
        <v>23</v>
      </c>
      <c r="U3718">
        <v>61</v>
      </c>
      <c r="V3718">
        <v>17</v>
      </c>
    </row>
    <row r="3719" spans="1:22">
      <c r="A3719">
        <v>6519111</v>
      </c>
      <c r="B3719" t="str">
        <f t="shared" si="298"/>
        <v>pCL2.1</v>
      </c>
      <c r="C3719" t="str">
        <f t="shared" si="299"/>
        <v>NC_004981.2</v>
      </c>
      <c r="D3719" t="str">
        <f t="shared" si="300"/>
        <v>U26594</v>
      </c>
      <c r="E3719" t="str">
        <f t="shared" si="297"/>
        <v>Lactococcus</v>
      </c>
      <c r="F3719" t="s">
        <v>32525</v>
      </c>
      <c r="G3719" t="str">
        <f t="shared" si="301"/>
        <v xml:space="preserve">Lactococcuslactis                   Bacilli2.04733.95212--13-                                                                                        </v>
      </c>
      <c r="H3719" t="s">
        <v>18764</v>
      </c>
      <c r="I3719" t="s">
        <v>15</v>
      </c>
      <c r="J3719" t="s">
        <v>46</v>
      </c>
      <c r="K3719" t="s">
        <v>1953</v>
      </c>
      <c r="L3719" t="s">
        <v>18836</v>
      </c>
      <c r="M3719" t="s">
        <v>18837</v>
      </c>
      <c r="N3719" t="s">
        <v>18838</v>
      </c>
      <c r="O3719" s="1" t="s">
        <v>18839</v>
      </c>
      <c r="P3719" t="s">
        <v>18840</v>
      </c>
      <c r="Q3719">
        <v>2</v>
      </c>
      <c r="R3719" t="s">
        <v>23</v>
      </c>
      <c r="S3719" t="s">
        <v>23</v>
      </c>
      <c r="T3719">
        <v>1</v>
      </c>
      <c r="U3719">
        <v>3</v>
      </c>
      <c r="V3719" t="s">
        <v>32116</v>
      </c>
    </row>
    <row r="3720" spans="1:22">
      <c r="A3720">
        <v>6519015</v>
      </c>
      <c r="B3720" t="str">
        <f t="shared" si="298"/>
        <v>pIL5</v>
      </c>
      <c r="C3720" t="str">
        <f t="shared" si="299"/>
        <v>NC_015863.1</v>
      </c>
      <c r="D3720" t="str">
        <f t="shared" si="300"/>
        <v>HM021330</v>
      </c>
      <c r="E3720" t="str">
        <f t="shared" si="297"/>
        <v>Lactococcus</v>
      </c>
      <c r="F3720" t="s">
        <v>32525</v>
      </c>
      <c r="G3720" t="str">
        <f t="shared" si="301"/>
        <v xml:space="preserve">Lactococcuslactis                   Bacilli23.39534.490322---22-                                                                        </v>
      </c>
      <c r="H3720" t="s">
        <v>18813</v>
      </c>
      <c r="I3720" t="s">
        <v>15</v>
      </c>
      <c r="J3720" t="s">
        <v>46</v>
      </c>
      <c r="K3720" t="s">
        <v>1953</v>
      </c>
      <c r="L3720" t="s">
        <v>18841</v>
      </c>
      <c r="M3720" t="s">
        <v>18842</v>
      </c>
      <c r="N3720" t="s">
        <v>18843</v>
      </c>
      <c r="O3720" s="1" t="s">
        <v>18844</v>
      </c>
      <c r="P3720" t="s">
        <v>18845</v>
      </c>
      <c r="Q3720">
        <v>22</v>
      </c>
      <c r="R3720" t="s">
        <v>23</v>
      </c>
      <c r="S3720" t="s">
        <v>23</v>
      </c>
      <c r="T3720" t="s">
        <v>23</v>
      </c>
      <c r="U3720">
        <v>22</v>
      </c>
      <c r="V3720" t="s">
        <v>3736</v>
      </c>
    </row>
    <row r="3721" spans="1:22">
      <c r="A3721">
        <v>6518919</v>
      </c>
      <c r="B3721" t="str">
        <f t="shared" si="298"/>
        <v>pBM02</v>
      </c>
      <c r="C3721" t="str">
        <f t="shared" si="299"/>
        <v>NC_004930.1</v>
      </c>
      <c r="D3721" t="str">
        <f t="shared" si="300"/>
        <v>AY026767</v>
      </c>
      <c r="E3721" t="str">
        <f t="shared" si="297"/>
        <v>Lactococcus</v>
      </c>
      <c r="F3721" t="s">
        <v>32525</v>
      </c>
      <c r="G3721" t="str">
        <f t="shared" si="301"/>
        <v xml:space="preserve">Lactococcuslactis                   Bacilli3.85435.72916---6-                                                                        </v>
      </c>
      <c r="H3721" t="s">
        <v>18846</v>
      </c>
      <c r="I3721" t="s">
        <v>15</v>
      </c>
      <c r="J3721" t="s">
        <v>46</v>
      </c>
      <c r="K3721" t="s">
        <v>1953</v>
      </c>
      <c r="L3721" t="s">
        <v>18847</v>
      </c>
      <c r="M3721" t="s">
        <v>18848</v>
      </c>
      <c r="N3721" t="s">
        <v>18849</v>
      </c>
      <c r="O3721" s="1" t="s">
        <v>18850</v>
      </c>
      <c r="P3721" t="s">
        <v>18851</v>
      </c>
      <c r="Q3721">
        <v>6</v>
      </c>
      <c r="R3721" t="s">
        <v>23</v>
      </c>
      <c r="S3721" t="s">
        <v>23</v>
      </c>
      <c r="T3721" t="s">
        <v>23</v>
      </c>
      <c r="U3721">
        <v>6</v>
      </c>
      <c r="V3721" t="s">
        <v>3736</v>
      </c>
    </row>
    <row r="3722" spans="1:22">
      <c r="A3722">
        <v>6518823</v>
      </c>
      <c r="B3722" t="str">
        <f t="shared" si="298"/>
        <v>cryptic plasmid pDR1-1B</v>
      </c>
      <c r="C3722" t="str">
        <f t="shared" si="299"/>
        <v>NC_004163.1</v>
      </c>
      <c r="D3722" t="str">
        <f t="shared" si="300"/>
        <v>AB079380</v>
      </c>
      <c r="E3722" t="str">
        <f t="shared" si="297"/>
        <v>Lactococcus</v>
      </c>
      <c r="F3722" t="s">
        <v>32525</v>
      </c>
      <c r="G3722" t="str">
        <f t="shared" si="301"/>
        <v xml:space="preserve">Lactococcuslactis                   Bacilli7.34433.74186---6-                                                                </v>
      </c>
      <c r="H3722" t="s">
        <v>18852</v>
      </c>
      <c r="I3722" t="s">
        <v>15</v>
      </c>
      <c r="J3722" t="s">
        <v>46</v>
      </c>
      <c r="K3722" t="s">
        <v>1953</v>
      </c>
      <c r="L3722" t="s">
        <v>18853</v>
      </c>
      <c r="M3722" t="s">
        <v>18854</v>
      </c>
      <c r="N3722" t="s">
        <v>18855</v>
      </c>
      <c r="O3722" s="1" t="s">
        <v>18856</v>
      </c>
      <c r="P3722" t="s">
        <v>18857</v>
      </c>
      <c r="Q3722">
        <v>6</v>
      </c>
      <c r="R3722" t="s">
        <v>23</v>
      </c>
      <c r="S3722" t="s">
        <v>23</v>
      </c>
      <c r="T3722" t="s">
        <v>23</v>
      </c>
      <c r="U3722">
        <v>6</v>
      </c>
      <c r="V3722" t="s">
        <v>495</v>
      </c>
    </row>
    <row r="3723" spans="1:22">
      <c r="A3723">
        <v>6518727</v>
      </c>
      <c r="B3723" t="str">
        <f t="shared" si="298"/>
        <v>pBL1</v>
      </c>
      <c r="C3723" t="str">
        <f t="shared" si="299"/>
        <v>NC_004955.1</v>
      </c>
      <c r="D3723" t="str">
        <f t="shared" si="300"/>
        <v>AF242367</v>
      </c>
      <c r="E3723" t="str">
        <f t="shared" si="297"/>
        <v>Lactococcus</v>
      </c>
      <c r="F3723" t="s">
        <v>32525</v>
      </c>
      <c r="G3723" t="str">
        <f t="shared" si="301"/>
        <v xml:space="preserve">Lactococcuslactis                   Bacilli10.89932.61778---8-                                                                        </v>
      </c>
      <c r="H3723" t="s">
        <v>18858</v>
      </c>
      <c r="I3723" t="s">
        <v>15</v>
      </c>
      <c r="J3723" t="s">
        <v>46</v>
      </c>
      <c r="K3723" t="s">
        <v>1953</v>
      </c>
      <c r="L3723" t="s">
        <v>18859</v>
      </c>
      <c r="M3723" t="s">
        <v>18860</v>
      </c>
      <c r="N3723" t="s">
        <v>18861</v>
      </c>
      <c r="O3723" s="1" t="s">
        <v>18862</v>
      </c>
      <c r="P3723" t="s">
        <v>18863</v>
      </c>
      <c r="Q3723">
        <v>8</v>
      </c>
      <c r="R3723" t="s">
        <v>23</v>
      </c>
      <c r="S3723" t="s">
        <v>23</v>
      </c>
      <c r="T3723" t="s">
        <v>23</v>
      </c>
      <c r="U3723">
        <v>8</v>
      </c>
      <c r="V3723" t="s">
        <v>3736</v>
      </c>
    </row>
    <row r="3724" spans="1:22">
      <c r="A3724">
        <v>6518631</v>
      </c>
      <c r="B3724" t="str">
        <f t="shared" si="298"/>
        <v>pIL4</v>
      </c>
      <c r="C3724" t="str">
        <f t="shared" si="299"/>
        <v>NC_015862.1</v>
      </c>
      <c r="D3724" t="str">
        <f t="shared" si="300"/>
        <v>HM021329</v>
      </c>
      <c r="E3724" t="str">
        <f t="shared" si="297"/>
        <v>Lactococcus</v>
      </c>
      <c r="F3724" t="s">
        <v>32525</v>
      </c>
      <c r="G3724" t="str">
        <f t="shared" si="301"/>
        <v xml:space="preserve">Lactococcuslactis                   Bacilli48.97835.109647---50-                                                                        </v>
      </c>
      <c r="H3724" t="s">
        <v>18813</v>
      </c>
      <c r="I3724" t="s">
        <v>15</v>
      </c>
      <c r="J3724" t="s">
        <v>46</v>
      </c>
      <c r="K3724" t="s">
        <v>1953</v>
      </c>
      <c r="L3724" t="s">
        <v>18864</v>
      </c>
      <c r="M3724" t="s">
        <v>18865</v>
      </c>
      <c r="N3724" t="s">
        <v>18866</v>
      </c>
      <c r="O3724" s="1" t="s">
        <v>18867</v>
      </c>
      <c r="P3724" t="s">
        <v>18868</v>
      </c>
      <c r="Q3724">
        <v>47</v>
      </c>
      <c r="R3724" t="s">
        <v>23</v>
      </c>
      <c r="S3724" t="s">
        <v>23</v>
      </c>
      <c r="T3724" t="s">
        <v>23</v>
      </c>
      <c r="U3724">
        <v>50</v>
      </c>
      <c r="V3724" t="s">
        <v>3736</v>
      </c>
    </row>
    <row r="3725" spans="1:22">
      <c r="A3725">
        <v>6518535</v>
      </c>
      <c r="B3725" t="str">
        <f t="shared" si="298"/>
        <v>pAF04</v>
      </c>
      <c r="C3725" t="str">
        <f t="shared" si="299"/>
        <v>NC_019347.1</v>
      </c>
      <c r="D3725" t="str">
        <f t="shared" si="300"/>
        <v>JQ821353</v>
      </c>
      <c r="E3725" t="str">
        <f t="shared" si="297"/>
        <v>Lactococcus</v>
      </c>
      <c r="F3725" t="s">
        <v>32525</v>
      </c>
      <c r="G3725" t="str">
        <f t="shared" si="301"/>
        <v xml:space="preserve">Lactococcuslactis                   Bacilli3.80132.01794---4-                                                                        </v>
      </c>
      <c r="H3725" t="s">
        <v>18781</v>
      </c>
      <c r="I3725" t="s">
        <v>15</v>
      </c>
      <c r="J3725" t="s">
        <v>46</v>
      </c>
      <c r="K3725" t="s">
        <v>1953</v>
      </c>
      <c r="L3725" t="s">
        <v>18869</v>
      </c>
      <c r="M3725" t="s">
        <v>18870</v>
      </c>
      <c r="N3725" t="s">
        <v>18871</v>
      </c>
      <c r="O3725" s="1" t="s">
        <v>18872</v>
      </c>
      <c r="P3725" t="s">
        <v>18873</v>
      </c>
      <c r="Q3725">
        <v>4</v>
      </c>
      <c r="R3725" t="s">
        <v>23</v>
      </c>
      <c r="S3725" t="s">
        <v>23</v>
      </c>
      <c r="T3725" t="s">
        <v>23</v>
      </c>
      <c r="U3725">
        <v>4</v>
      </c>
      <c r="V3725" t="s">
        <v>3736</v>
      </c>
    </row>
    <row r="3726" spans="1:22">
      <c r="A3726">
        <v>6518439</v>
      </c>
      <c r="B3726" t="str">
        <f t="shared" si="298"/>
        <v>pCD4</v>
      </c>
      <c r="C3726" t="str">
        <f t="shared" si="299"/>
        <v>NC_002748.1</v>
      </c>
      <c r="D3726" t="str">
        <f t="shared" si="300"/>
        <v>AF306799</v>
      </c>
      <c r="E3726" t="str">
        <f t="shared" si="297"/>
        <v>Lactococcus</v>
      </c>
      <c r="F3726" t="s">
        <v>32525</v>
      </c>
      <c r="G3726" t="str">
        <f t="shared" si="301"/>
        <v xml:space="preserve">Lactococcuslactis                   Bacilli6.09433.42635--16-                                                                        </v>
      </c>
      <c r="H3726" t="s">
        <v>18874</v>
      </c>
      <c r="I3726" t="s">
        <v>15</v>
      </c>
      <c r="J3726" t="s">
        <v>46</v>
      </c>
      <c r="K3726" t="s">
        <v>1953</v>
      </c>
      <c r="L3726" t="s">
        <v>18875</v>
      </c>
      <c r="M3726" t="s">
        <v>18876</v>
      </c>
      <c r="N3726" t="s">
        <v>18877</v>
      </c>
      <c r="O3726" s="1" t="s">
        <v>18878</v>
      </c>
      <c r="P3726" t="s">
        <v>18879</v>
      </c>
      <c r="Q3726">
        <v>5</v>
      </c>
      <c r="R3726" t="s">
        <v>23</v>
      </c>
      <c r="S3726" t="s">
        <v>23</v>
      </c>
      <c r="T3726">
        <v>1</v>
      </c>
      <c r="U3726">
        <v>6</v>
      </c>
      <c r="V3726" t="s">
        <v>3736</v>
      </c>
    </row>
    <row r="3727" spans="1:22">
      <c r="A3727">
        <v>6518343</v>
      </c>
      <c r="B3727" t="str">
        <f t="shared" si="298"/>
        <v>pSK11L</v>
      </c>
      <c r="C3727" t="str">
        <f t="shared" si="299"/>
        <v>NC_017478.1</v>
      </c>
      <c r="D3727" t="str">
        <f t="shared" si="300"/>
        <v>DQ149244</v>
      </c>
      <c r="E3727" t="str">
        <f t="shared" si="297"/>
        <v>Lactococcus</v>
      </c>
      <c r="F3727" t="s">
        <v>32525</v>
      </c>
      <c r="G3727" t="str">
        <f t="shared" si="301"/>
        <v>Lactococcuslactis                   Bacilli47.16534.841540---451</v>
      </c>
      <c r="H3727" t="s">
        <v>18880</v>
      </c>
      <c r="I3727" t="s">
        <v>15</v>
      </c>
      <c r="J3727" t="s">
        <v>46</v>
      </c>
      <c r="K3727" t="s">
        <v>1953</v>
      </c>
      <c r="L3727" t="s">
        <v>18881</v>
      </c>
      <c r="M3727" t="s">
        <v>18882</v>
      </c>
      <c r="N3727" t="s">
        <v>18883</v>
      </c>
      <c r="O3727" s="1" t="s">
        <v>18884</v>
      </c>
      <c r="P3727" t="s">
        <v>18885</v>
      </c>
      <c r="Q3727">
        <v>40</v>
      </c>
      <c r="R3727" t="s">
        <v>23</v>
      </c>
      <c r="S3727" t="s">
        <v>23</v>
      </c>
      <c r="T3727" t="s">
        <v>23</v>
      </c>
      <c r="U3727">
        <v>45</v>
      </c>
      <c r="V3727">
        <v>1</v>
      </c>
    </row>
    <row r="3728" spans="1:22">
      <c r="A3728">
        <v>6518247</v>
      </c>
      <c r="B3728" t="str">
        <f t="shared" si="298"/>
        <v>pFI430</v>
      </c>
      <c r="C3728" t="str">
        <f t="shared" si="299"/>
        <v>NC_025249.1</v>
      </c>
      <c r="D3728" t="str">
        <f t="shared" si="300"/>
        <v>DQ011112</v>
      </c>
      <c r="E3728" t="str">
        <f t="shared" si="297"/>
        <v>Lactococcus</v>
      </c>
      <c r="F3728" t="s">
        <v>32525</v>
      </c>
      <c r="G3728" t="str">
        <f t="shared" si="301"/>
        <v xml:space="preserve">Lactococcuslactis                   Bacilli59.47434.626957---57-                                                                        </v>
      </c>
      <c r="H3728" t="s">
        <v>18886</v>
      </c>
      <c r="I3728" t="s">
        <v>15</v>
      </c>
      <c r="J3728" t="s">
        <v>46</v>
      </c>
      <c r="K3728" t="s">
        <v>1953</v>
      </c>
      <c r="L3728" t="s">
        <v>18887</v>
      </c>
      <c r="M3728" t="s">
        <v>18888</v>
      </c>
      <c r="N3728" t="s">
        <v>18889</v>
      </c>
      <c r="O3728" s="1" t="s">
        <v>18890</v>
      </c>
      <c r="P3728" t="s">
        <v>18891</v>
      </c>
      <c r="Q3728">
        <v>57</v>
      </c>
      <c r="R3728" t="s">
        <v>23</v>
      </c>
      <c r="S3728" t="s">
        <v>23</v>
      </c>
      <c r="T3728" t="s">
        <v>23</v>
      </c>
      <c r="U3728">
        <v>57</v>
      </c>
      <c r="V3728" t="s">
        <v>3736</v>
      </c>
    </row>
    <row r="3729" spans="1:22">
      <c r="A3729">
        <v>6518151</v>
      </c>
      <c r="B3729" t="str">
        <f t="shared" si="298"/>
        <v>pK214</v>
      </c>
      <c r="C3729" t="str">
        <f t="shared" si="299"/>
        <v>NC_009751.1</v>
      </c>
      <c r="D3729" t="str">
        <f t="shared" si="300"/>
        <v>X92946</v>
      </c>
      <c r="E3729" t="str">
        <f t="shared" si="297"/>
        <v>Lactococcus</v>
      </c>
      <c r="F3729" t="s">
        <v>32525</v>
      </c>
      <c r="G3729" t="str">
        <f t="shared" si="301"/>
        <v>Lactococcuslactis                   Bacilli29.87132.449529---332</v>
      </c>
      <c r="H3729" t="s">
        <v>18892</v>
      </c>
      <c r="I3729" t="s">
        <v>15</v>
      </c>
      <c r="J3729" t="s">
        <v>46</v>
      </c>
      <c r="K3729" t="s">
        <v>1953</v>
      </c>
      <c r="L3729" t="s">
        <v>18893</v>
      </c>
      <c r="M3729" t="s">
        <v>18894</v>
      </c>
      <c r="N3729" t="s">
        <v>18895</v>
      </c>
      <c r="O3729" s="1" t="s">
        <v>18896</v>
      </c>
      <c r="P3729" t="s">
        <v>18897</v>
      </c>
      <c r="Q3729">
        <v>29</v>
      </c>
      <c r="R3729" t="s">
        <v>23</v>
      </c>
      <c r="S3729" t="s">
        <v>23</v>
      </c>
      <c r="T3729" t="s">
        <v>23</v>
      </c>
      <c r="U3729">
        <v>33</v>
      </c>
      <c r="V3729">
        <v>2</v>
      </c>
    </row>
    <row r="3730" spans="1:22">
      <c r="A3730">
        <v>6518055</v>
      </c>
      <c r="B3730" t="str">
        <f t="shared" si="298"/>
        <v>cryptic plasmid pDR1-1</v>
      </c>
      <c r="C3730" t="str">
        <f t="shared" si="299"/>
        <v>NC_004164.2</v>
      </c>
      <c r="D3730" t="str">
        <f t="shared" si="300"/>
        <v>AB079381</v>
      </c>
      <c r="E3730" t="str">
        <f t="shared" si="297"/>
        <v>Lactococcus</v>
      </c>
      <c r="F3730" t="s">
        <v>32525</v>
      </c>
      <c r="G3730" t="str">
        <f t="shared" si="301"/>
        <v xml:space="preserve">Lactococcuslactis                   Bacilli7.41233.67516---6-                                                                </v>
      </c>
      <c r="H3730" t="s">
        <v>18852</v>
      </c>
      <c r="I3730" t="s">
        <v>15</v>
      </c>
      <c r="J3730" t="s">
        <v>46</v>
      </c>
      <c r="K3730" t="s">
        <v>1953</v>
      </c>
      <c r="L3730" t="s">
        <v>18898</v>
      </c>
      <c r="M3730" t="s">
        <v>18899</v>
      </c>
      <c r="N3730" t="s">
        <v>18900</v>
      </c>
      <c r="O3730" s="1" t="s">
        <v>18901</v>
      </c>
      <c r="P3730" t="s">
        <v>18902</v>
      </c>
      <c r="Q3730">
        <v>6</v>
      </c>
      <c r="R3730" t="s">
        <v>23</v>
      </c>
      <c r="S3730" t="s">
        <v>23</v>
      </c>
      <c r="T3730" t="s">
        <v>23</v>
      </c>
      <c r="U3730">
        <v>6</v>
      </c>
      <c r="V3730" t="s">
        <v>495</v>
      </c>
    </row>
    <row r="3731" spans="1:22">
      <c r="A3731">
        <v>6517959</v>
      </c>
      <c r="B3731" t="str">
        <f t="shared" si="298"/>
        <v>pSRQ700</v>
      </c>
      <c r="C3731" t="str">
        <f t="shared" si="299"/>
        <v>NC_002798.1</v>
      </c>
      <c r="D3731" t="str">
        <f t="shared" si="300"/>
        <v>U16027</v>
      </c>
      <c r="E3731" t="str">
        <f t="shared" si="297"/>
        <v>Lactococcus</v>
      </c>
      <c r="F3731" t="s">
        <v>32525</v>
      </c>
      <c r="G3731" t="str">
        <f t="shared" si="301"/>
        <v xml:space="preserve">Lactococcuslactis                   Bacilli7.78434.18559---9-                                                                                </v>
      </c>
      <c r="H3731" t="s">
        <v>18903</v>
      </c>
      <c r="I3731" t="s">
        <v>15</v>
      </c>
      <c r="J3731" t="s">
        <v>46</v>
      </c>
      <c r="K3731" t="s">
        <v>1953</v>
      </c>
      <c r="L3731" t="s">
        <v>18904</v>
      </c>
      <c r="M3731" t="s">
        <v>18905</v>
      </c>
      <c r="N3731" t="s">
        <v>18906</v>
      </c>
      <c r="O3731" s="1" t="s">
        <v>7518</v>
      </c>
      <c r="P3731" t="s">
        <v>18907</v>
      </c>
      <c r="Q3731">
        <v>9</v>
      </c>
      <c r="R3731" t="s">
        <v>23</v>
      </c>
      <c r="S3731" t="s">
        <v>23</v>
      </c>
      <c r="T3731" t="s">
        <v>23</v>
      </c>
      <c r="U3731">
        <v>9</v>
      </c>
      <c r="V3731" t="s">
        <v>3129</v>
      </c>
    </row>
    <row r="3732" spans="1:22">
      <c r="A3732">
        <v>6517863</v>
      </c>
      <c r="B3732" t="str">
        <f t="shared" si="298"/>
        <v>pIL105</v>
      </c>
      <c r="C3732" t="str">
        <f t="shared" si="299"/>
        <v>NC_000906.2</v>
      </c>
      <c r="D3732" t="str">
        <f t="shared" si="300"/>
        <v>AF116286</v>
      </c>
      <c r="E3732" t="str">
        <f t="shared" si="297"/>
        <v>Lactococcus</v>
      </c>
      <c r="F3732" t="s">
        <v>32525</v>
      </c>
      <c r="G3732" t="str">
        <f t="shared" si="301"/>
        <v xml:space="preserve">Lactococcuslactis                   Bacilli8.50629.79077---7-                                                                        </v>
      </c>
      <c r="H3732" t="s">
        <v>18908</v>
      </c>
      <c r="I3732" t="s">
        <v>15</v>
      </c>
      <c r="J3732" t="s">
        <v>46</v>
      </c>
      <c r="K3732" t="s">
        <v>1953</v>
      </c>
      <c r="L3732" t="s">
        <v>18909</v>
      </c>
      <c r="M3732" t="s">
        <v>18910</v>
      </c>
      <c r="N3732" t="s">
        <v>18911</v>
      </c>
      <c r="O3732" s="1" t="s">
        <v>18912</v>
      </c>
      <c r="P3732" t="s">
        <v>18913</v>
      </c>
      <c r="Q3732">
        <v>7</v>
      </c>
      <c r="R3732" t="s">
        <v>23</v>
      </c>
      <c r="S3732" t="s">
        <v>23</v>
      </c>
      <c r="T3732" t="s">
        <v>23</v>
      </c>
      <c r="U3732">
        <v>7</v>
      </c>
      <c r="V3732" t="s">
        <v>3736</v>
      </c>
    </row>
    <row r="3733" spans="1:22">
      <c r="A3733">
        <v>6517767</v>
      </c>
      <c r="B3733" t="str">
        <f t="shared" si="298"/>
        <v>pIL2</v>
      </c>
      <c r="C3733" t="str">
        <f t="shared" si="299"/>
        <v>NC_017489.1</v>
      </c>
      <c r="D3733" t="str">
        <f t="shared" si="300"/>
        <v>HM021327</v>
      </c>
      <c r="E3733" t="str">
        <f t="shared" si="297"/>
        <v>Lactococcus</v>
      </c>
      <c r="F3733" t="s">
        <v>32525</v>
      </c>
      <c r="G3733" t="str">
        <f t="shared" si="301"/>
        <v xml:space="preserve">Lactococcuslactis                   Bacilli8.27734.819410---10-                                                                        </v>
      </c>
      <c r="H3733" t="s">
        <v>18813</v>
      </c>
      <c r="I3733" t="s">
        <v>15</v>
      </c>
      <c r="J3733" t="s">
        <v>46</v>
      </c>
      <c r="K3733" t="s">
        <v>1953</v>
      </c>
      <c r="L3733" t="s">
        <v>18914</v>
      </c>
      <c r="M3733" t="s">
        <v>18915</v>
      </c>
      <c r="N3733" t="s">
        <v>18916</v>
      </c>
      <c r="O3733" s="1" t="s">
        <v>18917</v>
      </c>
      <c r="P3733" t="s">
        <v>18918</v>
      </c>
      <c r="Q3733">
        <v>10</v>
      </c>
      <c r="R3733" t="s">
        <v>23</v>
      </c>
      <c r="S3733" t="s">
        <v>23</v>
      </c>
      <c r="T3733" t="s">
        <v>23</v>
      </c>
      <c r="U3733">
        <v>10</v>
      </c>
      <c r="V3733" t="s">
        <v>3736</v>
      </c>
    </row>
    <row r="3734" spans="1:22">
      <c r="A3734">
        <v>6517671</v>
      </c>
      <c r="B3734" t="str">
        <f t="shared" si="298"/>
        <v>pSK11A</v>
      </c>
      <c r="C3734" t="str">
        <f t="shared" si="299"/>
        <v>NC_017498.1</v>
      </c>
      <c r="D3734" t="str">
        <f t="shared" si="300"/>
        <v>DQ149242</v>
      </c>
      <c r="E3734" t="str">
        <f t="shared" si="297"/>
        <v>Lactococcus</v>
      </c>
      <c r="F3734" t="s">
        <v>32525</v>
      </c>
      <c r="G3734" t="str">
        <f t="shared" si="301"/>
        <v xml:space="preserve">Lactococcuslactis                   Bacilli10.37230.939113---14-                                                                                </v>
      </c>
      <c r="H3734" t="s">
        <v>18880</v>
      </c>
      <c r="I3734" t="s">
        <v>15</v>
      </c>
      <c r="J3734" t="s">
        <v>46</v>
      </c>
      <c r="K3734" t="s">
        <v>1953</v>
      </c>
      <c r="L3734" t="s">
        <v>18919</v>
      </c>
      <c r="M3734" t="s">
        <v>18920</v>
      </c>
      <c r="N3734" t="s">
        <v>18921</v>
      </c>
      <c r="O3734" s="1" t="s">
        <v>18922</v>
      </c>
      <c r="P3734" t="s">
        <v>18923</v>
      </c>
      <c r="Q3734">
        <v>13</v>
      </c>
      <c r="R3734" t="s">
        <v>23</v>
      </c>
      <c r="S3734" t="s">
        <v>23</v>
      </c>
      <c r="T3734" t="s">
        <v>23</v>
      </c>
      <c r="U3734">
        <v>14</v>
      </c>
      <c r="V3734" t="s">
        <v>3129</v>
      </c>
    </row>
    <row r="3735" spans="1:22">
      <c r="A3735">
        <v>6517575</v>
      </c>
      <c r="B3735" t="str">
        <f t="shared" si="298"/>
        <v>pSK11P</v>
      </c>
      <c r="C3735" t="str">
        <f t="shared" si="299"/>
        <v>NC_017500.1</v>
      </c>
      <c r="D3735" t="str">
        <f t="shared" si="300"/>
        <v>DQ149245</v>
      </c>
      <c r="E3735" t="str">
        <f t="shared" si="297"/>
        <v>Lactococcus</v>
      </c>
      <c r="F3735" t="s">
        <v>32525</v>
      </c>
      <c r="G3735" t="str">
        <f t="shared" si="301"/>
        <v>Lactococcuslactis                   Bacilli75.81435.449961-1-832</v>
      </c>
      <c r="H3735" t="s">
        <v>18880</v>
      </c>
      <c r="I3735" t="s">
        <v>15</v>
      </c>
      <c r="J3735" t="s">
        <v>46</v>
      </c>
      <c r="K3735" t="s">
        <v>1953</v>
      </c>
      <c r="L3735" t="s">
        <v>18924</v>
      </c>
      <c r="M3735" t="s">
        <v>18925</v>
      </c>
      <c r="N3735" t="s">
        <v>18926</v>
      </c>
      <c r="O3735" s="1" t="s">
        <v>18927</v>
      </c>
      <c r="P3735" t="s">
        <v>18928</v>
      </c>
      <c r="Q3735">
        <v>61</v>
      </c>
      <c r="R3735" t="s">
        <v>23</v>
      </c>
      <c r="S3735">
        <v>1</v>
      </c>
      <c r="T3735" t="s">
        <v>23</v>
      </c>
      <c r="U3735">
        <v>83</v>
      </c>
      <c r="V3735">
        <v>2</v>
      </c>
    </row>
    <row r="3736" spans="1:22">
      <c r="A3736">
        <v>6517479</v>
      </c>
      <c r="B3736" t="str">
        <f t="shared" si="298"/>
        <v>pAR141</v>
      </c>
      <c r="C3736" t="str">
        <f t="shared" si="299"/>
        <v>NC_013783.1</v>
      </c>
      <c r="D3736" t="str">
        <f t="shared" si="300"/>
        <v>DQ288662</v>
      </c>
      <c r="E3736" t="str">
        <f t="shared" si="297"/>
        <v>Lactococcus</v>
      </c>
      <c r="F3736" t="s">
        <v>32525</v>
      </c>
      <c r="G3736" t="str">
        <f t="shared" si="301"/>
        <v xml:space="preserve">Lactococcuslactis                   Bacilli1.59436.13552---2-                                                                                </v>
      </c>
      <c r="H3736" t="s">
        <v>18929</v>
      </c>
      <c r="I3736" t="s">
        <v>15</v>
      </c>
      <c r="J3736" t="s">
        <v>46</v>
      </c>
      <c r="K3736" t="s">
        <v>1953</v>
      </c>
      <c r="L3736" t="s">
        <v>18930</v>
      </c>
      <c r="M3736" t="s">
        <v>18931</v>
      </c>
      <c r="N3736" t="s">
        <v>18932</v>
      </c>
      <c r="O3736" s="1" t="s">
        <v>18933</v>
      </c>
      <c r="P3736" t="s">
        <v>18934</v>
      </c>
      <c r="Q3736">
        <v>2</v>
      </c>
      <c r="R3736" t="s">
        <v>23</v>
      </c>
      <c r="S3736" t="s">
        <v>23</v>
      </c>
      <c r="T3736" t="s">
        <v>23</v>
      </c>
      <c r="U3736">
        <v>2</v>
      </c>
      <c r="V3736" t="s">
        <v>3129</v>
      </c>
    </row>
    <row r="3737" spans="1:22">
      <c r="A3737">
        <v>6517383</v>
      </c>
      <c r="B3737" t="str">
        <f t="shared" si="298"/>
        <v>pIL7</v>
      </c>
      <c r="C3737" t="str">
        <f t="shared" si="299"/>
        <v>NC_015864.1</v>
      </c>
      <c r="D3737" t="str">
        <f t="shared" si="300"/>
        <v>HM197723</v>
      </c>
      <c r="E3737" t="str">
        <f t="shared" si="297"/>
        <v>Lactococcus</v>
      </c>
      <c r="F3737" t="s">
        <v>32525</v>
      </c>
      <c r="G3737" t="str">
        <f t="shared" si="301"/>
        <v xml:space="preserve">Lactococcuslactis                   Bacilli28.54634.095826---28-                                                                        </v>
      </c>
      <c r="H3737" t="s">
        <v>18813</v>
      </c>
      <c r="I3737" t="s">
        <v>15</v>
      </c>
      <c r="J3737" t="s">
        <v>46</v>
      </c>
      <c r="K3737" t="s">
        <v>1953</v>
      </c>
      <c r="L3737" t="s">
        <v>18935</v>
      </c>
      <c r="M3737" t="s">
        <v>18936</v>
      </c>
      <c r="N3737" t="s">
        <v>18937</v>
      </c>
      <c r="O3737" s="1" t="s">
        <v>18938</v>
      </c>
      <c r="P3737" t="s">
        <v>18939</v>
      </c>
      <c r="Q3737">
        <v>26</v>
      </c>
      <c r="R3737" t="s">
        <v>23</v>
      </c>
      <c r="S3737" t="s">
        <v>23</v>
      </c>
      <c r="T3737" t="s">
        <v>23</v>
      </c>
      <c r="U3737">
        <v>28</v>
      </c>
      <c r="V3737" t="s">
        <v>3736</v>
      </c>
    </row>
    <row r="3738" spans="1:22">
      <c r="A3738">
        <v>6517287</v>
      </c>
      <c r="B3738" t="str">
        <f t="shared" si="298"/>
        <v>pSK11B</v>
      </c>
      <c r="C3738" t="str">
        <f t="shared" si="299"/>
        <v>NC_013551.1</v>
      </c>
      <c r="D3738" t="str">
        <f t="shared" si="300"/>
        <v>DQ149243</v>
      </c>
      <c r="E3738" t="str">
        <f t="shared" si="297"/>
        <v>Lactococcus</v>
      </c>
      <c r="F3738" t="s">
        <v>32525</v>
      </c>
      <c r="G3738" t="str">
        <f t="shared" si="301"/>
        <v xml:space="preserve">Lactococcuslactis                   Bacilli13.33234.255914---15-                                                                                </v>
      </c>
      <c r="H3738" t="s">
        <v>18880</v>
      </c>
      <c r="I3738" t="s">
        <v>15</v>
      </c>
      <c r="J3738" t="s">
        <v>46</v>
      </c>
      <c r="K3738" t="s">
        <v>1953</v>
      </c>
      <c r="L3738" t="s">
        <v>18940</v>
      </c>
      <c r="M3738" t="s">
        <v>18941</v>
      </c>
      <c r="N3738" t="s">
        <v>18942</v>
      </c>
      <c r="O3738" s="1" t="s">
        <v>18943</v>
      </c>
      <c r="P3738" t="s">
        <v>18944</v>
      </c>
      <c r="Q3738">
        <v>14</v>
      </c>
      <c r="R3738" t="s">
        <v>23</v>
      </c>
      <c r="S3738" t="s">
        <v>23</v>
      </c>
      <c r="T3738" t="s">
        <v>23</v>
      </c>
      <c r="U3738">
        <v>15</v>
      </c>
      <c r="V3738" t="s">
        <v>3129</v>
      </c>
    </row>
    <row r="3739" spans="1:22">
      <c r="A3739">
        <v>6517191</v>
      </c>
      <c r="B3739" t="str">
        <f t="shared" si="298"/>
        <v>pNP40</v>
      </c>
      <c r="C3739" t="str">
        <f t="shared" si="299"/>
        <v>NC_010901.1</v>
      </c>
      <c r="D3739" t="str">
        <f t="shared" si="300"/>
        <v>DQ534432</v>
      </c>
      <c r="E3739" t="str">
        <f t="shared" ref="E3739:E3802" si="302">MID(H3739,1,FIND(" ",H3739)-1)</f>
        <v>Lactococcus</v>
      </c>
      <c r="F3739" t="s">
        <v>32525</v>
      </c>
      <c r="G3739" t="str">
        <f t="shared" si="301"/>
        <v xml:space="preserve">Lactococcuslactis                   Bacilli64.9832.326962---62-                                                                                </v>
      </c>
      <c r="H3739" t="s">
        <v>18764</v>
      </c>
      <c r="I3739" t="s">
        <v>15</v>
      </c>
      <c r="J3739" t="s">
        <v>46</v>
      </c>
      <c r="K3739" t="s">
        <v>1953</v>
      </c>
      <c r="L3739" t="s">
        <v>18945</v>
      </c>
      <c r="M3739" t="s">
        <v>18946</v>
      </c>
      <c r="N3739" t="s">
        <v>18947</v>
      </c>
      <c r="O3739" s="1" t="s">
        <v>18948</v>
      </c>
      <c r="P3739" t="s">
        <v>18949</v>
      </c>
      <c r="Q3739">
        <v>62</v>
      </c>
      <c r="R3739" t="s">
        <v>23</v>
      </c>
      <c r="S3739" t="s">
        <v>23</v>
      </c>
      <c r="T3739" t="s">
        <v>23</v>
      </c>
      <c r="U3739">
        <v>62</v>
      </c>
      <c r="V3739" t="s">
        <v>3129</v>
      </c>
    </row>
    <row r="3740" spans="1:22">
      <c r="A3740">
        <v>6517095</v>
      </c>
      <c r="B3740" t="str">
        <f t="shared" si="298"/>
        <v>pS7b</v>
      </c>
      <c r="C3740" t="str">
        <f t="shared" si="299"/>
        <v>NC_004653.1</v>
      </c>
      <c r="D3740" t="str">
        <f t="shared" si="300"/>
        <v>AJ550510</v>
      </c>
      <c r="E3740" t="str">
        <f t="shared" si="302"/>
        <v>Lactococcus</v>
      </c>
      <c r="F3740" t="s">
        <v>32525</v>
      </c>
      <c r="G3740" t="str">
        <f t="shared" si="301"/>
        <v xml:space="preserve">Lactococcuslactis                   Bacilli7.26433.64545---5-                                                                                </v>
      </c>
      <c r="H3740" t="s">
        <v>18764</v>
      </c>
      <c r="I3740" t="s">
        <v>15</v>
      </c>
      <c r="J3740" t="s">
        <v>46</v>
      </c>
      <c r="K3740" t="s">
        <v>1953</v>
      </c>
      <c r="L3740" t="s">
        <v>18950</v>
      </c>
      <c r="M3740" t="s">
        <v>18951</v>
      </c>
      <c r="N3740" t="s">
        <v>18952</v>
      </c>
      <c r="O3740" s="1" t="s">
        <v>18953</v>
      </c>
      <c r="P3740" t="s">
        <v>18954</v>
      </c>
      <c r="Q3740">
        <v>5</v>
      </c>
      <c r="R3740" t="s">
        <v>23</v>
      </c>
      <c r="S3740" t="s">
        <v>23</v>
      </c>
      <c r="T3740" t="s">
        <v>23</v>
      </c>
      <c r="U3740">
        <v>5</v>
      </c>
      <c r="V3740" t="s">
        <v>3129</v>
      </c>
    </row>
    <row r="3741" spans="1:22">
      <c r="A3741">
        <v>6516999</v>
      </c>
      <c r="B3741" t="str">
        <f t="shared" si="298"/>
        <v>pWVO2</v>
      </c>
      <c r="C3741" t="str">
        <f t="shared" si="299"/>
        <v>NC_002193.1</v>
      </c>
      <c r="D3741" t="str">
        <f t="shared" si="300"/>
        <v>-</v>
      </c>
      <c r="E3741" t="str">
        <f t="shared" si="302"/>
        <v>Lactococcus</v>
      </c>
      <c r="F3741" t="s">
        <v>32525</v>
      </c>
      <c r="G3741" t="str">
        <f t="shared" si="301"/>
        <v xml:space="preserve">Lactococcuslactis                   Bacilli3.82631.33821---1-                                                                                </v>
      </c>
      <c r="H3741" t="s">
        <v>18955</v>
      </c>
      <c r="I3741" t="s">
        <v>15</v>
      </c>
      <c r="J3741" t="s">
        <v>46</v>
      </c>
      <c r="K3741" t="s">
        <v>1953</v>
      </c>
      <c r="L3741" t="s">
        <v>18956</v>
      </c>
      <c r="M3741" t="s">
        <v>18957</v>
      </c>
      <c r="N3741" t="s">
        <v>23</v>
      </c>
      <c r="O3741" s="1" t="s">
        <v>18958</v>
      </c>
      <c r="P3741" t="s">
        <v>18959</v>
      </c>
      <c r="Q3741">
        <v>1</v>
      </c>
      <c r="R3741" t="s">
        <v>23</v>
      </c>
      <c r="S3741" t="s">
        <v>23</v>
      </c>
      <c r="T3741" t="s">
        <v>23</v>
      </c>
      <c r="U3741">
        <v>1</v>
      </c>
      <c r="V3741" t="s">
        <v>3129</v>
      </c>
    </row>
    <row r="3742" spans="1:22">
      <c r="A3742">
        <v>6516903</v>
      </c>
      <c r="B3742" t="str">
        <f t="shared" si="298"/>
        <v>pCRL291.1</v>
      </c>
      <c r="C3742" t="str">
        <f t="shared" si="299"/>
        <v>NC_002799.1</v>
      </c>
      <c r="D3742" t="str">
        <f t="shared" si="300"/>
        <v>AF380336</v>
      </c>
      <c r="E3742" t="str">
        <f t="shared" si="302"/>
        <v>Lactococcus</v>
      </c>
      <c r="F3742" t="s">
        <v>32525</v>
      </c>
      <c r="G3742" t="str">
        <f t="shared" si="301"/>
        <v xml:space="preserve">Lactococcuslactis                   Bacilli2346833.51293---3-                                                                        </v>
      </c>
      <c r="H3742" t="s">
        <v>18764</v>
      </c>
      <c r="I3742" t="s">
        <v>15</v>
      </c>
      <c r="J3742" t="s">
        <v>46</v>
      </c>
      <c r="K3742" t="s">
        <v>1953</v>
      </c>
      <c r="L3742" t="s">
        <v>18960</v>
      </c>
      <c r="M3742" t="s">
        <v>18961</v>
      </c>
      <c r="N3742" t="s">
        <v>18962</v>
      </c>
      <c r="O3742" s="1">
        <v>23468</v>
      </c>
      <c r="P3742" t="s">
        <v>18963</v>
      </c>
      <c r="Q3742">
        <v>3</v>
      </c>
      <c r="R3742" t="s">
        <v>23</v>
      </c>
      <c r="S3742" t="s">
        <v>23</v>
      </c>
      <c r="T3742" t="s">
        <v>23</v>
      </c>
      <c r="U3742">
        <v>3</v>
      </c>
      <c r="V3742" t="s">
        <v>3736</v>
      </c>
    </row>
    <row r="3743" spans="1:22">
      <c r="A3743">
        <v>6516807</v>
      </c>
      <c r="B3743" t="str">
        <f t="shared" si="298"/>
        <v>pDBORO</v>
      </c>
      <c r="C3743" t="str">
        <f t="shared" si="299"/>
        <v>NC_009137.1</v>
      </c>
      <c r="D3743" t="str">
        <f t="shared" si="300"/>
        <v>DQ089807</v>
      </c>
      <c r="E3743" t="str">
        <f t="shared" si="302"/>
        <v>Lactococcus</v>
      </c>
      <c r="F3743" t="s">
        <v>32525</v>
      </c>
      <c r="G3743" t="str">
        <f t="shared" si="301"/>
        <v xml:space="preserve">Lactococcuslactis                   Bacilli16.40435.162215---15-                                                                        </v>
      </c>
      <c r="H3743" t="s">
        <v>18964</v>
      </c>
      <c r="I3743" t="s">
        <v>15</v>
      </c>
      <c r="J3743" t="s">
        <v>46</v>
      </c>
      <c r="K3743" t="s">
        <v>1953</v>
      </c>
      <c r="L3743" t="s">
        <v>18965</v>
      </c>
      <c r="M3743" t="s">
        <v>18966</v>
      </c>
      <c r="N3743" t="s">
        <v>18967</v>
      </c>
      <c r="O3743" s="1" t="s">
        <v>18968</v>
      </c>
      <c r="P3743" t="s">
        <v>18969</v>
      </c>
      <c r="Q3743">
        <v>15</v>
      </c>
      <c r="R3743" t="s">
        <v>23</v>
      </c>
      <c r="S3743" t="s">
        <v>23</v>
      </c>
      <c r="T3743" t="s">
        <v>23</v>
      </c>
      <c r="U3743">
        <v>15</v>
      </c>
      <c r="V3743" t="s">
        <v>3736</v>
      </c>
    </row>
    <row r="3744" spans="1:22">
      <c r="A3744">
        <v>6516711</v>
      </c>
      <c r="B3744" t="str">
        <f t="shared" si="298"/>
        <v>pIL1</v>
      </c>
      <c r="C3744" t="str">
        <f t="shared" si="299"/>
        <v>NC_015860.1</v>
      </c>
      <c r="D3744" t="str">
        <f t="shared" si="300"/>
        <v>HM021326</v>
      </c>
      <c r="E3744" t="str">
        <f t="shared" si="302"/>
        <v>Lactococcus</v>
      </c>
      <c r="F3744" t="s">
        <v>32525</v>
      </c>
      <c r="G3744" t="str">
        <f t="shared" si="301"/>
        <v xml:space="preserve">Lactococcuslactis                   Bacilli6.38232.27837---7-                                                                        </v>
      </c>
      <c r="H3744" t="s">
        <v>18813</v>
      </c>
      <c r="I3744" t="s">
        <v>15</v>
      </c>
      <c r="J3744" t="s">
        <v>46</v>
      </c>
      <c r="K3744" t="s">
        <v>1953</v>
      </c>
      <c r="L3744" t="s">
        <v>18970</v>
      </c>
      <c r="M3744" t="s">
        <v>18971</v>
      </c>
      <c r="N3744" t="s">
        <v>18972</v>
      </c>
      <c r="O3744" s="1" t="s">
        <v>18973</v>
      </c>
      <c r="P3744" t="s">
        <v>18974</v>
      </c>
      <c r="Q3744">
        <v>7</v>
      </c>
      <c r="R3744" t="s">
        <v>23</v>
      </c>
      <c r="S3744" t="s">
        <v>23</v>
      </c>
      <c r="T3744" t="s">
        <v>23</v>
      </c>
      <c r="U3744">
        <v>7</v>
      </c>
      <c r="V3744" t="s">
        <v>3736</v>
      </c>
    </row>
    <row r="3745" spans="1:22">
      <c r="A3745">
        <v>6516615</v>
      </c>
      <c r="B3745" t="str">
        <f t="shared" si="298"/>
        <v>pGdh442</v>
      </c>
      <c r="C3745" t="str">
        <f t="shared" si="299"/>
        <v>NC_009435.1</v>
      </c>
      <c r="D3745" t="str">
        <f t="shared" si="300"/>
        <v>AY849557</v>
      </c>
      <c r="E3745" t="str">
        <f t="shared" si="302"/>
        <v>Lactococcus</v>
      </c>
      <c r="F3745" t="s">
        <v>32525</v>
      </c>
      <c r="G3745" t="str">
        <f t="shared" si="301"/>
        <v>Lactococcuslactis                   Bacilli68.31935.107463---671</v>
      </c>
      <c r="H3745" t="s">
        <v>18975</v>
      </c>
      <c r="I3745" t="s">
        <v>15</v>
      </c>
      <c r="J3745" t="s">
        <v>46</v>
      </c>
      <c r="K3745" t="s">
        <v>1953</v>
      </c>
      <c r="L3745" t="s">
        <v>18976</v>
      </c>
      <c r="M3745" t="s">
        <v>18977</v>
      </c>
      <c r="N3745" t="s">
        <v>18978</v>
      </c>
      <c r="O3745" s="1" t="s">
        <v>18979</v>
      </c>
      <c r="P3745" t="s">
        <v>18980</v>
      </c>
      <c r="Q3745">
        <v>63</v>
      </c>
      <c r="R3745" t="s">
        <v>23</v>
      </c>
      <c r="S3745" t="s">
        <v>23</v>
      </c>
      <c r="T3745" t="s">
        <v>23</v>
      </c>
      <c r="U3745">
        <v>67</v>
      </c>
      <c r="V3745">
        <v>1</v>
      </c>
    </row>
    <row r="3746" spans="1:22">
      <c r="A3746">
        <v>6516519</v>
      </c>
      <c r="B3746" t="str">
        <f t="shared" si="298"/>
        <v>pAH33</v>
      </c>
      <c r="C3746" t="str">
        <f t="shared" si="299"/>
        <v>NC_002150.1</v>
      </c>
      <c r="D3746" t="str">
        <f t="shared" si="300"/>
        <v>AF207855</v>
      </c>
      <c r="E3746" t="str">
        <f t="shared" si="302"/>
        <v>Lactococcus</v>
      </c>
      <c r="F3746" t="s">
        <v>32525</v>
      </c>
      <c r="G3746" t="str">
        <f t="shared" si="301"/>
        <v xml:space="preserve">Lactococcuslactis                   Bacilli6.15935.857---7-                                                                        </v>
      </c>
      <c r="H3746" t="s">
        <v>18981</v>
      </c>
      <c r="I3746" t="s">
        <v>15</v>
      </c>
      <c r="J3746" t="s">
        <v>46</v>
      </c>
      <c r="K3746" t="s">
        <v>1953</v>
      </c>
      <c r="L3746" t="s">
        <v>18982</v>
      </c>
      <c r="M3746" t="s">
        <v>18983</v>
      </c>
      <c r="N3746" t="s">
        <v>18984</v>
      </c>
      <c r="O3746" s="1" t="s">
        <v>18768</v>
      </c>
      <c r="P3746" t="s">
        <v>18985</v>
      </c>
      <c r="Q3746">
        <v>7</v>
      </c>
      <c r="R3746" t="s">
        <v>23</v>
      </c>
      <c r="S3746" t="s">
        <v>23</v>
      </c>
      <c r="T3746" t="s">
        <v>23</v>
      </c>
      <c r="U3746">
        <v>7</v>
      </c>
      <c r="V3746" t="s">
        <v>3736</v>
      </c>
    </row>
    <row r="3747" spans="1:22">
      <c r="A3747">
        <v>6516423</v>
      </c>
      <c r="B3747" t="str">
        <f t="shared" si="298"/>
        <v>pSRQ900</v>
      </c>
      <c r="C3747" t="str">
        <f t="shared" si="299"/>
        <v>NC_004959.1</v>
      </c>
      <c r="D3747" t="str">
        <f t="shared" si="300"/>
        <v>AF001314</v>
      </c>
      <c r="E3747" t="str">
        <f t="shared" si="302"/>
        <v>Lactococcus</v>
      </c>
      <c r="F3747" t="s">
        <v>32525</v>
      </c>
      <c r="G3747" t="str">
        <f t="shared" si="301"/>
        <v xml:space="preserve">Lactococcuslactis                   Bacilli10.83631.127711---11-                                                                                </v>
      </c>
      <c r="H3747" t="s">
        <v>18986</v>
      </c>
      <c r="I3747" t="s">
        <v>15</v>
      </c>
      <c r="J3747" t="s">
        <v>46</v>
      </c>
      <c r="K3747" t="s">
        <v>1953</v>
      </c>
      <c r="L3747" t="s">
        <v>18987</v>
      </c>
      <c r="M3747" t="s">
        <v>18988</v>
      </c>
      <c r="N3747" t="s">
        <v>18989</v>
      </c>
      <c r="O3747" s="1" t="s">
        <v>18990</v>
      </c>
      <c r="P3747" t="s">
        <v>18991</v>
      </c>
      <c r="Q3747">
        <v>11</v>
      </c>
      <c r="R3747" t="s">
        <v>23</v>
      </c>
      <c r="S3747" t="s">
        <v>23</v>
      </c>
      <c r="T3747" t="s">
        <v>23</v>
      </c>
      <c r="U3747">
        <v>11</v>
      </c>
      <c r="V3747" t="s">
        <v>3129</v>
      </c>
    </row>
    <row r="3748" spans="1:22">
      <c r="A3748">
        <v>6516327</v>
      </c>
      <c r="B3748" t="str">
        <f t="shared" si="298"/>
        <v>pIBB-JZK</v>
      </c>
      <c r="C3748" t="str">
        <f t="shared" si="299"/>
        <v>NC_024965.1</v>
      </c>
      <c r="D3748" t="str">
        <f t="shared" si="300"/>
        <v>KF278750</v>
      </c>
      <c r="E3748" t="str">
        <f t="shared" si="302"/>
        <v>Lactococcus</v>
      </c>
      <c r="F3748" t="s">
        <v>32525</v>
      </c>
      <c r="G3748" t="str">
        <f t="shared" si="301"/>
        <v xml:space="preserve">Lactococcuslactis                   Bacilli18.81534.499114---14-                                                                </v>
      </c>
      <c r="H3748" t="s">
        <v>18992</v>
      </c>
      <c r="I3748" t="s">
        <v>15</v>
      </c>
      <c r="J3748" t="s">
        <v>46</v>
      </c>
      <c r="K3748" t="s">
        <v>1953</v>
      </c>
      <c r="L3748" t="s">
        <v>18993</v>
      </c>
      <c r="M3748" t="s">
        <v>18994</v>
      </c>
      <c r="N3748" t="s">
        <v>18995</v>
      </c>
      <c r="O3748" s="1" t="s">
        <v>18996</v>
      </c>
      <c r="P3748" t="s">
        <v>18997</v>
      </c>
      <c r="Q3748">
        <v>14</v>
      </c>
      <c r="R3748" t="s">
        <v>23</v>
      </c>
      <c r="S3748" t="s">
        <v>23</v>
      </c>
      <c r="T3748" t="s">
        <v>23</v>
      </c>
      <c r="U3748">
        <v>14</v>
      </c>
      <c r="V3748" t="s">
        <v>495</v>
      </c>
    </row>
    <row r="3749" spans="1:22">
      <c r="A3749">
        <v>6516231</v>
      </c>
      <c r="B3749" t="str">
        <f t="shared" si="298"/>
        <v>pAF12</v>
      </c>
      <c r="C3749" t="str">
        <f t="shared" si="299"/>
        <v>NC_019349.1</v>
      </c>
      <c r="D3749" t="str">
        <f t="shared" si="300"/>
        <v>JQ821355</v>
      </c>
      <c r="E3749" t="str">
        <f t="shared" si="302"/>
        <v>Lactococcus</v>
      </c>
      <c r="F3749" t="s">
        <v>32525</v>
      </c>
      <c r="G3749" t="str">
        <f t="shared" si="301"/>
        <v xml:space="preserve">Lactococcuslactis                   Bacilli12.06733.297411---12-                                                                        </v>
      </c>
      <c r="H3749" t="s">
        <v>18781</v>
      </c>
      <c r="I3749" t="s">
        <v>15</v>
      </c>
      <c r="J3749" t="s">
        <v>46</v>
      </c>
      <c r="K3749" t="s">
        <v>1953</v>
      </c>
      <c r="L3749" t="s">
        <v>18998</v>
      </c>
      <c r="M3749" t="s">
        <v>18999</v>
      </c>
      <c r="N3749" t="s">
        <v>19000</v>
      </c>
      <c r="O3749" s="1" t="s">
        <v>19001</v>
      </c>
      <c r="P3749" t="s">
        <v>19002</v>
      </c>
      <c r="Q3749">
        <v>11</v>
      </c>
      <c r="R3749" t="s">
        <v>23</v>
      </c>
      <c r="S3749" t="s">
        <v>23</v>
      </c>
      <c r="T3749" t="s">
        <v>23</v>
      </c>
      <c r="U3749">
        <v>12</v>
      </c>
      <c r="V3749" t="s">
        <v>3736</v>
      </c>
    </row>
    <row r="3750" spans="1:22">
      <c r="A3750">
        <v>6516135</v>
      </c>
      <c r="B3750" t="str">
        <f t="shared" si="298"/>
        <v>pKP1</v>
      </c>
      <c r="C3750" t="str">
        <f t="shared" si="299"/>
        <v>NC_016042.1</v>
      </c>
      <c r="D3750" t="str">
        <f t="shared" si="300"/>
        <v>FR872378</v>
      </c>
      <c r="E3750" t="str">
        <f t="shared" si="302"/>
        <v>Lactococcus</v>
      </c>
      <c r="F3750" t="s">
        <v>32525</v>
      </c>
      <c r="G3750" t="str">
        <f t="shared" si="301"/>
        <v xml:space="preserve">Lactococcuslactis                   Bacilli16.18135.93727---7-                                                                        </v>
      </c>
      <c r="H3750" t="s">
        <v>19003</v>
      </c>
      <c r="I3750" t="s">
        <v>15</v>
      </c>
      <c r="J3750" t="s">
        <v>46</v>
      </c>
      <c r="K3750" t="s">
        <v>1953</v>
      </c>
      <c r="L3750" t="s">
        <v>19004</v>
      </c>
      <c r="M3750" t="s">
        <v>19005</v>
      </c>
      <c r="N3750" t="s">
        <v>19006</v>
      </c>
      <c r="O3750" s="1" t="s">
        <v>19007</v>
      </c>
      <c r="P3750" t="s">
        <v>19008</v>
      </c>
      <c r="Q3750">
        <v>7</v>
      </c>
      <c r="R3750" t="s">
        <v>23</v>
      </c>
      <c r="S3750" t="s">
        <v>23</v>
      </c>
      <c r="T3750" t="s">
        <v>23</v>
      </c>
      <c r="U3750">
        <v>7</v>
      </c>
      <c r="V3750" t="s">
        <v>3736</v>
      </c>
    </row>
    <row r="3751" spans="1:22">
      <c r="A3751">
        <v>6516039</v>
      </c>
      <c r="B3751" t="str">
        <f t="shared" si="298"/>
        <v>pND324</v>
      </c>
      <c r="C3751" t="str">
        <f t="shared" si="299"/>
        <v>NC_008436.1</v>
      </c>
      <c r="D3751" t="str">
        <f t="shared" si="300"/>
        <v>U44843</v>
      </c>
      <c r="E3751" t="str">
        <f t="shared" si="302"/>
        <v>Lactococcus</v>
      </c>
      <c r="F3751" t="s">
        <v>32525</v>
      </c>
      <c r="G3751" t="str">
        <f t="shared" si="301"/>
        <v xml:space="preserve">Lactococcuslactis                   Bacilli3.60233.37033---3-                                                                                        </v>
      </c>
      <c r="H3751" t="s">
        <v>18764</v>
      </c>
      <c r="I3751" t="s">
        <v>15</v>
      </c>
      <c r="J3751" t="s">
        <v>46</v>
      </c>
      <c r="K3751" t="s">
        <v>1953</v>
      </c>
      <c r="L3751" t="s">
        <v>19009</v>
      </c>
      <c r="M3751" t="s">
        <v>19010</v>
      </c>
      <c r="N3751" t="s">
        <v>19011</v>
      </c>
      <c r="O3751" s="1" t="s">
        <v>19012</v>
      </c>
      <c r="P3751" t="s">
        <v>19013</v>
      </c>
      <c r="Q3751">
        <v>3</v>
      </c>
      <c r="R3751" t="s">
        <v>23</v>
      </c>
      <c r="S3751" t="s">
        <v>23</v>
      </c>
      <c r="T3751" t="s">
        <v>23</v>
      </c>
      <c r="U3751">
        <v>3</v>
      </c>
      <c r="V3751" t="s">
        <v>32116</v>
      </c>
    </row>
    <row r="3752" spans="1:22">
      <c r="A3752">
        <v>6515943</v>
      </c>
      <c r="B3752" t="str">
        <f t="shared" si="298"/>
        <v>pSRQ800</v>
      </c>
      <c r="C3752" t="str">
        <f t="shared" si="299"/>
        <v>NC_004960.1</v>
      </c>
      <c r="D3752" t="str">
        <f t="shared" si="300"/>
        <v>U35629</v>
      </c>
      <c r="E3752" t="str">
        <f t="shared" si="302"/>
        <v>Lactococcus</v>
      </c>
      <c r="F3752" t="s">
        <v>32525</v>
      </c>
      <c r="G3752" t="str">
        <f t="shared" si="301"/>
        <v xml:space="preserve">Lactococcuslactis                   Bacilli7.85831.33117---7-                                                                                        </v>
      </c>
      <c r="H3752" t="s">
        <v>19014</v>
      </c>
      <c r="I3752" t="s">
        <v>15</v>
      </c>
      <c r="J3752" t="s">
        <v>46</v>
      </c>
      <c r="K3752" t="s">
        <v>1953</v>
      </c>
      <c r="L3752" t="s">
        <v>19015</v>
      </c>
      <c r="M3752" t="s">
        <v>19016</v>
      </c>
      <c r="N3752" t="s">
        <v>19017</v>
      </c>
      <c r="O3752" s="1" t="s">
        <v>19018</v>
      </c>
      <c r="P3752" t="s">
        <v>19019</v>
      </c>
      <c r="Q3752">
        <v>7</v>
      </c>
      <c r="R3752" t="s">
        <v>23</v>
      </c>
      <c r="S3752" t="s">
        <v>23</v>
      </c>
      <c r="T3752" t="s">
        <v>23</v>
      </c>
      <c r="U3752">
        <v>7</v>
      </c>
      <c r="V3752" t="s">
        <v>32116</v>
      </c>
    </row>
    <row r="3753" spans="1:22">
      <c r="A3753">
        <v>6515847</v>
      </c>
      <c r="B3753" t="str">
        <f t="shared" si="298"/>
        <v>pWV01</v>
      </c>
      <c r="C3753" t="str">
        <f t="shared" si="299"/>
        <v>NC_002192.1</v>
      </c>
      <c r="D3753" t="str">
        <f t="shared" si="300"/>
        <v>X56954</v>
      </c>
      <c r="E3753" t="str">
        <f t="shared" si="302"/>
        <v>Lactococcus</v>
      </c>
      <c r="F3753" t="s">
        <v>32525</v>
      </c>
      <c r="G3753" t="str">
        <f t="shared" si="301"/>
        <v xml:space="preserve">Lactococcuslactis                   Bacilli2.17833.42524---4-                                                                                        </v>
      </c>
      <c r="H3753" t="s">
        <v>18764</v>
      </c>
      <c r="I3753" t="s">
        <v>15</v>
      </c>
      <c r="J3753" t="s">
        <v>46</v>
      </c>
      <c r="K3753" t="s">
        <v>1953</v>
      </c>
      <c r="L3753" t="s">
        <v>19020</v>
      </c>
      <c r="M3753" t="s">
        <v>19021</v>
      </c>
      <c r="N3753" t="s">
        <v>19022</v>
      </c>
      <c r="O3753" s="1" t="s">
        <v>19023</v>
      </c>
      <c r="P3753" t="s">
        <v>19024</v>
      </c>
      <c r="Q3753">
        <v>4</v>
      </c>
      <c r="R3753" t="s">
        <v>23</v>
      </c>
      <c r="S3753" t="s">
        <v>23</v>
      </c>
      <c r="T3753" t="s">
        <v>23</v>
      </c>
      <c r="U3753">
        <v>4</v>
      </c>
      <c r="V3753" t="s">
        <v>32116</v>
      </c>
    </row>
    <row r="3754" spans="1:22">
      <c r="A3754">
        <v>6515751</v>
      </c>
      <c r="B3754" t="str">
        <f t="shared" si="298"/>
        <v>pAF14</v>
      </c>
      <c r="C3754" t="str">
        <f t="shared" si="299"/>
        <v>NC_019350.1</v>
      </c>
      <c r="D3754" t="str">
        <f t="shared" si="300"/>
        <v>JQ821356</v>
      </c>
      <c r="E3754" t="str">
        <f t="shared" si="302"/>
        <v>Lactococcus</v>
      </c>
      <c r="F3754" t="s">
        <v>32525</v>
      </c>
      <c r="G3754" t="str">
        <f t="shared" si="301"/>
        <v xml:space="preserve">Lactococcuslactis                   Bacilli14.41934.066211---13-                                                                        </v>
      </c>
      <c r="H3754" t="s">
        <v>18781</v>
      </c>
      <c r="I3754" t="s">
        <v>15</v>
      </c>
      <c r="J3754" t="s">
        <v>46</v>
      </c>
      <c r="K3754" t="s">
        <v>1953</v>
      </c>
      <c r="L3754" t="s">
        <v>19025</v>
      </c>
      <c r="M3754" t="s">
        <v>19026</v>
      </c>
      <c r="N3754" t="s">
        <v>19027</v>
      </c>
      <c r="O3754" s="1" t="s">
        <v>19028</v>
      </c>
      <c r="P3754" t="s">
        <v>19029</v>
      </c>
      <c r="Q3754">
        <v>11</v>
      </c>
      <c r="R3754" t="s">
        <v>23</v>
      </c>
      <c r="S3754" t="s">
        <v>23</v>
      </c>
      <c r="T3754" t="s">
        <v>23</v>
      </c>
      <c r="U3754">
        <v>13</v>
      </c>
      <c r="V3754" t="s">
        <v>3736</v>
      </c>
    </row>
    <row r="3755" spans="1:22">
      <c r="A3755">
        <v>6515655</v>
      </c>
      <c r="B3755" t="str">
        <f t="shared" si="298"/>
        <v>pAG6</v>
      </c>
      <c r="C3755" t="str">
        <f t="shared" si="299"/>
        <v>NC_007191.1</v>
      </c>
      <c r="D3755" t="str">
        <f t="shared" si="300"/>
        <v>AB198069</v>
      </c>
      <c r="E3755" t="str">
        <f t="shared" si="302"/>
        <v>Lactococcus</v>
      </c>
      <c r="F3755" t="s">
        <v>32525</v>
      </c>
      <c r="G3755" t="str">
        <f t="shared" si="301"/>
        <v xml:space="preserve">Lactococcuslactis                   Bacilli8.66333.6958---8-                                                                                </v>
      </c>
      <c r="H3755" t="s">
        <v>19030</v>
      </c>
      <c r="I3755" t="s">
        <v>15</v>
      </c>
      <c r="J3755" t="s">
        <v>46</v>
      </c>
      <c r="K3755" t="s">
        <v>1953</v>
      </c>
      <c r="L3755" t="s">
        <v>19031</v>
      </c>
      <c r="M3755" t="s">
        <v>19032</v>
      </c>
      <c r="N3755" t="s">
        <v>19033</v>
      </c>
      <c r="O3755" s="1" t="s">
        <v>19034</v>
      </c>
      <c r="P3755" t="s">
        <v>19035</v>
      </c>
      <c r="Q3755">
        <v>8</v>
      </c>
      <c r="R3755" t="s">
        <v>23</v>
      </c>
      <c r="S3755" t="s">
        <v>23</v>
      </c>
      <c r="T3755" t="s">
        <v>23</v>
      </c>
      <c r="U3755">
        <v>8</v>
      </c>
      <c r="V3755" t="s">
        <v>3129</v>
      </c>
    </row>
    <row r="3756" spans="1:22">
      <c r="A3756">
        <v>6515559</v>
      </c>
      <c r="B3756" t="str">
        <f t="shared" si="298"/>
        <v>pCI305</v>
      </c>
      <c r="C3756" t="str">
        <f t="shared" si="299"/>
        <v>NC_002502.1</v>
      </c>
      <c r="D3756" t="str">
        <f t="shared" si="300"/>
        <v>AF179848</v>
      </c>
      <c r="E3756" t="str">
        <f t="shared" si="302"/>
        <v>Lactococcus</v>
      </c>
      <c r="F3756" t="s">
        <v>32525</v>
      </c>
      <c r="G3756" t="str">
        <f t="shared" si="301"/>
        <v xml:space="preserve">Lactococcuslactis                   Bacilli8.69432.41328---8-                                                                        </v>
      </c>
      <c r="H3756" t="s">
        <v>19036</v>
      </c>
      <c r="I3756" t="s">
        <v>15</v>
      </c>
      <c r="J3756" t="s">
        <v>46</v>
      </c>
      <c r="K3756" t="s">
        <v>1953</v>
      </c>
      <c r="L3756" t="s">
        <v>19037</v>
      </c>
      <c r="M3756" t="s">
        <v>19038</v>
      </c>
      <c r="N3756" t="s">
        <v>19039</v>
      </c>
      <c r="O3756" s="1" t="s">
        <v>19040</v>
      </c>
      <c r="P3756" t="s">
        <v>19041</v>
      </c>
      <c r="Q3756">
        <v>8</v>
      </c>
      <c r="R3756" t="s">
        <v>23</v>
      </c>
      <c r="S3756" t="s">
        <v>23</v>
      </c>
      <c r="T3756" t="s">
        <v>23</v>
      </c>
      <c r="U3756">
        <v>8</v>
      </c>
      <c r="V3756" t="s">
        <v>3736</v>
      </c>
    </row>
    <row r="3757" spans="1:22">
      <c r="A3757">
        <v>6515463</v>
      </c>
      <c r="B3757" t="str">
        <f t="shared" si="298"/>
        <v>pAF22</v>
      </c>
      <c r="C3757" t="str">
        <f t="shared" si="299"/>
        <v>NC_019351.1</v>
      </c>
      <c r="D3757" t="str">
        <f t="shared" si="300"/>
        <v>JQ821357</v>
      </c>
      <c r="E3757" t="str">
        <f t="shared" si="302"/>
        <v>Lactococcus</v>
      </c>
      <c r="F3757" t="s">
        <v>32525</v>
      </c>
      <c r="G3757" t="str">
        <f t="shared" si="301"/>
        <v xml:space="preserve">Lactococcuslactis                   Bacilli22.38834.947323---23-                                                                        </v>
      </c>
      <c r="H3757" t="s">
        <v>18781</v>
      </c>
      <c r="I3757" t="s">
        <v>15</v>
      </c>
      <c r="J3757" t="s">
        <v>46</v>
      </c>
      <c r="K3757" t="s">
        <v>1953</v>
      </c>
      <c r="L3757" t="s">
        <v>19042</v>
      </c>
      <c r="M3757" t="s">
        <v>19043</v>
      </c>
      <c r="N3757" t="s">
        <v>19044</v>
      </c>
      <c r="O3757" s="1" t="s">
        <v>19045</v>
      </c>
      <c r="P3757" t="s">
        <v>19046</v>
      </c>
      <c r="Q3757">
        <v>23</v>
      </c>
      <c r="R3757" t="s">
        <v>23</v>
      </c>
      <c r="S3757" t="s">
        <v>23</v>
      </c>
      <c r="T3757" t="s">
        <v>23</v>
      </c>
      <c r="U3757">
        <v>23</v>
      </c>
      <c r="V3757" t="s">
        <v>3736</v>
      </c>
    </row>
    <row r="3758" spans="1:22">
      <c r="A3758">
        <v>6515367</v>
      </c>
      <c r="B3758" t="str">
        <f t="shared" si="298"/>
        <v>pIL6</v>
      </c>
      <c r="C3758" t="str">
        <f t="shared" si="299"/>
        <v>NC_019308.1</v>
      </c>
      <c r="D3758" t="str">
        <f t="shared" si="300"/>
        <v>HM021331</v>
      </c>
      <c r="E3758" t="str">
        <f t="shared" si="302"/>
        <v>Lactococcus</v>
      </c>
      <c r="F3758" t="s">
        <v>32525</v>
      </c>
      <c r="G3758" t="str">
        <f t="shared" si="301"/>
        <v xml:space="preserve">Lactococcuslactis                   Bacilli28.43433.642825---27-                                                                        </v>
      </c>
      <c r="H3758" t="s">
        <v>18813</v>
      </c>
      <c r="I3758" t="s">
        <v>15</v>
      </c>
      <c r="J3758" t="s">
        <v>46</v>
      </c>
      <c r="K3758" t="s">
        <v>1953</v>
      </c>
      <c r="L3758" t="s">
        <v>19047</v>
      </c>
      <c r="M3758" t="s">
        <v>19048</v>
      </c>
      <c r="N3758" t="s">
        <v>19049</v>
      </c>
      <c r="O3758" s="1" t="s">
        <v>19050</v>
      </c>
      <c r="P3758" t="s">
        <v>19051</v>
      </c>
      <c r="Q3758">
        <v>25</v>
      </c>
      <c r="R3758" t="s">
        <v>23</v>
      </c>
      <c r="S3758" t="s">
        <v>23</v>
      </c>
      <c r="T3758" t="s">
        <v>23</v>
      </c>
      <c r="U3758">
        <v>27</v>
      </c>
      <c r="V3758" t="s">
        <v>3736</v>
      </c>
    </row>
    <row r="3759" spans="1:22">
      <c r="A3759">
        <v>6515271</v>
      </c>
      <c r="B3759" t="str">
        <f t="shared" si="298"/>
        <v>pKL001</v>
      </c>
      <c r="C3759" t="str">
        <f t="shared" si="299"/>
        <v>NC_011610.1</v>
      </c>
      <c r="D3759" t="str">
        <f t="shared" si="300"/>
        <v>EU289287</v>
      </c>
      <c r="E3759" t="str">
        <f t="shared" si="302"/>
        <v>Lactococcus</v>
      </c>
      <c r="F3759" t="s">
        <v>32525</v>
      </c>
      <c r="G3759" t="str">
        <f t="shared" si="301"/>
        <v xml:space="preserve">Lactococcuslactis                   Bacilli6.06832.86094---4-                                                                        </v>
      </c>
      <c r="H3759" t="s">
        <v>19052</v>
      </c>
      <c r="I3759" t="s">
        <v>15</v>
      </c>
      <c r="J3759" t="s">
        <v>46</v>
      </c>
      <c r="K3759" t="s">
        <v>1953</v>
      </c>
      <c r="L3759" t="s">
        <v>19053</v>
      </c>
      <c r="M3759" t="s">
        <v>19054</v>
      </c>
      <c r="N3759" t="s">
        <v>19055</v>
      </c>
      <c r="O3759" s="1" t="s">
        <v>1086</v>
      </c>
      <c r="P3759" t="s">
        <v>19056</v>
      </c>
      <c r="Q3759">
        <v>4</v>
      </c>
      <c r="R3759" t="s">
        <v>23</v>
      </c>
      <c r="S3759" t="s">
        <v>23</v>
      </c>
      <c r="T3759" t="s">
        <v>23</v>
      </c>
      <c r="U3759">
        <v>4</v>
      </c>
      <c r="V3759" t="s">
        <v>3736</v>
      </c>
    </row>
    <row r="3760" spans="1:22">
      <c r="A3760">
        <v>6515175</v>
      </c>
      <c r="B3760" t="str">
        <f t="shared" si="298"/>
        <v>pMRC01</v>
      </c>
      <c r="C3760" t="str">
        <f t="shared" si="299"/>
        <v>NC_001949.1</v>
      </c>
      <c r="D3760" t="str">
        <f t="shared" si="300"/>
        <v>AE001272</v>
      </c>
      <c r="E3760" t="str">
        <f t="shared" si="302"/>
        <v>Lactococcus</v>
      </c>
      <c r="F3760" t="s">
        <v>32525</v>
      </c>
      <c r="G3760" t="str">
        <f t="shared" si="301"/>
        <v xml:space="preserve">Lactococcuslactis                   Bacilli60.23230.108663---64-                                                                        </v>
      </c>
      <c r="H3760" t="s">
        <v>19057</v>
      </c>
      <c r="I3760" t="s">
        <v>15</v>
      </c>
      <c r="J3760" t="s">
        <v>46</v>
      </c>
      <c r="K3760" t="s">
        <v>1953</v>
      </c>
      <c r="L3760" t="s">
        <v>19058</v>
      </c>
      <c r="M3760" t="s">
        <v>19059</v>
      </c>
      <c r="N3760" t="s">
        <v>19060</v>
      </c>
      <c r="O3760" s="1" t="s">
        <v>19061</v>
      </c>
      <c r="P3760" t="s">
        <v>19062</v>
      </c>
      <c r="Q3760">
        <v>63</v>
      </c>
      <c r="R3760" t="s">
        <v>23</v>
      </c>
      <c r="S3760" t="s">
        <v>23</v>
      </c>
      <c r="T3760" t="s">
        <v>23</v>
      </c>
      <c r="U3760">
        <v>64</v>
      </c>
      <c r="V3760" t="s">
        <v>3736</v>
      </c>
    </row>
    <row r="3761" spans="1:22">
      <c r="A3761">
        <v>6515079</v>
      </c>
      <c r="B3761" t="str">
        <f t="shared" si="298"/>
        <v>pQA504</v>
      </c>
      <c r="C3761" t="str">
        <f t="shared" si="299"/>
        <v>NC_017497.1</v>
      </c>
      <c r="D3761" t="str">
        <f t="shared" si="300"/>
        <v>CP003136</v>
      </c>
      <c r="E3761" t="str">
        <f t="shared" si="302"/>
        <v>Lactococcus</v>
      </c>
      <c r="F3761" t="s">
        <v>32525</v>
      </c>
      <c r="G3761" t="str">
        <f t="shared" si="301"/>
        <v xml:space="preserve">Lactococcuslactis                   Bacilli3.97837.83313---3-                                                                </v>
      </c>
      <c r="H3761" t="s">
        <v>19063</v>
      </c>
      <c r="I3761" t="s">
        <v>15</v>
      </c>
      <c r="J3761" t="s">
        <v>46</v>
      </c>
      <c r="K3761" t="s">
        <v>1953</v>
      </c>
      <c r="L3761" t="s">
        <v>19064</v>
      </c>
      <c r="M3761" t="s">
        <v>19065</v>
      </c>
      <c r="N3761" t="s">
        <v>19066</v>
      </c>
      <c r="O3761" s="1" t="s">
        <v>14545</v>
      </c>
      <c r="P3761" t="s">
        <v>19067</v>
      </c>
      <c r="Q3761">
        <v>3</v>
      </c>
      <c r="R3761" t="s">
        <v>23</v>
      </c>
      <c r="S3761" t="s">
        <v>23</v>
      </c>
      <c r="T3761" t="s">
        <v>23</v>
      </c>
      <c r="U3761">
        <v>3</v>
      </c>
      <c r="V3761" t="s">
        <v>495</v>
      </c>
    </row>
    <row r="3762" spans="1:22">
      <c r="A3762">
        <v>6514983</v>
      </c>
      <c r="B3762" t="str">
        <f t="shared" si="298"/>
        <v>pQA554</v>
      </c>
      <c r="C3762" t="str">
        <f t="shared" si="299"/>
        <v>NC_017496.1</v>
      </c>
      <c r="D3762" t="str">
        <f t="shared" si="300"/>
        <v>CP003133</v>
      </c>
      <c r="E3762" t="str">
        <f t="shared" si="302"/>
        <v>Lactococcus</v>
      </c>
      <c r="F3762" t="s">
        <v>32525</v>
      </c>
      <c r="G3762" t="str">
        <f t="shared" si="301"/>
        <v>Lactococcuslactis                   Bacilli53.6334.861154-1-638</v>
      </c>
      <c r="H3762" t="s">
        <v>19063</v>
      </c>
      <c r="I3762" t="s">
        <v>15</v>
      </c>
      <c r="J3762" t="s">
        <v>46</v>
      </c>
      <c r="K3762" t="s">
        <v>1953</v>
      </c>
      <c r="L3762" t="s">
        <v>19068</v>
      </c>
      <c r="M3762" t="s">
        <v>19069</v>
      </c>
      <c r="N3762" t="s">
        <v>19070</v>
      </c>
      <c r="O3762" s="1" t="s">
        <v>19071</v>
      </c>
      <c r="P3762" t="s">
        <v>19072</v>
      </c>
      <c r="Q3762">
        <v>54</v>
      </c>
      <c r="R3762" t="s">
        <v>23</v>
      </c>
      <c r="S3762">
        <v>1</v>
      </c>
      <c r="T3762" t="s">
        <v>23</v>
      </c>
      <c r="U3762">
        <v>63</v>
      </c>
      <c r="V3762">
        <v>8</v>
      </c>
    </row>
    <row r="3763" spans="1:22">
      <c r="A3763">
        <v>6514887</v>
      </c>
      <c r="B3763" t="str">
        <f t="shared" si="298"/>
        <v>pQA518</v>
      </c>
      <c r="C3763" t="str">
        <f t="shared" si="299"/>
        <v>NC_017495.1</v>
      </c>
      <c r="D3763" t="str">
        <f t="shared" si="300"/>
        <v>CP003135</v>
      </c>
      <c r="E3763" t="str">
        <f t="shared" si="302"/>
        <v>Lactococcus</v>
      </c>
      <c r="F3763" t="s">
        <v>32525</v>
      </c>
      <c r="G3763" t="str">
        <f t="shared" si="301"/>
        <v>Lactococcuslactis                   Bacilli17.66137.398813---141</v>
      </c>
      <c r="H3763" t="s">
        <v>19063</v>
      </c>
      <c r="I3763" t="s">
        <v>15</v>
      </c>
      <c r="J3763" t="s">
        <v>46</v>
      </c>
      <c r="K3763" t="s">
        <v>1953</v>
      </c>
      <c r="L3763" t="s">
        <v>19073</v>
      </c>
      <c r="M3763" t="s">
        <v>19074</v>
      </c>
      <c r="N3763" t="s">
        <v>19075</v>
      </c>
      <c r="O3763" s="1" t="s">
        <v>19076</v>
      </c>
      <c r="P3763" t="s">
        <v>19077</v>
      </c>
      <c r="Q3763">
        <v>13</v>
      </c>
      <c r="R3763" t="s">
        <v>23</v>
      </c>
      <c r="S3763" t="s">
        <v>23</v>
      </c>
      <c r="T3763" t="s">
        <v>23</v>
      </c>
      <c r="U3763">
        <v>14</v>
      </c>
      <c r="V3763">
        <v>1</v>
      </c>
    </row>
    <row r="3764" spans="1:22">
      <c r="A3764">
        <v>6514791</v>
      </c>
      <c r="B3764" t="str">
        <f t="shared" si="298"/>
        <v>pQA549</v>
      </c>
      <c r="C3764" t="str">
        <f t="shared" si="299"/>
        <v>NC_017493.1</v>
      </c>
      <c r="D3764" t="str">
        <f t="shared" si="300"/>
        <v>CP003134</v>
      </c>
      <c r="E3764" t="str">
        <f t="shared" si="302"/>
        <v>Lactococcus</v>
      </c>
      <c r="F3764" t="s">
        <v>32525</v>
      </c>
      <c r="G3764" t="str">
        <f t="shared" si="301"/>
        <v>Lactococcuslactis                   Bacilli49.21935.136844---495</v>
      </c>
      <c r="H3764" t="s">
        <v>19063</v>
      </c>
      <c r="I3764" t="s">
        <v>15</v>
      </c>
      <c r="J3764" t="s">
        <v>46</v>
      </c>
      <c r="K3764" t="s">
        <v>1953</v>
      </c>
      <c r="L3764" t="s">
        <v>19078</v>
      </c>
      <c r="M3764" t="s">
        <v>19079</v>
      </c>
      <c r="N3764" t="s">
        <v>19080</v>
      </c>
      <c r="O3764" s="1" t="s">
        <v>19081</v>
      </c>
      <c r="P3764" t="s">
        <v>19082</v>
      </c>
      <c r="Q3764">
        <v>44</v>
      </c>
      <c r="R3764" t="s">
        <v>23</v>
      </c>
      <c r="S3764" t="s">
        <v>23</v>
      </c>
      <c r="T3764" t="s">
        <v>23</v>
      </c>
      <c r="U3764">
        <v>49</v>
      </c>
      <c r="V3764">
        <v>5</v>
      </c>
    </row>
    <row r="3765" spans="1:22">
      <c r="A3765">
        <v>6514695</v>
      </c>
      <c r="B3765">
        <f t="shared" si="298"/>
        <v>5</v>
      </c>
      <c r="C3765" t="str">
        <f t="shared" si="299"/>
        <v>NC_008507.1</v>
      </c>
      <c r="D3765" t="str">
        <f t="shared" si="300"/>
        <v>CP000430</v>
      </c>
      <c r="E3765" t="str">
        <f t="shared" si="302"/>
        <v>Lactococcus</v>
      </c>
      <c r="F3765" t="s">
        <v>32525</v>
      </c>
      <c r="G3765" t="str">
        <f t="shared" si="301"/>
        <v xml:space="preserve">Lactococcuslactis                   Bacilli14.20633.549210---10-                                                                </v>
      </c>
      <c r="H3765" t="s">
        <v>19083</v>
      </c>
      <c r="I3765" t="s">
        <v>15</v>
      </c>
      <c r="J3765" t="s">
        <v>46</v>
      </c>
      <c r="K3765" t="s">
        <v>1953</v>
      </c>
      <c r="L3765">
        <v>5</v>
      </c>
      <c r="M3765" t="s">
        <v>19084</v>
      </c>
      <c r="N3765" t="s">
        <v>19085</v>
      </c>
      <c r="O3765" s="1" t="s">
        <v>19086</v>
      </c>
      <c r="P3765" t="s">
        <v>19087</v>
      </c>
      <c r="Q3765">
        <v>10</v>
      </c>
      <c r="R3765" t="s">
        <v>23</v>
      </c>
      <c r="S3765" t="s">
        <v>23</v>
      </c>
      <c r="T3765" t="s">
        <v>23</v>
      </c>
      <c r="U3765">
        <v>10</v>
      </c>
      <c r="V3765" t="s">
        <v>495</v>
      </c>
    </row>
    <row r="3766" spans="1:22">
      <c r="A3766">
        <v>6514599</v>
      </c>
      <c r="B3766">
        <f t="shared" si="298"/>
        <v>4</v>
      </c>
      <c r="C3766" t="str">
        <f t="shared" si="299"/>
        <v>NC_008506.1</v>
      </c>
      <c r="D3766" t="str">
        <f t="shared" si="300"/>
        <v>CP000429</v>
      </c>
      <c r="E3766" t="str">
        <f t="shared" si="302"/>
        <v>Lactococcus</v>
      </c>
      <c r="F3766" t="s">
        <v>32525</v>
      </c>
      <c r="G3766" t="str">
        <f t="shared" si="301"/>
        <v>Lactococcuslactis                   Bacilli47.20834.835242---453</v>
      </c>
      <c r="H3766" t="s">
        <v>19083</v>
      </c>
      <c r="I3766" t="s">
        <v>15</v>
      </c>
      <c r="J3766" t="s">
        <v>46</v>
      </c>
      <c r="K3766" t="s">
        <v>1953</v>
      </c>
      <c r="L3766">
        <v>4</v>
      </c>
      <c r="M3766" t="s">
        <v>19088</v>
      </c>
      <c r="N3766" t="s">
        <v>19089</v>
      </c>
      <c r="O3766" s="1" t="s">
        <v>19090</v>
      </c>
      <c r="P3766" t="s">
        <v>19091</v>
      </c>
      <c r="Q3766">
        <v>42</v>
      </c>
      <c r="R3766" t="s">
        <v>23</v>
      </c>
      <c r="S3766" t="s">
        <v>23</v>
      </c>
      <c r="T3766" t="s">
        <v>23</v>
      </c>
      <c r="U3766">
        <v>45</v>
      </c>
      <c r="V3766">
        <v>3</v>
      </c>
    </row>
    <row r="3767" spans="1:22">
      <c r="A3767">
        <v>6514503</v>
      </c>
      <c r="B3767">
        <f t="shared" si="298"/>
        <v>1</v>
      </c>
      <c r="C3767" t="str">
        <f t="shared" si="299"/>
        <v>NC_008503.1</v>
      </c>
      <c r="D3767" t="str">
        <f t="shared" si="300"/>
        <v>CP000426</v>
      </c>
      <c r="E3767" t="str">
        <f t="shared" si="302"/>
        <v>Lactococcus</v>
      </c>
      <c r="F3767" t="s">
        <v>32525</v>
      </c>
      <c r="G3767" t="str">
        <f t="shared" si="301"/>
        <v>Lactococcuslactis                   Bacilli14.04134.370813---141</v>
      </c>
      <c r="H3767" t="s">
        <v>19083</v>
      </c>
      <c r="I3767" t="s">
        <v>15</v>
      </c>
      <c r="J3767" t="s">
        <v>46</v>
      </c>
      <c r="K3767" t="s">
        <v>1953</v>
      </c>
      <c r="L3767">
        <v>1</v>
      </c>
      <c r="M3767" t="s">
        <v>19092</v>
      </c>
      <c r="N3767" t="s">
        <v>19093</v>
      </c>
      <c r="O3767" s="1" t="s">
        <v>19094</v>
      </c>
      <c r="P3767" t="s">
        <v>19095</v>
      </c>
      <c r="Q3767">
        <v>13</v>
      </c>
      <c r="R3767" t="s">
        <v>23</v>
      </c>
      <c r="S3767" t="s">
        <v>23</v>
      </c>
      <c r="T3767" t="s">
        <v>23</v>
      </c>
      <c r="U3767">
        <v>14</v>
      </c>
      <c r="V3767">
        <v>1</v>
      </c>
    </row>
    <row r="3768" spans="1:22">
      <c r="A3768">
        <v>6514407</v>
      </c>
      <c r="B3768">
        <f t="shared" si="298"/>
        <v>2</v>
      </c>
      <c r="C3768" t="str">
        <f t="shared" si="299"/>
        <v>NC_008504.1</v>
      </c>
      <c r="D3768" t="str">
        <f t="shared" si="300"/>
        <v>CP000427</v>
      </c>
      <c r="E3768" t="str">
        <f t="shared" si="302"/>
        <v>Lactococcus</v>
      </c>
      <c r="F3768" t="s">
        <v>32525</v>
      </c>
      <c r="G3768" t="str">
        <f t="shared" si="301"/>
        <v>Lactococcuslactis                   Bacilli9.55430.437510---111</v>
      </c>
      <c r="H3768" t="s">
        <v>19083</v>
      </c>
      <c r="I3768" t="s">
        <v>15</v>
      </c>
      <c r="J3768" t="s">
        <v>46</v>
      </c>
      <c r="K3768" t="s">
        <v>1953</v>
      </c>
      <c r="L3768">
        <v>2</v>
      </c>
      <c r="M3768" t="s">
        <v>19096</v>
      </c>
      <c r="N3768" t="s">
        <v>19097</v>
      </c>
      <c r="O3768" s="1" t="s">
        <v>19098</v>
      </c>
      <c r="P3768" t="s">
        <v>19099</v>
      </c>
      <c r="Q3768">
        <v>10</v>
      </c>
      <c r="R3768" t="s">
        <v>23</v>
      </c>
      <c r="S3768" t="s">
        <v>23</v>
      </c>
      <c r="T3768" t="s">
        <v>23</v>
      </c>
      <c r="U3768">
        <v>11</v>
      </c>
      <c r="V3768">
        <v>1</v>
      </c>
    </row>
    <row r="3769" spans="1:22">
      <c r="A3769">
        <v>6514311</v>
      </c>
      <c r="B3769">
        <f t="shared" si="298"/>
        <v>3</v>
      </c>
      <c r="C3769" t="str">
        <f t="shared" si="299"/>
        <v>NC_008505.1</v>
      </c>
      <c r="D3769" t="str">
        <f t="shared" si="300"/>
        <v>CP000428</v>
      </c>
      <c r="E3769" t="str">
        <f t="shared" si="302"/>
        <v>Lactococcus</v>
      </c>
      <c r="F3769" t="s">
        <v>32525</v>
      </c>
      <c r="G3769" t="str">
        <f t="shared" si="301"/>
        <v>Lactococcuslactis                   Bacilli74.7535.411469-1-799</v>
      </c>
      <c r="H3769" t="s">
        <v>19083</v>
      </c>
      <c r="I3769" t="s">
        <v>15</v>
      </c>
      <c r="J3769" t="s">
        <v>46</v>
      </c>
      <c r="K3769" t="s">
        <v>1953</v>
      </c>
      <c r="L3769">
        <v>3</v>
      </c>
      <c r="M3769" t="s">
        <v>19100</v>
      </c>
      <c r="N3769" t="s">
        <v>19101</v>
      </c>
      <c r="O3769" s="1" t="s">
        <v>19102</v>
      </c>
      <c r="P3769" t="s">
        <v>19103</v>
      </c>
      <c r="Q3769">
        <v>69</v>
      </c>
      <c r="R3769" t="s">
        <v>23</v>
      </c>
      <c r="S3769">
        <v>1</v>
      </c>
      <c r="T3769" t="s">
        <v>23</v>
      </c>
      <c r="U3769">
        <v>79</v>
      </c>
      <c r="V3769">
        <v>9</v>
      </c>
    </row>
    <row r="3770" spans="1:22">
      <c r="A3770">
        <v>6514215</v>
      </c>
      <c r="B3770" t="str">
        <f t="shared" si="298"/>
        <v>pCIS8</v>
      </c>
      <c r="C3770" t="str">
        <f t="shared" si="299"/>
        <v>NC_019430.1</v>
      </c>
      <c r="D3770" t="str">
        <f t="shared" si="300"/>
        <v>CP003158</v>
      </c>
      <c r="E3770" t="str">
        <f t="shared" si="302"/>
        <v>Lactococcus</v>
      </c>
      <c r="F3770" t="s">
        <v>32525</v>
      </c>
      <c r="G3770" t="str">
        <f t="shared" si="301"/>
        <v>Lactococcuslactis                   Bacilli80.59233.966272---8412</v>
      </c>
      <c r="H3770" t="s">
        <v>19104</v>
      </c>
      <c r="I3770" t="s">
        <v>15</v>
      </c>
      <c r="J3770" t="s">
        <v>46</v>
      </c>
      <c r="K3770" t="s">
        <v>1953</v>
      </c>
      <c r="L3770" t="s">
        <v>19105</v>
      </c>
      <c r="M3770" t="s">
        <v>19106</v>
      </c>
      <c r="N3770" t="s">
        <v>19107</v>
      </c>
      <c r="O3770" s="1" t="s">
        <v>19108</v>
      </c>
      <c r="P3770" t="s">
        <v>19109</v>
      </c>
      <c r="Q3770">
        <v>72</v>
      </c>
      <c r="R3770" t="s">
        <v>23</v>
      </c>
      <c r="S3770" t="s">
        <v>23</v>
      </c>
      <c r="T3770" t="s">
        <v>23</v>
      </c>
      <c r="U3770">
        <v>84</v>
      </c>
      <c r="V3770">
        <v>12</v>
      </c>
    </row>
    <row r="3771" spans="1:22">
      <c r="A3771">
        <v>6514119</v>
      </c>
      <c r="B3771" t="str">
        <f t="shared" si="298"/>
        <v>pCIS4</v>
      </c>
      <c r="C3771" t="str">
        <f t="shared" si="299"/>
        <v>NC_019437.1</v>
      </c>
      <c r="D3771" t="str">
        <f t="shared" si="300"/>
        <v>CP003162</v>
      </c>
      <c r="E3771" t="str">
        <f t="shared" si="302"/>
        <v>Lactococcus</v>
      </c>
      <c r="F3771" t="s">
        <v>32525</v>
      </c>
      <c r="G3771" t="str">
        <f t="shared" si="301"/>
        <v>Lactococcuslactis                   Bacilli7.04538.424410---111</v>
      </c>
      <c r="H3771" t="s">
        <v>19104</v>
      </c>
      <c r="I3771" t="s">
        <v>15</v>
      </c>
      <c r="J3771" t="s">
        <v>46</v>
      </c>
      <c r="K3771" t="s">
        <v>1953</v>
      </c>
      <c r="L3771" t="s">
        <v>19110</v>
      </c>
      <c r="M3771" t="s">
        <v>19111</v>
      </c>
      <c r="N3771" t="s">
        <v>19112</v>
      </c>
      <c r="O3771" s="1" t="s">
        <v>19113</v>
      </c>
      <c r="P3771" t="s">
        <v>19114</v>
      </c>
      <c r="Q3771">
        <v>10</v>
      </c>
      <c r="R3771" t="s">
        <v>23</v>
      </c>
      <c r="S3771" t="s">
        <v>23</v>
      </c>
      <c r="T3771" t="s">
        <v>23</v>
      </c>
      <c r="U3771">
        <v>11</v>
      </c>
      <c r="V3771">
        <v>1</v>
      </c>
    </row>
    <row r="3772" spans="1:22">
      <c r="A3772">
        <v>6514023</v>
      </c>
      <c r="B3772" t="str">
        <f t="shared" si="298"/>
        <v>pCIS5</v>
      </c>
      <c r="C3772" t="str">
        <f t="shared" si="299"/>
        <v>NC_019432.1</v>
      </c>
      <c r="D3772" t="str">
        <f t="shared" si="300"/>
        <v>CP003161</v>
      </c>
      <c r="E3772" t="str">
        <f t="shared" si="302"/>
        <v>Lactococcus</v>
      </c>
      <c r="F3772" t="s">
        <v>32525</v>
      </c>
      <c r="G3772" t="str">
        <f t="shared" si="301"/>
        <v>Lactococcuslactis                   Bacilli11.67634.061310---122</v>
      </c>
      <c r="H3772" t="s">
        <v>19104</v>
      </c>
      <c r="I3772" t="s">
        <v>15</v>
      </c>
      <c r="J3772" t="s">
        <v>46</v>
      </c>
      <c r="K3772" t="s">
        <v>1953</v>
      </c>
      <c r="L3772" t="s">
        <v>19115</v>
      </c>
      <c r="M3772" t="s">
        <v>19116</v>
      </c>
      <c r="N3772" t="s">
        <v>19117</v>
      </c>
      <c r="O3772" s="1" t="s">
        <v>19118</v>
      </c>
      <c r="P3772" t="s">
        <v>19119</v>
      </c>
      <c r="Q3772">
        <v>10</v>
      </c>
      <c r="R3772" t="s">
        <v>23</v>
      </c>
      <c r="S3772" t="s">
        <v>23</v>
      </c>
      <c r="T3772" t="s">
        <v>23</v>
      </c>
      <c r="U3772">
        <v>12</v>
      </c>
      <c r="V3772">
        <v>2</v>
      </c>
    </row>
    <row r="3773" spans="1:22">
      <c r="A3773">
        <v>6513927</v>
      </c>
      <c r="B3773" t="str">
        <f t="shared" si="298"/>
        <v>pCIS1</v>
      </c>
      <c r="C3773" t="str">
        <f t="shared" si="299"/>
        <v>NC_019438.1</v>
      </c>
      <c r="D3773" t="str">
        <f t="shared" si="300"/>
        <v>CP003165</v>
      </c>
      <c r="E3773" t="str">
        <f t="shared" si="302"/>
        <v>Lactococcus</v>
      </c>
      <c r="F3773" t="s">
        <v>32525</v>
      </c>
      <c r="G3773" t="str">
        <f t="shared" si="301"/>
        <v xml:space="preserve">Lactococcuslactis                   Bacilli4.26331.97282---2-                                                        </v>
      </c>
      <c r="H3773" t="s">
        <v>19104</v>
      </c>
      <c r="I3773" t="s">
        <v>15</v>
      </c>
      <c r="J3773" t="s">
        <v>46</v>
      </c>
      <c r="K3773" t="s">
        <v>1953</v>
      </c>
      <c r="L3773" t="s">
        <v>19120</v>
      </c>
      <c r="M3773" t="s">
        <v>19121</v>
      </c>
      <c r="N3773" t="s">
        <v>19122</v>
      </c>
      <c r="O3773" s="1" t="s">
        <v>19123</v>
      </c>
      <c r="P3773" t="s">
        <v>19124</v>
      </c>
      <c r="Q3773">
        <v>2</v>
      </c>
      <c r="R3773" t="s">
        <v>23</v>
      </c>
      <c r="S3773" t="s">
        <v>23</v>
      </c>
      <c r="T3773" t="s">
        <v>23</v>
      </c>
      <c r="U3773">
        <v>2</v>
      </c>
      <c r="V3773" t="s">
        <v>58</v>
      </c>
    </row>
    <row r="3774" spans="1:22">
      <c r="A3774">
        <v>6513831</v>
      </c>
      <c r="B3774" t="str">
        <f t="shared" si="298"/>
        <v>pCIS6</v>
      </c>
      <c r="C3774" t="str">
        <f t="shared" si="299"/>
        <v>NC_019436.1</v>
      </c>
      <c r="D3774" t="str">
        <f t="shared" si="300"/>
        <v>CP003160</v>
      </c>
      <c r="E3774" t="str">
        <f t="shared" si="302"/>
        <v>Lactococcus</v>
      </c>
      <c r="F3774" t="s">
        <v>32525</v>
      </c>
      <c r="G3774" t="str">
        <f t="shared" si="301"/>
        <v>Lactococcuslactis                   Bacilli38.67337.118930---366</v>
      </c>
      <c r="H3774" t="s">
        <v>19104</v>
      </c>
      <c r="I3774" t="s">
        <v>15</v>
      </c>
      <c r="J3774" t="s">
        <v>46</v>
      </c>
      <c r="K3774" t="s">
        <v>1953</v>
      </c>
      <c r="L3774" t="s">
        <v>19125</v>
      </c>
      <c r="M3774" t="s">
        <v>19126</v>
      </c>
      <c r="N3774" t="s">
        <v>19127</v>
      </c>
      <c r="O3774" s="1" t="s">
        <v>19128</v>
      </c>
      <c r="P3774" t="s">
        <v>19129</v>
      </c>
      <c r="Q3774">
        <v>30</v>
      </c>
      <c r="R3774" t="s">
        <v>23</v>
      </c>
      <c r="S3774" t="s">
        <v>23</v>
      </c>
      <c r="T3774" t="s">
        <v>23</v>
      </c>
      <c r="U3774">
        <v>36</v>
      </c>
      <c r="V3774">
        <v>6</v>
      </c>
    </row>
    <row r="3775" spans="1:22">
      <c r="A3775">
        <v>6513735</v>
      </c>
      <c r="B3775" t="str">
        <f t="shared" si="298"/>
        <v>pCIS7</v>
      </c>
      <c r="C3775" t="str">
        <f t="shared" si="299"/>
        <v>NC_019431.1</v>
      </c>
      <c r="D3775" t="str">
        <f t="shared" si="300"/>
        <v>CP003159</v>
      </c>
      <c r="E3775" t="str">
        <f t="shared" si="302"/>
        <v>Lactococcus</v>
      </c>
      <c r="F3775" t="s">
        <v>32525</v>
      </c>
      <c r="G3775" t="str">
        <f t="shared" si="301"/>
        <v>Lactococcuslactis                   Bacilli53.05132.404748---568</v>
      </c>
      <c r="H3775" t="s">
        <v>19104</v>
      </c>
      <c r="I3775" t="s">
        <v>15</v>
      </c>
      <c r="J3775" t="s">
        <v>46</v>
      </c>
      <c r="K3775" t="s">
        <v>1953</v>
      </c>
      <c r="L3775" t="s">
        <v>19130</v>
      </c>
      <c r="M3775" t="s">
        <v>19131</v>
      </c>
      <c r="N3775" t="s">
        <v>19132</v>
      </c>
      <c r="O3775" s="1" t="s">
        <v>19133</v>
      </c>
      <c r="P3775" t="s">
        <v>19134</v>
      </c>
      <c r="Q3775">
        <v>48</v>
      </c>
      <c r="R3775" t="s">
        <v>23</v>
      </c>
      <c r="S3775" t="s">
        <v>23</v>
      </c>
      <c r="T3775" t="s">
        <v>23</v>
      </c>
      <c r="U3775">
        <v>56</v>
      </c>
      <c r="V3775">
        <v>8</v>
      </c>
    </row>
    <row r="3776" spans="1:22">
      <c r="A3776">
        <v>6513639</v>
      </c>
      <c r="B3776" t="str">
        <f t="shared" si="298"/>
        <v>pCIS3</v>
      </c>
      <c r="C3776" t="str">
        <f t="shared" si="299"/>
        <v>NC_019433.1</v>
      </c>
      <c r="D3776" t="str">
        <f t="shared" si="300"/>
        <v>CP003163</v>
      </c>
      <c r="E3776" t="str">
        <f t="shared" si="302"/>
        <v>Lactococcus</v>
      </c>
      <c r="F3776" t="s">
        <v>32525</v>
      </c>
      <c r="G3776" t="str">
        <f t="shared" si="301"/>
        <v xml:space="preserve">Lactococcuslactis                   Bacilli6.15935.855---5-                                                        </v>
      </c>
      <c r="H3776" t="s">
        <v>19104</v>
      </c>
      <c r="I3776" t="s">
        <v>15</v>
      </c>
      <c r="J3776" t="s">
        <v>46</v>
      </c>
      <c r="K3776" t="s">
        <v>1953</v>
      </c>
      <c r="L3776" t="s">
        <v>18765</v>
      </c>
      <c r="M3776" t="s">
        <v>19135</v>
      </c>
      <c r="N3776" t="s">
        <v>19136</v>
      </c>
      <c r="O3776" s="1" t="s">
        <v>18768</v>
      </c>
      <c r="P3776" t="s">
        <v>18985</v>
      </c>
      <c r="Q3776">
        <v>5</v>
      </c>
      <c r="R3776" t="s">
        <v>23</v>
      </c>
      <c r="S3776" t="s">
        <v>23</v>
      </c>
      <c r="T3776" t="s">
        <v>23</v>
      </c>
      <c r="U3776">
        <v>5</v>
      </c>
      <c r="V3776" t="s">
        <v>58</v>
      </c>
    </row>
    <row r="3777" spans="1:22">
      <c r="A3777">
        <v>6513543</v>
      </c>
      <c r="B3777" t="str">
        <f t="shared" si="298"/>
        <v>pCIS2</v>
      </c>
      <c r="C3777" t="str">
        <f t="shared" si="299"/>
        <v>NC_019434.1</v>
      </c>
      <c r="D3777" t="str">
        <f t="shared" si="300"/>
        <v>CP003164</v>
      </c>
      <c r="E3777" t="str">
        <f t="shared" si="302"/>
        <v>Lactococcus</v>
      </c>
      <c r="F3777" t="s">
        <v>32525</v>
      </c>
      <c r="G3777" t="str">
        <f t="shared" si="301"/>
        <v>Lactococcuslactis                   Bacilli5.46130.06784---51</v>
      </c>
      <c r="H3777" t="s">
        <v>19104</v>
      </c>
      <c r="I3777" t="s">
        <v>15</v>
      </c>
      <c r="J3777" t="s">
        <v>46</v>
      </c>
      <c r="K3777" t="s">
        <v>1953</v>
      </c>
      <c r="L3777" t="s">
        <v>19137</v>
      </c>
      <c r="M3777" t="s">
        <v>19138</v>
      </c>
      <c r="N3777" t="s">
        <v>19139</v>
      </c>
      <c r="O3777" s="1" t="s">
        <v>19140</v>
      </c>
      <c r="P3777" t="s">
        <v>19141</v>
      </c>
      <c r="Q3777">
        <v>4</v>
      </c>
      <c r="R3777" t="s">
        <v>23</v>
      </c>
      <c r="S3777" t="s">
        <v>23</v>
      </c>
      <c r="T3777" t="s">
        <v>23</v>
      </c>
      <c r="U3777">
        <v>5</v>
      </c>
      <c r="V3777">
        <v>1</v>
      </c>
    </row>
    <row r="3778" spans="1:22">
      <c r="A3778">
        <v>6513447</v>
      </c>
      <c r="B3778" t="str">
        <f t="shared" si="298"/>
        <v>pVF50</v>
      </c>
      <c r="C3778" t="str">
        <f t="shared" si="299"/>
        <v>NC_015902.1</v>
      </c>
      <c r="D3778" t="str">
        <f t="shared" si="300"/>
        <v>JN225497</v>
      </c>
      <c r="E3778" t="str">
        <f t="shared" si="302"/>
        <v>Lactococcus</v>
      </c>
      <c r="F3778" t="s">
        <v>32525</v>
      </c>
      <c r="G3778" t="str">
        <f t="shared" si="301"/>
        <v>Lactococcuslactis                   Bacilli53.87634.501441---498</v>
      </c>
      <c r="H3778" t="s">
        <v>19142</v>
      </c>
      <c r="I3778" t="s">
        <v>15</v>
      </c>
      <c r="J3778" t="s">
        <v>46</v>
      </c>
      <c r="K3778" t="s">
        <v>1953</v>
      </c>
      <c r="L3778" t="s">
        <v>19143</v>
      </c>
      <c r="M3778" t="s">
        <v>19144</v>
      </c>
      <c r="N3778" t="s">
        <v>19145</v>
      </c>
      <c r="O3778" s="1" t="s">
        <v>19146</v>
      </c>
      <c r="P3778" t="s">
        <v>19147</v>
      </c>
      <c r="Q3778">
        <v>41</v>
      </c>
      <c r="R3778" t="s">
        <v>23</v>
      </c>
      <c r="S3778" t="s">
        <v>23</v>
      </c>
      <c r="T3778" t="s">
        <v>23</v>
      </c>
      <c r="U3778">
        <v>49</v>
      </c>
      <c r="V3778">
        <v>8</v>
      </c>
    </row>
    <row r="3779" spans="1:22">
      <c r="A3779">
        <v>6513351</v>
      </c>
      <c r="B3779" t="str">
        <f t="shared" ref="B3779:B3842" si="303">L3779</f>
        <v>pVF21</v>
      </c>
      <c r="C3779" t="str">
        <f t="shared" ref="C3779:C3842" si="304">M3779</f>
        <v>NC_015912.1</v>
      </c>
      <c r="D3779" t="str">
        <f t="shared" ref="D3779:D3842" si="305">N3779</f>
        <v>JN172911</v>
      </c>
      <c r="E3779" t="str">
        <f t="shared" si="302"/>
        <v>Lactococcus</v>
      </c>
      <c r="F3779" t="s">
        <v>32525</v>
      </c>
      <c r="G3779" t="str">
        <f t="shared" ref="G3779:G3842" si="306">CONCATENATE(E3779,F3779,K3779,O3779,P3779,Q3779,R3779,S3779,T3779,U3779,V3779)</f>
        <v>Lactococcuslactis                   Bacilli21.72833.592614---162</v>
      </c>
      <c r="H3779" t="s">
        <v>19142</v>
      </c>
      <c r="I3779" t="s">
        <v>15</v>
      </c>
      <c r="J3779" t="s">
        <v>46</v>
      </c>
      <c r="K3779" t="s">
        <v>1953</v>
      </c>
      <c r="L3779" t="s">
        <v>19148</v>
      </c>
      <c r="M3779" t="s">
        <v>19149</v>
      </c>
      <c r="N3779" t="s">
        <v>19150</v>
      </c>
      <c r="O3779" s="1" t="s">
        <v>19151</v>
      </c>
      <c r="P3779" t="s">
        <v>19152</v>
      </c>
      <c r="Q3779">
        <v>14</v>
      </c>
      <c r="R3779" t="s">
        <v>23</v>
      </c>
      <c r="S3779" t="s">
        <v>23</v>
      </c>
      <c r="T3779" t="s">
        <v>23</v>
      </c>
      <c r="U3779">
        <v>16</v>
      </c>
      <c r="V3779">
        <v>2</v>
      </c>
    </row>
    <row r="3780" spans="1:22">
      <c r="A3780">
        <v>6513255</v>
      </c>
      <c r="B3780" t="str">
        <f t="shared" si="303"/>
        <v>pVF22</v>
      </c>
      <c r="C3780" t="str">
        <f t="shared" si="304"/>
        <v>NC_015901.1</v>
      </c>
      <c r="D3780" t="str">
        <f t="shared" si="305"/>
        <v>JN172912</v>
      </c>
      <c r="E3780" t="str">
        <f t="shared" si="302"/>
        <v>Lactococcus</v>
      </c>
      <c r="F3780" t="s">
        <v>32525</v>
      </c>
      <c r="G3780" t="str">
        <f t="shared" si="306"/>
        <v>Lactococcuslactis                   Bacilli22.16635.139419---212</v>
      </c>
      <c r="H3780" t="s">
        <v>19142</v>
      </c>
      <c r="I3780" t="s">
        <v>15</v>
      </c>
      <c r="J3780" t="s">
        <v>46</v>
      </c>
      <c r="K3780" t="s">
        <v>1953</v>
      </c>
      <c r="L3780" t="s">
        <v>19153</v>
      </c>
      <c r="M3780" t="s">
        <v>19154</v>
      </c>
      <c r="N3780" t="s">
        <v>19155</v>
      </c>
      <c r="O3780" s="1" t="s">
        <v>19156</v>
      </c>
      <c r="P3780" t="s">
        <v>19157</v>
      </c>
      <c r="Q3780">
        <v>19</v>
      </c>
      <c r="R3780" t="s">
        <v>23</v>
      </c>
      <c r="S3780" t="s">
        <v>23</v>
      </c>
      <c r="T3780" t="s">
        <v>23</v>
      </c>
      <c r="U3780">
        <v>21</v>
      </c>
      <c r="V3780">
        <v>2</v>
      </c>
    </row>
    <row r="3781" spans="1:22">
      <c r="A3781">
        <v>6513159</v>
      </c>
      <c r="B3781" t="str">
        <f t="shared" si="303"/>
        <v>pVF18</v>
      </c>
      <c r="C3781" t="str">
        <f t="shared" si="304"/>
        <v>NC_015900.1</v>
      </c>
      <c r="D3781" t="str">
        <f t="shared" si="305"/>
        <v>JN172910</v>
      </c>
      <c r="E3781" t="str">
        <f t="shared" si="302"/>
        <v>Lactococcus</v>
      </c>
      <c r="F3781" t="s">
        <v>32525</v>
      </c>
      <c r="G3781" t="str">
        <f t="shared" si="306"/>
        <v>Lactococcuslactis                   Bacilli18.97733.898921---254</v>
      </c>
      <c r="H3781" t="s">
        <v>19142</v>
      </c>
      <c r="I3781" t="s">
        <v>15</v>
      </c>
      <c r="J3781" t="s">
        <v>46</v>
      </c>
      <c r="K3781" t="s">
        <v>1953</v>
      </c>
      <c r="L3781" t="s">
        <v>19158</v>
      </c>
      <c r="M3781" t="s">
        <v>19159</v>
      </c>
      <c r="N3781" t="s">
        <v>19160</v>
      </c>
      <c r="O3781" s="1" t="s">
        <v>19161</v>
      </c>
      <c r="P3781" t="s">
        <v>19162</v>
      </c>
      <c r="Q3781">
        <v>21</v>
      </c>
      <c r="R3781" t="s">
        <v>23</v>
      </c>
      <c r="S3781" t="s">
        <v>23</v>
      </c>
      <c r="T3781" t="s">
        <v>23</v>
      </c>
      <c r="U3781">
        <v>25</v>
      </c>
      <c r="V3781">
        <v>4</v>
      </c>
    </row>
    <row r="3782" spans="1:22">
      <c r="A3782">
        <v>6513063</v>
      </c>
      <c r="B3782" t="str">
        <f t="shared" si="303"/>
        <v>pCV56A</v>
      </c>
      <c r="C3782" t="str">
        <f t="shared" si="304"/>
        <v>NC_017483.1</v>
      </c>
      <c r="D3782" t="str">
        <f t="shared" si="305"/>
        <v>CP002366</v>
      </c>
      <c r="E3782" t="str">
        <f t="shared" si="302"/>
        <v>Lactococcus</v>
      </c>
      <c r="F3782" t="s">
        <v>32525</v>
      </c>
      <c r="G3782" t="str">
        <f t="shared" si="306"/>
        <v>Lactococcuslactis                   Bacilli44.09832.083141---421</v>
      </c>
      <c r="H3782" t="s">
        <v>19163</v>
      </c>
      <c r="I3782" t="s">
        <v>15</v>
      </c>
      <c r="J3782" t="s">
        <v>46</v>
      </c>
      <c r="K3782" t="s">
        <v>1953</v>
      </c>
      <c r="L3782" t="s">
        <v>19164</v>
      </c>
      <c r="M3782" t="s">
        <v>19165</v>
      </c>
      <c r="N3782" t="s">
        <v>19166</v>
      </c>
      <c r="O3782" s="1" t="s">
        <v>19167</v>
      </c>
      <c r="P3782" t="s">
        <v>19168</v>
      </c>
      <c r="Q3782">
        <v>41</v>
      </c>
      <c r="R3782" t="s">
        <v>23</v>
      </c>
      <c r="S3782" t="s">
        <v>23</v>
      </c>
      <c r="T3782" t="s">
        <v>23</v>
      </c>
      <c r="U3782">
        <v>42</v>
      </c>
      <c r="V3782">
        <v>1</v>
      </c>
    </row>
    <row r="3783" spans="1:22">
      <c r="A3783">
        <v>6512967</v>
      </c>
      <c r="B3783" t="str">
        <f t="shared" si="303"/>
        <v>pCV56E</v>
      </c>
      <c r="C3783" t="str">
        <f t="shared" si="304"/>
        <v>NC_017488.1</v>
      </c>
      <c r="D3783" t="str">
        <f t="shared" si="305"/>
        <v>CP002370</v>
      </c>
      <c r="E3783" t="str">
        <f t="shared" si="302"/>
        <v>Lactococcus</v>
      </c>
      <c r="F3783" t="s">
        <v>32525</v>
      </c>
      <c r="G3783" t="str">
        <f t="shared" si="306"/>
        <v xml:space="preserve">Lactococcuslactis                   Bacilli2.26233.81964---4-                                                                </v>
      </c>
      <c r="H3783" t="s">
        <v>19163</v>
      </c>
      <c r="I3783" t="s">
        <v>15</v>
      </c>
      <c r="J3783" t="s">
        <v>46</v>
      </c>
      <c r="K3783" t="s">
        <v>1953</v>
      </c>
      <c r="L3783" t="s">
        <v>19169</v>
      </c>
      <c r="M3783" t="s">
        <v>19170</v>
      </c>
      <c r="N3783" t="s">
        <v>19171</v>
      </c>
      <c r="O3783" s="1" t="s">
        <v>19172</v>
      </c>
      <c r="P3783" t="s">
        <v>19173</v>
      </c>
      <c r="Q3783">
        <v>4</v>
      </c>
      <c r="R3783" t="s">
        <v>23</v>
      </c>
      <c r="S3783" t="s">
        <v>23</v>
      </c>
      <c r="T3783" t="s">
        <v>23</v>
      </c>
      <c r="U3783">
        <v>4</v>
      </c>
      <c r="V3783" t="s">
        <v>495</v>
      </c>
    </row>
    <row r="3784" spans="1:22">
      <c r="A3784">
        <v>6512871</v>
      </c>
      <c r="B3784" t="str">
        <f t="shared" si="303"/>
        <v>pCV56C</v>
      </c>
      <c r="C3784" t="str">
        <f t="shared" si="304"/>
        <v>NC_017484.1</v>
      </c>
      <c r="D3784" t="str">
        <f t="shared" si="305"/>
        <v>CP002368</v>
      </c>
      <c r="E3784" t="str">
        <f t="shared" si="302"/>
        <v>Lactococcus</v>
      </c>
      <c r="F3784" t="s">
        <v>32525</v>
      </c>
      <c r="G3784" t="str">
        <f t="shared" si="306"/>
        <v>Lactococcuslactis                   Bacilli31.44232.491627---303</v>
      </c>
      <c r="H3784" t="s">
        <v>19163</v>
      </c>
      <c r="I3784" t="s">
        <v>15</v>
      </c>
      <c r="J3784" t="s">
        <v>46</v>
      </c>
      <c r="K3784" t="s">
        <v>1953</v>
      </c>
      <c r="L3784" t="s">
        <v>19174</v>
      </c>
      <c r="M3784" t="s">
        <v>19175</v>
      </c>
      <c r="N3784" t="s">
        <v>19176</v>
      </c>
      <c r="O3784" s="1" t="s">
        <v>19177</v>
      </c>
      <c r="P3784" t="s">
        <v>19178</v>
      </c>
      <c r="Q3784">
        <v>27</v>
      </c>
      <c r="R3784" t="s">
        <v>23</v>
      </c>
      <c r="S3784" t="s">
        <v>23</v>
      </c>
      <c r="T3784" t="s">
        <v>23</v>
      </c>
      <c r="U3784">
        <v>30</v>
      </c>
      <c r="V3784">
        <v>3</v>
      </c>
    </row>
    <row r="3785" spans="1:22">
      <c r="A3785">
        <v>6512775</v>
      </c>
      <c r="B3785" t="str">
        <f t="shared" si="303"/>
        <v>pCV56B</v>
      </c>
      <c r="C3785" t="str">
        <f t="shared" si="304"/>
        <v>NC_017487.1</v>
      </c>
      <c r="D3785" t="str">
        <f t="shared" si="305"/>
        <v>CP002367</v>
      </c>
      <c r="E3785" t="str">
        <f t="shared" si="302"/>
        <v>Lactococcus</v>
      </c>
      <c r="F3785" t="s">
        <v>32525</v>
      </c>
      <c r="G3785" t="str">
        <f t="shared" si="306"/>
        <v>Lactococcuslactis                   Bacilli35.93434.538331---354</v>
      </c>
      <c r="H3785" t="s">
        <v>19163</v>
      </c>
      <c r="I3785" t="s">
        <v>15</v>
      </c>
      <c r="J3785" t="s">
        <v>46</v>
      </c>
      <c r="K3785" t="s">
        <v>1953</v>
      </c>
      <c r="L3785" t="s">
        <v>19179</v>
      </c>
      <c r="M3785" t="s">
        <v>19180</v>
      </c>
      <c r="N3785" t="s">
        <v>19181</v>
      </c>
      <c r="O3785" s="1" t="s">
        <v>19182</v>
      </c>
      <c r="P3785" t="s">
        <v>19183</v>
      </c>
      <c r="Q3785">
        <v>31</v>
      </c>
      <c r="R3785" t="s">
        <v>23</v>
      </c>
      <c r="S3785" t="s">
        <v>23</v>
      </c>
      <c r="T3785" t="s">
        <v>23</v>
      </c>
      <c r="U3785">
        <v>35</v>
      </c>
      <c r="V3785">
        <v>4</v>
      </c>
    </row>
    <row r="3786" spans="1:22">
      <c r="A3786">
        <v>6512679</v>
      </c>
      <c r="B3786" t="str">
        <f t="shared" si="303"/>
        <v>pCV56D</v>
      </c>
      <c r="C3786" t="str">
        <f t="shared" si="304"/>
        <v>NC_017485.1</v>
      </c>
      <c r="D3786" t="str">
        <f t="shared" si="305"/>
        <v>CP002369</v>
      </c>
      <c r="E3786" t="str">
        <f t="shared" si="302"/>
        <v>Lactococcus</v>
      </c>
      <c r="F3786" t="s">
        <v>32525</v>
      </c>
      <c r="G3786" t="str">
        <f t="shared" si="306"/>
        <v>Lactococcuslactis                   Bacilli5.54332.23896---71</v>
      </c>
      <c r="H3786" t="s">
        <v>19163</v>
      </c>
      <c r="I3786" t="s">
        <v>15</v>
      </c>
      <c r="J3786" t="s">
        <v>46</v>
      </c>
      <c r="K3786" t="s">
        <v>1953</v>
      </c>
      <c r="L3786" t="s">
        <v>19184</v>
      </c>
      <c r="M3786" t="s">
        <v>19185</v>
      </c>
      <c r="N3786" t="s">
        <v>19186</v>
      </c>
      <c r="O3786" s="1" t="s">
        <v>19187</v>
      </c>
      <c r="P3786" t="s">
        <v>19188</v>
      </c>
      <c r="Q3786">
        <v>6</v>
      </c>
      <c r="R3786" t="s">
        <v>23</v>
      </c>
      <c r="S3786" t="s">
        <v>23</v>
      </c>
      <c r="T3786" t="s">
        <v>23</v>
      </c>
      <c r="U3786">
        <v>7</v>
      </c>
      <c r="V3786">
        <v>1</v>
      </c>
    </row>
    <row r="3787" spans="1:22">
      <c r="A3787">
        <v>6512583</v>
      </c>
      <c r="B3787" t="str">
        <f t="shared" si="303"/>
        <v>pKF147A</v>
      </c>
      <c r="C3787" t="str">
        <f t="shared" si="304"/>
        <v>NC_013657.1</v>
      </c>
      <c r="D3787" t="str">
        <f t="shared" si="305"/>
        <v>CP001835</v>
      </c>
      <c r="E3787" t="str">
        <f t="shared" si="302"/>
        <v>Lactococcus</v>
      </c>
      <c r="F3787" t="s">
        <v>32525</v>
      </c>
      <c r="G3787" t="str">
        <f t="shared" si="306"/>
        <v>Lactococcuslactis                   Bacilli37.5132.383432---353</v>
      </c>
      <c r="H3787" t="s">
        <v>19189</v>
      </c>
      <c r="I3787" t="s">
        <v>15</v>
      </c>
      <c r="J3787" t="s">
        <v>46</v>
      </c>
      <c r="K3787" t="s">
        <v>1953</v>
      </c>
      <c r="L3787" t="s">
        <v>19190</v>
      </c>
      <c r="M3787" t="s">
        <v>19191</v>
      </c>
      <c r="N3787" t="s">
        <v>19192</v>
      </c>
      <c r="O3787" s="1" t="s">
        <v>19193</v>
      </c>
      <c r="P3787" t="s">
        <v>19194</v>
      </c>
      <c r="Q3787">
        <v>32</v>
      </c>
      <c r="R3787" t="s">
        <v>23</v>
      </c>
      <c r="S3787" t="s">
        <v>23</v>
      </c>
      <c r="T3787" t="s">
        <v>23</v>
      </c>
      <c r="U3787">
        <v>35</v>
      </c>
      <c r="V3787">
        <v>3</v>
      </c>
    </row>
    <row r="3788" spans="1:22">
      <c r="A3788">
        <v>6512487</v>
      </c>
      <c r="B3788">
        <f t="shared" si="303"/>
        <v>3</v>
      </c>
      <c r="C3788" t="str">
        <f t="shared" si="304"/>
        <v>NZ_CP007043.1</v>
      </c>
      <c r="D3788" t="str">
        <f t="shared" si="305"/>
        <v>CP007043</v>
      </c>
      <c r="E3788" t="str">
        <f t="shared" si="302"/>
        <v>Lactococcus</v>
      </c>
      <c r="F3788" t="s">
        <v>32525</v>
      </c>
      <c r="G3788" t="str">
        <f t="shared" si="306"/>
        <v xml:space="preserve">Lactococcuslactis                   Bacilli1.27832.62914---4-                                                        </v>
      </c>
      <c r="H3788" t="s">
        <v>19195</v>
      </c>
      <c r="I3788" t="s">
        <v>15</v>
      </c>
      <c r="J3788" t="s">
        <v>46</v>
      </c>
      <c r="K3788" t="s">
        <v>1953</v>
      </c>
      <c r="L3788">
        <v>3</v>
      </c>
      <c r="M3788" t="s">
        <v>19196</v>
      </c>
      <c r="N3788" t="s">
        <v>19197</v>
      </c>
      <c r="O3788" s="1" t="s">
        <v>19198</v>
      </c>
      <c r="P3788" t="s">
        <v>19199</v>
      </c>
      <c r="Q3788">
        <v>4</v>
      </c>
      <c r="R3788" t="s">
        <v>23</v>
      </c>
      <c r="S3788" t="s">
        <v>23</v>
      </c>
      <c r="T3788" t="s">
        <v>23</v>
      </c>
      <c r="U3788">
        <v>4</v>
      </c>
      <c r="V3788" t="s">
        <v>58</v>
      </c>
    </row>
    <row r="3789" spans="1:22">
      <c r="A3789">
        <v>6512391</v>
      </c>
      <c r="B3789">
        <f t="shared" si="303"/>
        <v>1</v>
      </c>
      <c r="C3789" t="str">
        <f t="shared" si="304"/>
        <v>NC_022587.1</v>
      </c>
      <c r="D3789" t="str">
        <f t="shared" si="305"/>
        <v>CP006767</v>
      </c>
      <c r="E3789" t="str">
        <f t="shared" si="302"/>
        <v>Lactococcus</v>
      </c>
      <c r="F3789" t="s">
        <v>32525</v>
      </c>
      <c r="G3789" t="str">
        <f t="shared" si="306"/>
        <v>Lactococcuslactis                   Bacilli4.09430.01954---51</v>
      </c>
      <c r="H3789" t="s">
        <v>19195</v>
      </c>
      <c r="I3789" t="s">
        <v>15</v>
      </c>
      <c r="J3789" t="s">
        <v>46</v>
      </c>
      <c r="K3789" t="s">
        <v>1953</v>
      </c>
      <c r="L3789">
        <v>1</v>
      </c>
      <c r="M3789" t="s">
        <v>19200</v>
      </c>
      <c r="N3789" t="s">
        <v>19201</v>
      </c>
      <c r="O3789" s="1" t="s">
        <v>19202</v>
      </c>
      <c r="P3789" t="s">
        <v>19203</v>
      </c>
      <c r="Q3789">
        <v>4</v>
      </c>
      <c r="R3789" t="s">
        <v>23</v>
      </c>
      <c r="S3789" t="s">
        <v>23</v>
      </c>
      <c r="T3789" t="s">
        <v>23</v>
      </c>
      <c r="U3789">
        <v>5</v>
      </c>
      <c r="V3789">
        <v>1</v>
      </c>
    </row>
    <row r="3790" spans="1:22">
      <c r="A3790">
        <v>6512295</v>
      </c>
      <c r="B3790">
        <f t="shared" si="303"/>
        <v>2</v>
      </c>
      <c r="C3790" t="str">
        <f t="shared" si="304"/>
        <v>NZ_CP007042.1</v>
      </c>
      <c r="D3790" t="str">
        <f t="shared" si="305"/>
        <v>CP007042</v>
      </c>
      <c r="E3790" t="str">
        <f t="shared" si="302"/>
        <v>Lactococcus</v>
      </c>
      <c r="F3790" t="s">
        <v>32525</v>
      </c>
      <c r="G3790" t="str">
        <f t="shared" si="306"/>
        <v xml:space="preserve">Lactococcuslactis                   Bacilli0.8732.64372---2-                                                        </v>
      </c>
      <c r="H3790" t="s">
        <v>19195</v>
      </c>
      <c r="I3790" t="s">
        <v>15</v>
      </c>
      <c r="J3790" t="s">
        <v>46</v>
      </c>
      <c r="K3790" t="s">
        <v>1953</v>
      </c>
      <c r="L3790">
        <v>2</v>
      </c>
      <c r="M3790" t="s">
        <v>19204</v>
      </c>
      <c r="N3790" t="s">
        <v>19205</v>
      </c>
      <c r="O3790" s="1" t="s">
        <v>19206</v>
      </c>
      <c r="P3790" t="s">
        <v>19207</v>
      </c>
      <c r="Q3790">
        <v>2</v>
      </c>
      <c r="R3790" t="s">
        <v>23</v>
      </c>
      <c r="S3790" t="s">
        <v>23</v>
      </c>
      <c r="T3790" t="s">
        <v>23</v>
      </c>
      <c r="U3790">
        <v>2</v>
      </c>
      <c r="V3790" t="s">
        <v>58</v>
      </c>
    </row>
    <row r="3791" spans="1:22">
      <c r="A3791">
        <v>6512199</v>
      </c>
      <c r="B3791" t="str">
        <f t="shared" si="303"/>
        <v>pNCDO2118</v>
      </c>
      <c r="C3791" t="str">
        <f t="shared" si="304"/>
        <v>NZ_CP009055.1</v>
      </c>
      <c r="D3791" t="str">
        <f t="shared" si="305"/>
        <v>CP009055</v>
      </c>
      <c r="E3791" t="str">
        <f t="shared" si="302"/>
        <v>Lactococcus</v>
      </c>
      <c r="F3791" t="s">
        <v>32525</v>
      </c>
      <c r="G3791" t="str">
        <f t="shared" si="306"/>
        <v>Lactococcuslactis                   Bacilli37.57132.328132---353</v>
      </c>
      <c r="H3791" t="s">
        <v>19208</v>
      </c>
      <c r="I3791" t="s">
        <v>15</v>
      </c>
      <c r="J3791" t="s">
        <v>46</v>
      </c>
      <c r="K3791" t="s">
        <v>1953</v>
      </c>
      <c r="L3791" t="s">
        <v>19209</v>
      </c>
      <c r="M3791" t="s">
        <v>19210</v>
      </c>
      <c r="N3791" t="s">
        <v>19211</v>
      </c>
      <c r="O3791" s="1" t="s">
        <v>19212</v>
      </c>
      <c r="P3791" t="s">
        <v>19213</v>
      </c>
      <c r="Q3791">
        <v>32</v>
      </c>
      <c r="R3791" t="s">
        <v>23</v>
      </c>
      <c r="S3791" t="s">
        <v>23</v>
      </c>
      <c r="T3791" t="s">
        <v>23</v>
      </c>
      <c r="U3791">
        <v>35</v>
      </c>
      <c r="V3791">
        <v>3</v>
      </c>
    </row>
    <row r="3792" spans="1:22">
      <c r="A3792">
        <v>6512103</v>
      </c>
      <c r="B3792" t="str">
        <f t="shared" si="303"/>
        <v>II</v>
      </c>
      <c r="C3792" t="str">
        <f t="shared" si="304"/>
        <v>NZ_LN774770.1</v>
      </c>
      <c r="D3792" t="str">
        <f t="shared" si="305"/>
        <v>LN774770</v>
      </c>
      <c r="E3792" t="str">
        <f t="shared" si="302"/>
        <v>Lactococcus</v>
      </c>
      <c r="F3792" t="s">
        <v>32526</v>
      </c>
      <c r="G3792" t="str">
        <f t="shared" si="306"/>
        <v>Lactococcuspiscium                  Bacilli55.67132.462162---631</v>
      </c>
      <c r="H3792" t="s">
        <v>19214</v>
      </c>
      <c r="I3792" t="s">
        <v>15</v>
      </c>
      <c r="J3792" t="s">
        <v>46</v>
      </c>
      <c r="K3792" t="s">
        <v>1953</v>
      </c>
      <c r="L3792" t="s">
        <v>677</v>
      </c>
      <c r="M3792" t="s">
        <v>19215</v>
      </c>
      <c r="N3792" t="s">
        <v>19216</v>
      </c>
      <c r="O3792" s="1" t="s">
        <v>19217</v>
      </c>
      <c r="P3792" t="s">
        <v>19218</v>
      </c>
      <c r="Q3792">
        <v>62</v>
      </c>
      <c r="R3792" t="s">
        <v>23</v>
      </c>
      <c r="S3792" t="s">
        <v>23</v>
      </c>
      <c r="T3792" t="s">
        <v>23</v>
      </c>
      <c r="U3792">
        <v>63</v>
      </c>
      <c r="V3792">
        <v>1</v>
      </c>
    </row>
    <row r="3793" spans="1:22">
      <c r="A3793">
        <v>6512007</v>
      </c>
      <c r="B3793" t="str">
        <f t="shared" si="303"/>
        <v>III</v>
      </c>
      <c r="C3793" t="str">
        <f t="shared" si="304"/>
        <v>NZ_LN774771.1</v>
      </c>
      <c r="D3793" t="str">
        <f t="shared" si="305"/>
        <v>LN774771</v>
      </c>
      <c r="E3793" t="str">
        <f t="shared" si="302"/>
        <v>Lactococcus</v>
      </c>
      <c r="F3793" t="s">
        <v>32526</v>
      </c>
      <c r="G3793" t="str">
        <f t="shared" si="306"/>
        <v>Lactococcuspiscium                  Bacilli53.25735.332458---613</v>
      </c>
      <c r="H3793" t="s">
        <v>19214</v>
      </c>
      <c r="I3793" t="s">
        <v>15</v>
      </c>
      <c r="J3793" t="s">
        <v>46</v>
      </c>
      <c r="K3793" t="s">
        <v>1953</v>
      </c>
      <c r="L3793" t="s">
        <v>682</v>
      </c>
      <c r="M3793" t="s">
        <v>19219</v>
      </c>
      <c r="N3793" t="s">
        <v>19220</v>
      </c>
      <c r="O3793" s="1" t="s">
        <v>19221</v>
      </c>
      <c r="P3793" t="s">
        <v>19222</v>
      </c>
      <c r="Q3793">
        <v>58</v>
      </c>
      <c r="R3793" t="s">
        <v>23</v>
      </c>
      <c r="S3793" t="s">
        <v>23</v>
      </c>
      <c r="T3793" t="s">
        <v>23</v>
      </c>
      <c r="U3793">
        <v>61</v>
      </c>
      <c r="V3793">
        <v>3</v>
      </c>
    </row>
    <row r="3794" spans="1:22">
      <c r="A3794">
        <v>6511911</v>
      </c>
      <c r="B3794" t="str">
        <f t="shared" si="303"/>
        <v>pHLHK22</v>
      </c>
      <c r="C3794" t="str">
        <f t="shared" si="304"/>
        <v>NC_010370.1</v>
      </c>
      <c r="D3794" t="str">
        <f t="shared" si="305"/>
        <v>EF679779</v>
      </c>
      <c r="E3794" t="str">
        <f t="shared" si="302"/>
        <v>Laribacter</v>
      </c>
      <c r="F3794" t="s">
        <v>32527</v>
      </c>
      <c r="G3794" t="str">
        <f t="shared" si="306"/>
        <v xml:space="preserve">Laribacterhongkongensis            Betaproteobacteria15.66561.110812---12-                                                        </v>
      </c>
      <c r="H3794" t="s">
        <v>19223</v>
      </c>
      <c r="I3794" t="s">
        <v>15</v>
      </c>
      <c r="J3794" t="s">
        <v>78</v>
      </c>
      <c r="K3794" t="s">
        <v>453</v>
      </c>
      <c r="L3794" t="s">
        <v>19224</v>
      </c>
      <c r="M3794" t="s">
        <v>19225</v>
      </c>
      <c r="N3794" t="s">
        <v>19226</v>
      </c>
      <c r="O3794" s="1" t="s">
        <v>19227</v>
      </c>
      <c r="P3794" t="s">
        <v>19228</v>
      </c>
      <c r="Q3794">
        <v>12</v>
      </c>
      <c r="R3794" t="s">
        <v>23</v>
      </c>
      <c r="S3794" t="s">
        <v>23</v>
      </c>
      <c r="T3794" t="s">
        <v>23</v>
      </c>
      <c r="U3794">
        <v>12</v>
      </c>
      <c r="V3794" t="s">
        <v>58</v>
      </c>
    </row>
    <row r="3795" spans="1:22">
      <c r="A3795">
        <v>6511815</v>
      </c>
      <c r="B3795" t="str">
        <f t="shared" si="303"/>
        <v>pHLHK8</v>
      </c>
      <c r="C3795" t="str">
        <f t="shared" si="304"/>
        <v>NC_006628.1</v>
      </c>
      <c r="D3795" t="str">
        <f t="shared" si="305"/>
        <v>AY858987</v>
      </c>
      <c r="E3795" t="str">
        <f t="shared" si="302"/>
        <v>Laribacter</v>
      </c>
      <c r="F3795" t="s">
        <v>32527</v>
      </c>
      <c r="G3795" t="str">
        <f t="shared" si="306"/>
        <v xml:space="preserve">Laribacterhongkongensis            Betaproteobacteria8.26653.93184---4-                                                        </v>
      </c>
      <c r="H3795" t="s">
        <v>19229</v>
      </c>
      <c r="I3795" t="s">
        <v>15</v>
      </c>
      <c r="J3795" t="s">
        <v>78</v>
      </c>
      <c r="K3795" t="s">
        <v>453</v>
      </c>
      <c r="L3795" t="s">
        <v>19230</v>
      </c>
      <c r="M3795" t="s">
        <v>19231</v>
      </c>
      <c r="N3795" t="s">
        <v>19232</v>
      </c>
      <c r="O3795" s="1" t="s">
        <v>19233</v>
      </c>
      <c r="P3795" t="s">
        <v>19234</v>
      </c>
      <c r="Q3795">
        <v>4</v>
      </c>
      <c r="R3795" t="s">
        <v>23</v>
      </c>
      <c r="S3795" t="s">
        <v>23</v>
      </c>
      <c r="T3795" t="s">
        <v>23</v>
      </c>
      <c r="U3795">
        <v>4</v>
      </c>
      <c r="V3795" t="s">
        <v>58</v>
      </c>
    </row>
    <row r="3796" spans="1:22">
      <c r="A3796">
        <v>6511719</v>
      </c>
      <c r="B3796">
        <f t="shared" si="303"/>
        <v>1</v>
      </c>
      <c r="C3796" t="str">
        <f t="shared" si="304"/>
        <v>NC_020128.1</v>
      </c>
      <c r="D3796" t="str">
        <f t="shared" si="305"/>
        <v>CP004030</v>
      </c>
      <c r="E3796" t="str">
        <f t="shared" si="302"/>
        <v>Lawsonia</v>
      </c>
      <c r="F3796" t="s">
        <v>32528</v>
      </c>
      <c r="G3796" t="str">
        <f t="shared" si="306"/>
        <v>Lawsoniaintracellularis          delta/epsilon subdivisions27.13329.038430---311</v>
      </c>
      <c r="H3796" t="s">
        <v>19235</v>
      </c>
      <c r="I3796" t="s">
        <v>15</v>
      </c>
      <c r="J3796" t="s">
        <v>78</v>
      </c>
      <c r="K3796" t="s">
        <v>2229</v>
      </c>
      <c r="L3796">
        <v>1</v>
      </c>
      <c r="M3796" t="s">
        <v>19236</v>
      </c>
      <c r="N3796" t="s">
        <v>19237</v>
      </c>
      <c r="O3796" s="1" t="s">
        <v>19238</v>
      </c>
      <c r="P3796" t="s">
        <v>19239</v>
      </c>
      <c r="Q3796">
        <v>30</v>
      </c>
      <c r="R3796" t="s">
        <v>23</v>
      </c>
      <c r="S3796" t="s">
        <v>23</v>
      </c>
      <c r="T3796" t="s">
        <v>23</v>
      </c>
      <c r="U3796">
        <v>31</v>
      </c>
      <c r="V3796">
        <v>1</v>
      </c>
    </row>
    <row r="3797" spans="1:22">
      <c r="A3797">
        <v>6511623</v>
      </c>
      <c r="B3797">
        <f t="shared" si="303"/>
        <v>3</v>
      </c>
      <c r="C3797" t="str">
        <f t="shared" si="304"/>
        <v>NC_020130.1</v>
      </c>
      <c r="D3797" t="str">
        <f t="shared" si="305"/>
        <v>CP004032</v>
      </c>
      <c r="E3797" t="str">
        <f t="shared" si="302"/>
        <v>Lawsonia</v>
      </c>
      <c r="F3797" t="s">
        <v>32528</v>
      </c>
      <c r="G3797" t="str">
        <f t="shared" si="306"/>
        <v>Lawsoniaintracellularis          delta/epsilon subdivisions194.61332.9063110---1111</v>
      </c>
      <c r="H3797" t="s">
        <v>19235</v>
      </c>
      <c r="I3797" t="s">
        <v>15</v>
      </c>
      <c r="J3797" t="s">
        <v>78</v>
      </c>
      <c r="K3797" t="s">
        <v>2229</v>
      </c>
      <c r="L3797">
        <v>3</v>
      </c>
      <c r="M3797" t="s">
        <v>19240</v>
      </c>
      <c r="N3797" t="s">
        <v>19241</v>
      </c>
      <c r="O3797" s="1" t="s">
        <v>19242</v>
      </c>
      <c r="P3797" t="s">
        <v>19243</v>
      </c>
      <c r="Q3797">
        <v>110</v>
      </c>
      <c r="R3797" t="s">
        <v>23</v>
      </c>
      <c r="S3797" t="s">
        <v>23</v>
      </c>
      <c r="T3797" t="s">
        <v>23</v>
      </c>
      <c r="U3797">
        <v>111</v>
      </c>
      <c r="V3797">
        <v>1</v>
      </c>
    </row>
    <row r="3798" spans="1:22">
      <c r="A3798">
        <v>6511527</v>
      </c>
      <c r="B3798">
        <f t="shared" si="303"/>
        <v>2</v>
      </c>
      <c r="C3798" t="str">
        <f t="shared" si="304"/>
        <v>NC_020129.1</v>
      </c>
      <c r="D3798" t="str">
        <f t="shared" si="305"/>
        <v>CP004031</v>
      </c>
      <c r="E3798" t="str">
        <f t="shared" si="302"/>
        <v>Lawsonia</v>
      </c>
      <c r="F3798" t="s">
        <v>32528</v>
      </c>
      <c r="G3798" t="str">
        <f t="shared" si="306"/>
        <v xml:space="preserve">Lawsoniaintracellularis          delta/epsilon subdivisions39.87829.219128---28-                                                </v>
      </c>
      <c r="H3798" t="s">
        <v>19235</v>
      </c>
      <c r="I3798" t="s">
        <v>15</v>
      </c>
      <c r="J3798" t="s">
        <v>78</v>
      </c>
      <c r="K3798" t="s">
        <v>2229</v>
      </c>
      <c r="L3798">
        <v>2</v>
      </c>
      <c r="M3798" t="s">
        <v>19244</v>
      </c>
      <c r="N3798" t="s">
        <v>19245</v>
      </c>
      <c r="O3798" s="1" t="s">
        <v>19246</v>
      </c>
      <c r="P3798" t="s">
        <v>19247</v>
      </c>
      <c r="Q3798">
        <v>28</v>
      </c>
      <c r="R3798" t="s">
        <v>23</v>
      </c>
      <c r="S3798" t="s">
        <v>23</v>
      </c>
      <c r="T3798" t="s">
        <v>23</v>
      </c>
      <c r="U3798">
        <v>28</v>
      </c>
      <c r="V3798" t="s">
        <v>24</v>
      </c>
    </row>
    <row r="3799" spans="1:22">
      <c r="A3799">
        <v>6511431</v>
      </c>
      <c r="B3799">
        <f t="shared" si="303"/>
        <v>3</v>
      </c>
      <c r="C3799" t="str">
        <f t="shared" si="304"/>
        <v>NC_008014.1</v>
      </c>
      <c r="D3799" t="str">
        <f t="shared" si="305"/>
        <v>AM180255</v>
      </c>
      <c r="E3799" t="str">
        <f t="shared" si="302"/>
        <v>Lawsonia</v>
      </c>
      <c r="F3799" t="s">
        <v>32528</v>
      </c>
      <c r="G3799" t="str">
        <f t="shared" si="306"/>
        <v>Lawsoniaintracellularis          delta/epsilon subdivisions194.55332.9093111---1121</v>
      </c>
      <c r="H3799" t="s">
        <v>19248</v>
      </c>
      <c r="I3799" t="s">
        <v>15</v>
      </c>
      <c r="J3799" t="s">
        <v>78</v>
      </c>
      <c r="K3799" t="s">
        <v>2229</v>
      </c>
      <c r="L3799">
        <v>3</v>
      </c>
      <c r="M3799" t="s">
        <v>19249</v>
      </c>
      <c r="N3799" t="s">
        <v>19250</v>
      </c>
      <c r="O3799" s="1" t="s">
        <v>19251</v>
      </c>
      <c r="P3799" t="s">
        <v>19252</v>
      </c>
      <c r="Q3799">
        <v>111</v>
      </c>
      <c r="R3799" t="s">
        <v>23</v>
      </c>
      <c r="S3799" t="s">
        <v>23</v>
      </c>
      <c r="T3799" t="s">
        <v>23</v>
      </c>
      <c r="U3799">
        <v>112</v>
      </c>
      <c r="V3799">
        <v>1</v>
      </c>
    </row>
    <row r="3800" spans="1:22">
      <c r="A3800">
        <v>6511335</v>
      </c>
      <c r="B3800">
        <f t="shared" si="303"/>
        <v>1</v>
      </c>
      <c r="C3800" t="str">
        <f t="shared" si="304"/>
        <v>NC_008012.1</v>
      </c>
      <c r="D3800" t="str">
        <f t="shared" si="305"/>
        <v>AM180253</v>
      </c>
      <c r="E3800" t="str">
        <f t="shared" si="302"/>
        <v>Lawsonia</v>
      </c>
      <c r="F3800" t="s">
        <v>32528</v>
      </c>
      <c r="G3800" t="str">
        <f t="shared" si="306"/>
        <v>Lawsoniaintracellularis          delta/epsilon subdivisions27.04829.048429---301</v>
      </c>
      <c r="H3800" t="s">
        <v>19248</v>
      </c>
      <c r="I3800" t="s">
        <v>15</v>
      </c>
      <c r="J3800" t="s">
        <v>78</v>
      </c>
      <c r="K3800" t="s">
        <v>2229</v>
      </c>
      <c r="L3800">
        <v>1</v>
      </c>
      <c r="M3800" t="s">
        <v>19253</v>
      </c>
      <c r="N3800" t="s">
        <v>19254</v>
      </c>
      <c r="O3800" s="1" t="s">
        <v>19255</v>
      </c>
      <c r="P3800" t="s">
        <v>19256</v>
      </c>
      <c r="Q3800">
        <v>29</v>
      </c>
      <c r="R3800" t="s">
        <v>23</v>
      </c>
      <c r="S3800" t="s">
        <v>23</v>
      </c>
      <c r="T3800" t="s">
        <v>23</v>
      </c>
      <c r="U3800">
        <v>30</v>
      </c>
      <c r="V3800">
        <v>1</v>
      </c>
    </row>
    <row r="3801" spans="1:22">
      <c r="A3801">
        <v>6511239</v>
      </c>
      <c r="B3801">
        <f t="shared" si="303"/>
        <v>2</v>
      </c>
      <c r="C3801" t="str">
        <f t="shared" si="304"/>
        <v>NC_008013.1</v>
      </c>
      <c r="D3801" t="str">
        <f t="shared" si="305"/>
        <v>AM180254</v>
      </c>
      <c r="E3801" t="str">
        <f t="shared" si="302"/>
        <v>Lawsonia</v>
      </c>
      <c r="F3801" t="s">
        <v>32528</v>
      </c>
      <c r="G3801" t="str">
        <f t="shared" si="306"/>
        <v xml:space="preserve">Lawsoniaintracellularis          delta/epsilon subdivisions39.79429.233128---28-                                        </v>
      </c>
      <c r="H3801" t="s">
        <v>19248</v>
      </c>
      <c r="I3801" t="s">
        <v>15</v>
      </c>
      <c r="J3801" t="s">
        <v>78</v>
      </c>
      <c r="K3801" t="s">
        <v>2229</v>
      </c>
      <c r="L3801">
        <v>2</v>
      </c>
      <c r="M3801" t="s">
        <v>19257</v>
      </c>
      <c r="N3801" t="s">
        <v>19258</v>
      </c>
      <c r="O3801" s="1" t="s">
        <v>19259</v>
      </c>
      <c r="P3801" t="s">
        <v>19260</v>
      </c>
      <c r="Q3801">
        <v>28</v>
      </c>
      <c r="R3801" t="s">
        <v>23</v>
      </c>
      <c r="S3801" t="s">
        <v>23</v>
      </c>
      <c r="T3801" t="s">
        <v>23</v>
      </c>
      <c r="U3801">
        <v>28</v>
      </c>
      <c r="V3801" t="s">
        <v>44</v>
      </c>
    </row>
    <row r="3802" spans="1:22">
      <c r="A3802">
        <v>6511143</v>
      </c>
      <c r="B3802" t="str">
        <f t="shared" si="303"/>
        <v>II</v>
      </c>
      <c r="C3802" t="str">
        <f t="shared" si="304"/>
        <v>NZ_LN614828.1</v>
      </c>
      <c r="D3802" t="str">
        <f t="shared" si="305"/>
        <v>LN614828</v>
      </c>
      <c r="E3802" t="str">
        <f t="shared" si="302"/>
        <v>Legionella</v>
      </c>
      <c r="F3802" t="s">
        <v>32529</v>
      </c>
      <c r="G3802" t="str">
        <f t="shared" si="306"/>
        <v>Legionellafallonii                 Gammaproteobacteria238.76139.0604221---2298</v>
      </c>
      <c r="H3802" t="s">
        <v>19261</v>
      </c>
      <c r="I3802" t="s">
        <v>15</v>
      </c>
      <c r="J3802" t="s">
        <v>78</v>
      </c>
      <c r="K3802" t="s">
        <v>79</v>
      </c>
      <c r="L3802" t="s">
        <v>677</v>
      </c>
      <c r="M3802" t="s">
        <v>19262</v>
      </c>
      <c r="N3802" t="s">
        <v>19263</v>
      </c>
      <c r="O3802" s="1" t="s">
        <v>19264</v>
      </c>
      <c r="P3802" t="s">
        <v>19265</v>
      </c>
      <c r="Q3802">
        <v>221</v>
      </c>
      <c r="R3802" t="s">
        <v>23</v>
      </c>
      <c r="S3802" t="s">
        <v>23</v>
      </c>
      <c r="T3802" t="s">
        <v>23</v>
      </c>
      <c r="U3802">
        <v>229</v>
      </c>
      <c r="V3802">
        <v>8</v>
      </c>
    </row>
    <row r="3803" spans="1:22">
      <c r="A3803">
        <v>6511047</v>
      </c>
      <c r="B3803" t="str">
        <f t="shared" si="303"/>
        <v>III</v>
      </c>
      <c r="C3803" t="str">
        <f t="shared" si="304"/>
        <v>NZ_LN614829.1</v>
      </c>
      <c r="D3803" t="str">
        <f t="shared" si="305"/>
        <v>LN614829</v>
      </c>
      <c r="E3803" t="str">
        <f t="shared" ref="E3803:E3866" si="307">MID(H3803,1,FIND(" ",H3803)-1)</f>
        <v>Legionella</v>
      </c>
      <c r="F3803" t="s">
        <v>32529</v>
      </c>
      <c r="G3803" t="str">
        <f t="shared" si="306"/>
        <v xml:space="preserve">Legionellafallonii                 Gammaproteobacteria14.56635.47313---13-                                                        </v>
      </c>
      <c r="H3803" t="s">
        <v>19261</v>
      </c>
      <c r="I3803" t="s">
        <v>15</v>
      </c>
      <c r="J3803" t="s">
        <v>78</v>
      </c>
      <c r="K3803" t="s">
        <v>79</v>
      </c>
      <c r="L3803" t="s">
        <v>682</v>
      </c>
      <c r="M3803" t="s">
        <v>19266</v>
      </c>
      <c r="N3803" t="s">
        <v>19267</v>
      </c>
      <c r="O3803" s="1" t="s">
        <v>19268</v>
      </c>
      <c r="P3803" t="s">
        <v>19269</v>
      </c>
      <c r="Q3803">
        <v>13</v>
      </c>
      <c r="R3803" t="s">
        <v>23</v>
      </c>
      <c r="S3803" t="s">
        <v>23</v>
      </c>
      <c r="T3803" t="s">
        <v>23</v>
      </c>
      <c r="U3803">
        <v>13</v>
      </c>
      <c r="V3803" t="s">
        <v>58</v>
      </c>
    </row>
    <row r="3804" spans="1:22">
      <c r="A3804">
        <v>6510951</v>
      </c>
      <c r="B3804" t="str">
        <f t="shared" si="303"/>
        <v>II</v>
      </c>
      <c r="C3804" t="str">
        <f t="shared" si="304"/>
        <v>NZ_LN681226.1</v>
      </c>
      <c r="D3804" t="str">
        <f t="shared" si="305"/>
        <v>LN681226</v>
      </c>
      <c r="E3804" t="str">
        <f t="shared" si="307"/>
        <v>Legionella</v>
      </c>
      <c r="F3804" t="s">
        <v>32530</v>
      </c>
      <c r="G3804" t="str">
        <f t="shared" si="306"/>
        <v>Legionellahackeliae                Gammaproteobacteria129.88237.4571130---1377</v>
      </c>
      <c r="H3804" t="s">
        <v>19270</v>
      </c>
      <c r="I3804" t="s">
        <v>15</v>
      </c>
      <c r="J3804" t="s">
        <v>78</v>
      </c>
      <c r="K3804" t="s">
        <v>79</v>
      </c>
      <c r="L3804" t="s">
        <v>677</v>
      </c>
      <c r="M3804" t="s">
        <v>19271</v>
      </c>
      <c r="N3804" t="s">
        <v>19272</v>
      </c>
      <c r="O3804" s="1" t="s">
        <v>19273</v>
      </c>
      <c r="P3804" t="s">
        <v>19274</v>
      </c>
      <c r="Q3804">
        <v>130</v>
      </c>
      <c r="R3804" t="s">
        <v>23</v>
      </c>
      <c r="S3804" t="s">
        <v>23</v>
      </c>
      <c r="T3804" t="s">
        <v>23</v>
      </c>
      <c r="U3804">
        <v>137</v>
      </c>
      <c r="V3804">
        <v>7</v>
      </c>
    </row>
    <row r="3805" spans="1:22">
      <c r="A3805">
        <v>6510855</v>
      </c>
      <c r="B3805" t="str">
        <f t="shared" si="303"/>
        <v>pLLO</v>
      </c>
      <c r="C3805" t="str">
        <f t="shared" si="304"/>
        <v>NC_014544.1</v>
      </c>
      <c r="D3805" t="str">
        <f t="shared" si="305"/>
        <v>FN650141</v>
      </c>
      <c r="E3805" t="str">
        <f t="shared" si="307"/>
        <v>Legionella</v>
      </c>
      <c r="F3805" t="s">
        <v>32531</v>
      </c>
      <c r="G3805" t="str">
        <f t="shared" si="306"/>
        <v>Legionellalongbeachae              Gammaproteobacteria71.82638.188167---714</v>
      </c>
      <c r="H3805" t="s">
        <v>19275</v>
      </c>
      <c r="I3805" t="s">
        <v>15</v>
      </c>
      <c r="J3805" t="s">
        <v>78</v>
      </c>
      <c r="K3805" t="s">
        <v>79</v>
      </c>
      <c r="L3805" t="s">
        <v>19276</v>
      </c>
      <c r="M3805" t="s">
        <v>19277</v>
      </c>
      <c r="N3805" t="s">
        <v>19278</v>
      </c>
      <c r="O3805" s="1" t="s">
        <v>19279</v>
      </c>
      <c r="P3805" t="s">
        <v>19280</v>
      </c>
      <c r="Q3805">
        <v>67</v>
      </c>
      <c r="R3805" t="s">
        <v>23</v>
      </c>
      <c r="S3805" t="s">
        <v>23</v>
      </c>
      <c r="T3805" t="s">
        <v>23</v>
      </c>
      <c r="U3805">
        <v>71</v>
      </c>
      <c r="V3805">
        <v>4</v>
      </c>
    </row>
    <row r="3806" spans="1:22">
      <c r="A3806">
        <v>6510759</v>
      </c>
      <c r="B3806" t="str">
        <f t="shared" si="303"/>
        <v>unnamed</v>
      </c>
      <c r="C3806" t="str">
        <f t="shared" si="304"/>
        <v>NZ_CP004007.1</v>
      </c>
      <c r="D3806" t="str">
        <f t="shared" si="305"/>
        <v>CP004007</v>
      </c>
      <c r="E3806" t="str">
        <f t="shared" si="307"/>
        <v>Legionella</v>
      </c>
      <c r="F3806" t="s">
        <v>32532</v>
      </c>
      <c r="G3806" t="str">
        <f t="shared" si="306"/>
        <v>Legionellaoakridgensis             Gammaproteobacteria50.24539.838842---431</v>
      </c>
      <c r="H3806" t="s">
        <v>19281</v>
      </c>
      <c r="I3806" t="s">
        <v>15</v>
      </c>
      <c r="J3806" t="s">
        <v>78</v>
      </c>
      <c r="K3806" t="s">
        <v>79</v>
      </c>
      <c r="L3806" t="s">
        <v>68</v>
      </c>
      <c r="M3806" t="s">
        <v>19282</v>
      </c>
      <c r="N3806" t="s">
        <v>19283</v>
      </c>
      <c r="O3806" s="1" t="s">
        <v>19284</v>
      </c>
      <c r="P3806" t="s">
        <v>19285</v>
      </c>
      <c r="Q3806">
        <v>42</v>
      </c>
      <c r="R3806" t="s">
        <v>23</v>
      </c>
      <c r="S3806" t="s">
        <v>23</v>
      </c>
      <c r="T3806" t="s">
        <v>23</v>
      </c>
      <c r="U3806">
        <v>43</v>
      </c>
      <c r="V3806">
        <v>1</v>
      </c>
    </row>
    <row r="3807" spans="1:22">
      <c r="A3807">
        <v>6510663</v>
      </c>
      <c r="B3807" t="str">
        <f t="shared" si="303"/>
        <v>pLPL</v>
      </c>
      <c r="C3807" t="str">
        <f t="shared" si="304"/>
        <v>NC_006366.1</v>
      </c>
      <c r="D3807" t="str">
        <f t="shared" si="305"/>
        <v>CR628339</v>
      </c>
      <c r="E3807" t="str">
        <f t="shared" si="307"/>
        <v>Legionella</v>
      </c>
      <c r="F3807" t="s">
        <v>32533</v>
      </c>
      <c r="G3807" t="str">
        <f t="shared" si="306"/>
        <v>Legionellapneumophila              Gammaproteobacteria59.83238.385852---531</v>
      </c>
      <c r="H3807" t="s">
        <v>19286</v>
      </c>
      <c r="I3807" t="s">
        <v>15</v>
      </c>
      <c r="J3807" t="s">
        <v>78</v>
      </c>
      <c r="K3807" t="s">
        <v>79</v>
      </c>
      <c r="L3807" t="s">
        <v>19287</v>
      </c>
      <c r="M3807" t="s">
        <v>19288</v>
      </c>
      <c r="N3807" t="s">
        <v>19289</v>
      </c>
      <c r="O3807" s="1" t="s">
        <v>19290</v>
      </c>
      <c r="P3807" t="s">
        <v>19291</v>
      </c>
      <c r="Q3807">
        <v>52</v>
      </c>
      <c r="R3807" t="s">
        <v>23</v>
      </c>
      <c r="S3807" t="s">
        <v>23</v>
      </c>
      <c r="T3807" t="s">
        <v>23</v>
      </c>
      <c r="U3807">
        <v>53</v>
      </c>
      <c r="V3807">
        <v>1</v>
      </c>
    </row>
    <row r="3808" spans="1:22">
      <c r="A3808">
        <v>6510567</v>
      </c>
      <c r="B3808" t="str">
        <f t="shared" si="303"/>
        <v>pLPP</v>
      </c>
      <c r="C3808" t="str">
        <f t="shared" si="304"/>
        <v>NC_006365.1</v>
      </c>
      <c r="D3808" t="str">
        <f t="shared" si="305"/>
        <v>CR628338</v>
      </c>
      <c r="E3808" t="str">
        <f t="shared" si="307"/>
        <v>Legionella</v>
      </c>
      <c r="F3808" t="s">
        <v>32533</v>
      </c>
      <c r="G3808" t="str">
        <f t="shared" si="306"/>
        <v>Legionellapneumophila              Gammaproteobacteria131.88537.4387134---1406</v>
      </c>
      <c r="H3808" t="s">
        <v>19292</v>
      </c>
      <c r="I3808" t="s">
        <v>15</v>
      </c>
      <c r="J3808" t="s">
        <v>78</v>
      </c>
      <c r="K3808" t="s">
        <v>79</v>
      </c>
      <c r="L3808" t="s">
        <v>19293</v>
      </c>
      <c r="M3808" t="s">
        <v>19294</v>
      </c>
      <c r="N3808" t="s">
        <v>19295</v>
      </c>
      <c r="O3808" s="1" t="s">
        <v>19296</v>
      </c>
      <c r="P3808" t="s">
        <v>19297</v>
      </c>
      <c r="Q3808">
        <v>134</v>
      </c>
      <c r="R3808" t="s">
        <v>23</v>
      </c>
      <c r="S3808" t="s">
        <v>23</v>
      </c>
      <c r="T3808" t="s">
        <v>23</v>
      </c>
      <c r="U3808">
        <v>140</v>
      </c>
      <c r="V3808">
        <v>6</v>
      </c>
    </row>
    <row r="3809" spans="1:22">
      <c r="A3809">
        <v>6510471</v>
      </c>
      <c r="B3809" t="str">
        <f t="shared" si="303"/>
        <v>pLELO</v>
      </c>
      <c r="C3809" t="str">
        <f t="shared" si="304"/>
        <v>NC_018141.1</v>
      </c>
      <c r="D3809" t="str">
        <f t="shared" si="305"/>
        <v>FQ958212</v>
      </c>
      <c r="E3809" t="str">
        <f t="shared" si="307"/>
        <v>Legionella</v>
      </c>
      <c r="F3809" t="s">
        <v>32533</v>
      </c>
      <c r="G3809" t="str">
        <f t="shared" si="306"/>
        <v>Legionellapneumophila              Gammaproteobacteria150.43238.0896151---1565</v>
      </c>
      <c r="H3809" t="s">
        <v>19298</v>
      </c>
      <c r="I3809" t="s">
        <v>15</v>
      </c>
      <c r="J3809" t="s">
        <v>78</v>
      </c>
      <c r="K3809" t="s">
        <v>79</v>
      </c>
      <c r="L3809" t="s">
        <v>19299</v>
      </c>
      <c r="M3809" t="s">
        <v>19300</v>
      </c>
      <c r="N3809" t="s">
        <v>19301</v>
      </c>
      <c r="O3809" s="1" t="s">
        <v>19302</v>
      </c>
      <c r="P3809" t="s">
        <v>19303</v>
      </c>
      <c r="Q3809">
        <v>151</v>
      </c>
      <c r="R3809" t="s">
        <v>23</v>
      </c>
      <c r="S3809" t="s">
        <v>23</v>
      </c>
      <c r="T3809" t="s">
        <v>23</v>
      </c>
      <c r="U3809">
        <v>156</v>
      </c>
      <c r="V3809">
        <v>5</v>
      </c>
    </row>
    <row r="3810" spans="1:22">
      <c r="A3810">
        <v>6510375</v>
      </c>
      <c r="B3810" t="str">
        <f t="shared" si="303"/>
        <v>unnamed</v>
      </c>
      <c r="C3810" t="str">
        <f t="shared" si="304"/>
        <v>NC_020522.1</v>
      </c>
      <c r="D3810" t="str">
        <f t="shared" si="305"/>
        <v>CP003886</v>
      </c>
      <c r="E3810" t="str">
        <f t="shared" si="307"/>
        <v>Legionella</v>
      </c>
      <c r="F3810" t="s">
        <v>32533</v>
      </c>
      <c r="G3810" t="str">
        <f t="shared" si="306"/>
        <v>Legionellapneumophila              Gammaproteobacteria73.4940.340270---777</v>
      </c>
      <c r="H3810" t="s">
        <v>19304</v>
      </c>
      <c r="I3810" t="s">
        <v>15</v>
      </c>
      <c r="J3810" t="s">
        <v>78</v>
      </c>
      <c r="K3810" t="s">
        <v>79</v>
      </c>
      <c r="L3810" t="s">
        <v>68</v>
      </c>
      <c r="M3810" t="s">
        <v>19305</v>
      </c>
      <c r="N3810" t="s">
        <v>19306</v>
      </c>
      <c r="O3810" s="1" t="s">
        <v>19307</v>
      </c>
      <c r="P3810" t="s">
        <v>19308</v>
      </c>
      <c r="Q3810">
        <v>70</v>
      </c>
      <c r="R3810" t="s">
        <v>23</v>
      </c>
      <c r="S3810" t="s">
        <v>23</v>
      </c>
      <c r="T3810" t="s">
        <v>23</v>
      </c>
      <c r="U3810">
        <v>77</v>
      </c>
      <c r="V3810">
        <v>7</v>
      </c>
    </row>
    <row r="3811" spans="1:22">
      <c r="A3811">
        <v>6510279</v>
      </c>
      <c r="B3811" t="str">
        <f t="shared" si="303"/>
        <v>unnamed</v>
      </c>
      <c r="C3811" t="str">
        <f t="shared" si="304"/>
        <v>NC_023146.1</v>
      </c>
      <c r="D3811" t="str">
        <f t="shared" si="305"/>
        <v>CP006774</v>
      </c>
      <c r="E3811" t="str">
        <f t="shared" si="307"/>
        <v>Leisingera</v>
      </c>
      <c r="F3811" t="s">
        <v>32534</v>
      </c>
      <c r="G3811" t="str">
        <f t="shared" si="306"/>
        <v>Leisingeramethylohalidivorans      Alphaproteobacteria220.70162.4664187---19811</v>
      </c>
      <c r="H3811" t="s">
        <v>19309</v>
      </c>
      <c r="I3811" t="s">
        <v>15</v>
      </c>
      <c r="J3811" t="s">
        <v>78</v>
      </c>
      <c r="K3811" t="s">
        <v>202</v>
      </c>
      <c r="L3811" t="s">
        <v>68</v>
      </c>
      <c r="M3811" t="s">
        <v>19310</v>
      </c>
      <c r="N3811" t="s">
        <v>19311</v>
      </c>
      <c r="O3811" s="1" t="s">
        <v>19312</v>
      </c>
      <c r="P3811" t="s">
        <v>19313</v>
      </c>
      <c r="Q3811">
        <v>187</v>
      </c>
      <c r="R3811" t="s">
        <v>23</v>
      </c>
      <c r="S3811" t="s">
        <v>23</v>
      </c>
      <c r="T3811" t="s">
        <v>23</v>
      </c>
      <c r="U3811">
        <v>198</v>
      </c>
      <c r="V3811">
        <v>11</v>
      </c>
    </row>
    <row r="3812" spans="1:22">
      <c r="A3812">
        <v>6510183</v>
      </c>
      <c r="B3812" t="str">
        <f t="shared" si="303"/>
        <v>unnamed2</v>
      </c>
      <c r="C3812" t="str">
        <f t="shared" si="304"/>
        <v>NC_023136.1</v>
      </c>
      <c r="D3812" t="str">
        <f t="shared" si="305"/>
        <v>CP006775</v>
      </c>
      <c r="E3812" t="str">
        <f t="shared" si="307"/>
        <v>Leisingera</v>
      </c>
      <c r="F3812" t="s">
        <v>32534</v>
      </c>
      <c r="G3812" t="str">
        <f t="shared" si="306"/>
        <v>Leisingeramethylohalidivorans      Alphaproteobacteria285.39561.6202234---25824</v>
      </c>
      <c r="H3812" t="s">
        <v>19309</v>
      </c>
      <c r="I3812" t="s">
        <v>15</v>
      </c>
      <c r="J3812" t="s">
        <v>78</v>
      </c>
      <c r="K3812" t="s">
        <v>202</v>
      </c>
      <c r="L3812" t="s">
        <v>2373</v>
      </c>
      <c r="M3812" t="s">
        <v>19314</v>
      </c>
      <c r="N3812" t="s">
        <v>19315</v>
      </c>
      <c r="O3812" s="1" t="s">
        <v>19316</v>
      </c>
      <c r="P3812" t="s">
        <v>19317</v>
      </c>
      <c r="Q3812">
        <v>234</v>
      </c>
      <c r="R3812" t="s">
        <v>23</v>
      </c>
      <c r="S3812" t="s">
        <v>23</v>
      </c>
      <c r="T3812" t="s">
        <v>23</v>
      </c>
      <c r="U3812">
        <v>258</v>
      </c>
      <c r="V3812">
        <v>24</v>
      </c>
    </row>
    <row r="3813" spans="1:22">
      <c r="A3813">
        <v>6510087</v>
      </c>
      <c r="B3813" t="str">
        <f t="shared" si="303"/>
        <v>pPBS1</v>
      </c>
      <c r="C3813" t="str">
        <f t="shared" si="304"/>
        <v>NC_002141.1</v>
      </c>
      <c r="D3813" t="str">
        <f t="shared" si="305"/>
        <v>AF176225</v>
      </c>
      <c r="E3813" t="str">
        <f t="shared" si="307"/>
        <v>Leptolyngbya</v>
      </c>
      <c r="F3813" t="s">
        <v>32535</v>
      </c>
      <c r="G3813" t="str">
        <f t="shared" si="306"/>
        <v xml:space="preserve">Leptolyngbyaboryana                  Oscillatoriophycideae1.51147.1211------                                                                </v>
      </c>
      <c r="H3813" t="s">
        <v>19318</v>
      </c>
      <c r="I3813" t="s">
        <v>15</v>
      </c>
      <c r="J3813" t="s">
        <v>26</v>
      </c>
      <c r="K3813" t="s">
        <v>155</v>
      </c>
      <c r="L3813" t="s">
        <v>19319</v>
      </c>
      <c r="M3813" t="s">
        <v>19320</v>
      </c>
      <c r="N3813" t="s">
        <v>19321</v>
      </c>
      <c r="O3813" s="1" t="s">
        <v>19322</v>
      </c>
      <c r="P3813" t="s">
        <v>19323</v>
      </c>
      <c r="Q3813" t="s">
        <v>23</v>
      </c>
      <c r="R3813" t="s">
        <v>23</v>
      </c>
      <c r="S3813" t="s">
        <v>23</v>
      </c>
      <c r="T3813" t="s">
        <v>23</v>
      </c>
      <c r="U3813" t="s">
        <v>23</v>
      </c>
      <c r="V3813" t="s">
        <v>495</v>
      </c>
    </row>
    <row r="3814" spans="1:22">
      <c r="A3814">
        <v>6509991</v>
      </c>
      <c r="B3814" t="str">
        <f t="shared" si="303"/>
        <v>Plasmid pPF1</v>
      </c>
      <c r="C3814" t="str">
        <f t="shared" si="304"/>
        <v>NC_002061.1</v>
      </c>
      <c r="D3814" t="str">
        <f t="shared" si="305"/>
        <v>D10842</v>
      </c>
      <c r="E3814" t="str">
        <f t="shared" si="307"/>
        <v>Leptolyngbya</v>
      </c>
      <c r="F3814" t="s">
        <v>32536</v>
      </c>
      <c r="G3814" t="str">
        <f t="shared" si="306"/>
        <v xml:space="preserve">Leptolyngbyafoveolarum               Oscillatoriophycideae1.50947.0512---2-                                                        </v>
      </c>
      <c r="H3814" t="s">
        <v>19324</v>
      </c>
      <c r="I3814" t="s">
        <v>15</v>
      </c>
      <c r="J3814" t="s">
        <v>26</v>
      </c>
      <c r="K3814" t="s">
        <v>155</v>
      </c>
      <c r="L3814" t="s">
        <v>19325</v>
      </c>
      <c r="M3814" t="s">
        <v>19326</v>
      </c>
      <c r="N3814" t="s">
        <v>19327</v>
      </c>
      <c r="O3814" s="1" t="s">
        <v>19328</v>
      </c>
      <c r="P3814" t="s">
        <v>19329</v>
      </c>
      <c r="Q3814">
        <v>2</v>
      </c>
      <c r="R3814" t="s">
        <v>23</v>
      </c>
      <c r="S3814" t="s">
        <v>23</v>
      </c>
      <c r="T3814" t="s">
        <v>23</v>
      </c>
      <c r="U3814">
        <v>2</v>
      </c>
      <c r="V3814" t="s">
        <v>58</v>
      </c>
    </row>
    <row r="3815" spans="1:22">
      <c r="A3815">
        <v>6509895</v>
      </c>
      <c r="B3815" t="str">
        <f t="shared" si="303"/>
        <v>pRF1</v>
      </c>
      <c r="C3815" t="str">
        <f t="shared" si="304"/>
        <v>NC_004964.1</v>
      </c>
      <c r="D3815" t="str">
        <f t="shared" si="305"/>
        <v>S46711</v>
      </c>
      <c r="E3815" t="str">
        <f t="shared" si="307"/>
        <v>Leptolyngbya</v>
      </c>
      <c r="F3815" t="s">
        <v>32132</v>
      </c>
      <c r="G3815" t="str">
        <f t="shared" si="306"/>
        <v xml:space="preserve">Leptolyngbyasp.                      Oscillatoriophycideae4.19443.68146---7-                                                                </v>
      </c>
      <c r="H3815" t="s">
        <v>19330</v>
      </c>
      <c r="I3815" t="s">
        <v>15</v>
      </c>
      <c r="J3815" t="s">
        <v>26</v>
      </c>
      <c r="K3815" t="s">
        <v>155</v>
      </c>
      <c r="L3815" t="s">
        <v>19331</v>
      </c>
      <c r="M3815" t="s">
        <v>19332</v>
      </c>
      <c r="N3815" t="s">
        <v>19333</v>
      </c>
      <c r="O3815" s="1" t="s">
        <v>15602</v>
      </c>
      <c r="P3815" t="s">
        <v>19334</v>
      </c>
      <c r="Q3815">
        <v>6</v>
      </c>
      <c r="R3815" t="s">
        <v>23</v>
      </c>
      <c r="S3815" t="s">
        <v>23</v>
      </c>
      <c r="T3815" t="s">
        <v>23</v>
      </c>
      <c r="U3815">
        <v>7</v>
      </c>
      <c r="V3815" t="s">
        <v>495</v>
      </c>
    </row>
    <row r="3816" spans="1:22">
      <c r="A3816">
        <v>6509799</v>
      </c>
      <c r="B3816" t="str">
        <f t="shared" si="303"/>
        <v>p74</v>
      </c>
      <c r="C3816" t="str">
        <f t="shared" si="304"/>
        <v>NC_010846.1</v>
      </c>
      <c r="D3816" t="str">
        <f t="shared" si="305"/>
        <v>CP000779</v>
      </c>
      <c r="E3816" t="str">
        <f t="shared" si="307"/>
        <v>Leptospira</v>
      </c>
      <c r="F3816" t="s">
        <v>32537</v>
      </c>
      <c r="G3816" t="str">
        <f t="shared" si="306"/>
        <v xml:space="preserve">Leptospirabiflexa                  Spirochaetia74.11737.466460---60-                                </v>
      </c>
      <c r="H3816" t="s">
        <v>19335</v>
      </c>
      <c r="I3816" t="s">
        <v>15</v>
      </c>
      <c r="J3816" t="s">
        <v>5306</v>
      </c>
      <c r="K3816" t="s">
        <v>5307</v>
      </c>
      <c r="L3816" t="s">
        <v>19336</v>
      </c>
      <c r="M3816" t="s">
        <v>19337</v>
      </c>
      <c r="N3816" t="s">
        <v>19338</v>
      </c>
      <c r="O3816" s="1" t="s">
        <v>19339</v>
      </c>
      <c r="P3816" t="s">
        <v>19340</v>
      </c>
      <c r="Q3816">
        <v>60</v>
      </c>
      <c r="R3816" t="s">
        <v>23</v>
      </c>
      <c r="S3816" t="s">
        <v>23</v>
      </c>
      <c r="T3816" t="s">
        <v>23</v>
      </c>
      <c r="U3816">
        <v>60</v>
      </c>
      <c r="V3816" t="s">
        <v>108</v>
      </c>
    </row>
    <row r="3817" spans="1:22">
      <c r="A3817">
        <v>6509703</v>
      </c>
      <c r="B3817" t="str">
        <f t="shared" si="303"/>
        <v>p74</v>
      </c>
      <c r="C3817" t="str">
        <f t="shared" si="304"/>
        <v>NC_010844.1</v>
      </c>
      <c r="D3817" t="str">
        <f t="shared" si="305"/>
        <v>CP000788</v>
      </c>
      <c r="E3817" t="str">
        <f t="shared" si="307"/>
        <v>Leptospira</v>
      </c>
      <c r="F3817" t="s">
        <v>32537</v>
      </c>
      <c r="G3817" t="str">
        <f t="shared" si="306"/>
        <v>Leptospirabiflexa                  Spirochaetia74.11637.468359---601</v>
      </c>
      <c r="H3817" t="s">
        <v>19341</v>
      </c>
      <c r="I3817" t="s">
        <v>15</v>
      </c>
      <c r="J3817" t="s">
        <v>5306</v>
      </c>
      <c r="K3817" t="s">
        <v>5307</v>
      </c>
      <c r="L3817" t="s">
        <v>19336</v>
      </c>
      <c r="M3817" t="s">
        <v>19342</v>
      </c>
      <c r="N3817" t="s">
        <v>19343</v>
      </c>
      <c r="O3817" s="1" t="s">
        <v>19344</v>
      </c>
      <c r="P3817" t="s">
        <v>19345</v>
      </c>
      <c r="Q3817">
        <v>59</v>
      </c>
      <c r="R3817" t="s">
        <v>23</v>
      </c>
      <c r="S3817" t="s">
        <v>23</v>
      </c>
      <c r="T3817" t="s">
        <v>23</v>
      </c>
      <c r="U3817">
        <v>60</v>
      </c>
      <c r="V3817">
        <v>1</v>
      </c>
    </row>
    <row r="3818" spans="1:22">
      <c r="A3818">
        <v>6509607</v>
      </c>
      <c r="B3818" t="str">
        <f t="shared" si="303"/>
        <v>lbp2</v>
      </c>
      <c r="C3818" t="str">
        <f t="shared" si="304"/>
        <v>-</v>
      </c>
      <c r="D3818" t="str">
        <f t="shared" si="305"/>
        <v>CP012032.1</v>
      </c>
      <c r="E3818" t="str">
        <f t="shared" si="307"/>
        <v>Leptospira</v>
      </c>
      <c r="F3818" t="s">
        <v>32538</v>
      </c>
      <c r="G3818" t="str">
        <f t="shared" si="306"/>
        <v>Leptospiraborgpetersenii           Spirochaetia59.54539.652457---581</v>
      </c>
      <c r="H3818" t="s">
        <v>19346</v>
      </c>
      <c r="I3818" t="s">
        <v>15</v>
      </c>
      <c r="J3818" t="s">
        <v>5306</v>
      </c>
      <c r="K3818" t="s">
        <v>5307</v>
      </c>
      <c r="L3818" t="s">
        <v>19347</v>
      </c>
      <c r="M3818" t="s">
        <v>23</v>
      </c>
      <c r="N3818" t="s">
        <v>19348</v>
      </c>
      <c r="O3818" s="1" t="s">
        <v>19349</v>
      </c>
      <c r="P3818" t="s">
        <v>19350</v>
      </c>
      <c r="Q3818">
        <v>57</v>
      </c>
      <c r="R3818" t="s">
        <v>23</v>
      </c>
      <c r="S3818" t="s">
        <v>23</v>
      </c>
      <c r="T3818" t="s">
        <v>23</v>
      </c>
      <c r="U3818">
        <v>58</v>
      </c>
      <c r="V3818">
        <v>1</v>
      </c>
    </row>
    <row r="3819" spans="1:22">
      <c r="A3819">
        <v>6509511</v>
      </c>
      <c r="B3819" t="str">
        <f t="shared" si="303"/>
        <v>lbp1</v>
      </c>
      <c r="C3819" t="str">
        <f t="shared" si="304"/>
        <v>-</v>
      </c>
      <c r="D3819" t="str">
        <f t="shared" si="305"/>
        <v>CP012031.1</v>
      </c>
      <c r="E3819" t="str">
        <f t="shared" si="307"/>
        <v>Leptospira</v>
      </c>
      <c r="F3819" t="s">
        <v>32538</v>
      </c>
      <c r="G3819" t="str">
        <f t="shared" si="306"/>
        <v>Leptospiraborgpetersenii           Spirochaetia65.43541.033162-1-652</v>
      </c>
      <c r="H3819" t="s">
        <v>19346</v>
      </c>
      <c r="I3819" t="s">
        <v>15</v>
      </c>
      <c r="J3819" t="s">
        <v>5306</v>
      </c>
      <c r="K3819" t="s">
        <v>5307</v>
      </c>
      <c r="L3819" t="s">
        <v>19351</v>
      </c>
      <c r="M3819" t="s">
        <v>23</v>
      </c>
      <c r="N3819" t="s">
        <v>19352</v>
      </c>
      <c r="O3819" s="1" t="s">
        <v>19353</v>
      </c>
      <c r="P3819" t="s">
        <v>19354</v>
      </c>
      <c r="Q3819">
        <v>62</v>
      </c>
      <c r="R3819" t="s">
        <v>23</v>
      </c>
      <c r="S3819">
        <v>1</v>
      </c>
      <c r="T3819" t="s">
        <v>23</v>
      </c>
      <c r="U3819">
        <v>65</v>
      </c>
      <c r="V3819">
        <v>2</v>
      </c>
    </row>
    <row r="3820" spans="1:22">
      <c r="A3820">
        <v>6509415</v>
      </c>
      <c r="B3820" t="str">
        <f t="shared" si="303"/>
        <v>pGui2</v>
      </c>
      <c r="C3820" t="str">
        <f t="shared" si="304"/>
        <v>NC_025197.1</v>
      </c>
      <c r="D3820" t="str">
        <f t="shared" si="305"/>
        <v>KF648558</v>
      </c>
      <c r="E3820" t="str">
        <f t="shared" si="307"/>
        <v>Leptospira</v>
      </c>
      <c r="F3820" t="s">
        <v>32539</v>
      </c>
      <c r="G3820" t="str">
        <f t="shared" si="306"/>
        <v xml:space="preserve">Leptospirainterrogans              Spirochaetia66.85133.333863---63-                                                                </v>
      </c>
      <c r="H3820" t="s">
        <v>19355</v>
      </c>
      <c r="I3820" t="s">
        <v>15</v>
      </c>
      <c r="J3820" t="s">
        <v>5306</v>
      </c>
      <c r="K3820" t="s">
        <v>5307</v>
      </c>
      <c r="L3820" t="s">
        <v>19356</v>
      </c>
      <c r="M3820" t="s">
        <v>19357</v>
      </c>
      <c r="N3820" t="s">
        <v>19358</v>
      </c>
      <c r="O3820" s="1" t="s">
        <v>19359</v>
      </c>
      <c r="P3820" t="s">
        <v>19360</v>
      </c>
      <c r="Q3820">
        <v>63</v>
      </c>
      <c r="R3820" t="s">
        <v>23</v>
      </c>
      <c r="S3820" t="s">
        <v>23</v>
      </c>
      <c r="T3820" t="s">
        <v>23</v>
      </c>
      <c r="U3820">
        <v>63</v>
      </c>
      <c r="V3820" t="s">
        <v>495</v>
      </c>
    </row>
    <row r="3821" spans="1:22">
      <c r="A3821">
        <v>6509319</v>
      </c>
      <c r="B3821" t="str">
        <f t="shared" si="303"/>
        <v>pGui1</v>
      </c>
      <c r="C3821" t="str">
        <f t="shared" si="304"/>
        <v>NC_025136.1</v>
      </c>
      <c r="D3821" t="str">
        <f t="shared" si="305"/>
        <v>KF648557</v>
      </c>
      <c r="E3821" t="str">
        <f t="shared" si="307"/>
        <v>Leptospira</v>
      </c>
      <c r="F3821" t="s">
        <v>32539</v>
      </c>
      <c r="G3821" t="str">
        <f t="shared" si="306"/>
        <v xml:space="preserve">Leptospirainterrogans              Spirochaetia74.98134.631462---62-                                                                </v>
      </c>
      <c r="H3821" t="s">
        <v>19355</v>
      </c>
      <c r="I3821" t="s">
        <v>15</v>
      </c>
      <c r="J3821" t="s">
        <v>5306</v>
      </c>
      <c r="K3821" t="s">
        <v>5307</v>
      </c>
      <c r="L3821" t="s">
        <v>19361</v>
      </c>
      <c r="M3821" t="s">
        <v>19362</v>
      </c>
      <c r="N3821" t="s">
        <v>19363</v>
      </c>
      <c r="O3821" s="1" t="s">
        <v>19364</v>
      </c>
      <c r="P3821" t="s">
        <v>19365</v>
      </c>
      <c r="Q3821">
        <v>62</v>
      </c>
      <c r="R3821" t="s">
        <v>23</v>
      </c>
      <c r="S3821" t="s">
        <v>23</v>
      </c>
      <c r="T3821" t="s">
        <v>23</v>
      </c>
      <c r="U3821">
        <v>62</v>
      </c>
      <c r="V3821" t="s">
        <v>495</v>
      </c>
    </row>
    <row r="3822" spans="1:22">
      <c r="A3822">
        <v>6509223</v>
      </c>
      <c r="B3822" t="str">
        <f t="shared" si="303"/>
        <v>Laicp</v>
      </c>
      <c r="C3822" t="str">
        <f t="shared" si="304"/>
        <v>NC_025151.1</v>
      </c>
      <c r="D3822" t="str">
        <f t="shared" si="305"/>
        <v>KJ586855</v>
      </c>
      <c r="E3822" t="str">
        <f t="shared" si="307"/>
        <v>Leptospira</v>
      </c>
      <c r="F3822" t="s">
        <v>32539</v>
      </c>
      <c r="G3822" t="str">
        <f t="shared" si="306"/>
        <v xml:space="preserve">Leptospirainterrogans              Spirochaetia64.21534.636860---60-                                                                </v>
      </c>
      <c r="H3822" t="s">
        <v>19366</v>
      </c>
      <c r="I3822" t="s">
        <v>15</v>
      </c>
      <c r="J3822" t="s">
        <v>5306</v>
      </c>
      <c r="K3822" t="s">
        <v>5307</v>
      </c>
      <c r="L3822" t="s">
        <v>19367</v>
      </c>
      <c r="M3822" t="s">
        <v>19368</v>
      </c>
      <c r="N3822" t="s">
        <v>19369</v>
      </c>
      <c r="O3822" s="1" t="s">
        <v>19370</v>
      </c>
      <c r="P3822" t="s">
        <v>19371</v>
      </c>
      <c r="Q3822">
        <v>60</v>
      </c>
      <c r="R3822" t="s">
        <v>23</v>
      </c>
      <c r="S3822" t="s">
        <v>23</v>
      </c>
      <c r="T3822" t="s">
        <v>23</v>
      </c>
      <c r="U3822">
        <v>60</v>
      </c>
      <c r="V3822" t="s">
        <v>495</v>
      </c>
    </row>
    <row r="3823" spans="1:22">
      <c r="A3823">
        <v>6509127</v>
      </c>
      <c r="B3823" t="str">
        <f t="shared" si="303"/>
        <v>lcp1</v>
      </c>
      <c r="C3823" t="str">
        <f t="shared" si="304"/>
        <v>NZ_CP006725.1</v>
      </c>
      <c r="D3823" t="str">
        <f t="shared" si="305"/>
        <v>CP006725</v>
      </c>
      <c r="E3823" t="str">
        <f t="shared" si="307"/>
        <v>Leptospira</v>
      </c>
      <c r="F3823" t="s">
        <v>32539</v>
      </c>
      <c r="G3823" t="str">
        <f t="shared" si="306"/>
        <v>Leptospirainterrogans              Spirochaetia67.28235.91374---751</v>
      </c>
      <c r="H3823" t="s">
        <v>19372</v>
      </c>
      <c r="I3823" t="s">
        <v>15</v>
      </c>
      <c r="J3823" t="s">
        <v>5306</v>
      </c>
      <c r="K3823" t="s">
        <v>5307</v>
      </c>
      <c r="L3823" t="s">
        <v>19373</v>
      </c>
      <c r="M3823" t="s">
        <v>19374</v>
      </c>
      <c r="N3823" t="s">
        <v>19375</v>
      </c>
      <c r="O3823" s="1" t="s">
        <v>19376</v>
      </c>
      <c r="P3823" t="s">
        <v>19377</v>
      </c>
      <c r="Q3823">
        <v>74</v>
      </c>
      <c r="R3823" t="s">
        <v>23</v>
      </c>
      <c r="S3823" t="s">
        <v>23</v>
      </c>
      <c r="T3823" t="s">
        <v>23</v>
      </c>
      <c r="U3823">
        <v>75</v>
      </c>
      <c r="V3823">
        <v>1</v>
      </c>
    </row>
    <row r="3824" spans="1:22">
      <c r="A3824">
        <v>6509031</v>
      </c>
      <c r="B3824" t="str">
        <f t="shared" si="303"/>
        <v>lcp2</v>
      </c>
      <c r="C3824" t="str">
        <f t="shared" si="304"/>
        <v>NZ_CP006726.1</v>
      </c>
      <c r="D3824" t="str">
        <f t="shared" si="305"/>
        <v>CP006726</v>
      </c>
      <c r="E3824" t="str">
        <f t="shared" si="307"/>
        <v>Leptospira</v>
      </c>
      <c r="F3824" t="s">
        <v>32539</v>
      </c>
      <c r="G3824" t="str">
        <f t="shared" si="306"/>
        <v>Leptospirainterrogans              Spirochaetia56.75734.667150---533</v>
      </c>
      <c r="H3824" t="s">
        <v>19372</v>
      </c>
      <c r="I3824" t="s">
        <v>15</v>
      </c>
      <c r="J3824" t="s">
        <v>5306</v>
      </c>
      <c r="K3824" t="s">
        <v>5307</v>
      </c>
      <c r="L3824" t="s">
        <v>19378</v>
      </c>
      <c r="M3824" t="s">
        <v>19379</v>
      </c>
      <c r="N3824" t="s">
        <v>19380</v>
      </c>
      <c r="O3824" s="1" t="s">
        <v>19381</v>
      </c>
      <c r="P3824" t="s">
        <v>19382</v>
      </c>
      <c r="Q3824">
        <v>50</v>
      </c>
      <c r="R3824" t="s">
        <v>23</v>
      </c>
      <c r="S3824" t="s">
        <v>23</v>
      </c>
      <c r="T3824" t="s">
        <v>23</v>
      </c>
      <c r="U3824">
        <v>53</v>
      </c>
      <c r="V3824">
        <v>3</v>
      </c>
    </row>
    <row r="3825" spans="1:22">
      <c r="A3825">
        <v>6508935</v>
      </c>
      <c r="B3825" t="str">
        <f t="shared" si="303"/>
        <v>lcp3</v>
      </c>
      <c r="C3825" t="str">
        <f t="shared" si="304"/>
        <v>NZ_CP006727.1</v>
      </c>
      <c r="D3825" t="str">
        <f t="shared" si="305"/>
        <v>CP006727</v>
      </c>
      <c r="E3825" t="str">
        <f t="shared" si="307"/>
        <v>Leptospira</v>
      </c>
      <c r="F3825" t="s">
        <v>32539</v>
      </c>
      <c r="G3825" t="str">
        <f t="shared" si="306"/>
        <v>Leptospirainterrogans              Spirochaetia54.98639.428286---882</v>
      </c>
      <c r="H3825" t="s">
        <v>19372</v>
      </c>
      <c r="I3825" t="s">
        <v>15</v>
      </c>
      <c r="J3825" t="s">
        <v>5306</v>
      </c>
      <c r="K3825" t="s">
        <v>5307</v>
      </c>
      <c r="L3825" t="s">
        <v>19383</v>
      </c>
      <c r="M3825" t="s">
        <v>19384</v>
      </c>
      <c r="N3825" t="s">
        <v>19385</v>
      </c>
      <c r="O3825" s="1" t="s">
        <v>19386</v>
      </c>
      <c r="P3825" t="s">
        <v>19387</v>
      </c>
      <c r="Q3825">
        <v>86</v>
      </c>
      <c r="R3825" t="s">
        <v>23</v>
      </c>
      <c r="S3825" t="s">
        <v>23</v>
      </c>
      <c r="T3825" t="s">
        <v>23</v>
      </c>
      <c r="U3825">
        <v>88</v>
      </c>
      <c r="V3825">
        <v>2</v>
      </c>
    </row>
    <row r="3826" spans="1:22">
      <c r="A3826">
        <v>6508839</v>
      </c>
      <c r="B3826" t="str">
        <f t="shared" si="303"/>
        <v>pLIMLP1</v>
      </c>
      <c r="C3826" t="str">
        <f t="shared" si="304"/>
        <v>NZ_CP011933.1</v>
      </c>
      <c r="D3826" t="str">
        <f t="shared" si="305"/>
        <v>CP011933</v>
      </c>
      <c r="E3826" t="str">
        <f t="shared" si="307"/>
        <v>Leptospira</v>
      </c>
      <c r="F3826" t="s">
        <v>32539</v>
      </c>
      <c r="G3826" t="str">
        <f t="shared" si="306"/>
        <v>Leptospirainterrogans              Spirochaetia70.05534.537165---694</v>
      </c>
      <c r="H3826" t="s">
        <v>19388</v>
      </c>
      <c r="I3826" t="s">
        <v>15</v>
      </c>
      <c r="J3826" t="s">
        <v>5306</v>
      </c>
      <c r="K3826" t="s">
        <v>5307</v>
      </c>
      <c r="L3826" t="s">
        <v>19389</v>
      </c>
      <c r="M3826" t="s">
        <v>19390</v>
      </c>
      <c r="N3826" t="s">
        <v>19391</v>
      </c>
      <c r="O3826" s="1" t="s">
        <v>19392</v>
      </c>
      <c r="P3826" t="s">
        <v>19393</v>
      </c>
      <c r="Q3826">
        <v>65</v>
      </c>
      <c r="R3826" t="s">
        <v>23</v>
      </c>
      <c r="S3826" t="s">
        <v>23</v>
      </c>
      <c r="T3826" t="s">
        <v>23</v>
      </c>
      <c r="U3826">
        <v>69</v>
      </c>
      <c r="V3826">
        <v>4</v>
      </c>
    </row>
    <row r="3827" spans="1:22">
      <c r="A3827">
        <v>6508743</v>
      </c>
      <c r="B3827" t="str">
        <f t="shared" si="303"/>
        <v>pLIMHP1</v>
      </c>
      <c r="C3827" t="str">
        <f t="shared" si="304"/>
        <v>NZ_CP011936.1</v>
      </c>
      <c r="D3827" t="str">
        <f t="shared" si="305"/>
        <v>CP011936</v>
      </c>
      <c r="E3827" t="str">
        <f t="shared" si="307"/>
        <v>Leptospira</v>
      </c>
      <c r="F3827" t="s">
        <v>32539</v>
      </c>
      <c r="G3827" t="str">
        <f t="shared" si="306"/>
        <v>Leptospirainterrogans              Spirochaetia70.05534.537165---694</v>
      </c>
      <c r="H3827" t="s">
        <v>19394</v>
      </c>
      <c r="I3827" t="s">
        <v>15</v>
      </c>
      <c r="J3827" t="s">
        <v>5306</v>
      </c>
      <c r="K3827" t="s">
        <v>5307</v>
      </c>
      <c r="L3827" t="s">
        <v>19395</v>
      </c>
      <c r="M3827" t="s">
        <v>19396</v>
      </c>
      <c r="N3827" t="s">
        <v>19397</v>
      </c>
      <c r="O3827" s="1" t="s">
        <v>19392</v>
      </c>
      <c r="P3827" t="s">
        <v>19393</v>
      </c>
      <c r="Q3827">
        <v>65</v>
      </c>
      <c r="R3827" t="s">
        <v>23</v>
      </c>
      <c r="S3827" t="s">
        <v>23</v>
      </c>
      <c r="T3827" t="s">
        <v>23</v>
      </c>
      <c r="U3827">
        <v>69</v>
      </c>
      <c r="V3827">
        <v>4</v>
      </c>
    </row>
    <row r="3828" spans="1:22">
      <c r="A3828">
        <v>6508647</v>
      </c>
      <c r="B3828" t="str">
        <f t="shared" si="303"/>
        <v>p49879.1</v>
      </c>
      <c r="C3828" t="str">
        <f t="shared" si="304"/>
        <v>NC_006907.1</v>
      </c>
      <c r="D3828" t="str">
        <f t="shared" si="305"/>
        <v>AY941098</v>
      </c>
      <c r="E3828" t="str">
        <f t="shared" si="307"/>
        <v>Leptospirillum</v>
      </c>
      <c r="F3828" t="s">
        <v>32130</v>
      </c>
      <c r="G3828" t="str">
        <f t="shared" si="306"/>
        <v xml:space="preserve">Leptospirillumferrooxidans             Nitrospira28.87857.770632---32-                                                </v>
      </c>
      <c r="H3828" t="s">
        <v>19398</v>
      </c>
      <c r="I3828" t="s">
        <v>15</v>
      </c>
      <c r="J3828" t="s">
        <v>19399</v>
      </c>
      <c r="K3828" t="s">
        <v>19400</v>
      </c>
      <c r="L3828" t="s">
        <v>19401</v>
      </c>
      <c r="M3828" t="s">
        <v>19402</v>
      </c>
      <c r="N3828" t="s">
        <v>19403</v>
      </c>
      <c r="O3828" s="1" t="s">
        <v>19404</v>
      </c>
      <c r="P3828" t="s">
        <v>19405</v>
      </c>
      <c r="Q3828">
        <v>32</v>
      </c>
      <c r="R3828" t="s">
        <v>23</v>
      </c>
      <c r="S3828" t="s">
        <v>23</v>
      </c>
      <c r="T3828" t="s">
        <v>23</v>
      </c>
      <c r="U3828">
        <v>32</v>
      </c>
      <c r="V3828" t="s">
        <v>24</v>
      </c>
    </row>
    <row r="3829" spans="1:22">
      <c r="A3829">
        <v>6508551</v>
      </c>
      <c r="B3829" t="str">
        <f t="shared" si="303"/>
        <v>p49879.2</v>
      </c>
      <c r="C3829" t="str">
        <f t="shared" si="304"/>
        <v>NC_006909.1</v>
      </c>
      <c r="D3829" t="str">
        <f t="shared" si="305"/>
        <v>AY941099</v>
      </c>
      <c r="E3829" t="str">
        <f t="shared" si="307"/>
        <v>Leptospirillum</v>
      </c>
      <c r="F3829" t="s">
        <v>32130</v>
      </c>
      <c r="G3829" t="str">
        <f t="shared" si="306"/>
        <v xml:space="preserve">Leptospirillumferrooxidans             Nitrospira28.01255.187133---33-                                                </v>
      </c>
      <c r="H3829" t="s">
        <v>19398</v>
      </c>
      <c r="I3829" t="s">
        <v>15</v>
      </c>
      <c r="J3829" t="s">
        <v>19399</v>
      </c>
      <c r="K3829" t="s">
        <v>19400</v>
      </c>
      <c r="L3829" t="s">
        <v>19406</v>
      </c>
      <c r="M3829" t="s">
        <v>19407</v>
      </c>
      <c r="N3829" t="s">
        <v>19408</v>
      </c>
      <c r="O3829" s="1" t="s">
        <v>19409</v>
      </c>
      <c r="P3829" t="s">
        <v>19410</v>
      </c>
      <c r="Q3829">
        <v>33</v>
      </c>
      <c r="R3829" t="s">
        <v>23</v>
      </c>
      <c r="S3829" t="s">
        <v>23</v>
      </c>
      <c r="T3829" t="s">
        <v>23</v>
      </c>
      <c r="U3829">
        <v>33</v>
      </c>
      <c r="V3829" t="s">
        <v>24</v>
      </c>
    </row>
    <row r="3830" spans="1:22">
      <c r="A3830">
        <v>6508455</v>
      </c>
      <c r="B3830" t="str">
        <f t="shared" si="303"/>
        <v>pKLC3</v>
      </c>
      <c r="C3830" t="str">
        <f t="shared" si="304"/>
        <v>NC_018675.1</v>
      </c>
      <c r="D3830" t="str">
        <f t="shared" si="305"/>
        <v>CP003854</v>
      </c>
      <c r="E3830" t="str">
        <f t="shared" si="307"/>
        <v>Leuconostoc</v>
      </c>
      <c r="F3830" t="s">
        <v>32540</v>
      </c>
      <c r="G3830" t="str">
        <f t="shared" si="306"/>
        <v>Leuconostoccarnosum                 Bacilli40.16535.291943---441</v>
      </c>
      <c r="H3830" t="s">
        <v>19411</v>
      </c>
      <c r="I3830" t="s">
        <v>15</v>
      </c>
      <c r="J3830" t="s">
        <v>46</v>
      </c>
      <c r="K3830" t="s">
        <v>1953</v>
      </c>
      <c r="L3830" t="s">
        <v>19412</v>
      </c>
      <c r="M3830" t="s">
        <v>19413</v>
      </c>
      <c r="N3830" t="s">
        <v>19414</v>
      </c>
      <c r="O3830" s="1" t="s">
        <v>19415</v>
      </c>
      <c r="P3830" t="s">
        <v>19416</v>
      </c>
      <c r="Q3830">
        <v>43</v>
      </c>
      <c r="R3830" t="s">
        <v>23</v>
      </c>
      <c r="S3830" t="s">
        <v>23</v>
      </c>
      <c r="T3830" t="s">
        <v>23</v>
      </c>
      <c r="U3830">
        <v>44</v>
      </c>
      <c r="V3830">
        <v>1</v>
      </c>
    </row>
    <row r="3831" spans="1:22">
      <c r="A3831">
        <v>6508359</v>
      </c>
      <c r="B3831" t="str">
        <f t="shared" si="303"/>
        <v>pKLC2</v>
      </c>
      <c r="C3831" t="str">
        <f t="shared" si="304"/>
        <v>NC_018698.1</v>
      </c>
      <c r="D3831" t="str">
        <f t="shared" si="305"/>
        <v>CP003853</v>
      </c>
      <c r="E3831" t="str">
        <f t="shared" si="307"/>
        <v>Leuconostoc</v>
      </c>
      <c r="F3831" t="s">
        <v>32540</v>
      </c>
      <c r="G3831" t="str">
        <f t="shared" si="306"/>
        <v>Leuconostoccarnosum                 Bacilli29.61535.495531---332</v>
      </c>
      <c r="H3831" t="s">
        <v>19411</v>
      </c>
      <c r="I3831" t="s">
        <v>15</v>
      </c>
      <c r="J3831" t="s">
        <v>46</v>
      </c>
      <c r="K3831" t="s">
        <v>1953</v>
      </c>
      <c r="L3831" t="s">
        <v>19417</v>
      </c>
      <c r="M3831" t="s">
        <v>19418</v>
      </c>
      <c r="N3831" t="s">
        <v>19419</v>
      </c>
      <c r="O3831" s="1" t="s">
        <v>6642</v>
      </c>
      <c r="P3831" t="s">
        <v>19420</v>
      </c>
      <c r="Q3831">
        <v>31</v>
      </c>
      <c r="R3831" t="s">
        <v>23</v>
      </c>
      <c r="S3831" t="s">
        <v>23</v>
      </c>
      <c r="T3831" t="s">
        <v>23</v>
      </c>
      <c r="U3831">
        <v>33</v>
      </c>
      <c r="V3831">
        <v>2</v>
      </c>
    </row>
    <row r="3832" spans="1:22">
      <c r="A3832">
        <v>6508263</v>
      </c>
      <c r="B3832" t="str">
        <f t="shared" si="303"/>
        <v>pKLC4</v>
      </c>
      <c r="C3832" t="str">
        <f t="shared" si="304"/>
        <v>NC_018699.1</v>
      </c>
      <c r="D3832" t="str">
        <f t="shared" si="305"/>
        <v>CP003855</v>
      </c>
      <c r="E3832" t="str">
        <f t="shared" si="307"/>
        <v>Leuconostoc</v>
      </c>
      <c r="F3832" t="s">
        <v>32540</v>
      </c>
      <c r="G3832" t="str">
        <f t="shared" si="306"/>
        <v>Leuconostoccarnosum                 Bacilli36.60234.929836---382</v>
      </c>
      <c r="H3832" t="s">
        <v>19411</v>
      </c>
      <c r="I3832" t="s">
        <v>15</v>
      </c>
      <c r="J3832" t="s">
        <v>46</v>
      </c>
      <c r="K3832" t="s">
        <v>1953</v>
      </c>
      <c r="L3832" t="s">
        <v>19421</v>
      </c>
      <c r="M3832" t="s">
        <v>19422</v>
      </c>
      <c r="N3832" t="s">
        <v>19423</v>
      </c>
      <c r="O3832" s="1" t="s">
        <v>19424</v>
      </c>
      <c r="P3832" t="s">
        <v>19425</v>
      </c>
      <c r="Q3832">
        <v>36</v>
      </c>
      <c r="R3832" t="s">
        <v>23</v>
      </c>
      <c r="S3832" t="s">
        <v>23</v>
      </c>
      <c r="T3832" t="s">
        <v>23</v>
      </c>
      <c r="U3832">
        <v>38</v>
      </c>
      <c r="V3832">
        <v>2</v>
      </c>
    </row>
    <row r="3833" spans="1:22">
      <c r="A3833">
        <v>6508167</v>
      </c>
      <c r="B3833" t="str">
        <f t="shared" si="303"/>
        <v>pKLC1</v>
      </c>
      <c r="C3833" t="str">
        <f t="shared" si="304"/>
        <v>NC_018674.1</v>
      </c>
      <c r="D3833" t="str">
        <f t="shared" si="305"/>
        <v>CP003852</v>
      </c>
      <c r="E3833" t="str">
        <f t="shared" si="307"/>
        <v>Leuconostoc</v>
      </c>
      <c r="F3833" t="s">
        <v>32540</v>
      </c>
      <c r="G3833" t="str">
        <f t="shared" si="306"/>
        <v>Leuconostoccarnosum                 Bacilli21.9938.026417---203</v>
      </c>
      <c r="H3833" t="s">
        <v>19411</v>
      </c>
      <c r="I3833" t="s">
        <v>15</v>
      </c>
      <c r="J3833" t="s">
        <v>46</v>
      </c>
      <c r="K3833" t="s">
        <v>1953</v>
      </c>
      <c r="L3833" t="s">
        <v>19426</v>
      </c>
      <c r="M3833" t="s">
        <v>19427</v>
      </c>
      <c r="N3833" t="s">
        <v>19428</v>
      </c>
      <c r="O3833" s="1" t="s">
        <v>19429</v>
      </c>
      <c r="P3833" t="s">
        <v>19430</v>
      </c>
      <c r="Q3833">
        <v>17</v>
      </c>
      <c r="R3833" t="s">
        <v>23</v>
      </c>
      <c r="S3833" t="s">
        <v>23</v>
      </c>
      <c r="T3833" t="s">
        <v>23</v>
      </c>
      <c r="U3833">
        <v>20</v>
      </c>
      <c r="V3833">
        <v>3</v>
      </c>
    </row>
    <row r="3834" spans="1:22">
      <c r="A3834">
        <v>6508071</v>
      </c>
      <c r="B3834" t="str">
        <f t="shared" si="303"/>
        <v>pLC22R</v>
      </c>
      <c r="C3834" t="str">
        <f t="shared" si="304"/>
        <v>NC_004528.1</v>
      </c>
      <c r="D3834" t="str">
        <f t="shared" si="305"/>
        <v>AJ493278</v>
      </c>
      <c r="E3834" t="str">
        <f t="shared" si="307"/>
        <v>Leuconostoc</v>
      </c>
      <c r="F3834" t="s">
        <v>32541</v>
      </c>
      <c r="G3834" t="str">
        <f t="shared" si="306"/>
        <v xml:space="preserve">Leuconostoccitreum                  Bacilli9.93532.934110---12-                                                                                </v>
      </c>
      <c r="H3834" t="s">
        <v>19431</v>
      </c>
      <c r="I3834" t="s">
        <v>15</v>
      </c>
      <c r="J3834" t="s">
        <v>46</v>
      </c>
      <c r="K3834" t="s">
        <v>1953</v>
      </c>
      <c r="L3834" t="s">
        <v>19432</v>
      </c>
      <c r="M3834" t="s">
        <v>19433</v>
      </c>
      <c r="N3834" t="s">
        <v>19434</v>
      </c>
      <c r="O3834" s="1" t="s">
        <v>3654</v>
      </c>
      <c r="P3834" t="s">
        <v>19435</v>
      </c>
      <c r="Q3834">
        <v>10</v>
      </c>
      <c r="R3834" t="s">
        <v>23</v>
      </c>
      <c r="S3834" t="s">
        <v>23</v>
      </c>
      <c r="T3834" t="s">
        <v>23</v>
      </c>
      <c r="U3834">
        <v>12</v>
      </c>
      <c r="V3834" t="s">
        <v>3129</v>
      </c>
    </row>
    <row r="3835" spans="1:22">
      <c r="A3835">
        <v>6507975</v>
      </c>
      <c r="B3835" t="str">
        <f t="shared" si="303"/>
        <v>pCC3</v>
      </c>
      <c r="C3835" t="str">
        <f t="shared" si="304"/>
        <v>NC_012562.1</v>
      </c>
      <c r="D3835" t="str">
        <f t="shared" si="305"/>
        <v>FJ040197</v>
      </c>
      <c r="E3835" t="str">
        <f t="shared" si="307"/>
        <v>Leuconostoc</v>
      </c>
      <c r="F3835" t="s">
        <v>32541</v>
      </c>
      <c r="G3835" t="str">
        <f t="shared" si="306"/>
        <v xml:space="preserve">Leuconostoccitreum                  Bacilli3.33833.22353---3-                                                                                </v>
      </c>
      <c r="H3835" t="s">
        <v>19436</v>
      </c>
      <c r="I3835" t="s">
        <v>15</v>
      </c>
      <c r="J3835" t="s">
        <v>46</v>
      </c>
      <c r="K3835" t="s">
        <v>1953</v>
      </c>
      <c r="L3835" t="s">
        <v>19437</v>
      </c>
      <c r="M3835" t="s">
        <v>19438</v>
      </c>
      <c r="N3835" t="s">
        <v>19439</v>
      </c>
      <c r="O3835" s="1" t="s">
        <v>19440</v>
      </c>
      <c r="P3835" t="s">
        <v>19441</v>
      </c>
      <c r="Q3835">
        <v>3</v>
      </c>
      <c r="R3835" t="s">
        <v>23</v>
      </c>
      <c r="S3835" t="s">
        <v>23</v>
      </c>
      <c r="T3835" t="s">
        <v>23</v>
      </c>
      <c r="U3835">
        <v>3</v>
      </c>
      <c r="V3835" t="s">
        <v>3129</v>
      </c>
    </row>
    <row r="3836" spans="1:22">
      <c r="A3836">
        <v>6507879</v>
      </c>
      <c r="B3836" t="str">
        <f t="shared" si="303"/>
        <v>pNS75</v>
      </c>
      <c r="C3836" t="str">
        <f t="shared" si="304"/>
        <v>NC_025158.1</v>
      </c>
      <c r="D3836" t="str">
        <f t="shared" si="305"/>
        <v>AY790924</v>
      </c>
      <c r="E3836" t="str">
        <f t="shared" si="307"/>
        <v>Leuconostoc</v>
      </c>
      <c r="F3836" t="s">
        <v>32541</v>
      </c>
      <c r="G3836" t="str">
        <f t="shared" si="306"/>
        <v xml:space="preserve">Leuconostoccitreum                  Bacilli1.82139.20921---1-                                                                                </v>
      </c>
      <c r="H3836" t="s">
        <v>19442</v>
      </c>
      <c r="I3836" t="s">
        <v>15</v>
      </c>
      <c r="J3836" t="s">
        <v>46</v>
      </c>
      <c r="K3836" t="s">
        <v>1953</v>
      </c>
      <c r="L3836" t="s">
        <v>19443</v>
      </c>
      <c r="M3836" t="s">
        <v>19444</v>
      </c>
      <c r="N3836" t="s">
        <v>19445</v>
      </c>
      <c r="O3836" s="1" t="s">
        <v>19446</v>
      </c>
      <c r="P3836" t="s">
        <v>19447</v>
      </c>
      <c r="Q3836">
        <v>1</v>
      </c>
      <c r="R3836" t="s">
        <v>23</v>
      </c>
      <c r="S3836" t="s">
        <v>23</v>
      </c>
      <c r="T3836" t="s">
        <v>23</v>
      </c>
      <c r="U3836">
        <v>1</v>
      </c>
      <c r="V3836" t="s">
        <v>3129</v>
      </c>
    </row>
    <row r="3837" spans="1:22">
      <c r="A3837">
        <v>6507783</v>
      </c>
      <c r="B3837" t="str">
        <f t="shared" si="303"/>
        <v>pIH01</v>
      </c>
      <c r="C3837" t="str">
        <f t="shared" si="304"/>
        <v>NC_006822.1</v>
      </c>
      <c r="D3837" t="str">
        <f t="shared" si="305"/>
        <v>AY737645</v>
      </c>
      <c r="E3837" t="str">
        <f t="shared" si="307"/>
        <v>Leuconostoc</v>
      </c>
      <c r="F3837" t="s">
        <v>32541</v>
      </c>
      <c r="G3837" t="str">
        <f t="shared" si="306"/>
        <v xml:space="preserve">Leuconostoccitreum                  Bacilli1.82239.24261---1-                                                                                </v>
      </c>
      <c r="H3837" t="s">
        <v>19442</v>
      </c>
      <c r="I3837" t="s">
        <v>15</v>
      </c>
      <c r="J3837" t="s">
        <v>46</v>
      </c>
      <c r="K3837" t="s">
        <v>1953</v>
      </c>
      <c r="L3837" t="s">
        <v>19448</v>
      </c>
      <c r="M3837" t="s">
        <v>19449</v>
      </c>
      <c r="N3837" t="s">
        <v>19450</v>
      </c>
      <c r="O3837" s="1" t="s">
        <v>19451</v>
      </c>
      <c r="P3837" t="s">
        <v>19452</v>
      </c>
      <c r="Q3837">
        <v>1</v>
      </c>
      <c r="R3837" t="s">
        <v>23</v>
      </c>
      <c r="S3837" t="s">
        <v>23</v>
      </c>
      <c r="T3837" t="s">
        <v>23</v>
      </c>
      <c r="U3837">
        <v>1</v>
      </c>
      <c r="V3837" t="s">
        <v>3129</v>
      </c>
    </row>
    <row r="3838" spans="1:22">
      <c r="A3838">
        <v>6507687</v>
      </c>
      <c r="B3838" t="str">
        <f t="shared" si="303"/>
        <v>pCB42</v>
      </c>
      <c r="C3838" t="str">
        <f t="shared" si="304"/>
        <v>NC_010312.2</v>
      </c>
      <c r="D3838" t="str">
        <f t="shared" si="305"/>
        <v>AB360637</v>
      </c>
      <c r="E3838" t="str">
        <f t="shared" si="307"/>
        <v>Leuconostoc</v>
      </c>
      <c r="F3838" t="s">
        <v>32541</v>
      </c>
      <c r="G3838" t="str">
        <f t="shared" si="306"/>
        <v xml:space="preserve">Leuconostoccitreum                  Bacilli4.31234.57796---6-                                                                                </v>
      </c>
      <c r="H3838" t="s">
        <v>19442</v>
      </c>
      <c r="I3838" t="s">
        <v>15</v>
      </c>
      <c r="J3838" t="s">
        <v>46</v>
      </c>
      <c r="K3838" t="s">
        <v>1953</v>
      </c>
      <c r="L3838" t="s">
        <v>19453</v>
      </c>
      <c r="M3838" t="s">
        <v>19454</v>
      </c>
      <c r="N3838" t="s">
        <v>19455</v>
      </c>
      <c r="O3838" s="1" t="s">
        <v>19456</v>
      </c>
      <c r="P3838" t="s">
        <v>19457</v>
      </c>
      <c r="Q3838">
        <v>6</v>
      </c>
      <c r="R3838" t="s">
        <v>23</v>
      </c>
      <c r="S3838" t="s">
        <v>23</v>
      </c>
      <c r="T3838" t="s">
        <v>23</v>
      </c>
      <c r="U3838">
        <v>6</v>
      </c>
      <c r="V3838" t="s">
        <v>3129</v>
      </c>
    </row>
    <row r="3839" spans="1:22">
      <c r="A3839">
        <v>6507591</v>
      </c>
      <c r="B3839" t="str">
        <f t="shared" si="303"/>
        <v>pLCK3</v>
      </c>
      <c r="C3839" t="str">
        <f t="shared" si="304"/>
        <v>NC_010467.1</v>
      </c>
      <c r="D3839" t="str">
        <f t="shared" si="305"/>
        <v>DQ489738</v>
      </c>
      <c r="E3839" t="str">
        <f t="shared" si="307"/>
        <v>Leuconostoc</v>
      </c>
      <c r="F3839" t="s">
        <v>32541</v>
      </c>
      <c r="G3839" t="str">
        <f t="shared" si="306"/>
        <v>Leuconostoccitreum                  Bacilli17.97133.003220---211</v>
      </c>
      <c r="H3839" t="s">
        <v>19458</v>
      </c>
      <c r="I3839" t="s">
        <v>15</v>
      </c>
      <c r="J3839" t="s">
        <v>46</v>
      </c>
      <c r="K3839" t="s">
        <v>1953</v>
      </c>
      <c r="L3839" t="s">
        <v>19459</v>
      </c>
      <c r="M3839" t="s">
        <v>19460</v>
      </c>
      <c r="N3839" t="s">
        <v>19461</v>
      </c>
      <c r="O3839" s="1" t="s">
        <v>19462</v>
      </c>
      <c r="P3839" t="s">
        <v>19463</v>
      </c>
      <c r="Q3839">
        <v>20</v>
      </c>
      <c r="R3839" t="s">
        <v>23</v>
      </c>
      <c r="S3839" t="s">
        <v>23</v>
      </c>
      <c r="T3839" t="s">
        <v>23</v>
      </c>
      <c r="U3839">
        <v>21</v>
      </c>
      <c r="V3839">
        <v>1</v>
      </c>
    </row>
    <row r="3840" spans="1:22">
      <c r="A3840">
        <v>6507495</v>
      </c>
      <c r="B3840" t="str">
        <f t="shared" si="303"/>
        <v>pLCK2</v>
      </c>
      <c r="C3840" t="str">
        <f t="shared" si="304"/>
        <v>NC_010466.1</v>
      </c>
      <c r="D3840" t="str">
        <f t="shared" si="305"/>
        <v>DQ489737</v>
      </c>
      <c r="E3840" t="str">
        <f t="shared" si="307"/>
        <v>Leuconostoc</v>
      </c>
      <c r="F3840" t="s">
        <v>32541</v>
      </c>
      <c r="G3840" t="str">
        <f t="shared" si="306"/>
        <v>Leuconostoccitreum                  Bacilli31.46337.965229---356</v>
      </c>
      <c r="H3840" t="s">
        <v>19458</v>
      </c>
      <c r="I3840" t="s">
        <v>15</v>
      </c>
      <c r="J3840" t="s">
        <v>46</v>
      </c>
      <c r="K3840" t="s">
        <v>1953</v>
      </c>
      <c r="L3840" t="s">
        <v>19464</v>
      </c>
      <c r="M3840" t="s">
        <v>19465</v>
      </c>
      <c r="N3840" t="s">
        <v>19466</v>
      </c>
      <c r="O3840" s="1" t="s">
        <v>19467</v>
      </c>
      <c r="P3840" t="s">
        <v>19468</v>
      </c>
      <c r="Q3840">
        <v>29</v>
      </c>
      <c r="R3840" t="s">
        <v>23</v>
      </c>
      <c r="S3840" t="s">
        <v>23</v>
      </c>
      <c r="T3840" t="s">
        <v>23</v>
      </c>
      <c r="U3840">
        <v>35</v>
      </c>
      <c r="V3840">
        <v>6</v>
      </c>
    </row>
    <row r="3841" spans="1:22">
      <c r="A3841">
        <v>6507399</v>
      </c>
      <c r="B3841" t="str">
        <f t="shared" si="303"/>
        <v>pLCK4</v>
      </c>
      <c r="C3841" t="str">
        <f t="shared" si="304"/>
        <v>NC_010469.1</v>
      </c>
      <c r="D3841" t="str">
        <f t="shared" si="305"/>
        <v>DQ489739</v>
      </c>
      <c r="E3841" t="str">
        <f t="shared" si="307"/>
        <v>Leuconostoc</v>
      </c>
      <c r="F3841" t="s">
        <v>32541</v>
      </c>
      <c r="G3841" t="str">
        <f t="shared" si="306"/>
        <v xml:space="preserve">Leuconostoccitreum                  Bacilli12.18336.912114---14-                                                                        </v>
      </c>
      <c r="H3841" t="s">
        <v>19458</v>
      </c>
      <c r="I3841" t="s">
        <v>15</v>
      </c>
      <c r="J3841" t="s">
        <v>46</v>
      </c>
      <c r="K3841" t="s">
        <v>1953</v>
      </c>
      <c r="L3841" t="s">
        <v>19469</v>
      </c>
      <c r="M3841" t="s">
        <v>19470</v>
      </c>
      <c r="N3841" t="s">
        <v>19471</v>
      </c>
      <c r="O3841" s="1" t="s">
        <v>19472</v>
      </c>
      <c r="P3841" t="s">
        <v>19473</v>
      </c>
      <c r="Q3841">
        <v>14</v>
      </c>
      <c r="R3841" t="s">
        <v>23</v>
      </c>
      <c r="S3841" t="s">
        <v>23</v>
      </c>
      <c r="T3841" t="s">
        <v>23</v>
      </c>
      <c r="U3841">
        <v>14</v>
      </c>
      <c r="V3841" t="s">
        <v>3736</v>
      </c>
    </row>
    <row r="3842" spans="1:22">
      <c r="A3842">
        <v>6507303</v>
      </c>
      <c r="B3842" t="str">
        <f t="shared" si="303"/>
        <v>pLCK1</v>
      </c>
      <c r="C3842" t="str">
        <f t="shared" si="304"/>
        <v>NC_010470.1</v>
      </c>
      <c r="D3842" t="str">
        <f t="shared" si="305"/>
        <v>DQ489740</v>
      </c>
      <c r="E3842" t="str">
        <f t="shared" si="307"/>
        <v>Leuconostoc</v>
      </c>
      <c r="F3842" t="s">
        <v>32541</v>
      </c>
      <c r="G3842" t="str">
        <f t="shared" si="306"/>
        <v>Leuconostoccitreum                  Bacilli38.71337.390537---436</v>
      </c>
      <c r="H3842" t="s">
        <v>19458</v>
      </c>
      <c r="I3842" t="s">
        <v>15</v>
      </c>
      <c r="J3842" t="s">
        <v>46</v>
      </c>
      <c r="K3842" t="s">
        <v>1953</v>
      </c>
      <c r="L3842" t="s">
        <v>19474</v>
      </c>
      <c r="M3842" t="s">
        <v>19475</v>
      </c>
      <c r="N3842" t="s">
        <v>19476</v>
      </c>
      <c r="O3842" s="1" t="s">
        <v>19477</v>
      </c>
      <c r="P3842" t="s">
        <v>19478</v>
      </c>
      <c r="Q3842">
        <v>37</v>
      </c>
      <c r="R3842" t="s">
        <v>23</v>
      </c>
      <c r="S3842" t="s">
        <v>23</v>
      </c>
      <c r="T3842" t="s">
        <v>23</v>
      </c>
      <c r="U3842">
        <v>43</v>
      </c>
      <c r="V3842">
        <v>6</v>
      </c>
    </row>
    <row r="3843" spans="1:22">
      <c r="A3843">
        <v>6507207</v>
      </c>
      <c r="B3843" t="str">
        <f t="shared" ref="B3843:B3906" si="308">L3843</f>
        <v>LkipL4719</v>
      </c>
      <c r="C3843" t="str">
        <f t="shared" ref="C3843:C3906" si="309">M3843</f>
        <v>NC_014133.1</v>
      </c>
      <c r="D3843" t="str">
        <f t="shared" ref="D3843:D3906" si="310">N3843</f>
        <v>CP001755</v>
      </c>
      <c r="E3843" t="str">
        <f t="shared" si="307"/>
        <v>Leuconostoc</v>
      </c>
      <c r="F3843" t="s">
        <v>32542</v>
      </c>
      <c r="G3843" t="str">
        <f t="shared" ref="G3843:G3906" si="311">CONCATENATE(E3843,F3843,K3843,O3843,P3843,Q3843,R3843,S3843,T3843,U3843,V3843)</f>
        <v>Leuconostockimchii                  Bacilli21.92439.08518---191</v>
      </c>
      <c r="H3843" t="s">
        <v>19479</v>
      </c>
      <c r="I3843" t="s">
        <v>15</v>
      </c>
      <c r="J3843" t="s">
        <v>46</v>
      </c>
      <c r="K3843" t="s">
        <v>1953</v>
      </c>
      <c r="L3843" t="s">
        <v>19480</v>
      </c>
      <c r="M3843" t="s">
        <v>19481</v>
      </c>
      <c r="N3843" t="s">
        <v>19482</v>
      </c>
      <c r="O3843" s="1" t="s">
        <v>19483</v>
      </c>
      <c r="P3843" t="s">
        <v>19484</v>
      </c>
      <c r="Q3843">
        <v>18</v>
      </c>
      <c r="R3843" t="s">
        <v>23</v>
      </c>
      <c r="S3843" t="s">
        <v>23</v>
      </c>
      <c r="T3843" t="s">
        <v>23</v>
      </c>
      <c r="U3843">
        <v>19</v>
      </c>
      <c r="V3843">
        <v>1</v>
      </c>
    </row>
    <row r="3844" spans="1:22">
      <c r="A3844">
        <v>6507111</v>
      </c>
      <c r="B3844" t="str">
        <f t="shared" si="308"/>
        <v>LkipL4726</v>
      </c>
      <c r="C3844" t="str">
        <f t="shared" si="309"/>
        <v>NC_014134.1</v>
      </c>
      <c r="D3844" t="str">
        <f t="shared" si="310"/>
        <v>CP001756</v>
      </c>
      <c r="E3844" t="str">
        <f t="shared" si="307"/>
        <v>Leuconostoc</v>
      </c>
      <c r="F3844" t="s">
        <v>32542</v>
      </c>
      <c r="G3844" t="str">
        <f t="shared" si="311"/>
        <v>Leuconostockimchii                  Bacilli29.61635.507830---322</v>
      </c>
      <c r="H3844" t="s">
        <v>19479</v>
      </c>
      <c r="I3844" t="s">
        <v>15</v>
      </c>
      <c r="J3844" t="s">
        <v>46</v>
      </c>
      <c r="K3844" t="s">
        <v>1953</v>
      </c>
      <c r="L3844" t="s">
        <v>19485</v>
      </c>
      <c r="M3844" t="s">
        <v>19486</v>
      </c>
      <c r="N3844" t="s">
        <v>19487</v>
      </c>
      <c r="O3844" s="1" t="s">
        <v>19488</v>
      </c>
      <c r="P3844" t="s">
        <v>19489</v>
      </c>
      <c r="Q3844">
        <v>30</v>
      </c>
      <c r="R3844" t="s">
        <v>23</v>
      </c>
      <c r="S3844" t="s">
        <v>23</v>
      </c>
      <c r="T3844" t="s">
        <v>23</v>
      </c>
      <c r="U3844">
        <v>32</v>
      </c>
      <c r="V3844">
        <v>2</v>
      </c>
    </row>
    <row r="3845" spans="1:22">
      <c r="A3845">
        <v>6507015</v>
      </c>
      <c r="B3845" t="str">
        <f t="shared" si="308"/>
        <v>LkipL4701</v>
      </c>
      <c r="C3845" t="str">
        <f t="shared" si="309"/>
        <v>NC_014131.1</v>
      </c>
      <c r="D3845" t="str">
        <f t="shared" si="310"/>
        <v>CP001753</v>
      </c>
      <c r="E3845" t="str">
        <f t="shared" si="307"/>
        <v>Leuconostoc</v>
      </c>
      <c r="F3845" t="s">
        <v>32542</v>
      </c>
      <c r="G3845" t="str">
        <f t="shared" si="311"/>
        <v>Leuconostockimchii                  Bacilli21.05534.253118---191</v>
      </c>
      <c r="H3845" t="s">
        <v>19479</v>
      </c>
      <c r="I3845" t="s">
        <v>15</v>
      </c>
      <c r="J3845" t="s">
        <v>46</v>
      </c>
      <c r="K3845" t="s">
        <v>1953</v>
      </c>
      <c r="L3845" t="s">
        <v>19490</v>
      </c>
      <c r="M3845" t="s">
        <v>19491</v>
      </c>
      <c r="N3845" t="s">
        <v>19492</v>
      </c>
      <c r="O3845" s="1" t="s">
        <v>19493</v>
      </c>
      <c r="P3845" t="s">
        <v>19494</v>
      </c>
      <c r="Q3845">
        <v>18</v>
      </c>
      <c r="R3845" t="s">
        <v>23</v>
      </c>
      <c r="S3845" t="s">
        <v>23</v>
      </c>
      <c r="T3845" t="s">
        <v>23</v>
      </c>
      <c r="U3845">
        <v>19</v>
      </c>
      <c r="V3845">
        <v>1</v>
      </c>
    </row>
    <row r="3846" spans="1:22">
      <c r="A3846">
        <v>6506919</v>
      </c>
      <c r="B3846" t="str">
        <f t="shared" si="308"/>
        <v>LkipL4704</v>
      </c>
      <c r="C3846" t="str">
        <f t="shared" si="309"/>
        <v>NC_014132.1</v>
      </c>
      <c r="D3846" t="str">
        <f t="shared" si="310"/>
        <v>CP001754</v>
      </c>
      <c r="E3846" t="str">
        <f t="shared" si="307"/>
        <v>Leuconostoc</v>
      </c>
      <c r="F3846" t="s">
        <v>32542</v>
      </c>
      <c r="G3846" t="str">
        <f t="shared" si="311"/>
        <v xml:space="preserve">Leuconostockimchii                  Bacilli23.27535.548919---19-                                                                </v>
      </c>
      <c r="H3846" t="s">
        <v>19479</v>
      </c>
      <c r="I3846" t="s">
        <v>15</v>
      </c>
      <c r="J3846" t="s">
        <v>46</v>
      </c>
      <c r="K3846" t="s">
        <v>1953</v>
      </c>
      <c r="L3846" t="s">
        <v>19495</v>
      </c>
      <c r="M3846" t="s">
        <v>19496</v>
      </c>
      <c r="N3846" t="s">
        <v>19497</v>
      </c>
      <c r="O3846" s="1" t="s">
        <v>19498</v>
      </c>
      <c r="P3846" t="s">
        <v>19499</v>
      </c>
      <c r="Q3846">
        <v>19</v>
      </c>
      <c r="R3846" t="s">
        <v>23</v>
      </c>
      <c r="S3846" t="s">
        <v>23</v>
      </c>
      <c r="T3846" t="s">
        <v>23</v>
      </c>
      <c r="U3846">
        <v>19</v>
      </c>
      <c r="V3846" t="s">
        <v>495</v>
      </c>
    </row>
    <row r="3847" spans="1:22">
      <c r="A3847">
        <v>6506823</v>
      </c>
      <c r="B3847" t="str">
        <f t="shared" si="308"/>
        <v>LkipL48</v>
      </c>
      <c r="C3847" t="str">
        <f t="shared" si="309"/>
        <v>NC_014135.1</v>
      </c>
      <c r="D3847" t="str">
        <f t="shared" si="310"/>
        <v>CP001757</v>
      </c>
      <c r="E3847" t="str">
        <f t="shared" si="307"/>
        <v>Leuconostoc</v>
      </c>
      <c r="F3847" t="s">
        <v>32542</v>
      </c>
      <c r="G3847" t="str">
        <f t="shared" si="311"/>
        <v xml:space="preserve">Leuconostockimchii                  Bacilli3.19637.07764---4-                                                                        </v>
      </c>
      <c r="H3847" t="s">
        <v>19479</v>
      </c>
      <c r="I3847" t="s">
        <v>15</v>
      </c>
      <c r="J3847" t="s">
        <v>46</v>
      </c>
      <c r="K3847" t="s">
        <v>1953</v>
      </c>
      <c r="L3847" t="s">
        <v>19500</v>
      </c>
      <c r="M3847" t="s">
        <v>19501</v>
      </c>
      <c r="N3847" t="s">
        <v>19502</v>
      </c>
      <c r="O3847" s="1" t="s">
        <v>19503</v>
      </c>
      <c r="P3847" t="s">
        <v>19504</v>
      </c>
      <c r="Q3847">
        <v>4</v>
      </c>
      <c r="R3847" t="s">
        <v>23</v>
      </c>
      <c r="S3847" t="s">
        <v>23</v>
      </c>
      <c r="T3847" t="s">
        <v>23</v>
      </c>
      <c r="U3847">
        <v>4</v>
      </c>
      <c r="V3847" t="s">
        <v>3736</v>
      </c>
    </row>
    <row r="3848" spans="1:22">
      <c r="A3848">
        <v>6506727</v>
      </c>
      <c r="B3848" t="str">
        <f t="shared" si="308"/>
        <v>pTXL1</v>
      </c>
      <c r="C3848" t="str">
        <f t="shared" si="309"/>
        <v>NC_005702.1</v>
      </c>
      <c r="D3848" t="str">
        <f t="shared" si="310"/>
        <v>AJ272077</v>
      </c>
      <c r="E3848" t="str">
        <f t="shared" si="307"/>
        <v>Leuconostoc</v>
      </c>
      <c r="F3848" t="s">
        <v>32543</v>
      </c>
      <c r="G3848" t="str">
        <f t="shared" si="311"/>
        <v xml:space="preserve">Leuconostocmesenteroides            Bacilli2.66534.14633---3-                                                                        </v>
      </c>
      <c r="H3848" t="s">
        <v>19505</v>
      </c>
      <c r="I3848" t="s">
        <v>15</v>
      </c>
      <c r="J3848" t="s">
        <v>46</v>
      </c>
      <c r="K3848" t="s">
        <v>1953</v>
      </c>
      <c r="L3848" t="s">
        <v>19506</v>
      </c>
      <c r="M3848" t="s">
        <v>19507</v>
      </c>
      <c r="N3848" t="s">
        <v>19508</v>
      </c>
      <c r="O3848" s="1" t="s">
        <v>19509</v>
      </c>
      <c r="P3848" t="s">
        <v>19510</v>
      </c>
      <c r="Q3848">
        <v>3</v>
      </c>
      <c r="R3848" t="s">
        <v>23</v>
      </c>
      <c r="S3848" t="s">
        <v>23</v>
      </c>
      <c r="T3848" t="s">
        <v>23</v>
      </c>
      <c r="U3848">
        <v>3</v>
      </c>
      <c r="V3848" t="s">
        <v>3736</v>
      </c>
    </row>
    <row r="3849" spans="1:22">
      <c r="A3849">
        <v>6506631</v>
      </c>
      <c r="B3849" t="str">
        <f t="shared" si="308"/>
        <v>pMBLR00</v>
      </c>
      <c r="C3849" t="str">
        <f t="shared" si="309"/>
        <v>NC_019353.1</v>
      </c>
      <c r="D3849" t="str">
        <f t="shared" si="310"/>
        <v>JN106353</v>
      </c>
      <c r="E3849" t="str">
        <f t="shared" si="307"/>
        <v>Leuconostoc</v>
      </c>
      <c r="F3849" t="s">
        <v>32543</v>
      </c>
      <c r="G3849" t="str">
        <f t="shared" si="311"/>
        <v xml:space="preserve">Leuconostocmesenteroides            Bacilli1357536.49853---3-                                                                </v>
      </c>
      <c r="H3849" t="s">
        <v>19511</v>
      </c>
      <c r="I3849" t="s">
        <v>15</v>
      </c>
      <c r="J3849" t="s">
        <v>46</v>
      </c>
      <c r="K3849" t="s">
        <v>1953</v>
      </c>
      <c r="L3849" t="s">
        <v>19512</v>
      </c>
      <c r="M3849" t="s">
        <v>19513</v>
      </c>
      <c r="N3849" t="s">
        <v>19514</v>
      </c>
      <c r="O3849" s="1">
        <v>13575</v>
      </c>
      <c r="P3849" t="s">
        <v>19515</v>
      </c>
      <c r="Q3849">
        <v>3</v>
      </c>
      <c r="R3849" t="s">
        <v>23</v>
      </c>
      <c r="S3849" t="s">
        <v>23</v>
      </c>
      <c r="T3849" t="s">
        <v>23</v>
      </c>
      <c r="U3849">
        <v>3</v>
      </c>
      <c r="V3849" t="s">
        <v>495</v>
      </c>
    </row>
    <row r="3850" spans="1:22">
      <c r="A3850">
        <v>6506535</v>
      </c>
      <c r="B3850" t="str">
        <f t="shared" si="308"/>
        <v>pFMBL1</v>
      </c>
      <c r="C3850" t="str">
        <f t="shared" si="309"/>
        <v>NC_007207.1</v>
      </c>
      <c r="D3850" t="str">
        <f t="shared" si="310"/>
        <v>AY648696</v>
      </c>
      <c r="E3850" t="str">
        <f t="shared" si="307"/>
        <v>Leuconostoc</v>
      </c>
      <c r="F3850" t="s">
        <v>32543</v>
      </c>
      <c r="G3850" t="str">
        <f t="shared" si="311"/>
        <v xml:space="preserve">Leuconostocmesenteroides            Bacilli4.66131.45252---2-                                                                        </v>
      </c>
      <c r="H3850" t="s">
        <v>19516</v>
      </c>
      <c r="I3850" t="s">
        <v>15</v>
      </c>
      <c r="J3850" t="s">
        <v>46</v>
      </c>
      <c r="K3850" t="s">
        <v>1953</v>
      </c>
      <c r="L3850" t="s">
        <v>19517</v>
      </c>
      <c r="M3850" t="s">
        <v>19518</v>
      </c>
      <c r="N3850" t="s">
        <v>19519</v>
      </c>
      <c r="O3850" s="1" t="s">
        <v>19520</v>
      </c>
      <c r="P3850" t="s">
        <v>19521</v>
      </c>
      <c r="Q3850">
        <v>2</v>
      </c>
      <c r="R3850" t="s">
        <v>23</v>
      </c>
      <c r="S3850" t="s">
        <v>23</v>
      </c>
      <c r="T3850" t="s">
        <v>23</v>
      </c>
      <c r="U3850">
        <v>2</v>
      </c>
      <c r="V3850" t="s">
        <v>3736</v>
      </c>
    </row>
    <row r="3851" spans="1:22">
      <c r="A3851">
        <v>6506439</v>
      </c>
      <c r="B3851" t="str">
        <f t="shared" si="308"/>
        <v>pFR18</v>
      </c>
      <c r="C3851" t="str">
        <f t="shared" si="309"/>
        <v>NC_006145.1</v>
      </c>
      <c r="D3851" t="str">
        <f t="shared" si="310"/>
        <v>Z99436</v>
      </c>
      <c r="E3851" t="str">
        <f t="shared" si="307"/>
        <v>Leuconostoc</v>
      </c>
      <c r="F3851" t="s">
        <v>32543</v>
      </c>
      <c r="G3851" t="str">
        <f t="shared" si="311"/>
        <v xml:space="preserve">Leuconostocmesenteroides            Bacilli1.82837.25381---1-                                                                                </v>
      </c>
      <c r="H3851" t="s">
        <v>19522</v>
      </c>
      <c r="I3851" t="s">
        <v>15</v>
      </c>
      <c r="J3851" t="s">
        <v>46</v>
      </c>
      <c r="K3851" t="s">
        <v>1953</v>
      </c>
      <c r="L3851" t="s">
        <v>19523</v>
      </c>
      <c r="M3851" t="s">
        <v>19524</v>
      </c>
      <c r="N3851" t="s">
        <v>19525</v>
      </c>
      <c r="O3851" s="1" t="s">
        <v>19526</v>
      </c>
      <c r="P3851" t="s">
        <v>19527</v>
      </c>
      <c r="Q3851">
        <v>1</v>
      </c>
      <c r="R3851" t="s">
        <v>23</v>
      </c>
      <c r="S3851" t="s">
        <v>23</v>
      </c>
      <c r="T3851" t="s">
        <v>23</v>
      </c>
      <c r="U3851">
        <v>1</v>
      </c>
      <c r="V3851" t="s">
        <v>3129</v>
      </c>
    </row>
    <row r="3852" spans="1:22">
      <c r="A3852">
        <v>6506343</v>
      </c>
      <c r="B3852" t="str">
        <f t="shared" si="308"/>
        <v>pDSM20484</v>
      </c>
      <c r="C3852" t="str">
        <f t="shared" si="309"/>
        <v>NZ_CP012010.1</v>
      </c>
      <c r="D3852" t="str">
        <f t="shared" si="310"/>
        <v>CP012010</v>
      </c>
      <c r="E3852" t="str">
        <f t="shared" si="307"/>
        <v>Leuconostoc</v>
      </c>
      <c r="F3852" t="s">
        <v>32543</v>
      </c>
      <c r="G3852" t="str">
        <f t="shared" si="311"/>
        <v>Leuconostocmesenteroides            Bacilli36.09439.987326---271</v>
      </c>
      <c r="H3852" t="s">
        <v>19528</v>
      </c>
      <c r="I3852" t="s">
        <v>15</v>
      </c>
      <c r="J3852" t="s">
        <v>46</v>
      </c>
      <c r="K3852" t="s">
        <v>1953</v>
      </c>
      <c r="L3852" t="s">
        <v>19529</v>
      </c>
      <c r="M3852" t="s">
        <v>19530</v>
      </c>
      <c r="N3852" t="s">
        <v>19531</v>
      </c>
      <c r="O3852" s="1" t="s">
        <v>19532</v>
      </c>
      <c r="P3852" t="s">
        <v>19533</v>
      </c>
      <c r="Q3852">
        <v>26</v>
      </c>
      <c r="R3852" t="s">
        <v>23</v>
      </c>
      <c r="S3852" t="s">
        <v>23</v>
      </c>
      <c r="T3852" t="s">
        <v>23</v>
      </c>
      <c r="U3852">
        <v>27</v>
      </c>
      <c r="V3852">
        <v>1</v>
      </c>
    </row>
    <row r="3853" spans="1:22">
      <c r="A3853">
        <v>6506247</v>
      </c>
      <c r="B3853" t="str">
        <f t="shared" si="308"/>
        <v>pLEUM1</v>
      </c>
      <c r="C3853" t="str">
        <f t="shared" si="309"/>
        <v>NC_008496.1</v>
      </c>
      <c r="D3853" t="str">
        <f t="shared" si="310"/>
        <v>CP000415</v>
      </c>
      <c r="E3853" t="str">
        <f t="shared" si="307"/>
        <v>Leuconostoc</v>
      </c>
      <c r="F3853" t="s">
        <v>32543</v>
      </c>
      <c r="G3853" t="str">
        <f t="shared" si="311"/>
        <v>Leuconostocmesenteroides            Bacilli37.36735.392238---457</v>
      </c>
      <c r="H3853" t="s">
        <v>19534</v>
      </c>
      <c r="I3853" t="s">
        <v>15</v>
      </c>
      <c r="J3853" t="s">
        <v>46</v>
      </c>
      <c r="K3853" t="s">
        <v>1953</v>
      </c>
      <c r="L3853" t="s">
        <v>19535</v>
      </c>
      <c r="M3853" t="s">
        <v>19536</v>
      </c>
      <c r="N3853" t="s">
        <v>19537</v>
      </c>
      <c r="O3853" s="1" t="s">
        <v>19538</v>
      </c>
      <c r="P3853" t="s">
        <v>19539</v>
      </c>
      <c r="Q3853">
        <v>38</v>
      </c>
      <c r="R3853" t="s">
        <v>23</v>
      </c>
      <c r="S3853" t="s">
        <v>23</v>
      </c>
      <c r="T3853" t="s">
        <v>23</v>
      </c>
      <c r="U3853">
        <v>45</v>
      </c>
      <c r="V3853">
        <v>7</v>
      </c>
    </row>
    <row r="3854" spans="1:22">
      <c r="A3854">
        <v>6506151</v>
      </c>
      <c r="B3854" t="str">
        <f t="shared" si="308"/>
        <v>pKLE04</v>
      </c>
      <c r="C3854" t="str">
        <f t="shared" si="309"/>
        <v>NC_016828.2</v>
      </c>
      <c r="D3854" t="str">
        <f t="shared" si="310"/>
        <v>CP003105</v>
      </c>
      <c r="E3854" t="str">
        <f t="shared" si="307"/>
        <v>Leuconostoc</v>
      </c>
      <c r="F3854" t="s">
        <v>32543</v>
      </c>
      <c r="G3854" t="str">
        <f t="shared" si="311"/>
        <v>Leuconostocmesenteroides            Bacilli19.29335.157813---141</v>
      </c>
      <c r="H3854" t="s">
        <v>19540</v>
      </c>
      <c r="I3854" t="s">
        <v>15</v>
      </c>
      <c r="J3854" t="s">
        <v>46</v>
      </c>
      <c r="K3854" t="s">
        <v>1953</v>
      </c>
      <c r="L3854" t="s">
        <v>19541</v>
      </c>
      <c r="M3854" t="s">
        <v>19542</v>
      </c>
      <c r="N3854" t="s">
        <v>19543</v>
      </c>
      <c r="O3854" s="1" t="s">
        <v>19544</v>
      </c>
      <c r="P3854" t="s">
        <v>19545</v>
      </c>
      <c r="Q3854">
        <v>13</v>
      </c>
      <c r="R3854" t="s">
        <v>23</v>
      </c>
      <c r="S3854" t="s">
        <v>23</v>
      </c>
      <c r="T3854" t="s">
        <v>23</v>
      </c>
      <c r="U3854">
        <v>14</v>
      </c>
      <c r="V3854">
        <v>1</v>
      </c>
    </row>
    <row r="3855" spans="1:22">
      <c r="A3855">
        <v>6506055</v>
      </c>
      <c r="B3855" t="str">
        <f t="shared" si="308"/>
        <v>pKLE02</v>
      </c>
      <c r="C3855" t="str">
        <f t="shared" si="309"/>
        <v>NC_016820.2</v>
      </c>
      <c r="D3855" t="str">
        <f t="shared" si="310"/>
        <v>CP003103</v>
      </c>
      <c r="E3855" t="str">
        <f t="shared" si="307"/>
        <v>Leuconostoc</v>
      </c>
      <c r="F3855" t="s">
        <v>32543</v>
      </c>
      <c r="G3855" t="str">
        <f t="shared" si="311"/>
        <v>Leuconostocmesenteroides            Bacilli35.42835.147332---397</v>
      </c>
      <c r="H3855" t="s">
        <v>19540</v>
      </c>
      <c r="I3855" t="s">
        <v>15</v>
      </c>
      <c r="J3855" t="s">
        <v>46</v>
      </c>
      <c r="K3855" t="s">
        <v>1953</v>
      </c>
      <c r="L3855" t="s">
        <v>19546</v>
      </c>
      <c r="M3855" t="s">
        <v>19547</v>
      </c>
      <c r="N3855" t="s">
        <v>19548</v>
      </c>
      <c r="O3855" s="1" t="s">
        <v>19549</v>
      </c>
      <c r="P3855" t="s">
        <v>19550</v>
      </c>
      <c r="Q3855">
        <v>32</v>
      </c>
      <c r="R3855" t="s">
        <v>23</v>
      </c>
      <c r="S3855" t="s">
        <v>23</v>
      </c>
      <c r="T3855" t="s">
        <v>23</v>
      </c>
      <c r="U3855">
        <v>39</v>
      </c>
      <c r="V3855">
        <v>7</v>
      </c>
    </row>
    <row r="3856" spans="1:22">
      <c r="A3856">
        <v>6505959</v>
      </c>
      <c r="B3856" t="str">
        <f t="shared" si="308"/>
        <v>pKLE03</v>
      </c>
      <c r="C3856" t="str">
        <f t="shared" si="309"/>
        <v>NC_016821.2</v>
      </c>
      <c r="D3856" t="str">
        <f t="shared" si="310"/>
        <v>CP003104</v>
      </c>
      <c r="E3856" t="str">
        <f t="shared" si="307"/>
        <v>Leuconostoc</v>
      </c>
      <c r="F3856" t="s">
        <v>32543</v>
      </c>
      <c r="G3856" t="str">
        <f t="shared" si="311"/>
        <v>Leuconostocmesenteroides            Bacilli24.54838.284223---241</v>
      </c>
      <c r="H3856" t="s">
        <v>19540</v>
      </c>
      <c r="I3856" t="s">
        <v>15</v>
      </c>
      <c r="J3856" t="s">
        <v>46</v>
      </c>
      <c r="K3856" t="s">
        <v>1953</v>
      </c>
      <c r="L3856" t="s">
        <v>19551</v>
      </c>
      <c r="M3856" t="s">
        <v>19552</v>
      </c>
      <c r="N3856" t="s">
        <v>19553</v>
      </c>
      <c r="O3856" s="1" t="s">
        <v>19554</v>
      </c>
      <c r="P3856" t="s">
        <v>19555</v>
      </c>
      <c r="Q3856">
        <v>23</v>
      </c>
      <c r="R3856" t="s">
        <v>23</v>
      </c>
      <c r="S3856" t="s">
        <v>23</v>
      </c>
      <c r="T3856" t="s">
        <v>23</v>
      </c>
      <c r="U3856">
        <v>24</v>
      </c>
      <c r="V3856">
        <v>1</v>
      </c>
    </row>
    <row r="3857" spans="1:22">
      <c r="A3857">
        <v>6505863</v>
      </c>
      <c r="B3857" t="str">
        <f t="shared" si="308"/>
        <v>pKLE01</v>
      </c>
      <c r="C3857" t="str">
        <f t="shared" si="309"/>
        <v>NC_016827.2</v>
      </c>
      <c r="D3857" t="str">
        <f t="shared" si="310"/>
        <v>CP003102</v>
      </c>
      <c r="E3857" t="str">
        <f t="shared" si="307"/>
        <v>Leuconostoc</v>
      </c>
      <c r="F3857" t="s">
        <v>32543</v>
      </c>
      <c r="G3857" t="str">
        <f t="shared" si="311"/>
        <v>Leuconostocmesenteroides            Bacilli37.25234.846542---431</v>
      </c>
      <c r="H3857" t="s">
        <v>19540</v>
      </c>
      <c r="I3857" t="s">
        <v>15</v>
      </c>
      <c r="J3857" t="s">
        <v>46</v>
      </c>
      <c r="K3857" t="s">
        <v>1953</v>
      </c>
      <c r="L3857" t="s">
        <v>19556</v>
      </c>
      <c r="M3857" t="s">
        <v>19557</v>
      </c>
      <c r="N3857" t="s">
        <v>19558</v>
      </c>
      <c r="O3857" s="1" t="s">
        <v>19559</v>
      </c>
      <c r="P3857" t="s">
        <v>19560</v>
      </c>
      <c r="Q3857">
        <v>42</v>
      </c>
      <c r="R3857" t="s">
        <v>23</v>
      </c>
      <c r="S3857" t="s">
        <v>23</v>
      </c>
      <c r="T3857" t="s">
        <v>23</v>
      </c>
      <c r="U3857">
        <v>43</v>
      </c>
      <c r="V3857">
        <v>1</v>
      </c>
    </row>
    <row r="3858" spans="1:22">
      <c r="A3858">
        <v>6505767</v>
      </c>
      <c r="B3858" t="str">
        <f t="shared" si="308"/>
        <v>pLGUG1</v>
      </c>
      <c r="C3858" t="str">
        <f t="shared" si="309"/>
        <v>NC_014496.1</v>
      </c>
      <c r="D3858" t="str">
        <f t="shared" si="310"/>
        <v>FR667693</v>
      </c>
      <c r="E3858" t="str">
        <f t="shared" si="307"/>
        <v>Listeria</v>
      </c>
      <c r="F3858" t="s">
        <v>32544</v>
      </c>
      <c r="G3858" t="str">
        <f t="shared" si="311"/>
        <v xml:space="preserve">Listeriagrayi                    Bacilli79.24936.782888---88-                                                                </v>
      </c>
      <c r="H3858" t="s">
        <v>19561</v>
      </c>
      <c r="I3858" t="s">
        <v>15</v>
      </c>
      <c r="J3858" t="s">
        <v>46</v>
      </c>
      <c r="K3858" t="s">
        <v>1953</v>
      </c>
      <c r="L3858" t="s">
        <v>19562</v>
      </c>
      <c r="M3858" t="s">
        <v>19563</v>
      </c>
      <c r="N3858" t="s">
        <v>19564</v>
      </c>
      <c r="O3858" s="1" t="s">
        <v>19565</v>
      </c>
      <c r="P3858" t="s">
        <v>19566</v>
      </c>
      <c r="Q3858">
        <v>88</v>
      </c>
      <c r="R3858" t="s">
        <v>23</v>
      </c>
      <c r="S3858" t="s">
        <v>23</v>
      </c>
      <c r="T3858" t="s">
        <v>23</v>
      </c>
      <c r="U3858">
        <v>88</v>
      </c>
      <c r="V3858" t="s">
        <v>495</v>
      </c>
    </row>
    <row r="3859" spans="1:22">
      <c r="A3859">
        <v>6505671</v>
      </c>
      <c r="B3859" t="str">
        <f t="shared" si="308"/>
        <v>pDB2011</v>
      </c>
      <c r="C3859" t="str">
        <f t="shared" si="309"/>
        <v>NC_021513.1</v>
      </c>
      <c r="D3859" t="str">
        <f t="shared" si="310"/>
        <v>KC456362</v>
      </c>
      <c r="E3859" t="str">
        <f t="shared" si="307"/>
        <v>Listeria</v>
      </c>
      <c r="F3859" t="s">
        <v>32545</v>
      </c>
      <c r="G3859" t="str">
        <f t="shared" si="311"/>
        <v xml:space="preserve">Listeriainnocua                  Bacilli7.64131.37027---7-                                                                        </v>
      </c>
      <c r="H3859" t="s">
        <v>19567</v>
      </c>
      <c r="I3859" t="s">
        <v>15</v>
      </c>
      <c r="J3859" t="s">
        <v>46</v>
      </c>
      <c r="K3859" t="s">
        <v>1953</v>
      </c>
      <c r="L3859" t="s">
        <v>19568</v>
      </c>
      <c r="M3859" t="s">
        <v>19569</v>
      </c>
      <c r="N3859" t="s">
        <v>19570</v>
      </c>
      <c r="O3859" s="1" t="s">
        <v>1435</v>
      </c>
      <c r="P3859" t="s">
        <v>19571</v>
      </c>
      <c r="Q3859">
        <v>7</v>
      </c>
      <c r="R3859" t="s">
        <v>23</v>
      </c>
      <c r="S3859" t="s">
        <v>23</v>
      </c>
      <c r="T3859" t="s">
        <v>23</v>
      </c>
      <c r="U3859">
        <v>7</v>
      </c>
      <c r="V3859" t="s">
        <v>3736</v>
      </c>
    </row>
    <row r="3860" spans="1:22">
      <c r="A3860">
        <v>6505575</v>
      </c>
      <c r="B3860" t="str">
        <f t="shared" si="308"/>
        <v>pLI100</v>
      </c>
      <c r="C3860" t="str">
        <f t="shared" si="309"/>
        <v>NC_003383.1</v>
      </c>
      <c r="D3860" t="str">
        <f t="shared" si="310"/>
        <v>AL592102</v>
      </c>
      <c r="E3860" t="str">
        <f t="shared" si="307"/>
        <v>Listeria</v>
      </c>
      <c r="F3860" t="s">
        <v>32545</v>
      </c>
      <c r="G3860" t="str">
        <f t="shared" si="311"/>
        <v>Listeriainnocua                  Bacilli81.90535.520473---807</v>
      </c>
      <c r="H3860" t="s">
        <v>19572</v>
      </c>
      <c r="I3860" t="s">
        <v>15</v>
      </c>
      <c r="J3860" t="s">
        <v>46</v>
      </c>
      <c r="K3860" t="s">
        <v>1953</v>
      </c>
      <c r="L3860" t="s">
        <v>19573</v>
      </c>
      <c r="M3860" t="s">
        <v>19574</v>
      </c>
      <c r="N3860" t="s">
        <v>19575</v>
      </c>
      <c r="O3860" s="1" t="s">
        <v>19576</v>
      </c>
      <c r="P3860" t="s">
        <v>19577</v>
      </c>
      <c r="Q3860">
        <v>73</v>
      </c>
      <c r="R3860" t="s">
        <v>23</v>
      </c>
      <c r="S3860" t="s">
        <v>23</v>
      </c>
      <c r="T3860" t="s">
        <v>23</v>
      </c>
      <c r="U3860">
        <v>80</v>
      </c>
      <c r="V3860">
        <v>7</v>
      </c>
    </row>
    <row r="3861" spans="1:22">
      <c r="A3861">
        <v>6505479</v>
      </c>
      <c r="B3861" t="str">
        <f t="shared" si="308"/>
        <v>unnamed</v>
      </c>
      <c r="C3861" t="str">
        <f t="shared" si="309"/>
        <v>NC_021828.1</v>
      </c>
      <c r="D3861" t="str">
        <f t="shared" si="310"/>
        <v>CP006595</v>
      </c>
      <c r="E3861" t="str">
        <f t="shared" si="307"/>
        <v>Listeria</v>
      </c>
      <c r="F3861" t="s">
        <v>32546</v>
      </c>
      <c r="G3861" t="str">
        <f t="shared" si="311"/>
        <v>Listeriamonocytogenes            Bacilli57.55736.032157---603</v>
      </c>
      <c r="H3861" t="s">
        <v>19578</v>
      </c>
      <c r="I3861" t="s">
        <v>15</v>
      </c>
      <c r="J3861" t="s">
        <v>46</v>
      </c>
      <c r="K3861" t="s">
        <v>1953</v>
      </c>
      <c r="L3861" t="s">
        <v>68</v>
      </c>
      <c r="M3861" t="s">
        <v>19579</v>
      </c>
      <c r="N3861" t="s">
        <v>19580</v>
      </c>
      <c r="O3861" s="1" t="s">
        <v>19581</v>
      </c>
      <c r="P3861" t="s">
        <v>19582</v>
      </c>
      <c r="Q3861">
        <v>57</v>
      </c>
      <c r="R3861" t="s">
        <v>23</v>
      </c>
      <c r="S3861" t="s">
        <v>23</v>
      </c>
      <c r="T3861" t="s">
        <v>23</v>
      </c>
      <c r="U3861">
        <v>60</v>
      </c>
      <c r="V3861">
        <v>3</v>
      </c>
    </row>
    <row r="3862" spans="1:22">
      <c r="A3862">
        <v>6505383</v>
      </c>
      <c r="B3862" t="str">
        <f t="shared" si="308"/>
        <v>unnamed</v>
      </c>
      <c r="C3862" t="str">
        <f t="shared" si="309"/>
        <v>NC_022045.1</v>
      </c>
      <c r="D3862" t="str">
        <f t="shared" si="310"/>
        <v>CP006611</v>
      </c>
      <c r="E3862" t="str">
        <f t="shared" si="307"/>
        <v>Listeria</v>
      </c>
      <c r="F3862" t="s">
        <v>32546</v>
      </c>
      <c r="G3862" t="str">
        <f t="shared" si="311"/>
        <v>Listeriamonocytogenes            Bacilli148.95937.0458147---15811</v>
      </c>
      <c r="H3862" t="s">
        <v>19583</v>
      </c>
      <c r="I3862" t="s">
        <v>15</v>
      </c>
      <c r="J3862" t="s">
        <v>46</v>
      </c>
      <c r="K3862" t="s">
        <v>1953</v>
      </c>
      <c r="L3862" t="s">
        <v>68</v>
      </c>
      <c r="M3862" t="s">
        <v>19584</v>
      </c>
      <c r="N3862" t="s">
        <v>19585</v>
      </c>
      <c r="O3862" s="1" t="s">
        <v>19586</v>
      </c>
      <c r="P3862" t="s">
        <v>19587</v>
      </c>
      <c r="Q3862">
        <v>147</v>
      </c>
      <c r="R3862" t="s">
        <v>23</v>
      </c>
      <c r="S3862" t="s">
        <v>23</v>
      </c>
      <c r="T3862" t="s">
        <v>23</v>
      </c>
      <c r="U3862">
        <v>158</v>
      </c>
      <c r="V3862">
        <v>11</v>
      </c>
    </row>
    <row r="3863" spans="1:22">
      <c r="A3863">
        <v>6505287</v>
      </c>
      <c r="B3863" t="str">
        <f t="shared" si="308"/>
        <v>unnamed</v>
      </c>
      <c r="C3863" t="str">
        <f t="shared" si="309"/>
        <v>NC_022046.1</v>
      </c>
      <c r="D3863" t="str">
        <f t="shared" si="310"/>
        <v>CP006612</v>
      </c>
      <c r="E3863" t="str">
        <f t="shared" si="307"/>
        <v>Listeria</v>
      </c>
      <c r="F3863" t="s">
        <v>32546</v>
      </c>
      <c r="G3863" t="str">
        <f t="shared" si="311"/>
        <v>Listeriamonocytogenes            Bacilli55.80434.922258---646</v>
      </c>
      <c r="H3863" t="s">
        <v>19588</v>
      </c>
      <c r="I3863" t="s">
        <v>15</v>
      </c>
      <c r="J3863" t="s">
        <v>46</v>
      </c>
      <c r="K3863" t="s">
        <v>1953</v>
      </c>
      <c r="L3863" t="s">
        <v>68</v>
      </c>
      <c r="M3863" t="s">
        <v>19589</v>
      </c>
      <c r="N3863" t="s">
        <v>19590</v>
      </c>
      <c r="O3863" s="1" t="s">
        <v>19591</v>
      </c>
      <c r="P3863" t="s">
        <v>19592</v>
      </c>
      <c r="Q3863">
        <v>58</v>
      </c>
      <c r="R3863" t="s">
        <v>23</v>
      </c>
      <c r="S3863" t="s">
        <v>23</v>
      </c>
      <c r="T3863" t="s">
        <v>23</v>
      </c>
      <c r="U3863">
        <v>64</v>
      </c>
      <c r="V3863">
        <v>6</v>
      </c>
    </row>
    <row r="3864" spans="1:22">
      <c r="A3864">
        <v>6505191</v>
      </c>
      <c r="B3864" t="str">
        <f t="shared" si="308"/>
        <v>unnamed</v>
      </c>
      <c r="C3864" t="str">
        <f t="shared" si="309"/>
        <v>NC_022047.1</v>
      </c>
      <c r="D3864" t="str">
        <f t="shared" si="310"/>
        <v>CP006613</v>
      </c>
      <c r="E3864" t="str">
        <f t="shared" si="307"/>
        <v>Listeria</v>
      </c>
      <c r="F3864" t="s">
        <v>32546</v>
      </c>
      <c r="G3864" t="str">
        <f t="shared" si="311"/>
        <v>Listeriamonocytogenes            Bacilli55.80434.92458---646</v>
      </c>
      <c r="H3864" t="s">
        <v>19593</v>
      </c>
      <c r="I3864" t="s">
        <v>15</v>
      </c>
      <c r="J3864" t="s">
        <v>46</v>
      </c>
      <c r="K3864" t="s">
        <v>1953</v>
      </c>
      <c r="L3864" t="s">
        <v>68</v>
      </c>
      <c r="M3864" t="s">
        <v>19594</v>
      </c>
      <c r="N3864" t="s">
        <v>19595</v>
      </c>
      <c r="O3864" s="1" t="s">
        <v>19591</v>
      </c>
      <c r="P3864" t="s">
        <v>19596</v>
      </c>
      <c r="Q3864">
        <v>58</v>
      </c>
      <c r="R3864" t="s">
        <v>23</v>
      </c>
      <c r="S3864" t="s">
        <v>23</v>
      </c>
      <c r="T3864" t="s">
        <v>23</v>
      </c>
      <c r="U3864">
        <v>64</v>
      </c>
      <c r="V3864">
        <v>6</v>
      </c>
    </row>
    <row r="3865" spans="1:22">
      <c r="A3865">
        <v>6505095</v>
      </c>
      <c r="B3865" t="str">
        <f t="shared" si="308"/>
        <v>unnamed</v>
      </c>
      <c r="C3865" t="str">
        <f t="shared" si="309"/>
        <v>NC_022051.1</v>
      </c>
      <c r="D3865" t="str">
        <f t="shared" si="310"/>
        <v>CP006614</v>
      </c>
      <c r="E3865" t="str">
        <f t="shared" si="307"/>
        <v>Listeria</v>
      </c>
      <c r="F3865" t="s">
        <v>32546</v>
      </c>
      <c r="G3865" t="str">
        <f t="shared" si="311"/>
        <v>Listeriamonocytogenes            Bacilli55.80334.921158---646</v>
      </c>
      <c r="H3865" t="s">
        <v>19597</v>
      </c>
      <c r="I3865" t="s">
        <v>15</v>
      </c>
      <c r="J3865" t="s">
        <v>46</v>
      </c>
      <c r="K3865" t="s">
        <v>1953</v>
      </c>
      <c r="L3865" t="s">
        <v>68</v>
      </c>
      <c r="M3865" t="s">
        <v>19598</v>
      </c>
      <c r="N3865" t="s">
        <v>19599</v>
      </c>
      <c r="O3865" s="1" t="s">
        <v>19600</v>
      </c>
      <c r="P3865" t="s">
        <v>19601</v>
      </c>
      <c r="Q3865">
        <v>58</v>
      </c>
      <c r="R3865" t="s">
        <v>23</v>
      </c>
      <c r="S3865" t="s">
        <v>23</v>
      </c>
      <c r="T3865" t="s">
        <v>23</v>
      </c>
      <c r="U3865">
        <v>64</v>
      </c>
      <c r="V3865">
        <v>6</v>
      </c>
    </row>
    <row r="3866" spans="1:22">
      <c r="A3866">
        <v>6504999</v>
      </c>
      <c r="B3866" t="str">
        <f t="shared" si="308"/>
        <v>pCFSAN008100</v>
      </c>
      <c r="C3866" t="str">
        <f t="shared" si="309"/>
        <v>NZ_CP011399.1</v>
      </c>
      <c r="D3866" t="str">
        <f t="shared" si="310"/>
        <v>CP011399</v>
      </c>
      <c r="E3866" t="str">
        <f t="shared" si="307"/>
        <v>Listeria</v>
      </c>
      <c r="F3866" t="s">
        <v>32546</v>
      </c>
      <c r="G3866" t="str">
        <f t="shared" si="311"/>
        <v>Listeriamonocytogenes            Bacilli68.22435.669385---894</v>
      </c>
      <c r="H3866" t="s">
        <v>19602</v>
      </c>
      <c r="I3866" t="s">
        <v>15</v>
      </c>
      <c r="J3866" t="s">
        <v>46</v>
      </c>
      <c r="K3866" t="s">
        <v>1953</v>
      </c>
      <c r="L3866" t="s">
        <v>19603</v>
      </c>
      <c r="M3866" t="s">
        <v>19604</v>
      </c>
      <c r="N3866" t="s">
        <v>19605</v>
      </c>
      <c r="O3866" s="1" t="s">
        <v>19606</v>
      </c>
      <c r="P3866" t="s">
        <v>19607</v>
      </c>
      <c r="Q3866">
        <v>85</v>
      </c>
      <c r="R3866" t="s">
        <v>23</v>
      </c>
      <c r="S3866" t="s">
        <v>23</v>
      </c>
      <c r="T3866" t="s">
        <v>23</v>
      </c>
      <c r="U3866">
        <v>89</v>
      </c>
      <c r="V3866">
        <v>4</v>
      </c>
    </row>
    <row r="3867" spans="1:22">
      <c r="A3867">
        <v>6504903</v>
      </c>
      <c r="B3867" t="str">
        <f t="shared" si="308"/>
        <v>pLM33</v>
      </c>
      <c r="C3867" t="str">
        <f t="shared" si="309"/>
        <v>NC_014255.1</v>
      </c>
      <c r="D3867" t="str">
        <f t="shared" si="310"/>
        <v>GU244485</v>
      </c>
      <c r="E3867" t="str">
        <f t="shared" ref="E3867:E3930" si="312">MID(H3867,1,FIND(" ",H3867)-1)</f>
        <v>Listeria</v>
      </c>
      <c r="F3867" t="s">
        <v>32546</v>
      </c>
      <c r="G3867" t="str">
        <f t="shared" si="311"/>
        <v xml:space="preserve">Listeriamonocytogenes            Bacilli32.30736.150137---37-                                                                        </v>
      </c>
      <c r="H3867" t="s">
        <v>19608</v>
      </c>
      <c r="I3867" t="s">
        <v>15</v>
      </c>
      <c r="J3867" t="s">
        <v>46</v>
      </c>
      <c r="K3867" t="s">
        <v>1953</v>
      </c>
      <c r="L3867" t="s">
        <v>19609</v>
      </c>
      <c r="M3867" t="s">
        <v>19610</v>
      </c>
      <c r="N3867" t="s">
        <v>19611</v>
      </c>
      <c r="O3867" s="1" t="s">
        <v>19612</v>
      </c>
      <c r="P3867" t="s">
        <v>19613</v>
      </c>
      <c r="Q3867">
        <v>37</v>
      </c>
      <c r="R3867" t="s">
        <v>23</v>
      </c>
      <c r="S3867" t="s">
        <v>23</v>
      </c>
      <c r="T3867" t="s">
        <v>23</v>
      </c>
      <c r="U3867">
        <v>37</v>
      </c>
      <c r="V3867" t="s">
        <v>3736</v>
      </c>
    </row>
    <row r="3868" spans="1:22">
      <c r="A3868">
        <v>6504807</v>
      </c>
      <c r="B3868" t="str">
        <f t="shared" si="308"/>
        <v>pLM5578</v>
      </c>
      <c r="C3868" t="str">
        <f t="shared" si="309"/>
        <v>NC_013767.1</v>
      </c>
      <c r="D3868" t="str">
        <f t="shared" si="310"/>
        <v>CP001603</v>
      </c>
      <c r="E3868" t="str">
        <f t="shared" si="312"/>
        <v>Listeria</v>
      </c>
      <c r="F3868" t="s">
        <v>32546</v>
      </c>
      <c r="G3868" t="str">
        <f t="shared" si="311"/>
        <v>Listeriamonocytogenes            Bacilli77.05436.592573---774</v>
      </c>
      <c r="H3868" t="s">
        <v>19614</v>
      </c>
      <c r="I3868" t="s">
        <v>15</v>
      </c>
      <c r="J3868" t="s">
        <v>46</v>
      </c>
      <c r="K3868" t="s">
        <v>1953</v>
      </c>
      <c r="L3868" t="s">
        <v>19615</v>
      </c>
      <c r="M3868" t="s">
        <v>19616</v>
      </c>
      <c r="N3868" t="s">
        <v>19617</v>
      </c>
      <c r="O3868" s="1" t="s">
        <v>19618</v>
      </c>
      <c r="P3868" t="s">
        <v>19619</v>
      </c>
      <c r="Q3868">
        <v>73</v>
      </c>
      <c r="R3868" t="s">
        <v>23</v>
      </c>
      <c r="S3868" t="s">
        <v>23</v>
      </c>
      <c r="T3868" t="s">
        <v>23</v>
      </c>
      <c r="U3868">
        <v>77</v>
      </c>
      <c r="V3868">
        <v>4</v>
      </c>
    </row>
    <row r="3869" spans="1:22">
      <c r="A3869">
        <v>6504711</v>
      </c>
      <c r="B3869" t="str">
        <f t="shared" si="308"/>
        <v>LM6179</v>
      </c>
      <c r="C3869" t="str">
        <f t="shared" si="309"/>
        <v>NZ_HG813250.1</v>
      </c>
      <c r="D3869" t="str">
        <f t="shared" si="310"/>
        <v>HG813250</v>
      </c>
      <c r="E3869" t="str">
        <f t="shared" si="312"/>
        <v>Listeria</v>
      </c>
      <c r="F3869" t="s">
        <v>32546</v>
      </c>
      <c r="G3869" t="str">
        <f t="shared" si="311"/>
        <v>Listeriamonocytogenes            Bacilli62.20636.525460---622</v>
      </c>
      <c r="H3869" t="s">
        <v>19620</v>
      </c>
      <c r="I3869" t="s">
        <v>15</v>
      </c>
      <c r="J3869" t="s">
        <v>46</v>
      </c>
      <c r="K3869" t="s">
        <v>1953</v>
      </c>
      <c r="L3869" t="s">
        <v>19621</v>
      </c>
      <c r="M3869" t="s">
        <v>19622</v>
      </c>
      <c r="N3869" t="s">
        <v>19623</v>
      </c>
      <c r="O3869" s="1" t="s">
        <v>19624</v>
      </c>
      <c r="P3869" t="s">
        <v>19625</v>
      </c>
      <c r="Q3869">
        <v>60</v>
      </c>
      <c r="R3869" t="s">
        <v>23</v>
      </c>
      <c r="S3869" t="s">
        <v>23</v>
      </c>
      <c r="T3869" t="s">
        <v>23</v>
      </c>
      <c r="U3869">
        <v>62</v>
      </c>
      <c r="V3869">
        <v>2</v>
      </c>
    </row>
    <row r="3870" spans="1:22">
      <c r="A3870">
        <v>6504615</v>
      </c>
      <c r="B3870" t="str">
        <f t="shared" si="308"/>
        <v>pLMIV</v>
      </c>
      <c r="C3870" t="str">
        <f t="shared" si="309"/>
        <v>NZ_CM001470.1</v>
      </c>
      <c r="D3870" t="str">
        <f t="shared" si="310"/>
        <v>CM001470</v>
      </c>
      <c r="E3870" t="str">
        <f t="shared" si="312"/>
        <v>Listeria</v>
      </c>
      <c r="F3870" t="s">
        <v>32546</v>
      </c>
      <c r="G3870" t="str">
        <f t="shared" si="311"/>
        <v>Listeriamonocytogenes            Bacilli77.82534.016174---773</v>
      </c>
      <c r="H3870" t="s">
        <v>19626</v>
      </c>
      <c r="I3870" t="s">
        <v>15</v>
      </c>
      <c r="J3870" t="s">
        <v>46</v>
      </c>
      <c r="K3870" t="s">
        <v>1953</v>
      </c>
      <c r="L3870" t="s">
        <v>19627</v>
      </c>
      <c r="M3870" t="s">
        <v>19628</v>
      </c>
      <c r="N3870" t="s">
        <v>19629</v>
      </c>
      <c r="O3870" s="1" t="s">
        <v>19630</v>
      </c>
      <c r="P3870" t="s">
        <v>19631</v>
      </c>
      <c r="Q3870">
        <v>74</v>
      </c>
      <c r="R3870" t="s">
        <v>23</v>
      </c>
      <c r="S3870" t="s">
        <v>23</v>
      </c>
      <c r="T3870" t="s">
        <v>23</v>
      </c>
      <c r="U3870">
        <v>77</v>
      </c>
      <c r="V3870">
        <v>3</v>
      </c>
    </row>
    <row r="3871" spans="1:22">
      <c r="A3871">
        <v>6504519</v>
      </c>
      <c r="B3871" t="str">
        <f t="shared" si="308"/>
        <v>II</v>
      </c>
      <c r="C3871" t="str">
        <f t="shared" si="309"/>
        <v>NZ_HG813248.1</v>
      </c>
      <c r="D3871" t="str">
        <f t="shared" si="310"/>
        <v>HG813248</v>
      </c>
      <c r="E3871" t="str">
        <f t="shared" si="312"/>
        <v>Listeria</v>
      </c>
      <c r="F3871" t="s">
        <v>32546</v>
      </c>
      <c r="G3871" t="str">
        <f t="shared" si="311"/>
        <v>Listeriamonocytogenes            Bacilli86.65236.983682---886</v>
      </c>
      <c r="H3871" t="s">
        <v>19632</v>
      </c>
      <c r="I3871" t="s">
        <v>15</v>
      </c>
      <c r="J3871" t="s">
        <v>46</v>
      </c>
      <c r="K3871" t="s">
        <v>1953</v>
      </c>
      <c r="L3871" t="s">
        <v>677</v>
      </c>
      <c r="M3871" t="s">
        <v>19633</v>
      </c>
      <c r="N3871" t="s">
        <v>19634</v>
      </c>
      <c r="O3871" s="1" t="s">
        <v>19635</v>
      </c>
      <c r="P3871" t="s">
        <v>19636</v>
      </c>
      <c r="Q3871">
        <v>82</v>
      </c>
      <c r="R3871" t="s">
        <v>23</v>
      </c>
      <c r="S3871" t="s">
        <v>23</v>
      </c>
      <c r="T3871" t="s">
        <v>23</v>
      </c>
      <c r="U3871">
        <v>88</v>
      </c>
      <c r="V3871">
        <v>6</v>
      </c>
    </row>
    <row r="3872" spans="1:22">
      <c r="A3872">
        <v>6504423</v>
      </c>
      <c r="B3872" t="str">
        <f t="shared" si="308"/>
        <v>pLM7UG1</v>
      </c>
      <c r="C3872" t="str">
        <f t="shared" si="309"/>
        <v>NC_018888.1</v>
      </c>
      <c r="D3872" t="str">
        <f t="shared" si="310"/>
        <v>FR667690</v>
      </c>
      <c r="E3872" t="str">
        <f t="shared" si="312"/>
        <v>Listeria</v>
      </c>
      <c r="F3872" t="s">
        <v>32546</v>
      </c>
      <c r="G3872" t="str">
        <f t="shared" si="311"/>
        <v>Listeriamonocytogenes            Bacilli50.135.47951---532</v>
      </c>
      <c r="H3872" t="s">
        <v>19637</v>
      </c>
      <c r="I3872" t="s">
        <v>15</v>
      </c>
      <c r="J3872" t="s">
        <v>46</v>
      </c>
      <c r="K3872" t="s">
        <v>1953</v>
      </c>
      <c r="L3872" t="s">
        <v>19638</v>
      </c>
      <c r="M3872" t="s">
        <v>19639</v>
      </c>
      <c r="N3872" t="s">
        <v>19640</v>
      </c>
      <c r="O3872" s="1" t="s">
        <v>19641</v>
      </c>
      <c r="P3872" t="s">
        <v>19642</v>
      </c>
      <c r="Q3872">
        <v>51</v>
      </c>
      <c r="R3872" t="s">
        <v>23</v>
      </c>
      <c r="S3872" t="s">
        <v>23</v>
      </c>
      <c r="T3872" t="s">
        <v>23</v>
      </c>
      <c r="U3872">
        <v>53</v>
      </c>
      <c r="V3872">
        <v>2</v>
      </c>
    </row>
    <row r="3873" spans="1:22">
      <c r="A3873">
        <v>6504327</v>
      </c>
      <c r="B3873" t="str">
        <f t="shared" si="308"/>
        <v>pLM1-2cUG1</v>
      </c>
      <c r="C3873" t="str">
        <f t="shared" si="309"/>
        <v>NC_018889.1</v>
      </c>
      <c r="D3873" t="str">
        <f t="shared" si="310"/>
        <v>FR667691</v>
      </c>
      <c r="E3873" t="str">
        <f t="shared" si="312"/>
        <v>Listeria</v>
      </c>
      <c r="F3873" t="s">
        <v>32546</v>
      </c>
      <c r="G3873" t="str">
        <f t="shared" si="311"/>
        <v>Listeriamonocytogenes            Bacilli50.135.48152---531</v>
      </c>
      <c r="H3873" t="s">
        <v>19643</v>
      </c>
      <c r="I3873" t="s">
        <v>15</v>
      </c>
      <c r="J3873" t="s">
        <v>46</v>
      </c>
      <c r="K3873" t="s">
        <v>1953</v>
      </c>
      <c r="L3873" t="s">
        <v>19644</v>
      </c>
      <c r="M3873" t="s">
        <v>19645</v>
      </c>
      <c r="N3873" t="s">
        <v>19646</v>
      </c>
      <c r="O3873" s="1" t="s">
        <v>19641</v>
      </c>
      <c r="P3873" t="s">
        <v>19647</v>
      </c>
      <c r="Q3873">
        <v>52</v>
      </c>
      <c r="R3873" t="s">
        <v>23</v>
      </c>
      <c r="S3873" t="s">
        <v>23</v>
      </c>
      <c r="T3873" t="s">
        <v>23</v>
      </c>
      <c r="U3873">
        <v>53</v>
      </c>
      <c r="V3873">
        <v>1</v>
      </c>
    </row>
    <row r="3874" spans="1:22">
      <c r="A3874">
        <v>6504231</v>
      </c>
      <c r="B3874" t="str">
        <f t="shared" si="308"/>
        <v>pLM1-2bUG1</v>
      </c>
      <c r="C3874" t="str">
        <f t="shared" si="309"/>
        <v>NC_014495.1</v>
      </c>
      <c r="D3874" t="str">
        <f t="shared" si="310"/>
        <v>FR667692</v>
      </c>
      <c r="E3874" t="str">
        <f t="shared" si="312"/>
        <v>Listeria</v>
      </c>
      <c r="F3874" t="s">
        <v>32546</v>
      </c>
      <c r="G3874" t="str">
        <f t="shared" si="311"/>
        <v>Listeriamonocytogenes            Bacilli57.7836.038456---615</v>
      </c>
      <c r="H3874" t="s">
        <v>19648</v>
      </c>
      <c r="I3874" t="s">
        <v>15</v>
      </c>
      <c r="J3874" t="s">
        <v>46</v>
      </c>
      <c r="K3874" t="s">
        <v>1953</v>
      </c>
      <c r="L3874" t="s">
        <v>19649</v>
      </c>
      <c r="M3874" t="s">
        <v>19650</v>
      </c>
      <c r="N3874" t="s">
        <v>19651</v>
      </c>
      <c r="O3874" s="1" t="s">
        <v>19652</v>
      </c>
      <c r="P3874" t="s">
        <v>19653</v>
      </c>
      <c r="Q3874">
        <v>56</v>
      </c>
      <c r="R3874" t="s">
        <v>23</v>
      </c>
      <c r="S3874" t="s">
        <v>23</v>
      </c>
      <c r="T3874" t="s">
        <v>23</v>
      </c>
      <c r="U3874">
        <v>61</v>
      </c>
      <c r="V3874">
        <v>5</v>
      </c>
    </row>
    <row r="3875" spans="1:22">
      <c r="A3875">
        <v>6504135</v>
      </c>
      <c r="B3875" t="str">
        <f t="shared" si="308"/>
        <v>unnamed</v>
      </c>
      <c r="C3875" t="str">
        <f t="shared" si="309"/>
        <v>NC_022225.1</v>
      </c>
      <c r="D3875" t="str">
        <f t="shared" si="310"/>
        <v>CP006701</v>
      </c>
      <c r="E3875" t="str">
        <f t="shared" si="312"/>
        <v>Listonella</v>
      </c>
      <c r="F3875" t="s">
        <v>32547</v>
      </c>
      <c r="G3875" t="str">
        <f t="shared" si="311"/>
        <v>Listonellaanguillarum              Gammaproteobacteria66.16442.642555---594</v>
      </c>
      <c r="H3875" t="s">
        <v>19654</v>
      </c>
      <c r="I3875" t="s">
        <v>15</v>
      </c>
      <c r="J3875" t="s">
        <v>78</v>
      </c>
      <c r="K3875" t="s">
        <v>79</v>
      </c>
      <c r="L3875" t="s">
        <v>68</v>
      </c>
      <c r="M3875" t="s">
        <v>19655</v>
      </c>
      <c r="N3875" t="s">
        <v>19656</v>
      </c>
      <c r="O3875" s="1" t="s">
        <v>19657</v>
      </c>
      <c r="P3875" t="s">
        <v>19658</v>
      </c>
      <c r="Q3875">
        <v>55</v>
      </c>
      <c r="R3875" t="s">
        <v>23</v>
      </c>
      <c r="S3875" t="s">
        <v>23</v>
      </c>
      <c r="T3875" t="s">
        <v>23</v>
      </c>
      <c r="U3875">
        <v>59</v>
      </c>
      <c r="V3875">
        <v>4</v>
      </c>
    </row>
    <row r="3876" spans="1:22">
      <c r="A3876">
        <v>6504039</v>
      </c>
      <c r="B3876" t="str">
        <f t="shared" si="308"/>
        <v>pLokhon02</v>
      </c>
      <c r="C3876" t="str">
        <f t="shared" si="309"/>
        <v>NZ_CM002676.1</v>
      </c>
      <c r="D3876" t="str">
        <f t="shared" si="310"/>
        <v>CM002676</v>
      </c>
      <c r="E3876" t="str">
        <f t="shared" si="312"/>
        <v>Loktanella</v>
      </c>
      <c r="F3876" t="s">
        <v>32527</v>
      </c>
      <c r="G3876" t="str">
        <f t="shared" si="311"/>
        <v xml:space="preserve">Loktanellahongkongensis            Alphaproteobacteria103.36769.43986---86-                                        </v>
      </c>
      <c r="H3876" t="s">
        <v>19659</v>
      </c>
      <c r="I3876" t="s">
        <v>15</v>
      </c>
      <c r="J3876" t="s">
        <v>78</v>
      </c>
      <c r="K3876" t="s">
        <v>202</v>
      </c>
      <c r="L3876" t="s">
        <v>19660</v>
      </c>
      <c r="M3876" t="s">
        <v>19661</v>
      </c>
      <c r="N3876" t="s">
        <v>19662</v>
      </c>
      <c r="O3876" s="1" t="s">
        <v>19663</v>
      </c>
      <c r="P3876" t="s">
        <v>19664</v>
      </c>
      <c r="Q3876">
        <v>86</v>
      </c>
      <c r="R3876" t="s">
        <v>23</v>
      </c>
      <c r="S3876" t="s">
        <v>23</v>
      </c>
      <c r="T3876" t="s">
        <v>23</v>
      </c>
      <c r="U3876">
        <v>86</v>
      </c>
      <c r="V3876" t="s">
        <v>44</v>
      </c>
    </row>
    <row r="3877" spans="1:22">
      <c r="A3877">
        <v>6503943</v>
      </c>
      <c r="B3877" t="str">
        <f t="shared" si="308"/>
        <v>pLokhon01</v>
      </c>
      <c r="C3877" t="str">
        <f t="shared" si="309"/>
        <v>NZ_CM002675.1</v>
      </c>
      <c r="D3877" t="str">
        <f t="shared" si="310"/>
        <v>CM002675</v>
      </c>
      <c r="E3877" t="str">
        <f t="shared" si="312"/>
        <v>Loktanella</v>
      </c>
      <c r="F3877" t="s">
        <v>32527</v>
      </c>
      <c r="G3877" t="str">
        <f t="shared" si="311"/>
        <v>Loktanellahongkongensis            Alphaproteobacteria85.33769.995480---833</v>
      </c>
      <c r="H3877" t="s">
        <v>19659</v>
      </c>
      <c r="I3877" t="s">
        <v>15</v>
      </c>
      <c r="J3877" t="s">
        <v>78</v>
      </c>
      <c r="K3877" t="s">
        <v>202</v>
      </c>
      <c r="L3877" t="s">
        <v>19665</v>
      </c>
      <c r="M3877" t="s">
        <v>19666</v>
      </c>
      <c r="N3877" t="s">
        <v>19667</v>
      </c>
      <c r="O3877" s="1" t="s">
        <v>19668</v>
      </c>
      <c r="P3877" t="s">
        <v>19669</v>
      </c>
      <c r="Q3877">
        <v>80</v>
      </c>
      <c r="R3877" t="s">
        <v>23</v>
      </c>
      <c r="S3877" t="s">
        <v>23</v>
      </c>
      <c r="T3877" t="s">
        <v>23</v>
      </c>
      <c r="U3877">
        <v>83</v>
      </c>
      <c r="V3877">
        <v>3</v>
      </c>
    </row>
    <row r="3878" spans="1:22">
      <c r="A3878">
        <v>6503847</v>
      </c>
      <c r="B3878" t="str">
        <f t="shared" si="308"/>
        <v>pLG</v>
      </c>
      <c r="C3878" t="str">
        <f t="shared" si="309"/>
        <v>NC_005242.1</v>
      </c>
      <c r="D3878" t="str">
        <f t="shared" si="310"/>
        <v>AY325804</v>
      </c>
      <c r="E3878" t="str">
        <f t="shared" si="312"/>
        <v>Lysinibacillus</v>
      </c>
      <c r="F3878" t="s">
        <v>32548</v>
      </c>
      <c r="G3878" t="str">
        <f t="shared" si="311"/>
        <v xml:space="preserve">Lysinibacillussphaericus               Bacilli11.06637.466123---23-                                                                        </v>
      </c>
      <c r="H3878" t="s">
        <v>19670</v>
      </c>
      <c r="I3878" t="s">
        <v>15</v>
      </c>
      <c r="J3878" t="s">
        <v>46</v>
      </c>
      <c r="K3878" t="s">
        <v>1953</v>
      </c>
      <c r="L3878" t="s">
        <v>19671</v>
      </c>
      <c r="M3878" t="s">
        <v>19672</v>
      </c>
      <c r="N3878" t="s">
        <v>19673</v>
      </c>
      <c r="O3878" s="1" t="s">
        <v>19674</v>
      </c>
      <c r="P3878" t="s">
        <v>19675</v>
      </c>
      <c r="Q3878">
        <v>23</v>
      </c>
      <c r="R3878" t="s">
        <v>23</v>
      </c>
      <c r="S3878" t="s">
        <v>23</v>
      </c>
      <c r="T3878" t="s">
        <v>23</v>
      </c>
      <c r="U3878">
        <v>23</v>
      </c>
      <c r="V3878" t="s">
        <v>3736</v>
      </c>
    </row>
    <row r="3879" spans="1:22">
      <c r="A3879">
        <v>6503751</v>
      </c>
      <c r="B3879" t="str">
        <f t="shared" si="308"/>
        <v>pBsph</v>
      </c>
      <c r="C3879" t="str">
        <f t="shared" si="309"/>
        <v>-</v>
      </c>
      <c r="D3879" t="str">
        <f t="shared" si="310"/>
        <v>CP000818.1</v>
      </c>
      <c r="E3879" t="str">
        <f t="shared" si="312"/>
        <v>Lysinibacillus</v>
      </c>
      <c r="F3879" t="s">
        <v>32548</v>
      </c>
      <c r="G3879" t="str">
        <f t="shared" si="311"/>
        <v xml:space="preserve">Lysinibacillussphaericus               Bacilli177.64233.102187---187-                                                                                </v>
      </c>
      <c r="H3879" t="s">
        <v>19676</v>
      </c>
      <c r="I3879" t="s">
        <v>15</v>
      </c>
      <c r="J3879" t="s">
        <v>46</v>
      </c>
      <c r="K3879" t="s">
        <v>1953</v>
      </c>
      <c r="L3879" t="s">
        <v>19677</v>
      </c>
      <c r="M3879" t="s">
        <v>23</v>
      </c>
      <c r="N3879" t="s">
        <v>19678</v>
      </c>
      <c r="O3879" s="1" t="s">
        <v>19679</v>
      </c>
      <c r="P3879" t="s">
        <v>19680</v>
      </c>
      <c r="Q3879">
        <v>187</v>
      </c>
      <c r="R3879" t="s">
        <v>23</v>
      </c>
      <c r="S3879" t="s">
        <v>23</v>
      </c>
      <c r="T3879" t="s">
        <v>23</v>
      </c>
      <c r="U3879">
        <v>187</v>
      </c>
      <c r="V3879" t="s">
        <v>3129</v>
      </c>
    </row>
    <row r="3880" spans="1:22">
      <c r="A3880">
        <v>6503655</v>
      </c>
      <c r="B3880" t="str">
        <f t="shared" si="308"/>
        <v>pMCCL4</v>
      </c>
      <c r="C3880" t="str">
        <f t="shared" si="309"/>
        <v>NC_011998.1</v>
      </c>
      <c r="D3880" t="str">
        <f t="shared" si="310"/>
        <v>AP009488</v>
      </c>
      <c r="E3880" t="str">
        <f t="shared" si="312"/>
        <v>Macrococcus</v>
      </c>
      <c r="F3880" t="s">
        <v>32549</v>
      </c>
      <c r="G3880" t="str">
        <f t="shared" si="311"/>
        <v xml:space="preserve">Macrococcuscaseolyticus             Bacilli3.41733.06993---3-                                                                </v>
      </c>
      <c r="H3880" t="s">
        <v>19681</v>
      </c>
      <c r="I3880" t="s">
        <v>15</v>
      </c>
      <c r="J3880" t="s">
        <v>46</v>
      </c>
      <c r="K3880" t="s">
        <v>1953</v>
      </c>
      <c r="L3880" t="s">
        <v>19682</v>
      </c>
      <c r="M3880" t="s">
        <v>19683</v>
      </c>
      <c r="N3880" t="s">
        <v>19684</v>
      </c>
      <c r="O3880" s="1" t="s">
        <v>19685</v>
      </c>
      <c r="P3880" t="s">
        <v>19686</v>
      </c>
      <c r="Q3880">
        <v>3</v>
      </c>
      <c r="R3880" t="s">
        <v>23</v>
      </c>
      <c r="S3880" t="s">
        <v>23</v>
      </c>
      <c r="T3880" t="s">
        <v>23</v>
      </c>
      <c r="U3880">
        <v>3</v>
      </c>
      <c r="V3880" t="s">
        <v>495</v>
      </c>
    </row>
    <row r="3881" spans="1:22">
      <c r="A3881">
        <v>6503559</v>
      </c>
      <c r="B3881" t="str">
        <f t="shared" si="308"/>
        <v>pMCCL8</v>
      </c>
      <c r="C3881" t="str">
        <f t="shared" si="309"/>
        <v>NC_012003.1</v>
      </c>
      <c r="D3881" t="str">
        <f t="shared" si="310"/>
        <v>AP009492</v>
      </c>
      <c r="E3881" t="str">
        <f t="shared" si="312"/>
        <v>Macrococcus</v>
      </c>
      <c r="F3881" t="s">
        <v>32549</v>
      </c>
      <c r="G3881" t="str">
        <f t="shared" si="311"/>
        <v xml:space="preserve">Macrococcuscaseolyticus             Bacilli2.96830.96363---3-                                                                </v>
      </c>
      <c r="H3881" t="s">
        <v>19681</v>
      </c>
      <c r="I3881" t="s">
        <v>15</v>
      </c>
      <c r="J3881" t="s">
        <v>46</v>
      </c>
      <c r="K3881" t="s">
        <v>1953</v>
      </c>
      <c r="L3881" t="s">
        <v>19687</v>
      </c>
      <c r="M3881" t="s">
        <v>19688</v>
      </c>
      <c r="N3881" t="s">
        <v>19689</v>
      </c>
      <c r="O3881" s="1" t="s">
        <v>18199</v>
      </c>
      <c r="P3881" t="s">
        <v>19690</v>
      </c>
      <c r="Q3881">
        <v>3</v>
      </c>
      <c r="R3881" t="s">
        <v>23</v>
      </c>
      <c r="S3881" t="s">
        <v>23</v>
      </c>
      <c r="T3881" t="s">
        <v>23</v>
      </c>
      <c r="U3881">
        <v>3</v>
      </c>
      <c r="V3881" t="s">
        <v>495</v>
      </c>
    </row>
    <row r="3882" spans="1:22">
      <c r="A3882">
        <v>6503463</v>
      </c>
      <c r="B3882" t="str">
        <f t="shared" si="308"/>
        <v>pMCCL5</v>
      </c>
      <c r="C3882" t="str">
        <f t="shared" si="309"/>
        <v>NC_012000.1</v>
      </c>
      <c r="D3882" t="str">
        <f t="shared" si="310"/>
        <v>AP009489</v>
      </c>
      <c r="E3882" t="str">
        <f t="shared" si="312"/>
        <v>Macrococcus</v>
      </c>
      <c r="F3882" t="s">
        <v>32549</v>
      </c>
      <c r="G3882" t="str">
        <f t="shared" si="311"/>
        <v xml:space="preserve">Macrococcuscaseolyticus             Bacilli4.39831.60535---5-                                                                </v>
      </c>
      <c r="H3882" t="s">
        <v>19681</v>
      </c>
      <c r="I3882" t="s">
        <v>15</v>
      </c>
      <c r="J3882" t="s">
        <v>46</v>
      </c>
      <c r="K3882" t="s">
        <v>1953</v>
      </c>
      <c r="L3882" t="s">
        <v>19691</v>
      </c>
      <c r="M3882" t="s">
        <v>19692</v>
      </c>
      <c r="N3882" t="s">
        <v>19693</v>
      </c>
      <c r="O3882" s="1" t="s">
        <v>19694</v>
      </c>
      <c r="P3882" t="s">
        <v>19695</v>
      </c>
      <c r="Q3882">
        <v>5</v>
      </c>
      <c r="R3882" t="s">
        <v>23</v>
      </c>
      <c r="S3882" t="s">
        <v>23</v>
      </c>
      <c r="T3882" t="s">
        <v>23</v>
      </c>
      <c r="U3882">
        <v>5</v>
      </c>
      <c r="V3882" t="s">
        <v>495</v>
      </c>
    </row>
    <row r="3883" spans="1:22">
      <c r="A3883">
        <v>6503367</v>
      </c>
      <c r="B3883" t="str">
        <f t="shared" si="308"/>
        <v>pMCCL7</v>
      </c>
      <c r="C3883" t="str">
        <f t="shared" si="309"/>
        <v>NC_012002.1</v>
      </c>
      <c r="D3883" t="str">
        <f t="shared" si="310"/>
        <v>AP009491</v>
      </c>
      <c r="E3883" t="str">
        <f t="shared" si="312"/>
        <v>Macrococcus</v>
      </c>
      <c r="F3883" t="s">
        <v>32549</v>
      </c>
      <c r="G3883" t="str">
        <f t="shared" si="311"/>
        <v xml:space="preserve">Macrococcuscaseolyticus             Bacilli4.06136.32115---5-                                                                </v>
      </c>
      <c r="H3883" t="s">
        <v>19681</v>
      </c>
      <c r="I3883" t="s">
        <v>15</v>
      </c>
      <c r="J3883" t="s">
        <v>46</v>
      </c>
      <c r="K3883" t="s">
        <v>1953</v>
      </c>
      <c r="L3883" t="s">
        <v>19696</v>
      </c>
      <c r="M3883" t="s">
        <v>19697</v>
      </c>
      <c r="N3883" t="s">
        <v>19698</v>
      </c>
      <c r="O3883" s="1" t="s">
        <v>19699</v>
      </c>
      <c r="P3883" t="s">
        <v>19700</v>
      </c>
      <c r="Q3883">
        <v>5</v>
      </c>
      <c r="R3883" t="s">
        <v>23</v>
      </c>
      <c r="S3883" t="s">
        <v>23</v>
      </c>
      <c r="T3883" t="s">
        <v>23</v>
      </c>
      <c r="U3883">
        <v>5</v>
      </c>
      <c r="V3883" t="s">
        <v>495</v>
      </c>
    </row>
    <row r="3884" spans="1:22">
      <c r="A3884">
        <v>6503271</v>
      </c>
      <c r="B3884" t="str">
        <f t="shared" si="308"/>
        <v>pMCCL1</v>
      </c>
      <c r="C3884" t="str">
        <f t="shared" si="309"/>
        <v>NC_011995.1</v>
      </c>
      <c r="D3884" t="str">
        <f t="shared" si="310"/>
        <v>AP009485</v>
      </c>
      <c r="E3884" t="str">
        <f t="shared" si="312"/>
        <v>Macrococcus</v>
      </c>
      <c r="F3884" t="s">
        <v>32549</v>
      </c>
      <c r="G3884" t="str">
        <f t="shared" si="311"/>
        <v xml:space="preserve">Macrococcuscaseolyticus             Bacilli15.66728.180316---16-                                                                </v>
      </c>
      <c r="H3884" t="s">
        <v>19681</v>
      </c>
      <c r="I3884" t="s">
        <v>15</v>
      </c>
      <c r="J3884" t="s">
        <v>46</v>
      </c>
      <c r="K3884" t="s">
        <v>1953</v>
      </c>
      <c r="L3884" t="s">
        <v>19701</v>
      </c>
      <c r="M3884" t="s">
        <v>19702</v>
      </c>
      <c r="N3884" t="s">
        <v>19703</v>
      </c>
      <c r="O3884" s="1" t="s">
        <v>19704</v>
      </c>
      <c r="P3884" t="s">
        <v>19705</v>
      </c>
      <c r="Q3884">
        <v>16</v>
      </c>
      <c r="R3884" t="s">
        <v>23</v>
      </c>
      <c r="S3884" t="s">
        <v>23</v>
      </c>
      <c r="T3884" t="s">
        <v>23</v>
      </c>
      <c r="U3884">
        <v>16</v>
      </c>
      <c r="V3884" t="s">
        <v>495</v>
      </c>
    </row>
    <row r="3885" spans="1:22">
      <c r="A3885">
        <v>6503175</v>
      </c>
      <c r="B3885" t="str">
        <f t="shared" si="308"/>
        <v>pMCCL6</v>
      </c>
      <c r="C3885" t="str">
        <f t="shared" si="309"/>
        <v>NC_012001.1</v>
      </c>
      <c r="D3885" t="str">
        <f t="shared" si="310"/>
        <v>AP009490</v>
      </c>
      <c r="E3885" t="str">
        <f t="shared" si="312"/>
        <v>Macrococcus</v>
      </c>
      <c r="F3885" t="s">
        <v>32549</v>
      </c>
      <c r="G3885" t="str">
        <f t="shared" si="311"/>
        <v xml:space="preserve">Macrococcuscaseolyticus             Bacilli4.22635.16335---5-                                                                </v>
      </c>
      <c r="H3885" t="s">
        <v>19681</v>
      </c>
      <c r="I3885" t="s">
        <v>15</v>
      </c>
      <c r="J3885" t="s">
        <v>46</v>
      </c>
      <c r="K3885" t="s">
        <v>1953</v>
      </c>
      <c r="L3885" t="s">
        <v>19706</v>
      </c>
      <c r="M3885" t="s">
        <v>19707</v>
      </c>
      <c r="N3885" t="s">
        <v>19708</v>
      </c>
      <c r="O3885" s="1" t="s">
        <v>19709</v>
      </c>
      <c r="P3885" t="s">
        <v>19710</v>
      </c>
      <c r="Q3885">
        <v>5</v>
      </c>
      <c r="R3885" t="s">
        <v>23</v>
      </c>
      <c r="S3885" t="s">
        <v>23</v>
      </c>
      <c r="T3885" t="s">
        <v>23</v>
      </c>
      <c r="U3885">
        <v>5</v>
      </c>
      <c r="V3885" t="s">
        <v>495</v>
      </c>
    </row>
    <row r="3886" spans="1:22">
      <c r="A3886">
        <v>6503079</v>
      </c>
      <c r="B3886" t="str">
        <f t="shared" si="308"/>
        <v>pMCCL2</v>
      </c>
      <c r="C3886" t="str">
        <f t="shared" si="309"/>
        <v>NC_011996.1</v>
      </c>
      <c r="D3886" t="str">
        <f t="shared" si="310"/>
        <v>AP009486</v>
      </c>
      <c r="E3886" t="str">
        <f t="shared" si="312"/>
        <v>Macrococcus</v>
      </c>
      <c r="F3886" t="s">
        <v>32549</v>
      </c>
      <c r="G3886" t="str">
        <f t="shared" si="311"/>
        <v xml:space="preserve">Macrococcuscaseolyticus             Bacilli80.54530.817684---84-                                                                </v>
      </c>
      <c r="H3886" t="s">
        <v>19681</v>
      </c>
      <c r="I3886" t="s">
        <v>15</v>
      </c>
      <c r="J3886" t="s">
        <v>46</v>
      </c>
      <c r="K3886" t="s">
        <v>1953</v>
      </c>
      <c r="L3886" t="s">
        <v>19711</v>
      </c>
      <c r="M3886" t="s">
        <v>19712</v>
      </c>
      <c r="N3886" t="s">
        <v>19713</v>
      </c>
      <c r="O3886" s="1" t="s">
        <v>19714</v>
      </c>
      <c r="P3886" t="s">
        <v>19715</v>
      </c>
      <c r="Q3886">
        <v>84</v>
      </c>
      <c r="R3886" t="s">
        <v>23</v>
      </c>
      <c r="S3886" t="s">
        <v>23</v>
      </c>
      <c r="T3886" t="s">
        <v>23</v>
      </c>
      <c r="U3886">
        <v>84</v>
      </c>
      <c r="V3886" t="s">
        <v>495</v>
      </c>
    </row>
    <row r="3887" spans="1:22">
      <c r="A3887">
        <v>6502983</v>
      </c>
      <c r="B3887" t="str">
        <f t="shared" si="308"/>
        <v>pMCCL3</v>
      </c>
      <c r="C3887" t="str">
        <f t="shared" si="309"/>
        <v>NC_011997.1</v>
      </c>
      <c r="D3887" t="str">
        <f t="shared" si="310"/>
        <v>AP009487</v>
      </c>
      <c r="E3887" t="str">
        <f t="shared" si="312"/>
        <v>Macrococcus</v>
      </c>
      <c r="F3887" t="s">
        <v>32549</v>
      </c>
      <c r="G3887" t="str">
        <f t="shared" si="311"/>
        <v xml:space="preserve">Macrococcuscaseolyticus             Bacilli2.13132.70762---2-                                                                </v>
      </c>
      <c r="H3887" t="s">
        <v>19681</v>
      </c>
      <c r="I3887" t="s">
        <v>15</v>
      </c>
      <c r="J3887" t="s">
        <v>46</v>
      </c>
      <c r="K3887" t="s">
        <v>1953</v>
      </c>
      <c r="L3887" t="s">
        <v>19716</v>
      </c>
      <c r="M3887" t="s">
        <v>19717</v>
      </c>
      <c r="N3887" t="s">
        <v>19718</v>
      </c>
      <c r="O3887" s="1" t="s">
        <v>19719</v>
      </c>
      <c r="P3887" t="s">
        <v>19720</v>
      </c>
      <c r="Q3887">
        <v>2</v>
      </c>
      <c r="R3887" t="s">
        <v>23</v>
      </c>
      <c r="S3887" t="s">
        <v>23</v>
      </c>
      <c r="T3887" t="s">
        <v>23</v>
      </c>
      <c r="U3887">
        <v>2</v>
      </c>
      <c r="V3887" t="s">
        <v>495</v>
      </c>
    </row>
    <row r="3888" spans="1:22">
      <c r="A3888">
        <v>6502887</v>
      </c>
      <c r="B3888" t="str">
        <f t="shared" si="308"/>
        <v>MGMAQ_p</v>
      </c>
      <c r="C3888" t="str">
        <f t="shared" si="309"/>
        <v>NZ_FO538766.1</v>
      </c>
      <c r="D3888" t="str">
        <f t="shared" si="310"/>
        <v>FO538766</v>
      </c>
      <c r="E3888" t="str">
        <f t="shared" si="312"/>
        <v>Magnetospira</v>
      </c>
      <c r="F3888" t="s">
        <v>32132</v>
      </c>
      <c r="G3888" t="str">
        <f t="shared" si="311"/>
        <v xml:space="preserve">Magnetospirasp.                      Alphaproteobacteria31.06354.865932---32-                                                                </v>
      </c>
      <c r="H3888" t="s">
        <v>19721</v>
      </c>
      <c r="I3888" t="s">
        <v>15</v>
      </c>
      <c r="J3888" t="s">
        <v>78</v>
      </c>
      <c r="K3888" t="s">
        <v>202</v>
      </c>
      <c r="L3888" t="s">
        <v>19722</v>
      </c>
      <c r="M3888" t="s">
        <v>19723</v>
      </c>
      <c r="N3888" t="s">
        <v>19724</v>
      </c>
      <c r="O3888" s="1" t="s">
        <v>19725</v>
      </c>
      <c r="P3888" t="s">
        <v>19726</v>
      </c>
      <c r="Q3888">
        <v>32</v>
      </c>
      <c r="R3888" t="s">
        <v>23</v>
      </c>
      <c r="S3888" t="s">
        <v>23</v>
      </c>
      <c r="T3888" t="s">
        <v>23</v>
      </c>
      <c r="U3888">
        <v>32</v>
      </c>
      <c r="V3888" t="s">
        <v>495</v>
      </c>
    </row>
    <row r="3889" spans="1:22">
      <c r="A3889">
        <v>6502791</v>
      </c>
      <c r="B3889" t="str">
        <f t="shared" si="308"/>
        <v>pMSR-1</v>
      </c>
      <c r="C3889" t="str">
        <f t="shared" si="309"/>
        <v>NC_009353.1</v>
      </c>
      <c r="D3889" t="str">
        <f t="shared" si="310"/>
        <v>-</v>
      </c>
      <c r="E3889" t="str">
        <f t="shared" si="312"/>
        <v>Magnetospirillum</v>
      </c>
      <c r="F3889" t="s">
        <v>32550</v>
      </c>
      <c r="G3889" t="str">
        <f t="shared" si="311"/>
        <v xml:space="preserve">Magnetospirillumgryphiswaldense          Alphaproteobacteria35.80362.170838---38-                                                        </v>
      </c>
      <c r="H3889" t="s">
        <v>19727</v>
      </c>
      <c r="I3889" t="s">
        <v>15</v>
      </c>
      <c r="J3889" t="s">
        <v>78</v>
      </c>
      <c r="K3889" t="s">
        <v>202</v>
      </c>
      <c r="L3889" t="s">
        <v>19728</v>
      </c>
      <c r="M3889" t="s">
        <v>19729</v>
      </c>
      <c r="N3889" t="s">
        <v>23</v>
      </c>
      <c r="O3889" s="1" t="s">
        <v>19730</v>
      </c>
      <c r="P3889" t="s">
        <v>19731</v>
      </c>
      <c r="Q3889">
        <v>38</v>
      </c>
      <c r="R3889" t="s">
        <v>23</v>
      </c>
      <c r="S3889" t="s">
        <v>23</v>
      </c>
      <c r="T3889" t="s">
        <v>23</v>
      </c>
      <c r="U3889">
        <v>38</v>
      </c>
      <c r="V3889" t="s">
        <v>58</v>
      </c>
    </row>
    <row r="3890" spans="1:22">
      <c r="A3890">
        <v>6502695</v>
      </c>
      <c r="B3890" t="str">
        <f t="shared" si="308"/>
        <v>pMGT</v>
      </c>
      <c r="C3890" t="str">
        <f t="shared" si="309"/>
        <v>NC_007706.1</v>
      </c>
      <c r="D3890" t="str">
        <f t="shared" si="310"/>
        <v>AB116387</v>
      </c>
      <c r="E3890" t="str">
        <f t="shared" si="312"/>
        <v>Magnetospirillum</v>
      </c>
      <c r="F3890" t="s">
        <v>32551</v>
      </c>
      <c r="G3890" t="str">
        <f t="shared" si="311"/>
        <v xml:space="preserve">Magnetospirillummagneticum               Alphaproteobacteria3.74159.1822---2-                                                </v>
      </c>
      <c r="H3890" t="s">
        <v>19732</v>
      </c>
      <c r="I3890" t="s">
        <v>15</v>
      </c>
      <c r="J3890" t="s">
        <v>78</v>
      </c>
      <c r="K3890" t="s">
        <v>202</v>
      </c>
      <c r="L3890" t="s">
        <v>19733</v>
      </c>
      <c r="M3890" t="s">
        <v>19734</v>
      </c>
      <c r="N3890" t="s">
        <v>19735</v>
      </c>
      <c r="O3890" s="1" t="s">
        <v>16291</v>
      </c>
      <c r="P3890" t="s">
        <v>9473</v>
      </c>
      <c r="Q3890">
        <v>2</v>
      </c>
      <c r="R3890" t="s">
        <v>23</v>
      </c>
      <c r="S3890" t="s">
        <v>23</v>
      </c>
      <c r="T3890" t="s">
        <v>23</v>
      </c>
      <c r="U3890">
        <v>2</v>
      </c>
      <c r="V3890" t="s">
        <v>24</v>
      </c>
    </row>
    <row r="3891" spans="1:22">
      <c r="A3891">
        <v>6502599</v>
      </c>
      <c r="B3891" t="str">
        <f t="shared" si="308"/>
        <v>pMHSCS1</v>
      </c>
      <c r="C3891" t="str">
        <f t="shared" si="309"/>
        <v>NC_002637.1</v>
      </c>
      <c r="D3891" t="str">
        <f t="shared" si="310"/>
        <v>AJ249249</v>
      </c>
      <c r="E3891" t="str">
        <f t="shared" si="312"/>
        <v>Mannheimia</v>
      </c>
      <c r="F3891" t="s">
        <v>32552</v>
      </c>
      <c r="G3891" t="str">
        <f t="shared" si="311"/>
        <v xml:space="preserve">Mannheimiahaemolytica              Gammaproteobacteria4.99246.2347---7-                                                                </v>
      </c>
      <c r="H3891" t="s">
        <v>19736</v>
      </c>
      <c r="I3891" t="s">
        <v>15</v>
      </c>
      <c r="J3891" t="s">
        <v>78</v>
      </c>
      <c r="K3891" t="s">
        <v>79</v>
      </c>
      <c r="L3891" t="s">
        <v>19737</v>
      </c>
      <c r="M3891" t="s">
        <v>19738</v>
      </c>
      <c r="N3891" t="s">
        <v>19739</v>
      </c>
      <c r="O3891" s="1" t="s">
        <v>19740</v>
      </c>
      <c r="P3891" t="s">
        <v>19741</v>
      </c>
      <c r="Q3891">
        <v>7</v>
      </c>
      <c r="R3891" t="s">
        <v>23</v>
      </c>
      <c r="S3891" t="s">
        <v>23</v>
      </c>
      <c r="T3891" t="s">
        <v>23</v>
      </c>
      <c r="U3891">
        <v>7</v>
      </c>
      <c r="V3891" t="s">
        <v>495</v>
      </c>
    </row>
    <row r="3892" spans="1:22">
      <c r="A3892">
        <v>6502503</v>
      </c>
      <c r="B3892" t="str">
        <f t="shared" si="308"/>
        <v>pMh1405</v>
      </c>
      <c r="C3892" t="str">
        <f t="shared" si="309"/>
        <v>NC_019260.1</v>
      </c>
      <c r="D3892" t="str">
        <f t="shared" si="310"/>
        <v>AB621552</v>
      </c>
      <c r="E3892" t="str">
        <f t="shared" si="312"/>
        <v>Mannheimia</v>
      </c>
      <c r="F3892" t="s">
        <v>32552</v>
      </c>
      <c r="G3892" t="str">
        <f t="shared" si="311"/>
        <v xml:space="preserve">Mannheimiahaemolytica              Gammaproteobacteria7.67460.9336---7-                                                        </v>
      </c>
      <c r="H3892" t="s">
        <v>19742</v>
      </c>
      <c r="I3892" t="s">
        <v>15</v>
      </c>
      <c r="J3892" t="s">
        <v>78</v>
      </c>
      <c r="K3892" t="s">
        <v>79</v>
      </c>
      <c r="L3892" t="s">
        <v>19743</v>
      </c>
      <c r="M3892" t="s">
        <v>19744</v>
      </c>
      <c r="N3892" t="s">
        <v>19745</v>
      </c>
      <c r="O3892" s="1" t="s">
        <v>19746</v>
      </c>
      <c r="P3892" t="s">
        <v>19747</v>
      </c>
      <c r="Q3892">
        <v>6</v>
      </c>
      <c r="R3892" t="s">
        <v>23</v>
      </c>
      <c r="S3892" t="s">
        <v>23</v>
      </c>
      <c r="T3892" t="s">
        <v>23</v>
      </c>
      <c r="U3892">
        <v>7</v>
      </c>
      <c r="V3892" t="s">
        <v>58</v>
      </c>
    </row>
    <row r="3893" spans="1:22">
      <c r="A3893">
        <v>6502407</v>
      </c>
      <c r="B3893" t="str">
        <f t="shared" si="308"/>
        <v>pCCK3259</v>
      </c>
      <c r="C3893" t="str">
        <f t="shared" si="309"/>
        <v>NC_006976.1</v>
      </c>
      <c r="D3893" t="str">
        <f t="shared" si="310"/>
        <v>AJ966516</v>
      </c>
      <c r="E3893" t="str">
        <f t="shared" si="312"/>
        <v>Mannheimia</v>
      </c>
      <c r="F3893" t="s">
        <v>32552</v>
      </c>
      <c r="G3893" t="str">
        <f t="shared" si="311"/>
        <v xml:space="preserve">Mannheimiahaemolytica              Gammaproteobacteria5.31739.66524---4-                                                        </v>
      </c>
      <c r="H3893" t="s">
        <v>19736</v>
      </c>
      <c r="I3893" t="s">
        <v>15</v>
      </c>
      <c r="J3893" t="s">
        <v>78</v>
      </c>
      <c r="K3893" t="s">
        <v>79</v>
      </c>
      <c r="L3893" t="s">
        <v>19748</v>
      </c>
      <c r="M3893" t="s">
        <v>19749</v>
      </c>
      <c r="N3893" t="s">
        <v>19750</v>
      </c>
      <c r="O3893" s="1" t="s">
        <v>19751</v>
      </c>
      <c r="P3893" t="s">
        <v>19752</v>
      </c>
      <c r="Q3893">
        <v>4</v>
      </c>
      <c r="R3893" t="s">
        <v>23</v>
      </c>
      <c r="S3893" t="s">
        <v>23</v>
      </c>
      <c r="T3893" t="s">
        <v>23</v>
      </c>
      <c r="U3893">
        <v>4</v>
      </c>
      <c r="V3893" t="s">
        <v>58</v>
      </c>
    </row>
    <row r="3894" spans="1:22">
      <c r="A3894">
        <v>6502311</v>
      </c>
      <c r="B3894" t="str">
        <f t="shared" si="308"/>
        <v>pMVSCS1</v>
      </c>
      <c r="C3894" t="str">
        <f t="shared" si="309"/>
        <v>NC_003411.1</v>
      </c>
      <c r="D3894" t="str">
        <f t="shared" si="310"/>
        <v>AJ319822</v>
      </c>
      <c r="E3894" t="str">
        <f t="shared" si="312"/>
        <v>Mannheimia</v>
      </c>
      <c r="F3894" t="s">
        <v>32553</v>
      </c>
      <c r="G3894" t="str">
        <f t="shared" si="311"/>
        <v xml:space="preserve">Mannheimiavarigena                 Gammaproteobacteria5.62142.39465---5-                                                                </v>
      </c>
      <c r="H3894" t="s">
        <v>19753</v>
      </c>
      <c r="I3894" t="s">
        <v>15</v>
      </c>
      <c r="J3894" t="s">
        <v>78</v>
      </c>
      <c r="K3894" t="s">
        <v>79</v>
      </c>
      <c r="L3894" t="s">
        <v>19754</v>
      </c>
      <c r="M3894" t="s">
        <v>19755</v>
      </c>
      <c r="N3894" t="s">
        <v>19756</v>
      </c>
      <c r="O3894" s="1" t="s">
        <v>19757</v>
      </c>
      <c r="P3894" t="s">
        <v>19758</v>
      </c>
      <c r="Q3894">
        <v>5</v>
      </c>
      <c r="R3894" t="s">
        <v>23</v>
      </c>
      <c r="S3894" t="s">
        <v>23</v>
      </c>
      <c r="T3894" t="s">
        <v>23</v>
      </c>
      <c r="U3894">
        <v>5</v>
      </c>
      <c r="V3894" t="s">
        <v>495</v>
      </c>
    </row>
    <row r="3895" spans="1:22">
      <c r="A3895">
        <v>6502215</v>
      </c>
      <c r="B3895" t="str">
        <f t="shared" si="308"/>
        <v>pMARPI01</v>
      </c>
      <c r="C3895" t="str">
        <f t="shared" si="309"/>
        <v>NC_016748.1</v>
      </c>
      <c r="D3895" t="str">
        <f t="shared" si="310"/>
        <v>CP003258</v>
      </c>
      <c r="E3895" t="str">
        <f t="shared" si="312"/>
        <v>Marinitoga</v>
      </c>
      <c r="F3895" t="s">
        <v>32554</v>
      </c>
      <c r="G3895" t="str">
        <f t="shared" si="311"/>
        <v xml:space="preserve">Marinitogapiezophila               Thermotogae13.38626.520214---14-                                                        </v>
      </c>
      <c r="H3895" t="s">
        <v>19759</v>
      </c>
      <c r="I3895" t="s">
        <v>15</v>
      </c>
      <c r="J3895" t="s">
        <v>19760</v>
      </c>
      <c r="K3895" t="s">
        <v>19760</v>
      </c>
      <c r="L3895" t="s">
        <v>19761</v>
      </c>
      <c r="M3895" t="s">
        <v>19762</v>
      </c>
      <c r="N3895" t="s">
        <v>19763</v>
      </c>
      <c r="O3895" s="1" t="s">
        <v>19764</v>
      </c>
      <c r="P3895" t="s">
        <v>19765</v>
      </c>
      <c r="Q3895">
        <v>14</v>
      </c>
      <c r="R3895" t="s">
        <v>23</v>
      </c>
      <c r="S3895" t="s">
        <v>23</v>
      </c>
      <c r="T3895" t="s">
        <v>23</v>
      </c>
      <c r="U3895">
        <v>14</v>
      </c>
      <c r="V3895" t="s">
        <v>58</v>
      </c>
    </row>
    <row r="3896" spans="1:22">
      <c r="A3896">
        <v>6502119</v>
      </c>
      <c r="B3896" t="str">
        <f t="shared" si="308"/>
        <v>pHP-42</v>
      </c>
      <c r="C3896" t="str">
        <f t="shared" si="309"/>
        <v>NC_017508.1</v>
      </c>
      <c r="D3896" t="str">
        <f t="shared" si="310"/>
        <v>CP001979</v>
      </c>
      <c r="E3896" t="str">
        <f t="shared" si="312"/>
        <v>Marinobacter</v>
      </c>
      <c r="F3896" t="s">
        <v>32401</v>
      </c>
      <c r="G3896" t="str">
        <f t="shared" si="311"/>
        <v>Marinobacteradhaerens                Gammaproteobacteria42.34953.564448---491</v>
      </c>
      <c r="H3896" t="s">
        <v>19766</v>
      </c>
      <c r="I3896" t="s">
        <v>15</v>
      </c>
      <c r="J3896" t="s">
        <v>78</v>
      </c>
      <c r="K3896" t="s">
        <v>79</v>
      </c>
      <c r="L3896" t="s">
        <v>19767</v>
      </c>
      <c r="M3896" t="s">
        <v>19768</v>
      </c>
      <c r="N3896" t="s">
        <v>19769</v>
      </c>
      <c r="O3896" s="1" t="s">
        <v>19770</v>
      </c>
      <c r="P3896" t="s">
        <v>19771</v>
      </c>
      <c r="Q3896">
        <v>48</v>
      </c>
      <c r="R3896" t="s">
        <v>23</v>
      </c>
      <c r="S3896" t="s">
        <v>23</v>
      </c>
      <c r="T3896" t="s">
        <v>23</v>
      </c>
      <c r="U3896">
        <v>49</v>
      </c>
      <c r="V3896">
        <v>1</v>
      </c>
    </row>
    <row r="3897" spans="1:22">
      <c r="A3897">
        <v>6502023</v>
      </c>
      <c r="B3897" t="str">
        <f t="shared" si="308"/>
        <v>pHP-187</v>
      </c>
      <c r="C3897" t="str">
        <f t="shared" si="309"/>
        <v>NC_017507.1</v>
      </c>
      <c r="D3897" t="str">
        <f t="shared" si="310"/>
        <v>CP001980</v>
      </c>
      <c r="E3897" t="str">
        <f t="shared" si="312"/>
        <v>Marinobacter</v>
      </c>
      <c r="F3897" t="s">
        <v>32401</v>
      </c>
      <c r="G3897" t="str">
        <f t="shared" si="311"/>
        <v>Marinobacteradhaerens                Gammaproteobacteria187.46550.9957140---1466</v>
      </c>
      <c r="H3897" t="s">
        <v>19766</v>
      </c>
      <c r="I3897" t="s">
        <v>15</v>
      </c>
      <c r="J3897" t="s">
        <v>78</v>
      </c>
      <c r="K3897" t="s">
        <v>79</v>
      </c>
      <c r="L3897" t="s">
        <v>19772</v>
      </c>
      <c r="M3897" t="s">
        <v>19773</v>
      </c>
      <c r="N3897" t="s">
        <v>19774</v>
      </c>
      <c r="O3897" s="1" t="s">
        <v>19775</v>
      </c>
      <c r="P3897" t="s">
        <v>19776</v>
      </c>
      <c r="Q3897">
        <v>140</v>
      </c>
      <c r="R3897" t="s">
        <v>23</v>
      </c>
      <c r="S3897" t="s">
        <v>23</v>
      </c>
      <c r="T3897" t="s">
        <v>23</v>
      </c>
      <c r="U3897">
        <v>146</v>
      </c>
      <c r="V3897">
        <v>6</v>
      </c>
    </row>
    <row r="3898" spans="1:22">
      <c r="A3898">
        <v>6501927</v>
      </c>
      <c r="B3898" t="str">
        <f t="shared" si="308"/>
        <v>pMAQU01</v>
      </c>
      <c r="C3898" t="str">
        <f t="shared" si="309"/>
        <v>NC_008738.1</v>
      </c>
      <c r="D3898" t="str">
        <f t="shared" si="310"/>
        <v>CP000515</v>
      </c>
      <c r="E3898" t="str">
        <f t="shared" si="312"/>
        <v>Marinobacter</v>
      </c>
      <c r="F3898" t="s">
        <v>32555</v>
      </c>
      <c r="G3898" t="str">
        <f t="shared" si="311"/>
        <v>Marinobacterhydrocarbonoclasticus    Gammaproteobacteria239.62354.0516235---2361</v>
      </c>
      <c r="H3898" t="s">
        <v>19777</v>
      </c>
      <c r="I3898" t="s">
        <v>15</v>
      </c>
      <c r="J3898" t="s">
        <v>78</v>
      </c>
      <c r="K3898" t="s">
        <v>79</v>
      </c>
      <c r="L3898" t="s">
        <v>19778</v>
      </c>
      <c r="M3898" t="s">
        <v>19779</v>
      </c>
      <c r="N3898" t="s">
        <v>19780</v>
      </c>
      <c r="O3898" s="1" t="s">
        <v>19781</v>
      </c>
      <c r="P3898" t="s">
        <v>19782</v>
      </c>
      <c r="Q3898">
        <v>235</v>
      </c>
      <c r="R3898" t="s">
        <v>23</v>
      </c>
      <c r="S3898" t="s">
        <v>23</v>
      </c>
      <c r="T3898" t="s">
        <v>23</v>
      </c>
      <c r="U3898">
        <v>236</v>
      </c>
      <c r="V3898">
        <v>1</v>
      </c>
    </row>
    <row r="3899" spans="1:22">
      <c r="A3899">
        <v>6501831</v>
      </c>
      <c r="B3899" t="str">
        <f t="shared" si="308"/>
        <v>pMAQU02</v>
      </c>
      <c r="C3899" t="str">
        <f t="shared" si="309"/>
        <v>NC_008739.1</v>
      </c>
      <c r="D3899" t="str">
        <f t="shared" si="310"/>
        <v>CP000516</v>
      </c>
      <c r="E3899" t="str">
        <f t="shared" si="312"/>
        <v>Marinobacter</v>
      </c>
      <c r="F3899" t="s">
        <v>32555</v>
      </c>
      <c r="G3899" t="str">
        <f t="shared" si="311"/>
        <v>Marinobacterhydrocarbonoclasticus    Gammaproteobacteria213.2953.1572200---21515</v>
      </c>
      <c r="H3899" t="s">
        <v>19777</v>
      </c>
      <c r="I3899" t="s">
        <v>15</v>
      </c>
      <c r="J3899" t="s">
        <v>78</v>
      </c>
      <c r="K3899" t="s">
        <v>79</v>
      </c>
      <c r="L3899" t="s">
        <v>19783</v>
      </c>
      <c r="M3899" t="s">
        <v>19784</v>
      </c>
      <c r="N3899" t="s">
        <v>19785</v>
      </c>
      <c r="O3899" s="1" t="s">
        <v>19786</v>
      </c>
      <c r="P3899" t="s">
        <v>19787</v>
      </c>
      <c r="Q3899">
        <v>200</v>
      </c>
      <c r="R3899" t="s">
        <v>23</v>
      </c>
      <c r="S3899" t="s">
        <v>23</v>
      </c>
      <c r="T3899" t="s">
        <v>23</v>
      </c>
      <c r="U3899">
        <v>215</v>
      </c>
      <c r="V3899">
        <v>15</v>
      </c>
    </row>
    <row r="3900" spans="1:22">
      <c r="A3900">
        <v>6501735</v>
      </c>
      <c r="B3900" t="str">
        <f t="shared" si="308"/>
        <v>pMARS01</v>
      </c>
      <c r="C3900" t="str">
        <f t="shared" si="309"/>
        <v>-</v>
      </c>
      <c r="D3900" t="str">
        <f t="shared" si="310"/>
        <v>CM003615.1</v>
      </c>
      <c r="E3900" t="str">
        <f t="shared" si="312"/>
        <v>Marinobacter</v>
      </c>
      <c r="F3900" t="s">
        <v>32132</v>
      </c>
      <c r="G3900" t="str">
        <f t="shared" si="311"/>
        <v xml:space="preserve">Marinobactersp.                      Gammaproteobacteria144.93552.9541165---165-                                                                        </v>
      </c>
      <c r="H3900" t="s">
        <v>19788</v>
      </c>
      <c r="I3900" t="s">
        <v>15</v>
      </c>
      <c r="J3900" t="s">
        <v>78</v>
      </c>
      <c r="K3900" t="s">
        <v>79</v>
      </c>
      <c r="L3900" t="s">
        <v>19789</v>
      </c>
      <c r="M3900" t="s">
        <v>23</v>
      </c>
      <c r="N3900" t="s">
        <v>19790</v>
      </c>
      <c r="O3900" s="1" t="s">
        <v>19791</v>
      </c>
      <c r="P3900" t="s">
        <v>19792</v>
      </c>
      <c r="Q3900">
        <v>165</v>
      </c>
      <c r="R3900" t="s">
        <v>23</v>
      </c>
      <c r="S3900" t="s">
        <v>23</v>
      </c>
      <c r="T3900" t="s">
        <v>23</v>
      </c>
      <c r="U3900">
        <v>165</v>
      </c>
      <c r="V3900" t="s">
        <v>3736</v>
      </c>
    </row>
    <row r="3901" spans="1:22">
      <c r="A3901">
        <v>6501639</v>
      </c>
      <c r="B3901" t="str">
        <f t="shared" si="308"/>
        <v>pPL1</v>
      </c>
      <c r="C3901" t="str">
        <f t="shared" si="309"/>
        <v>NC_002094.1</v>
      </c>
      <c r="D3901" t="str">
        <f t="shared" si="310"/>
        <v>U75508</v>
      </c>
      <c r="E3901" t="str">
        <f t="shared" si="312"/>
        <v>Marinococcus</v>
      </c>
      <c r="F3901" t="s">
        <v>32461</v>
      </c>
      <c r="G3901" t="str">
        <f t="shared" si="311"/>
        <v xml:space="preserve">Marinococcushalophilus               Bacilli3.87438.92624---4-                                                                        </v>
      </c>
      <c r="H3901" t="s">
        <v>19793</v>
      </c>
      <c r="I3901" t="s">
        <v>15</v>
      </c>
      <c r="J3901" t="s">
        <v>46</v>
      </c>
      <c r="K3901" t="s">
        <v>1953</v>
      </c>
      <c r="L3901" t="s">
        <v>3807</v>
      </c>
      <c r="M3901" t="s">
        <v>19794</v>
      </c>
      <c r="N3901" t="s">
        <v>19795</v>
      </c>
      <c r="O3901" s="1" t="s">
        <v>19796</v>
      </c>
      <c r="P3901" t="s">
        <v>19797</v>
      </c>
      <c r="Q3901">
        <v>4</v>
      </c>
      <c r="R3901" t="s">
        <v>23</v>
      </c>
      <c r="S3901" t="s">
        <v>23</v>
      </c>
      <c r="T3901" t="s">
        <v>23</v>
      </c>
      <c r="U3901">
        <v>4</v>
      </c>
      <c r="V3901" t="s">
        <v>3736</v>
      </c>
    </row>
    <row r="3902" spans="1:22">
      <c r="A3902">
        <v>6501543</v>
      </c>
      <c r="B3902" t="str">
        <f t="shared" si="308"/>
        <v>pMaD1</v>
      </c>
      <c r="C3902" t="str">
        <f t="shared" si="309"/>
        <v>NZ_CP010856.1</v>
      </c>
      <c r="D3902" t="str">
        <f t="shared" si="310"/>
        <v>CP010856</v>
      </c>
      <c r="E3902" t="str">
        <f t="shared" si="312"/>
        <v>Marinovum</v>
      </c>
      <c r="F3902" t="s">
        <v>32556</v>
      </c>
      <c r="G3902" t="str">
        <f t="shared" si="311"/>
        <v>Marinovumalgicola                 Alphaproteobacteria254.95561.485224---23410</v>
      </c>
      <c r="H3902" t="s">
        <v>19798</v>
      </c>
      <c r="I3902" t="s">
        <v>15</v>
      </c>
      <c r="J3902" t="s">
        <v>78</v>
      </c>
      <c r="K3902" t="s">
        <v>202</v>
      </c>
      <c r="L3902" t="s">
        <v>19799</v>
      </c>
      <c r="M3902" t="s">
        <v>19800</v>
      </c>
      <c r="N3902" t="s">
        <v>19801</v>
      </c>
      <c r="O3902" s="1" t="s">
        <v>19802</v>
      </c>
      <c r="P3902" t="s">
        <v>19803</v>
      </c>
      <c r="Q3902">
        <v>224</v>
      </c>
      <c r="R3902" t="s">
        <v>23</v>
      </c>
      <c r="S3902" t="s">
        <v>23</v>
      </c>
      <c r="T3902" t="s">
        <v>23</v>
      </c>
      <c r="U3902">
        <v>234</v>
      </c>
      <c r="V3902">
        <v>10</v>
      </c>
    </row>
    <row r="3903" spans="1:22">
      <c r="A3903">
        <v>6501447</v>
      </c>
      <c r="B3903" t="str">
        <f t="shared" si="308"/>
        <v>pMaD11</v>
      </c>
      <c r="C3903" t="str">
        <f t="shared" si="309"/>
        <v>NZ_CP010866.1</v>
      </c>
      <c r="D3903" t="str">
        <f t="shared" si="310"/>
        <v>CP010866</v>
      </c>
      <c r="E3903" t="str">
        <f t="shared" si="312"/>
        <v>Marinovum</v>
      </c>
      <c r="F3903" t="s">
        <v>32556</v>
      </c>
      <c r="G3903" t="str">
        <f t="shared" si="311"/>
        <v xml:space="preserve">Marinovumalgicola                 Alphaproteobacteria5.81263.19687---7-                                                        </v>
      </c>
      <c r="H3903" t="s">
        <v>19798</v>
      </c>
      <c r="I3903" t="s">
        <v>15</v>
      </c>
      <c r="J3903" t="s">
        <v>78</v>
      </c>
      <c r="K3903" t="s">
        <v>202</v>
      </c>
      <c r="L3903" t="s">
        <v>19804</v>
      </c>
      <c r="M3903" t="s">
        <v>19805</v>
      </c>
      <c r="N3903" t="s">
        <v>19806</v>
      </c>
      <c r="O3903" s="1" t="s">
        <v>19807</v>
      </c>
      <c r="P3903" t="s">
        <v>19808</v>
      </c>
      <c r="Q3903">
        <v>7</v>
      </c>
      <c r="R3903" t="s">
        <v>23</v>
      </c>
      <c r="S3903" t="s">
        <v>23</v>
      </c>
      <c r="T3903" t="s">
        <v>23</v>
      </c>
      <c r="U3903">
        <v>7</v>
      </c>
      <c r="V3903" t="s">
        <v>58</v>
      </c>
    </row>
    <row r="3904" spans="1:22">
      <c r="A3904">
        <v>6501351</v>
      </c>
      <c r="B3904" t="str">
        <f t="shared" si="308"/>
        <v>pMaD6</v>
      </c>
      <c r="C3904" t="str">
        <f t="shared" si="309"/>
        <v>NZ_CP010861.1</v>
      </c>
      <c r="D3904" t="str">
        <f t="shared" si="310"/>
        <v>CP010861</v>
      </c>
      <c r="E3904" t="str">
        <f t="shared" si="312"/>
        <v>Marinovum</v>
      </c>
      <c r="F3904" t="s">
        <v>32556</v>
      </c>
      <c r="G3904" t="str">
        <f t="shared" si="311"/>
        <v>Marinovumalgicola                 Alphaproteobacteria126.12660.2128119---1256</v>
      </c>
      <c r="H3904" t="s">
        <v>19798</v>
      </c>
      <c r="I3904" t="s">
        <v>15</v>
      </c>
      <c r="J3904" t="s">
        <v>78</v>
      </c>
      <c r="K3904" t="s">
        <v>202</v>
      </c>
      <c r="L3904" t="s">
        <v>19809</v>
      </c>
      <c r="M3904" t="s">
        <v>19810</v>
      </c>
      <c r="N3904" t="s">
        <v>19811</v>
      </c>
      <c r="O3904" s="1" t="s">
        <v>19812</v>
      </c>
      <c r="P3904" t="s">
        <v>19813</v>
      </c>
      <c r="Q3904">
        <v>119</v>
      </c>
      <c r="R3904" t="s">
        <v>23</v>
      </c>
      <c r="S3904" t="s">
        <v>23</v>
      </c>
      <c r="T3904" t="s">
        <v>23</v>
      </c>
      <c r="U3904">
        <v>125</v>
      </c>
      <c r="V3904">
        <v>6</v>
      </c>
    </row>
    <row r="3905" spans="1:22">
      <c r="A3905">
        <v>6501255</v>
      </c>
      <c r="B3905" t="str">
        <f t="shared" si="308"/>
        <v>pMaD7</v>
      </c>
      <c r="C3905" t="str">
        <f t="shared" si="309"/>
        <v>NZ_CP010862.1</v>
      </c>
      <c r="D3905" t="str">
        <f t="shared" si="310"/>
        <v>CP010862</v>
      </c>
      <c r="E3905" t="str">
        <f t="shared" si="312"/>
        <v>Marinovum</v>
      </c>
      <c r="F3905" t="s">
        <v>32556</v>
      </c>
      <c r="G3905" t="str">
        <f t="shared" si="311"/>
        <v>Marinovumalgicola                 Alphaproteobacteria115.17167.1132102---1064</v>
      </c>
      <c r="H3905" t="s">
        <v>19798</v>
      </c>
      <c r="I3905" t="s">
        <v>15</v>
      </c>
      <c r="J3905" t="s">
        <v>78</v>
      </c>
      <c r="K3905" t="s">
        <v>202</v>
      </c>
      <c r="L3905" t="s">
        <v>19814</v>
      </c>
      <c r="M3905" t="s">
        <v>19815</v>
      </c>
      <c r="N3905" t="s">
        <v>19816</v>
      </c>
      <c r="O3905" s="1" t="s">
        <v>19817</v>
      </c>
      <c r="P3905" t="s">
        <v>19818</v>
      </c>
      <c r="Q3905">
        <v>102</v>
      </c>
      <c r="R3905" t="s">
        <v>23</v>
      </c>
      <c r="S3905" t="s">
        <v>23</v>
      </c>
      <c r="T3905" t="s">
        <v>23</v>
      </c>
      <c r="U3905">
        <v>106</v>
      </c>
      <c r="V3905">
        <v>4</v>
      </c>
    </row>
    <row r="3906" spans="1:22">
      <c r="A3906">
        <v>6501159</v>
      </c>
      <c r="B3906" t="str">
        <f t="shared" si="308"/>
        <v>pMaD3</v>
      </c>
      <c r="C3906" t="str">
        <f t="shared" si="309"/>
        <v>NZ_CP010858.1</v>
      </c>
      <c r="D3906" t="str">
        <f t="shared" si="310"/>
        <v>CP010858</v>
      </c>
      <c r="E3906" t="str">
        <f t="shared" si="312"/>
        <v>Marinovum</v>
      </c>
      <c r="F3906" t="s">
        <v>32556</v>
      </c>
      <c r="G3906" t="str">
        <f t="shared" si="311"/>
        <v>Marinovumalgicola                 Alphaproteobacteria189.94164.9049180---1855</v>
      </c>
      <c r="H3906" t="s">
        <v>19798</v>
      </c>
      <c r="I3906" t="s">
        <v>15</v>
      </c>
      <c r="J3906" t="s">
        <v>78</v>
      </c>
      <c r="K3906" t="s">
        <v>202</v>
      </c>
      <c r="L3906" t="s">
        <v>19819</v>
      </c>
      <c r="M3906" t="s">
        <v>19820</v>
      </c>
      <c r="N3906" t="s">
        <v>19821</v>
      </c>
      <c r="O3906" s="1" t="s">
        <v>19822</v>
      </c>
      <c r="P3906" t="s">
        <v>19823</v>
      </c>
      <c r="Q3906">
        <v>180</v>
      </c>
      <c r="R3906" t="s">
        <v>23</v>
      </c>
      <c r="S3906" t="s">
        <v>23</v>
      </c>
      <c r="T3906" t="s">
        <v>23</v>
      </c>
      <c r="U3906">
        <v>185</v>
      </c>
      <c r="V3906">
        <v>5</v>
      </c>
    </row>
    <row r="3907" spans="1:22">
      <c r="A3907">
        <v>6501063</v>
      </c>
      <c r="B3907" t="str">
        <f t="shared" ref="B3907:B3970" si="313">L3907</f>
        <v>pMaD8</v>
      </c>
      <c r="C3907" t="str">
        <f t="shared" ref="C3907:C3970" si="314">M3907</f>
        <v>NZ_CP010863.1</v>
      </c>
      <c r="D3907" t="str">
        <f t="shared" ref="D3907:D3970" si="315">N3907</f>
        <v>CP010863</v>
      </c>
      <c r="E3907" t="str">
        <f t="shared" si="312"/>
        <v>Marinovum</v>
      </c>
      <c r="F3907" t="s">
        <v>32556</v>
      </c>
      <c r="G3907" t="str">
        <f t="shared" ref="G3907:G3970" si="316">CONCATENATE(E3907,F3907,K3907,O3907,P3907,Q3907,R3907,S3907,T3907,U3907,V3907)</f>
        <v>Marinovumalgicola                 Alphaproteobacteria111.29266.0703107---1081</v>
      </c>
      <c r="H3907" t="s">
        <v>19798</v>
      </c>
      <c r="I3907" t="s">
        <v>15</v>
      </c>
      <c r="J3907" t="s">
        <v>78</v>
      </c>
      <c r="K3907" t="s">
        <v>202</v>
      </c>
      <c r="L3907" t="s">
        <v>19824</v>
      </c>
      <c r="M3907" t="s">
        <v>19825</v>
      </c>
      <c r="N3907" t="s">
        <v>19826</v>
      </c>
      <c r="O3907" s="1" t="s">
        <v>19827</v>
      </c>
      <c r="P3907" t="s">
        <v>19828</v>
      </c>
      <c r="Q3907">
        <v>107</v>
      </c>
      <c r="R3907" t="s">
        <v>23</v>
      </c>
      <c r="S3907" t="s">
        <v>23</v>
      </c>
      <c r="T3907" t="s">
        <v>23</v>
      </c>
      <c r="U3907">
        <v>108</v>
      </c>
      <c r="V3907">
        <v>1</v>
      </c>
    </row>
    <row r="3908" spans="1:22">
      <c r="A3908">
        <v>6500967</v>
      </c>
      <c r="B3908" t="str">
        <f t="shared" si="313"/>
        <v>pMaD10</v>
      </c>
      <c r="C3908" t="str">
        <f t="shared" si="314"/>
        <v>NZ_CP010865.1</v>
      </c>
      <c r="D3908" t="str">
        <f t="shared" si="315"/>
        <v>CP010865</v>
      </c>
      <c r="E3908" t="str">
        <f t="shared" si="312"/>
        <v>Marinovum</v>
      </c>
      <c r="F3908" t="s">
        <v>32556</v>
      </c>
      <c r="G3908" t="str">
        <f t="shared" si="316"/>
        <v>Marinovumalgicola                 Alphaproteobacteria52.51268.470140---411</v>
      </c>
      <c r="H3908" t="s">
        <v>19798</v>
      </c>
      <c r="I3908" t="s">
        <v>15</v>
      </c>
      <c r="J3908" t="s">
        <v>78</v>
      </c>
      <c r="K3908" t="s">
        <v>202</v>
      </c>
      <c r="L3908" t="s">
        <v>19829</v>
      </c>
      <c r="M3908" t="s">
        <v>19830</v>
      </c>
      <c r="N3908" t="s">
        <v>19831</v>
      </c>
      <c r="O3908" s="1" t="s">
        <v>19832</v>
      </c>
      <c r="P3908" t="s">
        <v>19833</v>
      </c>
      <c r="Q3908">
        <v>40</v>
      </c>
      <c r="R3908" t="s">
        <v>23</v>
      </c>
      <c r="S3908" t="s">
        <v>23</v>
      </c>
      <c r="T3908" t="s">
        <v>23</v>
      </c>
      <c r="U3908">
        <v>41</v>
      </c>
      <c r="V3908">
        <v>1</v>
      </c>
    </row>
    <row r="3909" spans="1:22">
      <c r="A3909">
        <v>6500871</v>
      </c>
      <c r="B3909" t="str">
        <f t="shared" si="313"/>
        <v>pMaD5</v>
      </c>
      <c r="C3909" t="str">
        <f t="shared" si="314"/>
        <v>NZ_CP010860.1</v>
      </c>
      <c r="D3909" t="str">
        <f t="shared" si="315"/>
        <v>CP010860</v>
      </c>
      <c r="E3909" t="str">
        <f t="shared" si="312"/>
        <v>Marinovum</v>
      </c>
      <c r="F3909" t="s">
        <v>32556</v>
      </c>
      <c r="G3909" t="str">
        <f t="shared" si="316"/>
        <v>Marinovumalgicola                 Alphaproteobacteria143.40166.5644135---1361</v>
      </c>
      <c r="H3909" t="s">
        <v>19798</v>
      </c>
      <c r="I3909" t="s">
        <v>15</v>
      </c>
      <c r="J3909" t="s">
        <v>78</v>
      </c>
      <c r="K3909" t="s">
        <v>202</v>
      </c>
      <c r="L3909" t="s">
        <v>19834</v>
      </c>
      <c r="M3909" t="s">
        <v>19835</v>
      </c>
      <c r="N3909" t="s">
        <v>19836</v>
      </c>
      <c r="O3909" s="1" t="s">
        <v>19837</v>
      </c>
      <c r="P3909" t="s">
        <v>19838</v>
      </c>
      <c r="Q3909">
        <v>135</v>
      </c>
      <c r="R3909" t="s">
        <v>23</v>
      </c>
      <c r="S3909" t="s">
        <v>23</v>
      </c>
      <c r="T3909" t="s">
        <v>23</v>
      </c>
      <c r="U3909">
        <v>136</v>
      </c>
      <c r="V3909">
        <v>1</v>
      </c>
    </row>
    <row r="3910" spans="1:22">
      <c r="A3910">
        <v>6500775</v>
      </c>
      <c r="B3910" t="str">
        <f t="shared" si="313"/>
        <v>pMaD2</v>
      </c>
      <c r="C3910" t="str">
        <f t="shared" si="314"/>
        <v>NZ_CP010857.1</v>
      </c>
      <c r="D3910" t="str">
        <f t="shared" si="315"/>
        <v>CP010857</v>
      </c>
      <c r="E3910" t="str">
        <f t="shared" si="312"/>
        <v>Marinovum</v>
      </c>
      <c r="F3910" t="s">
        <v>32556</v>
      </c>
      <c r="G3910" t="str">
        <f t="shared" si="316"/>
        <v>Marinovumalgicola                 Alphaproteobacteria239.7563.8198212---2164</v>
      </c>
      <c r="H3910" t="s">
        <v>19798</v>
      </c>
      <c r="I3910" t="s">
        <v>15</v>
      </c>
      <c r="J3910" t="s">
        <v>78</v>
      </c>
      <c r="K3910" t="s">
        <v>202</v>
      </c>
      <c r="L3910" t="s">
        <v>19839</v>
      </c>
      <c r="M3910" t="s">
        <v>19840</v>
      </c>
      <c r="N3910" t="s">
        <v>19841</v>
      </c>
      <c r="O3910" s="1" t="s">
        <v>19842</v>
      </c>
      <c r="P3910" t="s">
        <v>19843</v>
      </c>
      <c r="Q3910">
        <v>212</v>
      </c>
      <c r="R3910" t="s">
        <v>23</v>
      </c>
      <c r="S3910" t="s">
        <v>23</v>
      </c>
      <c r="T3910" t="s">
        <v>23</v>
      </c>
      <c r="U3910">
        <v>216</v>
      </c>
      <c r="V3910">
        <v>4</v>
      </c>
    </row>
    <row r="3911" spans="1:22">
      <c r="A3911">
        <v>6500679</v>
      </c>
      <c r="B3911" t="str">
        <f t="shared" si="313"/>
        <v>pMaD4</v>
      </c>
      <c r="C3911" t="str">
        <f t="shared" si="314"/>
        <v>NZ_CP010859.1</v>
      </c>
      <c r="D3911" t="str">
        <f t="shared" si="315"/>
        <v>CP010859</v>
      </c>
      <c r="E3911" t="str">
        <f t="shared" si="312"/>
        <v>Marinovum</v>
      </c>
      <c r="F3911" t="s">
        <v>32556</v>
      </c>
      <c r="G3911" t="str">
        <f t="shared" si="316"/>
        <v>Marinovumalgicola                 Alphaproteobacteria187.67364.9555174---1773</v>
      </c>
      <c r="H3911" t="s">
        <v>19798</v>
      </c>
      <c r="I3911" t="s">
        <v>15</v>
      </c>
      <c r="J3911" t="s">
        <v>78</v>
      </c>
      <c r="K3911" t="s">
        <v>202</v>
      </c>
      <c r="L3911" t="s">
        <v>19844</v>
      </c>
      <c r="M3911" t="s">
        <v>19845</v>
      </c>
      <c r="N3911" t="s">
        <v>19846</v>
      </c>
      <c r="O3911" s="1" t="s">
        <v>19847</v>
      </c>
      <c r="P3911" t="s">
        <v>19848</v>
      </c>
      <c r="Q3911">
        <v>174</v>
      </c>
      <c r="R3911" t="s">
        <v>23</v>
      </c>
      <c r="S3911" t="s">
        <v>23</v>
      </c>
      <c r="T3911" t="s">
        <v>23</v>
      </c>
      <c r="U3911">
        <v>177</v>
      </c>
      <c r="V3911">
        <v>3</v>
      </c>
    </row>
    <row r="3912" spans="1:22">
      <c r="A3912">
        <v>6500583</v>
      </c>
      <c r="B3912" t="str">
        <f t="shared" si="313"/>
        <v>pMaD9</v>
      </c>
      <c r="C3912" t="str">
        <f t="shared" si="314"/>
        <v>NZ_CP010864.1</v>
      </c>
      <c r="D3912" t="str">
        <f t="shared" si="315"/>
        <v>CP010864</v>
      </c>
      <c r="E3912" t="str">
        <f t="shared" si="312"/>
        <v>Marinovum</v>
      </c>
      <c r="F3912" t="s">
        <v>32556</v>
      </c>
      <c r="G3912" t="str">
        <f t="shared" si="316"/>
        <v>Marinovumalgicola                 Alphaproteobacteria98.62664.982996---971</v>
      </c>
      <c r="H3912" t="s">
        <v>19798</v>
      </c>
      <c r="I3912" t="s">
        <v>15</v>
      </c>
      <c r="J3912" t="s">
        <v>78</v>
      </c>
      <c r="K3912" t="s">
        <v>202</v>
      </c>
      <c r="L3912" t="s">
        <v>19849</v>
      </c>
      <c r="M3912" t="s">
        <v>19850</v>
      </c>
      <c r="N3912" t="s">
        <v>19851</v>
      </c>
      <c r="O3912" s="1" t="s">
        <v>19852</v>
      </c>
      <c r="P3912" t="s">
        <v>19853</v>
      </c>
      <c r="Q3912">
        <v>96</v>
      </c>
      <c r="R3912" t="s">
        <v>23</v>
      </c>
      <c r="S3912" t="s">
        <v>23</v>
      </c>
      <c r="T3912" t="s">
        <v>23</v>
      </c>
      <c r="U3912">
        <v>97</v>
      </c>
      <c r="V3912">
        <v>1</v>
      </c>
    </row>
    <row r="3913" spans="1:22">
      <c r="A3913">
        <v>6500487</v>
      </c>
      <c r="B3913" t="str">
        <f t="shared" si="313"/>
        <v>pFTRAC01</v>
      </c>
      <c r="C3913" t="str">
        <f t="shared" si="314"/>
        <v>NC_014750.1</v>
      </c>
      <c r="D3913" t="str">
        <f t="shared" si="315"/>
        <v>CP002350</v>
      </c>
      <c r="E3913" t="str">
        <f t="shared" si="312"/>
        <v>Marivirga</v>
      </c>
      <c r="F3913" t="s">
        <v>32557</v>
      </c>
      <c r="G3913" t="str">
        <f t="shared" si="316"/>
        <v xml:space="preserve">Marivirgatractuosa                Bacteroidetes4.91639.68678---8-                                        </v>
      </c>
      <c r="H3913" t="s">
        <v>19854</v>
      </c>
      <c r="I3913" t="s">
        <v>15</v>
      </c>
      <c r="J3913" t="s">
        <v>4901</v>
      </c>
      <c r="K3913" t="s">
        <v>4902</v>
      </c>
      <c r="L3913" t="s">
        <v>19855</v>
      </c>
      <c r="M3913" t="s">
        <v>19856</v>
      </c>
      <c r="N3913" t="s">
        <v>19857</v>
      </c>
      <c r="O3913" s="1" t="s">
        <v>19858</v>
      </c>
      <c r="P3913" t="s">
        <v>19859</v>
      </c>
      <c r="Q3913">
        <v>8</v>
      </c>
      <c r="R3913" t="s">
        <v>23</v>
      </c>
      <c r="S3913" t="s">
        <v>23</v>
      </c>
      <c r="T3913" t="s">
        <v>23</v>
      </c>
      <c r="U3913">
        <v>8</v>
      </c>
      <c r="V3913" t="s">
        <v>44</v>
      </c>
    </row>
    <row r="3914" spans="1:22">
      <c r="A3914">
        <v>6500391</v>
      </c>
      <c r="B3914" t="str">
        <f t="shared" si="313"/>
        <v>unnamed 1</v>
      </c>
      <c r="C3914" t="str">
        <f t="shared" si="314"/>
        <v>-</v>
      </c>
      <c r="D3914" t="str">
        <f t="shared" si="315"/>
        <v>CP012641.1</v>
      </c>
      <c r="E3914" t="str">
        <f t="shared" si="312"/>
        <v>Massilia</v>
      </c>
      <c r="F3914" t="s">
        <v>32132</v>
      </c>
      <c r="G3914" t="str">
        <f t="shared" si="316"/>
        <v>Massiliasp.                      Betaproteobacteria203.10660.6737165---19227</v>
      </c>
      <c r="H3914" t="s">
        <v>19860</v>
      </c>
      <c r="I3914" t="s">
        <v>15</v>
      </c>
      <c r="J3914" t="s">
        <v>78</v>
      </c>
      <c r="K3914" t="s">
        <v>453</v>
      </c>
      <c r="L3914" t="s">
        <v>2438</v>
      </c>
      <c r="M3914" t="s">
        <v>23</v>
      </c>
      <c r="N3914" t="s">
        <v>19861</v>
      </c>
      <c r="O3914" s="1" t="s">
        <v>19862</v>
      </c>
      <c r="P3914" t="s">
        <v>19863</v>
      </c>
      <c r="Q3914">
        <v>165</v>
      </c>
      <c r="R3914" t="s">
        <v>23</v>
      </c>
      <c r="S3914" t="s">
        <v>23</v>
      </c>
      <c r="T3914" t="s">
        <v>23</v>
      </c>
      <c r="U3914">
        <v>192</v>
      </c>
      <c r="V3914">
        <v>27</v>
      </c>
    </row>
    <row r="3915" spans="1:22">
      <c r="A3915">
        <v>6500295</v>
      </c>
      <c r="B3915" t="str">
        <f t="shared" si="313"/>
        <v>unnamed 2</v>
      </c>
      <c r="C3915" t="str">
        <f t="shared" si="314"/>
        <v>-</v>
      </c>
      <c r="D3915" t="str">
        <f t="shared" si="315"/>
        <v>CP012642.1</v>
      </c>
      <c r="E3915" t="str">
        <f t="shared" si="312"/>
        <v>Massilia</v>
      </c>
      <c r="F3915" t="s">
        <v>32132</v>
      </c>
      <c r="G3915" t="str">
        <f t="shared" si="316"/>
        <v>Massiliasp.                      Betaproteobacteria14.62363.10614---139</v>
      </c>
      <c r="H3915" t="s">
        <v>19860</v>
      </c>
      <c r="I3915" t="s">
        <v>15</v>
      </c>
      <c r="J3915" t="s">
        <v>78</v>
      </c>
      <c r="K3915" t="s">
        <v>453</v>
      </c>
      <c r="L3915" t="s">
        <v>2442</v>
      </c>
      <c r="M3915" t="s">
        <v>23</v>
      </c>
      <c r="N3915" t="s">
        <v>19864</v>
      </c>
      <c r="O3915" s="1" t="s">
        <v>19865</v>
      </c>
      <c r="P3915" t="s">
        <v>19866</v>
      </c>
      <c r="Q3915">
        <v>4</v>
      </c>
      <c r="R3915" t="s">
        <v>23</v>
      </c>
      <c r="S3915" t="s">
        <v>23</v>
      </c>
      <c r="T3915" t="s">
        <v>23</v>
      </c>
      <c r="U3915">
        <v>13</v>
      </c>
      <c r="V3915">
        <v>9</v>
      </c>
    </row>
    <row r="3916" spans="1:22">
      <c r="A3916">
        <v>6500199</v>
      </c>
      <c r="B3916" t="str">
        <f t="shared" si="313"/>
        <v>pMESIL01</v>
      </c>
      <c r="C3916" t="str">
        <f t="shared" si="314"/>
        <v>NC_014213.1</v>
      </c>
      <c r="D3916" t="str">
        <f t="shared" si="315"/>
        <v>CP002043</v>
      </c>
      <c r="E3916" t="str">
        <f t="shared" si="312"/>
        <v>Meiothermus</v>
      </c>
      <c r="F3916" t="s">
        <v>32558</v>
      </c>
      <c r="G3916" t="str">
        <f t="shared" si="316"/>
        <v>Meiothermussilvanus                 Deinococci347.85464.5863305---32217</v>
      </c>
      <c r="H3916" t="s">
        <v>19867</v>
      </c>
      <c r="I3916" t="s">
        <v>15</v>
      </c>
      <c r="J3916" t="s">
        <v>10543</v>
      </c>
      <c r="K3916" t="s">
        <v>10544</v>
      </c>
      <c r="L3916" t="s">
        <v>19868</v>
      </c>
      <c r="M3916" t="s">
        <v>19869</v>
      </c>
      <c r="N3916" t="s">
        <v>19870</v>
      </c>
      <c r="O3916" s="1" t="s">
        <v>19871</v>
      </c>
      <c r="P3916" t="s">
        <v>19872</v>
      </c>
      <c r="Q3916">
        <v>305</v>
      </c>
      <c r="R3916" t="s">
        <v>23</v>
      </c>
      <c r="S3916" t="s">
        <v>23</v>
      </c>
      <c r="T3916" t="s">
        <v>23</v>
      </c>
      <c r="U3916">
        <v>322</v>
      </c>
      <c r="V3916">
        <v>17</v>
      </c>
    </row>
    <row r="3917" spans="1:22">
      <c r="A3917">
        <v>6500103</v>
      </c>
      <c r="B3917" t="str">
        <f t="shared" si="313"/>
        <v>pMESIL02</v>
      </c>
      <c r="C3917" t="str">
        <f t="shared" si="314"/>
        <v>NC_014214.1</v>
      </c>
      <c r="D3917" t="str">
        <f t="shared" si="315"/>
        <v>CP002044</v>
      </c>
      <c r="E3917" t="str">
        <f t="shared" si="312"/>
        <v>Meiothermus</v>
      </c>
      <c r="F3917" t="s">
        <v>32558</v>
      </c>
      <c r="G3917" t="str">
        <f t="shared" si="316"/>
        <v>Meiothermussilvanus                 Deinococci124.42166.6688131---1321</v>
      </c>
      <c r="H3917" t="s">
        <v>19867</v>
      </c>
      <c r="I3917" t="s">
        <v>15</v>
      </c>
      <c r="J3917" t="s">
        <v>10543</v>
      </c>
      <c r="K3917" t="s">
        <v>10544</v>
      </c>
      <c r="L3917" t="s">
        <v>19873</v>
      </c>
      <c r="M3917" t="s">
        <v>19874</v>
      </c>
      <c r="N3917" t="s">
        <v>19875</v>
      </c>
      <c r="O3917" s="1" t="s">
        <v>19876</v>
      </c>
      <c r="P3917" t="s">
        <v>19877</v>
      </c>
      <c r="Q3917">
        <v>131</v>
      </c>
      <c r="R3917" t="s">
        <v>23</v>
      </c>
      <c r="S3917" t="s">
        <v>23</v>
      </c>
      <c r="T3917" t="s">
        <v>23</v>
      </c>
      <c r="U3917">
        <v>132</v>
      </c>
      <c r="V3917">
        <v>1</v>
      </c>
    </row>
    <row r="3918" spans="1:22">
      <c r="A3918">
        <v>6500007</v>
      </c>
      <c r="B3918" t="str">
        <f t="shared" si="313"/>
        <v>pMP19</v>
      </c>
      <c r="C3918" t="str">
        <f t="shared" si="314"/>
        <v>NZ_CM003360.1</v>
      </c>
      <c r="D3918" t="str">
        <f t="shared" si="315"/>
        <v>CM003360</v>
      </c>
      <c r="E3918" t="str">
        <f t="shared" si="312"/>
        <v>Melissococcus</v>
      </c>
      <c r="F3918" t="s">
        <v>32559</v>
      </c>
      <c r="G3918" t="str">
        <f t="shared" si="316"/>
        <v>Melissococcusplutonius                Bacilli19.4331.641815---161</v>
      </c>
      <c r="H3918" t="s">
        <v>19878</v>
      </c>
      <c r="I3918" t="s">
        <v>15</v>
      </c>
      <c r="J3918" t="s">
        <v>46</v>
      </c>
      <c r="K3918" t="s">
        <v>1953</v>
      </c>
      <c r="L3918" t="s">
        <v>19879</v>
      </c>
      <c r="M3918" t="s">
        <v>19880</v>
      </c>
      <c r="N3918" t="s">
        <v>19881</v>
      </c>
      <c r="O3918" s="1" t="s">
        <v>19882</v>
      </c>
      <c r="P3918" t="s">
        <v>19883</v>
      </c>
      <c r="Q3918">
        <v>15</v>
      </c>
      <c r="R3918" t="s">
        <v>23</v>
      </c>
      <c r="S3918" t="s">
        <v>23</v>
      </c>
      <c r="T3918" t="s">
        <v>23</v>
      </c>
      <c r="U3918">
        <v>16</v>
      </c>
      <c r="V3918">
        <v>1</v>
      </c>
    </row>
    <row r="3919" spans="1:22">
      <c r="A3919">
        <v>6499911</v>
      </c>
      <c r="B3919" t="str">
        <f t="shared" si="313"/>
        <v>pMP43</v>
      </c>
      <c r="C3919" t="str">
        <f t="shared" si="314"/>
        <v>NZ_CM003359.1</v>
      </c>
      <c r="D3919" t="str">
        <f t="shared" si="315"/>
        <v>CM003359</v>
      </c>
      <c r="E3919" t="str">
        <f t="shared" si="312"/>
        <v>Melissococcus</v>
      </c>
      <c r="F3919" t="s">
        <v>32559</v>
      </c>
      <c r="G3919" t="str">
        <f t="shared" si="316"/>
        <v>Melissococcusplutonius                Bacilli42.70533.462163---652</v>
      </c>
      <c r="H3919" t="s">
        <v>19884</v>
      </c>
      <c r="I3919" t="s">
        <v>15</v>
      </c>
      <c r="J3919" t="s">
        <v>46</v>
      </c>
      <c r="K3919" t="s">
        <v>1953</v>
      </c>
      <c r="L3919" t="s">
        <v>19885</v>
      </c>
      <c r="M3919" t="s">
        <v>19886</v>
      </c>
      <c r="N3919" t="s">
        <v>19887</v>
      </c>
      <c r="O3919" s="1" t="s">
        <v>19888</v>
      </c>
      <c r="P3919" t="s">
        <v>19889</v>
      </c>
      <c r="Q3919">
        <v>63</v>
      </c>
      <c r="R3919" t="s">
        <v>23</v>
      </c>
      <c r="S3919" t="s">
        <v>23</v>
      </c>
      <c r="T3919" t="s">
        <v>23</v>
      </c>
      <c r="U3919">
        <v>65</v>
      </c>
      <c r="V3919">
        <v>2</v>
      </c>
    </row>
    <row r="3920" spans="1:22">
      <c r="A3920">
        <v>6499815</v>
      </c>
      <c r="B3920" t="str">
        <f t="shared" si="313"/>
        <v>pMP1</v>
      </c>
      <c r="C3920" t="str">
        <f t="shared" si="314"/>
        <v>NC_015517.1</v>
      </c>
      <c r="D3920" t="str">
        <f t="shared" si="315"/>
        <v>AP012201</v>
      </c>
      <c r="E3920" t="str">
        <f t="shared" si="312"/>
        <v>Melissococcus</v>
      </c>
      <c r="F3920" t="s">
        <v>32559</v>
      </c>
      <c r="G3920" t="str">
        <f t="shared" si="316"/>
        <v>Melissococcusplutonius                Bacilli177.71829.1946131---14110</v>
      </c>
      <c r="H3920" t="s">
        <v>19890</v>
      </c>
      <c r="I3920" t="s">
        <v>15</v>
      </c>
      <c r="J3920" t="s">
        <v>46</v>
      </c>
      <c r="K3920" t="s">
        <v>1953</v>
      </c>
      <c r="L3920" t="s">
        <v>19891</v>
      </c>
      <c r="M3920" t="s">
        <v>19892</v>
      </c>
      <c r="N3920" t="s">
        <v>19893</v>
      </c>
      <c r="O3920" s="1" t="s">
        <v>19894</v>
      </c>
      <c r="P3920" t="s">
        <v>19895</v>
      </c>
      <c r="Q3920">
        <v>131</v>
      </c>
      <c r="R3920" t="s">
        <v>23</v>
      </c>
      <c r="S3920" t="s">
        <v>23</v>
      </c>
      <c r="T3920" t="s">
        <v>23</v>
      </c>
      <c r="U3920">
        <v>141</v>
      </c>
      <c r="V3920">
        <v>10</v>
      </c>
    </row>
    <row r="3921" spans="1:22">
      <c r="A3921">
        <v>6499719</v>
      </c>
      <c r="B3921" t="str">
        <f t="shared" si="313"/>
        <v>pMESCI01</v>
      </c>
      <c r="C3921" t="str">
        <f t="shared" si="314"/>
        <v>NC_014918.1</v>
      </c>
      <c r="D3921" t="str">
        <f t="shared" si="315"/>
        <v>CP002448</v>
      </c>
      <c r="E3921" t="str">
        <f t="shared" si="312"/>
        <v>Mesorhizobium</v>
      </c>
      <c r="F3921" t="s">
        <v>32560</v>
      </c>
      <c r="G3921" t="str">
        <f t="shared" si="316"/>
        <v>Mesorhizobiumciceri                   Alphaproteobacteria425.53960.6835394---43238</v>
      </c>
      <c r="H3921" t="s">
        <v>19896</v>
      </c>
      <c r="I3921" t="s">
        <v>15</v>
      </c>
      <c r="J3921" t="s">
        <v>78</v>
      </c>
      <c r="K3921" t="s">
        <v>202</v>
      </c>
      <c r="L3921" t="s">
        <v>19897</v>
      </c>
      <c r="M3921" t="s">
        <v>19898</v>
      </c>
      <c r="N3921" t="s">
        <v>19899</v>
      </c>
      <c r="O3921" s="1" t="s">
        <v>19900</v>
      </c>
      <c r="P3921" t="s">
        <v>19901</v>
      </c>
      <c r="Q3921">
        <v>394</v>
      </c>
      <c r="R3921" t="s">
        <v>23</v>
      </c>
      <c r="S3921" t="s">
        <v>23</v>
      </c>
      <c r="T3921" t="s">
        <v>23</v>
      </c>
      <c r="U3921">
        <v>432</v>
      </c>
      <c r="V3921">
        <v>38</v>
      </c>
    </row>
    <row r="3922" spans="1:22">
      <c r="A3922">
        <v>6499623</v>
      </c>
      <c r="B3922" t="str">
        <f t="shared" si="313"/>
        <v>pMHa</v>
      </c>
      <c r="C3922" t="str">
        <f t="shared" si="314"/>
        <v>NZ_CP006582.1</v>
      </c>
      <c r="D3922" t="str">
        <f t="shared" si="315"/>
        <v>CP006582</v>
      </c>
      <c r="E3922" t="str">
        <f t="shared" si="312"/>
        <v>Mesorhizobium</v>
      </c>
      <c r="F3922" t="s">
        <v>32561</v>
      </c>
      <c r="G3922" t="str">
        <f t="shared" si="316"/>
        <v>Mesorhizobiumhuakuii                  Alphaproteobacteria193.83559.8292141---18241</v>
      </c>
      <c r="H3922" t="s">
        <v>19902</v>
      </c>
      <c r="I3922" t="s">
        <v>15</v>
      </c>
      <c r="J3922" t="s">
        <v>78</v>
      </c>
      <c r="K3922" t="s">
        <v>202</v>
      </c>
      <c r="L3922" t="s">
        <v>19903</v>
      </c>
      <c r="M3922" t="s">
        <v>19904</v>
      </c>
      <c r="N3922" t="s">
        <v>19905</v>
      </c>
      <c r="O3922" s="1" t="s">
        <v>19906</v>
      </c>
      <c r="P3922" t="s">
        <v>19907</v>
      </c>
      <c r="Q3922">
        <v>141</v>
      </c>
      <c r="R3922" t="s">
        <v>23</v>
      </c>
      <c r="S3922" t="s">
        <v>23</v>
      </c>
      <c r="T3922" t="s">
        <v>23</v>
      </c>
      <c r="U3922">
        <v>182</v>
      </c>
      <c r="V3922">
        <v>41</v>
      </c>
    </row>
    <row r="3923" spans="1:22">
      <c r="A3923">
        <v>6499527</v>
      </c>
      <c r="B3923" t="str">
        <f t="shared" si="313"/>
        <v>pMHb</v>
      </c>
      <c r="C3923" t="str">
        <f t="shared" si="314"/>
        <v>NZ_CP006583.1</v>
      </c>
      <c r="D3923" t="str">
        <f t="shared" si="315"/>
        <v>CP006583</v>
      </c>
      <c r="E3923" t="str">
        <f t="shared" si="312"/>
        <v>Mesorhizobium</v>
      </c>
      <c r="F3923" t="s">
        <v>32561</v>
      </c>
      <c r="G3923" t="str">
        <f t="shared" si="316"/>
        <v>Mesorhizobiumhuakuii                  Alphaproteobacteria323.47559.5913256---31862</v>
      </c>
      <c r="H3923" t="s">
        <v>19902</v>
      </c>
      <c r="I3923" t="s">
        <v>15</v>
      </c>
      <c r="J3923" t="s">
        <v>78</v>
      </c>
      <c r="K3923" t="s">
        <v>202</v>
      </c>
      <c r="L3923" t="s">
        <v>19908</v>
      </c>
      <c r="M3923" t="s">
        <v>19909</v>
      </c>
      <c r="N3923" t="s">
        <v>19910</v>
      </c>
      <c r="O3923" s="1" t="s">
        <v>19911</v>
      </c>
      <c r="P3923" t="s">
        <v>19912</v>
      </c>
      <c r="Q3923">
        <v>256</v>
      </c>
      <c r="R3923" t="s">
        <v>23</v>
      </c>
      <c r="S3923" t="s">
        <v>23</v>
      </c>
      <c r="T3923" t="s">
        <v>23</v>
      </c>
      <c r="U3923">
        <v>318</v>
      </c>
      <c r="V3923">
        <v>62</v>
      </c>
    </row>
    <row r="3924" spans="1:22">
      <c r="A3924">
        <v>6499431</v>
      </c>
      <c r="B3924" t="str">
        <f t="shared" si="313"/>
        <v>pMLb</v>
      </c>
      <c r="C3924" t="str">
        <f t="shared" si="314"/>
        <v>NC_002682.1</v>
      </c>
      <c r="D3924" t="str">
        <f t="shared" si="315"/>
        <v>AP003017</v>
      </c>
      <c r="E3924" t="str">
        <f t="shared" si="312"/>
        <v>Mesorhizobium</v>
      </c>
      <c r="F3924" t="s">
        <v>32562</v>
      </c>
      <c r="G3924" t="str">
        <f t="shared" si="316"/>
        <v>Mesorhizobiumloti                     Alphaproteobacteria208.31559.8757201---22120</v>
      </c>
      <c r="H3924" t="s">
        <v>19913</v>
      </c>
      <c r="I3924" t="s">
        <v>15</v>
      </c>
      <c r="J3924" t="s">
        <v>78</v>
      </c>
      <c r="K3924" t="s">
        <v>202</v>
      </c>
      <c r="L3924" t="s">
        <v>19914</v>
      </c>
      <c r="M3924" t="s">
        <v>19915</v>
      </c>
      <c r="N3924" t="s">
        <v>19916</v>
      </c>
      <c r="O3924" s="1" t="s">
        <v>19917</v>
      </c>
      <c r="P3924" t="s">
        <v>19918</v>
      </c>
      <c r="Q3924">
        <v>201</v>
      </c>
      <c r="R3924" t="s">
        <v>23</v>
      </c>
      <c r="S3924" t="s">
        <v>23</v>
      </c>
      <c r="T3924" t="s">
        <v>23</v>
      </c>
      <c r="U3924">
        <v>221</v>
      </c>
      <c r="V3924">
        <v>20</v>
      </c>
    </row>
    <row r="3925" spans="1:22">
      <c r="A3925">
        <v>6499335</v>
      </c>
      <c r="B3925" t="str">
        <f t="shared" si="313"/>
        <v>pMLa</v>
      </c>
      <c r="C3925" t="str">
        <f t="shared" si="314"/>
        <v>NC_002679.1</v>
      </c>
      <c r="D3925" t="str">
        <f t="shared" si="315"/>
        <v>BA000013</v>
      </c>
      <c r="E3925" t="str">
        <f t="shared" si="312"/>
        <v>Mesorhizobium</v>
      </c>
      <c r="F3925" t="s">
        <v>32562</v>
      </c>
      <c r="G3925" t="str">
        <f t="shared" si="316"/>
        <v>Mesorhizobiumloti                     Alphaproteobacteria351.91159.2863309---32718</v>
      </c>
      <c r="H3925" t="s">
        <v>19913</v>
      </c>
      <c r="I3925" t="s">
        <v>15</v>
      </c>
      <c r="J3925" t="s">
        <v>78</v>
      </c>
      <c r="K3925" t="s">
        <v>202</v>
      </c>
      <c r="L3925" t="s">
        <v>19919</v>
      </c>
      <c r="M3925" t="s">
        <v>19920</v>
      </c>
      <c r="N3925" t="s">
        <v>19921</v>
      </c>
      <c r="O3925" s="1" t="s">
        <v>19922</v>
      </c>
      <c r="P3925" t="s">
        <v>19923</v>
      </c>
      <c r="Q3925">
        <v>309</v>
      </c>
      <c r="R3925" t="s">
        <v>23</v>
      </c>
      <c r="S3925" t="s">
        <v>23</v>
      </c>
      <c r="T3925" t="s">
        <v>23</v>
      </c>
      <c r="U3925">
        <v>327</v>
      </c>
      <c r="V3925">
        <v>18</v>
      </c>
    </row>
    <row r="3926" spans="1:22">
      <c r="A3926">
        <v>6499239</v>
      </c>
      <c r="B3926" t="str">
        <f t="shared" si="313"/>
        <v>pTHEBA.01</v>
      </c>
      <c r="C3926" t="str">
        <f t="shared" si="314"/>
        <v>NC_017935.1</v>
      </c>
      <c r="D3926" t="str">
        <f t="shared" si="315"/>
        <v>CP003533</v>
      </c>
      <c r="E3926" t="str">
        <f t="shared" si="312"/>
        <v>Mesotoga</v>
      </c>
      <c r="F3926" t="s">
        <v>32563</v>
      </c>
      <c r="G3926" t="str">
        <f t="shared" si="316"/>
        <v xml:space="preserve">Mesotogaprima                    Thermotogae1.72441.64732---2-                                        </v>
      </c>
      <c r="H3926" t="s">
        <v>19924</v>
      </c>
      <c r="I3926" t="s">
        <v>15</v>
      </c>
      <c r="J3926" t="s">
        <v>19760</v>
      </c>
      <c r="K3926" t="s">
        <v>19760</v>
      </c>
      <c r="L3926" t="s">
        <v>19925</v>
      </c>
      <c r="M3926" t="s">
        <v>19926</v>
      </c>
      <c r="N3926" t="s">
        <v>19927</v>
      </c>
      <c r="O3926" s="1" t="s">
        <v>19928</v>
      </c>
      <c r="P3926" t="s">
        <v>19929</v>
      </c>
      <c r="Q3926">
        <v>2</v>
      </c>
      <c r="R3926" t="s">
        <v>23</v>
      </c>
      <c r="S3926" t="s">
        <v>23</v>
      </c>
      <c r="T3926" t="s">
        <v>23</v>
      </c>
      <c r="U3926">
        <v>2</v>
      </c>
      <c r="V3926" t="s">
        <v>44</v>
      </c>
    </row>
    <row r="3927" spans="1:22">
      <c r="A3927">
        <v>6499143</v>
      </c>
      <c r="B3927" t="str">
        <f t="shared" si="313"/>
        <v>pMEFER01</v>
      </c>
      <c r="C3927" t="str">
        <f t="shared" si="314"/>
        <v>NC_013157.1</v>
      </c>
      <c r="D3927" t="str">
        <f t="shared" si="315"/>
        <v>CP001697</v>
      </c>
      <c r="E3927" t="str">
        <f t="shared" si="312"/>
        <v>Methanocaldococcus</v>
      </c>
      <c r="F3927" t="s">
        <v>32564</v>
      </c>
      <c r="G3927" t="str">
        <f t="shared" si="316"/>
        <v xml:space="preserve">Methanocaldococcusfervens                  Methanococci22.1932.78531---31-                                                                </v>
      </c>
      <c r="H3927" t="s">
        <v>19930</v>
      </c>
      <c r="I3927" t="s">
        <v>481</v>
      </c>
      <c r="J3927" t="s">
        <v>2208</v>
      </c>
      <c r="K3927" t="s">
        <v>19931</v>
      </c>
      <c r="L3927" t="s">
        <v>19932</v>
      </c>
      <c r="M3927" t="s">
        <v>19933</v>
      </c>
      <c r="N3927" t="s">
        <v>19934</v>
      </c>
      <c r="O3927" s="1" t="s">
        <v>19935</v>
      </c>
      <c r="P3927" t="s">
        <v>19936</v>
      </c>
      <c r="Q3927">
        <v>31</v>
      </c>
      <c r="R3927" t="s">
        <v>23</v>
      </c>
      <c r="S3927" t="s">
        <v>23</v>
      </c>
      <c r="T3927" t="s">
        <v>23</v>
      </c>
      <c r="U3927">
        <v>31</v>
      </c>
      <c r="V3927" t="s">
        <v>495</v>
      </c>
    </row>
    <row r="3928" spans="1:22">
      <c r="A3928">
        <v>6499047</v>
      </c>
      <c r="B3928" t="str">
        <f t="shared" si="313"/>
        <v>pFS01</v>
      </c>
      <c r="C3928" t="str">
        <f t="shared" si="314"/>
        <v>NC_013888.1</v>
      </c>
      <c r="D3928" t="str">
        <f t="shared" si="315"/>
        <v>CP001902</v>
      </c>
      <c r="E3928" t="str">
        <f t="shared" si="312"/>
        <v>Methanocaldococcus</v>
      </c>
      <c r="F3928" t="s">
        <v>32132</v>
      </c>
      <c r="G3928" t="str">
        <f t="shared" si="316"/>
        <v>Methanocaldococcussp.                      Methanococci12.19731.647110---122</v>
      </c>
      <c r="H3928" t="s">
        <v>19937</v>
      </c>
      <c r="I3928" t="s">
        <v>481</v>
      </c>
      <c r="J3928" t="s">
        <v>2208</v>
      </c>
      <c r="K3928" t="s">
        <v>19931</v>
      </c>
      <c r="L3928" t="s">
        <v>19938</v>
      </c>
      <c r="M3928" t="s">
        <v>19939</v>
      </c>
      <c r="N3928" t="s">
        <v>19940</v>
      </c>
      <c r="O3928" s="1" t="s">
        <v>19941</v>
      </c>
      <c r="P3928" t="s">
        <v>19942</v>
      </c>
      <c r="Q3928">
        <v>10</v>
      </c>
      <c r="R3928" t="s">
        <v>23</v>
      </c>
      <c r="S3928" t="s">
        <v>23</v>
      </c>
      <c r="T3928" t="s">
        <v>23</v>
      </c>
      <c r="U3928">
        <v>12</v>
      </c>
      <c r="V3928">
        <v>2</v>
      </c>
    </row>
    <row r="3929" spans="1:22">
      <c r="A3929">
        <v>6498951</v>
      </c>
      <c r="B3929" t="str">
        <f t="shared" si="313"/>
        <v>pMETVU02</v>
      </c>
      <c r="C3929" t="str">
        <f t="shared" si="314"/>
        <v>NC_013409.1</v>
      </c>
      <c r="D3929" t="str">
        <f t="shared" si="315"/>
        <v>CP001789</v>
      </c>
      <c r="E3929" t="str">
        <f t="shared" si="312"/>
        <v>Methanocaldococcus</v>
      </c>
      <c r="F3929" t="s">
        <v>32565</v>
      </c>
      <c r="G3929" t="str">
        <f t="shared" si="316"/>
        <v xml:space="preserve">Methanocaldococcusvulcanius                Methanococci4.70430.08082---2-                                                                </v>
      </c>
      <c r="H3929" t="s">
        <v>19943</v>
      </c>
      <c r="I3929" t="s">
        <v>481</v>
      </c>
      <c r="J3929" t="s">
        <v>2208</v>
      </c>
      <c r="K3929" t="s">
        <v>19931</v>
      </c>
      <c r="L3929" t="s">
        <v>19944</v>
      </c>
      <c r="M3929" t="s">
        <v>19945</v>
      </c>
      <c r="N3929" t="s">
        <v>19946</v>
      </c>
      <c r="O3929" s="1" t="s">
        <v>19947</v>
      </c>
      <c r="P3929" t="s">
        <v>19948</v>
      </c>
      <c r="Q3929">
        <v>2</v>
      </c>
      <c r="R3929" t="s">
        <v>23</v>
      </c>
      <c r="S3929" t="s">
        <v>23</v>
      </c>
      <c r="T3929" t="s">
        <v>23</v>
      </c>
      <c r="U3929">
        <v>2</v>
      </c>
      <c r="V3929" t="s">
        <v>495</v>
      </c>
    </row>
    <row r="3930" spans="1:22">
      <c r="A3930">
        <v>6498855</v>
      </c>
      <c r="B3930" t="str">
        <f t="shared" si="313"/>
        <v>pMETVU01</v>
      </c>
      <c r="C3930" t="str">
        <f t="shared" si="314"/>
        <v>NC_013408.1</v>
      </c>
      <c r="D3930" t="str">
        <f t="shared" si="315"/>
        <v>CP001788</v>
      </c>
      <c r="E3930" t="str">
        <f t="shared" si="312"/>
        <v>Methanocaldococcus</v>
      </c>
      <c r="F3930" t="s">
        <v>32565</v>
      </c>
      <c r="G3930" t="str">
        <f t="shared" si="316"/>
        <v xml:space="preserve">Methanocaldococcusvulcanius                Methanococci10.70446.319111---11-                                                                </v>
      </c>
      <c r="H3930" t="s">
        <v>19943</v>
      </c>
      <c r="I3930" t="s">
        <v>481</v>
      </c>
      <c r="J3930" t="s">
        <v>2208</v>
      </c>
      <c r="K3930" t="s">
        <v>19931</v>
      </c>
      <c r="L3930" t="s">
        <v>19949</v>
      </c>
      <c r="M3930" t="s">
        <v>19950</v>
      </c>
      <c r="N3930" t="s">
        <v>19951</v>
      </c>
      <c r="O3930" s="1" t="s">
        <v>19952</v>
      </c>
      <c r="P3930" t="s">
        <v>19953</v>
      </c>
      <c r="Q3930">
        <v>11</v>
      </c>
      <c r="R3930" t="s">
        <v>23</v>
      </c>
      <c r="S3930" t="s">
        <v>23</v>
      </c>
      <c r="T3930" t="s">
        <v>23</v>
      </c>
      <c r="U3930">
        <v>11</v>
      </c>
      <c r="V3930" t="s">
        <v>495</v>
      </c>
    </row>
    <row r="3931" spans="1:22">
      <c r="A3931">
        <v>6498759</v>
      </c>
      <c r="B3931" t="str">
        <f t="shared" si="313"/>
        <v>pURB500</v>
      </c>
      <c r="C3931" t="str">
        <f t="shared" si="314"/>
        <v>NC_001811.1</v>
      </c>
      <c r="D3931" t="str">
        <f t="shared" si="315"/>
        <v>U47023</v>
      </c>
      <c r="E3931" t="str">
        <f t="shared" ref="E3931:E3994" si="317">MID(H3931,1,FIND(" ",H3931)-1)</f>
        <v>Methanococcus</v>
      </c>
      <c r="F3931" t="s">
        <v>32566</v>
      </c>
      <c r="G3931" t="str">
        <f t="shared" si="316"/>
        <v xml:space="preserve">Methanococcusmaripaludis              Methanococci8.28527.24218---18-                                                                                </v>
      </c>
      <c r="H3931" t="s">
        <v>19954</v>
      </c>
      <c r="I3931" t="s">
        <v>481</v>
      </c>
      <c r="J3931" t="s">
        <v>2208</v>
      </c>
      <c r="K3931" t="s">
        <v>19931</v>
      </c>
      <c r="L3931" t="s">
        <v>19955</v>
      </c>
      <c r="M3931" t="s">
        <v>19956</v>
      </c>
      <c r="N3931" t="s">
        <v>19957</v>
      </c>
      <c r="O3931" s="1" t="s">
        <v>19958</v>
      </c>
      <c r="P3931" t="s">
        <v>19959</v>
      </c>
      <c r="Q3931">
        <v>18</v>
      </c>
      <c r="R3931" t="s">
        <v>23</v>
      </c>
      <c r="S3931" t="s">
        <v>23</v>
      </c>
      <c r="T3931" t="s">
        <v>23</v>
      </c>
      <c r="U3931">
        <v>18</v>
      </c>
      <c r="V3931" t="s">
        <v>3129</v>
      </c>
    </row>
    <row r="3932" spans="1:22">
      <c r="A3932">
        <v>6498663</v>
      </c>
      <c r="B3932" t="str">
        <f t="shared" si="313"/>
        <v>pMMC501</v>
      </c>
      <c r="C3932" t="str">
        <f t="shared" si="314"/>
        <v>NC_009136.1</v>
      </c>
      <c r="D3932" t="str">
        <f t="shared" si="315"/>
        <v>CP000610</v>
      </c>
      <c r="E3932" t="str">
        <f t="shared" si="317"/>
        <v>Methanococcus</v>
      </c>
      <c r="F3932" t="s">
        <v>32566</v>
      </c>
      <c r="G3932" t="str">
        <f t="shared" si="316"/>
        <v>Methanococcusmaripaludis              Methanococci8.28527.2428---91</v>
      </c>
      <c r="H3932" t="s">
        <v>19954</v>
      </c>
      <c r="I3932" t="s">
        <v>481</v>
      </c>
      <c r="J3932" t="s">
        <v>2208</v>
      </c>
      <c r="K3932" t="s">
        <v>19931</v>
      </c>
      <c r="L3932" t="s">
        <v>19960</v>
      </c>
      <c r="M3932" t="s">
        <v>19961</v>
      </c>
      <c r="N3932" t="s">
        <v>19962</v>
      </c>
      <c r="O3932" s="1" t="s">
        <v>19958</v>
      </c>
      <c r="P3932" t="s">
        <v>19959</v>
      </c>
      <c r="Q3932">
        <v>8</v>
      </c>
      <c r="R3932" t="s">
        <v>23</v>
      </c>
      <c r="S3932" t="s">
        <v>23</v>
      </c>
      <c r="T3932" t="s">
        <v>23</v>
      </c>
      <c r="U3932">
        <v>9</v>
      </c>
      <c r="V3932">
        <v>1</v>
      </c>
    </row>
    <row r="3933" spans="1:22">
      <c r="A3933">
        <v>6498567</v>
      </c>
      <c r="B3933" t="str">
        <f t="shared" si="313"/>
        <v>pMETEV01</v>
      </c>
      <c r="C3933" t="str">
        <f t="shared" si="314"/>
        <v>NC_014254.1</v>
      </c>
      <c r="D3933" t="str">
        <f t="shared" si="315"/>
        <v>CP002070</v>
      </c>
      <c r="E3933" t="str">
        <f t="shared" si="317"/>
        <v>Methanohalobium</v>
      </c>
      <c r="F3933" t="s">
        <v>32567</v>
      </c>
      <c r="G3933" t="str">
        <f t="shared" si="316"/>
        <v>Methanohalobiumevestigatum              Methanomicrobia163.91533.6363108---1113</v>
      </c>
      <c r="H3933" t="s">
        <v>19963</v>
      </c>
      <c r="I3933" t="s">
        <v>481</v>
      </c>
      <c r="J3933" t="s">
        <v>2208</v>
      </c>
      <c r="K3933" t="s">
        <v>19964</v>
      </c>
      <c r="L3933" t="s">
        <v>19965</v>
      </c>
      <c r="M3933" t="s">
        <v>19966</v>
      </c>
      <c r="N3933" t="s">
        <v>19967</v>
      </c>
      <c r="O3933" s="1" t="s">
        <v>19968</v>
      </c>
      <c r="P3933" t="s">
        <v>19969</v>
      </c>
      <c r="Q3933">
        <v>108</v>
      </c>
      <c r="R3933" t="s">
        <v>23</v>
      </c>
      <c r="S3933" t="s">
        <v>23</v>
      </c>
      <c r="T3933" t="s">
        <v>23</v>
      </c>
      <c r="U3933">
        <v>111</v>
      </c>
      <c r="V3933">
        <v>3</v>
      </c>
    </row>
    <row r="3934" spans="1:22">
      <c r="A3934">
        <v>6498471</v>
      </c>
      <c r="B3934" t="str">
        <f t="shared" si="313"/>
        <v>pML</v>
      </c>
      <c r="C3934" t="str">
        <f t="shared" si="314"/>
        <v>NC_005563.1</v>
      </c>
      <c r="D3934" t="str">
        <f t="shared" si="315"/>
        <v>AY523658</v>
      </c>
      <c r="E3934" t="str">
        <f t="shared" si="317"/>
        <v>Methanohalophilus</v>
      </c>
      <c r="F3934" t="s">
        <v>32568</v>
      </c>
      <c r="G3934" t="str">
        <f t="shared" si="316"/>
        <v xml:space="preserve">Methanohalophilusmahii                    Methanomicrobia2.15840.82485---5-                                                                                </v>
      </c>
      <c r="H3934" t="s">
        <v>19970</v>
      </c>
      <c r="I3934" t="s">
        <v>481</v>
      </c>
      <c r="J3934" t="s">
        <v>2208</v>
      </c>
      <c r="K3934" t="s">
        <v>19964</v>
      </c>
      <c r="L3934" t="s">
        <v>4982</v>
      </c>
      <c r="M3934" t="s">
        <v>19971</v>
      </c>
      <c r="N3934" t="s">
        <v>19972</v>
      </c>
      <c r="O3934" s="1" t="s">
        <v>19973</v>
      </c>
      <c r="P3934" t="s">
        <v>19974</v>
      </c>
      <c r="Q3934">
        <v>5</v>
      </c>
      <c r="R3934" t="s">
        <v>23</v>
      </c>
      <c r="S3934" t="s">
        <v>23</v>
      </c>
      <c r="T3934" t="s">
        <v>23</v>
      </c>
      <c r="U3934">
        <v>5</v>
      </c>
      <c r="V3934" t="s">
        <v>3129</v>
      </c>
    </row>
    <row r="3935" spans="1:22">
      <c r="A3935">
        <v>6498375</v>
      </c>
      <c r="B3935" t="str">
        <f t="shared" si="313"/>
        <v>pMETHO01</v>
      </c>
      <c r="C3935" t="str">
        <f t="shared" si="314"/>
        <v>NC_019972.1</v>
      </c>
      <c r="D3935" t="str">
        <f t="shared" si="315"/>
        <v>CP003363</v>
      </c>
      <c r="E3935" t="str">
        <f t="shared" si="317"/>
        <v>Methanomethylovorans</v>
      </c>
      <c r="F3935" t="s">
        <v>32569</v>
      </c>
      <c r="G3935" t="str">
        <f t="shared" si="316"/>
        <v>Methanomethylovoranshollandica               Methanomicrobia285.10935.4173246-1-2503</v>
      </c>
      <c r="H3935" t="s">
        <v>19975</v>
      </c>
      <c r="I3935" t="s">
        <v>481</v>
      </c>
      <c r="J3935" t="s">
        <v>2208</v>
      </c>
      <c r="K3935" t="s">
        <v>19964</v>
      </c>
      <c r="L3935" t="s">
        <v>19976</v>
      </c>
      <c r="M3935" t="s">
        <v>19977</v>
      </c>
      <c r="N3935" t="s">
        <v>19978</v>
      </c>
      <c r="O3935" s="1" t="s">
        <v>19979</v>
      </c>
      <c r="P3935" t="s">
        <v>19980</v>
      </c>
      <c r="Q3935">
        <v>246</v>
      </c>
      <c r="R3935" t="s">
        <v>23</v>
      </c>
      <c r="S3935">
        <v>1</v>
      </c>
      <c r="T3935" t="s">
        <v>23</v>
      </c>
      <c r="U3935">
        <v>250</v>
      </c>
      <c r="V3935">
        <v>3</v>
      </c>
    </row>
    <row r="3936" spans="1:22">
      <c r="A3936">
        <v>6498279</v>
      </c>
      <c r="B3936" t="str">
        <f t="shared" si="313"/>
        <v>pGP6</v>
      </c>
      <c r="C3936" t="str">
        <f t="shared" si="314"/>
        <v>NC_015430.1</v>
      </c>
      <c r="D3936" t="str">
        <f t="shared" si="315"/>
        <v>CP002566</v>
      </c>
      <c r="E3936" t="str">
        <f t="shared" si="317"/>
        <v>Methanosaeta</v>
      </c>
      <c r="F3936" t="s">
        <v>32570</v>
      </c>
      <c r="G3936" t="str">
        <f t="shared" si="316"/>
        <v xml:space="preserve">Methanosaetaconcilii                 Methanomicrobia18.01943.881518---18-                                                                        </v>
      </c>
      <c r="H3936" t="s">
        <v>19981</v>
      </c>
      <c r="I3936" t="s">
        <v>481</v>
      </c>
      <c r="J3936" t="s">
        <v>2208</v>
      </c>
      <c r="K3936" t="s">
        <v>19964</v>
      </c>
      <c r="L3936" t="s">
        <v>19982</v>
      </c>
      <c r="M3936" t="s">
        <v>19983</v>
      </c>
      <c r="N3936" t="s">
        <v>19984</v>
      </c>
      <c r="O3936" s="1" t="s">
        <v>19985</v>
      </c>
      <c r="P3936" t="s">
        <v>19986</v>
      </c>
      <c r="Q3936">
        <v>18</v>
      </c>
      <c r="R3936" t="s">
        <v>23</v>
      </c>
      <c r="S3936" t="s">
        <v>23</v>
      </c>
      <c r="T3936" t="s">
        <v>23</v>
      </c>
      <c r="U3936">
        <v>18</v>
      </c>
      <c r="V3936" t="s">
        <v>3736</v>
      </c>
    </row>
    <row r="3937" spans="1:22">
      <c r="A3937">
        <v>6498183</v>
      </c>
      <c r="B3937" t="str">
        <f t="shared" si="313"/>
        <v>pH6Ac</v>
      </c>
      <c r="C3937" t="str">
        <f t="shared" si="314"/>
        <v>NC_016637.1</v>
      </c>
      <c r="D3937" t="str">
        <f t="shared" si="315"/>
        <v>CP003118</v>
      </c>
      <c r="E3937" t="str">
        <f t="shared" si="317"/>
        <v>Methanosaeta</v>
      </c>
      <c r="F3937" t="s">
        <v>32571</v>
      </c>
      <c r="G3937" t="str">
        <f t="shared" si="316"/>
        <v xml:space="preserve">Methanosaetaharundinacea             Methanomicrobia11.99153.973813---13-                                                                        </v>
      </c>
      <c r="H3937" t="s">
        <v>19987</v>
      </c>
      <c r="I3937" t="s">
        <v>481</v>
      </c>
      <c r="J3937" t="s">
        <v>2208</v>
      </c>
      <c r="K3937" t="s">
        <v>19964</v>
      </c>
      <c r="L3937" t="s">
        <v>19988</v>
      </c>
      <c r="M3937" t="s">
        <v>19989</v>
      </c>
      <c r="N3937" t="s">
        <v>19990</v>
      </c>
      <c r="O3937" s="1" t="s">
        <v>19991</v>
      </c>
      <c r="P3937" t="s">
        <v>19992</v>
      </c>
      <c r="Q3937">
        <v>13</v>
      </c>
      <c r="R3937" t="s">
        <v>23</v>
      </c>
      <c r="S3937" t="s">
        <v>23</v>
      </c>
      <c r="T3937" t="s">
        <v>23</v>
      </c>
      <c r="U3937">
        <v>13</v>
      </c>
      <c r="V3937" t="s">
        <v>3736</v>
      </c>
    </row>
    <row r="3938" spans="1:22">
      <c r="A3938">
        <v>6498087</v>
      </c>
      <c r="B3938" t="str">
        <f t="shared" si="313"/>
        <v>pC2A</v>
      </c>
      <c r="C3938" t="str">
        <f t="shared" si="314"/>
        <v>NC_002097.1</v>
      </c>
      <c r="D3938" t="str">
        <f t="shared" si="315"/>
        <v>U78295</v>
      </c>
      <c r="E3938" t="str">
        <f t="shared" si="317"/>
        <v>Methanosarcina</v>
      </c>
      <c r="F3938" t="s">
        <v>32391</v>
      </c>
      <c r="G3938" t="str">
        <f t="shared" si="316"/>
        <v xml:space="preserve">Methanosarcinaacetivorans              Methanomicrobia5.46737.53434---4-                                                                                </v>
      </c>
      <c r="H3938" t="s">
        <v>19993</v>
      </c>
      <c r="I3938" t="s">
        <v>481</v>
      </c>
      <c r="J3938" t="s">
        <v>2208</v>
      </c>
      <c r="K3938" t="s">
        <v>19964</v>
      </c>
      <c r="L3938" t="s">
        <v>19994</v>
      </c>
      <c r="M3938" t="s">
        <v>19995</v>
      </c>
      <c r="N3938" t="s">
        <v>19996</v>
      </c>
      <c r="O3938" s="1" t="s">
        <v>19997</v>
      </c>
      <c r="P3938" t="s">
        <v>19998</v>
      </c>
      <c r="Q3938">
        <v>4</v>
      </c>
      <c r="R3938" t="s">
        <v>23</v>
      </c>
      <c r="S3938" t="s">
        <v>23</v>
      </c>
      <c r="T3938" t="s">
        <v>23</v>
      </c>
      <c r="U3938">
        <v>4</v>
      </c>
      <c r="V3938" t="s">
        <v>3129</v>
      </c>
    </row>
    <row r="3939" spans="1:22">
      <c r="A3939">
        <v>6497991</v>
      </c>
      <c r="B3939" t="str">
        <f t="shared" si="313"/>
        <v>unnamed</v>
      </c>
      <c r="C3939" t="str">
        <f t="shared" si="314"/>
        <v>NZ_CP009529.1</v>
      </c>
      <c r="D3939" t="str">
        <f t="shared" si="315"/>
        <v>CP009529</v>
      </c>
      <c r="E3939" t="str">
        <f t="shared" si="317"/>
        <v>Methanosarcina</v>
      </c>
      <c r="F3939" t="s">
        <v>32572</v>
      </c>
      <c r="G3939" t="str">
        <f t="shared" si="316"/>
        <v xml:space="preserve">Methanosarcinabarkeri                  Methanomicrobia39.58635.787924---24-                                                                        </v>
      </c>
      <c r="H3939" t="s">
        <v>19999</v>
      </c>
      <c r="I3939" t="s">
        <v>481</v>
      </c>
      <c r="J3939" t="s">
        <v>2208</v>
      </c>
      <c r="K3939" t="s">
        <v>19964</v>
      </c>
      <c r="L3939" t="s">
        <v>68</v>
      </c>
      <c r="M3939" t="s">
        <v>20000</v>
      </c>
      <c r="N3939" t="s">
        <v>20001</v>
      </c>
      <c r="O3939" s="1" t="s">
        <v>20002</v>
      </c>
      <c r="P3939" t="s">
        <v>20003</v>
      </c>
      <c r="Q3939">
        <v>24</v>
      </c>
      <c r="R3939" t="s">
        <v>23</v>
      </c>
      <c r="S3939" t="s">
        <v>23</v>
      </c>
      <c r="T3939" t="s">
        <v>23</v>
      </c>
      <c r="U3939">
        <v>24</v>
      </c>
      <c r="V3939" t="s">
        <v>3736</v>
      </c>
    </row>
    <row r="3940" spans="1:22">
      <c r="A3940">
        <v>6497895</v>
      </c>
      <c r="B3940" t="str">
        <f t="shared" si="313"/>
        <v>unnamed</v>
      </c>
      <c r="C3940" t="str">
        <f t="shared" si="314"/>
        <v>NZ_CP009527.1</v>
      </c>
      <c r="D3940" t="str">
        <f t="shared" si="315"/>
        <v>CP009527</v>
      </c>
      <c r="E3940" t="str">
        <f t="shared" si="317"/>
        <v>Methanosarcina</v>
      </c>
      <c r="F3940" t="s">
        <v>32572</v>
      </c>
      <c r="G3940" t="str">
        <f t="shared" si="316"/>
        <v>Methanosarcinabarkeri                  Methanomicrobia41.69835.845822---231</v>
      </c>
      <c r="H3940" t="s">
        <v>20004</v>
      </c>
      <c r="I3940" t="s">
        <v>481</v>
      </c>
      <c r="J3940" t="s">
        <v>2208</v>
      </c>
      <c r="K3940" t="s">
        <v>19964</v>
      </c>
      <c r="L3940" t="s">
        <v>68</v>
      </c>
      <c r="M3940" t="s">
        <v>20005</v>
      </c>
      <c r="N3940" t="s">
        <v>20006</v>
      </c>
      <c r="O3940" s="1" t="s">
        <v>20007</v>
      </c>
      <c r="P3940" t="s">
        <v>20008</v>
      </c>
      <c r="Q3940">
        <v>22</v>
      </c>
      <c r="R3940" t="s">
        <v>23</v>
      </c>
      <c r="S3940" t="s">
        <v>23</v>
      </c>
      <c r="T3940" t="s">
        <v>23</v>
      </c>
      <c r="U3940">
        <v>23</v>
      </c>
      <c r="V3940">
        <v>1</v>
      </c>
    </row>
    <row r="3941" spans="1:22">
      <c r="A3941">
        <v>6497799</v>
      </c>
      <c r="B3941">
        <f t="shared" si="313"/>
        <v>1</v>
      </c>
      <c r="C3941" t="str">
        <f t="shared" si="314"/>
        <v>NC_007349.1</v>
      </c>
      <c r="D3941" t="str">
        <f t="shared" si="315"/>
        <v>CP000098</v>
      </c>
      <c r="E3941" t="str">
        <f t="shared" si="317"/>
        <v>Methanosarcina</v>
      </c>
      <c r="F3941" t="s">
        <v>32572</v>
      </c>
      <c r="G3941" t="str">
        <f t="shared" si="316"/>
        <v>Methanosarcinabarkeri                  Methanomicrobia36.35833.593720---222</v>
      </c>
      <c r="H3941" t="s">
        <v>20009</v>
      </c>
      <c r="I3941" t="s">
        <v>481</v>
      </c>
      <c r="J3941" t="s">
        <v>2208</v>
      </c>
      <c r="K3941" t="s">
        <v>19964</v>
      </c>
      <c r="L3941">
        <v>1</v>
      </c>
      <c r="M3941" t="s">
        <v>20010</v>
      </c>
      <c r="N3941" t="s">
        <v>20011</v>
      </c>
      <c r="O3941" s="1" t="s">
        <v>20012</v>
      </c>
      <c r="P3941" t="s">
        <v>20013</v>
      </c>
      <c r="Q3941">
        <v>20</v>
      </c>
      <c r="R3941" t="s">
        <v>23</v>
      </c>
      <c r="S3941" t="s">
        <v>23</v>
      </c>
      <c r="T3941" t="s">
        <v>23</v>
      </c>
      <c r="U3941">
        <v>22</v>
      </c>
      <c r="V3941">
        <v>2</v>
      </c>
    </row>
    <row r="3942" spans="1:22">
      <c r="A3942">
        <v>6497703</v>
      </c>
      <c r="B3942" t="str">
        <f t="shared" si="313"/>
        <v>unnamed</v>
      </c>
      <c r="C3942" t="str">
        <f t="shared" si="314"/>
        <v>NZ_CP009525.1</v>
      </c>
      <c r="D3942" t="str">
        <f t="shared" si="315"/>
        <v>CP009525</v>
      </c>
      <c r="E3942" t="str">
        <f t="shared" si="317"/>
        <v>Methanosarcina</v>
      </c>
      <c r="F3942" t="s">
        <v>32572</v>
      </c>
      <c r="G3942" t="str">
        <f t="shared" si="316"/>
        <v>Methanosarcinabarkeri                  Methanomicrobia32.37134.336319---223</v>
      </c>
      <c r="H3942" t="s">
        <v>20014</v>
      </c>
      <c r="I3942" t="s">
        <v>481</v>
      </c>
      <c r="J3942" t="s">
        <v>2208</v>
      </c>
      <c r="K3942" t="s">
        <v>19964</v>
      </c>
      <c r="L3942" t="s">
        <v>68</v>
      </c>
      <c r="M3942" t="s">
        <v>20015</v>
      </c>
      <c r="N3942" t="s">
        <v>20016</v>
      </c>
      <c r="O3942" s="1" t="s">
        <v>20017</v>
      </c>
      <c r="P3942" t="s">
        <v>20018</v>
      </c>
      <c r="Q3942">
        <v>19</v>
      </c>
      <c r="R3942" t="s">
        <v>23</v>
      </c>
      <c r="S3942" t="s">
        <v>23</v>
      </c>
      <c r="T3942" t="s">
        <v>23</v>
      </c>
      <c r="U3942">
        <v>22</v>
      </c>
      <c r="V3942">
        <v>3</v>
      </c>
    </row>
    <row r="3943" spans="1:22">
      <c r="A3943">
        <v>6497607</v>
      </c>
      <c r="B3943" t="str">
        <f t="shared" si="313"/>
        <v>unnamed</v>
      </c>
      <c r="C3943" t="str">
        <f t="shared" si="314"/>
        <v>NZ_CP009523.1</v>
      </c>
      <c r="D3943" t="str">
        <f t="shared" si="315"/>
        <v>CP009523</v>
      </c>
      <c r="E3943" t="str">
        <f t="shared" si="317"/>
        <v>Methanosarcina</v>
      </c>
      <c r="F3943" t="s">
        <v>32132</v>
      </c>
      <c r="G3943" t="str">
        <f t="shared" si="316"/>
        <v xml:space="preserve">Methanosarcinasp.                      Methanomicrobia54.38134.315336---36-                                                                        </v>
      </c>
      <c r="H3943" t="s">
        <v>20019</v>
      </c>
      <c r="I3943" t="s">
        <v>481</v>
      </c>
      <c r="J3943" t="s">
        <v>2208</v>
      </c>
      <c r="K3943" t="s">
        <v>19964</v>
      </c>
      <c r="L3943" t="s">
        <v>68</v>
      </c>
      <c r="M3943" t="s">
        <v>20020</v>
      </c>
      <c r="N3943" t="s">
        <v>20021</v>
      </c>
      <c r="O3943" s="1" t="s">
        <v>20022</v>
      </c>
      <c r="P3943" t="s">
        <v>20023</v>
      </c>
      <c r="Q3943">
        <v>36</v>
      </c>
      <c r="R3943" t="s">
        <v>23</v>
      </c>
      <c r="S3943" t="s">
        <v>23</v>
      </c>
      <c r="T3943" t="s">
        <v>23</v>
      </c>
      <c r="U3943">
        <v>36</v>
      </c>
      <c r="V3943" t="s">
        <v>3736</v>
      </c>
    </row>
    <row r="3944" spans="1:22">
      <c r="A3944">
        <v>6497511</v>
      </c>
      <c r="B3944" t="str">
        <f t="shared" si="313"/>
        <v>unnamed</v>
      </c>
      <c r="C3944" t="str">
        <f t="shared" si="314"/>
        <v>NZ_CP009519.1</v>
      </c>
      <c r="D3944" t="str">
        <f t="shared" si="315"/>
        <v>CP009519</v>
      </c>
      <c r="E3944" t="str">
        <f t="shared" si="317"/>
        <v>Methanosarcina</v>
      </c>
      <c r="F3944" t="s">
        <v>32573</v>
      </c>
      <c r="G3944" t="str">
        <f t="shared" si="316"/>
        <v xml:space="preserve">Methanosarcinavacuolata                Methanomicrobia58.13334.543239---39-                                                                        </v>
      </c>
      <c r="H3944" t="s">
        <v>20024</v>
      </c>
      <c r="I3944" t="s">
        <v>481</v>
      </c>
      <c r="J3944" t="s">
        <v>2208</v>
      </c>
      <c r="K3944" t="s">
        <v>19964</v>
      </c>
      <c r="L3944" t="s">
        <v>68</v>
      </c>
      <c r="M3944" t="s">
        <v>20025</v>
      </c>
      <c r="N3944" t="s">
        <v>20026</v>
      </c>
      <c r="O3944" s="1" t="s">
        <v>20027</v>
      </c>
      <c r="P3944" t="s">
        <v>20028</v>
      </c>
      <c r="Q3944">
        <v>39</v>
      </c>
      <c r="R3944" t="s">
        <v>23</v>
      </c>
      <c r="S3944" t="s">
        <v>23</v>
      </c>
      <c r="T3944" t="s">
        <v>23</v>
      </c>
      <c r="U3944">
        <v>39</v>
      </c>
      <c r="V3944" t="s">
        <v>3736</v>
      </c>
    </row>
    <row r="3945" spans="1:22">
      <c r="A3945">
        <v>6497415</v>
      </c>
      <c r="B3945" t="str">
        <f t="shared" si="313"/>
        <v>pMTBMA4</v>
      </c>
      <c r="C3945" t="str">
        <f t="shared" si="314"/>
        <v>NC_014409.1</v>
      </c>
      <c r="D3945" t="str">
        <f t="shared" si="315"/>
        <v>CP001711</v>
      </c>
      <c r="E3945" t="str">
        <f t="shared" si="317"/>
        <v>Methanothermobacter</v>
      </c>
      <c r="F3945" t="s">
        <v>32574</v>
      </c>
      <c r="G3945" t="str">
        <f t="shared" si="316"/>
        <v xml:space="preserve">Methanothermobactermarburgensis             Methanobacteria1616345.40544---4-                                                        </v>
      </c>
      <c r="H3945" t="s">
        <v>20029</v>
      </c>
      <c r="I3945" t="s">
        <v>481</v>
      </c>
      <c r="J3945" t="s">
        <v>2208</v>
      </c>
      <c r="K3945" t="s">
        <v>20030</v>
      </c>
      <c r="L3945" t="s">
        <v>20031</v>
      </c>
      <c r="M3945" t="s">
        <v>20032</v>
      </c>
      <c r="N3945" t="s">
        <v>20033</v>
      </c>
      <c r="O3945" s="1">
        <v>16163</v>
      </c>
      <c r="P3945" t="s">
        <v>20034</v>
      </c>
      <c r="Q3945">
        <v>4</v>
      </c>
      <c r="R3945" t="s">
        <v>23</v>
      </c>
      <c r="S3945" t="s">
        <v>23</v>
      </c>
      <c r="T3945" t="s">
        <v>23</v>
      </c>
      <c r="U3945">
        <v>4</v>
      </c>
      <c r="V3945" t="s">
        <v>58</v>
      </c>
    </row>
    <row r="3946" spans="1:22">
      <c r="A3946">
        <v>6497319</v>
      </c>
      <c r="B3946" t="str">
        <f t="shared" si="313"/>
        <v>pCaT2</v>
      </c>
      <c r="C3946" t="str">
        <f t="shared" si="314"/>
        <v>NZ_AP011953.1</v>
      </c>
      <c r="D3946" t="str">
        <f t="shared" si="315"/>
        <v>AP011953</v>
      </c>
      <c r="E3946" t="str">
        <f t="shared" si="317"/>
        <v>Methanothermobacter</v>
      </c>
      <c r="F3946" t="s">
        <v>32132</v>
      </c>
      <c r="G3946" t="str">
        <f t="shared" si="316"/>
        <v xml:space="preserve">Methanothermobactersp.                      Methanobacteria11.01542.505714---14-                                                                        </v>
      </c>
      <c r="H3946" t="s">
        <v>20035</v>
      </c>
      <c r="I3946" t="s">
        <v>481</v>
      </c>
      <c r="J3946" t="s">
        <v>2208</v>
      </c>
      <c r="K3946" t="s">
        <v>20030</v>
      </c>
      <c r="L3946" t="s">
        <v>20036</v>
      </c>
      <c r="M3946" t="s">
        <v>20037</v>
      </c>
      <c r="N3946" t="s">
        <v>20038</v>
      </c>
      <c r="O3946" s="1" t="s">
        <v>20039</v>
      </c>
      <c r="P3946" t="s">
        <v>20040</v>
      </c>
      <c r="Q3946">
        <v>14</v>
      </c>
      <c r="R3946" t="s">
        <v>23</v>
      </c>
      <c r="S3946" t="s">
        <v>23</v>
      </c>
      <c r="T3946" t="s">
        <v>23</v>
      </c>
      <c r="U3946">
        <v>14</v>
      </c>
      <c r="V3946" t="s">
        <v>3736</v>
      </c>
    </row>
    <row r="3947" spans="1:22">
      <c r="A3947">
        <v>6497223</v>
      </c>
      <c r="B3947" t="str">
        <f t="shared" si="313"/>
        <v>pFV1</v>
      </c>
      <c r="C3947" t="str">
        <f t="shared" si="314"/>
        <v>NC_001336.1</v>
      </c>
      <c r="D3947" t="str">
        <f t="shared" si="315"/>
        <v>X68366</v>
      </c>
      <c r="E3947" t="str">
        <f t="shared" si="317"/>
        <v>Methanothermobacter</v>
      </c>
      <c r="F3947" t="s">
        <v>32575</v>
      </c>
      <c r="G3947" t="str">
        <f t="shared" si="316"/>
        <v xml:space="preserve">Methanothermobacterthermautotrophicus       Methanobacteria13.51441.771513---13-                                                                </v>
      </c>
      <c r="H3947" t="s">
        <v>20041</v>
      </c>
      <c r="I3947" t="s">
        <v>481</v>
      </c>
      <c r="J3947" t="s">
        <v>2208</v>
      </c>
      <c r="K3947" t="s">
        <v>20030</v>
      </c>
      <c r="L3947" t="s">
        <v>20042</v>
      </c>
      <c r="M3947" t="s">
        <v>20043</v>
      </c>
      <c r="N3947" t="s">
        <v>20044</v>
      </c>
      <c r="O3947" s="1" t="s">
        <v>20045</v>
      </c>
      <c r="P3947" t="s">
        <v>20046</v>
      </c>
      <c r="Q3947">
        <v>13</v>
      </c>
      <c r="R3947" t="s">
        <v>23</v>
      </c>
      <c r="S3947" t="s">
        <v>23</v>
      </c>
      <c r="T3947" t="s">
        <v>23</v>
      </c>
      <c r="U3947">
        <v>13</v>
      </c>
      <c r="V3947" t="s">
        <v>495</v>
      </c>
    </row>
    <row r="3948" spans="1:22">
      <c r="A3948">
        <v>6497127</v>
      </c>
      <c r="B3948" t="str">
        <f t="shared" si="313"/>
        <v>pME2001</v>
      </c>
      <c r="C3948" t="str">
        <f t="shared" si="314"/>
        <v>NC_002125.1</v>
      </c>
      <c r="D3948" t="str">
        <f t="shared" si="315"/>
        <v>X17205</v>
      </c>
      <c r="E3948" t="str">
        <f t="shared" si="317"/>
        <v>Methanothermobacter</v>
      </c>
      <c r="F3948" t="s">
        <v>32575</v>
      </c>
      <c r="G3948" t="str">
        <f t="shared" si="316"/>
        <v xml:space="preserve">Methanothermobacterthermautotrophicus       Methanobacteria4.43945.41564---4-                                                                </v>
      </c>
      <c r="H3948" t="s">
        <v>20047</v>
      </c>
      <c r="I3948" t="s">
        <v>481</v>
      </c>
      <c r="J3948" t="s">
        <v>2208</v>
      </c>
      <c r="K3948" t="s">
        <v>20030</v>
      </c>
      <c r="L3948" t="s">
        <v>20048</v>
      </c>
      <c r="M3948" t="s">
        <v>20049</v>
      </c>
      <c r="N3948" t="s">
        <v>20050</v>
      </c>
      <c r="O3948" s="1" t="s">
        <v>20051</v>
      </c>
      <c r="P3948" t="s">
        <v>20052</v>
      </c>
      <c r="Q3948">
        <v>4</v>
      </c>
      <c r="R3948" t="s">
        <v>23</v>
      </c>
      <c r="S3948" t="s">
        <v>23</v>
      </c>
      <c r="T3948" t="s">
        <v>23</v>
      </c>
      <c r="U3948">
        <v>4</v>
      </c>
      <c r="V3948" t="s">
        <v>495</v>
      </c>
    </row>
    <row r="3949" spans="1:22">
      <c r="A3949">
        <v>6497031</v>
      </c>
      <c r="B3949" t="str">
        <f t="shared" si="313"/>
        <v>pFZ1</v>
      </c>
      <c r="C3949" t="str">
        <f t="shared" si="314"/>
        <v>NC_001337.1</v>
      </c>
      <c r="D3949" t="str">
        <f t="shared" si="315"/>
        <v>X68367</v>
      </c>
      <c r="E3949" t="str">
        <f t="shared" si="317"/>
        <v>Methanothermobacter</v>
      </c>
      <c r="F3949" t="s">
        <v>32575</v>
      </c>
      <c r="G3949" t="str">
        <f t="shared" si="316"/>
        <v xml:space="preserve">Methanothermobacterthermautotrophicus       Methanobacteria11.01442.509511---11-                                                                </v>
      </c>
      <c r="H3949" t="s">
        <v>20053</v>
      </c>
      <c r="I3949" t="s">
        <v>481</v>
      </c>
      <c r="J3949" t="s">
        <v>2208</v>
      </c>
      <c r="K3949" t="s">
        <v>20030</v>
      </c>
      <c r="L3949" t="s">
        <v>20054</v>
      </c>
      <c r="M3949" t="s">
        <v>20055</v>
      </c>
      <c r="N3949" t="s">
        <v>20056</v>
      </c>
      <c r="O3949" s="1" t="s">
        <v>20057</v>
      </c>
      <c r="P3949" t="s">
        <v>20058</v>
      </c>
      <c r="Q3949">
        <v>11</v>
      </c>
      <c r="R3949" t="s">
        <v>23</v>
      </c>
      <c r="S3949" t="s">
        <v>23</v>
      </c>
      <c r="T3949" t="s">
        <v>23</v>
      </c>
      <c r="U3949">
        <v>11</v>
      </c>
      <c r="V3949" t="s">
        <v>495</v>
      </c>
    </row>
    <row r="3950" spans="1:22">
      <c r="A3950">
        <v>6496935</v>
      </c>
      <c r="B3950" t="str">
        <f t="shared" si="313"/>
        <v>pME2200</v>
      </c>
      <c r="C3950" t="str">
        <f t="shared" si="314"/>
        <v>NC_000905.1</v>
      </c>
      <c r="D3950" t="str">
        <f t="shared" si="315"/>
        <v>AF145236</v>
      </c>
      <c r="E3950" t="str">
        <f t="shared" si="317"/>
        <v>Methanothermobacter</v>
      </c>
      <c r="F3950" t="s">
        <v>32575</v>
      </c>
      <c r="G3950" t="str">
        <f t="shared" si="316"/>
        <v xml:space="preserve">Methanothermobacterthermautotrophicus       Methanobacteria6.20545.25386--17-                                                        </v>
      </c>
      <c r="H3950" t="s">
        <v>20059</v>
      </c>
      <c r="I3950" t="s">
        <v>481</v>
      </c>
      <c r="J3950" t="s">
        <v>2208</v>
      </c>
      <c r="K3950" t="s">
        <v>20030</v>
      </c>
      <c r="L3950" t="s">
        <v>20060</v>
      </c>
      <c r="M3950" t="s">
        <v>20061</v>
      </c>
      <c r="N3950" t="s">
        <v>20062</v>
      </c>
      <c r="O3950" s="1" t="s">
        <v>20063</v>
      </c>
      <c r="P3950" t="s">
        <v>20064</v>
      </c>
      <c r="Q3950">
        <v>6</v>
      </c>
      <c r="R3950" t="s">
        <v>23</v>
      </c>
      <c r="S3950" t="s">
        <v>23</v>
      </c>
      <c r="T3950">
        <v>1</v>
      </c>
      <c r="U3950">
        <v>7</v>
      </c>
      <c r="V3950" t="s">
        <v>58</v>
      </c>
    </row>
    <row r="3951" spans="1:22">
      <c r="A3951">
        <v>6496839</v>
      </c>
      <c r="B3951" t="str">
        <f t="shared" si="313"/>
        <v>pMETOK01</v>
      </c>
      <c r="C3951" t="str">
        <f t="shared" si="314"/>
        <v>NC_015632.1</v>
      </c>
      <c r="D3951" t="str">
        <f t="shared" si="315"/>
        <v>CP002793</v>
      </c>
      <c r="E3951" t="str">
        <f t="shared" si="317"/>
        <v>Methanothermococcus</v>
      </c>
      <c r="F3951" t="s">
        <v>32576</v>
      </c>
      <c r="G3951" t="str">
        <f t="shared" si="316"/>
        <v xml:space="preserve">Methanothermococcusokinawensis              Methanococci14.9326.83869---9-                                                        </v>
      </c>
      <c r="H3951" t="s">
        <v>20065</v>
      </c>
      <c r="I3951" t="s">
        <v>481</v>
      </c>
      <c r="J3951" t="s">
        <v>2208</v>
      </c>
      <c r="K3951" t="s">
        <v>19931</v>
      </c>
      <c r="L3951" t="s">
        <v>20066</v>
      </c>
      <c r="M3951" t="s">
        <v>20067</v>
      </c>
      <c r="N3951" t="s">
        <v>20068</v>
      </c>
      <c r="O3951" s="1" t="s">
        <v>20069</v>
      </c>
      <c r="P3951" t="s">
        <v>20070</v>
      </c>
      <c r="Q3951">
        <v>9</v>
      </c>
      <c r="R3951" t="s">
        <v>23</v>
      </c>
      <c r="S3951" t="s">
        <v>23</v>
      </c>
      <c r="T3951" t="s">
        <v>23</v>
      </c>
      <c r="U3951">
        <v>9</v>
      </c>
      <c r="V3951" t="s">
        <v>58</v>
      </c>
    </row>
    <row r="3952" spans="1:22">
      <c r="A3952">
        <v>6496743</v>
      </c>
      <c r="B3952" t="str">
        <f t="shared" si="313"/>
        <v>RPME01</v>
      </c>
      <c r="C3952" t="str">
        <f t="shared" si="314"/>
        <v>NC_008826.1</v>
      </c>
      <c r="D3952" t="str">
        <f t="shared" si="315"/>
        <v>CP000556</v>
      </c>
      <c r="E3952" t="str">
        <f t="shared" si="317"/>
        <v>Methylibium</v>
      </c>
      <c r="F3952" t="s">
        <v>32577</v>
      </c>
      <c r="G3952" t="str">
        <f t="shared" si="316"/>
        <v>Methylibiumpetroleiphilum           Betaproteobacteria599.44465.9763606-26-64715</v>
      </c>
      <c r="H3952" t="s">
        <v>20071</v>
      </c>
      <c r="I3952" t="s">
        <v>15</v>
      </c>
      <c r="J3952" t="s">
        <v>78</v>
      </c>
      <c r="K3952" t="s">
        <v>453</v>
      </c>
      <c r="L3952" t="s">
        <v>20072</v>
      </c>
      <c r="M3952" t="s">
        <v>20073</v>
      </c>
      <c r="N3952" t="s">
        <v>20074</v>
      </c>
      <c r="O3952" s="1" t="s">
        <v>20075</v>
      </c>
      <c r="P3952" t="s">
        <v>20076</v>
      </c>
      <c r="Q3952">
        <v>606</v>
      </c>
      <c r="R3952" t="s">
        <v>23</v>
      </c>
      <c r="S3952">
        <v>26</v>
      </c>
      <c r="T3952" t="s">
        <v>23</v>
      </c>
      <c r="U3952">
        <v>647</v>
      </c>
      <c r="V3952">
        <v>15</v>
      </c>
    </row>
    <row r="3953" spans="1:22">
      <c r="A3953">
        <v>6496647</v>
      </c>
      <c r="B3953" t="str">
        <f t="shared" si="313"/>
        <v>pT29A</v>
      </c>
      <c r="C3953" t="str">
        <f t="shared" si="314"/>
        <v>NC_024957.1</v>
      </c>
      <c r="D3953" t="str">
        <f t="shared" si="315"/>
        <v>KJ598491</v>
      </c>
      <c r="E3953" t="str">
        <f t="shared" si="317"/>
        <v>Methylibium</v>
      </c>
      <c r="F3953" t="s">
        <v>32132</v>
      </c>
      <c r="G3953" t="str">
        <f t="shared" si="316"/>
        <v xml:space="preserve">Methylibiumsp.                      Betaproteobacteria86.85667.082391---91-                                                                </v>
      </c>
      <c r="H3953" t="s">
        <v>20077</v>
      </c>
      <c r="I3953" t="s">
        <v>15</v>
      </c>
      <c r="J3953" t="s">
        <v>78</v>
      </c>
      <c r="K3953" t="s">
        <v>453</v>
      </c>
      <c r="L3953" t="s">
        <v>20078</v>
      </c>
      <c r="M3953" t="s">
        <v>20079</v>
      </c>
      <c r="N3953" t="s">
        <v>20080</v>
      </c>
      <c r="O3953" s="1" t="s">
        <v>20081</v>
      </c>
      <c r="P3953" t="s">
        <v>20082</v>
      </c>
      <c r="Q3953">
        <v>91</v>
      </c>
      <c r="R3953" t="s">
        <v>23</v>
      </c>
      <c r="S3953" t="s">
        <v>23</v>
      </c>
      <c r="T3953" t="s">
        <v>23</v>
      </c>
      <c r="U3953">
        <v>91</v>
      </c>
      <c r="V3953" t="s">
        <v>495</v>
      </c>
    </row>
    <row r="3954" spans="1:22">
      <c r="A3954">
        <v>6496551</v>
      </c>
      <c r="B3954" t="str">
        <f t="shared" si="313"/>
        <v>pT29B</v>
      </c>
      <c r="C3954" t="str">
        <f t="shared" si="314"/>
        <v>NC_024958.1</v>
      </c>
      <c r="D3954" t="str">
        <f t="shared" si="315"/>
        <v>KJ598492</v>
      </c>
      <c r="E3954" t="str">
        <f t="shared" si="317"/>
        <v>Methylibium</v>
      </c>
      <c r="F3954" t="s">
        <v>32132</v>
      </c>
      <c r="G3954" t="str">
        <f t="shared" si="316"/>
        <v xml:space="preserve">Methylibiumsp.                      Betaproteobacteria76.72467.688182---82-                                                                </v>
      </c>
      <c r="H3954" t="s">
        <v>20083</v>
      </c>
      <c r="I3954" t="s">
        <v>15</v>
      </c>
      <c r="J3954" t="s">
        <v>78</v>
      </c>
      <c r="K3954" t="s">
        <v>453</v>
      </c>
      <c r="L3954" t="s">
        <v>20084</v>
      </c>
      <c r="M3954" t="s">
        <v>20085</v>
      </c>
      <c r="N3954" t="s">
        <v>20086</v>
      </c>
      <c r="O3954" s="1" t="s">
        <v>20087</v>
      </c>
      <c r="P3954" t="s">
        <v>20088</v>
      </c>
      <c r="Q3954">
        <v>82</v>
      </c>
      <c r="R3954" t="s">
        <v>23</v>
      </c>
      <c r="S3954" t="s">
        <v>23</v>
      </c>
      <c r="T3954" t="s">
        <v>23</v>
      </c>
      <c r="U3954">
        <v>82</v>
      </c>
      <c r="V3954" t="s">
        <v>495</v>
      </c>
    </row>
    <row r="3955" spans="1:22">
      <c r="A3955">
        <v>6496455</v>
      </c>
      <c r="B3955" t="str">
        <f t="shared" si="313"/>
        <v>megaplasmid</v>
      </c>
      <c r="C3955" t="str">
        <f t="shared" si="314"/>
        <v>NC_012811.1</v>
      </c>
      <c r="D3955" t="str">
        <f t="shared" si="315"/>
        <v>CP001511</v>
      </c>
      <c r="E3955" t="str">
        <f t="shared" si="317"/>
        <v>Methylobacterium</v>
      </c>
      <c r="F3955" t="s">
        <v>32578</v>
      </c>
      <c r="G3955" t="str">
        <f t="shared" si="316"/>
        <v>Methylobacteriumextorquens               Alphaproteobacteria1261.4667.64791193-6-123435</v>
      </c>
      <c r="H3955" t="s">
        <v>20089</v>
      </c>
      <c r="I3955" t="s">
        <v>15</v>
      </c>
      <c r="J3955" t="s">
        <v>78</v>
      </c>
      <c r="K3955" t="s">
        <v>202</v>
      </c>
      <c r="L3955" t="s">
        <v>617</v>
      </c>
      <c r="M3955" t="s">
        <v>20090</v>
      </c>
      <c r="N3955" t="s">
        <v>20091</v>
      </c>
      <c r="O3955" s="1" t="s">
        <v>20092</v>
      </c>
      <c r="P3955" t="s">
        <v>20093</v>
      </c>
      <c r="Q3955">
        <v>1193</v>
      </c>
      <c r="R3955" t="s">
        <v>23</v>
      </c>
      <c r="S3955">
        <v>6</v>
      </c>
      <c r="T3955" t="s">
        <v>23</v>
      </c>
      <c r="U3955">
        <v>1234</v>
      </c>
      <c r="V3955">
        <v>35</v>
      </c>
    </row>
    <row r="3956" spans="1:22">
      <c r="A3956">
        <v>6496359</v>
      </c>
      <c r="B3956" t="str">
        <f t="shared" si="313"/>
        <v>p2META1</v>
      </c>
      <c r="C3956" t="str">
        <f t="shared" si="314"/>
        <v>NC_012809.1</v>
      </c>
      <c r="D3956" t="str">
        <f t="shared" si="315"/>
        <v>CP001513</v>
      </c>
      <c r="E3956" t="str">
        <f t="shared" si="317"/>
        <v>Methylobacterium</v>
      </c>
      <c r="F3956" t="s">
        <v>32578</v>
      </c>
      <c r="G3956" t="str">
        <f t="shared" si="316"/>
        <v>Methylobacteriumextorquens               Alphaproteobacteria37.85865.249137---392</v>
      </c>
      <c r="H3956" t="s">
        <v>20089</v>
      </c>
      <c r="I3956" t="s">
        <v>15</v>
      </c>
      <c r="J3956" t="s">
        <v>78</v>
      </c>
      <c r="K3956" t="s">
        <v>202</v>
      </c>
      <c r="L3956" t="s">
        <v>20094</v>
      </c>
      <c r="M3956" t="s">
        <v>20095</v>
      </c>
      <c r="N3956" t="s">
        <v>20096</v>
      </c>
      <c r="O3956" s="1" t="s">
        <v>20097</v>
      </c>
      <c r="P3956" t="s">
        <v>20098</v>
      </c>
      <c r="Q3956">
        <v>37</v>
      </c>
      <c r="R3956" t="s">
        <v>23</v>
      </c>
      <c r="S3956" t="s">
        <v>23</v>
      </c>
      <c r="T3956" t="s">
        <v>23</v>
      </c>
      <c r="U3956">
        <v>39</v>
      </c>
      <c r="V3956">
        <v>2</v>
      </c>
    </row>
    <row r="3957" spans="1:22">
      <c r="A3957">
        <v>6496263</v>
      </c>
      <c r="B3957" t="str">
        <f t="shared" si="313"/>
        <v>p3META1</v>
      </c>
      <c r="C3957" t="str">
        <f t="shared" si="314"/>
        <v>NC_012810.1</v>
      </c>
      <c r="D3957" t="str">
        <f t="shared" si="315"/>
        <v>CP001514</v>
      </c>
      <c r="E3957" t="str">
        <f t="shared" si="317"/>
        <v>Methylobacterium</v>
      </c>
      <c r="F3957" t="s">
        <v>32578</v>
      </c>
      <c r="G3957" t="str">
        <f t="shared" si="316"/>
        <v>Methylobacteriumextorquens               Alphaproteobacteria24.94366.940627---281</v>
      </c>
      <c r="H3957" t="s">
        <v>20089</v>
      </c>
      <c r="I3957" t="s">
        <v>15</v>
      </c>
      <c r="J3957" t="s">
        <v>78</v>
      </c>
      <c r="K3957" t="s">
        <v>202</v>
      </c>
      <c r="L3957" t="s">
        <v>20099</v>
      </c>
      <c r="M3957" t="s">
        <v>20100</v>
      </c>
      <c r="N3957" t="s">
        <v>20101</v>
      </c>
      <c r="O3957" s="1" t="s">
        <v>20102</v>
      </c>
      <c r="P3957" t="s">
        <v>20103</v>
      </c>
      <c r="Q3957">
        <v>27</v>
      </c>
      <c r="R3957" t="s">
        <v>23</v>
      </c>
      <c r="S3957" t="s">
        <v>23</v>
      </c>
      <c r="T3957" t="s">
        <v>23</v>
      </c>
      <c r="U3957">
        <v>28</v>
      </c>
      <c r="V3957">
        <v>1</v>
      </c>
    </row>
    <row r="3958" spans="1:22">
      <c r="A3958">
        <v>6496167</v>
      </c>
      <c r="B3958" t="str">
        <f t="shared" si="313"/>
        <v>p1META1</v>
      </c>
      <c r="C3958" t="str">
        <f t="shared" si="314"/>
        <v>NC_012807.1</v>
      </c>
      <c r="D3958" t="str">
        <f t="shared" si="315"/>
        <v>CP001512</v>
      </c>
      <c r="E3958" t="str">
        <f t="shared" si="317"/>
        <v>Methylobacterium</v>
      </c>
      <c r="F3958" t="s">
        <v>32578</v>
      </c>
      <c r="G3958" t="str">
        <f t="shared" si="316"/>
        <v>Methylobacteriumextorquens               Alphaproteobacteria44.19567.930840---455</v>
      </c>
      <c r="H3958" t="s">
        <v>20089</v>
      </c>
      <c r="I3958" t="s">
        <v>15</v>
      </c>
      <c r="J3958" t="s">
        <v>78</v>
      </c>
      <c r="K3958" t="s">
        <v>202</v>
      </c>
      <c r="L3958" t="s">
        <v>20104</v>
      </c>
      <c r="M3958" t="s">
        <v>20105</v>
      </c>
      <c r="N3958" t="s">
        <v>20106</v>
      </c>
      <c r="O3958" s="1" t="s">
        <v>20107</v>
      </c>
      <c r="P3958" t="s">
        <v>20108</v>
      </c>
      <c r="Q3958">
        <v>40</v>
      </c>
      <c r="R3958" t="s">
        <v>23</v>
      </c>
      <c r="S3958" t="s">
        <v>23</v>
      </c>
      <c r="T3958" t="s">
        <v>23</v>
      </c>
      <c r="U3958">
        <v>45</v>
      </c>
      <c r="V3958">
        <v>5</v>
      </c>
    </row>
    <row r="3959" spans="1:22">
      <c r="A3959">
        <v>6496071</v>
      </c>
      <c r="B3959" t="str">
        <f t="shared" si="313"/>
        <v>pCMU02</v>
      </c>
      <c r="C3959" t="str">
        <f t="shared" si="314"/>
        <v>NC_011760.1</v>
      </c>
      <c r="D3959" t="str">
        <f t="shared" si="315"/>
        <v>CP001300</v>
      </c>
      <c r="E3959" t="str">
        <f t="shared" si="317"/>
        <v>Methylobacterium</v>
      </c>
      <c r="F3959" t="s">
        <v>32578</v>
      </c>
      <c r="G3959" t="str">
        <f t="shared" si="316"/>
        <v xml:space="preserve">Methylobacteriumextorquens               Alphaproteobacteria22.61763.872335---35-                                                        </v>
      </c>
      <c r="H3959" t="s">
        <v>20109</v>
      </c>
      <c r="I3959" t="s">
        <v>15</v>
      </c>
      <c r="J3959" t="s">
        <v>78</v>
      </c>
      <c r="K3959" t="s">
        <v>202</v>
      </c>
      <c r="L3959" t="s">
        <v>20110</v>
      </c>
      <c r="M3959" t="s">
        <v>20111</v>
      </c>
      <c r="N3959" t="s">
        <v>20112</v>
      </c>
      <c r="O3959" s="1" t="s">
        <v>20113</v>
      </c>
      <c r="P3959" t="s">
        <v>20114</v>
      </c>
      <c r="Q3959">
        <v>35</v>
      </c>
      <c r="R3959" t="s">
        <v>23</v>
      </c>
      <c r="S3959" t="s">
        <v>23</v>
      </c>
      <c r="T3959" t="s">
        <v>23</v>
      </c>
      <c r="U3959">
        <v>35</v>
      </c>
      <c r="V3959" t="s">
        <v>58</v>
      </c>
    </row>
    <row r="3960" spans="1:22">
      <c r="A3960">
        <v>6495975</v>
      </c>
      <c r="B3960" t="str">
        <f t="shared" si="313"/>
        <v>pCMU01</v>
      </c>
      <c r="C3960" t="str">
        <f t="shared" si="314"/>
        <v>NC_011758.1</v>
      </c>
      <c r="D3960" t="str">
        <f t="shared" si="315"/>
        <v>CP001299</v>
      </c>
      <c r="E3960" t="str">
        <f t="shared" si="317"/>
        <v>Methylobacterium</v>
      </c>
      <c r="F3960" t="s">
        <v>32578</v>
      </c>
      <c r="G3960" t="str">
        <f t="shared" si="316"/>
        <v>Methylobacteriumextorquens               Alphaproteobacteria380.20766.337300---32323</v>
      </c>
      <c r="H3960" t="s">
        <v>20109</v>
      </c>
      <c r="I3960" t="s">
        <v>15</v>
      </c>
      <c r="J3960" t="s">
        <v>78</v>
      </c>
      <c r="K3960" t="s">
        <v>202</v>
      </c>
      <c r="L3960" t="s">
        <v>20115</v>
      </c>
      <c r="M3960" t="s">
        <v>20116</v>
      </c>
      <c r="N3960" t="s">
        <v>20117</v>
      </c>
      <c r="O3960" s="1" t="s">
        <v>20118</v>
      </c>
      <c r="P3960" t="s">
        <v>20119</v>
      </c>
      <c r="Q3960">
        <v>300</v>
      </c>
      <c r="R3960" t="s">
        <v>23</v>
      </c>
      <c r="S3960" t="s">
        <v>23</v>
      </c>
      <c r="T3960" t="s">
        <v>23</v>
      </c>
      <c r="U3960">
        <v>323</v>
      </c>
      <c r="V3960">
        <v>23</v>
      </c>
    </row>
    <row r="3961" spans="1:22">
      <c r="A3961">
        <v>6495879</v>
      </c>
      <c r="B3961" t="str">
        <f t="shared" si="313"/>
        <v>p2METDI</v>
      </c>
      <c r="C3961" t="str">
        <f t="shared" si="314"/>
        <v>NC_012989.1</v>
      </c>
      <c r="D3961" t="str">
        <f t="shared" si="315"/>
        <v>FP103044</v>
      </c>
      <c r="E3961" t="str">
        <f t="shared" si="317"/>
        <v>Methylobacterium</v>
      </c>
      <c r="F3961" t="s">
        <v>32578</v>
      </c>
      <c r="G3961" t="str">
        <f t="shared" si="316"/>
        <v>Methylobacteriumextorquens               Alphaproteobacteria38.57963.736733---341</v>
      </c>
      <c r="H3961" t="s">
        <v>20120</v>
      </c>
      <c r="I3961" t="s">
        <v>15</v>
      </c>
      <c r="J3961" t="s">
        <v>78</v>
      </c>
      <c r="K3961" t="s">
        <v>202</v>
      </c>
      <c r="L3961" t="s">
        <v>20121</v>
      </c>
      <c r="M3961" t="s">
        <v>20122</v>
      </c>
      <c r="N3961" t="s">
        <v>20123</v>
      </c>
      <c r="O3961" s="1" t="s">
        <v>20124</v>
      </c>
      <c r="P3961" t="s">
        <v>20125</v>
      </c>
      <c r="Q3961">
        <v>33</v>
      </c>
      <c r="R3961" t="s">
        <v>23</v>
      </c>
      <c r="S3961" t="s">
        <v>23</v>
      </c>
      <c r="T3961" t="s">
        <v>23</v>
      </c>
      <c r="U3961">
        <v>34</v>
      </c>
      <c r="V3961">
        <v>1</v>
      </c>
    </row>
    <row r="3962" spans="1:22">
      <c r="A3962">
        <v>6495783</v>
      </c>
      <c r="B3962" t="str">
        <f t="shared" si="313"/>
        <v>p1METDI</v>
      </c>
      <c r="C3962" t="str">
        <f t="shared" si="314"/>
        <v>NC_012987.1</v>
      </c>
      <c r="D3962" t="str">
        <f t="shared" si="315"/>
        <v>FP103043</v>
      </c>
      <c r="E3962" t="str">
        <f t="shared" si="317"/>
        <v>Methylobacterium</v>
      </c>
      <c r="F3962" t="s">
        <v>32578</v>
      </c>
      <c r="G3962" t="str">
        <f t="shared" si="316"/>
        <v>Methylobacteriumextorquens               Alphaproteobacteria141.50465.3155119---13213</v>
      </c>
      <c r="H3962" t="s">
        <v>20120</v>
      </c>
      <c r="I3962" t="s">
        <v>15</v>
      </c>
      <c r="J3962" t="s">
        <v>78</v>
      </c>
      <c r="K3962" t="s">
        <v>202</v>
      </c>
      <c r="L3962" t="s">
        <v>20126</v>
      </c>
      <c r="M3962" t="s">
        <v>20127</v>
      </c>
      <c r="N3962" t="s">
        <v>20128</v>
      </c>
      <c r="O3962" s="1" t="s">
        <v>20129</v>
      </c>
      <c r="P3962" t="s">
        <v>20130</v>
      </c>
      <c r="Q3962">
        <v>119</v>
      </c>
      <c r="R3962" t="s">
        <v>23</v>
      </c>
      <c r="S3962" t="s">
        <v>23</v>
      </c>
      <c r="T3962" t="s">
        <v>23</v>
      </c>
      <c r="U3962">
        <v>132</v>
      </c>
      <c r="V3962">
        <v>13</v>
      </c>
    </row>
    <row r="3963" spans="1:22">
      <c r="A3963">
        <v>6495687</v>
      </c>
      <c r="B3963" t="str">
        <f t="shared" si="313"/>
        <v>pMNOD04</v>
      </c>
      <c r="C3963" t="str">
        <f t="shared" si="314"/>
        <v>NC_011895.1</v>
      </c>
      <c r="D3963" t="str">
        <f t="shared" si="315"/>
        <v>CP001353</v>
      </c>
      <c r="E3963" t="str">
        <f t="shared" si="317"/>
        <v>Methylobacterium</v>
      </c>
      <c r="F3963" t="s">
        <v>32579</v>
      </c>
      <c r="G3963" t="str">
        <f t="shared" si="316"/>
        <v>Methylobacteriumnodulans                 Alphaproteobacteria37.54261.56339---412</v>
      </c>
      <c r="H3963" t="s">
        <v>20131</v>
      </c>
      <c r="I3963" t="s">
        <v>15</v>
      </c>
      <c r="J3963" t="s">
        <v>78</v>
      </c>
      <c r="K3963" t="s">
        <v>202</v>
      </c>
      <c r="L3963" t="s">
        <v>20132</v>
      </c>
      <c r="M3963" t="s">
        <v>20133</v>
      </c>
      <c r="N3963" t="s">
        <v>20134</v>
      </c>
      <c r="O3963" s="1" t="s">
        <v>20135</v>
      </c>
      <c r="P3963" t="s">
        <v>20136</v>
      </c>
      <c r="Q3963">
        <v>39</v>
      </c>
      <c r="R3963" t="s">
        <v>23</v>
      </c>
      <c r="S3963" t="s">
        <v>23</v>
      </c>
      <c r="T3963" t="s">
        <v>23</v>
      </c>
      <c r="U3963">
        <v>41</v>
      </c>
      <c r="V3963">
        <v>2</v>
      </c>
    </row>
    <row r="3964" spans="1:22">
      <c r="A3964">
        <v>6495591</v>
      </c>
      <c r="B3964" t="str">
        <f t="shared" si="313"/>
        <v>pMNOD07</v>
      </c>
      <c r="C3964" t="str">
        <f t="shared" si="314"/>
        <v>NC_011890.1</v>
      </c>
      <c r="D3964" t="str">
        <f t="shared" si="315"/>
        <v>CP001356</v>
      </c>
      <c r="E3964" t="str">
        <f t="shared" si="317"/>
        <v>Methylobacterium</v>
      </c>
      <c r="F3964" t="s">
        <v>32579</v>
      </c>
      <c r="G3964" t="str">
        <f t="shared" si="316"/>
        <v>Methylobacteriumnodulans                 Alphaproteobacteria9.82967.23987---81</v>
      </c>
      <c r="H3964" t="s">
        <v>20131</v>
      </c>
      <c r="I3964" t="s">
        <v>15</v>
      </c>
      <c r="J3964" t="s">
        <v>78</v>
      </c>
      <c r="K3964" t="s">
        <v>202</v>
      </c>
      <c r="L3964" t="s">
        <v>20137</v>
      </c>
      <c r="M3964" t="s">
        <v>20138</v>
      </c>
      <c r="N3964" t="s">
        <v>20139</v>
      </c>
      <c r="O3964" s="1" t="s">
        <v>20140</v>
      </c>
      <c r="P3964" t="s">
        <v>20141</v>
      </c>
      <c r="Q3964">
        <v>7</v>
      </c>
      <c r="R3964" t="s">
        <v>23</v>
      </c>
      <c r="S3964" t="s">
        <v>23</v>
      </c>
      <c r="T3964" t="s">
        <v>23</v>
      </c>
      <c r="U3964">
        <v>8</v>
      </c>
      <c r="V3964">
        <v>1</v>
      </c>
    </row>
    <row r="3965" spans="1:22">
      <c r="A3965">
        <v>6495495</v>
      </c>
      <c r="B3965" t="str">
        <f t="shared" si="313"/>
        <v>pMNOD01</v>
      </c>
      <c r="C3965" t="str">
        <f t="shared" si="314"/>
        <v>NC_011892.1</v>
      </c>
      <c r="D3965" t="str">
        <f t="shared" si="315"/>
        <v>CP001350</v>
      </c>
      <c r="E3965" t="str">
        <f t="shared" si="317"/>
        <v>Methylobacterium</v>
      </c>
      <c r="F3965" t="s">
        <v>32579</v>
      </c>
      <c r="G3965" t="str">
        <f t="shared" si="316"/>
        <v>Methylobacteriumnodulans                 Alphaproteobacteria487.73465.883379-2-43453</v>
      </c>
      <c r="H3965" t="s">
        <v>20131</v>
      </c>
      <c r="I3965" t="s">
        <v>15</v>
      </c>
      <c r="J3965" t="s">
        <v>78</v>
      </c>
      <c r="K3965" t="s">
        <v>202</v>
      </c>
      <c r="L3965" t="s">
        <v>20142</v>
      </c>
      <c r="M3965" t="s">
        <v>20143</v>
      </c>
      <c r="N3965" t="s">
        <v>20144</v>
      </c>
      <c r="O3965" s="1" t="s">
        <v>20145</v>
      </c>
      <c r="P3965" t="s">
        <v>20146</v>
      </c>
      <c r="Q3965">
        <v>379</v>
      </c>
      <c r="R3965" t="s">
        <v>23</v>
      </c>
      <c r="S3965">
        <v>2</v>
      </c>
      <c r="T3965" t="s">
        <v>23</v>
      </c>
      <c r="U3965">
        <v>434</v>
      </c>
      <c r="V3965">
        <v>53</v>
      </c>
    </row>
    <row r="3966" spans="1:22">
      <c r="A3966">
        <v>6495399</v>
      </c>
      <c r="B3966" t="str">
        <f t="shared" si="313"/>
        <v>pMNOD05</v>
      </c>
      <c r="C3966" t="str">
        <f t="shared" si="314"/>
        <v>NC_011888.1</v>
      </c>
      <c r="D3966" t="str">
        <f t="shared" si="315"/>
        <v>CP001354</v>
      </c>
      <c r="E3966" t="str">
        <f t="shared" si="317"/>
        <v>Methylobacterium</v>
      </c>
      <c r="F3966" t="s">
        <v>32579</v>
      </c>
      <c r="G3966" t="str">
        <f t="shared" si="316"/>
        <v>Methylobacteriumnodulans                 Alphaproteobacteria20.28661.372415---161</v>
      </c>
      <c r="H3966" t="s">
        <v>20131</v>
      </c>
      <c r="I3966" t="s">
        <v>15</v>
      </c>
      <c r="J3966" t="s">
        <v>78</v>
      </c>
      <c r="K3966" t="s">
        <v>202</v>
      </c>
      <c r="L3966" t="s">
        <v>20147</v>
      </c>
      <c r="M3966" t="s">
        <v>20148</v>
      </c>
      <c r="N3966" t="s">
        <v>20149</v>
      </c>
      <c r="O3966" s="1" t="s">
        <v>20150</v>
      </c>
      <c r="P3966" t="s">
        <v>20151</v>
      </c>
      <c r="Q3966">
        <v>15</v>
      </c>
      <c r="R3966" t="s">
        <v>23</v>
      </c>
      <c r="S3966" t="s">
        <v>23</v>
      </c>
      <c r="T3966" t="s">
        <v>23</v>
      </c>
      <c r="U3966">
        <v>16</v>
      </c>
      <c r="V3966">
        <v>1</v>
      </c>
    </row>
    <row r="3967" spans="1:22">
      <c r="A3967">
        <v>6495303</v>
      </c>
      <c r="B3967" t="str">
        <f t="shared" si="313"/>
        <v>pMNOD06</v>
      </c>
      <c r="C3967" t="str">
        <f t="shared" si="314"/>
        <v>NC_011889.1</v>
      </c>
      <c r="D3967" t="str">
        <f t="shared" si="315"/>
        <v>CP001355</v>
      </c>
      <c r="E3967" t="str">
        <f t="shared" si="317"/>
        <v>Methylobacterium</v>
      </c>
      <c r="F3967" t="s">
        <v>32579</v>
      </c>
      <c r="G3967" t="str">
        <f t="shared" si="316"/>
        <v xml:space="preserve">Methylobacteriumnodulans                 Alphaproteobacteria12.63860.45268---8-                                                </v>
      </c>
      <c r="H3967" t="s">
        <v>20131</v>
      </c>
      <c r="I3967" t="s">
        <v>15</v>
      </c>
      <c r="J3967" t="s">
        <v>78</v>
      </c>
      <c r="K3967" t="s">
        <v>202</v>
      </c>
      <c r="L3967" t="s">
        <v>20152</v>
      </c>
      <c r="M3967" t="s">
        <v>20153</v>
      </c>
      <c r="N3967" t="s">
        <v>20154</v>
      </c>
      <c r="O3967" s="1" t="s">
        <v>20155</v>
      </c>
      <c r="P3967" t="s">
        <v>20156</v>
      </c>
      <c r="Q3967">
        <v>8</v>
      </c>
      <c r="R3967" t="s">
        <v>23</v>
      </c>
      <c r="S3967" t="s">
        <v>23</v>
      </c>
      <c r="T3967" t="s">
        <v>23</v>
      </c>
      <c r="U3967">
        <v>8</v>
      </c>
      <c r="V3967" t="s">
        <v>24</v>
      </c>
    </row>
    <row r="3968" spans="1:22">
      <c r="A3968">
        <v>6495207</v>
      </c>
      <c r="B3968" t="str">
        <f t="shared" si="313"/>
        <v>pMNOD02</v>
      </c>
      <c r="C3968" t="str">
        <f t="shared" si="314"/>
        <v>NC_011887.1</v>
      </c>
      <c r="D3968" t="str">
        <f t="shared" si="315"/>
        <v>CP001351</v>
      </c>
      <c r="E3968" t="str">
        <f t="shared" si="317"/>
        <v>Methylobacterium</v>
      </c>
      <c r="F3968" t="s">
        <v>32579</v>
      </c>
      <c r="G3968" t="str">
        <f t="shared" si="316"/>
        <v>Methylobacteriumnodulans                 Alphaproteobacteria458.0765.6548395---42025</v>
      </c>
      <c r="H3968" t="s">
        <v>20131</v>
      </c>
      <c r="I3968" t="s">
        <v>15</v>
      </c>
      <c r="J3968" t="s">
        <v>78</v>
      </c>
      <c r="K3968" t="s">
        <v>202</v>
      </c>
      <c r="L3968" t="s">
        <v>20157</v>
      </c>
      <c r="M3968" t="s">
        <v>20158</v>
      </c>
      <c r="N3968" t="s">
        <v>20159</v>
      </c>
      <c r="O3968" s="1" t="s">
        <v>20160</v>
      </c>
      <c r="P3968" t="s">
        <v>20161</v>
      </c>
      <c r="Q3968">
        <v>395</v>
      </c>
      <c r="R3968" t="s">
        <v>23</v>
      </c>
      <c r="S3968" t="s">
        <v>23</v>
      </c>
      <c r="T3968" t="s">
        <v>23</v>
      </c>
      <c r="U3968">
        <v>420</v>
      </c>
      <c r="V3968">
        <v>25</v>
      </c>
    </row>
    <row r="3969" spans="1:22">
      <c r="A3969">
        <v>6495111</v>
      </c>
      <c r="B3969" t="str">
        <f t="shared" si="313"/>
        <v>pMNOD03</v>
      </c>
      <c r="C3969" t="str">
        <f t="shared" si="314"/>
        <v>NC_011893.1</v>
      </c>
      <c r="D3969" t="str">
        <f t="shared" si="315"/>
        <v>CP001352</v>
      </c>
      <c r="E3969" t="str">
        <f t="shared" si="317"/>
        <v>Methylobacterium</v>
      </c>
      <c r="F3969" t="s">
        <v>32579</v>
      </c>
      <c r="G3969" t="str">
        <f t="shared" si="316"/>
        <v>Methylobacteriumnodulans                 Alphaproteobacteria40.46364.18742---442</v>
      </c>
      <c r="H3969" t="s">
        <v>20131</v>
      </c>
      <c r="I3969" t="s">
        <v>15</v>
      </c>
      <c r="J3969" t="s">
        <v>78</v>
      </c>
      <c r="K3969" t="s">
        <v>202</v>
      </c>
      <c r="L3969" t="s">
        <v>20162</v>
      </c>
      <c r="M3969" t="s">
        <v>20163</v>
      </c>
      <c r="N3969" t="s">
        <v>20164</v>
      </c>
      <c r="O3969" s="1" t="s">
        <v>20165</v>
      </c>
      <c r="P3969" t="s">
        <v>20166</v>
      </c>
      <c r="Q3969">
        <v>42</v>
      </c>
      <c r="R3969" t="s">
        <v>23</v>
      </c>
      <c r="S3969" t="s">
        <v>23</v>
      </c>
      <c r="T3969" t="s">
        <v>23</v>
      </c>
      <c r="U3969">
        <v>44</v>
      </c>
      <c r="V3969">
        <v>2</v>
      </c>
    </row>
    <row r="3970" spans="1:22">
      <c r="A3970">
        <v>6495015</v>
      </c>
      <c r="B3970" t="str">
        <f t="shared" si="313"/>
        <v>pMPOP02</v>
      </c>
      <c r="C3970" t="str">
        <f t="shared" si="314"/>
        <v>NC_010721.1</v>
      </c>
      <c r="D3970" t="str">
        <f t="shared" si="315"/>
        <v>CP001031</v>
      </c>
      <c r="E3970" t="str">
        <f t="shared" si="317"/>
        <v>Methylobacterium</v>
      </c>
      <c r="F3970" t="s">
        <v>32580</v>
      </c>
      <c r="G3970" t="str">
        <f t="shared" si="316"/>
        <v>Methylobacteriumpopuli                   Alphaproteobacteria23.39266.792124---251</v>
      </c>
      <c r="H3970" t="s">
        <v>20167</v>
      </c>
      <c r="I3970" t="s">
        <v>15</v>
      </c>
      <c r="J3970" t="s">
        <v>78</v>
      </c>
      <c r="K3970" t="s">
        <v>202</v>
      </c>
      <c r="L3970" t="s">
        <v>20168</v>
      </c>
      <c r="M3970" t="s">
        <v>20169</v>
      </c>
      <c r="N3970" t="s">
        <v>20170</v>
      </c>
      <c r="O3970" s="1" t="s">
        <v>20171</v>
      </c>
      <c r="P3970" t="s">
        <v>20172</v>
      </c>
      <c r="Q3970">
        <v>24</v>
      </c>
      <c r="R3970" t="s">
        <v>23</v>
      </c>
      <c r="S3970" t="s">
        <v>23</v>
      </c>
      <c r="T3970" t="s">
        <v>23</v>
      </c>
      <c r="U3970">
        <v>25</v>
      </c>
      <c r="V3970">
        <v>1</v>
      </c>
    </row>
    <row r="3971" spans="1:22">
      <c r="A3971">
        <v>6494919</v>
      </c>
      <c r="B3971" t="str">
        <f t="shared" ref="B3971:B4034" si="318">L3971</f>
        <v>pMPOP01</v>
      </c>
      <c r="C3971" t="str">
        <f t="shared" ref="C3971:C4034" si="319">M3971</f>
        <v>NC_010727.1</v>
      </c>
      <c r="D3971" t="str">
        <f t="shared" ref="D3971:D4034" si="320">N3971</f>
        <v>CP001030</v>
      </c>
      <c r="E3971" t="str">
        <f t="shared" si="317"/>
        <v>Methylobacterium</v>
      </c>
      <c r="F3971" t="s">
        <v>32580</v>
      </c>
      <c r="G3971" t="str">
        <f t="shared" ref="G3971:G4034" si="321">CONCATENATE(E3971,F3971,K3971,O3971,P3971,Q3971,R3971,S3971,T3971,U3971,V3971)</f>
        <v>Methylobacteriumpopuli                   Alphaproteobacteria25.16464.862524---273</v>
      </c>
      <c r="H3971" t="s">
        <v>20167</v>
      </c>
      <c r="I3971" t="s">
        <v>15</v>
      </c>
      <c r="J3971" t="s">
        <v>78</v>
      </c>
      <c r="K3971" t="s">
        <v>202</v>
      </c>
      <c r="L3971" t="s">
        <v>20173</v>
      </c>
      <c r="M3971" t="s">
        <v>20174</v>
      </c>
      <c r="N3971" t="s">
        <v>20175</v>
      </c>
      <c r="O3971" s="1" t="s">
        <v>20176</v>
      </c>
      <c r="P3971" t="s">
        <v>20177</v>
      </c>
      <c r="Q3971">
        <v>24</v>
      </c>
      <c r="R3971" t="s">
        <v>23</v>
      </c>
      <c r="S3971" t="s">
        <v>23</v>
      </c>
      <c r="T3971" t="s">
        <v>23</v>
      </c>
      <c r="U3971">
        <v>27</v>
      </c>
      <c r="V3971">
        <v>3</v>
      </c>
    </row>
    <row r="3972" spans="1:22">
      <c r="A3972">
        <v>6494823</v>
      </c>
      <c r="B3972" t="str">
        <f t="shared" si="318"/>
        <v>pMRAD01</v>
      </c>
      <c r="C3972" t="str">
        <f t="shared" si="319"/>
        <v>NC_010510.1</v>
      </c>
      <c r="D3972" t="str">
        <f t="shared" si="320"/>
        <v>CP001002</v>
      </c>
      <c r="E3972" t="str">
        <f t="shared" si="317"/>
        <v>Methylobacterium</v>
      </c>
      <c r="F3972" t="s">
        <v>32491</v>
      </c>
      <c r="G3972" t="str">
        <f t="shared" si="321"/>
        <v>Methylobacteriumradiotolerans            Alphaproteobacteria586.16469.552248061-50013</v>
      </c>
      <c r="H3972" t="s">
        <v>20178</v>
      </c>
      <c r="I3972" t="s">
        <v>15</v>
      </c>
      <c r="J3972" t="s">
        <v>78</v>
      </c>
      <c r="K3972" t="s">
        <v>202</v>
      </c>
      <c r="L3972" t="s">
        <v>20179</v>
      </c>
      <c r="M3972" t="s">
        <v>20180</v>
      </c>
      <c r="N3972" t="s">
        <v>20181</v>
      </c>
      <c r="O3972" s="1" t="s">
        <v>20182</v>
      </c>
      <c r="P3972" t="s">
        <v>20183</v>
      </c>
      <c r="Q3972">
        <v>480</v>
      </c>
      <c r="R3972">
        <v>6</v>
      </c>
      <c r="S3972">
        <v>1</v>
      </c>
      <c r="T3972" t="s">
        <v>23</v>
      </c>
      <c r="U3972">
        <v>500</v>
      </c>
      <c r="V3972">
        <v>13</v>
      </c>
    </row>
    <row r="3973" spans="1:22">
      <c r="A3973">
        <v>6494727</v>
      </c>
      <c r="B3973" t="str">
        <f t="shared" si="318"/>
        <v>pMRAD07</v>
      </c>
      <c r="C3973" t="str">
        <f t="shared" si="319"/>
        <v>NC_010504.1</v>
      </c>
      <c r="D3973" t="str">
        <f t="shared" si="320"/>
        <v>CP001008</v>
      </c>
      <c r="E3973" t="str">
        <f t="shared" si="317"/>
        <v>Methylobacterium</v>
      </c>
      <c r="F3973" t="s">
        <v>32491</v>
      </c>
      <c r="G3973" t="str">
        <f t="shared" si="321"/>
        <v xml:space="preserve">Methylobacteriumradiotolerans            Alphaproteobacteria22.11461.060916---16-                                                </v>
      </c>
      <c r="H3973" t="s">
        <v>20178</v>
      </c>
      <c r="I3973" t="s">
        <v>15</v>
      </c>
      <c r="J3973" t="s">
        <v>78</v>
      </c>
      <c r="K3973" t="s">
        <v>202</v>
      </c>
      <c r="L3973" t="s">
        <v>20184</v>
      </c>
      <c r="M3973" t="s">
        <v>20185</v>
      </c>
      <c r="N3973" t="s">
        <v>20186</v>
      </c>
      <c r="O3973" s="1" t="s">
        <v>20187</v>
      </c>
      <c r="P3973" t="s">
        <v>20188</v>
      </c>
      <c r="Q3973">
        <v>16</v>
      </c>
      <c r="R3973" t="s">
        <v>23</v>
      </c>
      <c r="S3973" t="s">
        <v>23</v>
      </c>
      <c r="T3973" t="s">
        <v>23</v>
      </c>
      <c r="U3973">
        <v>16</v>
      </c>
      <c r="V3973" t="s">
        <v>24</v>
      </c>
    </row>
    <row r="3974" spans="1:22">
      <c r="A3974">
        <v>6494631</v>
      </c>
      <c r="B3974" t="str">
        <f t="shared" si="318"/>
        <v>pMRAD06</v>
      </c>
      <c r="C3974" t="str">
        <f t="shared" si="319"/>
        <v>NC_010502.1</v>
      </c>
      <c r="D3974" t="str">
        <f t="shared" si="320"/>
        <v>CP001007</v>
      </c>
      <c r="E3974" t="str">
        <f t="shared" si="317"/>
        <v>Methylobacterium</v>
      </c>
      <c r="F3974" t="s">
        <v>32491</v>
      </c>
      <c r="G3974" t="str">
        <f t="shared" si="321"/>
        <v>Methylobacteriumradiotolerans            Alphaproteobacteria27.83661.007319-1-222</v>
      </c>
      <c r="H3974" t="s">
        <v>20178</v>
      </c>
      <c r="I3974" t="s">
        <v>15</v>
      </c>
      <c r="J3974" t="s">
        <v>78</v>
      </c>
      <c r="K3974" t="s">
        <v>202</v>
      </c>
      <c r="L3974" t="s">
        <v>20189</v>
      </c>
      <c r="M3974" t="s">
        <v>20190</v>
      </c>
      <c r="N3974" t="s">
        <v>20191</v>
      </c>
      <c r="O3974" s="1" t="s">
        <v>20192</v>
      </c>
      <c r="P3974" t="s">
        <v>20193</v>
      </c>
      <c r="Q3974">
        <v>19</v>
      </c>
      <c r="R3974" t="s">
        <v>23</v>
      </c>
      <c r="S3974">
        <v>1</v>
      </c>
      <c r="T3974" t="s">
        <v>23</v>
      </c>
      <c r="U3974">
        <v>22</v>
      </c>
      <c r="V3974">
        <v>2</v>
      </c>
    </row>
    <row r="3975" spans="1:22">
      <c r="A3975">
        <v>6494535</v>
      </c>
      <c r="B3975" t="str">
        <f t="shared" si="318"/>
        <v>pMRAD03</v>
      </c>
      <c r="C3975" t="str">
        <f t="shared" si="319"/>
        <v>NC_010514.1</v>
      </c>
      <c r="D3975" t="str">
        <f t="shared" si="320"/>
        <v>CP001004</v>
      </c>
      <c r="E3975" t="str">
        <f t="shared" si="317"/>
        <v>Methylobacterium</v>
      </c>
      <c r="F3975" t="s">
        <v>32491</v>
      </c>
      <c r="G3975" t="str">
        <f t="shared" si="321"/>
        <v>Methylobacteriumradiotolerans            Alphaproteobacteria42.98563.233733-1-362</v>
      </c>
      <c r="H3975" t="s">
        <v>20178</v>
      </c>
      <c r="I3975" t="s">
        <v>15</v>
      </c>
      <c r="J3975" t="s">
        <v>78</v>
      </c>
      <c r="K3975" t="s">
        <v>202</v>
      </c>
      <c r="L3975" t="s">
        <v>20194</v>
      </c>
      <c r="M3975" t="s">
        <v>20195</v>
      </c>
      <c r="N3975" t="s">
        <v>20196</v>
      </c>
      <c r="O3975" s="1" t="s">
        <v>20197</v>
      </c>
      <c r="P3975" t="s">
        <v>20198</v>
      </c>
      <c r="Q3975">
        <v>33</v>
      </c>
      <c r="R3975" t="s">
        <v>23</v>
      </c>
      <c r="S3975">
        <v>1</v>
      </c>
      <c r="T3975" t="s">
        <v>23</v>
      </c>
      <c r="U3975">
        <v>36</v>
      </c>
      <c r="V3975">
        <v>2</v>
      </c>
    </row>
    <row r="3976" spans="1:22">
      <c r="A3976">
        <v>6494439</v>
      </c>
      <c r="B3976" t="str">
        <f t="shared" si="318"/>
        <v>pMRAD04</v>
      </c>
      <c r="C3976" t="str">
        <f t="shared" si="319"/>
        <v>NC_010517.1</v>
      </c>
      <c r="D3976" t="str">
        <f t="shared" si="320"/>
        <v>CP001005</v>
      </c>
      <c r="E3976" t="str">
        <f t="shared" si="317"/>
        <v>Methylobacterium</v>
      </c>
      <c r="F3976" t="s">
        <v>32491</v>
      </c>
      <c r="G3976" t="str">
        <f t="shared" si="321"/>
        <v>Methylobacteriumradiotolerans            Alphaproteobacteria37.74363.688635-1-371</v>
      </c>
      <c r="H3976" t="s">
        <v>20178</v>
      </c>
      <c r="I3976" t="s">
        <v>15</v>
      </c>
      <c r="J3976" t="s">
        <v>78</v>
      </c>
      <c r="K3976" t="s">
        <v>202</v>
      </c>
      <c r="L3976" t="s">
        <v>20199</v>
      </c>
      <c r="M3976" t="s">
        <v>20200</v>
      </c>
      <c r="N3976" t="s">
        <v>20201</v>
      </c>
      <c r="O3976" s="1" t="s">
        <v>20202</v>
      </c>
      <c r="P3976" t="s">
        <v>20203</v>
      </c>
      <c r="Q3976">
        <v>35</v>
      </c>
      <c r="R3976" t="s">
        <v>23</v>
      </c>
      <c r="S3976">
        <v>1</v>
      </c>
      <c r="T3976" t="s">
        <v>23</v>
      </c>
      <c r="U3976">
        <v>37</v>
      </c>
      <c r="V3976">
        <v>1</v>
      </c>
    </row>
    <row r="3977" spans="1:22">
      <c r="A3977">
        <v>6494343</v>
      </c>
      <c r="B3977" t="str">
        <f t="shared" si="318"/>
        <v>pMRAD08</v>
      </c>
      <c r="C3977" t="str">
        <f t="shared" si="319"/>
        <v>NC_010507.1</v>
      </c>
      <c r="D3977" t="str">
        <f t="shared" si="320"/>
        <v>CP001009</v>
      </c>
      <c r="E3977" t="str">
        <f t="shared" si="317"/>
        <v>Methylobacterium</v>
      </c>
      <c r="F3977" t="s">
        <v>32491</v>
      </c>
      <c r="G3977" t="str">
        <f t="shared" si="321"/>
        <v xml:space="preserve">Methylobacteriumradiotolerans            Alphaproteobacteria21.02265.131822---22-                                                </v>
      </c>
      <c r="H3977" t="s">
        <v>20178</v>
      </c>
      <c r="I3977" t="s">
        <v>15</v>
      </c>
      <c r="J3977" t="s">
        <v>78</v>
      </c>
      <c r="K3977" t="s">
        <v>202</v>
      </c>
      <c r="L3977" t="s">
        <v>20204</v>
      </c>
      <c r="M3977" t="s">
        <v>20205</v>
      </c>
      <c r="N3977" t="s">
        <v>20206</v>
      </c>
      <c r="O3977" s="1" t="s">
        <v>20207</v>
      </c>
      <c r="P3977" t="s">
        <v>20208</v>
      </c>
      <c r="Q3977">
        <v>22</v>
      </c>
      <c r="R3977" t="s">
        <v>23</v>
      </c>
      <c r="S3977" t="s">
        <v>23</v>
      </c>
      <c r="T3977" t="s">
        <v>23</v>
      </c>
      <c r="U3977">
        <v>22</v>
      </c>
      <c r="V3977" t="s">
        <v>24</v>
      </c>
    </row>
    <row r="3978" spans="1:22">
      <c r="A3978">
        <v>6494247</v>
      </c>
      <c r="B3978" t="str">
        <f t="shared" si="318"/>
        <v>pMRAD02</v>
      </c>
      <c r="C3978" t="str">
        <f t="shared" si="319"/>
        <v>NC_010509.1</v>
      </c>
      <c r="D3978" t="str">
        <f t="shared" si="320"/>
        <v>CP001003</v>
      </c>
      <c r="E3978" t="str">
        <f t="shared" si="317"/>
        <v>Methylobacterium</v>
      </c>
      <c r="F3978" t="s">
        <v>32491</v>
      </c>
      <c r="G3978" t="str">
        <f t="shared" si="321"/>
        <v>Methylobacteriumradiotolerans            Alphaproteobacteria47.00362.47946---482</v>
      </c>
      <c r="H3978" t="s">
        <v>20178</v>
      </c>
      <c r="I3978" t="s">
        <v>15</v>
      </c>
      <c r="J3978" t="s">
        <v>78</v>
      </c>
      <c r="K3978" t="s">
        <v>202</v>
      </c>
      <c r="L3978" t="s">
        <v>20209</v>
      </c>
      <c r="M3978" t="s">
        <v>20210</v>
      </c>
      <c r="N3978" t="s">
        <v>20211</v>
      </c>
      <c r="O3978" s="1" t="s">
        <v>20212</v>
      </c>
      <c r="P3978" t="s">
        <v>20213</v>
      </c>
      <c r="Q3978">
        <v>46</v>
      </c>
      <c r="R3978" t="s">
        <v>23</v>
      </c>
      <c r="S3978" t="s">
        <v>23</v>
      </c>
      <c r="T3978" t="s">
        <v>23</v>
      </c>
      <c r="U3978">
        <v>48</v>
      </c>
      <c r="V3978">
        <v>2</v>
      </c>
    </row>
    <row r="3979" spans="1:22">
      <c r="A3979">
        <v>6494151</v>
      </c>
      <c r="B3979" t="str">
        <f t="shared" si="318"/>
        <v>pMRAD05</v>
      </c>
      <c r="C3979" t="str">
        <f t="shared" si="319"/>
        <v>NC_010518.1</v>
      </c>
      <c r="D3979" t="str">
        <f t="shared" si="320"/>
        <v>CP001006</v>
      </c>
      <c r="E3979" t="str">
        <f t="shared" si="317"/>
        <v>Methylobacterium</v>
      </c>
      <c r="F3979" t="s">
        <v>32491</v>
      </c>
      <c r="G3979" t="str">
        <f t="shared" si="321"/>
        <v>Methylobacteriumradiotolerans            Alphaproteobacteria36.4162.015926---282</v>
      </c>
      <c r="H3979" t="s">
        <v>20178</v>
      </c>
      <c r="I3979" t="s">
        <v>15</v>
      </c>
      <c r="J3979" t="s">
        <v>78</v>
      </c>
      <c r="K3979" t="s">
        <v>202</v>
      </c>
      <c r="L3979" t="s">
        <v>20214</v>
      </c>
      <c r="M3979" t="s">
        <v>20215</v>
      </c>
      <c r="N3979" t="s">
        <v>20216</v>
      </c>
      <c r="O3979" s="1" t="s">
        <v>20217</v>
      </c>
      <c r="P3979" t="s">
        <v>20218</v>
      </c>
      <c r="Q3979">
        <v>26</v>
      </c>
      <c r="R3979" t="s">
        <v>23</v>
      </c>
      <c r="S3979" t="s">
        <v>23</v>
      </c>
      <c r="T3979" t="s">
        <v>23</v>
      </c>
      <c r="U3979">
        <v>28</v>
      </c>
      <c r="V3979">
        <v>2</v>
      </c>
    </row>
    <row r="3980" spans="1:22">
      <c r="A3980">
        <v>6494055</v>
      </c>
      <c r="B3980" t="str">
        <f t="shared" si="318"/>
        <v>pM44601</v>
      </c>
      <c r="C3980" t="str">
        <f t="shared" si="319"/>
        <v>NC_010373.1</v>
      </c>
      <c r="D3980" t="str">
        <f t="shared" si="320"/>
        <v>CP000944</v>
      </c>
      <c r="E3980" t="str">
        <f t="shared" si="317"/>
        <v>Methylobacterium</v>
      </c>
      <c r="F3980" t="s">
        <v>32132</v>
      </c>
      <c r="G3980" t="str">
        <f t="shared" si="321"/>
        <v>Methylobacteriumsp.                      Alphaproteobacteria57.95165.113649---545</v>
      </c>
      <c r="H3980" t="s">
        <v>20219</v>
      </c>
      <c r="I3980" t="s">
        <v>15</v>
      </c>
      <c r="J3980" t="s">
        <v>78</v>
      </c>
      <c r="K3980" t="s">
        <v>202</v>
      </c>
      <c r="L3980" t="s">
        <v>20220</v>
      </c>
      <c r="M3980" t="s">
        <v>20221</v>
      </c>
      <c r="N3980" t="s">
        <v>20222</v>
      </c>
      <c r="O3980" s="1" t="s">
        <v>20223</v>
      </c>
      <c r="P3980" t="s">
        <v>20224</v>
      </c>
      <c r="Q3980">
        <v>49</v>
      </c>
      <c r="R3980" t="s">
        <v>23</v>
      </c>
      <c r="S3980" t="s">
        <v>23</v>
      </c>
      <c r="T3980" t="s">
        <v>23</v>
      </c>
      <c r="U3980">
        <v>54</v>
      </c>
      <c r="V3980">
        <v>5</v>
      </c>
    </row>
    <row r="3981" spans="1:22">
      <c r="A3981">
        <v>6493959</v>
      </c>
      <c r="B3981" t="str">
        <f t="shared" si="318"/>
        <v>pM44602</v>
      </c>
      <c r="C3981" t="str">
        <f t="shared" si="319"/>
        <v>NC_010374.1</v>
      </c>
      <c r="D3981" t="str">
        <f t="shared" si="320"/>
        <v>CP000945</v>
      </c>
      <c r="E3981" t="str">
        <f t="shared" si="317"/>
        <v>Methylobacterium</v>
      </c>
      <c r="F3981" t="s">
        <v>32132</v>
      </c>
      <c r="G3981" t="str">
        <f t="shared" si="321"/>
        <v xml:space="preserve">Methylobacteriumsp.                      Alphaproteobacteria20.01959.158811---11-                                                </v>
      </c>
      <c r="H3981" t="s">
        <v>20219</v>
      </c>
      <c r="I3981" t="s">
        <v>15</v>
      </c>
      <c r="J3981" t="s">
        <v>78</v>
      </c>
      <c r="K3981" t="s">
        <v>202</v>
      </c>
      <c r="L3981" t="s">
        <v>20225</v>
      </c>
      <c r="M3981" t="s">
        <v>20226</v>
      </c>
      <c r="N3981" t="s">
        <v>20227</v>
      </c>
      <c r="O3981" s="1" t="s">
        <v>20228</v>
      </c>
      <c r="P3981" t="s">
        <v>20229</v>
      </c>
      <c r="Q3981">
        <v>11</v>
      </c>
      <c r="R3981" t="s">
        <v>23</v>
      </c>
      <c r="S3981" t="s">
        <v>23</v>
      </c>
      <c r="T3981" t="s">
        <v>23</v>
      </c>
      <c r="U3981">
        <v>11</v>
      </c>
      <c r="V3981" t="s">
        <v>24</v>
      </c>
    </row>
    <row r="3982" spans="1:22">
      <c r="A3982">
        <v>6493863</v>
      </c>
      <c r="B3982" t="str">
        <f t="shared" si="318"/>
        <v>pMETAL01</v>
      </c>
      <c r="C3982" t="str">
        <f t="shared" si="319"/>
        <v>NZ_CM001476.1</v>
      </c>
      <c r="D3982" t="str">
        <f t="shared" si="320"/>
        <v>CM001476</v>
      </c>
      <c r="E3982" t="str">
        <f t="shared" si="317"/>
        <v>Methylomicrobium</v>
      </c>
      <c r="F3982" t="s">
        <v>32581</v>
      </c>
      <c r="G3982" t="str">
        <f t="shared" si="321"/>
        <v xml:space="preserve">Methylomicrobiumalbum                    Gammaproteobacteria47.17752.597748---48-                                                </v>
      </c>
      <c r="H3982" t="s">
        <v>20230</v>
      </c>
      <c r="I3982" t="s">
        <v>15</v>
      </c>
      <c r="J3982" t="s">
        <v>78</v>
      </c>
      <c r="K3982" t="s">
        <v>79</v>
      </c>
      <c r="L3982" t="s">
        <v>20231</v>
      </c>
      <c r="M3982" t="s">
        <v>20232</v>
      </c>
      <c r="N3982" t="s">
        <v>20233</v>
      </c>
      <c r="O3982" s="1" t="s">
        <v>20234</v>
      </c>
      <c r="P3982" t="s">
        <v>20235</v>
      </c>
      <c r="Q3982">
        <v>48</v>
      </c>
      <c r="R3982" t="s">
        <v>23</v>
      </c>
      <c r="S3982" t="s">
        <v>23</v>
      </c>
      <c r="T3982" t="s">
        <v>23</v>
      </c>
      <c r="U3982">
        <v>48</v>
      </c>
      <c r="V3982" t="s">
        <v>24</v>
      </c>
    </row>
    <row r="3983" spans="1:22">
      <c r="A3983">
        <v>6493767</v>
      </c>
      <c r="B3983" t="str">
        <f t="shared" si="318"/>
        <v>MEALZ_p</v>
      </c>
      <c r="C3983" t="str">
        <f t="shared" si="319"/>
        <v>NC_016108.1</v>
      </c>
      <c r="D3983" t="str">
        <f t="shared" si="320"/>
        <v>FO082061</v>
      </c>
      <c r="E3983" t="str">
        <f t="shared" si="317"/>
        <v>Methylomicrobium</v>
      </c>
      <c r="F3983" t="s">
        <v>32582</v>
      </c>
      <c r="G3983" t="str">
        <f t="shared" si="321"/>
        <v>Methylomicrobiumalcaliphilum             Gammaproteobacteria128.41548.7023108---1124</v>
      </c>
      <c r="H3983" t="s">
        <v>20236</v>
      </c>
      <c r="I3983" t="s">
        <v>15</v>
      </c>
      <c r="J3983" t="s">
        <v>78</v>
      </c>
      <c r="K3983" t="s">
        <v>79</v>
      </c>
      <c r="L3983" t="s">
        <v>20237</v>
      </c>
      <c r="M3983" t="s">
        <v>20238</v>
      </c>
      <c r="N3983" t="s">
        <v>20239</v>
      </c>
      <c r="O3983" s="1" t="s">
        <v>20240</v>
      </c>
      <c r="P3983" t="s">
        <v>20241</v>
      </c>
      <c r="Q3983">
        <v>108</v>
      </c>
      <c r="R3983" t="s">
        <v>23</v>
      </c>
      <c r="S3983" t="s">
        <v>23</v>
      </c>
      <c r="T3983" t="s">
        <v>23</v>
      </c>
      <c r="U3983">
        <v>112</v>
      </c>
      <c r="V3983">
        <v>4</v>
      </c>
    </row>
    <row r="3984" spans="1:22">
      <c r="A3984">
        <v>6493671</v>
      </c>
      <c r="B3984" t="str">
        <f t="shared" si="318"/>
        <v>unnamed</v>
      </c>
      <c r="C3984" t="str">
        <f t="shared" si="319"/>
        <v>NC_017858.1</v>
      </c>
      <c r="D3984" t="str">
        <f t="shared" si="320"/>
        <v>CP003381</v>
      </c>
      <c r="E3984" t="str">
        <f t="shared" si="317"/>
        <v>Methylophaga</v>
      </c>
      <c r="F3984" t="s">
        <v>32583</v>
      </c>
      <c r="G3984" t="str">
        <f t="shared" si="321"/>
        <v>Methylophagafrappieri                Gammaproteobacteria47.82554.59752---542</v>
      </c>
      <c r="H3984" t="s">
        <v>20242</v>
      </c>
      <c r="I3984" t="s">
        <v>15</v>
      </c>
      <c r="J3984" t="s">
        <v>78</v>
      </c>
      <c r="K3984" t="s">
        <v>79</v>
      </c>
      <c r="L3984" t="s">
        <v>68</v>
      </c>
      <c r="M3984" t="s">
        <v>20243</v>
      </c>
      <c r="N3984" t="s">
        <v>20244</v>
      </c>
      <c r="O3984" s="1" t="s">
        <v>20245</v>
      </c>
      <c r="P3984" t="s">
        <v>20246</v>
      </c>
      <c r="Q3984">
        <v>52</v>
      </c>
      <c r="R3984" t="s">
        <v>23</v>
      </c>
      <c r="S3984" t="s">
        <v>23</v>
      </c>
      <c r="T3984" t="s">
        <v>23</v>
      </c>
      <c r="U3984">
        <v>54</v>
      </c>
      <c r="V3984">
        <v>2</v>
      </c>
    </row>
    <row r="3985" spans="1:22">
      <c r="A3985">
        <v>6493575</v>
      </c>
      <c r="B3985" t="str">
        <f t="shared" si="318"/>
        <v>2kb cryptic plasmid</v>
      </c>
      <c r="C3985" t="str">
        <f t="shared" si="319"/>
        <v>NC_002175.1</v>
      </c>
      <c r="D3985" t="str">
        <f t="shared" si="320"/>
        <v>AF233873</v>
      </c>
      <c r="E3985" t="str">
        <f t="shared" si="317"/>
        <v>Methylophaga</v>
      </c>
      <c r="F3985" t="s">
        <v>32584</v>
      </c>
      <c r="G3985" t="str">
        <f t="shared" si="321"/>
        <v xml:space="preserve">Methylophagathalassica               Gammaproteobacteria1.99542.45613---3-                                        </v>
      </c>
      <c r="H3985" t="s">
        <v>20247</v>
      </c>
      <c r="I3985" t="s">
        <v>15</v>
      </c>
      <c r="J3985" t="s">
        <v>78</v>
      </c>
      <c r="K3985" t="s">
        <v>79</v>
      </c>
      <c r="L3985" t="s">
        <v>20248</v>
      </c>
      <c r="M3985" t="s">
        <v>20249</v>
      </c>
      <c r="N3985" t="s">
        <v>20250</v>
      </c>
      <c r="O3985" s="1" t="s">
        <v>20251</v>
      </c>
      <c r="P3985" t="s">
        <v>20252</v>
      </c>
      <c r="Q3985">
        <v>3</v>
      </c>
      <c r="R3985" t="s">
        <v>23</v>
      </c>
      <c r="S3985" t="s">
        <v>23</v>
      </c>
      <c r="T3985" t="s">
        <v>23</v>
      </c>
      <c r="U3985">
        <v>3</v>
      </c>
      <c r="V3985" t="s">
        <v>44</v>
      </c>
    </row>
    <row r="3986" spans="1:22">
      <c r="A3986">
        <v>6493479</v>
      </c>
      <c r="B3986" t="str">
        <f t="shared" si="318"/>
        <v>pMsip02</v>
      </c>
      <c r="C3986" t="str">
        <f t="shared" si="319"/>
        <v>NC_012972.1</v>
      </c>
      <c r="D3986" t="str">
        <f t="shared" si="320"/>
        <v>CP001676</v>
      </c>
      <c r="E3986" t="str">
        <f t="shared" si="317"/>
        <v>Methylovorus</v>
      </c>
      <c r="F3986" t="s">
        <v>32585</v>
      </c>
      <c r="G3986" t="str">
        <f t="shared" si="321"/>
        <v xml:space="preserve">Methylovorusglucosetrophus           Betaproteobacteria9.81647.402213---13-                                                </v>
      </c>
      <c r="H3986" t="s">
        <v>20253</v>
      </c>
      <c r="I3986" t="s">
        <v>15</v>
      </c>
      <c r="J3986" t="s">
        <v>78</v>
      </c>
      <c r="K3986" t="s">
        <v>453</v>
      </c>
      <c r="L3986" t="s">
        <v>20254</v>
      </c>
      <c r="M3986" t="s">
        <v>20255</v>
      </c>
      <c r="N3986" t="s">
        <v>20256</v>
      </c>
      <c r="O3986" s="1" t="s">
        <v>20257</v>
      </c>
      <c r="P3986" t="s">
        <v>20258</v>
      </c>
      <c r="Q3986">
        <v>13</v>
      </c>
      <c r="R3986" t="s">
        <v>23</v>
      </c>
      <c r="S3986" t="s">
        <v>23</v>
      </c>
      <c r="T3986" t="s">
        <v>23</v>
      </c>
      <c r="U3986">
        <v>13</v>
      </c>
      <c r="V3986" t="s">
        <v>24</v>
      </c>
    </row>
    <row r="3987" spans="1:22">
      <c r="A3987">
        <v>6493383</v>
      </c>
      <c r="B3987" t="str">
        <f t="shared" si="318"/>
        <v>pMsip01</v>
      </c>
      <c r="C3987" t="str">
        <f t="shared" si="319"/>
        <v>NC_012970.1</v>
      </c>
      <c r="D3987" t="str">
        <f t="shared" si="320"/>
        <v>CP001675</v>
      </c>
      <c r="E3987" t="str">
        <f t="shared" si="317"/>
        <v>Methylovorus</v>
      </c>
      <c r="F3987" t="s">
        <v>32585</v>
      </c>
      <c r="G3987" t="str">
        <f t="shared" si="321"/>
        <v xml:space="preserve">Methylovorusglucosetrophus           Betaproteobacteria76.6845.712172---72-                                                </v>
      </c>
      <c r="H3987" t="s">
        <v>20253</v>
      </c>
      <c r="I3987" t="s">
        <v>15</v>
      </c>
      <c r="J3987" t="s">
        <v>78</v>
      </c>
      <c r="K3987" t="s">
        <v>453</v>
      </c>
      <c r="L3987" t="s">
        <v>20259</v>
      </c>
      <c r="M3987" t="s">
        <v>20260</v>
      </c>
      <c r="N3987" t="s">
        <v>20261</v>
      </c>
      <c r="O3987" s="1" t="s">
        <v>20262</v>
      </c>
      <c r="P3987" t="s">
        <v>20263</v>
      </c>
      <c r="Q3987">
        <v>72</v>
      </c>
      <c r="R3987" t="s">
        <v>23</v>
      </c>
      <c r="S3987" t="s">
        <v>23</v>
      </c>
      <c r="T3987" t="s">
        <v>23</v>
      </c>
      <c r="U3987">
        <v>72</v>
      </c>
      <c r="V3987" t="s">
        <v>24</v>
      </c>
    </row>
    <row r="3988" spans="1:22">
      <c r="A3988">
        <v>6493287</v>
      </c>
      <c r="B3988" t="str">
        <f t="shared" si="318"/>
        <v>A</v>
      </c>
      <c r="C3988" t="str">
        <f t="shared" si="319"/>
        <v>NZ_CP012698.1</v>
      </c>
      <c r="D3988" t="str">
        <f t="shared" si="320"/>
        <v>CP012698</v>
      </c>
      <c r="E3988" t="str">
        <f t="shared" si="317"/>
        <v>Microbacterium</v>
      </c>
      <c r="F3988" t="s">
        <v>32132</v>
      </c>
      <c r="G3988" t="str">
        <f t="shared" si="321"/>
        <v>Microbacteriumsp.                      Actinobacteria135.11166.2685131---1343</v>
      </c>
      <c r="H3988" t="s">
        <v>20264</v>
      </c>
      <c r="I3988" t="s">
        <v>15</v>
      </c>
      <c r="J3988" t="s">
        <v>2088</v>
      </c>
      <c r="K3988" t="s">
        <v>2088</v>
      </c>
      <c r="L3988" t="s">
        <v>2181</v>
      </c>
      <c r="M3988" t="s">
        <v>20265</v>
      </c>
      <c r="N3988" t="s">
        <v>20266</v>
      </c>
      <c r="O3988" s="1" t="s">
        <v>20267</v>
      </c>
      <c r="P3988" t="s">
        <v>20268</v>
      </c>
      <c r="Q3988">
        <v>131</v>
      </c>
      <c r="R3988" t="s">
        <v>23</v>
      </c>
      <c r="S3988" t="s">
        <v>23</v>
      </c>
      <c r="T3988" t="s">
        <v>23</v>
      </c>
      <c r="U3988">
        <v>134</v>
      </c>
      <c r="V3988">
        <v>3</v>
      </c>
    </row>
    <row r="3989" spans="1:22">
      <c r="A3989">
        <v>6493191</v>
      </c>
      <c r="B3989" t="str">
        <f t="shared" si="318"/>
        <v>B</v>
      </c>
      <c r="C3989" t="str">
        <f t="shared" si="319"/>
        <v>NZ_CP012699.1</v>
      </c>
      <c r="D3989" t="str">
        <f t="shared" si="320"/>
        <v>CP012699</v>
      </c>
      <c r="E3989" t="str">
        <f t="shared" si="317"/>
        <v>Microbacterium</v>
      </c>
      <c r="F3989" t="s">
        <v>32132</v>
      </c>
      <c r="G3989" t="str">
        <f t="shared" si="321"/>
        <v>Microbacteriumsp.                      Actinobacteria93.80866.9079104---1073</v>
      </c>
      <c r="H3989" t="s">
        <v>20264</v>
      </c>
      <c r="I3989" t="s">
        <v>15</v>
      </c>
      <c r="J3989" t="s">
        <v>2088</v>
      </c>
      <c r="K3989" t="s">
        <v>2088</v>
      </c>
      <c r="L3989" t="s">
        <v>2189</v>
      </c>
      <c r="M3989" t="s">
        <v>20269</v>
      </c>
      <c r="N3989" t="s">
        <v>20270</v>
      </c>
      <c r="O3989" s="1" t="s">
        <v>20271</v>
      </c>
      <c r="P3989" t="s">
        <v>20272</v>
      </c>
      <c r="Q3989">
        <v>104</v>
      </c>
      <c r="R3989" t="s">
        <v>23</v>
      </c>
      <c r="S3989" t="s">
        <v>23</v>
      </c>
      <c r="T3989" t="s">
        <v>23</v>
      </c>
      <c r="U3989">
        <v>107</v>
      </c>
      <c r="V3989">
        <v>3</v>
      </c>
    </row>
    <row r="3990" spans="1:22">
      <c r="A3990">
        <v>6493095</v>
      </c>
      <c r="B3990" t="str">
        <f t="shared" si="318"/>
        <v>pMLU1</v>
      </c>
      <c r="C3990" t="str">
        <f t="shared" si="319"/>
        <v>NC_003526.1</v>
      </c>
      <c r="D3990" t="str">
        <f t="shared" si="320"/>
        <v>AJ439695</v>
      </c>
      <c r="E3990" t="str">
        <f t="shared" si="317"/>
        <v>Micrococcus</v>
      </c>
      <c r="F3990" t="s">
        <v>32586</v>
      </c>
      <c r="G3990" t="str">
        <f t="shared" si="321"/>
        <v xml:space="preserve">Micrococcusluteus                   Actinobacteria2.33162.33381---1-                                                                </v>
      </c>
      <c r="H3990" t="s">
        <v>20273</v>
      </c>
      <c r="I3990" t="s">
        <v>15</v>
      </c>
      <c r="J3990" t="s">
        <v>2088</v>
      </c>
      <c r="K3990" t="s">
        <v>2088</v>
      </c>
      <c r="L3990" t="s">
        <v>20274</v>
      </c>
      <c r="M3990" t="s">
        <v>20275</v>
      </c>
      <c r="N3990" t="s">
        <v>20276</v>
      </c>
      <c r="O3990" s="1" t="s">
        <v>20277</v>
      </c>
      <c r="P3990" t="s">
        <v>20278</v>
      </c>
      <c r="Q3990">
        <v>1</v>
      </c>
      <c r="R3990" t="s">
        <v>23</v>
      </c>
      <c r="S3990" t="s">
        <v>23</v>
      </c>
      <c r="T3990" t="s">
        <v>23</v>
      </c>
      <c r="U3990">
        <v>1</v>
      </c>
      <c r="V3990" t="s">
        <v>495</v>
      </c>
    </row>
    <row r="3991" spans="1:22">
      <c r="A3991">
        <v>6492999</v>
      </c>
      <c r="B3991" t="str">
        <f t="shared" si="318"/>
        <v>pMEC2</v>
      </c>
      <c r="C3991" t="str">
        <f t="shared" si="319"/>
        <v>NC_020091.1</v>
      </c>
      <c r="D3991" t="str">
        <f t="shared" si="320"/>
        <v>KC005723</v>
      </c>
      <c r="E3991" t="str">
        <f t="shared" si="317"/>
        <v>Micrococcus</v>
      </c>
      <c r="F3991" t="s">
        <v>32586</v>
      </c>
      <c r="G3991" t="str">
        <f t="shared" si="321"/>
        <v xml:space="preserve">Micrococcusluteus                   Actinobacteria4.15164.65913---3-                                                                </v>
      </c>
      <c r="H3991" t="s">
        <v>20279</v>
      </c>
      <c r="I3991" t="s">
        <v>15</v>
      </c>
      <c r="J3991" t="s">
        <v>2088</v>
      </c>
      <c r="K3991" t="s">
        <v>2088</v>
      </c>
      <c r="L3991" t="s">
        <v>20280</v>
      </c>
      <c r="M3991" t="s">
        <v>20281</v>
      </c>
      <c r="N3991" t="s">
        <v>20282</v>
      </c>
      <c r="O3991" s="1" t="s">
        <v>20283</v>
      </c>
      <c r="P3991" t="s">
        <v>20284</v>
      </c>
      <c r="Q3991">
        <v>3</v>
      </c>
      <c r="R3991" t="s">
        <v>23</v>
      </c>
      <c r="S3991" t="s">
        <v>23</v>
      </c>
      <c r="T3991" t="s">
        <v>23</v>
      </c>
      <c r="U3991">
        <v>3</v>
      </c>
      <c r="V3991" t="s">
        <v>495</v>
      </c>
    </row>
    <row r="3992" spans="1:22">
      <c r="A3992">
        <v>6492903</v>
      </c>
      <c r="B3992" t="str">
        <f t="shared" si="318"/>
        <v>pSD10</v>
      </c>
      <c r="C3992" t="str">
        <f t="shared" si="319"/>
        <v>NC_004954.1</v>
      </c>
      <c r="D3992" t="str">
        <f t="shared" si="320"/>
        <v>AY034092</v>
      </c>
      <c r="E3992" t="str">
        <f t="shared" si="317"/>
        <v>Micrococcus</v>
      </c>
      <c r="F3992" t="s">
        <v>32132</v>
      </c>
      <c r="G3992" t="str">
        <f t="shared" si="321"/>
        <v xml:space="preserve">Micrococcussp.                      Actinobacteria50.70968.017551---51-                                                                        </v>
      </c>
      <c r="H3992" t="s">
        <v>20285</v>
      </c>
      <c r="I3992" t="s">
        <v>15</v>
      </c>
      <c r="J3992" t="s">
        <v>2088</v>
      </c>
      <c r="K3992" t="s">
        <v>2088</v>
      </c>
      <c r="L3992" t="s">
        <v>20286</v>
      </c>
      <c r="M3992" t="s">
        <v>20287</v>
      </c>
      <c r="N3992" t="s">
        <v>20288</v>
      </c>
      <c r="O3992" s="1" t="s">
        <v>20289</v>
      </c>
      <c r="P3992" t="s">
        <v>20290</v>
      </c>
      <c r="Q3992">
        <v>51</v>
      </c>
      <c r="R3992" t="s">
        <v>23</v>
      </c>
      <c r="S3992" t="s">
        <v>23</v>
      </c>
      <c r="T3992" t="s">
        <v>23</v>
      </c>
      <c r="U3992">
        <v>51</v>
      </c>
      <c r="V3992" t="s">
        <v>3736</v>
      </c>
    </row>
    <row r="3993" spans="1:22">
      <c r="A3993">
        <v>6492807</v>
      </c>
      <c r="B3993" t="str">
        <f t="shared" si="318"/>
        <v>pLMA1</v>
      </c>
      <c r="C3993" t="str">
        <f t="shared" si="319"/>
        <v>NC_024972.1</v>
      </c>
      <c r="D3993" t="str">
        <f t="shared" si="320"/>
        <v>LK056645</v>
      </c>
      <c r="E3993" t="str">
        <f t="shared" si="317"/>
        <v>Micrococcus</v>
      </c>
      <c r="F3993" t="s">
        <v>32132</v>
      </c>
      <c r="G3993" t="str">
        <f t="shared" si="321"/>
        <v xml:space="preserve">Micrococcussp.                      Actinobacteria109.11268.4013125---125-                                                                        </v>
      </c>
      <c r="H3993" t="s">
        <v>20291</v>
      </c>
      <c r="I3993" t="s">
        <v>15</v>
      </c>
      <c r="J3993" t="s">
        <v>2088</v>
      </c>
      <c r="K3993" t="s">
        <v>2088</v>
      </c>
      <c r="L3993" t="s">
        <v>20292</v>
      </c>
      <c r="M3993" t="s">
        <v>20293</v>
      </c>
      <c r="N3993" t="s">
        <v>20294</v>
      </c>
      <c r="O3993" s="1" t="s">
        <v>20295</v>
      </c>
      <c r="P3993" t="s">
        <v>20296</v>
      </c>
      <c r="Q3993">
        <v>125</v>
      </c>
      <c r="R3993" t="s">
        <v>23</v>
      </c>
      <c r="S3993" t="s">
        <v>23</v>
      </c>
      <c r="T3993" t="s">
        <v>23</v>
      </c>
      <c r="U3993">
        <v>125</v>
      </c>
      <c r="V3993" t="s">
        <v>3736</v>
      </c>
    </row>
    <row r="3994" spans="1:22">
      <c r="A3994">
        <v>6492711</v>
      </c>
      <c r="B3994" t="str">
        <f t="shared" si="318"/>
        <v>pLMV7</v>
      </c>
      <c r="C3994" t="str">
        <f t="shared" si="319"/>
        <v>NC_022599.1</v>
      </c>
      <c r="D3994" t="str">
        <f t="shared" si="320"/>
        <v>KF577591</v>
      </c>
      <c r="E3994" t="str">
        <f t="shared" si="317"/>
        <v>Micrococcus</v>
      </c>
      <c r="F3994" t="s">
        <v>32132</v>
      </c>
      <c r="G3994" t="str">
        <f t="shared" si="321"/>
        <v>Micrococcussp.                      Actinobacteria92.81569.3875113---1141</v>
      </c>
      <c r="H3994" t="s">
        <v>20297</v>
      </c>
      <c r="I3994" t="s">
        <v>15</v>
      </c>
      <c r="J3994" t="s">
        <v>2088</v>
      </c>
      <c r="K3994" t="s">
        <v>2088</v>
      </c>
      <c r="L3994" t="s">
        <v>20298</v>
      </c>
      <c r="M3994" t="s">
        <v>20299</v>
      </c>
      <c r="N3994" t="s">
        <v>20300</v>
      </c>
      <c r="O3994" s="1" t="s">
        <v>20301</v>
      </c>
      <c r="P3994" t="s">
        <v>20302</v>
      </c>
      <c r="Q3994">
        <v>113</v>
      </c>
      <c r="R3994" t="s">
        <v>23</v>
      </c>
      <c r="S3994" t="s">
        <v>23</v>
      </c>
      <c r="T3994" t="s">
        <v>23</v>
      </c>
      <c r="U3994">
        <v>114</v>
      </c>
      <c r="V3994">
        <v>1</v>
      </c>
    </row>
    <row r="3995" spans="1:22">
      <c r="A3995">
        <v>6492615</v>
      </c>
      <c r="B3995" t="str">
        <f t="shared" si="318"/>
        <v>pMIC7113.04</v>
      </c>
      <c r="C3995" t="str">
        <f t="shared" si="319"/>
        <v>NC_019761.1</v>
      </c>
      <c r="D3995" t="str">
        <f t="shared" si="320"/>
        <v>CP003634</v>
      </c>
      <c r="E3995" t="str">
        <f t="shared" ref="E3995:E4058" si="322">MID(H3995,1,FIND(" ",H3995)-1)</f>
        <v>Microcoleus</v>
      </c>
      <c r="F3995" t="s">
        <v>32132</v>
      </c>
      <c r="G3995" t="str">
        <f t="shared" si="321"/>
        <v>Microcoleussp.                      Oscillatoriophycideae50.46444.653639---423</v>
      </c>
      <c r="H3995" t="s">
        <v>20303</v>
      </c>
      <c r="I3995" t="s">
        <v>15</v>
      </c>
      <c r="J3995" t="s">
        <v>26</v>
      </c>
      <c r="K3995" t="s">
        <v>155</v>
      </c>
      <c r="L3995" t="s">
        <v>20304</v>
      </c>
      <c r="M3995" t="s">
        <v>20305</v>
      </c>
      <c r="N3995" t="s">
        <v>20306</v>
      </c>
      <c r="O3995" s="1" t="s">
        <v>20307</v>
      </c>
      <c r="P3995" t="s">
        <v>20308</v>
      </c>
      <c r="Q3995">
        <v>39</v>
      </c>
      <c r="R3995" t="s">
        <v>23</v>
      </c>
      <c r="S3995" t="s">
        <v>23</v>
      </c>
      <c r="T3995" t="s">
        <v>23</v>
      </c>
      <c r="U3995">
        <v>42</v>
      </c>
      <c r="V3995">
        <v>3</v>
      </c>
    </row>
    <row r="3996" spans="1:22">
      <c r="A3996">
        <v>6492519</v>
      </c>
      <c r="B3996" t="str">
        <f t="shared" si="318"/>
        <v>pMIC7113.06</v>
      </c>
      <c r="C3996" t="str">
        <f t="shared" si="319"/>
        <v>NC_019742.1</v>
      </c>
      <c r="D3996" t="str">
        <f t="shared" si="320"/>
        <v>CP003636</v>
      </c>
      <c r="E3996" t="str">
        <f t="shared" si="322"/>
        <v>Microcoleus</v>
      </c>
      <c r="F3996" t="s">
        <v>32132</v>
      </c>
      <c r="G3996" t="str">
        <f t="shared" si="321"/>
        <v xml:space="preserve">Microcoleussp.                      Oscillatoriophycideae28.81646.585230---30-                                                </v>
      </c>
      <c r="H3996" t="s">
        <v>20303</v>
      </c>
      <c r="I3996" t="s">
        <v>15</v>
      </c>
      <c r="J3996" t="s">
        <v>26</v>
      </c>
      <c r="K3996" t="s">
        <v>155</v>
      </c>
      <c r="L3996" t="s">
        <v>20309</v>
      </c>
      <c r="M3996" t="s">
        <v>20310</v>
      </c>
      <c r="N3996" t="s">
        <v>20311</v>
      </c>
      <c r="O3996" s="1" t="s">
        <v>20312</v>
      </c>
      <c r="P3996" t="s">
        <v>20313</v>
      </c>
      <c r="Q3996">
        <v>30</v>
      </c>
      <c r="R3996" t="s">
        <v>23</v>
      </c>
      <c r="S3996" t="s">
        <v>23</v>
      </c>
      <c r="T3996" t="s">
        <v>23</v>
      </c>
      <c r="U3996">
        <v>30</v>
      </c>
      <c r="V3996" t="s">
        <v>24</v>
      </c>
    </row>
    <row r="3997" spans="1:22">
      <c r="A3997">
        <v>6492423</v>
      </c>
      <c r="B3997" t="str">
        <f t="shared" si="318"/>
        <v>pMIC7113.08</v>
      </c>
      <c r="C3997" t="str">
        <f t="shared" si="319"/>
        <v>NC_019743.1</v>
      </c>
      <c r="D3997" t="str">
        <f t="shared" si="320"/>
        <v>CP003638</v>
      </c>
      <c r="E3997" t="str">
        <f t="shared" si="322"/>
        <v>Microcoleus</v>
      </c>
      <c r="F3997" t="s">
        <v>32132</v>
      </c>
      <c r="G3997" t="str">
        <f t="shared" si="321"/>
        <v xml:space="preserve">Microcoleussp.                      Oscillatoriophycideae20.80346.454830---30-                                                </v>
      </c>
      <c r="H3997" t="s">
        <v>20303</v>
      </c>
      <c r="I3997" t="s">
        <v>15</v>
      </c>
      <c r="J3997" t="s">
        <v>26</v>
      </c>
      <c r="K3997" t="s">
        <v>155</v>
      </c>
      <c r="L3997" t="s">
        <v>20314</v>
      </c>
      <c r="M3997" t="s">
        <v>20315</v>
      </c>
      <c r="N3997" t="s">
        <v>20316</v>
      </c>
      <c r="O3997" s="1" t="s">
        <v>20317</v>
      </c>
      <c r="P3997" t="s">
        <v>20318</v>
      </c>
      <c r="Q3997">
        <v>30</v>
      </c>
      <c r="R3997" t="s">
        <v>23</v>
      </c>
      <c r="S3997" t="s">
        <v>23</v>
      </c>
      <c r="T3997" t="s">
        <v>23</v>
      </c>
      <c r="U3997">
        <v>30</v>
      </c>
      <c r="V3997" t="s">
        <v>24</v>
      </c>
    </row>
    <row r="3998" spans="1:22">
      <c r="A3998">
        <v>6492327</v>
      </c>
      <c r="B3998" t="str">
        <f t="shared" si="318"/>
        <v>pMIC7113.02</v>
      </c>
      <c r="C3998" t="str">
        <f t="shared" si="319"/>
        <v>NC_019760.1</v>
      </c>
      <c r="D3998" t="str">
        <f t="shared" si="320"/>
        <v>CP003632</v>
      </c>
      <c r="E3998" t="str">
        <f t="shared" si="322"/>
        <v>Microcoleus</v>
      </c>
      <c r="F3998" t="s">
        <v>32132</v>
      </c>
      <c r="G3998" t="str">
        <f t="shared" si="321"/>
        <v>Microcoleussp.                      Oscillatoriophycideae93.03247.0999683--743</v>
      </c>
      <c r="H3998" t="s">
        <v>20303</v>
      </c>
      <c r="I3998" t="s">
        <v>15</v>
      </c>
      <c r="J3998" t="s">
        <v>26</v>
      </c>
      <c r="K3998" t="s">
        <v>155</v>
      </c>
      <c r="L3998" t="s">
        <v>20319</v>
      </c>
      <c r="M3998" t="s">
        <v>20320</v>
      </c>
      <c r="N3998" t="s">
        <v>20321</v>
      </c>
      <c r="O3998" s="1" t="s">
        <v>20322</v>
      </c>
      <c r="P3998" t="s">
        <v>20323</v>
      </c>
      <c r="Q3998">
        <v>68</v>
      </c>
      <c r="R3998">
        <v>3</v>
      </c>
      <c r="S3998" t="s">
        <v>23</v>
      </c>
      <c r="T3998" t="s">
        <v>23</v>
      </c>
      <c r="U3998">
        <v>74</v>
      </c>
      <c r="V3998">
        <v>3</v>
      </c>
    </row>
    <row r="3999" spans="1:22">
      <c r="A3999">
        <v>6492231</v>
      </c>
      <c r="B3999" t="str">
        <f t="shared" si="318"/>
        <v>pMIC7113.03</v>
      </c>
      <c r="C3999" t="str">
        <f t="shared" si="319"/>
        <v>NC_019740.1</v>
      </c>
      <c r="D3999" t="str">
        <f t="shared" si="320"/>
        <v>CP003633</v>
      </c>
      <c r="E3999" t="str">
        <f t="shared" si="322"/>
        <v>Microcoleus</v>
      </c>
      <c r="F3999" t="s">
        <v>32132</v>
      </c>
      <c r="G3999" t="str">
        <f t="shared" si="321"/>
        <v>Microcoleussp.                      Oscillatoriophycideae92.47146.616868---724</v>
      </c>
      <c r="H3999" t="s">
        <v>20303</v>
      </c>
      <c r="I3999" t="s">
        <v>15</v>
      </c>
      <c r="J3999" t="s">
        <v>26</v>
      </c>
      <c r="K3999" t="s">
        <v>155</v>
      </c>
      <c r="L3999" t="s">
        <v>20324</v>
      </c>
      <c r="M3999" t="s">
        <v>20325</v>
      </c>
      <c r="N3999" t="s">
        <v>20326</v>
      </c>
      <c r="O3999" s="1" t="s">
        <v>20327</v>
      </c>
      <c r="P3999" t="s">
        <v>20328</v>
      </c>
      <c r="Q3999">
        <v>68</v>
      </c>
      <c r="R3999" t="s">
        <v>23</v>
      </c>
      <c r="S3999" t="s">
        <v>23</v>
      </c>
      <c r="T3999" t="s">
        <v>23</v>
      </c>
      <c r="U3999">
        <v>72</v>
      </c>
      <c r="V3999">
        <v>4</v>
      </c>
    </row>
    <row r="4000" spans="1:22">
      <c r="A4000">
        <v>6492135</v>
      </c>
      <c r="B4000" t="str">
        <f t="shared" si="318"/>
        <v>pMIC7113.01</v>
      </c>
      <c r="C4000" t="str">
        <f t="shared" si="319"/>
        <v>NC_019739.1</v>
      </c>
      <c r="D4000" t="str">
        <f t="shared" si="320"/>
        <v>CP003631</v>
      </c>
      <c r="E4000" t="str">
        <f t="shared" si="322"/>
        <v>Microcoleus</v>
      </c>
      <c r="F4000" t="s">
        <v>32132</v>
      </c>
      <c r="G4000" t="str">
        <f t="shared" si="321"/>
        <v xml:space="preserve">Microcoleussp.                      Oscillatoriophycideae146.04545.2703106---106-                                                </v>
      </c>
      <c r="H4000" t="s">
        <v>20303</v>
      </c>
      <c r="I4000" t="s">
        <v>15</v>
      </c>
      <c r="J4000" t="s">
        <v>26</v>
      </c>
      <c r="K4000" t="s">
        <v>155</v>
      </c>
      <c r="L4000" t="s">
        <v>20329</v>
      </c>
      <c r="M4000" t="s">
        <v>20330</v>
      </c>
      <c r="N4000" t="s">
        <v>20331</v>
      </c>
      <c r="O4000" s="1" t="s">
        <v>20332</v>
      </c>
      <c r="P4000" t="s">
        <v>20333</v>
      </c>
      <c r="Q4000">
        <v>106</v>
      </c>
      <c r="R4000" t="s">
        <v>23</v>
      </c>
      <c r="S4000" t="s">
        <v>23</v>
      </c>
      <c r="T4000" t="s">
        <v>23</v>
      </c>
      <c r="U4000">
        <v>106</v>
      </c>
      <c r="V4000" t="s">
        <v>24</v>
      </c>
    </row>
    <row r="4001" spans="1:22">
      <c r="A4001">
        <v>6492039</v>
      </c>
      <c r="B4001" t="str">
        <f t="shared" si="318"/>
        <v>pMIC7113.05</v>
      </c>
      <c r="C4001" t="str">
        <f t="shared" si="319"/>
        <v>NC_019741.1</v>
      </c>
      <c r="D4001" t="str">
        <f t="shared" si="320"/>
        <v>CP003635</v>
      </c>
      <c r="E4001" t="str">
        <f t="shared" si="322"/>
        <v>Microcoleus</v>
      </c>
      <c r="F4001" t="s">
        <v>32132</v>
      </c>
      <c r="G4001" t="str">
        <f t="shared" si="321"/>
        <v xml:space="preserve">Microcoleussp.                      Oscillatoriophycideae38.46847.660439---39-                                                </v>
      </c>
      <c r="H4001" t="s">
        <v>20303</v>
      </c>
      <c r="I4001" t="s">
        <v>15</v>
      </c>
      <c r="J4001" t="s">
        <v>26</v>
      </c>
      <c r="K4001" t="s">
        <v>155</v>
      </c>
      <c r="L4001" t="s">
        <v>20334</v>
      </c>
      <c r="M4001" t="s">
        <v>20335</v>
      </c>
      <c r="N4001" t="s">
        <v>20336</v>
      </c>
      <c r="O4001" s="1" t="s">
        <v>20337</v>
      </c>
      <c r="P4001" t="s">
        <v>20338</v>
      </c>
      <c r="Q4001">
        <v>39</v>
      </c>
      <c r="R4001" t="s">
        <v>23</v>
      </c>
      <c r="S4001" t="s">
        <v>23</v>
      </c>
      <c r="T4001" t="s">
        <v>23</v>
      </c>
      <c r="U4001">
        <v>39</v>
      </c>
      <c r="V4001" t="s">
        <v>24</v>
      </c>
    </row>
    <row r="4002" spans="1:22">
      <c r="A4002">
        <v>6491943</v>
      </c>
      <c r="B4002" t="str">
        <f t="shared" si="318"/>
        <v>pMIC7113.07</v>
      </c>
      <c r="C4002" t="str">
        <f t="shared" si="319"/>
        <v>NC_019762.1</v>
      </c>
      <c r="D4002" t="str">
        <f t="shared" si="320"/>
        <v>CP003637</v>
      </c>
      <c r="E4002" t="str">
        <f t="shared" si="322"/>
        <v>Microcoleus</v>
      </c>
      <c r="F4002" t="s">
        <v>32132</v>
      </c>
      <c r="G4002" t="str">
        <f t="shared" si="321"/>
        <v xml:space="preserve">Microcoleussp.                      Oscillatoriophycideae25.98246.763119---19-                                                </v>
      </c>
      <c r="H4002" t="s">
        <v>20303</v>
      </c>
      <c r="I4002" t="s">
        <v>15</v>
      </c>
      <c r="J4002" t="s">
        <v>26</v>
      </c>
      <c r="K4002" t="s">
        <v>155</v>
      </c>
      <c r="L4002" t="s">
        <v>20339</v>
      </c>
      <c r="M4002" t="s">
        <v>20340</v>
      </c>
      <c r="N4002" t="s">
        <v>20341</v>
      </c>
      <c r="O4002" s="1" t="s">
        <v>20342</v>
      </c>
      <c r="P4002" t="s">
        <v>20343</v>
      </c>
      <c r="Q4002">
        <v>19</v>
      </c>
      <c r="R4002" t="s">
        <v>23</v>
      </c>
      <c r="S4002" t="s">
        <v>23</v>
      </c>
      <c r="T4002" t="s">
        <v>23</v>
      </c>
      <c r="U4002">
        <v>19</v>
      </c>
      <c r="V4002" t="s">
        <v>24</v>
      </c>
    </row>
    <row r="4003" spans="1:22">
      <c r="A4003">
        <v>6491847</v>
      </c>
      <c r="B4003" t="str">
        <f t="shared" si="318"/>
        <v>pMa025</v>
      </c>
      <c r="C4003" t="str">
        <f t="shared" si="319"/>
        <v>NC_004984.1</v>
      </c>
      <c r="D4003" t="str">
        <f t="shared" si="320"/>
        <v>U94409</v>
      </c>
      <c r="E4003" t="str">
        <f t="shared" si="322"/>
        <v>Microcystis</v>
      </c>
      <c r="F4003" t="s">
        <v>32587</v>
      </c>
      <c r="G4003" t="str">
        <f t="shared" si="321"/>
        <v xml:space="preserve">Microcystisaeruginosa               Oscillatoriophycideae8.01862.34721---1-                                                                </v>
      </c>
      <c r="H4003" t="s">
        <v>20344</v>
      </c>
      <c r="I4003" t="s">
        <v>15</v>
      </c>
      <c r="J4003" t="s">
        <v>26</v>
      </c>
      <c r="K4003" t="s">
        <v>155</v>
      </c>
      <c r="L4003" t="s">
        <v>20345</v>
      </c>
      <c r="M4003" t="s">
        <v>20346</v>
      </c>
      <c r="N4003" t="s">
        <v>20347</v>
      </c>
      <c r="O4003" s="1" t="s">
        <v>20348</v>
      </c>
      <c r="P4003" t="s">
        <v>20349</v>
      </c>
      <c r="Q4003">
        <v>1</v>
      </c>
      <c r="R4003" t="s">
        <v>23</v>
      </c>
      <c r="S4003" t="s">
        <v>23</v>
      </c>
      <c r="T4003" t="s">
        <v>23</v>
      </c>
      <c r="U4003">
        <v>1</v>
      </c>
      <c r="V4003" t="s">
        <v>495</v>
      </c>
    </row>
    <row r="4004" spans="1:22">
      <c r="A4004">
        <v>6491751</v>
      </c>
      <c r="B4004" t="str">
        <f t="shared" si="318"/>
        <v>small Plasmid pMA1</v>
      </c>
      <c r="C4004" t="str">
        <f t="shared" si="319"/>
        <v>NC_002060.1</v>
      </c>
      <c r="D4004" t="str">
        <f t="shared" si="320"/>
        <v>D10841</v>
      </c>
      <c r="E4004" t="str">
        <f t="shared" si="322"/>
        <v>Microcystis</v>
      </c>
      <c r="F4004" t="s">
        <v>32587</v>
      </c>
      <c r="G4004" t="str">
        <f t="shared" si="321"/>
        <v xml:space="preserve">Microcystisaeruginosa               Oscillatoriophycideae2.28741.14561---1-                                                </v>
      </c>
      <c r="H4004" t="s">
        <v>20350</v>
      </c>
      <c r="I4004" t="s">
        <v>15</v>
      </c>
      <c r="J4004" t="s">
        <v>26</v>
      </c>
      <c r="K4004" t="s">
        <v>155</v>
      </c>
      <c r="L4004" t="s">
        <v>20351</v>
      </c>
      <c r="M4004" t="s">
        <v>20352</v>
      </c>
      <c r="N4004" t="s">
        <v>20353</v>
      </c>
      <c r="O4004" s="1" t="s">
        <v>6956</v>
      </c>
      <c r="P4004" t="s">
        <v>20354</v>
      </c>
      <c r="Q4004">
        <v>1</v>
      </c>
      <c r="R4004" t="s">
        <v>23</v>
      </c>
      <c r="S4004" t="s">
        <v>23</v>
      </c>
      <c r="T4004" t="s">
        <v>23</v>
      </c>
      <c r="U4004">
        <v>1</v>
      </c>
      <c r="V4004" t="s">
        <v>24</v>
      </c>
    </row>
    <row r="4005" spans="1:22">
      <c r="A4005">
        <v>6491655</v>
      </c>
      <c r="B4005" t="str">
        <f t="shared" si="318"/>
        <v>Plasmid pMA2</v>
      </c>
      <c r="C4005" t="str">
        <f t="shared" si="319"/>
        <v>NC_001597.1</v>
      </c>
      <c r="D4005" t="str">
        <f t="shared" si="320"/>
        <v>D17448</v>
      </c>
      <c r="E4005" t="str">
        <f t="shared" si="322"/>
        <v>Microcystis</v>
      </c>
      <c r="F4005" t="s">
        <v>32587</v>
      </c>
      <c r="G4005" t="str">
        <f t="shared" si="321"/>
        <v xml:space="preserve">Microcystisaeruginosa               Oscillatoriophycideae4.99342.23913---3-                                                        </v>
      </c>
      <c r="H4005" t="s">
        <v>20350</v>
      </c>
      <c r="I4005" t="s">
        <v>15</v>
      </c>
      <c r="J4005" t="s">
        <v>26</v>
      </c>
      <c r="K4005" t="s">
        <v>155</v>
      </c>
      <c r="L4005" t="s">
        <v>20355</v>
      </c>
      <c r="M4005" t="s">
        <v>20356</v>
      </c>
      <c r="N4005" t="s">
        <v>20357</v>
      </c>
      <c r="O4005" s="1" t="s">
        <v>20358</v>
      </c>
      <c r="P4005" t="s">
        <v>20359</v>
      </c>
      <c r="Q4005">
        <v>3</v>
      </c>
      <c r="R4005" t="s">
        <v>23</v>
      </c>
      <c r="S4005" t="s">
        <v>23</v>
      </c>
      <c r="T4005" t="s">
        <v>23</v>
      </c>
      <c r="U4005">
        <v>3</v>
      </c>
      <c r="V4005" t="s">
        <v>58</v>
      </c>
    </row>
    <row r="4006" spans="1:22">
      <c r="A4006">
        <v>6491559</v>
      </c>
      <c r="B4006" t="str">
        <f t="shared" si="318"/>
        <v>pMR2</v>
      </c>
      <c r="C4006" t="str">
        <f t="shared" si="319"/>
        <v>NC_006910.1</v>
      </c>
      <c r="D4006" t="str">
        <f t="shared" si="320"/>
        <v>AY860110</v>
      </c>
      <c r="E4006" t="str">
        <f t="shared" si="322"/>
        <v>Micromonospora</v>
      </c>
      <c r="F4006" t="s">
        <v>32588</v>
      </c>
      <c r="G4006" t="str">
        <f t="shared" si="321"/>
        <v xml:space="preserve">Micromonosporarosaria                  Actinobacteria11.18867.572413---13-                                                                </v>
      </c>
      <c r="H4006" t="s">
        <v>20360</v>
      </c>
      <c r="I4006" t="s">
        <v>15</v>
      </c>
      <c r="J4006" t="s">
        <v>2088</v>
      </c>
      <c r="K4006" t="s">
        <v>2088</v>
      </c>
      <c r="L4006" t="s">
        <v>20361</v>
      </c>
      <c r="M4006" t="s">
        <v>20362</v>
      </c>
      <c r="N4006" t="s">
        <v>20363</v>
      </c>
      <c r="O4006" s="1" t="s">
        <v>20364</v>
      </c>
      <c r="P4006" t="s">
        <v>20365</v>
      </c>
      <c r="Q4006">
        <v>13</v>
      </c>
      <c r="R4006" t="s">
        <v>23</v>
      </c>
      <c r="S4006" t="s">
        <v>23</v>
      </c>
      <c r="T4006" t="s">
        <v>23</v>
      </c>
      <c r="U4006">
        <v>13</v>
      </c>
      <c r="V4006" t="s">
        <v>495</v>
      </c>
    </row>
    <row r="4007" spans="1:22">
      <c r="A4007">
        <v>6491463</v>
      </c>
      <c r="B4007" t="str">
        <f t="shared" si="318"/>
        <v>pSD15</v>
      </c>
      <c r="C4007" t="str">
        <f t="shared" si="319"/>
        <v>NC_002806.1</v>
      </c>
      <c r="D4007" t="str">
        <f t="shared" si="320"/>
        <v>AF339846</v>
      </c>
      <c r="E4007" t="str">
        <f t="shared" si="322"/>
        <v>Microscilla</v>
      </c>
      <c r="F4007" t="s">
        <v>32132</v>
      </c>
      <c r="G4007" t="str">
        <f t="shared" si="321"/>
        <v xml:space="preserve">Microscillasp.                      Bacteroidetes101.64841.50464---64-                                                        </v>
      </c>
      <c r="H4007" t="s">
        <v>20366</v>
      </c>
      <c r="I4007" t="s">
        <v>15</v>
      </c>
      <c r="J4007" t="s">
        <v>4901</v>
      </c>
      <c r="K4007" t="s">
        <v>4902</v>
      </c>
      <c r="L4007" t="s">
        <v>20367</v>
      </c>
      <c r="M4007" t="s">
        <v>20368</v>
      </c>
      <c r="N4007" t="s">
        <v>20369</v>
      </c>
      <c r="O4007" s="1" t="s">
        <v>20370</v>
      </c>
      <c r="P4007" t="s">
        <v>10492</v>
      </c>
      <c r="Q4007">
        <v>64</v>
      </c>
      <c r="R4007" t="s">
        <v>23</v>
      </c>
      <c r="S4007" t="s">
        <v>23</v>
      </c>
      <c r="T4007" t="s">
        <v>23</v>
      </c>
      <c r="U4007">
        <v>64</v>
      </c>
      <c r="V4007" t="s">
        <v>58</v>
      </c>
    </row>
    <row r="4008" spans="1:22">
      <c r="A4008">
        <v>6491367</v>
      </c>
      <c r="B4008" t="str">
        <f t="shared" si="318"/>
        <v>pMR2</v>
      </c>
      <c r="C4008" t="str">
        <f t="shared" si="319"/>
        <v>NC_015334.1</v>
      </c>
      <c r="D4008" t="str">
        <f t="shared" si="320"/>
        <v>HQ259117</v>
      </c>
      <c r="E4008" t="str">
        <f t="shared" si="322"/>
        <v>Moniliophthora</v>
      </c>
      <c r="F4008" t="s">
        <v>32589</v>
      </c>
      <c r="G4008" t="str">
        <f t="shared" si="321"/>
        <v xml:space="preserve">Moniliophthoraroreri                   Basidiomycetes4213519.26965---5-                                                                                </v>
      </c>
      <c r="H4008" t="s">
        <v>20371</v>
      </c>
      <c r="I4008" t="s">
        <v>5279</v>
      </c>
      <c r="J4008" t="s">
        <v>5280</v>
      </c>
      <c r="K4008" t="s">
        <v>20372</v>
      </c>
      <c r="L4008" t="s">
        <v>20361</v>
      </c>
      <c r="M4008" t="s">
        <v>20373</v>
      </c>
      <c r="N4008" t="s">
        <v>20374</v>
      </c>
      <c r="O4008" s="1">
        <v>42135</v>
      </c>
      <c r="P4008" t="s">
        <v>20375</v>
      </c>
      <c r="Q4008">
        <v>5</v>
      </c>
      <c r="R4008" t="s">
        <v>23</v>
      </c>
      <c r="S4008" t="s">
        <v>23</v>
      </c>
      <c r="T4008" t="s">
        <v>23</v>
      </c>
      <c r="U4008">
        <v>5</v>
      </c>
      <c r="V4008" t="s">
        <v>3129</v>
      </c>
    </row>
    <row r="4009" spans="1:22">
      <c r="A4009">
        <v>6491271</v>
      </c>
      <c r="B4009" t="str">
        <f t="shared" si="318"/>
        <v>pMR1</v>
      </c>
      <c r="C4009" t="str">
        <f t="shared" si="319"/>
        <v>NC_015333.1</v>
      </c>
      <c r="D4009" t="str">
        <f t="shared" si="320"/>
        <v>HQ259116</v>
      </c>
      <c r="E4009" t="str">
        <f t="shared" si="322"/>
        <v>Moniliophthora</v>
      </c>
      <c r="F4009" t="s">
        <v>32589</v>
      </c>
      <c r="G4009" t="str">
        <f t="shared" si="321"/>
        <v xml:space="preserve">Moniliophthoraroreri                   Basidiomycetes9.74521.32384---4-                                                                                </v>
      </c>
      <c r="H4009" t="s">
        <v>20371</v>
      </c>
      <c r="I4009" t="s">
        <v>5279</v>
      </c>
      <c r="J4009" t="s">
        <v>5280</v>
      </c>
      <c r="K4009" t="s">
        <v>20372</v>
      </c>
      <c r="L4009" t="s">
        <v>20376</v>
      </c>
      <c r="M4009" t="s">
        <v>20377</v>
      </c>
      <c r="N4009" t="s">
        <v>20378</v>
      </c>
      <c r="O4009" s="1" t="s">
        <v>20379</v>
      </c>
      <c r="P4009" t="s">
        <v>20380</v>
      </c>
      <c r="Q4009">
        <v>4</v>
      </c>
      <c r="R4009" t="s">
        <v>23</v>
      </c>
      <c r="S4009" t="s">
        <v>23</v>
      </c>
      <c r="T4009" t="s">
        <v>23</v>
      </c>
      <c r="U4009">
        <v>4</v>
      </c>
      <c r="V4009" t="s">
        <v>3129</v>
      </c>
    </row>
    <row r="4010" spans="1:22">
      <c r="A4010">
        <v>6491175</v>
      </c>
      <c r="B4010" t="str">
        <f t="shared" si="318"/>
        <v>pMR3</v>
      </c>
      <c r="C4010" t="str">
        <f t="shared" si="319"/>
        <v>NC_015335.1</v>
      </c>
      <c r="D4010" t="str">
        <f t="shared" si="320"/>
        <v>HQ259118</v>
      </c>
      <c r="E4010" t="str">
        <f t="shared" si="322"/>
        <v>Moniliophthora</v>
      </c>
      <c r="F4010" t="s">
        <v>32589</v>
      </c>
      <c r="G4010" t="str">
        <f t="shared" si="321"/>
        <v xml:space="preserve">Moniliophthoraroreri                   Basidiomycetes4225722.18044---4-                                                                                </v>
      </c>
      <c r="H4010" t="s">
        <v>20371</v>
      </c>
      <c r="I4010" t="s">
        <v>5279</v>
      </c>
      <c r="J4010" t="s">
        <v>5280</v>
      </c>
      <c r="K4010" t="s">
        <v>20372</v>
      </c>
      <c r="L4010" t="s">
        <v>20381</v>
      </c>
      <c r="M4010" t="s">
        <v>20382</v>
      </c>
      <c r="N4010" t="s">
        <v>20383</v>
      </c>
      <c r="O4010" s="1">
        <v>42257</v>
      </c>
      <c r="P4010" t="s">
        <v>20384</v>
      </c>
      <c r="Q4010">
        <v>4</v>
      </c>
      <c r="R4010" t="s">
        <v>23</v>
      </c>
      <c r="S4010" t="s">
        <v>23</v>
      </c>
      <c r="T4010" t="s">
        <v>23</v>
      </c>
      <c r="U4010">
        <v>4</v>
      </c>
      <c r="V4010" t="s">
        <v>3129</v>
      </c>
    </row>
    <row r="4011" spans="1:22">
      <c r="A4011">
        <v>6491079</v>
      </c>
      <c r="B4011" t="str">
        <f t="shared" si="318"/>
        <v>pMBO-2</v>
      </c>
      <c r="C4011" t="str">
        <f t="shared" si="319"/>
        <v>NC_010900.1</v>
      </c>
      <c r="D4011" t="str">
        <f t="shared" si="320"/>
        <v>AB169977</v>
      </c>
      <c r="E4011" t="str">
        <f t="shared" si="322"/>
        <v>Moraxella</v>
      </c>
      <c r="F4011" t="s">
        <v>32590</v>
      </c>
      <c r="G4011" t="str">
        <f t="shared" si="321"/>
        <v>Moraxellabovis                    Gammaproteobacteria27.07537.758133---341</v>
      </c>
      <c r="H4011" t="s">
        <v>20385</v>
      </c>
      <c r="I4011" t="s">
        <v>15</v>
      </c>
      <c r="J4011" t="s">
        <v>78</v>
      </c>
      <c r="K4011" t="s">
        <v>79</v>
      </c>
      <c r="L4011" t="s">
        <v>20386</v>
      </c>
      <c r="M4011" t="s">
        <v>20387</v>
      </c>
      <c r="N4011" t="s">
        <v>20388</v>
      </c>
      <c r="O4011" s="1" t="s">
        <v>20389</v>
      </c>
      <c r="P4011" t="s">
        <v>20390</v>
      </c>
      <c r="Q4011">
        <v>33</v>
      </c>
      <c r="R4011" t="s">
        <v>23</v>
      </c>
      <c r="S4011" t="s">
        <v>23</v>
      </c>
      <c r="T4011" t="s">
        <v>23</v>
      </c>
      <c r="U4011">
        <v>34</v>
      </c>
      <c r="V4011">
        <v>1</v>
      </c>
    </row>
    <row r="4012" spans="1:22">
      <c r="A4012">
        <v>6490983</v>
      </c>
      <c r="B4012" t="str">
        <f t="shared" si="318"/>
        <v>pMBO-1</v>
      </c>
      <c r="C4012" t="str">
        <f t="shared" si="319"/>
        <v>NC_010893.1</v>
      </c>
      <c r="D4012" t="str">
        <f t="shared" si="320"/>
        <v>AB169976</v>
      </c>
      <c r="E4012" t="str">
        <f t="shared" si="322"/>
        <v>Moraxella</v>
      </c>
      <c r="F4012" t="s">
        <v>32590</v>
      </c>
      <c r="G4012" t="str">
        <f t="shared" si="321"/>
        <v>Moraxellabovis                    Gammaproteobacteria44.21539.900528---302</v>
      </c>
      <c r="H4012" t="s">
        <v>20385</v>
      </c>
      <c r="I4012" t="s">
        <v>15</v>
      </c>
      <c r="J4012" t="s">
        <v>78</v>
      </c>
      <c r="K4012" t="s">
        <v>79</v>
      </c>
      <c r="L4012" t="s">
        <v>20391</v>
      </c>
      <c r="M4012" t="s">
        <v>20392</v>
      </c>
      <c r="N4012" t="s">
        <v>20393</v>
      </c>
      <c r="O4012" s="1" t="s">
        <v>20394</v>
      </c>
      <c r="P4012" t="s">
        <v>20395</v>
      </c>
      <c r="Q4012">
        <v>28</v>
      </c>
      <c r="R4012" t="s">
        <v>23</v>
      </c>
      <c r="S4012" t="s">
        <v>23</v>
      </c>
      <c r="T4012" t="s">
        <v>23</v>
      </c>
      <c r="U4012">
        <v>30</v>
      </c>
      <c r="V4012">
        <v>2</v>
      </c>
    </row>
    <row r="4013" spans="1:22">
      <c r="A4013">
        <v>6490887</v>
      </c>
      <c r="B4013" t="str">
        <f t="shared" si="318"/>
        <v>pMbo4.6</v>
      </c>
      <c r="C4013" t="str">
        <f t="shared" si="319"/>
        <v>NC_013500.1</v>
      </c>
      <c r="D4013" t="str">
        <f t="shared" si="320"/>
        <v>GQ998872</v>
      </c>
      <c r="E4013" t="str">
        <f t="shared" si="322"/>
        <v>Moraxella</v>
      </c>
      <c r="F4013" t="s">
        <v>32590</v>
      </c>
      <c r="G4013" t="str">
        <f t="shared" si="321"/>
        <v xml:space="preserve">Moraxellabovis                    Gammaproteobacteria4.65838.55734---4-                                                        </v>
      </c>
      <c r="H4013" t="s">
        <v>20396</v>
      </c>
      <c r="I4013" t="s">
        <v>15</v>
      </c>
      <c r="J4013" t="s">
        <v>78</v>
      </c>
      <c r="K4013" t="s">
        <v>79</v>
      </c>
      <c r="L4013" t="s">
        <v>20397</v>
      </c>
      <c r="M4013" t="s">
        <v>20398</v>
      </c>
      <c r="N4013" t="s">
        <v>20399</v>
      </c>
      <c r="O4013" s="1" t="s">
        <v>20400</v>
      </c>
      <c r="P4013" t="s">
        <v>20401</v>
      </c>
      <c r="Q4013">
        <v>4</v>
      </c>
      <c r="R4013" t="s">
        <v>23</v>
      </c>
      <c r="S4013" t="s">
        <v>23</v>
      </c>
      <c r="T4013" t="s">
        <v>23</v>
      </c>
      <c r="U4013">
        <v>4</v>
      </c>
      <c r="V4013" t="s">
        <v>58</v>
      </c>
    </row>
    <row r="4014" spans="1:22">
      <c r="A4014">
        <v>6490791</v>
      </c>
      <c r="B4014" t="str">
        <f t="shared" si="318"/>
        <v>pLQ510</v>
      </c>
      <c r="C4014" t="str">
        <f t="shared" si="319"/>
        <v>NC_011131.1</v>
      </c>
      <c r="D4014" t="str">
        <f t="shared" si="320"/>
        <v>AF129811</v>
      </c>
      <c r="E4014" t="str">
        <f t="shared" si="322"/>
        <v>Moraxella</v>
      </c>
      <c r="F4014" t="s">
        <v>32591</v>
      </c>
      <c r="G4014" t="str">
        <f t="shared" si="321"/>
        <v xml:space="preserve">Moraxellacatarrhalis              Gammaproteobacteria12.08437.90967---7-                                                        </v>
      </c>
      <c r="H4014" t="s">
        <v>20402</v>
      </c>
      <c r="I4014" t="s">
        <v>15</v>
      </c>
      <c r="J4014" t="s">
        <v>78</v>
      </c>
      <c r="K4014" t="s">
        <v>79</v>
      </c>
      <c r="L4014" t="s">
        <v>20403</v>
      </c>
      <c r="M4014" t="s">
        <v>20404</v>
      </c>
      <c r="N4014" t="s">
        <v>20405</v>
      </c>
      <c r="O4014" s="1" t="s">
        <v>20406</v>
      </c>
      <c r="P4014" t="s">
        <v>20407</v>
      </c>
      <c r="Q4014">
        <v>7</v>
      </c>
      <c r="R4014" t="s">
        <v>23</v>
      </c>
      <c r="S4014" t="s">
        <v>23</v>
      </c>
      <c r="T4014" t="s">
        <v>23</v>
      </c>
      <c r="U4014">
        <v>7</v>
      </c>
      <c r="V4014" t="s">
        <v>58</v>
      </c>
    </row>
    <row r="4015" spans="1:22">
      <c r="A4015">
        <v>6490695</v>
      </c>
      <c r="B4015" t="str">
        <f t="shared" si="318"/>
        <v>pEMCJH03</v>
      </c>
      <c r="C4015" t="str">
        <f t="shared" si="319"/>
        <v>NC_005325.1</v>
      </c>
      <c r="D4015" t="str">
        <f t="shared" si="320"/>
        <v>AY167745</v>
      </c>
      <c r="E4015" t="str">
        <f t="shared" si="322"/>
        <v>Moraxella</v>
      </c>
      <c r="F4015" t="s">
        <v>32591</v>
      </c>
      <c r="G4015" t="str">
        <f t="shared" si="321"/>
        <v xml:space="preserve">Moraxellacatarrhalis              Gammaproteobacteria1868844.21654---4-                                                        </v>
      </c>
      <c r="H4015" t="s">
        <v>20408</v>
      </c>
      <c r="I4015" t="s">
        <v>15</v>
      </c>
      <c r="J4015" t="s">
        <v>78</v>
      </c>
      <c r="K4015" t="s">
        <v>79</v>
      </c>
      <c r="L4015" t="s">
        <v>20409</v>
      </c>
      <c r="M4015" t="s">
        <v>20410</v>
      </c>
      <c r="N4015" t="s">
        <v>20411</v>
      </c>
      <c r="O4015" s="1">
        <v>18688</v>
      </c>
      <c r="P4015" t="s">
        <v>20412</v>
      </c>
      <c r="Q4015">
        <v>4</v>
      </c>
      <c r="R4015" t="s">
        <v>23</v>
      </c>
      <c r="S4015" t="s">
        <v>23</v>
      </c>
      <c r="T4015" t="s">
        <v>23</v>
      </c>
      <c r="U4015">
        <v>4</v>
      </c>
      <c r="V4015" t="s">
        <v>58</v>
      </c>
    </row>
    <row r="4016" spans="1:22">
      <c r="A4016">
        <v>6490599</v>
      </c>
      <c r="B4016" t="str">
        <f t="shared" si="318"/>
        <v>pMoma1</v>
      </c>
      <c r="C4016" t="str">
        <f t="shared" si="319"/>
        <v>NZ_ANIN01000003.1</v>
      </c>
      <c r="D4016" t="str">
        <f t="shared" si="320"/>
        <v>ANIN01000003</v>
      </c>
      <c r="E4016" t="str">
        <f t="shared" si="322"/>
        <v>Moraxella</v>
      </c>
      <c r="F4016" t="s">
        <v>32592</v>
      </c>
      <c r="G4016" t="str">
        <f t="shared" si="321"/>
        <v xml:space="preserve">Moraxellamacacae                  Gammaproteobacteria5.37537.35814---4-                                                </v>
      </c>
      <c r="H4016" t="s">
        <v>20413</v>
      </c>
      <c r="I4016" t="s">
        <v>15</v>
      </c>
      <c r="J4016" t="s">
        <v>78</v>
      </c>
      <c r="K4016" t="s">
        <v>79</v>
      </c>
      <c r="L4016" t="s">
        <v>20414</v>
      </c>
      <c r="M4016" t="s">
        <v>20415</v>
      </c>
      <c r="N4016" t="s">
        <v>20416</v>
      </c>
      <c r="O4016" s="1" t="s">
        <v>20417</v>
      </c>
      <c r="P4016" t="s">
        <v>20418</v>
      </c>
      <c r="Q4016">
        <v>4</v>
      </c>
      <c r="R4016" t="s">
        <v>23</v>
      </c>
      <c r="S4016" t="s">
        <v>23</v>
      </c>
      <c r="T4016" t="s">
        <v>23</v>
      </c>
      <c r="U4016">
        <v>4</v>
      </c>
      <c r="V4016" t="s">
        <v>24</v>
      </c>
    </row>
    <row r="4017" spans="1:22">
      <c r="A4017">
        <v>6490503</v>
      </c>
      <c r="B4017" t="str">
        <f t="shared" si="318"/>
        <v>pTA144 Up</v>
      </c>
      <c r="C4017" t="str">
        <f t="shared" si="319"/>
        <v>NC_001315.1</v>
      </c>
      <c r="D4017" t="str">
        <f t="shared" si="320"/>
        <v>AJ224743</v>
      </c>
      <c r="E4017" t="str">
        <f t="shared" si="322"/>
        <v>Moraxella</v>
      </c>
      <c r="F4017" t="s">
        <v>32132</v>
      </c>
      <c r="G4017" t="str">
        <f t="shared" si="321"/>
        <v xml:space="preserve">Moraxellasp.                      Gammaproteobacteria1.92140.60391---1-                                                        </v>
      </c>
      <c r="H4017" t="s">
        <v>20419</v>
      </c>
      <c r="I4017" t="s">
        <v>15</v>
      </c>
      <c r="J4017" t="s">
        <v>78</v>
      </c>
      <c r="K4017" t="s">
        <v>79</v>
      </c>
      <c r="L4017" t="s">
        <v>20420</v>
      </c>
      <c r="M4017" t="s">
        <v>20421</v>
      </c>
      <c r="N4017" t="s">
        <v>20422</v>
      </c>
      <c r="O4017" s="1" t="s">
        <v>2261</v>
      </c>
      <c r="P4017" t="s">
        <v>20423</v>
      </c>
      <c r="Q4017">
        <v>1</v>
      </c>
      <c r="R4017" t="s">
        <v>23</v>
      </c>
      <c r="S4017" t="s">
        <v>23</v>
      </c>
      <c r="T4017" t="s">
        <v>23</v>
      </c>
      <c r="U4017">
        <v>1</v>
      </c>
      <c r="V4017" t="s">
        <v>58</v>
      </c>
    </row>
    <row r="4018" spans="1:22">
      <c r="A4018">
        <v>6490407</v>
      </c>
      <c r="B4018" t="str">
        <f t="shared" si="318"/>
        <v>pTA144 Dw</v>
      </c>
      <c r="C4018" t="str">
        <f t="shared" si="319"/>
        <v>NC_001316.1</v>
      </c>
      <c r="D4018" t="str">
        <f t="shared" si="320"/>
        <v>AJ224744</v>
      </c>
      <c r="E4018" t="str">
        <f t="shared" si="322"/>
        <v>Moraxella</v>
      </c>
      <c r="F4018" t="s">
        <v>32132</v>
      </c>
      <c r="G4018" t="str">
        <f t="shared" si="321"/>
        <v xml:space="preserve">Moraxellasp.                      Gammaproteobacteria1.31346.1538------                                                        </v>
      </c>
      <c r="H4018" t="s">
        <v>20419</v>
      </c>
      <c r="I4018" t="s">
        <v>15</v>
      </c>
      <c r="J4018" t="s">
        <v>78</v>
      </c>
      <c r="K4018" t="s">
        <v>79</v>
      </c>
      <c r="L4018" t="s">
        <v>20424</v>
      </c>
      <c r="M4018" t="s">
        <v>20425</v>
      </c>
      <c r="N4018" t="s">
        <v>20426</v>
      </c>
      <c r="O4018" s="1" t="s">
        <v>20427</v>
      </c>
      <c r="P4018" t="s">
        <v>20428</v>
      </c>
      <c r="Q4018" t="s">
        <v>23</v>
      </c>
      <c r="R4018" t="s">
        <v>23</v>
      </c>
      <c r="S4018" t="s">
        <v>23</v>
      </c>
      <c r="T4018" t="s">
        <v>23</v>
      </c>
      <c r="U4018" t="s">
        <v>23</v>
      </c>
      <c r="V4018" t="s">
        <v>58</v>
      </c>
    </row>
    <row r="4019" spans="1:22">
      <c r="A4019">
        <v>6490311</v>
      </c>
      <c r="B4019" t="str">
        <f t="shared" si="318"/>
        <v>pM60</v>
      </c>
      <c r="C4019" t="str">
        <f t="shared" si="319"/>
        <v>NC_023901.1</v>
      </c>
      <c r="D4019" t="str">
        <f t="shared" si="320"/>
        <v>KF813021</v>
      </c>
      <c r="E4019" t="str">
        <f t="shared" si="322"/>
        <v>Morganella</v>
      </c>
      <c r="F4019" t="s">
        <v>32593</v>
      </c>
      <c r="G4019" t="str">
        <f t="shared" si="321"/>
        <v xml:space="preserve">Morganellamorganii                 Gammaproteobacteria2.68341.74431---1-                                                                </v>
      </c>
      <c r="H4019" t="s">
        <v>20429</v>
      </c>
      <c r="I4019" t="s">
        <v>15</v>
      </c>
      <c r="J4019" t="s">
        <v>78</v>
      </c>
      <c r="K4019" t="s">
        <v>79</v>
      </c>
      <c r="L4019" t="s">
        <v>20430</v>
      </c>
      <c r="M4019" t="s">
        <v>20431</v>
      </c>
      <c r="N4019" t="s">
        <v>20432</v>
      </c>
      <c r="O4019" s="1" t="s">
        <v>20433</v>
      </c>
      <c r="P4019" t="s">
        <v>20434</v>
      </c>
      <c r="Q4019">
        <v>1</v>
      </c>
      <c r="R4019" t="s">
        <v>23</v>
      </c>
      <c r="S4019" t="s">
        <v>23</v>
      </c>
      <c r="T4019" t="s">
        <v>23</v>
      </c>
      <c r="U4019">
        <v>1</v>
      </c>
      <c r="V4019" t="s">
        <v>495</v>
      </c>
    </row>
    <row r="4020" spans="1:22">
      <c r="A4020">
        <v>6490215</v>
      </c>
      <c r="B4020" t="str">
        <f t="shared" si="318"/>
        <v>pCGH69</v>
      </c>
      <c r="C4020" t="str">
        <f t="shared" si="319"/>
        <v>NC_021524.1</v>
      </c>
      <c r="D4020" t="str">
        <f t="shared" si="320"/>
        <v>JQ776510</v>
      </c>
      <c r="E4020" t="str">
        <f t="shared" si="322"/>
        <v>Morganella</v>
      </c>
      <c r="F4020" t="s">
        <v>32593</v>
      </c>
      <c r="G4020" t="str">
        <f t="shared" si="321"/>
        <v xml:space="preserve">Morganellamorganii                 Gammaproteobacteria2.68341.66981---1-                                                        </v>
      </c>
      <c r="H4020" t="s">
        <v>20435</v>
      </c>
      <c r="I4020" t="s">
        <v>15</v>
      </c>
      <c r="J4020" t="s">
        <v>78</v>
      </c>
      <c r="K4020" t="s">
        <v>79</v>
      </c>
      <c r="L4020" t="s">
        <v>20436</v>
      </c>
      <c r="M4020" t="s">
        <v>20437</v>
      </c>
      <c r="N4020" t="s">
        <v>20438</v>
      </c>
      <c r="O4020" s="1" t="s">
        <v>20433</v>
      </c>
      <c r="P4020" t="s">
        <v>20439</v>
      </c>
      <c r="Q4020">
        <v>1</v>
      </c>
      <c r="R4020" t="s">
        <v>23</v>
      </c>
      <c r="S4020" t="s">
        <v>23</v>
      </c>
      <c r="T4020" t="s">
        <v>23</v>
      </c>
      <c r="U4020">
        <v>1</v>
      </c>
      <c r="V4020" t="s">
        <v>58</v>
      </c>
    </row>
    <row r="4021" spans="1:22">
      <c r="A4021">
        <v>6490119</v>
      </c>
      <c r="B4021" t="str">
        <f t="shared" si="318"/>
        <v>R485</v>
      </c>
      <c r="C4021" t="str">
        <f t="shared" si="319"/>
        <v>NC_016036.1</v>
      </c>
      <c r="D4021" t="str">
        <f t="shared" si="320"/>
        <v>HE577112</v>
      </c>
      <c r="E4021" t="str">
        <f t="shared" si="322"/>
        <v>Morganella</v>
      </c>
      <c r="F4021" t="s">
        <v>32593</v>
      </c>
      <c r="G4021" t="str">
        <f t="shared" si="321"/>
        <v>Morganellamorganii                 Gammaproteobacteria61.09347.491580---811</v>
      </c>
      <c r="H4021" t="s">
        <v>20440</v>
      </c>
      <c r="I4021" t="s">
        <v>15</v>
      </c>
      <c r="J4021" t="s">
        <v>78</v>
      </c>
      <c r="K4021" t="s">
        <v>79</v>
      </c>
      <c r="L4021" t="s">
        <v>20441</v>
      </c>
      <c r="M4021" t="s">
        <v>20442</v>
      </c>
      <c r="N4021" t="s">
        <v>20443</v>
      </c>
      <c r="O4021" s="1" t="s">
        <v>20444</v>
      </c>
      <c r="P4021" t="s">
        <v>20445</v>
      </c>
      <c r="Q4021">
        <v>80</v>
      </c>
      <c r="R4021" t="s">
        <v>23</v>
      </c>
      <c r="S4021" t="s">
        <v>23</v>
      </c>
      <c r="T4021" t="s">
        <v>23</v>
      </c>
      <c r="U4021">
        <v>81</v>
      </c>
      <c r="V4021">
        <v>1</v>
      </c>
    </row>
    <row r="4022" spans="1:22">
      <c r="A4022">
        <v>6490023</v>
      </c>
      <c r="B4022" t="str">
        <f t="shared" si="318"/>
        <v>pMVIS39</v>
      </c>
      <c r="C4022" t="str">
        <f t="shared" si="319"/>
        <v>NZ_LN554854.1</v>
      </c>
      <c r="D4022" t="str">
        <f t="shared" si="320"/>
        <v>LN554854</v>
      </c>
      <c r="E4022" t="str">
        <f t="shared" si="322"/>
        <v>Moritella</v>
      </c>
      <c r="F4022" t="s">
        <v>32594</v>
      </c>
      <c r="G4022" t="str">
        <f t="shared" si="321"/>
        <v xml:space="preserve">Moritellaviscosa                  Gammaproteobacteria3.85636.35893---3-                                                                </v>
      </c>
      <c r="H4022" t="s">
        <v>20446</v>
      </c>
      <c r="I4022" t="s">
        <v>15</v>
      </c>
      <c r="J4022" t="s">
        <v>78</v>
      </c>
      <c r="K4022" t="s">
        <v>79</v>
      </c>
      <c r="L4022" t="s">
        <v>20447</v>
      </c>
      <c r="M4022" t="s">
        <v>20448</v>
      </c>
      <c r="N4022" t="s">
        <v>20449</v>
      </c>
      <c r="O4022" s="1" t="s">
        <v>20450</v>
      </c>
      <c r="P4022" t="s">
        <v>20451</v>
      </c>
      <c r="Q4022">
        <v>3</v>
      </c>
      <c r="R4022" t="s">
        <v>23</v>
      </c>
      <c r="S4022" t="s">
        <v>23</v>
      </c>
      <c r="T4022" t="s">
        <v>23</v>
      </c>
      <c r="U4022">
        <v>3</v>
      </c>
      <c r="V4022" t="s">
        <v>495</v>
      </c>
    </row>
    <row r="4023" spans="1:22">
      <c r="A4023">
        <v>6489927</v>
      </c>
      <c r="B4023" t="str">
        <f t="shared" si="318"/>
        <v>pMVIS41</v>
      </c>
      <c r="C4023" t="str">
        <f t="shared" si="319"/>
        <v>NZ_LN554853.1</v>
      </c>
      <c r="D4023" t="str">
        <f t="shared" si="320"/>
        <v>LN554853</v>
      </c>
      <c r="E4023" t="str">
        <f t="shared" si="322"/>
        <v>Moritella</v>
      </c>
      <c r="F4023" t="s">
        <v>32594</v>
      </c>
      <c r="G4023" t="str">
        <f t="shared" si="321"/>
        <v xml:space="preserve">Moritellaviscosa                  Gammaproteobacteria4.05931.21466---6-                                                                </v>
      </c>
      <c r="H4023" t="s">
        <v>20446</v>
      </c>
      <c r="I4023" t="s">
        <v>15</v>
      </c>
      <c r="J4023" t="s">
        <v>78</v>
      </c>
      <c r="K4023" t="s">
        <v>79</v>
      </c>
      <c r="L4023" t="s">
        <v>20452</v>
      </c>
      <c r="M4023" t="s">
        <v>20453</v>
      </c>
      <c r="N4023" t="s">
        <v>20454</v>
      </c>
      <c r="O4023" s="1" t="s">
        <v>14947</v>
      </c>
      <c r="P4023" t="s">
        <v>20455</v>
      </c>
      <c r="Q4023">
        <v>6</v>
      </c>
      <c r="R4023" t="s">
        <v>23</v>
      </c>
      <c r="S4023" t="s">
        <v>23</v>
      </c>
      <c r="T4023" t="s">
        <v>23</v>
      </c>
      <c r="U4023">
        <v>6</v>
      </c>
      <c r="V4023" t="s">
        <v>495</v>
      </c>
    </row>
    <row r="4024" spans="1:22">
      <c r="A4024">
        <v>6489831</v>
      </c>
      <c r="B4024" t="str">
        <f t="shared" si="318"/>
        <v>unnamed</v>
      </c>
      <c r="C4024" t="str">
        <f t="shared" si="319"/>
        <v>NC_010394.1</v>
      </c>
      <c r="D4024" t="str">
        <f t="shared" si="320"/>
        <v>CU458745</v>
      </c>
      <c r="E4024" t="str">
        <f t="shared" si="322"/>
        <v>Mycobacterium</v>
      </c>
      <c r="F4024" t="s">
        <v>32595</v>
      </c>
      <c r="G4024" t="str">
        <f t="shared" si="321"/>
        <v xml:space="preserve">Mycobacteriumabscessus                Actinobacteria23.31967.863122---22-                                                        </v>
      </c>
      <c r="H4024" t="s">
        <v>20456</v>
      </c>
      <c r="I4024" t="s">
        <v>15</v>
      </c>
      <c r="J4024" t="s">
        <v>2088</v>
      </c>
      <c r="K4024" t="s">
        <v>2088</v>
      </c>
      <c r="L4024" t="s">
        <v>68</v>
      </c>
      <c r="M4024" t="s">
        <v>20457</v>
      </c>
      <c r="N4024" t="s">
        <v>20458</v>
      </c>
      <c r="O4024" s="1" t="s">
        <v>20459</v>
      </c>
      <c r="P4024" t="s">
        <v>20460</v>
      </c>
      <c r="Q4024">
        <v>22</v>
      </c>
      <c r="R4024" t="s">
        <v>23</v>
      </c>
      <c r="S4024" t="s">
        <v>23</v>
      </c>
      <c r="T4024" t="s">
        <v>23</v>
      </c>
      <c r="U4024">
        <v>22</v>
      </c>
      <c r="V4024" t="s">
        <v>58</v>
      </c>
    </row>
    <row r="4025" spans="1:22">
      <c r="A4025">
        <v>6489735</v>
      </c>
      <c r="B4025">
        <f t="shared" si="318"/>
        <v>2</v>
      </c>
      <c r="C4025" t="str">
        <f t="shared" si="319"/>
        <v>NC_021279.1</v>
      </c>
      <c r="D4025" t="str">
        <f t="shared" si="320"/>
        <v>CP004376</v>
      </c>
      <c r="E4025" t="str">
        <f t="shared" si="322"/>
        <v>Mycobacterium</v>
      </c>
      <c r="F4025" t="s">
        <v>32595</v>
      </c>
      <c r="G4025" t="str">
        <f t="shared" si="321"/>
        <v>Mycobacteriumabscessus                Actinobacteria97.2462.9031107---1114</v>
      </c>
      <c r="H4025" t="s">
        <v>20461</v>
      </c>
      <c r="I4025" t="s">
        <v>15</v>
      </c>
      <c r="J4025" t="s">
        <v>2088</v>
      </c>
      <c r="K4025" t="s">
        <v>2088</v>
      </c>
      <c r="L4025">
        <v>2</v>
      </c>
      <c r="M4025" t="s">
        <v>20462</v>
      </c>
      <c r="N4025" t="s">
        <v>20463</v>
      </c>
      <c r="O4025" s="1" t="s">
        <v>20464</v>
      </c>
      <c r="P4025" t="s">
        <v>20465</v>
      </c>
      <c r="Q4025">
        <v>107</v>
      </c>
      <c r="R4025" t="s">
        <v>23</v>
      </c>
      <c r="S4025" t="s">
        <v>23</v>
      </c>
      <c r="T4025" t="s">
        <v>23</v>
      </c>
      <c r="U4025">
        <v>111</v>
      </c>
      <c r="V4025">
        <v>4</v>
      </c>
    </row>
    <row r="4026" spans="1:22">
      <c r="A4026">
        <v>6489639</v>
      </c>
      <c r="B4026">
        <f t="shared" si="318"/>
        <v>1</v>
      </c>
      <c r="C4026" t="str">
        <f t="shared" si="319"/>
        <v>NC_021278.1</v>
      </c>
      <c r="D4026" t="str">
        <f t="shared" si="320"/>
        <v>CP004375</v>
      </c>
      <c r="E4026" t="str">
        <f t="shared" si="322"/>
        <v>Mycobacterium</v>
      </c>
      <c r="F4026" t="s">
        <v>32595</v>
      </c>
      <c r="G4026" t="str">
        <f t="shared" si="321"/>
        <v>Mycobacteriumabscessus                Actinobacteria172.81464.1823161---17211</v>
      </c>
      <c r="H4026" t="s">
        <v>20461</v>
      </c>
      <c r="I4026" t="s">
        <v>15</v>
      </c>
      <c r="J4026" t="s">
        <v>2088</v>
      </c>
      <c r="K4026" t="s">
        <v>2088</v>
      </c>
      <c r="L4026">
        <v>1</v>
      </c>
      <c r="M4026" t="s">
        <v>20466</v>
      </c>
      <c r="N4026" t="s">
        <v>20467</v>
      </c>
      <c r="O4026" s="1" t="s">
        <v>20468</v>
      </c>
      <c r="P4026" t="s">
        <v>20469</v>
      </c>
      <c r="Q4026">
        <v>161</v>
      </c>
      <c r="R4026" t="s">
        <v>23</v>
      </c>
      <c r="S4026" t="s">
        <v>23</v>
      </c>
      <c r="T4026" t="s">
        <v>23</v>
      </c>
      <c r="U4026">
        <v>172</v>
      </c>
      <c r="V4026">
        <v>11</v>
      </c>
    </row>
    <row r="4027" spans="1:22">
      <c r="A4027">
        <v>6489543</v>
      </c>
      <c r="B4027" t="str">
        <f t="shared" si="318"/>
        <v>unnamed</v>
      </c>
      <c r="C4027" t="str">
        <f t="shared" si="319"/>
        <v>NZ_ATFQ01000044.1</v>
      </c>
      <c r="D4027" t="str">
        <f t="shared" si="320"/>
        <v>ATFQ01000044</v>
      </c>
      <c r="E4027" t="str">
        <f t="shared" si="322"/>
        <v>Mycobacterium</v>
      </c>
      <c r="F4027" t="s">
        <v>32595</v>
      </c>
      <c r="G4027" t="str">
        <f t="shared" si="321"/>
        <v>Mycobacteriumabscessus                Actinobacteria56.46664.171461---621</v>
      </c>
      <c r="H4027" t="s">
        <v>20470</v>
      </c>
      <c r="I4027" t="s">
        <v>15</v>
      </c>
      <c r="J4027" t="s">
        <v>2088</v>
      </c>
      <c r="K4027" t="s">
        <v>2088</v>
      </c>
      <c r="L4027" t="s">
        <v>68</v>
      </c>
      <c r="M4027" t="s">
        <v>20471</v>
      </c>
      <c r="N4027" t="s">
        <v>20472</v>
      </c>
      <c r="O4027" s="1" t="s">
        <v>20473</v>
      </c>
      <c r="P4027" t="s">
        <v>20474</v>
      </c>
      <c r="Q4027">
        <v>61</v>
      </c>
      <c r="R4027" t="s">
        <v>23</v>
      </c>
      <c r="S4027" t="s">
        <v>23</v>
      </c>
      <c r="T4027" t="s">
        <v>23</v>
      </c>
      <c r="U4027">
        <v>62</v>
      </c>
      <c r="V4027">
        <v>1</v>
      </c>
    </row>
    <row r="4028" spans="1:22">
      <c r="A4028">
        <v>6489447</v>
      </c>
      <c r="B4028" t="str">
        <f t="shared" si="318"/>
        <v>BRA100</v>
      </c>
      <c r="C4028" t="str">
        <f t="shared" si="319"/>
        <v>NC_017908.2</v>
      </c>
      <c r="D4028" t="str">
        <f t="shared" si="320"/>
        <v>CP003505</v>
      </c>
      <c r="E4028" t="str">
        <f t="shared" si="322"/>
        <v>Mycobacterium</v>
      </c>
      <c r="F4028" t="s">
        <v>32595</v>
      </c>
      <c r="G4028" t="str">
        <f t="shared" si="321"/>
        <v xml:space="preserve">Mycobacteriumabscessus                Actinobacteria56.26564.267361---64-                                                </v>
      </c>
      <c r="H4028" t="s">
        <v>20475</v>
      </c>
      <c r="I4028" t="s">
        <v>15</v>
      </c>
      <c r="J4028" t="s">
        <v>2088</v>
      </c>
      <c r="K4028" t="s">
        <v>2088</v>
      </c>
      <c r="L4028" t="s">
        <v>20476</v>
      </c>
      <c r="M4028" t="s">
        <v>20477</v>
      </c>
      <c r="N4028" t="s">
        <v>20478</v>
      </c>
      <c r="O4028" s="1" t="s">
        <v>20479</v>
      </c>
      <c r="P4028" t="s">
        <v>20480</v>
      </c>
      <c r="Q4028">
        <v>61</v>
      </c>
      <c r="R4028" t="s">
        <v>23</v>
      </c>
      <c r="S4028" t="s">
        <v>23</v>
      </c>
      <c r="T4028" t="s">
        <v>23</v>
      </c>
      <c r="U4028">
        <v>64</v>
      </c>
      <c r="V4028" t="s">
        <v>24</v>
      </c>
    </row>
    <row r="4029" spans="1:22">
      <c r="A4029">
        <v>6489351</v>
      </c>
      <c r="B4029" t="str">
        <f t="shared" si="318"/>
        <v>pMAB01</v>
      </c>
      <c r="C4029" t="str">
        <f t="shared" si="319"/>
        <v>NC_020994.1</v>
      </c>
      <c r="D4029" t="str">
        <f t="shared" si="320"/>
        <v>CP003376</v>
      </c>
      <c r="E4029" t="str">
        <f t="shared" si="322"/>
        <v>Mycobacterium</v>
      </c>
      <c r="F4029" t="s">
        <v>32595</v>
      </c>
      <c r="G4029" t="str">
        <f t="shared" si="321"/>
        <v>Mycobacteriumabscessus                Actinobacteria56.26764.26561---621</v>
      </c>
      <c r="H4029" t="s">
        <v>20481</v>
      </c>
      <c r="I4029" t="s">
        <v>15</v>
      </c>
      <c r="J4029" t="s">
        <v>2088</v>
      </c>
      <c r="K4029" t="s">
        <v>2088</v>
      </c>
      <c r="L4029" t="s">
        <v>20482</v>
      </c>
      <c r="M4029" t="s">
        <v>20483</v>
      </c>
      <c r="N4029" t="s">
        <v>20484</v>
      </c>
      <c r="O4029" s="1" t="s">
        <v>20485</v>
      </c>
      <c r="P4029" t="s">
        <v>20486</v>
      </c>
      <c r="Q4029">
        <v>61</v>
      </c>
      <c r="R4029" t="s">
        <v>23</v>
      </c>
      <c r="S4029" t="s">
        <v>23</v>
      </c>
      <c r="T4029" t="s">
        <v>23</v>
      </c>
      <c r="U4029">
        <v>62</v>
      </c>
      <c r="V4029">
        <v>1</v>
      </c>
    </row>
    <row r="4030" spans="1:22">
      <c r="A4030">
        <v>6489255</v>
      </c>
      <c r="B4030" t="str">
        <f t="shared" si="318"/>
        <v>pVT2</v>
      </c>
      <c r="C4030" t="str">
        <f t="shared" si="319"/>
        <v>NC_005016.1</v>
      </c>
      <c r="D4030" t="str">
        <f t="shared" si="320"/>
        <v>AY056023</v>
      </c>
      <c r="E4030" t="str">
        <f t="shared" si="322"/>
        <v>Mycobacterium</v>
      </c>
      <c r="F4030" t="s">
        <v>32304</v>
      </c>
      <c r="G4030" t="str">
        <f t="shared" si="321"/>
        <v xml:space="preserve">Mycobacteriumavium                    Actinobacteria12.86866.44397---7-                                                                        </v>
      </c>
      <c r="H4030" t="s">
        <v>20487</v>
      </c>
      <c r="I4030" t="s">
        <v>15</v>
      </c>
      <c r="J4030" t="s">
        <v>2088</v>
      </c>
      <c r="K4030" t="s">
        <v>2088</v>
      </c>
      <c r="L4030" t="s">
        <v>20488</v>
      </c>
      <c r="M4030" t="s">
        <v>20489</v>
      </c>
      <c r="N4030" t="s">
        <v>20490</v>
      </c>
      <c r="O4030" s="1" t="s">
        <v>20491</v>
      </c>
      <c r="P4030" t="s">
        <v>20492</v>
      </c>
      <c r="Q4030">
        <v>7</v>
      </c>
      <c r="R4030" t="s">
        <v>23</v>
      </c>
      <c r="S4030" t="s">
        <v>23</v>
      </c>
      <c r="T4030" t="s">
        <v>23</v>
      </c>
      <c r="U4030">
        <v>7</v>
      </c>
      <c r="V4030" t="s">
        <v>3736</v>
      </c>
    </row>
    <row r="4031" spans="1:22">
      <c r="A4031">
        <v>6489159</v>
      </c>
      <c r="B4031" t="str">
        <f t="shared" si="318"/>
        <v>pMAH135</v>
      </c>
      <c r="C4031" t="str">
        <f t="shared" si="319"/>
        <v>NZ_AP012556.1</v>
      </c>
      <c r="D4031" t="str">
        <f t="shared" si="320"/>
        <v>AP012556</v>
      </c>
      <c r="E4031" t="str">
        <f t="shared" si="322"/>
        <v>Mycobacterium</v>
      </c>
      <c r="F4031" t="s">
        <v>32304</v>
      </c>
      <c r="G4031" t="str">
        <f t="shared" si="321"/>
        <v>Mycobacteriumavium                    Actinobacteria194.71166.4657132-1-1396</v>
      </c>
      <c r="H4031" t="s">
        <v>20493</v>
      </c>
      <c r="I4031" t="s">
        <v>15</v>
      </c>
      <c r="J4031" t="s">
        <v>2088</v>
      </c>
      <c r="K4031" t="s">
        <v>2088</v>
      </c>
      <c r="L4031" t="s">
        <v>20494</v>
      </c>
      <c r="M4031" t="s">
        <v>20495</v>
      </c>
      <c r="N4031" t="s">
        <v>20496</v>
      </c>
      <c r="O4031" s="1" t="s">
        <v>20497</v>
      </c>
      <c r="P4031" t="s">
        <v>20498</v>
      </c>
      <c r="Q4031">
        <v>132</v>
      </c>
      <c r="R4031" t="s">
        <v>23</v>
      </c>
      <c r="S4031">
        <v>1</v>
      </c>
      <c r="T4031" t="s">
        <v>23</v>
      </c>
      <c r="U4031">
        <v>139</v>
      </c>
      <c r="V4031">
        <v>6</v>
      </c>
    </row>
    <row r="4032" spans="1:22">
      <c r="A4032">
        <v>6489063</v>
      </c>
      <c r="B4032" t="str">
        <f t="shared" si="318"/>
        <v>pCLP</v>
      </c>
      <c r="C4032" t="str">
        <f t="shared" si="319"/>
        <v>NC_004963.1</v>
      </c>
      <c r="D4032" t="str">
        <f t="shared" si="320"/>
        <v>AF312688</v>
      </c>
      <c r="E4032" t="str">
        <f t="shared" si="322"/>
        <v>Mycobacterium</v>
      </c>
      <c r="F4032" t="s">
        <v>32596</v>
      </c>
      <c r="G4032" t="str">
        <f t="shared" si="321"/>
        <v xml:space="preserve">Mycobacteriumcelatum                  Actinobacteria22.68865.488418---18-                                                                        </v>
      </c>
      <c r="H4032" t="s">
        <v>20499</v>
      </c>
      <c r="I4032" t="s">
        <v>15</v>
      </c>
      <c r="J4032" t="s">
        <v>2088</v>
      </c>
      <c r="K4032" t="s">
        <v>2088</v>
      </c>
      <c r="L4032" t="s">
        <v>20500</v>
      </c>
      <c r="M4032" t="s">
        <v>20501</v>
      </c>
      <c r="N4032" t="s">
        <v>20502</v>
      </c>
      <c r="O4032" s="1" t="s">
        <v>20503</v>
      </c>
      <c r="P4032" t="s">
        <v>20504</v>
      </c>
      <c r="Q4032">
        <v>18</v>
      </c>
      <c r="R4032" t="s">
        <v>23</v>
      </c>
      <c r="S4032" t="s">
        <v>23</v>
      </c>
      <c r="T4032" t="s">
        <v>23</v>
      </c>
      <c r="U4032">
        <v>18</v>
      </c>
      <c r="V4032" t="s">
        <v>3736</v>
      </c>
    </row>
    <row r="4033" spans="1:22">
      <c r="A4033">
        <v>6488967</v>
      </c>
      <c r="B4033" t="str">
        <f t="shared" si="318"/>
        <v>pMYCCH.01</v>
      </c>
      <c r="C4033" t="str">
        <f t="shared" si="319"/>
        <v>NC_018022.1</v>
      </c>
      <c r="D4033" t="str">
        <f t="shared" si="320"/>
        <v>CP003054</v>
      </c>
      <c r="E4033" t="str">
        <f t="shared" si="322"/>
        <v>Mycobacterium</v>
      </c>
      <c r="F4033" t="s">
        <v>32597</v>
      </c>
      <c r="G4033" t="str">
        <f t="shared" si="321"/>
        <v>Mycobacteriumchubuense                Actinobacteria615.27865.6771521---56645</v>
      </c>
      <c r="H4033" t="s">
        <v>20505</v>
      </c>
      <c r="I4033" t="s">
        <v>15</v>
      </c>
      <c r="J4033" t="s">
        <v>2088</v>
      </c>
      <c r="K4033" t="s">
        <v>2088</v>
      </c>
      <c r="L4033" t="s">
        <v>20506</v>
      </c>
      <c r="M4033" t="s">
        <v>20507</v>
      </c>
      <c r="N4033" t="s">
        <v>20508</v>
      </c>
      <c r="O4033" s="1" t="s">
        <v>20509</v>
      </c>
      <c r="P4033" t="s">
        <v>20510</v>
      </c>
      <c r="Q4033">
        <v>521</v>
      </c>
      <c r="R4033" t="s">
        <v>23</v>
      </c>
      <c r="S4033" t="s">
        <v>23</v>
      </c>
      <c r="T4033" t="s">
        <v>23</v>
      </c>
      <c r="U4033">
        <v>566</v>
      </c>
      <c r="V4033">
        <v>45</v>
      </c>
    </row>
    <row r="4034" spans="1:22">
      <c r="A4034">
        <v>6488871</v>
      </c>
      <c r="B4034" t="str">
        <f t="shared" si="318"/>
        <v>pMYCCH.02</v>
      </c>
      <c r="C4034" t="str">
        <f t="shared" si="319"/>
        <v>NC_018023.1</v>
      </c>
      <c r="D4034" t="str">
        <f t="shared" si="320"/>
        <v>CP003055</v>
      </c>
      <c r="E4034" t="str">
        <f t="shared" si="322"/>
        <v>Mycobacterium</v>
      </c>
      <c r="F4034" t="s">
        <v>32597</v>
      </c>
      <c r="G4034" t="str">
        <f t="shared" si="321"/>
        <v>Mycobacteriumchubuense                Actinobacteria143.62363.9027112---1153</v>
      </c>
      <c r="H4034" t="s">
        <v>20505</v>
      </c>
      <c r="I4034" t="s">
        <v>15</v>
      </c>
      <c r="J4034" t="s">
        <v>2088</v>
      </c>
      <c r="K4034" t="s">
        <v>2088</v>
      </c>
      <c r="L4034" t="s">
        <v>20511</v>
      </c>
      <c r="M4034" t="s">
        <v>20512</v>
      </c>
      <c r="N4034" t="s">
        <v>20513</v>
      </c>
      <c r="O4034" s="1" t="s">
        <v>20514</v>
      </c>
      <c r="P4034" t="s">
        <v>20515</v>
      </c>
      <c r="Q4034">
        <v>112</v>
      </c>
      <c r="R4034" t="s">
        <v>23</v>
      </c>
      <c r="S4034" t="s">
        <v>23</v>
      </c>
      <c r="T4034" t="s">
        <v>23</v>
      </c>
      <c r="U4034">
        <v>115</v>
      </c>
      <c r="V4034">
        <v>3</v>
      </c>
    </row>
    <row r="4035" spans="1:22">
      <c r="A4035">
        <v>6488775</v>
      </c>
      <c r="B4035" t="str">
        <f t="shared" ref="B4035:B4098" si="323">L4035</f>
        <v>pMFLV01</v>
      </c>
      <c r="C4035" t="str">
        <f t="shared" ref="C4035:C4098" si="324">M4035</f>
        <v>NC_009339.1</v>
      </c>
      <c r="D4035" t="str">
        <f t="shared" ref="D4035:D4098" si="325">N4035</f>
        <v>CP000657</v>
      </c>
      <c r="E4035" t="str">
        <f t="shared" si="322"/>
        <v>Mycobacterium</v>
      </c>
      <c r="F4035" t="s">
        <v>32598</v>
      </c>
      <c r="G4035" t="str">
        <f t="shared" ref="G4035:G4098" si="326">CONCATENATE(E4035,F4035,K4035,O4035,P4035,Q4035,R4035,S4035,T4035,U4035,V4035)</f>
        <v>Mycobacteriumgilvum                   Actinobacteria321.25365.1406296-1-3036</v>
      </c>
      <c r="H4035" t="s">
        <v>20516</v>
      </c>
      <c r="I4035" t="s">
        <v>15</v>
      </c>
      <c r="J4035" t="s">
        <v>2088</v>
      </c>
      <c r="K4035" t="s">
        <v>2088</v>
      </c>
      <c r="L4035" t="s">
        <v>20517</v>
      </c>
      <c r="M4035" t="s">
        <v>20518</v>
      </c>
      <c r="N4035" t="s">
        <v>20519</v>
      </c>
      <c r="O4035" s="1" t="s">
        <v>20520</v>
      </c>
      <c r="P4035" t="s">
        <v>20521</v>
      </c>
      <c r="Q4035">
        <v>296</v>
      </c>
      <c r="R4035" t="s">
        <v>23</v>
      </c>
      <c r="S4035">
        <v>1</v>
      </c>
      <c r="T4035" t="s">
        <v>23</v>
      </c>
      <c r="U4035">
        <v>303</v>
      </c>
      <c r="V4035">
        <v>6</v>
      </c>
    </row>
    <row r="4036" spans="1:22">
      <c r="A4036">
        <v>6488679</v>
      </c>
      <c r="B4036" t="str">
        <f t="shared" si="323"/>
        <v>pMFLV03</v>
      </c>
      <c r="C4036" t="str">
        <f t="shared" si="324"/>
        <v>NC_009341.1</v>
      </c>
      <c r="D4036" t="str">
        <f t="shared" si="325"/>
        <v>CP000659</v>
      </c>
      <c r="E4036" t="str">
        <f t="shared" si="322"/>
        <v>Mycobacterium</v>
      </c>
      <c r="F4036" t="s">
        <v>32598</v>
      </c>
      <c r="G4036" t="str">
        <f t="shared" si="326"/>
        <v>Mycobacteriumgilvum                   Actinobacteria16.6665.156114---151</v>
      </c>
      <c r="H4036" t="s">
        <v>20516</v>
      </c>
      <c r="I4036" t="s">
        <v>15</v>
      </c>
      <c r="J4036" t="s">
        <v>2088</v>
      </c>
      <c r="K4036" t="s">
        <v>2088</v>
      </c>
      <c r="L4036" t="s">
        <v>20522</v>
      </c>
      <c r="M4036" t="s">
        <v>20523</v>
      </c>
      <c r="N4036" t="s">
        <v>20524</v>
      </c>
      <c r="O4036" s="1" t="s">
        <v>20525</v>
      </c>
      <c r="P4036" t="s">
        <v>20526</v>
      </c>
      <c r="Q4036">
        <v>14</v>
      </c>
      <c r="R4036" t="s">
        <v>23</v>
      </c>
      <c r="S4036" t="s">
        <v>23</v>
      </c>
      <c r="T4036" t="s">
        <v>23</v>
      </c>
      <c r="U4036">
        <v>15</v>
      </c>
      <c r="V4036">
        <v>1</v>
      </c>
    </row>
    <row r="4037" spans="1:22">
      <c r="A4037">
        <v>6488583</v>
      </c>
      <c r="B4037" t="str">
        <f t="shared" si="323"/>
        <v>pMFLV02</v>
      </c>
      <c r="C4037" t="str">
        <f t="shared" si="324"/>
        <v>NC_009340.1</v>
      </c>
      <c r="D4037" t="str">
        <f t="shared" si="325"/>
        <v>CP000658</v>
      </c>
      <c r="E4037" t="str">
        <f t="shared" si="322"/>
        <v>Mycobacterium</v>
      </c>
      <c r="F4037" t="s">
        <v>32598</v>
      </c>
      <c r="G4037" t="str">
        <f t="shared" si="326"/>
        <v>Mycobacteriumgilvum                   Actinobacteria25.30964.190624---251</v>
      </c>
      <c r="H4037" t="s">
        <v>20516</v>
      </c>
      <c r="I4037" t="s">
        <v>15</v>
      </c>
      <c r="J4037" t="s">
        <v>2088</v>
      </c>
      <c r="K4037" t="s">
        <v>2088</v>
      </c>
      <c r="L4037" t="s">
        <v>20527</v>
      </c>
      <c r="M4037" t="s">
        <v>20528</v>
      </c>
      <c r="N4037" t="s">
        <v>20529</v>
      </c>
      <c r="O4037" s="1" t="s">
        <v>20530</v>
      </c>
      <c r="P4037" t="s">
        <v>20531</v>
      </c>
      <c r="Q4037">
        <v>24</v>
      </c>
      <c r="R4037" t="s">
        <v>23</v>
      </c>
      <c r="S4037" t="s">
        <v>23</v>
      </c>
      <c r="T4037" t="s">
        <v>23</v>
      </c>
      <c r="U4037">
        <v>25</v>
      </c>
      <c r="V4037">
        <v>1</v>
      </c>
    </row>
    <row r="4038" spans="1:22">
      <c r="A4038">
        <v>6488487</v>
      </c>
      <c r="B4038" t="str">
        <f t="shared" si="323"/>
        <v>pMSPYR102</v>
      </c>
      <c r="C4038" t="str">
        <f t="shared" si="324"/>
        <v>NC_014812.1</v>
      </c>
      <c r="D4038" t="str">
        <f t="shared" si="325"/>
        <v>CP002387</v>
      </c>
      <c r="E4038" t="str">
        <f t="shared" si="322"/>
        <v>Mycobacterium</v>
      </c>
      <c r="F4038" t="s">
        <v>32598</v>
      </c>
      <c r="G4038" t="str">
        <f t="shared" si="326"/>
        <v xml:space="preserve">Mycobacteriumgilvum                   Actinobacteria23.68164.452523---23-                                                        </v>
      </c>
      <c r="H4038" t="s">
        <v>20532</v>
      </c>
      <c r="I4038" t="s">
        <v>15</v>
      </c>
      <c r="J4038" t="s">
        <v>2088</v>
      </c>
      <c r="K4038" t="s">
        <v>2088</v>
      </c>
      <c r="L4038" t="s">
        <v>20533</v>
      </c>
      <c r="M4038" t="s">
        <v>20534</v>
      </c>
      <c r="N4038" t="s">
        <v>20535</v>
      </c>
      <c r="O4038" s="1" t="s">
        <v>20536</v>
      </c>
      <c r="P4038" t="s">
        <v>20537</v>
      </c>
      <c r="Q4038">
        <v>23</v>
      </c>
      <c r="R4038" t="s">
        <v>23</v>
      </c>
      <c r="S4038" t="s">
        <v>23</v>
      </c>
      <c r="T4038" t="s">
        <v>23</v>
      </c>
      <c r="U4038">
        <v>23</v>
      </c>
      <c r="V4038" t="s">
        <v>58</v>
      </c>
    </row>
    <row r="4039" spans="1:22">
      <c r="A4039">
        <v>6488391</v>
      </c>
      <c r="B4039" t="str">
        <f t="shared" si="323"/>
        <v>pMSPYR101</v>
      </c>
      <c r="C4039" t="str">
        <f t="shared" si="324"/>
        <v>NC_014811.1</v>
      </c>
      <c r="D4039" t="str">
        <f t="shared" si="325"/>
        <v>CP002386</v>
      </c>
      <c r="E4039" t="str">
        <f t="shared" si="322"/>
        <v>Mycobacterium</v>
      </c>
      <c r="F4039" t="s">
        <v>32598</v>
      </c>
      <c r="G4039" t="str">
        <f t="shared" si="326"/>
        <v>Mycobacteriumgilvum                   Actinobacteria211.86465.6095192---20210</v>
      </c>
      <c r="H4039" t="s">
        <v>20532</v>
      </c>
      <c r="I4039" t="s">
        <v>15</v>
      </c>
      <c r="J4039" t="s">
        <v>2088</v>
      </c>
      <c r="K4039" t="s">
        <v>2088</v>
      </c>
      <c r="L4039" t="s">
        <v>20538</v>
      </c>
      <c r="M4039" t="s">
        <v>20539</v>
      </c>
      <c r="N4039" t="s">
        <v>20540</v>
      </c>
      <c r="O4039" s="1" t="s">
        <v>20541</v>
      </c>
      <c r="P4039" t="s">
        <v>20542</v>
      </c>
      <c r="Q4039">
        <v>192</v>
      </c>
      <c r="R4039" t="s">
        <v>23</v>
      </c>
      <c r="S4039" t="s">
        <v>23</v>
      </c>
      <c r="T4039" t="s">
        <v>23</v>
      </c>
      <c r="U4039">
        <v>202</v>
      </c>
      <c r="V4039">
        <v>10</v>
      </c>
    </row>
    <row r="4040" spans="1:22">
      <c r="A4040">
        <v>6488295</v>
      </c>
      <c r="B4040" t="str">
        <f t="shared" si="323"/>
        <v>pMK12478</v>
      </c>
      <c r="C4040" t="str">
        <f t="shared" si="324"/>
        <v>NC_022654.1</v>
      </c>
      <c r="D4040" t="str">
        <f t="shared" si="325"/>
        <v>CP006836</v>
      </c>
      <c r="E4040" t="str">
        <f t="shared" si="322"/>
        <v>Mycobacterium</v>
      </c>
      <c r="F4040" t="s">
        <v>32599</v>
      </c>
      <c r="G4040" t="str">
        <f t="shared" si="326"/>
        <v>Mycobacteriumkansasii                 Actinobacteria144.95165.7712142---15311</v>
      </c>
      <c r="H4040" t="s">
        <v>20543</v>
      </c>
      <c r="I4040" t="s">
        <v>15</v>
      </c>
      <c r="J4040" t="s">
        <v>2088</v>
      </c>
      <c r="K4040" t="s">
        <v>2088</v>
      </c>
      <c r="L4040" t="s">
        <v>20544</v>
      </c>
      <c r="M4040" t="s">
        <v>20545</v>
      </c>
      <c r="N4040" t="s">
        <v>20546</v>
      </c>
      <c r="O4040" s="1" t="s">
        <v>20547</v>
      </c>
      <c r="P4040" t="s">
        <v>20548</v>
      </c>
      <c r="Q4040">
        <v>142</v>
      </c>
      <c r="R4040" t="s">
        <v>23</v>
      </c>
      <c r="S4040" t="s">
        <v>23</v>
      </c>
      <c r="T4040" t="s">
        <v>23</v>
      </c>
      <c r="U4040">
        <v>153</v>
      </c>
      <c r="V4040">
        <v>11</v>
      </c>
    </row>
    <row r="4041" spans="1:22">
      <c r="A4041">
        <v>6488199</v>
      </c>
      <c r="B4041" t="str">
        <f t="shared" si="323"/>
        <v>pMUM002</v>
      </c>
      <c r="C4041" t="str">
        <f t="shared" si="324"/>
        <v>NC_011355.1</v>
      </c>
      <c r="D4041" t="str">
        <f t="shared" si="325"/>
        <v>EU271968</v>
      </c>
      <c r="E4041" t="str">
        <f t="shared" si="322"/>
        <v>Mycobacterium</v>
      </c>
      <c r="F4041" t="s">
        <v>32600</v>
      </c>
      <c r="G4041" t="str">
        <f t="shared" si="326"/>
        <v>Mycobacteriumliflandii                Actinobacteria190.58862.881786---9812</v>
      </c>
      <c r="H4041" t="s">
        <v>20549</v>
      </c>
      <c r="I4041" t="s">
        <v>15</v>
      </c>
      <c r="J4041" t="s">
        <v>2088</v>
      </c>
      <c r="K4041" t="s">
        <v>2088</v>
      </c>
      <c r="L4041" t="s">
        <v>20550</v>
      </c>
      <c r="M4041" t="s">
        <v>20551</v>
      </c>
      <c r="N4041" t="s">
        <v>20552</v>
      </c>
      <c r="O4041" s="1" t="s">
        <v>20553</v>
      </c>
      <c r="P4041" t="s">
        <v>20554</v>
      </c>
      <c r="Q4041">
        <v>86</v>
      </c>
      <c r="R4041" t="s">
        <v>23</v>
      </c>
      <c r="S4041" t="s">
        <v>23</v>
      </c>
      <c r="T4041" t="s">
        <v>23</v>
      </c>
      <c r="U4041">
        <v>98</v>
      </c>
      <c r="V4041">
        <v>12</v>
      </c>
    </row>
    <row r="4042" spans="1:22">
      <c r="A4042">
        <v>6488103</v>
      </c>
      <c r="B4042" t="str">
        <f t="shared" si="323"/>
        <v>pMUM003</v>
      </c>
      <c r="C4042" t="str">
        <f t="shared" si="324"/>
        <v>NC_019018.1</v>
      </c>
      <c r="D4042" t="str">
        <f t="shared" si="325"/>
        <v>EU271967</v>
      </c>
      <c r="E4042" t="str">
        <f t="shared" si="322"/>
        <v>Mycobacterium</v>
      </c>
      <c r="F4042" t="s">
        <v>32348</v>
      </c>
      <c r="G4042" t="str">
        <f t="shared" si="326"/>
        <v>Mycobacteriummarinum                  Actinobacteria104.5362.95885---10318</v>
      </c>
      <c r="H4042" t="s">
        <v>20555</v>
      </c>
      <c r="I4042" t="s">
        <v>15</v>
      </c>
      <c r="J4042" t="s">
        <v>2088</v>
      </c>
      <c r="K4042" t="s">
        <v>2088</v>
      </c>
      <c r="L4042" t="s">
        <v>20556</v>
      </c>
      <c r="M4042" t="s">
        <v>20557</v>
      </c>
      <c r="N4042" t="s">
        <v>20558</v>
      </c>
      <c r="O4042" s="1" t="s">
        <v>20559</v>
      </c>
      <c r="P4042" t="s">
        <v>20560</v>
      </c>
      <c r="Q4042">
        <v>85</v>
      </c>
      <c r="R4042" t="s">
        <v>23</v>
      </c>
      <c r="S4042" t="s">
        <v>23</v>
      </c>
      <c r="T4042" t="s">
        <v>23</v>
      </c>
      <c r="U4042">
        <v>103</v>
      </c>
      <c r="V4042">
        <v>18</v>
      </c>
    </row>
    <row r="4043" spans="1:22">
      <c r="A4043">
        <v>6488007</v>
      </c>
      <c r="B4043" t="str">
        <f t="shared" si="323"/>
        <v>II</v>
      </c>
      <c r="C4043" t="str">
        <f t="shared" si="324"/>
        <v>NZ_HG917973.1</v>
      </c>
      <c r="D4043" t="str">
        <f t="shared" si="325"/>
        <v>HG917973</v>
      </c>
      <c r="E4043" t="str">
        <f t="shared" si="322"/>
        <v>Mycobacterium</v>
      </c>
      <c r="F4043" t="s">
        <v>32348</v>
      </c>
      <c r="G4043" t="str">
        <f t="shared" si="326"/>
        <v>Mycobacteriummarinum                  Actinobacteria114.22964.076593---974</v>
      </c>
      <c r="H4043" t="s">
        <v>20561</v>
      </c>
      <c r="I4043" t="s">
        <v>15</v>
      </c>
      <c r="J4043" t="s">
        <v>2088</v>
      </c>
      <c r="K4043" t="s">
        <v>2088</v>
      </c>
      <c r="L4043" t="s">
        <v>677</v>
      </c>
      <c r="M4043" t="s">
        <v>20562</v>
      </c>
      <c r="N4043" t="s">
        <v>20563</v>
      </c>
      <c r="O4043" s="1" t="s">
        <v>20564</v>
      </c>
      <c r="P4043" t="s">
        <v>20565</v>
      </c>
      <c r="Q4043">
        <v>93</v>
      </c>
      <c r="R4043" t="s">
        <v>23</v>
      </c>
      <c r="S4043" t="s">
        <v>23</v>
      </c>
      <c r="T4043" t="s">
        <v>23</v>
      </c>
      <c r="U4043">
        <v>97</v>
      </c>
      <c r="V4043">
        <v>4</v>
      </c>
    </row>
    <row r="4044" spans="1:22">
      <c r="A4044">
        <v>6487911</v>
      </c>
      <c r="B4044" t="str">
        <f t="shared" si="323"/>
        <v>pMM23</v>
      </c>
      <c r="C4044" t="str">
        <f t="shared" si="324"/>
        <v>NC_010604.1</v>
      </c>
      <c r="D4044" t="str">
        <f t="shared" si="325"/>
        <v>CP000895</v>
      </c>
      <c r="E4044" t="str">
        <f t="shared" si="322"/>
        <v>Mycobacterium</v>
      </c>
      <c r="F4044" t="s">
        <v>32348</v>
      </c>
      <c r="G4044" t="str">
        <f t="shared" si="326"/>
        <v xml:space="preserve">Mycobacteriummarinum                  Actinobacteria23.31767.860428---28-                                                                        </v>
      </c>
      <c r="H4044" t="s">
        <v>20566</v>
      </c>
      <c r="I4044" t="s">
        <v>15</v>
      </c>
      <c r="J4044" t="s">
        <v>2088</v>
      </c>
      <c r="K4044" t="s">
        <v>2088</v>
      </c>
      <c r="L4044" t="s">
        <v>20567</v>
      </c>
      <c r="M4044" t="s">
        <v>20568</v>
      </c>
      <c r="N4044" t="s">
        <v>20569</v>
      </c>
      <c r="O4044" s="1" t="s">
        <v>20570</v>
      </c>
      <c r="P4044" t="s">
        <v>20571</v>
      </c>
      <c r="Q4044">
        <v>28</v>
      </c>
      <c r="R4044" t="s">
        <v>23</v>
      </c>
      <c r="S4044" t="s">
        <v>23</v>
      </c>
      <c r="T4044" t="s">
        <v>23</v>
      </c>
      <c r="U4044">
        <v>28</v>
      </c>
      <c r="V4044" t="s">
        <v>3736</v>
      </c>
    </row>
    <row r="4045" spans="1:22">
      <c r="A4045">
        <v>6487815</v>
      </c>
      <c r="B4045" t="str">
        <f t="shared" si="323"/>
        <v>pMYCSM03</v>
      </c>
      <c r="C4045" t="str">
        <f t="shared" si="324"/>
        <v>NC_019959.1</v>
      </c>
      <c r="D4045" t="str">
        <f t="shared" si="325"/>
        <v>CP003081</v>
      </c>
      <c r="E4045" t="str">
        <f t="shared" si="322"/>
        <v>Mycobacterium</v>
      </c>
      <c r="F4045" t="s">
        <v>32601</v>
      </c>
      <c r="G4045" t="str">
        <f t="shared" si="326"/>
        <v>Mycobacteriumsmegmatis                Actinobacteria164.11467.5792174---1828</v>
      </c>
      <c r="H4045" t="s">
        <v>20572</v>
      </c>
      <c r="I4045" t="s">
        <v>15</v>
      </c>
      <c r="J4045" t="s">
        <v>2088</v>
      </c>
      <c r="K4045" t="s">
        <v>2088</v>
      </c>
      <c r="L4045" t="s">
        <v>20573</v>
      </c>
      <c r="M4045" t="s">
        <v>20574</v>
      </c>
      <c r="N4045" t="s">
        <v>20575</v>
      </c>
      <c r="O4045" s="1" t="s">
        <v>20576</v>
      </c>
      <c r="P4045" t="s">
        <v>20577</v>
      </c>
      <c r="Q4045">
        <v>174</v>
      </c>
      <c r="R4045" t="s">
        <v>23</v>
      </c>
      <c r="S4045" t="s">
        <v>23</v>
      </c>
      <c r="T4045" t="s">
        <v>23</v>
      </c>
      <c r="U4045">
        <v>182</v>
      </c>
      <c r="V4045">
        <v>8</v>
      </c>
    </row>
    <row r="4046" spans="1:22">
      <c r="A4046">
        <v>6487719</v>
      </c>
      <c r="B4046" t="str">
        <f t="shared" si="323"/>
        <v>pMYCSM02</v>
      </c>
      <c r="C4046" t="str">
        <f t="shared" si="324"/>
        <v>NC_019958.1</v>
      </c>
      <c r="D4046" t="str">
        <f t="shared" si="325"/>
        <v>CP003080</v>
      </c>
      <c r="E4046" t="str">
        <f t="shared" si="322"/>
        <v>Mycobacterium</v>
      </c>
      <c r="F4046" t="s">
        <v>32601</v>
      </c>
      <c r="G4046" t="str">
        <f t="shared" si="326"/>
        <v>Mycobacteriumsmegmatis                Actinobacteria198.58965.6763223---2285</v>
      </c>
      <c r="H4046" t="s">
        <v>20572</v>
      </c>
      <c r="I4046" t="s">
        <v>15</v>
      </c>
      <c r="J4046" t="s">
        <v>2088</v>
      </c>
      <c r="K4046" t="s">
        <v>2088</v>
      </c>
      <c r="L4046" t="s">
        <v>20578</v>
      </c>
      <c r="M4046" t="s">
        <v>20579</v>
      </c>
      <c r="N4046" t="s">
        <v>20580</v>
      </c>
      <c r="O4046" s="1" t="s">
        <v>20581</v>
      </c>
      <c r="P4046" t="s">
        <v>20582</v>
      </c>
      <c r="Q4046">
        <v>223</v>
      </c>
      <c r="R4046" t="s">
        <v>23</v>
      </c>
      <c r="S4046" t="s">
        <v>23</v>
      </c>
      <c r="T4046" t="s">
        <v>23</v>
      </c>
      <c r="U4046">
        <v>228</v>
      </c>
      <c r="V4046">
        <v>5</v>
      </c>
    </row>
    <row r="4047" spans="1:22">
      <c r="A4047">
        <v>6487623</v>
      </c>
      <c r="B4047" t="str">
        <f t="shared" si="323"/>
        <v>pMYCSM01</v>
      </c>
      <c r="C4047" t="str">
        <f t="shared" si="324"/>
        <v>NC_019957.1</v>
      </c>
      <c r="D4047" t="str">
        <f t="shared" si="325"/>
        <v>CP003079</v>
      </c>
      <c r="E4047" t="str">
        <f t="shared" si="322"/>
        <v>Mycobacterium</v>
      </c>
      <c r="F4047" t="s">
        <v>32601</v>
      </c>
      <c r="G4047" t="str">
        <f t="shared" si="326"/>
        <v>Mycobacteriumsmegmatis                Actinobacteria394.14764.9197312---32816</v>
      </c>
      <c r="H4047" t="s">
        <v>20572</v>
      </c>
      <c r="I4047" t="s">
        <v>15</v>
      </c>
      <c r="J4047" t="s">
        <v>2088</v>
      </c>
      <c r="K4047" t="s">
        <v>2088</v>
      </c>
      <c r="L4047" t="s">
        <v>20583</v>
      </c>
      <c r="M4047" t="s">
        <v>20584</v>
      </c>
      <c r="N4047" t="s">
        <v>20585</v>
      </c>
      <c r="O4047" s="1" t="s">
        <v>20586</v>
      </c>
      <c r="P4047" t="s">
        <v>20587</v>
      </c>
      <c r="Q4047">
        <v>312</v>
      </c>
      <c r="R4047" t="s">
        <v>23</v>
      </c>
      <c r="S4047" t="s">
        <v>23</v>
      </c>
      <c r="T4047" t="s">
        <v>23</v>
      </c>
      <c r="U4047">
        <v>328</v>
      </c>
      <c r="V4047">
        <v>16</v>
      </c>
    </row>
    <row r="4048" spans="1:22">
      <c r="A4048">
        <v>6487527</v>
      </c>
      <c r="B4048" t="str">
        <f t="shared" si="323"/>
        <v>pMKMS02</v>
      </c>
      <c r="C4048" t="str">
        <f t="shared" si="324"/>
        <v>NC_008704.1</v>
      </c>
      <c r="D4048" t="str">
        <f t="shared" si="325"/>
        <v>CP000520</v>
      </c>
      <c r="E4048" t="str">
        <f t="shared" si="322"/>
        <v>Mycobacterium</v>
      </c>
      <c r="F4048" t="s">
        <v>32132</v>
      </c>
      <c r="G4048" t="str">
        <f t="shared" si="326"/>
        <v>Mycobacteriumsp.                      Actinobacteria216.76366.6271231---2354</v>
      </c>
      <c r="H4048" t="s">
        <v>20588</v>
      </c>
      <c r="I4048" t="s">
        <v>15</v>
      </c>
      <c r="J4048" t="s">
        <v>2088</v>
      </c>
      <c r="K4048" t="s">
        <v>2088</v>
      </c>
      <c r="L4048" t="s">
        <v>20589</v>
      </c>
      <c r="M4048" t="s">
        <v>20590</v>
      </c>
      <c r="N4048" t="s">
        <v>20591</v>
      </c>
      <c r="O4048" s="1" t="s">
        <v>20592</v>
      </c>
      <c r="P4048" t="s">
        <v>20593</v>
      </c>
      <c r="Q4048">
        <v>231</v>
      </c>
      <c r="R4048" t="s">
        <v>23</v>
      </c>
      <c r="S4048" t="s">
        <v>23</v>
      </c>
      <c r="T4048" t="s">
        <v>23</v>
      </c>
      <c r="U4048">
        <v>235</v>
      </c>
      <c r="V4048">
        <v>4</v>
      </c>
    </row>
    <row r="4049" spans="1:22">
      <c r="A4049">
        <v>6487431</v>
      </c>
      <c r="B4049" t="str">
        <f t="shared" si="323"/>
        <v>pMKMS01</v>
      </c>
      <c r="C4049" t="str">
        <f t="shared" si="324"/>
        <v>NC_008703.1</v>
      </c>
      <c r="D4049" t="str">
        <f t="shared" si="325"/>
        <v>CP000519</v>
      </c>
      <c r="E4049" t="str">
        <f t="shared" si="322"/>
        <v>Mycobacterium</v>
      </c>
      <c r="F4049" t="s">
        <v>32132</v>
      </c>
      <c r="G4049" t="str">
        <f t="shared" si="326"/>
        <v>Mycobacteriumsp.                      Actinobacteria302.08965.3973276---2837</v>
      </c>
      <c r="H4049" t="s">
        <v>20588</v>
      </c>
      <c r="I4049" t="s">
        <v>15</v>
      </c>
      <c r="J4049" t="s">
        <v>2088</v>
      </c>
      <c r="K4049" t="s">
        <v>2088</v>
      </c>
      <c r="L4049" t="s">
        <v>20594</v>
      </c>
      <c r="M4049" t="s">
        <v>20595</v>
      </c>
      <c r="N4049" t="s">
        <v>20596</v>
      </c>
      <c r="O4049" s="1" t="s">
        <v>20597</v>
      </c>
      <c r="P4049" t="s">
        <v>20598</v>
      </c>
      <c r="Q4049">
        <v>276</v>
      </c>
      <c r="R4049" t="s">
        <v>23</v>
      </c>
      <c r="S4049" t="s">
        <v>23</v>
      </c>
      <c r="T4049" t="s">
        <v>23</v>
      </c>
      <c r="U4049">
        <v>283</v>
      </c>
      <c r="V4049">
        <v>7</v>
      </c>
    </row>
    <row r="4050" spans="1:22">
      <c r="A4050">
        <v>6487335</v>
      </c>
      <c r="B4050" t="str">
        <f t="shared" si="323"/>
        <v>Plasmid1</v>
      </c>
      <c r="C4050" t="str">
        <f t="shared" si="324"/>
        <v>NC_008147.1</v>
      </c>
      <c r="D4050" t="str">
        <f t="shared" si="325"/>
        <v>CP000385</v>
      </c>
      <c r="E4050" t="str">
        <f t="shared" si="322"/>
        <v>Mycobacterium</v>
      </c>
      <c r="F4050" t="s">
        <v>32132</v>
      </c>
      <c r="G4050" t="str">
        <f t="shared" si="326"/>
        <v>Mycobacteriumsp.                      Actinobacteria215.07566.6084231---2343</v>
      </c>
      <c r="H4050" t="s">
        <v>20599</v>
      </c>
      <c r="I4050" t="s">
        <v>15</v>
      </c>
      <c r="J4050" t="s">
        <v>2088</v>
      </c>
      <c r="K4050" t="s">
        <v>2088</v>
      </c>
      <c r="L4050" t="s">
        <v>7567</v>
      </c>
      <c r="M4050" t="s">
        <v>20600</v>
      </c>
      <c r="N4050" t="s">
        <v>20601</v>
      </c>
      <c r="O4050" s="1" t="s">
        <v>20602</v>
      </c>
      <c r="P4050" t="s">
        <v>20603</v>
      </c>
      <c r="Q4050">
        <v>231</v>
      </c>
      <c r="R4050" t="s">
        <v>23</v>
      </c>
      <c r="S4050" t="s">
        <v>23</v>
      </c>
      <c r="T4050" t="s">
        <v>23</v>
      </c>
      <c r="U4050">
        <v>234</v>
      </c>
      <c r="V4050">
        <v>3</v>
      </c>
    </row>
    <row r="4051" spans="1:22">
      <c r="A4051">
        <v>6487239</v>
      </c>
      <c r="B4051" t="str">
        <f t="shared" si="323"/>
        <v>pTYGi9</v>
      </c>
      <c r="C4051" t="str">
        <f t="shared" si="324"/>
        <v>NC_025025.1</v>
      </c>
      <c r="D4051" t="str">
        <f t="shared" si="325"/>
        <v>KF957646</v>
      </c>
      <c r="E4051" t="str">
        <f t="shared" si="322"/>
        <v>Mycobacterium</v>
      </c>
      <c r="F4051" t="s">
        <v>32602</v>
      </c>
      <c r="G4051" t="str">
        <f t="shared" si="326"/>
        <v xml:space="preserve">Mycobacteriumtuberculosis             Actinobacteria6.89858.29234---4-                                                        </v>
      </c>
      <c r="H4051" t="s">
        <v>20604</v>
      </c>
      <c r="I4051" t="s">
        <v>15</v>
      </c>
      <c r="J4051" t="s">
        <v>2088</v>
      </c>
      <c r="K4051" t="s">
        <v>2088</v>
      </c>
      <c r="L4051" t="s">
        <v>20605</v>
      </c>
      <c r="M4051" t="s">
        <v>20606</v>
      </c>
      <c r="N4051" t="s">
        <v>20607</v>
      </c>
      <c r="O4051" s="1" t="s">
        <v>20608</v>
      </c>
      <c r="P4051" t="s">
        <v>20609</v>
      </c>
      <c r="Q4051">
        <v>4</v>
      </c>
      <c r="R4051" t="s">
        <v>23</v>
      </c>
      <c r="S4051" t="s">
        <v>23</v>
      </c>
      <c r="T4051" t="s">
        <v>23</v>
      </c>
      <c r="U4051">
        <v>4</v>
      </c>
      <c r="V4051" t="s">
        <v>58</v>
      </c>
    </row>
    <row r="4052" spans="1:22">
      <c r="A4052">
        <v>6487143</v>
      </c>
      <c r="B4052" t="str">
        <f t="shared" si="323"/>
        <v>pMyong1</v>
      </c>
      <c r="C4052" t="str">
        <f t="shared" si="324"/>
        <v>NC_020275.1</v>
      </c>
      <c r="D4052" t="str">
        <f t="shared" si="325"/>
        <v>JQ657805</v>
      </c>
      <c r="E4052" t="str">
        <f t="shared" si="322"/>
        <v>Mycobacterium</v>
      </c>
      <c r="F4052" t="s">
        <v>32603</v>
      </c>
      <c r="G4052" t="str">
        <f t="shared" si="326"/>
        <v>Mycobacteriumyongonense               Actinobacteria122.97665.9186117---1236</v>
      </c>
      <c r="H4052" t="s">
        <v>20610</v>
      </c>
      <c r="I4052" t="s">
        <v>15</v>
      </c>
      <c r="J4052" t="s">
        <v>2088</v>
      </c>
      <c r="K4052" t="s">
        <v>2088</v>
      </c>
      <c r="L4052" t="s">
        <v>20611</v>
      </c>
      <c r="M4052" t="s">
        <v>20612</v>
      </c>
      <c r="N4052" t="s">
        <v>20613</v>
      </c>
      <c r="O4052" s="1" t="s">
        <v>20614</v>
      </c>
      <c r="P4052" t="s">
        <v>20615</v>
      </c>
      <c r="Q4052">
        <v>117</v>
      </c>
      <c r="R4052" t="s">
        <v>23</v>
      </c>
      <c r="S4052" t="s">
        <v>23</v>
      </c>
      <c r="T4052" t="s">
        <v>23</v>
      </c>
      <c r="U4052">
        <v>123</v>
      </c>
      <c r="V4052">
        <v>6</v>
      </c>
    </row>
    <row r="4053" spans="1:22">
      <c r="A4053">
        <v>6487047</v>
      </c>
      <c r="B4053" t="str">
        <f t="shared" si="323"/>
        <v>pMyong2</v>
      </c>
      <c r="C4053" t="str">
        <f t="shared" si="324"/>
        <v>NC_020276.1</v>
      </c>
      <c r="D4053" t="str">
        <f t="shared" si="325"/>
        <v>JQ657806</v>
      </c>
      <c r="E4053" t="str">
        <f t="shared" si="322"/>
        <v>Mycobacterium</v>
      </c>
      <c r="F4053" t="s">
        <v>32603</v>
      </c>
      <c r="G4053" t="str">
        <f t="shared" si="326"/>
        <v>Mycobacteriumyongonense               Actinobacteria18.08966.686922---231</v>
      </c>
      <c r="H4053" t="s">
        <v>20610</v>
      </c>
      <c r="I4053" t="s">
        <v>15</v>
      </c>
      <c r="J4053" t="s">
        <v>2088</v>
      </c>
      <c r="K4053" t="s">
        <v>2088</v>
      </c>
      <c r="L4053" t="s">
        <v>20616</v>
      </c>
      <c r="M4053" t="s">
        <v>20617</v>
      </c>
      <c r="N4053" t="s">
        <v>20618</v>
      </c>
      <c r="O4053" s="1" t="s">
        <v>20619</v>
      </c>
      <c r="P4053" t="s">
        <v>20620</v>
      </c>
      <c r="Q4053">
        <v>22</v>
      </c>
      <c r="R4053" t="s">
        <v>23</v>
      </c>
      <c r="S4053" t="s">
        <v>23</v>
      </c>
      <c r="T4053" t="s">
        <v>23</v>
      </c>
      <c r="U4053">
        <v>23</v>
      </c>
      <c r="V4053">
        <v>1</v>
      </c>
    </row>
    <row r="4054" spans="1:22">
      <c r="A4054">
        <v>6486951</v>
      </c>
      <c r="B4054" t="str">
        <f t="shared" si="323"/>
        <v>pMG2D-1</v>
      </c>
      <c r="C4054" t="str">
        <f t="shared" si="324"/>
        <v>NC_019787.1</v>
      </c>
      <c r="D4054" t="str">
        <f t="shared" si="325"/>
        <v>JX294736</v>
      </c>
      <c r="E4054" t="str">
        <f t="shared" si="322"/>
        <v>Mycoplasma</v>
      </c>
      <c r="F4054" t="s">
        <v>32604</v>
      </c>
      <c r="G4054" t="str">
        <f t="shared" si="326"/>
        <v xml:space="preserve">Mycoplasmacapricolum               Mollicutes1.67231.16032---2-                                                        </v>
      </c>
      <c r="H4054" t="s">
        <v>20621</v>
      </c>
      <c r="I4054" t="s">
        <v>15</v>
      </c>
      <c r="J4054" t="s">
        <v>16</v>
      </c>
      <c r="K4054" t="s">
        <v>17</v>
      </c>
      <c r="L4054" t="s">
        <v>20622</v>
      </c>
      <c r="M4054" t="s">
        <v>20623</v>
      </c>
      <c r="N4054" t="s">
        <v>20624</v>
      </c>
      <c r="O4054" s="1" t="s">
        <v>20625</v>
      </c>
      <c r="P4054" t="s">
        <v>20626</v>
      </c>
      <c r="Q4054">
        <v>2</v>
      </c>
      <c r="R4054" t="s">
        <v>23</v>
      </c>
      <c r="S4054" t="s">
        <v>23</v>
      </c>
      <c r="T4054" t="s">
        <v>23</v>
      </c>
      <c r="U4054">
        <v>2</v>
      </c>
      <c r="V4054" t="s">
        <v>58</v>
      </c>
    </row>
    <row r="4055" spans="1:22">
      <c r="A4055">
        <v>6486855</v>
      </c>
      <c r="B4055" t="str">
        <f t="shared" si="323"/>
        <v>pMG1B-1</v>
      </c>
      <c r="C4055" t="str">
        <f t="shared" si="324"/>
        <v>NC_019788.1</v>
      </c>
      <c r="D4055" t="str">
        <f t="shared" si="325"/>
        <v>JX294737</v>
      </c>
      <c r="E4055" t="str">
        <f t="shared" si="322"/>
        <v>Mycoplasma</v>
      </c>
      <c r="F4055" t="s">
        <v>32604</v>
      </c>
      <c r="G4055" t="str">
        <f t="shared" si="326"/>
        <v xml:space="preserve">Mycoplasmacapricolum               Mollicutes1.73229.44572---2-                                                        </v>
      </c>
      <c r="H4055" t="s">
        <v>20627</v>
      </c>
      <c r="I4055" t="s">
        <v>15</v>
      </c>
      <c r="J4055" t="s">
        <v>16</v>
      </c>
      <c r="K4055" t="s">
        <v>17</v>
      </c>
      <c r="L4055" t="s">
        <v>20628</v>
      </c>
      <c r="M4055" t="s">
        <v>20629</v>
      </c>
      <c r="N4055" t="s">
        <v>20630</v>
      </c>
      <c r="O4055" s="1" t="s">
        <v>20631</v>
      </c>
      <c r="P4055" t="s">
        <v>20632</v>
      </c>
      <c r="Q4055">
        <v>2</v>
      </c>
      <c r="R4055" t="s">
        <v>23</v>
      </c>
      <c r="S4055" t="s">
        <v>23</v>
      </c>
      <c r="T4055" t="s">
        <v>23</v>
      </c>
      <c r="U4055">
        <v>2</v>
      </c>
      <c r="V4055" t="s">
        <v>58</v>
      </c>
    </row>
    <row r="4056" spans="1:22">
      <c r="A4056">
        <v>6486759</v>
      </c>
      <c r="B4056" t="str">
        <f t="shared" si="323"/>
        <v>pMG2A-1</v>
      </c>
      <c r="C4056" t="str">
        <f t="shared" si="324"/>
        <v>NC_019794.1</v>
      </c>
      <c r="D4056" t="str">
        <f t="shared" si="325"/>
        <v>JX294735</v>
      </c>
      <c r="E4056" t="str">
        <f t="shared" si="322"/>
        <v>Mycoplasma</v>
      </c>
      <c r="F4056" t="s">
        <v>32604</v>
      </c>
      <c r="G4056" t="str">
        <f t="shared" si="326"/>
        <v xml:space="preserve">Mycoplasmacapricolum               Mollicutes1.57331.78642---2-                                                        </v>
      </c>
      <c r="H4056" t="s">
        <v>20633</v>
      </c>
      <c r="I4056" t="s">
        <v>15</v>
      </c>
      <c r="J4056" t="s">
        <v>16</v>
      </c>
      <c r="K4056" t="s">
        <v>17</v>
      </c>
      <c r="L4056" t="s">
        <v>20634</v>
      </c>
      <c r="M4056" t="s">
        <v>20635</v>
      </c>
      <c r="N4056" t="s">
        <v>20636</v>
      </c>
      <c r="O4056" s="1" t="s">
        <v>20637</v>
      </c>
      <c r="P4056" t="s">
        <v>20638</v>
      </c>
      <c r="Q4056">
        <v>2</v>
      </c>
      <c r="R4056" t="s">
        <v>23</v>
      </c>
      <c r="S4056" t="s">
        <v>23</v>
      </c>
      <c r="T4056" t="s">
        <v>23</v>
      </c>
      <c r="U4056">
        <v>2</v>
      </c>
      <c r="V4056" t="s">
        <v>58</v>
      </c>
    </row>
    <row r="4057" spans="1:22">
      <c r="A4057">
        <v>6486663</v>
      </c>
      <c r="B4057" t="str">
        <f t="shared" si="323"/>
        <v>pMG2C-1</v>
      </c>
      <c r="C4057" t="str">
        <f t="shared" si="324"/>
        <v>NC_019795.1</v>
      </c>
      <c r="D4057" t="str">
        <f t="shared" si="325"/>
        <v>JX294733</v>
      </c>
      <c r="E4057" t="str">
        <f t="shared" si="322"/>
        <v>Mycoplasma</v>
      </c>
      <c r="F4057" t="s">
        <v>32605</v>
      </c>
      <c r="G4057" t="str">
        <f t="shared" si="326"/>
        <v xml:space="preserve">Mycoplasmacottewii                 Mollicutes1.56531.30992---2-                                                                        </v>
      </c>
      <c r="H4057" t="s">
        <v>20639</v>
      </c>
      <c r="I4057" t="s">
        <v>15</v>
      </c>
      <c r="J4057" t="s">
        <v>16</v>
      </c>
      <c r="K4057" t="s">
        <v>17</v>
      </c>
      <c r="L4057" t="s">
        <v>20640</v>
      </c>
      <c r="M4057" t="s">
        <v>20641</v>
      </c>
      <c r="N4057" t="s">
        <v>20642</v>
      </c>
      <c r="O4057" s="1" t="s">
        <v>20643</v>
      </c>
      <c r="P4057" t="s">
        <v>20644</v>
      </c>
      <c r="Q4057">
        <v>2</v>
      </c>
      <c r="R4057" t="s">
        <v>23</v>
      </c>
      <c r="S4057" t="s">
        <v>23</v>
      </c>
      <c r="T4057" t="s">
        <v>23</v>
      </c>
      <c r="U4057">
        <v>2</v>
      </c>
      <c r="V4057" t="s">
        <v>3736</v>
      </c>
    </row>
    <row r="4058" spans="1:22">
      <c r="A4058">
        <v>6486567</v>
      </c>
      <c r="B4058" t="str">
        <f t="shared" si="323"/>
        <v>pMG2E-1</v>
      </c>
      <c r="C4058" t="str">
        <f t="shared" si="324"/>
        <v>NC_019786.1</v>
      </c>
      <c r="D4058" t="str">
        <f t="shared" si="325"/>
        <v>JX294734</v>
      </c>
      <c r="E4058" t="str">
        <f t="shared" si="322"/>
        <v>Mycoplasma</v>
      </c>
      <c r="F4058" t="s">
        <v>32605</v>
      </c>
      <c r="G4058" t="str">
        <f t="shared" si="326"/>
        <v xml:space="preserve">Mycoplasmacottewii                 Mollicutes1.04129.20272---2-                                                                </v>
      </c>
      <c r="H4058" t="s">
        <v>20645</v>
      </c>
      <c r="I4058" t="s">
        <v>15</v>
      </c>
      <c r="J4058" t="s">
        <v>16</v>
      </c>
      <c r="K4058" t="s">
        <v>17</v>
      </c>
      <c r="L4058" t="s">
        <v>20646</v>
      </c>
      <c r="M4058" t="s">
        <v>20647</v>
      </c>
      <c r="N4058" t="s">
        <v>20648</v>
      </c>
      <c r="O4058" s="1" t="s">
        <v>20649</v>
      </c>
      <c r="P4058" t="s">
        <v>20650</v>
      </c>
      <c r="Q4058">
        <v>2</v>
      </c>
      <c r="R4058" t="s">
        <v>23</v>
      </c>
      <c r="S4058" t="s">
        <v>23</v>
      </c>
      <c r="T4058" t="s">
        <v>23</v>
      </c>
      <c r="U4058">
        <v>2</v>
      </c>
      <c r="V4058" t="s">
        <v>495</v>
      </c>
    </row>
    <row r="4059" spans="1:22">
      <c r="A4059">
        <v>6486471</v>
      </c>
      <c r="B4059" t="str">
        <f t="shared" si="323"/>
        <v>pBG7AU</v>
      </c>
      <c r="C4059" t="str">
        <f t="shared" si="324"/>
        <v>NC_002569.1</v>
      </c>
      <c r="D4059" t="str">
        <f t="shared" si="325"/>
        <v>AF257325</v>
      </c>
      <c r="E4059" t="str">
        <f t="shared" ref="E4059:E4122" si="327">MID(H4059,1,FIND(" ",H4059)-1)</f>
        <v>Mycoplasma</v>
      </c>
      <c r="F4059" t="s">
        <v>32606</v>
      </c>
      <c r="G4059" t="str">
        <f t="shared" si="326"/>
        <v xml:space="preserve">Mycoplasmaleachii                  Mollicutes1.02230.72412---2-                                                                        </v>
      </c>
      <c r="H4059" t="s">
        <v>20651</v>
      </c>
      <c r="I4059" t="s">
        <v>15</v>
      </c>
      <c r="J4059" t="s">
        <v>16</v>
      </c>
      <c r="K4059" t="s">
        <v>17</v>
      </c>
      <c r="L4059" t="s">
        <v>20652</v>
      </c>
      <c r="M4059" t="s">
        <v>20653</v>
      </c>
      <c r="N4059" t="s">
        <v>20654</v>
      </c>
      <c r="O4059" s="1" t="s">
        <v>20655</v>
      </c>
      <c r="P4059" t="s">
        <v>20656</v>
      </c>
      <c r="Q4059">
        <v>2</v>
      </c>
      <c r="R4059" t="s">
        <v>23</v>
      </c>
      <c r="S4059" t="s">
        <v>23</v>
      </c>
      <c r="T4059" t="s">
        <v>23</v>
      </c>
      <c r="U4059">
        <v>2</v>
      </c>
      <c r="V4059" t="s">
        <v>3736</v>
      </c>
    </row>
    <row r="4060" spans="1:22">
      <c r="A4060">
        <v>6486375</v>
      </c>
      <c r="B4060" t="str">
        <f t="shared" si="323"/>
        <v>Plasmid pADB201</v>
      </c>
      <c r="C4060" t="str">
        <f t="shared" si="324"/>
        <v>NC_001382.1</v>
      </c>
      <c r="D4060" t="str">
        <f t="shared" si="325"/>
        <v>M25059</v>
      </c>
      <c r="E4060" t="str">
        <f t="shared" si="327"/>
        <v>Mycoplasma</v>
      </c>
      <c r="F4060" t="s">
        <v>32208</v>
      </c>
      <c r="G4060" t="str">
        <f t="shared" si="326"/>
        <v xml:space="preserve">Mycoplasmamycoides                 Mollicutes1.71729.472---2-                                                                        </v>
      </c>
      <c r="H4060" t="s">
        <v>20657</v>
      </c>
      <c r="I4060" t="s">
        <v>15</v>
      </c>
      <c r="J4060" t="s">
        <v>16</v>
      </c>
      <c r="K4060" t="s">
        <v>17</v>
      </c>
      <c r="L4060" t="s">
        <v>20658</v>
      </c>
      <c r="M4060" t="s">
        <v>20659</v>
      </c>
      <c r="N4060" t="s">
        <v>20660</v>
      </c>
      <c r="O4060" s="1" t="s">
        <v>20661</v>
      </c>
      <c r="P4060" t="s">
        <v>20662</v>
      </c>
      <c r="Q4060">
        <v>2</v>
      </c>
      <c r="R4060" t="s">
        <v>23</v>
      </c>
      <c r="S4060" t="s">
        <v>23</v>
      </c>
      <c r="T4060" t="s">
        <v>23</v>
      </c>
      <c r="U4060">
        <v>2</v>
      </c>
      <c r="V4060" t="s">
        <v>3736</v>
      </c>
    </row>
    <row r="4061" spans="1:22">
      <c r="A4061">
        <v>6486279</v>
      </c>
      <c r="B4061" t="str">
        <f t="shared" si="323"/>
        <v>pMG1A-1</v>
      </c>
      <c r="C4061" t="str">
        <f t="shared" si="324"/>
        <v>NC_019796.1</v>
      </c>
      <c r="D4061" t="str">
        <f t="shared" si="325"/>
        <v>JX294729</v>
      </c>
      <c r="E4061" t="str">
        <f t="shared" si="327"/>
        <v>Mycoplasma</v>
      </c>
      <c r="F4061" t="s">
        <v>32208</v>
      </c>
      <c r="G4061" t="str">
        <f t="shared" si="326"/>
        <v xml:space="preserve">Mycoplasmamycoides                 Mollicutes1.86529.38342---2-                                                                </v>
      </c>
      <c r="H4061" t="s">
        <v>20663</v>
      </c>
      <c r="I4061" t="s">
        <v>15</v>
      </c>
      <c r="J4061" t="s">
        <v>16</v>
      </c>
      <c r="K4061" t="s">
        <v>17</v>
      </c>
      <c r="L4061" t="s">
        <v>20664</v>
      </c>
      <c r="M4061" t="s">
        <v>20665</v>
      </c>
      <c r="N4061" t="s">
        <v>20666</v>
      </c>
      <c r="O4061" s="1" t="s">
        <v>20667</v>
      </c>
      <c r="P4061" t="s">
        <v>20668</v>
      </c>
      <c r="Q4061">
        <v>2</v>
      </c>
      <c r="R4061" t="s">
        <v>23</v>
      </c>
      <c r="S4061" t="s">
        <v>23</v>
      </c>
      <c r="T4061" t="s">
        <v>23</v>
      </c>
      <c r="U4061">
        <v>2</v>
      </c>
      <c r="V4061" t="s">
        <v>495</v>
      </c>
    </row>
    <row r="4062" spans="1:22">
      <c r="A4062">
        <v>6486183</v>
      </c>
      <c r="B4062" t="str">
        <f t="shared" si="323"/>
        <v>pMG1C-1</v>
      </c>
      <c r="C4062" t="str">
        <f t="shared" si="324"/>
        <v>NC_019784.1</v>
      </c>
      <c r="D4062" t="str">
        <f t="shared" si="325"/>
        <v>JX294730</v>
      </c>
      <c r="E4062" t="str">
        <f t="shared" si="327"/>
        <v>Mycoplasma</v>
      </c>
      <c r="F4062" t="s">
        <v>32208</v>
      </c>
      <c r="G4062" t="str">
        <f t="shared" si="326"/>
        <v xml:space="preserve">Mycoplasmamycoides                 Mollicutes2812629.8872---2-                                                                </v>
      </c>
      <c r="H4062" t="s">
        <v>20669</v>
      </c>
      <c r="I4062" t="s">
        <v>15</v>
      </c>
      <c r="J4062" t="s">
        <v>16</v>
      </c>
      <c r="K4062" t="s">
        <v>17</v>
      </c>
      <c r="L4062" t="s">
        <v>20670</v>
      </c>
      <c r="M4062" t="s">
        <v>20671</v>
      </c>
      <c r="N4062" t="s">
        <v>20672</v>
      </c>
      <c r="O4062" s="1">
        <v>28126</v>
      </c>
      <c r="P4062" t="s">
        <v>20673</v>
      </c>
      <c r="Q4062">
        <v>2</v>
      </c>
      <c r="R4062" t="s">
        <v>23</v>
      </c>
      <c r="S4062" t="s">
        <v>23</v>
      </c>
      <c r="T4062" t="s">
        <v>23</v>
      </c>
      <c r="U4062">
        <v>2</v>
      </c>
      <c r="V4062" t="s">
        <v>495</v>
      </c>
    </row>
    <row r="4063" spans="1:22">
      <c r="A4063">
        <v>6486087</v>
      </c>
      <c r="B4063" t="str">
        <f t="shared" si="323"/>
        <v>pMmc-95010</v>
      </c>
      <c r="C4063" t="str">
        <f t="shared" si="324"/>
        <v>NC_015407.1</v>
      </c>
      <c r="D4063" t="str">
        <f t="shared" si="325"/>
        <v>FQ790215</v>
      </c>
      <c r="E4063" t="str">
        <f t="shared" si="327"/>
        <v>Mycoplasma</v>
      </c>
      <c r="F4063" t="s">
        <v>32208</v>
      </c>
      <c r="G4063" t="str">
        <f t="shared" si="326"/>
        <v xml:space="preserve">Mycoplasmamycoides                 Mollicutes3068229.18482---2-                                        </v>
      </c>
      <c r="H4063" t="s">
        <v>20674</v>
      </c>
      <c r="I4063" t="s">
        <v>15</v>
      </c>
      <c r="J4063" t="s">
        <v>16</v>
      </c>
      <c r="K4063" t="s">
        <v>17</v>
      </c>
      <c r="L4063" t="s">
        <v>20675</v>
      </c>
      <c r="M4063" t="s">
        <v>20676</v>
      </c>
      <c r="N4063" t="s">
        <v>20677</v>
      </c>
      <c r="O4063" s="1">
        <v>30682</v>
      </c>
      <c r="P4063" t="s">
        <v>20678</v>
      </c>
      <c r="Q4063">
        <v>2</v>
      </c>
      <c r="R4063" t="s">
        <v>23</v>
      </c>
      <c r="S4063" t="s">
        <v>23</v>
      </c>
      <c r="T4063" t="s">
        <v>23</v>
      </c>
      <c r="U4063">
        <v>2</v>
      </c>
      <c r="V4063" t="s">
        <v>44</v>
      </c>
    </row>
    <row r="4064" spans="1:22">
      <c r="A4064">
        <v>6485991</v>
      </c>
      <c r="B4064" t="str">
        <f t="shared" si="323"/>
        <v>pMG2B-1</v>
      </c>
      <c r="C4064" t="str">
        <f t="shared" si="324"/>
        <v>NC_019785.1</v>
      </c>
      <c r="D4064" t="str">
        <f t="shared" si="325"/>
        <v>JX294731</v>
      </c>
      <c r="E4064" t="str">
        <f t="shared" si="327"/>
        <v>Mycoplasma</v>
      </c>
      <c r="F4064" t="s">
        <v>32607</v>
      </c>
      <c r="G4064" t="str">
        <f t="shared" si="326"/>
        <v xml:space="preserve">Mycoplasmayeatsii                  Mollicutes1.57332.54932---2-                                                                        </v>
      </c>
      <c r="H4064" t="s">
        <v>20679</v>
      </c>
      <c r="I4064" t="s">
        <v>15</v>
      </c>
      <c r="J4064" t="s">
        <v>16</v>
      </c>
      <c r="K4064" t="s">
        <v>17</v>
      </c>
      <c r="L4064" t="s">
        <v>20680</v>
      </c>
      <c r="M4064" t="s">
        <v>20681</v>
      </c>
      <c r="N4064" t="s">
        <v>20682</v>
      </c>
      <c r="O4064" s="1" t="s">
        <v>20637</v>
      </c>
      <c r="P4064" t="s">
        <v>20683</v>
      </c>
      <c r="Q4064">
        <v>2</v>
      </c>
      <c r="R4064" t="s">
        <v>23</v>
      </c>
      <c r="S4064" t="s">
        <v>23</v>
      </c>
      <c r="T4064" t="s">
        <v>23</v>
      </c>
      <c r="U4064">
        <v>2</v>
      </c>
      <c r="V4064" t="s">
        <v>3736</v>
      </c>
    </row>
    <row r="4065" spans="1:22">
      <c r="A4065">
        <v>6485895</v>
      </c>
      <c r="B4065" t="str">
        <f t="shared" si="323"/>
        <v>pMyBK1</v>
      </c>
      <c r="C4065" t="str">
        <f t="shared" si="324"/>
        <v>NC_011102.1</v>
      </c>
      <c r="D4065" t="str">
        <f t="shared" si="325"/>
        <v>EU429323</v>
      </c>
      <c r="E4065" t="str">
        <f t="shared" si="327"/>
        <v>Mycoplasma</v>
      </c>
      <c r="F4065" t="s">
        <v>32607</v>
      </c>
      <c r="G4065" t="str">
        <f t="shared" si="326"/>
        <v xml:space="preserve">Mycoplasmayeatsii                  Mollicutes3.43228.03032---2-                                                                        </v>
      </c>
      <c r="H4065" t="s">
        <v>20679</v>
      </c>
      <c r="I4065" t="s">
        <v>15</v>
      </c>
      <c r="J4065" t="s">
        <v>16</v>
      </c>
      <c r="K4065" t="s">
        <v>17</v>
      </c>
      <c r="L4065" t="s">
        <v>20684</v>
      </c>
      <c r="M4065" t="s">
        <v>20685</v>
      </c>
      <c r="N4065" t="s">
        <v>20686</v>
      </c>
      <c r="O4065" s="1" t="s">
        <v>20687</v>
      </c>
      <c r="P4065" t="s">
        <v>20688</v>
      </c>
      <c r="Q4065">
        <v>2</v>
      </c>
      <c r="R4065" t="s">
        <v>23</v>
      </c>
      <c r="S4065" t="s">
        <v>23</v>
      </c>
      <c r="T4065" t="s">
        <v>23</v>
      </c>
      <c r="U4065">
        <v>2</v>
      </c>
      <c r="V4065" t="s">
        <v>3736</v>
      </c>
    </row>
    <row r="4066" spans="1:22">
      <c r="A4066">
        <v>6485799</v>
      </c>
      <c r="B4066" t="str">
        <f t="shared" si="323"/>
        <v>pMG2F-1</v>
      </c>
      <c r="C4066" t="str">
        <f t="shared" si="324"/>
        <v>NC_019797.1</v>
      </c>
      <c r="D4066" t="str">
        <f t="shared" si="325"/>
        <v>JX294732</v>
      </c>
      <c r="E4066" t="str">
        <f t="shared" si="327"/>
        <v>Mycoplasma</v>
      </c>
      <c r="F4066" t="s">
        <v>32607</v>
      </c>
      <c r="G4066" t="str">
        <f t="shared" si="326"/>
        <v xml:space="preserve">Mycoplasmayeatsii                  Mollicutes1.65631.15942---2-                                                                </v>
      </c>
      <c r="H4066" t="s">
        <v>20689</v>
      </c>
      <c r="I4066" t="s">
        <v>15</v>
      </c>
      <c r="J4066" t="s">
        <v>16</v>
      </c>
      <c r="K4066" t="s">
        <v>17</v>
      </c>
      <c r="L4066" t="s">
        <v>20690</v>
      </c>
      <c r="M4066" t="s">
        <v>20691</v>
      </c>
      <c r="N4066" t="s">
        <v>20692</v>
      </c>
      <c r="O4066" s="1" t="s">
        <v>20693</v>
      </c>
      <c r="P4066" t="s">
        <v>20694</v>
      </c>
      <c r="Q4066">
        <v>2</v>
      </c>
      <c r="R4066" t="s">
        <v>23</v>
      </c>
      <c r="S4066" t="s">
        <v>23</v>
      </c>
      <c r="T4066" t="s">
        <v>23</v>
      </c>
      <c r="U4066">
        <v>2</v>
      </c>
      <c r="V4066" t="s">
        <v>495</v>
      </c>
    </row>
    <row r="4067" spans="1:22">
      <c r="A4067">
        <v>6485703</v>
      </c>
      <c r="B4067" t="str">
        <f t="shared" si="323"/>
        <v>pMF1</v>
      </c>
      <c r="C4067" t="str">
        <f t="shared" si="324"/>
        <v>NC_010372.1</v>
      </c>
      <c r="D4067" t="str">
        <f t="shared" si="325"/>
        <v>EU137666</v>
      </c>
      <c r="E4067" t="str">
        <f t="shared" si="327"/>
        <v>Myxococcus</v>
      </c>
      <c r="F4067" t="s">
        <v>32608</v>
      </c>
      <c r="G4067" t="str">
        <f t="shared" si="326"/>
        <v xml:space="preserve">Myxococcusfulvus                   delta/epsilon subdivisions18.63468.69723---23-                                                </v>
      </c>
      <c r="H4067" t="s">
        <v>20695</v>
      </c>
      <c r="I4067" t="s">
        <v>15</v>
      </c>
      <c r="J4067" t="s">
        <v>78</v>
      </c>
      <c r="K4067" t="s">
        <v>2229</v>
      </c>
      <c r="L4067" t="s">
        <v>20696</v>
      </c>
      <c r="M4067" t="s">
        <v>20697</v>
      </c>
      <c r="N4067" t="s">
        <v>20698</v>
      </c>
      <c r="O4067" s="1" t="s">
        <v>20699</v>
      </c>
      <c r="P4067" t="s">
        <v>20700</v>
      </c>
      <c r="Q4067">
        <v>23</v>
      </c>
      <c r="R4067" t="s">
        <v>23</v>
      </c>
      <c r="S4067" t="s">
        <v>23</v>
      </c>
      <c r="T4067" t="s">
        <v>23</v>
      </c>
      <c r="U4067">
        <v>23</v>
      </c>
      <c r="V4067" t="s">
        <v>24</v>
      </c>
    </row>
    <row r="4068" spans="1:22">
      <c r="A4068">
        <v>6485607</v>
      </c>
      <c r="B4068" t="str">
        <f t="shared" si="323"/>
        <v>pNTHE01</v>
      </c>
      <c r="C4068" t="str">
        <f t="shared" si="324"/>
        <v>NC_010715.1</v>
      </c>
      <c r="D4068" t="str">
        <f t="shared" si="325"/>
        <v>CP001035</v>
      </c>
      <c r="E4068" t="str">
        <f t="shared" si="327"/>
        <v>Natranaerobius</v>
      </c>
      <c r="F4068" t="s">
        <v>32609</v>
      </c>
      <c r="G4068" t="str">
        <f t="shared" si="326"/>
        <v xml:space="preserve">Natranaerobiusthermophilus             Clostridia17.20734.160516---16-                                                        </v>
      </c>
      <c r="H4068" t="s">
        <v>20701</v>
      </c>
      <c r="I4068" t="s">
        <v>15</v>
      </c>
      <c r="J4068" t="s">
        <v>46</v>
      </c>
      <c r="K4068" t="s">
        <v>47</v>
      </c>
      <c r="L4068" t="s">
        <v>20702</v>
      </c>
      <c r="M4068" t="s">
        <v>20703</v>
      </c>
      <c r="N4068" t="s">
        <v>20704</v>
      </c>
      <c r="O4068" s="1" t="s">
        <v>20705</v>
      </c>
      <c r="P4068" t="s">
        <v>20706</v>
      </c>
      <c r="Q4068">
        <v>16</v>
      </c>
      <c r="R4068" t="s">
        <v>23</v>
      </c>
      <c r="S4068" t="s">
        <v>23</v>
      </c>
      <c r="T4068" t="s">
        <v>23</v>
      </c>
      <c r="U4068">
        <v>16</v>
      </c>
      <c r="V4068" t="s">
        <v>58</v>
      </c>
    </row>
    <row r="4069" spans="1:22">
      <c r="A4069">
        <v>6485511</v>
      </c>
      <c r="B4069" t="str">
        <f t="shared" si="323"/>
        <v>pNTHE02</v>
      </c>
      <c r="C4069" t="str">
        <f t="shared" si="324"/>
        <v>NC_010724.1</v>
      </c>
      <c r="D4069" t="str">
        <f t="shared" si="325"/>
        <v>CP001036</v>
      </c>
      <c r="E4069" t="str">
        <f t="shared" si="327"/>
        <v>Natranaerobius</v>
      </c>
      <c r="F4069" t="s">
        <v>32609</v>
      </c>
      <c r="G4069" t="str">
        <f t="shared" si="326"/>
        <v>Natranaerobiusthermophilus             Clostridia8.68935.70038---91</v>
      </c>
      <c r="H4069" t="s">
        <v>20701</v>
      </c>
      <c r="I4069" t="s">
        <v>15</v>
      </c>
      <c r="J4069" t="s">
        <v>46</v>
      </c>
      <c r="K4069" t="s">
        <v>47</v>
      </c>
      <c r="L4069" t="s">
        <v>20707</v>
      </c>
      <c r="M4069" t="s">
        <v>20708</v>
      </c>
      <c r="N4069" t="s">
        <v>20709</v>
      </c>
      <c r="O4069" s="1" t="s">
        <v>20710</v>
      </c>
      <c r="P4069" t="s">
        <v>20711</v>
      </c>
      <c r="Q4069">
        <v>8</v>
      </c>
      <c r="R4069" t="s">
        <v>23</v>
      </c>
      <c r="S4069" t="s">
        <v>23</v>
      </c>
      <c r="T4069" t="s">
        <v>23</v>
      </c>
      <c r="U4069">
        <v>9</v>
      </c>
      <c r="V4069">
        <v>1</v>
      </c>
    </row>
    <row r="4070" spans="1:22">
      <c r="A4070">
        <v>6485415</v>
      </c>
      <c r="B4070" t="str">
        <f t="shared" si="323"/>
        <v>pNMAG03</v>
      </c>
      <c r="C4070" t="str">
        <f t="shared" si="324"/>
        <v>NC_013925.1</v>
      </c>
      <c r="D4070" t="str">
        <f t="shared" si="325"/>
        <v>CP001935</v>
      </c>
      <c r="E4070" t="str">
        <f t="shared" si="327"/>
        <v>Natrialba</v>
      </c>
      <c r="F4070" t="s">
        <v>32610</v>
      </c>
      <c r="G4070" t="str">
        <f t="shared" si="326"/>
        <v xml:space="preserve">Natrialbamagadii                  Halobacteria58.48761.899289-1-90-                                                                        </v>
      </c>
      <c r="H4070" t="s">
        <v>20712</v>
      </c>
      <c r="I4070" t="s">
        <v>481</v>
      </c>
      <c r="J4070" t="s">
        <v>2208</v>
      </c>
      <c r="K4070" t="s">
        <v>15089</v>
      </c>
      <c r="L4070" t="s">
        <v>20713</v>
      </c>
      <c r="M4070" t="s">
        <v>20714</v>
      </c>
      <c r="N4070" t="s">
        <v>20715</v>
      </c>
      <c r="O4070" s="1" t="s">
        <v>20716</v>
      </c>
      <c r="P4070" t="s">
        <v>20717</v>
      </c>
      <c r="Q4070">
        <v>89</v>
      </c>
      <c r="R4070" t="s">
        <v>23</v>
      </c>
      <c r="S4070">
        <v>1</v>
      </c>
      <c r="T4070" t="s">
        <v>23</v>
      </c>
      <c r="U4070">
        <v>90</v>
      </c>
      <c r="V4070" t="s">
        <v>3736</v>
      </c>
    </row>
    <row r="4071" spans="1:22">
      <c r="A4071">
        <v>6485319</v>
      </c>
      <c r="B4071" t="str">
        <f t="shared" si="323"/>
        <v>pNMAG02</v>
      </c>
      <c r="C4071" t="str">
        <f t="shared" si="324"/>
        <v>NC_013924.1</v>
      </c>
      <c r="D4071" t="str">
        <f t="shared" si="325"/>
        <v>CP001934</v>
      </c>
      <c r="E4071" t="str">
        <f t="shared" si="327"/>
        <v>Natrialba</v>
      </c>
      <c r="F4071" t="s">
        <v>32610</v>
      </c>
      <c r="G4071" t="str">
        <f t="shared" si="326"/>
        <v>Natrialbamagadii                  Halobacteria254.9556.8233212---2186</v>
      </c>
      <c r="H4071" t="s">
        <v>20712</v>
      </c>
      <c r="I4071" t="s">
        <v>481</v>
      </c>
      <c r="J4071" t="s">
        <v>2208</v>
      </c>
      <c r="K4071" t="s">
        <v>15089</v>
      </c>
      <c r="L4071" t="s">
        <v>20718</v>
      </c>
      <c r="M4071" t="s">
        <v>20719</v>
      </c>
      <c r="N4071" t="s">
        <v>20720</v>
      </c>
      <c r="O4071" s="1" t="s">
        <v>20721</v>
      </c>
      <c r="P4071" t="s">
        <v>20722</v>
      </c>
      <c r="Q4071">
        <v>212</v>
      </c>
      <c r="R4071" t="s">
        <v>23</v>
      </c>
      <c r="S4071" t="s">
        <v>23</v>
      </c>
      <c r="T4071" t="s">
        <v>23</v>
      </c>
      <c r="U4071">
        <v>218</v>
      </c>
      <c r="V4071">
        <v>6</v>
      </c>
    </row>
    <row r="4072" spans="1:22">
      <c r="A4072">
        <v>6485223</v>
      </c>
      <c r="B4072" t="str">
        <f t="shared" si="323"/>
        <v>pNMAG01</v>
      </c>
      <c r="C4072" t="str">
        <f t="shared" si="324"/>
        <v>NC_013923.1</v>
      </c>
      <c r="D4072" t="str">
        <f t="shared" si="325"/>
        <v>CP001933</v>
      </c>
      <c r="E4072" t="str">
        <f t="shared" si="327"/>
        <v>Natrialba</v>
      </c>
      <c r="F4072" t="s">
        <v>32610</v>
      </c>
      <c r="G4072" t="str">
        <f t="shared" si="326"/>
        <v>Natrialbamagadii                  Halobacteria378.34860.091831761-3273</v>
      </c>
      <c r="H4072" t="s">
        <v>20712</v>
      </c>
      <c r="I4072" t="s">
        <v>481</v>
      </c>
      <c r="J4072" t="s">
        <v>2208</v>
      </c>
      <c r="K4072" t="s">
        <v>15089</v>
      </c>
      <c r="L4072" t="s">
        <v>20723</v>
      </c>
      <c r="M4072" t="s">
        <v>20724</v>
      </c>
      <c r="N4072" t="s">
        <v>20725</v>
      </c>
      <c r="O4072" s="1" t="s">
        <v>20726</v>
      </c>
      <c r="P4072" t="s">
        <v>20727</v>
      </c>
      <c r="Q4072">
        <v>317</v>
      </c>
      <c r="R4072">
        <v>6</v>
      </c>
      <c r="S4072">
        <v>1</v>
      </c>
      <c r="T4072" t="s">
        <v>23</v>
      </c>
      <c r="U4072">
        <v>327</v>
      </c>
      <c r="V4072">
        <v>3</v>
      </c>
    </row>
    <row r="4073" spans="1:22">
      <c r="A4073">
        <v>6485127</v>
      </c>
      <c r="B4073" t="str">
        <f t="shared" si="323"/>
        <v>pNATPE01</v>
      </c>
      <c r="C4073" t="str">
        <f t="shared" si="324"/>
        <v>NC_019967.1</v>
      </c>
      <c r="D4073" t="str">
        <f t="shared" si="325"/>
        <v>CP003373</v>
      </c>
      <c r="E4073" t="str">
        <f t="shared" si="327"/>
        <v>Natrinema</v>
      </c>
      <c r="F4073" t="s">
        <v>32611</v>
      </c>
      <c r="G4073" t="str">
        <f t="shared" si="326"/>
        <v>Natrinemapellirubrum              Halobacteria287.857.0129244---26622</v>
      </c>
      <c r="H4073" t="s">
        <v>20728</v>
      </c>
      <c r="I4073" t="s">
        <v>481</v>
      </c>
      <c r="J4073" t="s">
        <v>2208</v>
      </c>
      <c r="K4073" t="s">
        <v>15089</v>
      </c>
      <c r="L4073" t="s">
        <v>20729</v>
      </c>
      <c r="M4073" t="s">
        <v>20730</v>
      </c>
      <c r="N4073" t="s">
        <v>20731</v>
      </c>
      <c r="O4073" s="1" t="s">
        <v>20732</v>
      </c>
      <c r="P4073" t="s">
        <v>20733</v>
      </c>
      <c r="Q4073">
        <v>244</v>
      </c>
      <c r="R4073" t="s">
        <v>23</v>
      </c>
      <c r="S4073" t="s">
        <v>23</v>
      </c>
      <c r="T4073" t="s">
        <v>23</v>
      </c>
      <c r="U4073">
        <v>266</v>
      </c>
      <c r="V4073">
        <v>22</v>
      </c>
    </row>
    <row r="4074" spans="1:22">
      <c r="A4074">
        <v>6485031</v>
      </c>
      <c r="B4074" t="str">
        <f t="shared" si="323"/>
        <v>pNATPE02</v>
      </c>
      <c r="C4074" t="str">
        <f t="shared" si="324"/>
        <v>NC_019963.1</v>
      </c>
      <c r="D4074" t="str">
        <f t="shared" si="325"/>
        <v>CP003374</v>
      </c>
      <c r="E4074" t="str">
        <f t="shared" si="327"/>
        <v>Natrinema</v>
      </c>
      <c r="F4074" t="s">
        <v>32611</v>
      </c>
      <c r="G4074" t="str">
        <f t="shared" si="326"/>
        <v>Natrinemapellirubrum              Halobacteria275.82158.3444230---2355</v>
      </c>
      <c r="H4074" t="s">
        <v>20728</v>
      </c>
      <c r="I4074" t="s">
        <v>481</v>
      </c>
      <c r="J4074" t="s">
        <v>2208</v>
      </c>
      <c r="K4074" t="s">
        <v>15089</v>
      </c>
      <c r="L4074" t="s">
        <v>20734</v>
      </c>
      <c r="M4074" t="s">
        <v>20735</v>
      </c>
      <c r="N4074" t="s">
        <v>20736</v>
      </c>
      <c r="O4074" s="1" t="s">
        <v>20737</v>
      </c>
      <c r="P4074" t="s">
        <v>20738</v>
      </c>
      <c r="Q4074">
        <v>230</v>
      </c>
      <c r="R4074" t="s">
        <v>23</v>
      </c>
      <c r="S4074" t="s">
        <v>23</v>
      </c>
      <c r="T4074" t="s">
        <v>23</v>
      </c>
      <c r="U4074">
        <v>235</v>
      </c>
      <c r="V4074">
        <v>5</v>
      </c>
    </row>
    <row r="4075" spans="1:22">
      <c r="A4075">
        <v>6484935</v>
      </c>
      <c r="B4075" t="str">
        <f t="shared" si="323"/>
        <v>pZMX201</v>
      </c>
      <c r="C4075" t="str">
        <f t="shared" si="324"/>
        <v>NC_006996.1</v>
      </c>
      <c r="D4075" t="str">
        <f t="shared" si="325"/>
        <v>AY588480</v>
      </c>
      <c r="E4075" t="str">
        <f t="shared" si="327"/>
        <v>Natrinema</v>
      </c>
      <c r="F4075" t="s">
        <v>32132</v>
      </c>
      <c r="G4075" t="str">
        <f t="shared" si="326"/>
        <v xml:space="preserve">Natrinemasp.                      Halobacteria1.66862.471---1-                                                                                </v>
      </c>
      <c r="H4075" t="s">
        <v>20739</v>
      </c>
      <c r="I4075" t="s">
        <v>481</v>
      </c>
      <c r="J4075" t="s">
        <v>2208</v>
      </c>
      <c r="K4075" t="s">
        <v>15089</v>
      </c>
      <c r="L4075" t="s">
        <v>20740</v>
      </c>
      <c r="M4075" t="s">
        <v>20741</v>
      </c>
      <c r="N4075" t="s">
        <v>20742</v>
      </c>
      <c r="O4075" s="1" t="s">
        <v>20743</v>
      </c>
      <c r="P4075" t="s">
        <v>20744</v>
      </c>
      <c r="Q4075">
        <v>1</v>
      </c>
      <c r="R4075" t="s">
        <v>23</v>
      </c>
      <c r="S4075" t="s">
        <v>23</v>
      </c>
      <c r="T4075" t="s">
        <v>23</v>
      </c>
      <c r="U4075">
        <v>1</v>
      </c>
      <c r="V4075" t="s">
        <v>3129</v>
      </c>
    </row>
    <row r="4076" spans="1:22">
      <c r="A4076">
        <v>6484839</v>
      </c>
      <c r="B4076" t="str">
        <f t="shared" si="323"/>
        <v>pJ7-1</v>
      </c>
      <c r="C4076" t="str">
        <f t="shared" si="324"/>
        <v>NC_018225.1</v>
      </c>
      <c r="D4076" t="str">
        <f t="shared" si="325"/>
        <v>CP003413</v>
      </c>
      <c r="E4076" t="str">
        <f t="shared" si="327"/>
        <v>Natrinema</v>
      </c>
      <c r="F4076" t="s">
        <v>32132</v>
      </c>
      <c r="G4076" t="str">
        <f t="shared" si="326"/>
        <v xml:space="preserve">Natrinemasp.                      Halobacteria95.98958.604672---72-                                                                                </v>
      </c>
      <c r="H4076" t="s">
        <v>20745</v>
      </c>
      <c r="I4076" t="s">
        <v>481</v>
      </c>
      <c r="J4076" t="s">
        <v>2208</v>
      </c>
      <c r="K4076" t="s">
        <v>15089</v>
      </c>
      <c r="L4076" t="s">
        <v>20746</v>
      </c>
      <c r="M4076" t="s">
        <v>20747</v>
      </c>
      <c r="N4076" t="s">
        <v>20748</v>
      </c>
      <c r="O4076" s="1" t="s">
        <v>20749</v>
      </c>
      <c r="P4076" t="s">
        <v>20750</v>
      </c>
      <c r="Q4076">
        <v>72</v>
      </c>
      <c r="R4076" t="s">
        <v>23</v>
      </c>
      <c r="S4076" t="s">
        <v>23</v>
      </c>
      <c r="T4076" t="s">
        <v>23</v>
      </c>
      <c r="U4076">
        <v>72</v>
      </c>
      <c r="V4076" t="s">
        <v>3129</v>
      </c>
    </row>
    <row r="4077" spans="1:22">
      <c r="A4077">
        <v>6484743</v>
      </c>
      <c r="B4077" t="str">
        <f t="shared" si="323"/>
        <v>pNB101</v>
      </c>
      <c r="C4077" t="str">
        <f t="shared" si="324"/>
        <v>NC_005239.1</v>
      </c>
      <c r="D4077" t="str">
        <f t="shared" si="325"/>
        <v>AF474073</v>
      </c>
      <c r="E4077" t="str">
        <f t="shared" si="327"/>
        <v>Natronobacterium</v>
      </c>
      <c r="F4077" t="s">
        <v>32132</v>
      </c>
      <c r="G4077" t="str">
        <f t="shared" si="326"/>
        <v xml:space="preserve">Natronobacteriumsp.                      Halobacteria2.53863.71162---2-                                                                        </v>
      </c>
      <c r="H4077" t="s">
        <v>20751</v>
      </c>
      <c r="I4077" t="s">
        <v>481</v>
      </c>
      <c r="J4077" t="s">
        <v>2208</v>
      </c>
      <c r="K4077" t="s">
        <v>15089</v>
      </c>
      <c r="L4077" t="s">
        <v>20752</v>
      </c>
      <c r="M4077" t="s">
        <v>20753</v>
      </c>
      <c r="N4077" t="s">
        <v>20754</v>
      </c>
      <c r="O4077" s="1" t="s">
        <v>20755</v>
      </c>
      <c r="P4077" t="s">
        <v>20756</v>
      </c>
      <c r="Q4077">
        <v>2</v>
      </c>
      <c r="R4077" t="s">
        <v>23</v>
      </c>
      <c r="S4077" t="s">
        <v>23</v>
      </c>
      <c r="T4077" t="s">
        <v>23</v>
      </c>
      <c r="U4077">
        <v>2</v>
      </c>
      <c r="V4077" t="s">
        <v>3736</v>
      </c>
    </row>
    <row r="4078" spans="1:22">
      <c r="A4078">
        <v>6484647</v>
      </c>
      <c r="B4078">
        <f t="shared" si="323"/>
        <v>1</v>
      </c>
      <c r="C4078" t="str">
        <f t="shared" si="324"/>
        <v>NC_019975.1</v>
      </c>
      <c r="D4078" t="str">
        <f t="shared" si="325"/>
        <v>CP003930</v>
      </c>
      <c r="E4078" t="str">
        <f t="shared" si="327"/>
        <v>Natronococcus</v>
      </c>
      <c r="F4078" t="s">
        <v>32612</v>
      </c>
      <c r="G4078" t="str">
        <f t="shared" si="326"/>
        <v xml:space="preserve">Natronococcusoccultus                 Halobacteria12.93954.84216---16-                                                                        </v>
      </c>
      <c r="H4078" t="s">
        <v>20757</v>
      </c>
      <c r="I4078" t="s">
        <v>481</v>
      </c>
      <c r="J4078" t="s">
        <v>2208</v>
      </c>
      <c r="K4078" t="s">
        <v>15089</v>
      </c>
      <c r="L4078">
        <v>1</v>
      </c>
      <c r="M4078" t="s">
        <v>20758</v>
      </c>
      <c r="N4078" t="s">
        <v>20759</v>
      </c>
      <c r="O4078" s="1" t="s">
        <v>20760</v>
      </c>
      <c r="P4078" t="s">
        <v>20761</v>
      </c>
      <c r="Q4078">
        <v>16</v>
      </c>
      <c r="R4078" t="s">
        <v>23</v>
      </c>
      <c r="S4078" t="s">
        <v>23</v>
      </c>
      <c r="T4078" t="s">
        <v>23</v>
      </c>
      <c r="U4078">
        <v>16</v>
      </c>
      <c r="V4078" t="s">
        <v>3736</v>
      </c>
    </row>
    <row r="4079" spans="1:22">
      <c r="A4079">
        <v>6484551</v>
      </c>
      <c r="B4079">
        <f t="shared" si="323"/>
        <v>2</v>
      </c>
      <c r="C4079" t="str">
        <f t="shared" si="324"/>
        <v>NC_019976.1</v>
      </c>
      <c r="D4079" t="str">
        <f t="shared" si="325"/>
        <v>CP003931</v>
      </c>
      <c r="E4079" t="str">
        <f t="shared" si="327"/>
        <v>Natronococcus</v>
      </c>
      <c r="F4079" t="s">
        <v>32612</v>
      </c>
      <c r="G4079" t="str">
        <f t="shared" si="326"/>
        <v>Natronococcusoccultus                 Halobacteria287.96361.312241---2476</v>
      </c>
      <c r="H4079" t="s">
        <v>20757</v>
      </c>
      <c r="I4079" t="s">
        <v>481</v>
      </c>
      <c r="J4079" t="s">
        <v>2208</v>
      </c>
      <c r="K4079" t="s">
        <v>15089</v>
      </c>
      <c r="L4079">
        <v>2</v>
      </c>
      <c r="M4079" t="s">
        <v>20762</v>
      </c>
      <c r="N4079" t="s">
        <v>20763</v>
      </c>
      <c r="O4079" s="1" t="s">
        <v>20764</v>
      </c>
      <c r="P4079" t="s">
        <v>20765</v>
      </c>
      <c r="Q4079">
        <v>241</v>
      </c>
      <c r="R4079" t="s">
        <v>23</v>
      </c>
      <c r="S4079" t="s">
        <v>23</v>
      </c>
      <c r="T4079" t="s">
        <v>23</v>
      </c>
      <c r="U4079">
        <v>247</v>
      </c>
      <c r="V4079">
        <v>6</v>
      </c>
    </row>
    <row r="4080" spans="1:22">
      <c r="A4080">
        <v>6484455</v>
      </c>
      <c r="B4080" t="str">
        <f t="shared" si="323"/>
        <v>PL131</v>
      </c>
      <c r="C4080" t="str">
        <f t="shared" si="324"/>
        <v>NC_007427.1</v>
      </c>
      <c r="D4080" t="str">
        <f t="shared" si="325"/>
        <v>CR936258</v>
      </c>
      <c r="E4080" t="str">
        <f t="shared" si="327"/>
        <v>Natronomonas</v>
      </c>
      <c r="F4080" t="s">
        <v>32613</v>
      </c>
      <c r="G4080" t="str">
        <f t="shared" si="326"/>
        <v>Natronomonaspharaonis                Halobacteria130.98957.2216111---1187</v>
      </c>
      <c r="H4080" t="s">
        <v>20766</v>
      </c>
      <c r="I4080" t="s">
        <v>481</v>
      </c>
      <c r="J4080" t="s">
        <v>2208</v>
      </c>
      <c r="K4080" t="s">
        <v>15089</v>
      </c>
      <c r="L4080" t="s">
        <v>20767</v>
      </c>
      <c r="M4080" t="s">
        <v>20768</v>
      </c>
      <c r="N4080" t="s">
        <v>20769</v>
      </c>
      <c r="O4080" s="1" t="s">
        <v>20770</v>
      </c>
      <c r="P4080" t="s">
        <v>20771</v>
      </c>
      <c r="Q4080">
        <v>111</v>
      </c>
      <c r="R4080" t="s">
        <v>23</v>
      </c>
      <c r="S4080" t="s">
        <v>23</v>
      </c>
      <c r="T4080" t="s">
        <v>23</v>
      </c>
      <c r="U4080">
        <v>118</v>
      </c>
      <c r="V4080">
        <v>7</v>
      </c>
    </row>
    <row r="4081" spans="1:22">
      <c r="A4081">
        <v>6484359</v>
      </c>
      <c r="B4081" t="str">
        <f t="shared" si="323"/>
        <v>PL23</v>
      </c>
      <c r="C4081" t="str">
        <f t="shared" si="324"/>
        <v>NC_007428.1</v>
      </c>
      <c r="D4081" t="str">
        <f t="shared" si="325"/>
        <v>CR936259</v>
      </c>
      <c r="E4081" t="str">
        <f t="shared" si="327"/>
        <v>Natronomonas</v>
      </c>
      <c r="F4081" t="s">
        <v>32613</v>
      </c>
      <c r="G4081" t="str">
        <f t="shared" si="326"/>
        <v xml:space="preserve">Natronomonaspharaonis                Halobacteria23.48660.593533---33-                                                                </v>
      </c>
      <c r="H4081" t="s">
        <v>20766</v>
      </c>
      <c r="I4081" t="s">
        <v>481</v>
      </c>
      <c r="J4081" t="s">
        <v>2208</v>
      </c>
      <c r="K4081" t="s">
        <v>15089</v>
      </c>
      <c r="L4081" t="s">
        <v>20772</v>
      </c>
      <c r="M4081" t="s">
        <v>20773</v>
      </c>
      <c r="N4081" t="s">
        <v>20774</v>
      </c>
      <c r="O4081" s="1" t="s">
        <v>20775</v>
      </c>
      <c r="P4081" t="s">
        <v>20776</v>
      </c>
      <c r="Q4081">
        <v>33</v>
      </c>
      <c r="R4081" t="s">
        <v>23</v>
      </c>
      <c r="S4081" t="s">
        <v>23</v>
      </c>
      <c r="T4081" t="s">
        <v>23</v>
      </c>
      <c r="U4081">
        <v>33</v>
      </c>
      <c r="V4081" t="s">
        <v>495</v>
      </c>
    </row>
    <row r="4082" spans="1:22">
      <c r="A4082">
        <v>6484263</v>
      </c>
      <c r="B4082" t="str">
        <f t="shared" si="323"/>
        <v>pNG869_1</v>
      </c>
      <c r="C4082" t="str">
        <f t="shared" si="324"/>
        <v>NZ_CM003346.1</v>
      </c>
      <c r="D4082" t="str">
        <f t="shared" si="325"/>
        <v>CM003346</v>
      </c>
      <c r="E4082" t="str">
        <f t="shared" si="327"/>
        <v>Neisseria</v>
      </c>
      <c r="F4082" t="s">
        <v>32614</v>
      </c>
      <c r="G4082" t="str">
        <f t="shared" si="326"/>
        <v xml:space="preserve">Neisseriagonorrhoeae              Betaproteobacteria42.00547.949147---47-                                                </v>
      </c>
      <c r="H4082" t="s">
        <v>20777</v>
      </c>
      <c r="I4082" t="s">
        <v>15</v>
      </c>
      <c r="J4082" t="s">
        <v>78</v>
      </c>
      <c r="K4082" t="s">
        <v>453</v>
      </c>
      <c r="L4082" t="s">
        <v>20778</v>
      </c>
      <c r="M4082" t="s">
        <v>20779</v>
      </c>
      <c r="N4082" t="s">
        <v>20780</v>
      </c>
      <c r="O4082" s="1" t="s">
        <v>20781</v>
      </c>
      <c r="P4082" t="s">
        <v>1526</v>
      </c>
      <c r="Q4082">
        <v>47</v>
      </c>
      <c r="R4082" t="s">
        <v>23</v>
      </c>
      <c r="S4082" t="s">
        <v>23</v>
      </c>
      <c r="T4082" t="s">
        <v>23</v>
      </c>
      <c r="U4082">
        <v>47</v>
      </c>
      <c r="V4082" t="s">
        <v>24</v>
      </c>
    </row>
    <row r="4083" spans="1:22">
      <c r="A4083">
        <v>6484167</v>
      </c>
      <c r="B4083" t="str">
        <f t="shared" si="323"/>
        <v>pNG869_2</v>
      </c>
      <c r="C4083" t="str">
        <f t="shared" si="324"/>
        <v>NZ_CM003347.1</v>
      </c>
      <c r="D4083" t="str">
        <f t="shared" si="325"/>
        <v>CM003347</v>
      </c>
      <c r="E4083" t="str">
        <f t="shared" si="327"/>
        <v>Neisseria</v>
      </c>
      <c r="F4083" t="s">
        <v>32614</v>
      </c>
      <c r="G4083" t="str">
        <f t="shared" si="326"/>
        <v xml:space="preserve">Neisseriagonorrhoeae              Betaproteobacteria5.60739.64696---6-                                                </v>
      </c>
      <c r="H4083" t="s">
        <v>20777</v>
      </c>
      <c r="I4083" t="s">
        <v>15</v>
      </c>
      <c r="J4083" t="s">
        <v>78</v>
      </c>
      <c r="K4083" t="s">
        <v>453</v>
      </c>
      <c r="L4083" t="s">
        <v>20782</v>
      </c>
      <c r="M4083" t="s">
        <v>20783</v>
      </c>
      <c r="N4083" t="s">
        <v>20784</v>
      </c>
      <c r="O4083" s="1" t="s">
        <v>20785</v>
      </c>
      <c r="P4083" t="s">
        <v>20786</v>
      </c>
      <c r="Q4083">
        <v>6</v>
      </c>
      <c r="R4083" t="s">
        <v>23</v>
      </c>
      <c r="S4083" t="s">
        <v>23</v>
      </c>
      <c r="T4083" t="s">
        <v>23</v>
      </c>
      <c r="U4083">
        <v>6</v>
      </c>
      <c r="V4083" t="s">
        <v>24</v>
      </c>
    </row>
    <row r="4084" spans="1:22">
      <c r="A4084">
        <v>6484071</v>
      </c>
      <c r="B4084" t="str">
        <f t="shared" si="323"/>
        <v>pNG869_3</v>
      </c>
      <c r="C4084" t="str">
        <f t="shared" si="324"/>
        <v>NZ_CM003348.1</v>
      </c>
      <c r="D4084" t="str">
        <f t="shared" si="325"/>
        <v>CM003348</v>
      </c>
      <c r="E4084" t="str">
        <f t="shared" si="327"/>
        <v>Neisseria</v>
      </c>
      <c r="F4084" t="s">
        <v>32614</v>
      </c>
      <c r="G4084" t="str">
        <f t="shared" si="326"/>
        <v xml:space="preserve">Neisseriagonorrhoeae              Betaproteobacteria4.10451.53519---9-                                                </v>
      </c>
      <c r="H4084" t="s">
        <v>20777</v>
      </c>
      <c r="I4084" t="s">
        <v>15</v>
      </c>
      <c r="J4084" t="s">
        <v>78</v>
      </c>
      <c r="K4084" t="s">
        <v>453</v>
      </c>
      <c r="L4084" t="s">
        <v>20787</v>
      </c>
      <c r="M4084" t="s">
        <v>20788</v>
      </c>
      <c r="N4084" t="s">
        <v>20789</v>
      </c>
      <c r="O4084" s="1" t="s">
        <v>641</v>
      </c>
      <c r="P4084" t="s">
        <v>20790</v>
      </c>
      <c r="Q4084">
        <v>9</v>
      </c>
      <c r="R4084" t="s">
        <v>23</v>
      </c>
      <c r="S4084" t="s">
        <v>23</v>
      </c>
      <c r="T4084" t="s">
        <v>23</v>
      </c>
      <c r="U4084">
        <v>9</v>
      </c>
      <c r="V4084" t="s">
        <v>24</v>
      </c>
    </row>
    <row r="4085" spans="1:22">
      <c r="A4085">
        <v>6483975</v>
      </c>
      <c r="B4085" t="str">
        <f t="shared" si="323"/>
        <v>pSJ5.2</v>
      </c>
      <c r="C4085" t="str">
        <f t="shared" si="324"/>
        <v>NC_010881.1</v>
      </c>
      <c r="D4085" t="str">
        <f t="shared" si="325"/>
        <v>DQ355980</v>
      </c>
      <c r="E4085" t="str">
        <f t="shared" si="327"/>
        <v>Neisseria</v>
      </c>
      <c r="F4085" t="s">
        <v>32614</v>
      </c>
      <c r="G4085" t="str">
        <f t="shared" si="326"/>
        <v xml:space="preserve">Neisseriagonorrhoeae              Betaproteobacteria5.16138.34533---4-                                                                </v>
      </c>
      <c r="H4085" t="s">
        <v>20791</v>
      </c>
      <c r="I4085" t="s">
        <v>15</v>
      </c>
      <c r="J4085" t="s">
        <v>78</v>
      </c>
      <c r="K4085" t="s">
        <v>453</v>
      </c>
      <c r="L4085" t="s">
        <v>20792</v>
      </c>
      <c r="M4085" t="s">
        <v>20793</v>
      </c>
      <c r="N4085" t="s">
        <v>20794</v>
      </c>
      <c r="O4085" s="1" t="s">
        <v>541</v>
      </c>
      <c r="P4085" t="s">
        <v>20795</v>
      </c>
      <c r="Q4085">
        <v>3</v>
      </c>
      <c r="R4085" t="s">
        <v>23</v>
      </c>
      <c r="S4085" t="s">
        <v>23</v>
      </c>
      <c r="T4085" t="s">
        <v>23</v>
      </c>
      <c r="U4085">
        <v>4</v>
      </c>
      <c r="V4085" t="s">
        <v>495</v>
      </c>
    </row>
    <row r="4086" spans="1:22">
      <c r="A4086">
        <v>6483879</v>
      </c>
      <c r="B4086" t="str">
        <f t="shared" si="323"/>
        <v>pCmGFP</v>
      </c>
      <c r="C4086" t="str">
        <f t="shared" si="324"/>
        <v>NC_011521.1</v>
      </c>
      <c r="D4086" t="str">
        <f t="shared" si="325"/>
        <v>FJ172221</v>
      </c>
      <c r="E4086" t="str">
        <f t="shared" si="327"/>
        <v>Neisseria</v>
      </c>
      <c r="F4086" t="s">
        <v>32614</v>
      </c>
      <c r="G4086" t="str">
        <f t="shared" si="326"/>
        <v xml:space="preserve">Neisseriagonorrhoeae              Betaproteobacteria6.06248.89482---2-                                                                </v>
      </c>
      <c r="H4086" t="s">
        <v>20791</v>
      </c>
      <c r="I4086" t="s">
        <v>15</v>
      </c>
      <c r="J4086" t="s">
        <v>78</v>
      </c>
      <c r="K4086" t="s">
        <v>453</v>
      </c>
      <c r="L4086" t="s">
        <v>20796</v>
      </c>
      <c r="M4086" t="s">
        <v>20797</v>
      </c>
      <c r="N4086" t="s">
        <v>20798</v>
      </c>
      <c r="O4086" s="1" t="s">
        <v>20799</v>
      </c>
      <c r="P4086" t="s">
        <v>20800</v>
      </c>
      <c r="Q4086">
        <v>2</v>
      </c>
      <c r="R4086" t="s">
        <v>23</v>
      </c>
      <c r="S4086" t="s">
        <v>23</v>
      </c>
      <c r="T4086" t="s">
        <v>23</v>
      </c>
      <c r="U4086">
        <v>2</v>
      </c>
      <c r="V4086" t="s">
        <v>495</v>
      </c>
    </row>
    <row r="4087" spans="1:22">
      <c r="A4087">
        <v>6483783</v>
      </c>
      <c r="B4087" t="str">
        <f t="shared" si="323"/>
        <v>pJD4</v>
      </c>
      <c r="C4087" t="str">
        <f t="shared" si="324"/>
        <v>NC_002098.1</v>
      </c>
      <c r="D4087" t="str">
        <f t="shared" si="325"/>
        <v>U20374</v>
      </c>
      <c r="E4087" t="str">
        <f t="shared" si="327"/>
        <v>Neisseria</v>
      </c>
      <c r="F4087" t="s">
        <v>32614</v>
      </c>
      <c r="G4087" t="str">
        <f t="shared" si="326"/>
        <v xml:space="preserve">Neisseriagonorrhoeae              Betaproteobacteria7.42638.33831---1-                                                                </v>
      </c>
      <c r="H4087" t="s">
        <v>20801</v>
      </c>
      <c r="I4087" t="s">
        <v>15</v>
      </c>
      <c r="J4087" t="s">
        <v>78</v>
      </c>
      <c r="K4087" t="s">
        <v>453</v>
      </c>
      <c r="L4087" t="s">
        <v>20802</v>
      </c>
      <c r="M4087" t="s">
        <v>20803</v>
      </c>
      <c r="N4087" t="s">
        <v>20804</v>
      </c>
      <c r="O4087" s="1" t="s">
        <v>20805</v>
      </c>
      <c r="P4087" t="s">
        <v>20806</v>
      </c>
      <c r="Q4087">
        <v>1</v>
      </c>
      <c r="R4087" t="s">
        <v>23</v>
      </c>
      <c r="S4087" t="s">
        <v>23</v>
      </c>
      <c r="T4087" t="s">
        <v>23</v>
      </c>
      <c r="U4087">
        <v>1</v>
      </c>
      <c r="V4087" t="s">
        <v>495</v>
      </c>
    </row>
    <row r="4088" spans="1:22">
      <c r="A4088">
        <v>6483687</v>
      </c>
      <c r="B4088" t="str">
        <f t="shared" si="323"/>
        <v>pEM1</v>
      </c>
      <c r="C4088" t="str">
        <f t="shared" si="324"/>
        <v>NC_019211.1</v>
      </c>
      <c r="D4088" t="str">
        <f t="shared" si="325"/>
        <v>HM756641</v>
      </c>
      <c r="E4088" t="str">
        <f t="shared" si="327"/>
        <v>Neisseria</v>
      </c>
      <c r="F4088" t="s">
        <v>32614</v>
      </c>
      <c r="G4088" t="str">
        <f t="shared" si="326"/>
        <v xml:space="preserve">Neisseriagonorrhoeae              Betaproteobacteria4.86540.5551---2-                                                </v>
      </c>
      <c r="H4088" t="s">
        <v>20807</v>
      </c>
      <c r="I4088" t="s">
        <v>15</v>
      </c>
      <c r="J4088" t="s">
        <v>78</v>
      </c>
      <c r="K4088" t="s">
        <v>453</v>
      </c>
      <c r="L4088" t="s">
        <v>20808</v>
      </c>
      <c r="M4088" t="s">
        <v>20809</v>
      </c>
      <c r="N4088" t="s">
        <v>20810</v>
      </c>
      <c r="O4088" s="1" t="s">
        <v>20811</v>
      </c>
      <c r="P4088" t="s">
        <v>20812</v>
      </c>
      <c r="Q4088">
        <v>1</v>
      </c>
      <c r="R4088" t="s">
        <v>23</v>
      </c>
      <c r="S4088" t="s">
        <v>23</v>
      </c>
      <c r="T4088" t="s">
        <v>23</v>
      </c>
      <c r="U4088">
        <v>2</v>
      </c>
      <c r="V4088" t="s">
        <v>24</v>
      </c>
    </row>
    <row r="4089" spans="1:22">
      <c r="A4089">
        <v>6483591</v>
      </c>
      <c r="B4089" t="str">
        <f t="shared" si="323"/>
        <v>pEP5289</v>
      </c>
      <c r="C4089" t="str">
        <f t="shared" si="324"/>
        <v>NC_014105.1</v>
      </c>
      <c r="D4089" t="str">
        <f t="shared" si="325"/>
        <v>GU479466</v>
      </c>
      <c r="E4089" t="str">
        <f t="shared" si="327"/>
        <v>Neisseria</v>
      </c>
      <c r="F4089" t="s">
        <v>32614</v>
      </c>
      <c r="G4089" t="str">
        <f t="shared" si="326"/>
        <v xml:space="preserve">Neisseriagonorrhoeae              Betaproteobacteria42.00447.947848---48-                                                        </v>
      </c>
      <c r="H4089" t="s">
        <v>20813</v>
      </c>
      <c r="I4089" t="s">
        <v>15</v>
      </c>
      <c r="J4089" t="s">
        <v>78</v>
      </c>
      <c r="K4089" t="s">
        <v>453</v>
      </c>
      <c r="L4089" t="s">
        <v>20814</v>
      </c>
      <c r="M4089" t="s">
        <v>20815</v>
      </c>
      <c r="N4089" t="s">
        <v>20816</v>
      </c>
      <c r="O4089" s="1" t="s">
        <v>20817</v>
      </c>
      <c r="P4089" t="s">
        <v>20818</v>
      </c>
      <c r="Q4089">
        <v>48</v>
      </c>
      <c r="R4089" t="s">
        <v>23</v>
      </c>
      <c r="S4089" t="s">
        <v>23</v>
      </c>
      <c r="T4089" t="s">
        <v>23</v>
      </c>
      <c r="U4089">
        <v>48</v>
      </c>
      <c r="V4089" t="s">
        <v>58</v>
      </c>
    </row>
    <row r="4090" spans="1:22">
      <c r="A4090">
        <v>6483495</v>
      </c>
      <c r="B4090" t="str">
        <f t="shared" si="323"/>
        <v>Australian</v>
      </c>
      <c r="C4090" t="str">
        <f t="shared" si="324"/>
        <v>NC_025191.1</v>
      </c>
      <c r="D4090" t="str">
        <f t="shared" si="325"/>
        <v>KJ842484</v>
      </c>
      <c r="E4090" t="str">
        <f t="shared" si="327"/>
        <v>Neisseria</v>
      </c>
      <c r="F4090" t="s">
        <v>32614</v>
      </c>
      <c r="G4090" t="str">
        <f t="shared" si="326"/>
        <v xml:space="preserve">Neisseriagonorrhoeae              Betaproteobacteria3.26941.69472---2-                                                </v>
      </c>
      <c r="H4090" t="s">
        <v>20819</v>
      </c>
      <c r="I4090" t="s">
        <v>15</v>
      </c>
      <c r="J4090" t="s">
        <v>78</v>
      </c>
      <c r="K4090" t="s">
        <v>453</v>
      </c>
      <c r="L4090" t="s">
        <v>20820</v>
      </c>
      <c r="M4090" t="s">
        <v>20821</v>
      </c>
      <c r="N4090" t="s">
        <v>20822</v>
      </c>
      <c r="O4090" s="1" t="s">
        <v>20823</v>
      </c>
      <c r="P4090" t="s">
        <v>20824</v>
      </c>
      <c r="Q4090">
        <v>2</v>
      </c>
      <c r="R4090" t="s">
        <v>23</v>
      </c>
      <c r="S4090" t="s">
        <v>23</v>
      </c>
      <c r="T4090" t="s">
        <v>23</v>
      </c>
      <c r="U4090">
        <v>2</v>
      </c>
      <c r="V4090" t="s">
        <v>24</v>
      </c>
    </row>
    <row r="4091" spans="1:22">
      <c r="A4091">
        <v>6483399</v>
      </c>
      <c r="B4091" t="str">
        <f t="shared" si="323"/>
        <v>pJD1</v>
      </c>
      <c r="C4091" t="str">
        <f t="shared" si="324"/>
        <v>NC_001377.1</v>
      </c>
      <c r="D4091" t="str">
        <f t="shared" si="325"/>
        <v>M10316</v>
      </c>
      <c r="E4091" t="str">
        <f t="shared" si="327"/>
        <v>Neisseria</v>
      </c>
      <c r="F4091" t="s">
        <v>32614</v>
      </c>
      <c r="G4091" t="str">
        <f t="shared" si="326"/>
        <v xml:space="preserve">Neisseriagonorrhoeae              Betaproteobacteria4.20751.533210---10-                                                                </v>
      </c>
      <c r="H4091" t="s">
        <v>20825</v>
      </c>
      <c r="I4091" t="s">
        <v>15</v>
      </c>
      <c r="J4091" t="s">
        <v>78</v>
      </c>
      <c r="K4091" t="s">
        <v>453</v>
      </c>
      <c r="L4091" t="s">
        <v>20826</v>
      </c>
      <c r="M4091" t="s">
        <v>20827</v>
      </c>
      <c r="N4091" t="s">
        <v>20828</v>
      </c>
      <c r="O4091" s="1" t="s">
        <v>20829</v>
      </c>
      <c r="P4091" t="s">
        <v>20830</v>
      </c>
      <c r="Q4091">
        <v>10</v>
      </c>
      <c r="R4091" t="s">
        <v>23</v>
      </c>
      <c r="S4091" t="s">
        <v>23</v>
      </c>
      <c r="T4091" t="s">
        <v>23</v>
      </c>
      <c r="U4091">
        <v>10</v>
      </c>
      <c r="V4091" t="s">
        <v>495</v>
      </c>
    </row>
    <row r="4092" spans="1:22">
      <c r="A4092">
        <v>6483303</v>
      </c>
      <c r="B4092" t="str">
        <f t="shared" si="323"/>
        <v>unnamed</v>
      </c>
      <c r="C4092" t="str">
        <f t="shared" si="324"/>
        <v>NC_022243.1</v>
      </c>
      <c r="D4092" t="str">
        <f t="shared" si="325"/>
        <v>CP003910</v>
      </c>
      <c r="E4092" t="str">
        <f t="shared" si="327"/>
        <v>Neisseria</v>
      </c>
      <c r="F4092" t="s">
        <v>32614</v>
      </c>
      <c r="G4092" t="str">
        <f t="shared" si="326"/>
        <v xml:space="preserve">Neisseriagonorrhoeae              Betaproteobacteria4.15351.52910---10-                                                        </v>
      </c>
      <c r="H4092" t="s">
        <v>20831</v>
      </c>
      <c r="I4092" t="s">
        <v>15</v>
      </c>
      <c r="J4092" t="s">
        <v>78</v>
      </c>
      <c r="K4092" t="s">
        <v>453</v>
      </c>
      <c r="L4092" t="s">
        <v>68</v>
      </c>
      <c r="M4092" t="s">
        <v>20832</v>
      </c>
      <c r="N4092" t="s">
        <v>20833</v>
      </c>
      <c r="O4092" s="1" t="s">
        <v>20834</v>
      </c>
      <c r="P4092" t="s">
        <v>20835</v>
      </c>
      <c r="Q4092">
        <v>10</v>
      </c>
      <c r="R4092" t="s">
        <v>23</v>
      </c>
      <c r="S4092" t="s">
        <v>23</v>
      </c>
      <c r="T4092" t="s">
        <v>23</v>
      </c>
      <c r="U4092">
        <v>10</v>
      </c>
      <c r="V4092" t="s">
        <v>58</v>
      </c>
    </row>
    <row r="4093" spans="1:22">
      <c r="A4093">
        <v>6483207</v>
      </c>
      <c r="B4093" t="str">
        <f t="shared" si="323"/>
        <v>pNGK</v>
      </c>
      <c r="C4093" t="str">
        <f t="shared" si="324"/>
        <v>NC_011034.1</v>
      </c>
      <c r="D4093" t="str">
        <f t="shared" si="325"/>
        <v>CP001051</v>
      </c>
      <c r="E4093" t="str">
        <f t="shared" si="327"/>
        <v>Neisseria</v>
      </c>
      <c r="F4093" t="s">
        <v>32614</v>
      </c>
      <c r="G4093" t="str">
        <f t="shared" si="326"/>
        <v xml:space="preserve">Neisseriagonorrhoeae              Betaproteobacteria4.15351.480910---10-                                                        </v>
      </c>
      <c r="H4093" t="s">
        <v>20836</v>
      </c>
      <c r="I4093" t="s">
        <v>15</v>
      </c>
      <c r="J4093" t="s">
        <v>78</v>
      </c>
      <c r="K4093" t="s">
        <v>453</v>
      </c>
      <c r="L4093" t="s">
        <v>20837</v>
      </c>
      <c r="M4093" t="s">
        <v>20838</v>
      </c>
      <c r="N4093" t="s">
        <v>20839</v>
      </c>
      <c r="O4093" s="1" t="s">
        <v>20834</v>
      </c>
      <c r="P4093" t="s">
        <v>20840</v>
      </c>
      <c r="Q4093">
        <v>10</v>
      </c>
      <c r="R4093" t="s">
        <v>23</v>
      </c>
      <c r="S4093" t="s">
        <v>23</v>
      </c>
      <c r="T4093" t="s">
        <v>23</v>
      </c>
      <c r="U4093">
        <v>10</v>
      </c>
      <c r="V4093" t="s">
        <v>58</v>
      </c>
    </row>
    <row r="4094" spans="1:22">
      <c r="A4094">
        <v>6483111</v>
      </c>
      <c r="B4094" t="str">
        <f t="shared" si="323"/>
        <v>pNL3.2</v>
      </c>
      <c r="C4094" t="str">
        <f t="shared" si="324"/>
        <v>NC_010922.1</v>
      </c>
      <c r="D4094" t="str">
        <f t="shared" si="325"/>
        <v>DQ227327</v>
      </c>
      <c r="E4094" t="str">
        <f t="shared" si="327"/>
        <v>Neisseria</v>
      </c>
      <c r="F4094" t="s">
        <v>32615</v>
      </c>
      <c r="G4094" t="str">
        <f t="shared" si="326"/>
        <v xml:space="preserve">Neisserialactamica                Betaproteobacteria3.95742.02684---4-                                                                </v>
      </c>
      <c r="H4094" t="s">
        <v>20841</v>
      </c>
      <c r="I4094" t="s">
        <v>15</v>
      </c>
      <c r="J4094" t="s">
        <v>78</v>
      </c>
      <c r="K4094" t="s">
        <v>453</v>
      </c>
      <c r="L4094" t="s">
        <v>20842</v>
      </c>
      <c r="M4094" t="s">
        <v>20843</v>
      </c>
      <c r="N4094" t="s">
        <v>20844</v>
      </c>
      <c r="O4094" s="1" t="s">
        <v>20845</v>
      </c>
      <c r="P4094" t="s">
        <v>20846</v>
      </c>
      <c r="Q4094">
        <v>4</v>
      </c>
      <c r="R4094" t="s">
        <v>23</v>
      </c>
      <c r="S4094" t="s">
        <v>23</v>
      </c>
      <c r="T4094" t="s">
        <v>23</v>
      </c>
      <c r="U4094">
        <v>4</v>
      </c>
      <c r="V4094" t="s">
        <v>495</v>
      </c>
    </row>
    <row r="4095" spans="1:22">
      <c r="A4095">
        <v>6483015</v>
      </c>
      <c r="B4095" t="str">
        <f t="shared" si="323"/>
        <v>pNL18.2</v>
      </c>
      <c r="C4095" t="str">
        <f t="shared" si="324"/>
        <v>NC_010928.1</v>
      </c>
      <c r="D4095" t="str">
        <f t="shared" si="325"/>
        <v>DQ229165</v>
      </c>
      <c r="E4095" t="str">
        <f t="shared" si="327"/>
        <v>Neisseria</v>
      </c>
      <c r="F4095" t="s">
        <v>32615</v>
      </c>
      <c r="G4095" t="str">
        <f t="shared" si="326"/>
        <v xml:space="preserve">Neisserialactamica                Betaproteobacteria3.15542.40892---2-                                                                </v>
      </c>
      <c r="H4095" t="s">
        <v>20841</v>
      </c>
      <c r="I4095" t="s">
        <v>15</v>
      </c>
      <c r="J4095" t="s">
        <v>78</v>
      </c>
      <c r="K4095" t="s">
        <v>453</v>
      </c>
      <c r="L4095" t="s">
        <v>20847</v>
      </c>
      <c r="M4095" t="s">
        <v>20848</v>
      </c>
      <c r="N4095" t="s">
        <v>20849</v>
      </c>
      <c r="O4095" s="1" t="s">
        <v>20850</v>
      </c>
      <c r="P4095" t="s">
        <v>20851</v>
      </c>
      <c r="Q4095">
        <v>2</v>
      </c>
      <c r="R4095" t="s">
        <v>23</v>
      </c>
      <c r="S4095" t="s">
        <v>23</v>
      </c>
      <c r="T4095" t="s">
        <v>23</v>
      </c>
      <c r="U4095">
        <v>2</v>
      </c>
      <c r="V4095" t="s">
        <v>495</v>
      </c>
    </row>
    <row r="4096" spans="1:22">
      <c r="A4096">
        <v>6482919</v>
      </c>
      <c r="B4096" t="str">
        <f t="shared" si="323"/>
        <v>pNL14</v>
      </c>
      <c r="C4096" t="str">
        <f t="shared" si="324"/>
        <v>NC_010926.1</v>
      </c>
      <c r="D4096" t="str">
        <f t="shared" si="325"/>
        <v>DQ229164</v>
      </c>
      <c r="E4096" t="str">
        <f t="shared" si="327"/>
        <v>Neisseria</v>
      </c>
      <c r="F4096" t="s">
        <v>32615</v>
      </c>
      <c r="G4096" t="str">
        <f t="shared" si="326"/>
        <v xml:space="preserve">Neisserialactamica                Betaproteobacteria5.80446.26123---3-                                                                </v>
      </c>
      <c r="H4096" t="s">
        <v>20841</v>
      </c>
      <c r="I4096" t="s">
        <v>15</v>
      </c>
      <c r="J4096" t="s">
        <v>78</v>
      </c>
      <c r="K4096" t="s">
        <v>453</v>
      </c>
      <c r="L4096" t="s">
        <v>20852</v>
      </c>
      <c r="M4096" t="s">
        <v>20853</v>
      </c>
      <c r="N4096" t="s">
        <v>20854</v>
      </c>
      <c r="O4096" s="1" t="s">
        <v>20855</v>
      </c>
      <c r="P4096" t="s">
        <v>20856</v>
      </c>
      <c r="Q4096">
        <v>3</v>
      </c>
      <c r="R4096" t="s">
        <v>23</v>
      </c>
      <c r="S4096" t="s">
        <v>23</v>
      </c>
      <c r="T4096" t="s">
        <v>23</v>
      </c>
      <c r="U4096">
        <v>3</v>
      </c>
      <c r="V4096" t="s">
        <v>495</v>
      </c>
    </row>
    <row r="4097" spans="1:22">
      <c r="A4097">
        <v>6482823</v>
      </c>
      <c r="B4097" t="str">
        <f t="shared" si="323"/>
        <v>pNL871104</v>
      </c>
      <c r="C4097" t="str">
        <f t="shared" si="324"/>
        <v>NC_010931.1</v>
      </c>
      <c r="D4097" t="str">
        <f t="shared" si="325"/>
        <v>DQ229166</v>
      </c>
      <c r="E4097" t="str">
        <f t="shared" si="327"/>
        <v>Neisseria</v>
      </c>
      <c r="F4097" t="s">
        <v>32615</v>
      </c>
      <c r="G4097" t="str">
        <f t="shared" si="326"/>
        <v xml:space="preserve">Neisserialactamica                Betaproteobacteria5.76846.09923---3-                                                        </v>
      </c>
      <c r="H4097" t="s">
        <v>20841</v>
      </c>
      <c r="I4097" t="s">
        <v>15</v>
      </c>
      <c r="J4097" t="s">
        <v>78</v>
      </c>
      <c r="K4097" t="s">
        <v>453</v>
      </c>
      <c r="L4097" t="s">
        <v>20857</v>
      </c>
      <c r="M4097" t="s">
        <v>20858</v>
      </c>
      <c r="N4097" t="s">
        <v>20859</v>
      </c>
      <c r="O4097" s="1" t="s">
        <v>20860</v>
      </c>
      <c r="P4097" t="s">
        <v>20861</v>
      </c>
      <c r="Q4097">
        <v>3</v>
      </c>
      <c r="R4097" t="s">
        <v>23</v>
      </c>
      <c r="S4097" t="s">
        <v>23</v>
      </c>
      <c r="T4097" t="s">
        <v>23</v>
      </c>
      <c r="U4097">
        <v>3</v>
      </c>
      <c r="V4097" t="s">
        <v>58</v>
      </c>
    </row>
    <row r="4098" spans="1:22">
      <c r="A4098">
        <v>6482727</v>
      </c>
      <c r="B4098" t="str">
        <f t="shared" si="323"/>
        <v>pNL15</v>
      </c>
      <c r="C4098" t="str">
        <f t="shared" si="324"/>
        <v>NC_010888.1</v>
      </c>
      <c r="D4098" t="str">
        <f t="shared" si="325"/>
        <v>DQ227325</v>
      </c>
      <c r="E4098" t="str">
        <f t="shared" si="327"/>
        <v>Neisseria</v>
      </c>
      <c r="F4098" t="s">
        <v>32615</v>
      </c>
      <c r="G4098" t="str">
        <f t="shared" si="326"/>
        <v xml:space="preserve">Neisserialactamica                Betaproteobacteria2.24846.04091---1-                                                                </v>
      </c>
      <c r="H4098" t="s">
        <v>20841</v>
      </c>
      <c r="I4098" t="s">
        <v>15</v>
      </c>
      <c r="J4098" t="s">
        <v>78</v>
      </c>
      <c r="K4098" t="s">
        <v>453</v>
      </c>
      <c r="L4098" t="s">
        <v>20862</v>
      </c>
      <c r="M4098" t="s">
        <v>20863</v>
      </c>
      <c r="N4098" t="s">
        <v>20864</v>
      </c>
      <c r="O4098" s="1" t="s">
        <v>20865</v>
      </c>
      <c r="P4098" t="s">
        <v>20866</v>
      </c>
      <c r="Q4098">
        <v>1</v>
      </c>
      <c r="R4098" t="s">
        <v>23</v>
      </c>
      <c r="S4098" t="s">
        <v>23</v>
      </c>
      <c r="T4098" t="s">
        <v>23</v>
      </c>
      <c r="U4098">
        <v>1</v>
      </c>
      <c r="V4098" t="s">
        <v>495</v>
      </c>
    </row>
    <row r="4099" spans="1:22">
      <c r="A4099">
        <v>6482631</v>
      </c>
      <c r="B4099" t="str">
        <f t="shared" ref="B4099:B4162" si="328">L4099</f>
        <v>pNL18.1</v>
      </c>
      <c r="C4099" t="str">
        <f t="shared" ref="C4099:C4162" si="329">M4099</f>
        <v>NC_010906.1</v>
      </c>
      <c r="D4099" t="str">
        <f t="shared" ref="D4099:D4162" si="330">N4099</f>
        <v>DQ227326</v>
      </c>
      <c r="E4099" t="str">
        <f t="shared" si="327"/>
        <v>Neisseria</v>
      </c>
      <c r="F4099" t="s">
        <v>32615</v>
      </c>
      <c r="G4099" t="str">
        <f t="shared" ref="G4099:G4162" si="331">CONCATENATE(E4099,F4099,K4099,O4099,P4099,Q4099,R4099,S4099,T4099,U4099,V4099)</f>
        <v xml:space="preserve">Neisserialactamica                Betaproteobacteria2.24646.03741---1-                                                                </v>
      </c>
      <c r="H4099" t="s">
        <v>20841</v>
      </c>
      <c r="I4099" t="s">
        <v>15</v>
      </c>
      <c r="J4099" t="s">
        <v>78</v>
      </c>
      <c r="K4099" t="s">
        <v>453</v>
      </c>
      <c r="L4099" t="s">
        <v>20867</v>
      </c>
      <c r="M4099" t="s">
        <v>20868</v>
      </c>
      <c r="N4099" t="s">
        <v>20869</v>
      </c>
      <c r="O4099" s="1" t="s">
        <v>3794</v>
      </c>
      <c r="P4099" t="s">
        <v>20870</v>
      </c>
      <c r="Q4099">
        <v>1</v>
      </c>
      <c r="R4099" t="s">
        <v>23</v>
      </c>
      <c r="S4099" t="s">
        <v>23</v>
      </c>
      <c r="T4099" t="s">
        <v>23</v>
      </c>
      <c r="U4099">
        <v>1</v>
      </c>
      <c r="V4099" t="s">
        <v>495</v>
      </c>
    </row>
    <row r="4100" spans="1:22">
      <c r="A4100">
        <v>6482535</v>
      </c>
      <c r="B4100" t="str">
        <f t="shared" si="328"/>
        <v>pNL9</v>
      </c>
      <c r="C4100" t="str">
        <f t="shared" si="329"/>
        <v>NC_010923.1</v>
      </c>
      <c r="D4100" t="str">
        <f t="shared" si="330"/>
        <v>DQ229163</v>
      </c>
      <c r="E4100" t="str">
        <f t="shared" si="327"/>
        <v>Neisseria</v>
      </c>
      <c r="F4100" t="s">
        <v>32615</v>
      </c>
      <c r="G4100" t="str">
        <f t="shared" si="331"/>
        <v xml:space="preserve">Neisserialactamica                Betaproteobacteria8.34742.91368---8-                                                                </v>
      </c>
      <c r="H4100" t="s">
        <v>20841</v>
      </c>
      <c r="I4100" t="s">
        <v>15</v>
      </c>
      <c r="J4100" t="s">
        <v>78</v>
      </c>
      <c r="K4100" t="s">
        <v>453</v>
      </c>
      <c r="L4100" t="s">
        <v>20871</v>
      </c>
      <c r="M4100" t="s">
        <v>20872</v>
      </c>
      <c r="N4100" t="s">
        <v>20873</v>
      </c>
      <c r="O4100" s="1" t="s">
        <v>11400</v>
      </c>
      <c r="P4100" t="s">
        <v>20874</v>
      </c>
      <c r="Q4100">
        <v>8</v>
      </c>
      <c r="R4100" t="s">
        <v>23</v>
      </c>
      <c r="S4100" t="s">
        <v>23</v>
      </c>
      <c r="T4100" t="s">
        <v>23</v>
      </c>
      <c r="U4100">
        <v>8</v>
      </c>
      <c r="V4100" t="s">
        <v>495</v>
      </c>
    </row>
    <row r="4101" spans="1:22">
      <c r="A4101">
        <v>6482439</v>
      </c>
      <c r="B4101" t="str">
        <f t="shared" si="328"/>
        <v>pNL7.1</v>
      </c>
      <c r="C4101" t="str">
        <f t="shared" si="329"/>
        <v>NC_010871.1</v>
      </c>
      <c r="D4101" t="str">
        <f t="shared" si="330"/>
        <v>DQ227324</v>
      </c>
      <c r="E4101" t="str">
        <f t="shared" si="327"/>
        <v>Neisseria</v>
      </c>
      <c r="F4101" t="s">
        <v>32615</v>
      </c>
      <c r="G4101" t="str">
        <f t="shared" si="331"/>
        <v xml:space="preserve">Neisserialactamica                Betaproteobacteria2.24846.04091---1-                                                                </v>
      </c>
      <c r="H4101" t="s">
        <v>20841</v>
      </c>
      <c r="I4101" t="s">
        <v>15</v>
      </c>
      <c r="J4101" t="s">
        <v>78</v>
      </c>
      <c r="K4101" t="s">
        <v>453</v>
      </c>
      <c r="L4101" t="s">
        <v>20875</v>
      </c>
      <c r="M4101" t="s">
        <v>20876</v>
      </c>
      <c r="N4101" t="s">
        <v>20877</v>
      </c>
      <c r="O4101" s="1" t="s">
        <v>20865</v>
      </c>
      <c r="P4101" t="s">
        <v>20866</v>
      </c>
      <c r="Q4101">
        <v>1</v>
      </c>
      <c r="R4101" t="s">
        <v>23</v>
      </c>
      <c r="S4101" t="s">
        <v>23</v>
      </c>
      <c r="T4101" t="s">
        <v>23</v>
      </c>
      <c r="U4101">
        <v>1</v>
      </c>
      <c r="V4101" t="s">
        <v>495</v>
      </c>
    </row>
    <row r="4102" spans="1:22">
      <c r="A4102">
        <v>6482343</v>
      </c>
      <c r="B4102" t="str">
        <f t="shared" si="328"/>
        <v>pNL01</v>
      </c>
      <c r="C4102" t="str">
        <f t="shared" si="329"/>
        <v>NC_006968.1</v>
      </c>
      <c r="D4102" t="str">
        <f t="shared" si="330"/>
        <v>AY532623</v>
      </c>
      <c r="E4102" t="str">
        <f t="shared" si="327"/>
        <v>Neisseria</v>
      </c>
      <c r="F4102" t="s">
        <v>32615</v>
      </c>
      <c r="G4102" t="str">
        <f t="shared" si="331"/>
        <v xml:space="preserve">Neisserialactamica                Betaproteobacteria4209552.1205------                                                                </v>
      </c>
      <c r="H4102" t="s">
        <v>20841</v>
      </c>
      <c r="I4102" t="s">
        <v>15</v>
      </c>
      <c r="J4102" t="s">
        <v>78</v>
      </c>
      <c r="K4102" t="s">
        <v>453</v>
      </c>
      <c r="L4102" t="s">
        <v>20878</v>
      </c>
      <c r="M4102" t="s">
        <v>20879</v>
      </c>
      <c r="N4102" t="s">
        <v>20880</v>
      </c>
      <c r="O4102" s="1">
        <v>42095</v>
      </c>
      <c r="P4102" t="s">
        <v>20881</v>
      </c>
      <c r="Q4102" t="s">
        <v>23</v>
      </c>
      <c r="R4102" t="s">
        <v>23</v>
      </c>
      <c r="S4102" t="s">
        <v>23</v>
      </c>
      <c r="T4102" t="s">
        <v>23</v>
      </c>
      <c r="U4102" t="s">
        <v>23</v>
      </c>
      <c r="V4102" t="s">
        <v>495</v>
      </c>
    </row>
    <row r="4103" spans="1:22">
      <c r="A4103">
        <v>6482247</v>
      </c>
      <c r="B4103" t="str">
        <f t="shared" si="328"/>
        <v>pNL3.1</v>
      </c>
      <c r="C4103" t="str">
        <f t="shared" si="329"/>
        <v>NC_010867.1</v>
      </c>
      <c r="D4103" t="str">
        <f t="shared" si="330"/>
        <v>DQ223897</v>
      </c>
      <c r="E4103" t="str">
        <f t="shared" si="327"/>
        <v>Neisseria</v>
      </c>
      <c r="F4103" t="s">
        <v>32615</v>
      </c>
      <c r="G4103" t="str">
        <f t="shared" si="331"/>
        <v xml:space="preserve">Neisserialactamica                Betaproteobacteria7.31843.91913---3-                                                                </v>
      </c>
      <c r="H4103" t="s">
        <v>20841</v>
      </c>
      <c r="I4103" t="s">
        <v>15</v>
      </c>
      <c r="J4103" t="s">
        <v>78</v>
      </c>
      <c r="K4103" t="s">
        <v>453</v>
      </c>
      <c r="L4103" t="s">
        <v>20882</v>
      </c>
      <c r="M4103" t="s">
        <v>20883</v>
      </c>
      <c r="N4103" t="s">
        <v>20884</v>
      </c>
      <c r="O4103" s="1" t="s">
        <v>20885</v>
      </c>
      <c r="P4103" t="s">
        <v>20886</v>
      </c>
      <c r="Q4103">
        <v>3</v>
      </c>
      <c r="R4103" t="s">
        <v>23</v>
      </c>
      <c r="S4103" t="s">
        <v>23</v>
      </c>
      <c r="T4103" t="s">
        <v>23</v>
      </c>
      <c r="U4103">
        <v>3</v>
      </c>
      <c r="V4103" t="s">
        <v>495</v>
      </c>
    </row>
    <row r="4104" spans="1:22">
      <c r="A4104">
        <v>6482151</v>
      </c>
      <c r="B4104" t="str">
        <f t="shared" si="328"/>
        <v>pNL11</v>
      </c>
      <c r="C4104" t="str">
        <f t="shared" si="329"/>
        <v>NC_010855.1</v>
      </c>
      <c r="D4104" t="str">
        <f t="shared" si="330"/>
        <v>DQ227323</v>
      </c>
      <c r="E4104" t="str">
        <f t="shared" si="327"/>
        <v>Neisseria</v>
      </c>
      <c r="F4104" t="s">
        <v>32615</v>
      </c>
      <c r="G4104" t="str">
        <f t="shared" si="331"/>
        <v xml:space="preserve">Neisserialactamica                Betaproteobacteria2.25146.20171---1-                                                                </v>
      </c>
      <c r="H4104" t="s">
        <v>20841</v>
      </c>
      <c r="I4104" t="s">
        <v>15</v>
      </c>
      <c r="J4104" t="s">
        <v>78</v>
      </c>
      <c r="K4104" t="s">
        <v>453</v>
      </c>
      <c r="L4104" t="s">
        <v>20887</v>
      </c>
      <c r="M4104" t="s">
        <v>20888</v>
      </c>
      <c r="N4104" t="s">
        <v>20889</v>
      </c>
      <c r="O4104" s="1" t="s">
        <v>20890</v>
      </c>
      <c r="P4104" t="s">
        <v>20891</v>
      </c>
      <c r="Q4104">
        <v>1</v>
      </c>
      <c r="R4104" t="s">
        <v>23</v>
      </c>
      <c r="S4104" t="s">
        <v>23</v>
      </c>
      <c r="T4104" t="s">
        <v>23</v>
      </c>
      <c r="U4104">
        <v>1</v>
      </c>
      <c r="V4104" t="s">
        <v>495</v>
      </c>
    </row>
    <row r="4105" spans="1:22">
      <c r="A4105">
        <v>6482055</v>
      </c>
      <c r="B4105" t="str">
        <f t="shared" si="328"/>
        <v>pNL932024</v>
      </c>
      <c r="C4105" t="str">
        <f t="shared" si="329"/>
        <v>NC_010869.1</v>
      </c>
      <c r="D4105" t="str">
        <f t="shared" si="330"/>
        <v>DQ223899</v>
      </c>
      <c r="E4105" t="str">
        <f t="shared" si="327"/>
        <v>Neisseria</v>
      </c>
      <c r="F4105" t="s">
        <v>32615</v>
      </c>
      <c r="G4105" t="str">
        <f t="shared" si="331"/>
        <v xml:space="preserve">Neisserialactamica                Betaproteobacteria1.98644.91441---1-                                                        </v>
      </c>
      <c r="H4105" t="s">
        <v>20841</v>
      </c>
      <c r="I4105" t="s">
        <v>15</v>
      </c>
      <c r="J4105" t="s">
        <v>78</v>
      </c>
      <c r="K4105" t="s">
        <v>453</v>
      </c>
      <c r="L4105" t="s">
        <v>20892</v>
      </c>
      <c r="M4105" t="s">
        <v>20893</v>
      </c>
      <c r="N4105" t="s">
        <v>20894</v>
      </c>
      <c r="O4105" s="1" t="s">
        <v>20895</v>
      </c>
      <c r="P4105" t="s">
        <v>20896</v>
      </c>
      <c r="Q4105">
        <v>1</v>
      </c>
      <c r="R4105" t="s">
        <v>23</v>
      </c>
      <c r="S4105" t="s">
        <v>23</v>
      </c>
      <c r="T4105" t="s">
        <v>23</v>
      </c>
      <c r="U4105">
        <v>1</v>
      </c>
      <c r="V4105" t="s">
        <v>58</v>
      </c>
    </row>
    <row r="4106" spans="1:22">
      <c r="A4106">
        <v>6481959</v>
      </c>
      <c r="B4106" t="str">
        <f t="shared" si="328"/>
        <v>pNL750149</v>
      </c>
      <c r="C4106" t="str">
        <f t="shared" si="329"/>
        <v>NC_010868.1</v>
      </c>
      <c r="D4106" t="str">
        <f t="shared" si="330"/>
        <v>DQ223898</v>
      </c>
      <c r="E4106" t="str">
        <f t="shared" si="327"/>
        <v>Neisseria</v>
      </c>
      <c r="F4106" t="s">
        <v>32615</v>
      </c>
      <c r="G4106" t="str">
        <f t="shared" si="331"/>
        <v xml:space="preserve">Neisserialactamica                Betaproteobacteria1.98644.8641---1-                                                        </v>
      </c>
      <c r="H4106" t="s">
        <v>20841</v>
      </c>
      <c r="I4106" t="s">
        <v>15</v>
      </c>
      <c r="J4106" t="s">
        <v>78</v>
      </c>
      <c r="K4106" t="s">
        <v>453</v>
      </c>
      <c r="L4106" t="s">
        <v>20897</v>
      </c>
      <c r="M4106" t="s">
        <v>20898</v>
      </c>
      <c r="N4106" t="s">
        <v>20899</v>
      </c>
      <c r="O4106" s="1" t="s">
        <v>20895</v>
      </c>
      <c r="P4106" t="s">
        <v>20900</v>
      </c>
      <c r="Q4106">
        <v>1</v>
      </c>
      <c r="R4106" t="s">
        <v>23</v>
      </c>
      <c r="S4106" t="s">
        <v>23</v>
      </c>
      <c r="T4106" t="s">
        <v>23</v>
      </c>
      <c r="U4106">
        <v>1</v>
      </c>
      <c r="V4106" t="s">
        <v>58</v>
      </c>
    </row>
    <row r="4107" spans="1:22">
      <c r="A4107">
        <v>6481863</v>
      </c>
      <c r="B4107" t="str">
        <f t="shared" si="328"/>
        <v>pJS-A</v>
      </c>
      <c r="C4107" t="str">
        <f t="shared" si="329"/>
        <v>NC_025192.1</v>
      </c>
      <c r="D4107" t="str">
        <f t="shared" si="330"/>
        <v>AJ238491</v>
      </c>
      <c r="E4107" t="str">
        <f t="shared" si="327"/>
        <v>Neisseria</v>
      </c>
      <c r="F4107" t="s">
        <v>32616</v>
      </c>
      <c r="G4107" t="str">
        <f t="shared" si="331"/>
        <v xml:space="preserve">Neisseriameningitidis             Betaproteobacteria1.98644.8642---2-                                                                </v>
      </c>
      <c r="H4107" t="s">
        <v>20901</v>
      </c>
      <c r="I4107" t="s">
        <v>15</v>
      </c>
      <c r="J4107" t="s">
        <v>78</v>
      </c>
      <c r="K4107" t="s">
        <v>453</v>
      </c>
      <c r="L4107" t="s">
        <v>20902</v>
      </c>
      <c r="M4107" t="s">
        <v>20903</v>
      </c>
      <c r="N4107" t="s">
        <v>20904</v>
      </c>
      <c r="O4107" s="1" t="s">
        <v>20895</v>
      </c>
      <c r="P4107" t="s">
        <v>20900</v>
      </c>
      <c r="Q4107">
        <v>2</v>
      </c>
      <c r="R4107" t="s">
        <v>23</v>
      </c>
      <c r="S4107" t="s">
        <v>23</v>
      </c>
      <c r="T4107" t="s">
        <v>23</v>
      </c>
      <c r="U4107">
        <v>2</v>
      </c>
      <c r="V4107" t="s">
        <v>495</v>
      </c>
    </row>
    <row r="4108" spans="1:22">
      <c r="A4108">
        <v>6481767</v>
      </c>
      <c r="B4108" t="str">
        <f t="shared" si="328"/>
        <v>pJS-B</v>
      </c>
      <c r="C4108" t="str">
        <f t="shared" si="329"/>
        <v>NC_004758.1</v>
      </c>
      <c r="D4108" t="str">
        <f t="shared" si="330"/>
        <v>AJ277475</v>
      </c>
      <c r="E4108" t="str">
        <f t="shared" si="327"/>
        <v>Neisseria</v>
      </c>
      <c r="F4108" t="s">
        <v>32616</v>
      </c>
      <c r="G4108" t="str">
        <f t="shared" si="331"/>
        <v xml:space="preserve">Neisseriameningitidis             Betaproteobacteria7.24542.0987---7-                                                                </v>
      </c>
      <c r="H4108" t="s">
        <v>20901</v>
      </c>
      <c r="I4108" t="s">
        <v>15</v>
      </c>
      <c r="J4108" t="s">
        <v>78</v>
      </c>
      <c r="K4108" t="s">
        <v>453</v>
      </c>
      <c r="L4108" t="s">
        <v>20905</v>
      </c>
      <c r="M4108" t="s">
        <v>20906</v>
      </c>
      <c r="N4108" t="s">
        <v>20907</v>
      </c>
      <c r="O4108" s="1" t="s">
        <v>20908</v>
      </c>
      <c r="P4108" t="s">
        <v>20909</v>
      </c>
      <c r="Q4108">
        <v>7</v>
      </c>
      <c r="R4108" t="s">
        <v>23</v>
      </c>
      <c r="S4108" t="s">
        <v>23</v>
      </c>
      <c r="T4108" t="s">
        <v>23</v>
      </c>
      <c r="U4108">
        <v>7</v>
      </c>
      <c r="V4108" t="s">
        <v>495</v>
      </c>
    </row>
    <row r="4109" spans="1:22">
      <c r="A4109">
        <v>6481671</v>
      </c>
      <c r="B4109" t="str">
        <f t="shared" si="328"/>
        <v>unnamed</v>
      </c>
      <c r="C4109" t="str">
        <f t="shared" si="329"/>
        <v>NZ_CM000956.1</v>
      </c>
      <c r="D4109" t="str">
        <f t="shared" si="330"/>
        <v>CM000956</v>
      </c>
      <c r="E4109" t="str">
        <f t="shared" si="327"/>
        <v>Neisseria</v>
      </c>
      <c r="F4109" t="s">
        <v>32616</v>
      </c>
      <c r="G4109" t="str">
        <f t="shared" si="331"/>
        <v xml:space="preserve">Neisseriameningitidis             Betaproteobacteria7.24242.087812---12-                                                        </v>
      </c>
      <c r="H4109" t="s">
        <v>20910</v>
      </c>
      <c r="I4109" t="s">
        <v>15</v>
      </c>
      <c r="J4109" t="s">
        <v>78</v>
      </c>
      <c r="K4109" t="s">
        <v>453</v>
      </c>
      <c r="L4109" t="s">
        <v>68</v>
      </c>
      <c r="M4109" t="s">
        <v>20911</v>
      </c>
      <c r="N4109" t="s">
        <v>20912</v>
      </c>
      <c r="O4109" s="1" t="s">
        <v>20913</v>
      </c>
      <c r="P4109" t="s">
        <v>20914</v>
      </c>
      <c r="Q4109">
        <v>12</v>
      </c>
      <c r="R4109" t="s">
        <v>23</v>
      </c>
      <c r="S4109" t="s">
        <v>23</v>
      </c>
      <c r="T4109" t="s">
        <v>23</v>
      </c>
      <c r="U4109">
        <v>12</v>
      </c>
      <c r="V4109" t="s">
        <v>58</v>
      </c>
    </row>
    <row r="4110" spans="1:22">
      <c r="A4110">
        <v>6481575</v>
      </c>
      <c r="B4110" t="str">
        <f t="shared" si="328"/>
        <v>unnamed</v>
      </c>
      <c r="C4110" t="str">
        <f t="shared" si="329"/>
        <v>NZ_CM000958.1</v>
      </c>
      <c r="D4110" t="str">
        <f t="shared" si="330"/>
        <v>CM000958</v>
      </c>
      <c r="E4110" t="str">
        <f t="shared" si="327"/>
        <v>Neisseria</v>
      </c>
      <c r="F4110" t="s">
        <v>32616</v>
      </c>
      <c r="G4110" t="str">
        <f t="shared" si="331"/>
        <v xml:space="preserve">Neisseriameningitidis             Betaproteobacteria7.24242.087812---12-                                                        </v>
      </c>
      <c r="H4110" t="s">
        <v>20915</v>
      </c>
      <c r="I4110" t="s">
        <v>15</v>
      </c>
      <c r="J4110" t="s">
        <v>78</v>
      </c>
      <c r="K4110" t="s">
        <v>453</v>
      </c>
      <c r="L4110" t="s">
        <v>68</v>
      </c>
      <c r="M4110" t="s">
        <v>20916</v>
      </c>
      <c r="N4110" t="s">
        <v>20917</v>
      </c>
      <c r="O4110" s="1" t="s">
        <v>20913</v>
      </c>
      <c r="P4110" t="s">
        <v>20914</v>
      </c>
      <c r="Q4110">
        <v>12</v>
      </c>
      <c r="R4110" t="s">
        <v>23</v>
      </c>
      <c r="S4110" t="s">
        <v>23</v>
      </c>
      <c r="T4110" t="s">
        <v>23</v>
      </c>
      <c r="U4110">
        <v>12</v>
      </c>
      <c r="V4110" t="s">
        <v>58</v>
      </c>
    </row>
    <row r="4111" spans="1:22">
      <c r="A4111">
        <v>6481479</v>
      </c>
      <c r="B4111" t="str">
        <f t="shared" si="328"/>
        <v>III</v>
      </c>
      <c r="C4111" t="str">
        <f t="shared" si="329"/>
        <v>NZ_HG938357.1</v>
      </c>
      <c r="D4111" t="str">
        <f t="shared" si="330"/>
        <v>HG938357</v>
      </c>
      <c r="E4111" t="str">
        <f t="shared" si="327"/>
        <v>Neorhizobium</v>
      </c>
      <c r="F4111" t="s">
        <v>32617</v>
      </c>
      <c r="G4111" t="str">
        <f t="shared" si="331"/>
        <v>Neorhizobiumgalegae                  Alphaproteobacteria175.27957.4861160---1677</v>
      </c>
      <c r="H4111" t="s">
        <v>20918</v>
      </c>
      <c r="I4111" t="s">
        <v>15</v>
      </c>
      <c r="J4111" t="s">
        <v>78</v>
      </c>
      <c r="K4111" t="s">
        <v>202</v>
      </c>
      <c r="L4111" t="s">
        <v>682</v>
      </c>
      <c r="M4111" t="s">
        <v>20919</v>
      </c>
      <c r="N4111" t="s">
        <v>20920</v>
      </c>
      <c r="O4111" s="1" t="s">
        <v>20921</v>
      </c>
      <c r="P4111" t="s">
        <v>20922</v>
      </c>
      <c r="Q4111">
        <v>160</v>
      </c>
      <c r="R4111" t="s">
        <v>23</v>
      </c>
      <c r="S4111" t="s">
        <v>23</v>
      </c>
      <c r="T4111" t="s">
        <v>23</v>
      </c>
      <c r="U4111">
        <v>167</v>
      </c>
      <c r="V4111">
        <v>7</v>
      </c>
    </row>
    <row r="4112" spans="1:22">
      <c r="A4112">
        <v>6481383</v>
      </c>
      <c r="B4112" t="str">
        <f t="shared" si="328"/>
        <v>II</v>
      </c>
      <c r="C4112" t="str">
        <f t="shared" si="329"/>
        <v>NZ_HG938356.1</v>
      </c>
      <c r="D4112" t="str">
        <f t="shared" si="330"/>
        <v>HG938356</v>
      </c>
      <c r="E4112" t="str">
        <f t="shared" si="327"/>
        <v>Neorhizobium</v>
      </c>
      <c r="F4112" t="s">
        <v>32617</v>
      </c>
      <c r="G4112" t="str">
        <f t="shared" si="331"/>
        <v>Neorhizobiumgalegae                  Alphaproteobacteria1638.7460.71441474-3-151538</v>
      </c>
      <c r="H4112" t="s">
        <v>20918</v>
      </c>
      <c r="I4112" t="s">
        <v>15</v>
      </c>
      <c r="J4112" t="s">
        <v>78</v>
      </c>
      <c r="K4112" t="s">
        <v>202</v>
      </c>
      <c r="L4112" t="s">
        <v>677</v>
      </c>
      <c r="M4112" t="s">
        <v>20923</v>
      </c>
      <c r="N4112" t="s">
        <v>20924</v>
      </c>
      <c r="O4112" s="1" t="s">
        <v>20925</v>
      </c>
      <c r="P4112" t="s">
        <v>20926</v>
      </c>
      <c r="Q4112">
        <v>1474</v>
      </c>
      <c r="R4112" t="s">
        <v>23</v>
      </c>
      <c r="S4112">
        <v>3</v>
      </c>
      <c r="T4112" t="s">
        <v>23</v>
      </c>
      <c r="U4112">
        <v>1515</v>
      </c>
      <c r="V4112">
        <v>38</v>
      </c>
    </row>
    <row r="4113" spans="1:22">
      <c r="A4113">
        <v>6481287</v>
      </c>
      <c r="B4113" t="str">
        <f t="shared" si="328"/>
        <v>II</v>
      </c>
      <c r="C4113" t="str">
        <f t="shared" si="329"/>
        <v>NZ_HG938354.1</v>
      </c>
      <c r="D4113" t="str">
        <f t="shared" si="330"/>
        <v>HG938354</v>
      </c>
      <c r="E4113" t="str">
        <f t="shared" si="327"/>
        <v>Neorhizobium</v>
      </c>
      <c r="F4113" t="s">
        <v>32617</v>
      </c>
      <c r="G4113" t="str">
        <f t="shared" si="331"/>
        <v>Neorhizobiumgalegae                  Alphaproteobacteria1807.0760.58361638-3-170059</v>
      </c>
      <c r="H4113" t="s">
        <v>20927</v>
      </c>
      <c r="I4113" t="s">
        <v>15</v>
      </c>
      <c r="J4113" t="s">
        <v>78</v>
      </c>
      <c r="K4113" t="s">
        <v>202</v>
      </c>
      <c r="L4113" t="s">
        <v>677</v>
      </c>
      <c r="M4113" t="s">
        <v>20928</v>
      </c>
      <c r="N4113" t="s">
        <v>20929</v>
      </c>
      <c r="O4113" s="1" t="s">
        <v>20930</v>
      </c>
      <c r="P4113" t="s">
        <v>20931</v>
      </c>
      <c r="Q4113">
        <v>1638</v>
      </c>
      <c r="R4113" t="s">
        <v>23</v>
      </c>
      <c r="S4113">
        <v>3</v>
      </c>
      <c r="T4113" t="s">
        <v>23</v>
      </c>
      <c r="U4113">
        <v>1700</v>
      </c>
      <c r="V4113">
        <v>59</v>
      </c>
    </row>
    <row r="4114" spans="1:22">
      <c r="A4114">
        <v>6481191</v>
      </c>
      <c r="B4114" t="str">
        <f t="shared" si="328"/>
        <v>Mauriceville</v>
      </c>
      <c r="C4114" t="str">
        <f t="shared" si="329"/>
        <v>NC_001570.1</v>
      </c>
      <c r="D4114" t="str">
        <f t="shared" si="330"/>
        <v>K03295</v>
      </c>
      <c r="E4114" t="str">
        <f t="shared" si="327"/>
        <v>Neurospora</v>
      </c>
      <c r="F4114" t="s">
        <v>32618</v>
      </c>
      <c r="G4114" t="str">
        <f t="shared" si="331"/>
        <v xml:space="preserve">Neurosporacrassa                   Ascomycetes3.58141.44093---3-                                                                </v>
      </c>
      <c r="H4114" t="s">
        <v>20932</v>
      </c>
      <c r="I4114" t="s">
        <v>5279</v>
      </c>
      <c r="J4114" t="s">
        <v>5280</v>
      </c>
      <c r="K4114" t="s">
        <v>5281</v>
      </c>
      <c r="L4114" t="s">
        <v>20933</v>
      </c>
      <c r="M4114" t="s">
        <v>20934</v>
      </c>
      <c r="N4114" t="s">
        <v>20935</v>
      </c>
      <c r="O4114" s="1" t="s">
        <v>20936</v>
      </c>
      <c r="P4114" t="s">
        <v>20937</v>
      </c>
      <c r="Q4114">
        <v>3</v>
      </c>
      <c r="R4114" t="s">
        <v>23</v>
      </c>
      <c r="S4114" t="s">
        <v>23</v>
      </c>
      <c r="T4114" t="s">
        <v>23</v>
      </c>
      <c r="U4114">
        <v>3</v>
      </c>
      <c r="V4114" t="s">
        <v>495</v>
      </c>
    </row>
    <row r="4115" spans="1:22">
      <c r="A4115">
        <v>6481095</v>
      </c>
      <c r="B4115" t="str">
        <f t="shared" si="328"/>
        <v>pMADDUR1</v>
      </c>
      <c r="C4115" t="str">
        <f t="shared" si="329"/>
        <v>NC_012412.1</v>
      </c>
      <c r="D4115" t="str">
        <f t="shared" si="330"/>
        <v>-</v>
      </c>
      <c r="E4115" t="str">
        <f t="shared" si="327"/>
        <v>Neurospora</v>
      </c>
      <c r="F4115" t="s">
        <v>32259</v>
      </c>
      <c r="G4115" t="str">
        <f t="shared" si="331"/>
        <v xml:space="preserve">Neurosporaintermedia               Ascomycetes3.61441.17321---1-                                                                                </v>
      </c>
      <c r="H4115" t="s">
        <v>20938</v>
      </c>
      <c r="I4115" t="s">
        <v>5279</v>
      </c>
      <c r="J4115" t="s">
        <v>5280</v>
      </c>
      <c r="K4115" t="s">
        <v>5281</v>
      </c>
      <c r="L4115" t="s">
        <v>20939</v>
      </c>
      <c r="M4115" t="s">
        <v>20940</v>
      </c>
      <c r="N4115" t="s">
        <v>23</v>
      </c>
      <c r="O4115" s="1" t="s">
        <v>20941</v>
      </c>
      <c r="P4115" t="s">
        <v>20942</v>
      </c>
      <c r="Q4115">
        <v>1</v>
      </c>
      <c r="R4115" t="s">
        <v>23</v>
      </c>
      <c r="S4115" t="s">
        <v>23</v>
      </c>
      <c r="T4115" t="s">
        <v>23</v>
      </c>
      <c r="U4115">
        <v>1</v>
      </c>
      <c r="V4115" t="s">
        <v>3129</v>
      </c>
    </row>
    <row r="4116" spans="1:22">
      <c r="A4116">
        <v>6480999</v>
      </c>
      <c r="B4116" t="str">
        <f t="shared" si="328"/>
        <v>pVS</v>
      </c>
      <c r="C4116" t="str">
        <f t="shared" si="329"/>
        <v>NC_012415.1</v>
      </c>
      <c r="D4116" t="str">
        <f t="shared" si="330"/>
        <v>-</v>
      </c>
      <c r="E4116" t="str">
        <f t="shared" si="327"/>
        <v>Neurospora</v>
      </c>
      <c r="F4116" t="s">
        <v>32259</v>
      </c>
      <c r="G4116" t="str">
        <f t="shared" si="331"/>
        <v xml:space="preserve">Neurosporaintermedia               Ascomycetes3.77441.97141---1-                                                                                        </v>
      </c>
      <c r="H4116" t="s">
        <v>20938</v>
      </c>
      <c r="I4116" t="s">
        <v>5279</v>
      </c>
      <c r="J4116" t="s">
        <v>5280</v>
      </c>
      <c r="K4116" t="s">
        <v>5281</v>
      </c>
      <c r="L4116" t="s">
        <v>20943</v>
      </c>
      <c r="M4116" t="s">
        <v>20944</v>
      </c>
      <c r="N4116" t="s">
        <v>23</v>
      </c>
      <c r="O4116" s="1" t="s">
        <v>20945</v>
      </c>
      <c r="P4116" t="s">
        <v>20946</v>
      </c>
      <c r="Q4116">
        <v>1</v>
      </c>
      <c r="R4116" t="s">
        <v>23</v>
      </c>
      <c r="S4116" t="s">
        <v>23</v>
      </c>
      <c r="T4116" t="s">
        <v>23</v>
      </c>
      <c r="U4116">
        <v>1</v>
      </c>
      <c r="V4116" t="s">
        <v>32116</v>
      </c>
    </row>
    <row r="4117" spans="1:22">
      <c r="A4117">
        <v>6480903</v>
      </c>
      <c r="B4117" t="str">
        <f t="shared" si="328"/>
        <v>Varkud</v>
      </c>
      <c r="C4117" t="str">
        <f t="shared" si="329"/>
        <v>NC_001571.1</v>
      </c>
      <c r="D4117" t="str">
        <f t="shared" si="330"/>
        <v>X13801</v>
      </c>
      <c r="E4117" t="str">
        <f t="shared" si="327"/>
        <v>Neurospora</v>
      </c>
      <c r="F4117" t="s">
        <v>32259</v>
      </c>
      <c r="G4117" t="str">
        <f t="shared" si="331"/>
        <v xml:space="preserve">Neurosporaintermedia               Ascomycetes3.67541.65991---1-                                                                                        </v>
      </c>
      <c r="H4117" t="s">
        <v>20938</v>
      </c>
      <c r="I4117" t="s">
        <v>5279</v>
      </c>
      <c r="J4117" t="s">
        <v>5280</v>
      </c>
      <c r="K4117" t="s">
        <v>5281</v>
      </c>
      <c r="L4117" t="s">
        <v>20947</v>
      </c>
      <c r="M4117" t="s">
        <v>20948</v>
      </c>
      <c r="N4117" t="s">
        <v>20949</v>
      </c>
      <c r="O4117" s="1" t="s">
        <v>20950</v>
      </c>
      <c r="P4117" t="s">
        <v>20951</v>
      </c>
      <c r="Q4117">
        <v>1</v>
      </c>
      <c r="R4117" t="s">
        <v>23</v>
      </c>
      <c r="S4117" t="s">
        <v>23</v>
      </c>
      <c r="T4117" t="s">
        <v>23</v>
      </c>
      <c r="U4117">
        <v>1</v>
      </c>
      <c r="V4117" t="s">
        <v>32116</v>
      </c>
    </row>
    <row r="4118" spans="1:22">
      <c r="A4118">
        <v>6480807</v>
      </c>
      <c r="B4118" t="str">
        <f t="shared" si="328"/>
        <v>Harbin-1</v>
      </c>
      <c r="C4118" t="str">
        <f t="shared" si="329"/>
        <v>NC_004970.1</v>
      </c>
      <c r="D4118" t="str">
        <f t="shared" si="330"/>
        <v>L42455</v>
      </c>
      <c r="E4118" t="str">
        <f t="shared" si="327"/>
        <v>Neurospora</v>
      </c>
      <c r="F4118" t="s">
        <v>32259</v>
      </c>
      <c r="G4118" t="str">
        <f t="shared" si="331"/>
        <v xml:space="preserve">Neurosporaintermedia               Ascomycetes4222034.8529------                                                                        </v>
      </c>
      <c r="H4118" t="s">
        <v>20952</v>
      </c>
      <c r="I4118" t="s">
        <v>5279</v>
      </c>
      <c r="J4118" t="s">
        <v>5280</v>
      </c>
      <c r="K4118" t="s">
        <v>5281</v>
      </c>
      <c r="L4118" t="s">
        <v>20953</v>
      </c>
      <c r="M4118" t="s">
        <v>20954</v>
      </c>
      <c r="N4118" t="s">
        <v>20955</v>
      </c>
      <c r="O4118" s="1">
        <v>42220</v>
      </c>
      <c r="P4118" t="s">
        <v>20956</v>
      </c>
      <c r="Q4118" t="s">
        <v>23</v>
      </c>
      <c r="R4118" t="s">
        <v>23</v>
      </c>
      <c r="S4118" t="s">
        <v>23</v>
      </c>
      <c r="T4118" t="s">
        <v>23</v>
      </c>
      <c r="U4118" t="s">
        <v>23</v>
      </c>
      <c r="V4118" t="s">
        <v>3736</v>
      </c>
    </row>
    <row r="4119" spans="1:22">
      <c r="A4119">
        <v>6480711</v>
      </c>
      <c r="B4119" t="str">
        <f t="shared" si="328"/>
        <v>Harbin-3</v>
      </c>
      <c r="C4119" t="str">
        <f t="shared" si="329"/>
        <v>NC_000843.1</v>
      </c>
      <c r="D4119" t="str">
        <f t="shared" si="330"/>
        <v>AF133505</v>
      </c>
      <c r="E4119" t="str">
        <f t="shared" si="327"/>
        <v>Neurospora</v>
      </c>
      <c r="F4119" t="s">
        <v>32259</v>
      </c>
      <c r="G4119" t="str">
        <f t="shared" si="331"/>
        <v xml:space="preserve">Neurosporaintermedia               Ascomycetes4213127.53192---2-                                                        </v>
      </c>
      <c r="H4119" t="s">
        <v>20957</v>
      </c>
      <c r="I4119" t="s">
        <v>5279</v>
      </c>
      <c r="J4119" t="s">
        <v>5280</v>
      </c>
      <c r="K4119" t="s">
        <v>5281</v>
      </c>
      <c r="L4119" t="s">
        <v>20958</v>
      </c>
      <c r="M4119" t="s">
        <v>20959</v>
      </c>
      <c r="N4119" t="s">
        <v>20960</v>
      </c>
      <c r="O4119" s="1">
        <v>42131</v>
      </c>
      <c r="P4119" t="s">
        <v>20961</v>
      </c>
      <c r="Q4119">
        <v>2</v>
      </c>
      <c r="R4119" t="s">
        <v>23</v>
      </c>
      <c r="S4119" t="s">
        <v>23</v>
      </c>
      <c r="T4119" t="s">
        <v>23</v>
      </c>
      <c r="U4119">
        <v>2</v>
      </c>
      <c r="V4119" t="s">
        <v>58</v>
      </c>
    </row>
    <row r="4120" spans="1:22">
      <c r="A4120">
        <v>6480615</v>
      </c>
      <c r="B4120">
        <f t="shared" si="328"/>
        <v>3</v>
      </c>
      <c r="C4120" t="str">
        <f t="shared" si="329"/>
        <v>NC_007961.1</v>
      </c>
      <c r="D4120" t="str">
        <f t="shared" si="330"/>
        <v>CP000322</v>
      </c>
      <c r="E4120" t="str">
        <f t="shared" si="327"/>
        <v>Nitrobacter</v>
      </c>
      <c r="F4120" t="s">
        <v>32619</v>
      </c>
      <c r="G4120" t="str">
        <f t="shared" si="331"/>
        <v>Nitrobacterhamburgensis             Alphaproteobacteria121.40861.6994120---13212</v>
      </c>
      <c r="H4120" t="s">
        <v>20962</v>
      </c>
      <c r="I4120" t="s">
        <v>15</v>
      </c>
      <c r="J4120" t="s">
        <v>78</v>
      </c>
      <c r="K4120" t="s">
        <v>202</v>
      </c>
      <c r="L4120">
        <v>3</v>
      </c>
      <c r="M4120" t="s">
        <v>20963</v>
      </c>
      <c r="N4120" t="s">
        <v>20964</v>
      </c>
      <c r="O4120" s="1" t="s">
        <v>20965</v>
      </c>
      <c r="P4120" t="s">
        <v>20966</v>
      </c>
      <c r="Q4120">
        <v>120</v>
      </c>
      <c r="R4120" t="s">
        <v>23</v>
      </c>
      <c r="S4120" t="s">
        <v>23</v>
      </c>
      <c r="T4120" t="s">
        <v>23</v>
      </c>
      <c r="U4120">
        <v>132</v>
      </c>
      <c r="V4120">
        <v>12</v>
      </c>
    </row>
    <row r="4121" spans="1:22">
      <c r="A4121">
        <v>6480519</v>
      </c>
      <c r="B4121">
        <f t="shared" si="328"/>
        <v>2</v>
      </c>
      <c r="C4121" t="str">
        <f t="shared" si="329"/>
        <v>NC_007960.1</v>
      </c>
      <c r="D4121" t="str">
        <f t="shared" si="330"/>
        <v>CP000321</v>
      </c>
      <c r="E4121" t="str">
        <f t="shared" si="327"/>
        <v>Nitrobacter</v>
      </c>
      <c r="F4121" t="s">
        <v>32619</v>
      </c>
      <c r="G4121" t="str">
        <f t="shared" si="331"/>
        <v>Nitrobacterhamburgensis             Alphaproteobacteria188.31861.1922169---18112</v>
      </c>
      <c r="H4121" t="s">
        <v>20962</v>
      </c>
      <c r="I4121" t="s">
        <v>15</v>
      </c>
      <c r="J4121" t="s">
        <v>78</v>
      </c>
      <c r="K4121" t="s">
        <v>202</v>
      </c>
      <c r="L4121">
        <v>2</v>
      </c>
      <c r="M4121" t="s">
        <v>20967</v>
      </c>
      <c r="N4121" t="s">
        <v>20968</v>
      </c>
      <c r="O4121" s="1" t="s">
        <v>20969</v>
      </c>
      <c r="P4121" t="s">
        <v>20970</v>
      </c>
      <c r="Q4121">
        <v>169</v>
      </c>
      <c r="R4121" t="s">
        <v>23</v>
      </c>
      <c r="S4121" t="s">
        <v>23</v>
      </c>
      <c r="T4121" t="s">
        <v>23</v>
      </c>
      <c r="U4121">
        <v>181</v>
      </c>
      <c r="V4121">
        <v>12</v>
      </c>
    </row>
    <row r="4122" spans="1:22">
      <c r="A4122">
        <v>6480423</v>
      </c>
      <c r="B4122">
        <f t="shared" si="328"/>
        <v>1</v>
      </c>
      <c r="C4122" t="str">
        <f t="shared" si="329"/>
        <v>NC_007959.1</v>
      </c>
      <c r="D4122" t="str">
        <f t="shared" si="330"/>
        <v>CP000320</v>
      </c>
      <c r="E4122" t="str">
        <f t="shared" si="327"/>
        <v>Nitrobacter</v>
      </c>
      <c r="F4122" t="s">
        <v>32619</v>
      </c>
      <c r="G4122" t="str">
        <f t="shared" si="331"/>
        <v>Nitrobacterhamburgensis             Alphaproteobacteria294.82960.413252---29846</v>
      </c>
      <c r="H4122" t="s">
        <v>20962</v>
      </c>
      <c r="I4122" t="s">
        <v>15</v>
      </c>
      <c r="J4122" t="s">
        <v>78</v>
      </c>
      <c r="K4122" t="s">
        <v>202</v>
      </c>
      <c r="L4122">
        <v>1</v>
      </c>
      <c r="M4122" t="s">
        <v>20971</v>
      </c>
      <c r="N4122" t="s">
        <v>20972</v>
      </c>
      <c r="O4122" s="1" t="s">
        <v>20973</v>
      </c>
      <c r="P4122" t="s">
        <v>20974</v>
      </c>
      <c r="Q4122">
        <v>252</v>
      </c>
      <c r="R4122" t="s">
        <v>23</v>
      </c>
      <c r="S4122" t="s">
        <v>23</v>
      </c>
      <c r="T4122" t="s">
        <v>23</v>
      </c>
      <c r="U4122">
        <v>298</v>
      </c>
      <c r="V4122">
        <v>46</v>
      </c>
    </row>
    <row r="4123" spans="1:22">
      <c r="A4123">
        <v>6480327</v>
      </c>
      <c r="B4123" t="str">
        <f t="shared" si="328"/>
        <v>pNHAL01</v>
      </c>
      <c r="C4123" t="str">
        <f t="shared" si="329"/>
        <v>NC_013958.1</v>
      </c>
      <c r="D4123" t="str">
        <f t="shared" si="330"/>
        <v>CP001799</v>
      </c>
      <c r="E4123" t="str">
        <f t="shared" ref="E4123:E4186" si="332">MID(H4123,1,FIND(" ",H4123)-1)</f>
        <v>Nitrosococcus</v>
      </c>
      <c r="F4123" t="s">
        <v>32461</v>
      </c>
      <c r="G4123" t="str">
        <f t="shared" si="331"/>
        <v>Nitrosococcushalophilus               Gammaproteobacteria65.83352.961360---633</v>
      </c>
      <c r="H4123" t="s">
        <v>20975</v>
      </c>
      <c r="I4123" t="s">
        <v>15</v>
      </c>
      <c r="J4123" t="s">
        <v>78</v>
      </c>
      <c r="K4123" t="s">
        <v>79</v>
      </c>
      <c r="L4123" t="s">
        <v>20976</v>
      </c>
      <c r="M4123" t="s">
        <v>20977</v>
      </c>
      <c r="N4123" t="s">
        <v>20978</v>
      </c>
      <c r="O4123" s="1" t="s">
        <v>20979</v>
      </c>
      <c r="P4123" t="s">
        <v>20980</v>
      </c>
      <c r="Q4123">
        <v>60</v>
      </c>
      <c r="R4123" t="s">
        <v>23</v>
      </c>
      <c r="S4123" t="s">
        <v>23</v>
      </c>
      <c r="T4123" t="s">
        <v>23</v>
      </c>
      <c r="U4123">
        <v>63</v>
      </c>
      <c r="V4123">
        <v>3</v>
      </c>
    </row>
    <row r="4124" spans="1:22">
      <c r="A4124">
        <v>6480231</v>
      </c>
      <c r="B4124" t="str">
        <f t="shared" si="328"/>
        <v>A</v>
      </c>
      <c r="C4124" t="str">
        <f t="shared" si="329"/>
        <v>NC_007483.1</v>
      </c>
      <c r="D4124" t="str">
        <f t="shared" si="330"/>
        <v>CP000126</v>
      </c>
      <c r="E4124" t="str">
        <f t="shared" si="332"/>
        <v>Nitrosococcus</v>
      </c>
      <c r="F4124" t="s">
        <v>32620</v>
      </c>
      <c r="G4124" t="str">
        <f t="shared" si="331"/>
        <v xml:space="preserve">Nitrosococcusoceani                   Gammaproteobacteria40.4252.434446---46-                                                        </v>
      </c>
      <c r="H4124" t="s">
        <v>20981</v>
      </c>
      <c r="I4124" t="s">
        <v>15</v>
      </c>
      <c r="J4124" t="s">
        <v>78</v>
      </c>
      <c r="K4124" t="s">
        <v>79</v>
      </c>
      <c r="L4124" t="s">
        <v>2181</v>
      </c>
      <c r="M4124" t="s">
        <v>20982</v>
      </c>
      <c r="N4124" t="s">
        <v>20983</v>
      </c>
      <c r="O4124" s="1" t="s">
        <v>20984</v>
      </c>
      <c r="P4124" t="s">
        <v>20985</v>
      </c>
      <c r="Q4124">
        <v>46</v>
      </c>
      <c r="R4124" t="s">
        <v>23</v>
      </c>
      <c r="S4124" t="s">
        <v>23</v>
      </c>
      <c r="T4124" t="s">
        <v>23</v>
      </c>
      <c r="U4124">
        <v>46</v>
      </c>
      <c r="V4124" t="s">
        <v>58</v>
      </c>
    </row>
    <row r="4125" spans="1:22">
      <c r="A4125">
        <v>6480135</v>
      </c>
      <c r="B4125" t="str">
        <f t="shared" si="328"/>
        <v>pNWAT02</v>
      </c>
      <c r="C4125" t="str">
        <f t="shared" si="329"/>
        <v>NC_014317.1</v>
      </c>
      <c r="D4125" t="str">
        <f t="shared" si="330"/>
        <v>CP002088</v>
      </c>
      <c r="E4125" t="str">
        <f t="shared" si="332"/>
        <v>Nitrosococcus</v>
      </c>
      <c r="F4125" t="s">
        <v>32621</v>
      </c>
      <c r="G4125" t="str">
        <f t="shared" si="331"/>
        <v xml:space="preserve">Nitrosococcuswatsonii                 Gammaproteobacteria5.61153.71598---8-                                                        </v>
      </c>
      <c r="H4125" t="s">
        <v>20986</v>
      </c>
      <c r="I4125" t="s">
        <v>15</v>
      </c>
      <c r="J4125" t="s">
        <v>78</v>
      </c>
      <c r="K4125" t="s">
        <v>79</v>
      </c>
      <c r="L4125" t="s">
        <v>20987</v>
      </c>
      <c r="M4125" t="s">
        <v>20988</v>
      </c>
      <c r="N4125" t="s">
        <v>20989</v>
      </c>
      <c r="O4125" s="1" t="s">
        <v>20990</v>
      </c>
      <c r="P4125" t="s">
        <v>20991</v>
      </c>
      <c r="Q4125">
        <v>8</v>
      </c>
      <c r="R4125" t="s">
        <v>23</v>
      </c>
      <c r="S4125" t="s">
        <v>23</v>
      </c>
      <c r="T4125" t="s">
        <v>23</v>
      </c>
      <c r="U4125">
        <v>8</v>
      </c>
      <c r="V4125" t="s">
        <v>58</v>
      </c>
    </row>
    <row r="4126" spans="1:22">
      <c r="A4126">
        <v>6480039</v>
      </c>
      <c r="B4126" t="str">
        <f t="shared" si="328"/>
        <v>pNWAT01</v>
      </c>
      <c r="C4126" t="str">
        <f t="shared" si="329"/>
        <v>NC_014316.1</v>
      </c>
      <c r="D4126" t="str">
        <f t="shared" si="330"/>
        <v>CP002087</v>
      </c>
      <c r="E4126" t="str">
        <f t="shared" si="332"/>
        <v>Nitrosococcus</v>
      </c>
      <c r="F4126" t="s">
        <v>32621</v>
      </c>
      <c r="G4126" t="str">
        <f t="shared" si="331"/>
        <v>Nitrosococcuswatsonii                 Gammaproteobacteria39.10551.35439---423</v>
      </c>
      <c r="H4126" t="s">
        <v>20986</v>
      </c>
      <c r="I4126" t="s">
        <v>15</v>
      </c>
      <c r="J4126" t="s">
        <v>78</v>
      </c>
      <c r="K4126" t="s">
        <v>79</v>
      </c>
      <c r="L4126" t="s">
        <v>20992</v>
      </c>
      <c r="M4126" t="s">
        <v>20993</v>
      </c>
      <c r="N4126" t="s">
        <v>20994</v>
      </c>
      <c r="O4126" s="1" t="s">
        <v>20995</v>
      </c>
      <c r="P4126" t="s">
        <v>20996</v>
      </c>
      <c r="Q4126">
        <v>39</v>
      </c>
      <c r="R4126" t="s">
        <v>23</v>
      </c>
      <c r="S4126" t="s">
        <v>23</v>
      </c>
      <c r="T4126" t="s">
        <v>23</v>
      </c>
      <c r="U4126">
        <v>42</v>
      </c>
      <c r="V4126">
        <v>3</v>
      </c>
    </row>
    <row r="4127" spans="1:22">
      <c r="A4127">
        <v>6479943</v>
      </c>
      <c r="B4127" t="str">
        <f t="shared" si="328"/>
        <v>Plasmid2</v>
      </c>
      <c r="C4127" t="str">
        <f t="shared" si="329"/>
        <v>NC_008342.1</v>
      </c>
      <c r="D4127" t="str">
        <f t="shared" si="330"/>
        <v>CP000452</v>
      </c>
      <c r="E4127" t="str">
        <f t="shared" si="332"/>
        <v>Nitrosomonas</v>
      </c>
      <c r="F4127" t="s">
        <v>32622</v>
      </c>
      <c r="G4127" t="str">
        <f t="shared" si="331"/>
        <v xml:space="preserve">Nitrosomonaseutropha                 Betaproteobacteria55.63549.68162---62-                                                </v>
      </c>
      <c r="H4127" t="s">
        <v>20997</v>
      </c>
      <c r="I4127" t="s">
        <v>15</v>
      </c>
      <c r="J4127" t="s">
        <v>78</v>
      </c>
      <c r="K4127" t="s">
        <v>453</v>
      </c>
      <c r="L4127" t="s">
        <v>20998</v>
      </c>
      <c r="M4127" t="s">
        <v>20999</v>
      </c>
      <c r="N4127" t="s">
        <v>21000</v>
      </c>
      <c r="O4127" s="1" t="s">
        <v>21001</v>
      </c>
      <c r="P4127" t="s">
        <v>21002</v>
      </c>
      <c r="Q4127">
        <v>62</v>
      </c>
      <c r="R4127" t="s">
        <v>23</v>
      </c>
      <c r="S4127" t="s">
        <v>23</v>
      </c>
      <c r="T4127" t="s">
        <v>23</v>
      </c>
      <c r="U4127">
        <v>62</v>
      </c>
      <c r="V4127" t="s">
        <v>24</v>
      </c>
    </row>
    <row r="4128" spans="1:22">
      <c r="A4128">
        <v>6479847</v>
      </c>
      <c r="B4128" t="str">
        <f t="shared" si="328"/>
        <v>Plasmid1</v>
      </c>
      <c r="C4128" t="str">
        <f t="shared" si="329"/>
        <v>NC_008341.1</v>
      </c>
      <c r="D4128" t="str">
        <f t="shared" si="330"/>
        <v>CP000451</v>
      </c>
      <c r="E4128" t="str">
        <f t="shared" si="332"/>
        <v>Nitrosomonas</v>
      </c>
      <c r="F4128" t="s">
        <v>32622</v>
      </c>
      <c r="G4128" t="str">
        <f t="shared" si="331"/>
        <v>Nitrosomonaseutropha                 Betaproteobacteria65.13249.803557---581</v>
      </c>
      <c r="H4128" t="s">
        <v>20997</v>
      </c>
      <c r="I4128" t="s">
        <v>15</v>
      </c>
      <c r="J4128" t="s">
        <v>78</v>
      </c>
      <c r="K4128" t="s">
        <v>453</v>
      </c>
      <c r="L4128" t="s">
        <v>7567</v>
      </c>
      <c r="M4128" t="s">
        <v>21003</v>
      </c>
      <c r="N4128" t="s">
        <v>21004</v>
      </c>
      <c r="O4128" s="1" t="s">
        <v>14899</v>
      </c>
      <c r="P4128" t="s">
        <v>13073</v>
      </c>
      <c r="Q4128">
        <v>57</v>
      </c>
      <c r="R4128" t="s">
        <v>23</v>
      </c>
      <c r="S4128" t="s">
        <v>23</v>
      </c>
      <c r="T4128" t="s">
        <v>23</v>
      </c>
      <c r="U4128">
        <v>58</v>
      </c>
      <c r="V4128">
        <v>1</v>
      </c>
    </row>
    <row r="4129" spans="1:22">
      <c r="A4129">
        <v>6479751</v>
      </c>
      <c r="B4129" t="str">
        <f t="shared" si="328"/>
        <v>pAYL</v>
      </c>
      <c r="C4129" t="str">
        <f t="shared" si="329"/>
        <v>NC_002114.1</v>
      </c>
      <c r="D4129" t="str">
        <f t="shared" si="330"/>
        <v>AB018481</v>
      </c>
      <c r="E4129" t="str">
        <f t="shared" si="332"/>
        <v>Nitrosomonas</v>
      </c>
      <c r="F4129" t="s">
        <v>32132</v>
      </c>
      <c r="G4129" t="str">
        <f t="shared" si="331"/>
        <v xml:space="preserve">Nitrosomonassp.                      Betaproteobacteria3323947.32981---1-                                                                </v>
      </c>
      <c r="H4129" t="s">
        <v>21005</v>
      </c>
      <c r="I4129" t="s">
        <v>15</v>
      </c>
      <c r="J4129" t="s">
        <v>78</v>
      </c>
      <c r="K4129" t="s">
        <v>453</v>
      </c>
      <c r="L4129" t="s">
        <v>21006</v>
      </c>
      <c r="M4129" t="s">
        <v>21007</v>
      </c>
      <c r="N4129" t="s">
        <v>21008</v>
      </c>
      <c r="O4129" s="1">
        <v>33239</v>
      </c>
      <c r="P4129" t="s">
        <v>21009</v>
      </c>
      <c r="Q4129">
        <v>1</v>
      </c>
      <c r="R4129" t="s">
        <v>23</v>
      </c>
      <c r="S4129" t="s">
        <v>23</v>
      </c>
      <c r="T4129" t="s">
        <v>23</v>
      </c>
      <c r="U4129">
        <v>1</v>
      </c>
      <c r="V4129" t="s">
        <v>495</v>
      </c>
    </row>
    <row r="4130" spans="1:22">
      <c r="A4130">
        <v>6479655</v>
      </c>
      <c r="B4130" t="str">
        <f t="shared" si="328"/>
        <v>pAYS</v>
      </c>
      <c r="C4130" t="str">
        <f t="shared" si="329"/>
        <v>NC_002113.1</v>
      </c>
      <c r="D4130" t="str">
        <f t="shared" si="330"/>
        <v>AB018480</v>
      </c>
      <c r="E4130" t="str">
        <f t="shared" si="332"/>
        <v>Nitrosomonas</v>
      </c>
      <c r="F4130" t="s">
        <v>32132</v>
      </c>
      <c r="G4130" t="str">
        <f t="shared" si="331"/>
        <v xml:space="preserve">Nitrosomonassp.                      Betaproteobacteria1.82350.02741---1-                                                                </v>
      </c>
      <c r="H4130" t="s">
        <v>21005</v>
      </c>
      <c r="I4130" t="s">
        <v>15</v>
      </c>
      <c r="J4130" t="s">
        <v>78</v>
      </c>
      <c r="K4130" t="s">
        <v>453</v>
      </c>
      <c r="L4130" t="s">
        <v>21010</v>
      </c>
      <c r="M4130" t="s">
        <v>21011</v>
      </c>
      <c r="N4130" t="s">
        <v>21012</v>
      </c>
      <c r="O4130" s="1" t="s">
        <v>21013</v>
      </c>
      <c r="P4130" t="s">
        <v>21014</v>
      </c>
      <c r="Q4130">
        <v>1</v>
      </c>
      <c r="R4130" t="s">
        <v>23</v>
      </c>
      <c r="S4130" t="s">
        <v>23</v>
      </c>
      <c r="T4130" t="s">
        <v>23</v>
      </c>
      <c r="U4130">
        <v>1</v>
      </c>
      <c r="V4130" t="s">
        <v>495</v>
      </c>
    </row>
    <row r="4131" spans="1:22">
      <c r="A4131">
        <v>6479559</v>
      </c>
      <c r="B4131" t="str">
        <f t="shared" si="328"/>
        <v>pNAL21202</v>
      </c>
      <c r="C4131" t="str">
        <f t="shared" si="329"/>
        <v>NC_015221.1</v>
      </c>
      <c r="D4131" t="str">
        <f t="shared" si="330"/>
        <v>CP002554</v>
      </c>
      <c r="E4131" t="str">
        <f t="shared" si="332"/>
        <v>Nitrosomonas</v>
      </c>
      <c r="F4131" t="s">
        <v>32132</v>
      </c>
      <c r="G4131" t="str">
        <f t="shared" si="331"/>
        <v>Nitrosomonassp.                      Betaproteobacteria63.7945.391164---673</v>
      </c>
      <c r="H4131" t="s">
        <v>21015</v>
      </c>
      <c r="I4131" t="s">
        <v>15</v>
      </c>
      <c r="J4131" t="s">
        <v>78</v>
      </c>
      <c r="K4131" t="s">
        <v>453</v>
      </c>
      <c r="L4131" t="s">
        <v>21016</v>
      </c>
      <c r="M4131" t="s">
        <v>21017</v>
      </c>
      <c r="N4131" t="s">
        <v>21018</v>
      </c>
      <c r="O4131" s="1" t="s">
        <v>21019</v>
      </c>
      <c r="P4131" t="s">
        <v>21020</v>
      </c>
      <c r="Q4131">
        <v>64</v>
      </c>
      <c r="R4131" t="s">
        <v>23</v>
      </c>
      <c r="S4131" t="s">
        <v>23</v>
      </c>
      <c r="T4131" t="s">
        <v>23</v>
      </c>
      <c r="U4131">
        <v>67</v>
      </c>
      <c r="V4131">
        <v>3</v>
      </c>
    </row>
    <row r="4132" spans="1:22">
      <c r="A4132">
        <v>6479463</v>
      </c>
      <c r="B4132" t="str">
        <f t="shared" si="328"/>
        <v>pNAL21201</v>
      </c>
      <c r="C4132" t="str">
        <f t="shared" si="329"/>
        <v>NC_015223.1</v>
      </c>
      <c r="D4132" t="str">
        <f t="shared" si="330"/>
        <v>CP002553</v>
      </c>
      <c r="E4132" t="str">
        <f t="shared" si="332"/>
        <v>Nitrosomonas</v>
      </c>
      <c r="F4132" t="s">
        <v>32132</v>
      </c>
      <c r="G4132" t="str">
        <f t="shared" si="331"/>
        <v>Nitrosomonassp.                      Betaproteobacteria92.70742.844786---904</v>
      </c>
      <c r="H4132" t="s">
        <v>21015</v>
      </c>
      <c r="I4132" t="s">
        <v>15</v>
      </c>
      <c r="J4132" t="s">
        <v>78</v>
      </c>
      <c r="K4132" t="s">
        <v>453</v>
      </c>
      <c r="L4132" t="s">
        <v>21021</v>
      </c>
      <c r="M4132" t="s">
        <v>21022</v>
      </c>
      <c r="N4132" t="s">
        <v>21023</v>
      </c>
      <c r="O4132" s="1" t="s">
        <v>21024</v>
      </c>
      <c r="P4132" t="s">
        <v>21025</v>
      </c>
      <c r="Q4132">
        <v>86</v>
      </c>
      <c r="R4132" t="s">
        <v>23</v>
      </c>
      <c r="S4132" t="s">
        <v>23</v>
      </c>
      <c r="T4132" t="s">
        <v>23</v>
      </c>
      <c r="U4132">
        <v>90</v>
      </c>
      <c r="V4132">
        <v>4</v>
      </c>
    </row>
    <row r="4133" spans="1:22">
      <c r="A4133">
        <v>6479367</v>
      </c>
      <c r="B4133">
        <f t="shared" si="328"/>
        <v>2</v>
      </c>
      <c r="C4133" t="str">
        <f t="shared" si="329"/>
        <v>NC_007616.1</v>
      </c>
      <c r="D4133" t="str">
        <f t="shared" si="330"/>
        <v>CP000105</v>
      </c>
      <c r="E4133" t="str">
        <f t="shared" si="332"/>
        <v>Nitrosospira</v>
      </c>
      <c r="F4133" t="s">
        <v>32623</v>
      </c>
      <c r="G4133" t="str">
        <f t="shared" si="331"/>
        <v xml:space="preserve">Nitrosospiramultiformis              Betaproteobacteria17.03649.970717---17-                                                </v>
      </c>
      <c r="H4133" t="s">
        <v>21026</v>
      </c>
      <c r="I4133" t="s">
        <v>15</v>
      </c>
      <c r="J4133" t="s">
        <v>78</v>
      </c>
      <c r="K4133" t="s">
        <v>453</v>
      </c>
      <c r="L4133">
        <v>2</v>
      </c>
      <c r="M4133" t="s">
        <v>21027</v>
      </c>
      <c r="N4133" t="s">
        <v>21028</v>
      </c>
      <c r="O4133" s="1" t="s">
        <v>21029</v>
      </c>
      <c r="P4133" t="s">
        <v>21030</v>
      </c>
      <c r="Q4133">
        <v>17</v>
      </c>
      <c r="R4133" t="s">
        <v>23</v>
      </c>
      <c r="S4133" t="s">
        <v>23</v>
      </c>
      <c r="T4133" t="s">
        <v>23</v>
      </c>
      <c r="U4133">
        <v>17</v>
      </c>
      <c r="V4133" t="s">
        <v>24</v>
      </c>
    </row>
    <row r="4134" spans="1:22">
      <c r="A4134">
        <v>6479271</v>
      </c>
      <c r="B4134">
        <f t="shared" si="328"/>
        <v>3</v>
      </c>
      <c r="C4134" t="str">
        <f t="shared" si="329"/>
        <v>NC_007617.1</v>
      </c>
      <c r="D4134" t="str">
        <f t="shared" si="330"/>
        <v>CP000106</v>
      </c>
      <c r="E4134" t="str">
        <f t="shared" si="332"/>
        <v>Nitrosospira</v>
      </c>
      <c r="F4134" t="s">
        <v>32623</v>
      </c>
      <c r="G4134" t="str">
        <f t="shared" si="331"/>
        <v xml:space="preserve">Nitrosospiramultiformis              Betaproteobacteria14.15949.629218---18-                                                </v>
      </c>
      <c r="H4134" t="s">
        <v>21026</v>
      </c>
      <c r="I4134" t="s">
        <v>15</v>
      </c>
      <c r="J4134" t="s">
        <v>78</v>
      </c>
      <c r="K4134" t="s">
        <v>453</v>
      </c>
      <c r="L4134">
        <v>3</v>
      </c>
      <c r="M4134" t="s">
        <v>21031</v>
      </c>
      <c r="N4134" t="s">
        <v>21032</v>
      </c>
      <c r="O4134" s="1" t="s">
        <v>21033</v>
      </c>
      <c r="P4134" t="s">
        <v>21034</v>
      </c>
      <c r="Q4134">
        <v>18</v>
      </c>
      <c r="R4134" t="s">
        <v>23</v>
      </c>
      <c r="S4134" t="s">
        <v>23</v>
      </c>
      <c r="T4134" t="s">
        <v>23</v>
      </c>
      <c r="U4134">
        <v>18</v>
      </c>
      <c r="V4134" t="s">
        <v>24</v>
      </c>
    </row>
    <row r="4135" spans="1:22">
      <c r="A4135">
        <v>6479175</v>
      </c>
      <c r="B4135">
        <f t="shared" si="328"/>
        <v>1</v>
      </c>
      <c r="C4135" t="str">
        <f t="shared" si="329"/>
        <v>NC_007615.1</v>
      </c>
      <c r="D4135" t="str">
        <f t="shared" si="330"/>
        <v>CP000104</v>
      </c>
      <c r="E4135" t="str">
        <f t="shared" si="332"/>
        <v>Nitrosospira</v>
      </c>
      <c r="F4135" t="s">
        <v>32623</v>
      </c>
      <c r="G4135" t="str">
        <f t="shared" si="331"/>
        <v xml:space="preserve">Nitrosospiramultiformis              Betaproteobacteria18.87149.536318---18-                                                </v>
      </c>
      <c r="H4135" t="s">
        <v>21026</v>
      </c>
      <c r="I4135" t="s">
        <v>15</v>
      </c>
      <c r="J4135" t="s">
        <v>78</v>
      </c>
      <c r="K4135" t="s">
        <v>453</v>
      </c>
      <c r="L4135">
        <v>1</v>
      </c>
      <c r="M4135" t="s">
        <v>21035</v>
      </c>
      <c r="N4135" t="s">
        <v>21036</v>
      </c>
      <c r="O4135" s="1" t="s">
        <v>21037</v>
      </c>
      <c r="P4135" t="s">
        <v>21038</v>
      </c>
      <c r="Q4135">
        <v>18</v>
      </c>
      <c r="R4135" t="s">
        <v>23</v>
      </c>
      <c r="S4135" t="s">
        <v>23</v>
      </c>
      <c r="T4135" t="s">
        <v>23</v>
      </c>
      <c r="U4135">
        <v>18</v>
      </c>
      <c r="V4135" t="s">
        <v>24</v>
      </c>
    </row>
    <row r="4136" spans="1:22">
      <c r="A4136">
        <v>6479079</v>
      </c>
      <c r="B4136" t="str">
        <f t="shared" si="328"/>
        <v>pYS1</v>
      </c>
      <c r="C4136" t="str">
        <f t="shared" si="329"/>
        <v>NC_013448.1</v>
      </c>
      <c r="D4136" t="str">
        <f t="shared" si="330"/>
        <v>GU066867</v>
      </c>
      <c r="E4136" t="str">
        <f t="shared" si="332"/>
        <v>Nocardia</v>
      </c>
      <c r="F4136" t="s">
        <v>32624</v>
      </c>
      <c r="G4136" t="str">
        <f t="shared" si="331"/>
        <v xml:space="preserve">Nocardiaaobensis                 Actinobacteria4.32665.11793---3-                                                                        </v>
      </c>
      <c r="H4136" t="s">
        <v>21039</v>
      </c>
      <c r="I4136" t="s">
        <v>15</v>
      </c>
      <c r="J4136" t="s">
        <v>2088</v>
      </c>
      <c r="K4136" t="s">
        <v>2088</v>
      </c>
      <c r="L4136" t="s">
        <v>7622</v>
      </c>
      <c r="M4136" t="s">
        <v>21040</v>
      </c>
      <c r="N4136" t="s">
        <v>21041</v>
      </c>
      <c r="O4136" s="1" t="s">
        <v>21042</v>
      </c>
      <c r="P4136" t="s">
        <v>21043</v>
      </c>
      <c r="Q4136">
        <v>3</v>
      </c>
      <c r="R4136" t="s">
        <v>23</v>
      </c>
      <c r="S4136" t="s">
        <v>23</v>
      </c>
      <c r="T4136" t="s">
        <v>23</v>
      </c>
      <c r="U4136">
        <v>3</v>
      </c>
      <c r="V4136" t="s">
        <v>3736</v>
      </c>
    </row>
    <row r="4137" spans="1:22">
      <c r="A4137">
        <v>6478983</v>
      </c>
      <c r="B4137" t="str">
        <f t="shared" si="328"/>
        <v>pNF2</v>
      </c>
      <c r="C4137" t="str">
        <f t="shared" si="329"/>
        <v>NC_006363.1</v>
      </c>
      <c r="D4137" t="str">
        <f t="shared" si="330"/>
        <v>AP006620</v>
      </c>
      <c r="E4137" t="str">
        <f t="shared" si="332"/>
        <v>Nocardia</v>
      </c>
      <c r="F4137" t="s">
        <v>32625</v>
      </c>
      <c r="G4137" t="str">
        <f t="shared" si="331"/>
        <v>Nocardiafarcinica                Actinobacteria87.09368.414286---893</v>
      </c>
      <c r="H4137" t="s">
        <v>21044</v>
      </c>
      <c r="I4137" t="s">
        <v>15</v>
      </c>
      <c r="J4137" t="s">
        <v>2088</v>
      </c>
      <c r="K4137" t="s">
        <v>2088</v>
      </c>
      <c r="L4137" t="s">
        <v>21045</v>
      </c>
      <c r="M4137" t="s">
        <v>21046</v>
      </c>
      <c r="N4137" t="s">
        <v>21047</v>
      </c>
      <c r="O4137" s="1" t="s">
        <v>21048</v>
      </c>
      <c r="P4137" t="s">
        <v>21049</v>
      </c>
      <c r="Q4137">
        <v>86</v>
      </c>
      <c r="R4137" t="s">
        <v>23</v>
      </c>
      <c r="S4137" t="s">
        <v>23</v>
      </c>
      <c r="T4137" t="s">
        <v>23</v>
      </c>
      <c r="U4137">
        <v>89</v>
      </c>
      <c r="V4137">
        <v>3</v>
      </c>
    </row>
    <row r="4138" spans="1:22">
      <c r="A4138">
        <v>6478887</v>
      </c>
      <c r="B4138" t="str">
        <f t="shared" si="328"/>
        <v>pNF1</v>
      </c>
      <c r="C4138" t="str">
        <f t="shared" si="329"/>
        <v>NC_006362.1</v>
      </c>
      <c r="D4138" t="str">
        <f t="shared" si="330"/>
        <v>AP006619</v>
      </c>
      <c r="E4138" t="str">
        <f t="shared" si="332"/>
        <v>Nocardia</v>
      </c>
      <c r="F4138" t="s">
        <v>32625</v>
      </c>
      <c r="G4138" t="str">
        <f t="shared" si="331"/>
        <v>Nocardiafarcinica                Actinobacteria184.02667.1536164---1695</v>
      </c>
      <c r="H4138" t="s">
        <v>21044</v>
      </c>
      <c r="I4138" t="s">
        <v>15</v>
      </c>
      <c r="J4138" t="s">
        <v>2088</v>
      </c>
      <c r="K4138" t="s">
        <v>2088</v>
      </c>
      <c r="L4138" t="s">
        <v>21050</v>
      </c>
      <c r="M4138" t="s">
        <v>21051</v>
      </c>
      <c r="N4138" t="s">
        <v>21052</v>
      </c>
      <c r="O4138" s="1" t="s">
        <v>21053</v>
      </c>
      <c r="P4138" t="s">
        <v>21054</v>
      </c>
      <c r="Q4138">
        <v>164</v>
      </c>
      <c r="R4138" t="s">
        <v>23</v>
      </c>
      <c r="S4138" t="s">
        <v>23</v>
      </c>
      <c r="T4138" t="s">
        <v>23</v>
      </c>
      <c r="U4138">
        <v>169</v>
      </c>
      <c r="V4138">
        <v>5</v>
      </c>
    </row>
    <row r="4139" spans="1:22">
      <c r="A4139">
        <v>6478791</v>
      </c>
      <c r="B4139" t="str">
        <f t="shared" si="328"/>
        <v>pXT107</v>
      </c>
      <c r="C4139" t="str">
        <f t="shared" si="329"/>
        <v>NC_010874.1</v>
      </c>
      <c r="D4139" t="str">
        <f t="shared" si="330"/>
        <v>DQ399903</v>
      </c>
      <c r="E4139" t="str">
        <f t="shared" si="332"/>
        <v>Nocardia</v>
      </c>
      <c r="F4139" t="s">
        <v>32132</v>
      </c>
      <c r="G4139" t="str">
        <f t="shared" si="331"/>
        <v xml:space="preserve">Nocardiasp.                      Actinobacteria4.33565.02887---7-                                                                        </v>
      </c>
      <c r="H4139" t="s">
        <v>21055</v>
      </c>
      <c r="I4139" t="s">
        <v>15</v>
      </c>
      <c r="J4139" t="s">
        <v>2088</v>
      </c>
      <c r="K4139" t="s">
        <v>2088</v>
      </c>
      <c r="L4139" t="s">
        <v>21056</v>
      </c>
      <c r="M4139" t="s">
        <v>21057</v>
      </c>
      <c r="N4139" t="s">
        <v>21058</v>
      </c>
      <c r="O4139" s="1" t="s">
        <v>21059</v>
      </c>
      <c r="P4139" t="s">
        <v>21060</v>
      </c>
      <c r="Q4139">
        <v>7</v>
      </c>
      <c r="R4139" t="s">
        <v>23</v>
      </c>
      <c r="S4139" t="s">
        <v>23</v>
      </c>
      <c r="T4139" t="s">
        <v>23</v>
      </c>
      <c r="U4139">
        <v>7</v>
      </c>
      <c r="V4139" t="s">
        <v>3736</v>
      </c>
    </row>
    <row r="4140" spans="1:22">
      <c r="A4140">
        <v>6478695</v>
      </c>
      <c r="B4140" t="str">
        <f t="shared" si="328"/>
        <v>pC1</v>
      </c>
      <c r="C4140" t="str">
        <f t="shared" si="329"/>
        <v>NC_013538.1</v>
      </c>
      <c r="D4140" t="str">
        <f t="shared" si="330"/>
        <v>DQ140180</v>
      </c>
      <c r="E4140" t="str">
        <f t="shared" si="332"/>
        <v>Nocardia</v>
      </c>
      <c r="F4140" t="s">
        <v>32132</v>
      </c>
      <c r="G4140" t="str">
        <f t="shared" si="331"/>
        <v xml:space="preserve">Nocardiasp.                      Actinobacteria5.84165.12585---5-                                                                        </v>
      </c>
      <c r="H4140" t="s">
        <v>21061</v>
      </c>
      <c r="I4140" t="s">
        <v>15</v>
      </c>
      <c r="J4140" t="s">
        <v>2088</v>
      </c>
      <c r="K4140" t="s">
        <v>2088</v>
      </c>
      <c r="L4140" t="s">
        <v>21062</v>
      </c>
      <c r="M4140" t="s">
        <v>21063</v>
      </c>
      <c r="N4140" t="s">
        <v>21064</v>
      </c>
      <c r="O4140" s="1" t="s">
        <v>21065</v>
      </c>
      <c r="P4140" t="s">
        <v>21066</v>
      </c>
      <c r="Q4140">
        <v>5</v>
      </c>
      <c r="R4140" t="s">
        <v>23</v>
      </c>
      <c r="S4140" t="s">
        <v>23</v>
      </c>
      <c r="T4140" t="s">
        <v>23</v>
      </c>
      <c r="U4140">
        <v>5</v>
      </c>
      <c r="V4140" t="s">
        <v>3736</v>
      </c>
    </row>
    <row r="4141" spans="1:22">
      <c r="A4141">
        <v>6478599</v>
      </c>
      <c r="B4141" t="str">
        <f t="shared" si="328"/>
        <v>pNOCA01</v>
      </c>
      <c r="C4141" t="str">
        <f t="shared" si="329"/>
        <v>NC_008697.1</v>
      </c>
      <c r="D4141" t="str">
        <f t="shared" si="330"/>
        <v>CP000508</v>
      </c>
      <c r="E4141" t="str">
        <f t="shared" si="332"/>
        <v>Nocardioides</v>
      </c>
      <c r="F4141" t="s">
        <v>32132</v>
      </c>
      <c r="G4141" t="str">
        <f t="shared" si="331"/>
        <v>Nocardioidessp.                      Actinobacteria307.81468.0145261---27211</v>
      </c>
      <c r="H4141" t="s">
        <v>21067</v>
      </c>
      <c r="I4141" t="s">
        <v>15</v>
      </c>
      <c r="J4141" t="s">
        <v>2088</v>
      </c>
      <c r="K4141" t="s">
        <v>2088</v>
      </c>
      <c r="L4141" t="s">
        <v>21068</v>
      </c>
      <c r="M4141" t="s">
        <v>21069</v>
      </c>
      <c r="N4141" t="s">
        <v>21070</v>
      </c>
      <c r="O4141" s="1" t="s">
        <v>21071</v>
      </c>
      <c r="P4141" t="s">
        <v>21072</v>
      </c>
      <c r="Q4141">
        <v>261</v>
      </c>
      <c r="R4141" t="s">
        <v>23</v>
      </c>
      <c r="S4141" t="s">
        <v>23</v>
      </c>
      <c r="T4141" t="s">
        <v>23</v>
      </c>
      <c r="U4141">
        <v>272</v>
      </c>
      <c r="V4141">
        <v>11</v>
      </c>
    </row>
    <row r="4142" spans="1:22">
      <c r="A4142">
        <v>6478503</v>
      </c>
      <c r="B4142" t="str">
        <f t="shared" si="328"/>
        <v>pSQ10</v>
      </c>
      <c r="C4142" t="str">
        <f t="shared" si="329"/>
        <v>NC_013779.1</v>
      </c>
      <c r="D4142" t="str">
        <f t="shared" si="330"/>
        <v>DQ399904</v>
      </c>
      <c r="E4142" t="str">
        <f t="shared" si="332"/>
        <v>Nocardiopsis</v>
      </c>
      <c r="F4142" t="s">
        <v>32132</v>
      </c>
      <c r="G4142" t="str">
        <f t="shared" si="331"/>
        <v xml:space="preserve">Nocardiopsissp.                      Actinobacteria18.21971.913917---17-                                                                        </v>
      </c>
      <c r="H4142" t="s">
        <v>21073</v>
      </c>
      <c r="I4142" t="s">
        <v>15</v>
      </c>
      <c r="J4142" t="s">
        <v>2088</v>
      </c>
      <c r="K4142" t="s">
        <v>2088</v>
      </c>
      <c r="L4142" t="s">
        <v>21074</v>
      </c>
      <c r="M4142" t="s">
        <v>21075</v>
      </c>
      <c r="N4142" t="s">
        <v>21076</v>
      </c>
      <c r="O4142" s="1" t="s">
        <v>21077</v>
      </c>
      <c r="P4142" t="s">
        <v>21078</v>
      </c>
      <c r="Q4142">
        <v>17</v>
      </c>
      <c r="R4142" t="s">
        <v>23</v>
      </c>
      <c r="S4142" t="s">
        <v>23</v>
      </c>
      <c r="T4142" t="s">
        <v>23</v>
      </c>
      <c r="U4142">
        <v>17</v>
      </c>
      <c r="V4142" t="s">
        <v>3736</v>
      </c>
    </row>
    <row r="4143" spans="1:22">
      <c r="A4143">
        <v>6478407</v>
      </c>
      <c r="B4143" t="str">
        <f t="shared" si="328"/>
        <v>pNPUN05</v>
      </c>
      <c r="C4143" t="str">
        <f t="shared" si="329"/>
        <v>NC_010629.1</v>
      </c>
      <c r="D4143" t="str">
        <f t="shared" si="330"/>
        <v>CP001042</v>
      </c>
      <c r="E4143" t="str">
        <f t="shared" si="332"/>
        <v>Nostoc</v>
      </c>
      <c r="F4143" t="s">
        <v>32626</v>
      </c>
      <c r="G4143" t="str">
        <f t="shared" si="331"/>
        <v>Nostocpunctiforme              Nostocales26.41942.329425---261</v>
      </c>
      <c r="H4143" t="s">
        <v>21079</v>
      </c>
      <c r="I4143" t="s">
        <v>15</v>
      </c>
      <c r="J4143" t="s">
        <v>26</v>
      </c>
      <c r="K4143" t="s">
        <v>27</v>
      </c>
      <c r="L4143" t="s">
        <v>21080</v>
      </c>
      <c r="M4143" t="s">
        <v>21081</v>
      </c>
      <c r="N4143" t="s">
        <v>21082</v>
      </c>
      <c r="O4143" s="1" t="s">
        <v>21083</v>
      </c>
      <c r="P4143" t="s">
        <v>21084</v>
      </c>
      <c r="Q4143">
        <v>25</v>
      </c>
      <c r="R4143" t="s">
        <v>23</v>
      </c>
      <c r="S4143" t="s">
        <v>23</v>
      </c>
      <c r="T4143" t="s">
        <v>23</v>
      </c>
      <c r="U4143">
        <v>26</v>
      </c>
      <c r="V4143">
        <v>1</v>
      </c>
    </row>
    <row r="4144" spans="1:22">
      <c r="A4144">
        <v>6478311</v>
      </c>
      <c r="B4144" t="str">
        <f t="shared" si="328"/>
        <v>pNPUN03</v>
      </c>
      <c r="C4144" t="str">
        <f t="shared" si="329"/>
        <v>NC_010630.1</v>
      </c>
      <c r="D4144" t="str">
        <f t="shared" si="330"/>
        <v>CP001040</v>
      </c>
      <c r="E4144" t="str">
        <f t="shared" si="332"/>
        <v>Nostoc</v>
      </c>
      <c r="F4144" t="s">
        <v>32626</v>
      </c>
      <c r="G4144" t="str">
        <f t="shared" si="331"/>
        <v>Nostocpunctiforme              Nostocales123.02840.924886---893</v>
      </c>
      <c r="H4144" t="s">
        <v>21079</v>
      </c>
      <c r="I4144" t="s">
        <v>15</v>
      </c>
      <c r="J4144" t="s">
        <v>26</v>
      </c>
      <c r="K4144" t="s">
        <v>27</v>
      </c>
      <c r="L4144" t="s">
        <v>21085</v>
      </c>
      <c r="M4144" t="s">
        <v>21086</v>
      </c>
      <c r="N4144" t="s">
        <v>21087</v>
      </c>
      <c r="O4144" s="1" t="s">
        <v>21088</v>
      </c>
      <c r="P4144" t="s">
        <v>21089</v>
      </c>
      <c r="Q4144">
        <v>86</v>
      </c>
      <c r="R4144" t="s">
        <v>23</v>
      </c>
      <c r="S4144" t="s">
        <v>23</v>
      </c>
      <c r="T4144" t="s">
        <v>23</v>
      </c>
      <c r="U4144">
        <v>89</v>
      </c>
      <c r="V4144">
        <v>3</v>
      </c>
    </row>
    <row r="4145" spans="1:22">
      <c r="A4145">
        <v>6478215</v>
      </c>
      <c r="B4145" t="str">
        <f t="shared" si="328"/>
        <v>pNPUN04</v>
      </c>
      <c r="C4145" t="str">
        <f t="shared" si="329"/>
        <v>NC_010633.1</v>
      </c>
      <c r="D4145" t="str">
        <f t="shared" si="330"/>
        <v>CP001041</v>
      </c>
      <c r="E4145" t="str">
        <f t="shared" si="332"/>
        <v>Nostoc</v>
      </c>
      <c r="F4145" t="s">
        <v>32626</v>
      </c>
      <c r="G4145" t="str">
        <f t="shared" si="331"/>
        <v>Nostocpunctiforme              Nostocales65.9441.452849---545</v>
      </c>
      <c r="H4145" t="s">
        <v>21079</v>
      </c>
      <c r="I4145" t="s">
        <v>15</v>
      </c>
      <c r="J4145" t="s">
        <v>26</v>
      </c>
      <c r="K4145" t="s">
        <v>27</v>
      </c>
      <c r="L4145" t="s">
        <v>21090</v>
      </c>
      <c r="M4145" t="s">
        <v>21091</v>
      </c>
      <c r="N4145" t="s">
        <v>21092</v>
      </c>
      <c r="O4145" s="1" t="s">
        <v>21093</v>
      </c>
      <c r="P4145" t="s">
        <v>21094</v>
      </c>
      <c r="Q4145">
        <v>49</v>
      </c>
      <c r="R4145" t="s">
        <v>23</v>
      </c>
      <c r="S4145" t="s">
        <v>23</v>
      </c>
      <c r="T4145" t="s">
        <v>23</v>
      </c>
      <c r="U4145">
        <v>54</v>
      </c>
      <c r="V4145">
        <v>5</v>
      </c>
    </row>
    <row r="4146" spans="1:22">
      <c r="A4146">
        <v>6478119</v>
      </c>
      <c r="B4146" t="str">
        <f t="shared" si="328"/>
        <v>pNPUN01</v>
      </c>
      <c r="C4146" t="str">
        <f t="shared" si="329"/>
        <v>NC_010631.1</v>
      </c>
      <c r="D4146" t="str">
        <f t="shared" si="330"/>
        <v>CP001038</v>
      </c>
      <c r="E4146" t="str">
        <f t="shared" si="332"/>
        <v>Nostoc</v>
      </c>
      <c r="F4146" t="s">
        <v>32626</v>
      </c>
      <c r="G4146" t="str">
        <f t="shared" si="331"/>
        <v>Nostocpunctiforme              Nostocales354.56440.5123275---28914</v>
      </c>
      <c r="H4146" t="s">
        <v>21079</v>
      </c>
      <c r="I4146" t="s">
        <v>15</v>
      </c>
      <c r="J4146" t="s">
        <v>26</v>
      </c>
      <c r="K4146" t="s">
        <v>27</v>
      </c>
      <c r="L4146" t="s">
        <v>21095</v>
      </c>
      <c r="M4146" t="s">
        <v>21096</v>
      </c>
      <c r="N4146" t="s">
        <v>21097</v>
      </c>
      <c r="O4146" s="1" t="s">
        <v>21098</v>
      </c>
      <c r="P4146" t="s">
        <v>21099</v>
      </c>
      <c r="Q4146">
        <v>275</v>
      </c>
      <c r="R4146" t="s">
        <v>23</v>
      </c>
      <c r="S4146" t="s">
        <v>23</v>
      </c>
      <c r="T4146" t="s">
        <v>23</v>
      </c>
      <c r="U4146">
        <v>289</v>
      </c>
      <c r="V4146">
        <v>14</v>
      </c>
    </row>
    <row r="4147" spans="1:22">
      <c r="A4147">
        <v>6478023</v>
      </c>
      <c r="B4147" t="str">
        <f t="shared" si="328"/>
        <v>pNPUN02</v>
      </c>
      <c r="C4147" t="str">
        <f t="shared" si="329"/>
        <v>NC_010632.1</v>
      </c>
      <c r="D4147" t="str">
        <f t="shared" si="330"/>
        <v>CP001039</v>
      </c>
      <c r="E4147" t="str">
        <f t="shared" si="332"/>
        <v>Nostoc</v>
      </c>
      <c r="F4147" t="s">
        <v>32626</v>
      </c>
      <c r="G4147" t="str">
        <f t="shared" si="331"/>
        <v>Nostocpunctiforme              Nostocales254.91840.6546217---23720</v>
      </c>
      <c r="H4147" t="s">
        <v>21079</v>
      </c>
      <c r="I4147" t="s">
        <v>15</v>
      </c>
      <c r="J4147" t="s">
        <v>26</v>
      </c>
      <c r="K4147" t="s">
        <v>27</v>
      </c>
      <c r="L4147" t="s">
        <v>21100</v>
      </c>
      <c r="M4147" t="s">
        <v>21101</v>
      </c>
      <c r="N4147" t="s">
        <v>21102</v>
      </c>
      <c r="O4147" s="1" t="s">
        <v>21103</v>
      </c>
      <c r="P4147" t="s">
        <v>21104</v>
      </c>
      <c r="Q4147">
        <v>217</v>
      </c>
      <c r="R4147" t="s">
        <v>23</v>
      </c>
      <c r="S4147" t="s">
        <v>23</v>
      </c>
      <c r="T4147" t="s">
        <v>23</v>
      </c>
      <c r="U4147">
        <v>237</v>
      </c>
      <c r="V4147">
        <v>20</v>
      </c>
    </row>
    <row r="4148" spans="1:22">
      <c r="A4148">
        <v>6477927</v>
      </c>
      <c r="B4148" t="str">
        <f t="shared" si="328"/>
        <v>pCC7120zeta</v>
      </c>
      <c r="C4148" t="str">
        <f t="shared" si="329"/>
        <v>NC_003241.1</v>
      </c>
      <c r="D4148" t="str">
        <f t="shared" si="330"/>
        <v>AP003606</v>
      </c>
      <c r="E4148" t="str">
        <f t="shared" si="332"/>
        <v>Nostoc</v>
      </c>
      <c r="F4148" t="s">
        <v>32132</v>
      </c>
      <c r="G4148" t="str">
        <f t="shared" si="331"/>
        <v xml:space="preserve">Nostocsp.                      Nostocales5.58444.17988---8-                                                                </v>
      </c>
      <c r="H4148" t="s">
        <v>21105</v>
      </c>
      <c r="I4148" t="s">
        <v>15</v>
      </c>
      <c r="J4148" t="s">
        <v>26</v>
      </c>
      <c r="K4148" t="s">
        <v>27</v>
      </c>
      <c r="L4148" t="s">
        <v>21106</v>
      </c>
      <c r="M4148" t="s">
        <v>21107</v>
      </c>
      <c r="N4148" t="s">
        <v>21108</v>
      </c>
      <c r="O4148" s="1" t="s">
        <v>21109</v>
      </c>
      <c r="P4148" t="s">
        <v>21110</v>
      </c>
      <c r="Q4148">
        <v>8</v>
      </c>
      <c r="R4148" t="s">
        <v>23</v>
      </c>
      <c r="S4148" t="s">
        <v>23</v>
      </c>
      <c r="T4148" t="s">
        <v>23</v>
      </c>
      <c r="U4148">
        <v>8</v>
      </c>
      <c r="V4148" t="s">
        <v>495</v>
      </c>
    </row>
    <row r="4149" spans="1:22">
      <c r="A4149">
        <v>6477831</v>
      </c>
      <c r="B4149" t="str">
        <f t="shared" si="328"/>
        <v>pCC7120gamma</v>
      </c>
      <c r="C4149" t="str">
        <f t="shared" si="329"/>
        <v>NC_003267.1</v>
      </c>
      <c r="D4149" t="str">
        <f t="shared" si="330"/>
        <v>AP003603</v>
      </c>
      <c r="E4149" t="str">
        <f t="shared" si="332"/>
        <v>Nostoc</v>
      </c>
      <c r="F4149" t="s">
        <v>32132</v>
      </c>
      <c r="G4149" t="str">
        <f t="shared" si="331"/>
        <v>Nostocsp.                      Nostocales101.96541.025880---844</v>
      </c>
      <c r="H4149" t="s">
        <v>21105</v>
      </c>
      <c r="I4149" t="s">
        <v>15</v>
      </c>
      <c r="J4149" t="s">
        <v>26</v>
      </c>
      <c r="K4149" t="s">
        <v>27</v>
      </c>
      <c r="L4149" t="s">
        <v>21111</v>
      </c>
      <c r="M4149" t="s">
        <v>21112</v>
      </c>
      <c r="N4149" t="s">
        <v>21113</v>
      </c>
      <c r="O4149" s="1" t="s">
        <v>21114</v>
      </c>
      <c r="P4149" t="s">
        <v>21115</v>
      </c>
      <c r="Q4149">
        <v>80</v>
      </c>
      <c r="R4149" t="s">
        <v>23</v>
      </c>
      <c r="S4149" t="s">
        <v>23</v>
      </c>
      <c r="T4149" t="s">
        <v>23</v>
      </c>
      <c r="U4149">
        <v>84</v>
      </c>
      <c r="V4149">
        <v>4</v>
      </c>
    </row>
    <row r="4150" spans="1:22">
      <c r="A4150">
        <v>6477735</v>
      </c>
      <c r="B4150" t="str">
        <f t="shared" si="328"/>
        <v>pCC7120alpha</v>
      </c>
      <c r="C4150" t="str">
        <f t="shared" si="329"/>
        <v>NC_003276.1</v>
      </c>
      <c r="D4150" t="str">
        <f t="shared" si="330"/>
        <v>BA000020</v>
      </c>
      <c r="E4150" t="str">
        <f t="shared" si="332"/>
        <v>Nostoc</v>
      </c>
      <c r="F4150" t="s">
        <v>32132</v>
      </c>
      <c r="G4150" t="str">
        <f t="shared" si="331"/>
        <v>Nostocsp.                      Nostocales408.10140.5142337---37437</v>
      </c>
      <c r="H4150" t="s">
        <v>21105</v>
      </c>
      <c r="I4150" t="s">
        <v>15</v>
      </c>
      <c r="J4150" t="s">
        <v>26</v>
      </c>
      <c r="K4150" t="s">
        <v>27</v>
      </c>
      <c r="L4150" t="s">
        <v>21116</v>
      </c>
      <c r="M4150" t="s">
        <v>21117</v>
      </c>
      <c r="N4150" t="s">
        <v>21118</v>
      </c>
      <c r="O4150" s="1" t="s">
        <v>21119</v>
      </c>
      <c r="P4150" t="s">
        <v>21120</v>
      </c>
      <c r="Q4150">
        <v>337</v>
      </c>
      <c r="R4150" t="s">
        <v>23</v>
      </c>
      <c r="S4150" t="s">
        <v>23</v>
      </c>
      <c r="T4150" t="s">
        <v>23</v>
      </c>
      <c r="U4150">
        <v>374</v>
      </c>
      <c r="V4150">
        <v>37</v>
      </c>
    </row>
    <row r="4151" spans="1:22">
      <c r="A4151">
        <v>6477639</v>
      </c>
      <c r="B4151" t="str">
        <f t="shared" si="328"/>
        <v>pCC7120delta</v>
      </c>
      <c r="C4151" t="str">
        <f t="shared" si="329"/>
        <v>NC_003273.1</v>
      </c>
      <c r="D4151" t="str">
        <f t="shared" si="330"/>
        <v>AP003604</v>
      </c>
      <c r="E4151" t="str">
        <f t="shared" si="332"/>
        <v>Nostoc</v>
      </c>
      <c r="F4151" t="s">
        <v>32132</v>
      </c>
      <c r="G4151" t="str">
        <f t="shared" si="331"/>
        <v>Nostocsp.                      Nostocales55.41441.610459-21-866</v>
      </c>
      <c r="H4151" t="s">
        <v>21105</v>
      </c>
      <c r="I4151" t="s">
        <v>15</v>
      </c>
      <c r="J4151" t="s">
        <v>26</v>
      </c>
      <c r="K4151" t="s">
        <v>27</v>
      </c>
      <c r="L4151" t="s">
        <v>21121</v>
      </c>
      <c r="M4151" t="s">
        <v>21122</v>
      </c>
      <c r="N4151" t="s">
        <v>21123</v>
      </c>
      <c r="O4151" s="1" t="s">
        <v>21124</v>
      </c>
      <c r="P4151" t="s">
        <v>21125</v>
      </c>
      <c r="Q4151">
        <v>59</v>
      </c>
      <c r="R4151" t="s">
        <v>23</v>
      </c>
      <c r="S4151">
        <v>21</v>
      </c>
      <c r="T4151" t="s">
        <v>23</v>
      </c>
      <c r="U4151">
        <v>86</v>
      </c>
      <c r="V4151">
        <v>6</v>
      </c>
    </row>
    <row r="4152" spans="1:22">
      <c r="A4152">
        <v>6477543</v>
      </c>
      <c r="B4152" t="str">
        <f t="shared" si="328"/>
        <v>pCC7120epsilon</v>
      </c>
      <c r="C4152" t="str">
        <f t="shared" si="329"/>
        <v>NC_003270.1</v>
      </c>
      <c r="D4152" t="str">
        <f t="shared" si="330"/>
        <v>AP003605</v>
      </c>
      <c r="E4152" t="str">
        <f t="shared" si="332"/>
        <v>Nostoc</v>
      </c>
      <c r="F4152" t="s">
        <v>32132</v>
      </c>
      <c r="G4152" t="str">
        <f t="shared" si="331"/>
        <v>Nostocsp.                      Nostocales40.3440.855232---331</v>
      </c>
      <c r="H4152" t="s">
        <v>21105</v>
      </c>
      <c r="I4152" t="s">
        <v>15</v>
      </c>
      <c r="J4152" t="s">
        <v>26</v>
      </c>
      <c r="K4152" t="s">
        <v>27</v>
      </c>
      <c r="L4152" t="s">
        <v>21126</v>
      </c>
      <c r="M4152" t="s">
        <v>21127</v>
      </c>
      <c r="N4152" t="s">
        <v>21128</v>
      </c>
      <c r="O4152" s="1" t="s">
        <v>21129</v>
      </c>
      <c r="P4152" t="s">
        <v>21130</v>
      </c>
      <c r="Q4152">
        <v>32</v>
      </c>
      <c r="R4152" t="s">
        <v>23</v>
      </c>
      <c r="S4152" t="s">
        <v>23</v>
      </c>
      <c r="T4152" t="s">
        <v>23</v>
      </c>
      <c r="U4152">
        <v>33</v>
      </c>
      <c r="V4152">
        <v>1</v>
      </c>
    </row>
    <row r="4153" spans="1:22">
      <c r="A4153">
        <v>6477447</v>
      </c>
      <c r="B4153" t="str">
        <f t="shared" si="328"/>
        <v>pCC7120beta</v>
      </c>
      <c r="C4153" t="str">
        <f t="shared" si="329"/>
        <v>NC_003240.1</v>
      </c>
      <c r="D4153" t="str">
        <f t="shared" si="330"/>
        <v>AP003602</v>
      </c>
      <c r="E4153" t="str">
        <f t="shared" si="332"/>
        <v>Nostoc</v>
      </c>
      <c r="F4153" t="s">
        <v>32132</v>
      </c>
      <c r="G4153" t="str">
        <f t="shared" si="331"/>
        <v>Nostocsp.                      Nostocales186.61440.228178---1846</v>
      </c>
      <c r="H4153" t="s">
        <v>21105</v>
      </c>
      <c r="I4153" t="s">
        <v>15</v>
      </c>
      <c r="J4153" t="s">
        <v>26</v>
      </c>
      <c r="K4153" t="s">
        <v>27</v>
      </c>
      <c r="L4153" t="s">
        <v>21131</v>
      </c>
      <c r="M4153" t="s">
        <v>21132</v>
      </c>
      <c r="N4153" t="s">
        <v>21133</v>
      </c>
      <c r="O4153" s="1" t="s">
        <v>21134</v>
      </c>
      <c r="P4153" t="s">
        <v>21135</v>
      </c>
      <c r="Q4153">
        <v>178</v>
      </c>
      <c r="R4153" t="s">
        <v>23</v>
      </c>
      <c r="S4153" t="s">
        <v>23</v>
      </c>
      <c r="T4153" t="s">
        <v>23</v>
      </c>
      <c r="U4153">
        <v>184</v>
      </c>
      <c r="V4153">
        <v>6</v>
      </c>
    </row>
    <row r="4154" spans="1:22">
      <c r="A4154">
        <v>6477351</v>
      </c>
      <c r="B4154" t="str">
        <f t="shared" si="328"/>
        <v>pNOS7524.01</v>
      </c>
      <c r="C4154" t="str">
        <f t="shared" si="329"/>
        <v>NC_019677.1</v>
      </c>
      <c r="D4154" t="str">
        <f t="shared" si="330"/>
        <v>CP003553</v>
      </c>
      <c r="E4154" t="str">
        <f t="shared" si="332"/>
        <v>Nostoc</v>
      </c>
      <c r="F4154" t="s">
        <v>32132</v>
      </c>
      <c r="G4154" t="str">
        <f t="shared" si="331"/>
        <v>Nostocsp.                      Nostocales77.47841.118880-15-972</v>
      </c>
      <c r="H4154" t="s">
        <v>21136</v>
      </c>
      <c r="I4154" t="s">
        <v>15</v>
      </c>
      <c r="J4154" t="s">
        <v>26</v>
      </c>
      <c r="K4154" t="s">
        <v>27</v>
      </c>
      <c r="L4154" t="s">
        <v>21137</v>
      </c>
      <c r="M4154" t="s">
        <v>21138</v>
      </c>
      <c r="N4154" t="s">
        <v>21139</v>
      </c>
      <c r="O4154" s="1" t="s">
        <v>21140</v>
      </c>
      <c r="P4154" t="s">
        <v>21141</v>
      </c>
      <c r="Q4154">
        <v>80</v>
      </c>
      <c r="R4154" t="s">
        <v>23</v>
      </c>
      <c r="S4154">
        <v>15</v>
      </c>
      <c r="T4154" t="s">
        <v>23</v>
      </c>
      <c r="U4154">
        <v>97</v>
      </c>
      <c r="V4154">
        <v>2</v>
      </c>
    </row>
    <row r="4155" spans="1:22">
      <c r="A4155">
        <v>6477255</v>
      </c>
      <c r="B4155" t="str">
        <f t="shared" si="328"/>
        <v>pNOS7524.02</v>
      </c>
      <c r="C4155" t="str">
        <f t="shared" si="329"/>
        <v>NC_019685.1</v>
      </c>
      <c r="D4155" t="str">
        <f t="shared" si="330"/>
        <v>CP003554</v>
      </c>
      <c r="E4155" t="str">
        <f t="shared" si="332"/>
        <v>Nostoc</v>
      </c>
      <c r="F4155" t="s">
        <v>32132</v>
      </c>
      <c r="G4155" t="str">
        <f t="shared" si="331"/>
        <v xml:space="preserve">Nostocsp.                      Nostocales6.36145.35458---8-                                                                </v>
      </c>
      <c r="H4155" t="s">
        <v>21136</v>
      </c>
      <c r="I4155" t="s">
        <v>15</v>
      </c>
      <c r="J4155" t="s">
        <v>26</v>
      </c>
      <c r="K4155" t="s">
        <v>27</v>
      </c>
      <c r="L4155" t="s">
        <v>21142</v>
      </c>
      <c r="M4155" t="s">
        <v>21143</v>
      </c>
      <c r="N4155" t="s">
        <v>21144</v>
      </c>
      <c r="O4155" s="1" t="s">
        <v>21145</v>
      </c>
      <c r="P4155" t="s">
        <v>21146</v>
      </c>
      <c r="Q4155">
        <v>8</v>
      </c>
      <c r="R4155" t="s">
        <v>23</v>
      </c>
      <c r="S4155" t="s">
        <v>23</v>
      </c>
      <c r="T4155" t="s">
        <v>23</v>
      </c>
      <c r="U4155">
        <v>8</v>
      </c>
      <c r="V4155" t="s">
        <v>495</v>
      </c>
    </row>
    <row r="4156" spans="1:22">
      <c r="A4156">
        <v>6477159</v>
      </c>
      <c r="B4156" t="str">
        <f t="shared" si="328"/>
        <v>pDU1</v>
      </c>
      <c r="C4156" t="str">
        <f t="shared" si="329"/>
        <v>NC_008440.1</v>
      </c>
      <c r="D4156" t="str">
        <f t="shared" si="330"/>
        <v>AF516141</v>
      </c>
      <c r="E4156" t="str">
        <f t="shared" si="332"/>
        <v>Nostoc</v>
      </c>
      <c r="F4156" t="s">
        <v>32132</v>
      </c>
      <c r="G4156" t="str">
        <f t="shared" si="331"/>
        <v xml:space="preserve">Nostocsp.                      Nostocales6.36145.35456---6-                                                                        </v>
      </c>
      <c r="H4156" t="s">
        <v>21136</v>
      </c>
      <c r="I4156" t="s">
        <v>15</v>
      </c>
      <c r="J4156" t="s">
        <v>26</v>
      </c>
      <c r="K4156" t="s">
        <v>27</v>
      </c>
      <c r="L4156" t="s">
        <v>21147</v>
      </c>
      <c r="M4156" t="s">
        <v>21148</v>
      </c>
      <c r="N4156" t="s">
        <v>21149</v>
      </c>
      <c r="O4156" s="1" t="s">
        <v>21145</v>
      </c>
      <c r="P4156" t="s">
        <v>21146</v>
      </c>
      <c r="Q4156">
        <v>6</v>
      </c>
      <c r="R4156" t="s">
        <v>23</v>
      </c>
      <c r="S4156" t="s">
        <v>23</v>
      </c>
      <c r="T4156" t="s">
        <v>23</v>
      </c>
      <c r="U4156">
        <v>6</v>
      </c>
      <c r="V4156" t="s">
        <v>3736</v>
      </c>
    </row>
    <row r="4157" spans="1:22">
      <c r="A4157">
        <v>6477063</v>
      </c>
      <c r="B4157" t="str">
        <f t="shared" si="328"/>
        <v>pNL1</v>
      </c>
      <c r="C4157" t="str">
        <f t="shared" si="329"/>
        <v>NC_002033.1</v>
      </c>
      <c r="D4157" t="str">
        <f t="shared" si="330"/>
        <v>AF079317</v>
      </c>
      <c r="E4157" t="str">
        <f t="shared" si="332"/>
        <v>Novosphingobium</v>
      </c>
      <c r="F4157" t="s">
        <v>32627</v>
      </c>
      <c r="G4157" t="str">
        <f t="shared" si="331"/>
        <v xml:space="preserve">Novosphingobiumaromaticivorans          Alphaproteobacteria184.45762.2492186---186-                                                </v>
      </c>
      <c r="H4157" t="s">
        <v>21150</v>
      </c>
      <c r="I4157" t="s">
        <v>15</v>
      </c>
      <c r="J4157" t="s">
        <v>78</v>
      </c>
      <c r="K4157" t="s">
        <v>202</v>
      </c>
      <c r="L4157" t="s">
        <v>21151</v>
      </c>
      <c r="M4157" t="s">
        <v>21152</v>
      </c>
      <c r="N4157" t="s">
        <v>21153</v>
      </c>
      <c r="O4157" s="1" t="s">
        <v>21154</v>
      </c>
      <c r="P4157" t="s">
        <v>21155</v>
      </c>
      <c r="Q4157">
        <v>186</v>
      </c>
      <c r="R4157" t="s">
        <v>23</v>
      </c>
      <c r="S4157" t="s">
        <v>23</v>
      </c>
      <c r="T4157" t="s">
        <v>23</v>
      </c>
      <c r="U4157">
        <v>186</v>
      </c>
      <c r="V4157" t="s">
        <v>24</v>
      </c>
    </row>
    <row r="4158" spans="1:22">
      <c r="A4158">
        <v>6476967</v>
      </c>
      <c r="B4158" t="str">
        <f t="shared" si="328"/>
        <v>pNL2</v>
      </c>
      <c r="C4158" t="str">
        <f t="shared" si="329"/>
        <v>NC_009427.1</v>
      </c>
      <c r="D4158" t="str">
        <f t="shared" si="330"/>
        <v>CP000677</v>
      </c>
      <c r="E4158" t="str">
        <f t="shared" si="332"/>
        <v>Novosphingobium</v>
      </c>
      <c r="F4158" t="s">
        <v>32627</v>
      </c>
      <c r="G4158" t="str">
        <f t="shared" si="331"/>
        <v>Novosphingobiumaromaticivorans          Alphaproteobacteria487.26865.9011430---4322</v>
      </c>
      <c r="H4158" t="s">
        <v>21156</v>
      </c>
      <c r="I4158" t="s">
        <v>15</v>
      </c>
      <c r="J4158" t="s">
        <v>78</v>
      </c>
      <c r="K4158" t="s">
        <v>202</v>
      </c>
      <c r="L4158" t="s">
        <v>21157</v>
      </c>
      <c r="M4158" t="s">
        <v>21158</v>
      </c>
      <c r="N4158" t="s">
        <v>21159</v>
      </c>
      <c r="O4158" s="1" t="s">
        <v>21160</v>
      </c>
      <c r="P4158" t="s">
        <v>21161</v>
      </c>
      <c r="Q4158">
        <v>430</v>
      </c>
      <c r="R4158" t="s">
        <v>23</v>
      </c>
      <c r="S4158" t="s">
        <v>23</v>
      </c>
      <c r="T4158" t="s">
        <v>23</v>
      </c>
      <c r="U4158">
        <v>432</v>
      </c>
      <c r="V4158">
        <v>2</v>
      </c>
    </row>
    <row r="4159" spans="1:22">
      <c r="A4159">
        <v>6476871</v>
      </c>
      <c r="B4159" t="str">
        <f t="shared" si="328"/>
        <v>pNL1</v>
      </c>
      <c r="C4159" t="str">
        <f t="shared" si="329"/>
        <v>NC_009426.1</v>
      </c>
      <c r="D4159" t="str">
        <f t="shared" si="330"/>
        <v>CP000676</v>
      </c>
      <c r="E4159" t="str">
        <f t="shared" si="332"/>
        <v>Novosphingobium</v>
      </c>
      <c r="F4159" t="s">
        <v>32627</v>
      </c>
      <c r="G4159" t="str">
        <f t="shared" si="331"/>
        <v>Novosphingobiumaromaticivorans          Alphaproteobacteria184.46262.2529176---1826</v>
      </c>
      <c r="H4159" t="s">
        <v>21156</v>
      </c>
      <c r="I4159" t="s">
        <v>15</v>
      </c>
      <c r="J4159" t="s">
        <v>78</v>
      </c>
      <c r="K4159" t="s">
        <v>202</v>
      </c>
      <c r="L4159" t="s">
        <v>21151</v>
      </c>
      <c r="M4159" t="s">
        <v>21162</v>
      </c>
      <c r="N4159" t="s">
        <v>21163</v>
      </c>
      <c r="O4159" s="1" t="s">
        <v>21164</v>
      </c>
      <c r="P4159" t="s">
        <v>21165</v>
      </c>
      <c r="Q4159">
        <v>176</v>
      </c>
      <c r="R4159" t="s">
        <v>23</v>
      </c>
      <c r="S4159" t="s">
        <v>23</v>
      </c>
      <c r="T4159" t="s">
        <v>23</v>
      </c>
      <c r="U4159">
        <v>182</v>
      </c>
      <c r="V4159">
        <v>6</v>
      </c>
    </row>
    <row r="4160" spans="1:22">
      <c r="A4160">
        <v>6476775</v>
      </c>
      <c r="B4160" t="str">
        <f t="shared" si="328"/>
        <v>pLA1</v>
      </c>
      <c r="C4160" t="str">
        <f t="shared" si="329"/>
        <v>NZ_AGFM01000122.1</v>
      </c>
      <c r="D4160" t="str">
        <f t="shared" si="330"/>
        <v>AGFM01000122</v>
      </c>
      <c r="E4160" t="str">
        <f t="shared" si="332"/>
        <v>Novosphingobium</v>
      </c>
      <c r="F4160" t="s">
        <v>32628</v>
      </c>
      <c r="G4160" t="str">
        <f t="shared" si="331"/>
        <v>Novosphingobiumpentaromativorans        Alphaproteobacteria188.47662.599172---1819</v>
      </c>
      <c r="H4160" t="s">
        <v>21166</v>
      </c>
      <c r="I4160" t="s">
        <v>15</v>
      </c>
      <c r="J4160" t="s">
        <v>78</v>
      </c>
      <c r="K4160" t="s">
        <v>202</v>
      </c>
      <c r="L4160" t="s">
        <v>21167</v>
      </c>
      <c r="M4160" t="s">
        <v>21168</v>
      </c>
      <c r="N4160" t="s">
        <v>21169</v>
      </c>
      <c r="O4160" s="1" t="s">
        <v>21170</v>
      </c>
      <c r="P4160" t="s">
        <v>21171</v>
      </c>
      <c r="Q4160">
        <v>172</v>
      </c>
      <c r="R4160" t="s">
        <v>23</v>
      </c>
      <c r="S4160" t="s">
        <v>23</v>
      </c>
      <c r="T4160" t="s">
        <v>23</v>
      </c>
      <c r="U4160">
        <v>181</v>
      </c>
      <c r="V4160">
        <v>9</v>
      </c>
    </row>
    <row r="4161" spans="1:22">
      <c r="A4161">
        <v>6476679</v>
      </c>
      <c r="B4161" t="str">
        <f t="shared" si="328"/>
        <v>pLA2</v>
      </c>
      <c r="C4161" t="str">
        <f t="shared" si="329"/>
        <v>NZ_AGFM01000123.1</v>
      </c>
      <c r="D4161" t="str">
        <f t="shared" si="330"/>
        <v>AGFM01000123</v>
      </c>
      <c r="E4161" t="str">
        <f t="shared" si="332"/>
        <v>Novosphingobium</v>
      </c>
      <c r="F4161" t="s">
        <v>32628</v>
      </c>
      <c r="G4161" t="str">
        <f t="shared" si="331"/>
        <v>Novosphingobiumpentaromativorans        Alphaproteobacteria60.08560.181474---773</v>
      </c>
      <c r="H4161" t="s">
        <v>21166</v>
      </c>
      <c r="I4161" t="s">
        <v>15</v>
      </c>
      <c r="J4161" t="s">
        <v>78</v>
      </c>
      <c r="K4161" t="s">
        <v>202</v>
      </c>
      <c r="L4161" t="s">
        <v>21172</v>
      </c>
      <c r="M4161" t="s">
        <v>21173</v>
      </c>
      <c r="N4161" t="s">
        <v>21174</v>
      </c>
      <c r="O4161" s="1" t="s">
        <v>21175</v>
      </c>
      <c r="P4161" t="s">
        <v>21176</v>
      </c>
      <c r="Q4161">
        <v>74</v>
      </c>
      <c r="R4161" t="s">
        <v>23</v>
      </c>
      <c r="S4161" t="s">
        <v>23</v>
      </c>
      <c r="T4161" t="s">
        <v>23</v>
      </c>
      <c r="U4161">
        <v>77</v>
      </c>
      <c r="V4161">
        <v>3</v>
      </c>
    </row>
    <row r="4162" spans="1:22">
      <c r="A4162">
        <v>6476583</v>
      </c>
      <c r="B4162" t="str">
        <f t="shared" si="328"/>
        <v>pLA4</v>
      </c>
      <c r="C4162" t="str">
        <f t="shared" si="329"/>
        <v>NZ_CP009293.1</v>
      </c>
      <c r="D4162" t="str">
        <f t="shared" si="330"/>
        <v>CP009293</v>
      </c>
      <c r="E4162" t="str">
        <f t="shared" si="332"/>
        <v>Novosphingobium</v>
      </c>
      <c r="F4162" t="s">
        <v>32628</v>
      </c>
      <c r="G4162" t="str">
        <f t="shared" si="331"/>
        <v>Novosphingobiumpentaromativorans        Alphaproteobacteria335.70462.4035298---31315</v>
      </c>
      <c r="H4162" t="s">
        <v>21166</v>
      </c>
      <c r="I4162" t="s">
        <v>15</v>
      </c>
      <c r="J4162" t="s">
        <v>78</v>
      </c>
      <c r="K4162" t="s">
        <v>202</v>
      </c>
      <c r="L4162" t="s">
        <v>21177</v>
      </c>
      <c r="M4162" t="s">
        <v>21178</v>
      </c>
      <c r="N4162" t="s">
        <v>21179</v>
      </c>
      <c r="O4162" s="1" t="s">
        <v>21180</v>
      </c>
      <c r="P4162" t="s">
        <v>21181</v>
      </c>
      <c r="Q4162">
        <v>298</v>
      </c>
      <c r="R4162" t="s">
        <v>23</v>
      </c>
      <c r="S4162" t="s">
        <v>23</v>
      </c>
      <c r="T4162" t="s">
        <v>23</v>
      </c>
      <c r="U4162">
        <v>313</v>
      </c>
      <c r="V4162">
        <v>15</v>
      </c>
    </row>
    <row r="4163" spans="1:22">
      <c r="A4163">
        <v>6476487</v>
      </c>
      <c r="B4163" t="str">
        <f t="shared" ref="B4163:B4226" si="333">L4163</f>
        <v>pLA3</v>
      </c>
      <c r="C4163" t="str">
        <f t="shared" ref="C4163:C4226" si="334">M4163</f>
        <v>NZ_CP009292.1</v>
      </c>
      <c r="D4163" t="str">
        <f t="shared" ref="D4163:D4226" si="335">N4163</f>
        <v>CP009292</v>
      </c>
      <c r="E4163" t="str">
        <f t="shared" si="332"/>
        <v>Novosphingobium</v>
      </c>
      <c r="F4163" t="s">
        <v>32628</v>
      </c>
      <c r="G4163" t="str">
        <f t="shared" ref="G4163:G4226" si="336">CONCATENATE(E4163,F4163,K4163,O4163,P4163,Q4163,R4163,S4163,T4163,U4163,V4163)</f>
        <v>Novosphingobiumpentaromativorans        Alphaproteobacteria756.82861.4449621---64019</v>
      </c>
      <c r="H4163" t="s">
        <v>21166</v>
      </c>
      <c r="I4163" t="s">
        <v>15</v>
      </c>
      <c r="J4163" t="s">
        <v>78</v>
      </c>
      <c r="K4163" t="s">
        <v>202</v>
      </c>
      <c r="L4163" t="s">
        <v>21182</v>
      </c>
      <c r="M4163" t="s">
        <v>21183</v>
      </c>
      <c r="N4163" t="s">
        <v>21184</v>
      </c>
      <c r="O4163" s="1" t="s">
        <v>21185</v>
      </c>
      <c r="P4163" t="s">
        <v>21186</v>
      </c>
      <c r="Q4163">
        <v>621</v>
      </c>
      <c r="R4163" t="s">
        <v>23</v>
      </c>
      <c r="S4163" t="s">
        <v>23</v>
      </c>
      <c r="T4163" t="s">
        <v>23</v>
      </c>
      <c r="U4163">
        <v>640</v>
      </c>
      <c r="V4163">
        <v>19</v>
      </c>
    </row>
    <row r="4164" spans="1:22">
      <c r="A4164">
        <v>6476391</v>
      </c>
      <c r="B4164" t="str">
        <f t="shared" si="333"/>
        <v>pLA5</v>
      </c>
      <c r="C4164" t="str">
        <f t="shared" si="334"/>
        <v>NZ_CP009295.1</v>
      </c>
      <c r="D4164" t="str">
        <f t="shared" si="335"/>
        <v>CP009295</v>
      </c>
      <c r="E4164" t="str">
        <f t="shared" si="332"/>
        <v>Novosphingobium</v>
      </c>
      <c r="F4164" t="s">
        <v>32628</v>
      </c>
      <c r="G4164" t="str">
        <f t="shared" si="336"/>
        <v>Novosphingobiumpentaromativorans        Alphaproteobacteria134.72261.0643122---1231</v>
      </c>
      <c r="H4164" t="s">
        <v>21166</v>
      </c>
      <c r="I4164" t="s">
        <v>15</v>
      </c>
      <c r="J4164" t="s">
        <v>78</v>
      </c>
      <c r="K4164" t="s">
        <v>202</v>
      </c>
      <c r="L4164" t="s">
        <v>21187</v>
      </c>
      <c r="M4164" t="s">
        <v>21188</v>
      </c>
      <c r="N4164" t="s">
        <v>21189</v>
      </c>
      <c r="O4164" s="1" t="s">
        <v>21190</v>
      </c>
      <c r="P4164" t="s">
        <v>21191</v>
      </c>
      <c r="Q4164">
        <v>122</v>
      </c>
      <c r="R4164" t="s">
        <v>23</v>
      </c>
      <c r="S4164" t="s">
        <v>23</v>
      </c>
      <c r="T4164" t="s">
        <v>23</v>
      </c>
      <c r="U4164">
        <v>123</v>
      </c>
      <c r="V4164">
        <v>1</v>
      </c>
    </row>
    <row r="4165" spans="1:22">
      <c r="A4165">
        <v>6476295</v>
      </c>
      <c r="B4165" t="str">
        <f t="shared" si="333"/>
        <v>pLA1</v>
      </c>
      <c r="C4165" t="str">
        <f t="shared" si="334"/>
        <v>NZ_CP009294.1</v>
      </c>
      <c r="D4165" t="str">
        <f t="shared" si="335"/>
        <v>CP009294</v>
      </c>
      <c r="E4165" t="str">
        <f t="shared" si="332"/>
        <v>Novosphingobium</v>
      </c>
      <c r="F4165" t="s">
        <v>32628</v>
      </c>
      <c r="G4165" t="str">
        <f t="shared" si="336"/>
        <v>Novosphingobiumpentaromativorans        Alphaproteobacteria188.47762.5992176---1837</v>
      </c>
      <c r="H4165" t="s">
        <v>21166</v>
      </c>
      <c r="I4165" t="s">
        <v>15</v>
      </c>
      <c r="J4165" t="s">
        <v>78</v>
      </c>
      <c r="K4165" t="s">
        <v>202</v>
      </c>
      <c r="L4165" t="s">
        <v>21167</v>
      </c>
      <c r="M4165" t="s">
        <v>21192</v>
      </c>
      <c r="N4165" t="s">
        <v>21193</v>
      </c>
      <c r="O4165" s="1" t="s">
        <v>21194</v>
      </c>
      <c r="P4165" t="s">
        <v>21195</v>
      </c>
      <c r="Q4165">
        <v>176</v>
      </c>
      <c r="R4165" t="s">
        <v>23</v>
      </c>
      <c r="S4165" t="s">
        <v>23</v>
      </c>
      <c r="T4165" t="s">
        <v>23</v>
      </c>
      <c r="U4165">
        <v>183</v>
      </c>
      <c r="V4165">
        <v>7</v>
      </c>
    </row>
    <row r="4166" spans="1:22">
      <c r="A4166">
        <v>6476199</v>
      </c>
      <c r="B4166" t="str">
        <f t="shared" si="333"/>
        <v>pLA2</v>
      </c>
      <c r="C4166" t="str">
        <f t="shared" si="334"/>
        <v>NZ_CP009296.1</v>
      </c>
      <c r="D4166" t="str">
        <f t="shared" si="335"/>
        <v>CP009296</v>
      </c>
      <c r="E4166" t="str">
        <f t="shared" si="332"/>
        <v>Novosphingobium</v>
      </c>
      <c r="F4166" t="s">
        <v>32628</v>
      </c>
      <c r="G4166" t="str">
        <f t="shared" si="336"/>
        <v>Novosphingobiumpentaromativorans        Alphaproteobacteria62.34160.287875---794</v>
      </c>
      <c r="H4166" t="s">
        <v>21166</v>
      </c>
      <c r="I4166" t="s">
        <v>15</v>
      </c>
      <c r="J4166" t="s">
        <v>78</v>
      </c>
      <c r="K4166" t="s">
        <v>202</v>
      </c>
      <c r="L4166" t="s">
        <v>21172</v>
      </c>
      <c r="M4166" t="s">
        <v>21196</v>
      </c>
      <c r="N4166" t="s">
        <v>21197</v>
      </c>
      <c r="O4166" s="1" t="s">
        <v>21198</v>
      </c>
      <c r="P4166" t="s">
        <v>21199</v>
      </c>
      <c r="Q4166">
        <v>75</v>
      </c>
      <c r="R4166" t="s">
        <v>23</v>
      </c>
      <c r="S4166" t="s">
        <v>23</v>
      </c>
      <c r="T4166" t="s">
        <v>23</v>
      </c>
      <c r="U4166">
        <v>79</v>
      </c>
      <c r="V4166">
        <v>4</v>
      </c>
    </row>
    <row r="4167" spans="1:22">
      <c r="A4167">
        <v>6476103</v>
      </c>
      <c r="B4167" t="str">
        <f t="shared" si="333"/>
        <v>Mpl</v>
      </c>
      <c r="C4167" t="str">
        <f t="shared" si="334"/>
        <v>NC_015583.1</v>
      </c>
      <c r="D4167" t="str">
        <f t="shared" si="335"/>
        <v>FR856861</v>
      </c>
      <c r="E4167" t="str">
        <f t="shared" si="332"/>
        <v>Novosphingobium</v>
      </c>
      <c r="F4167" t="s">
        <v>32132</v>
      </c>
      <c r="G4167" t="str">
        <f t="shared" si="336"/>
        <v>Novosphingobiumsp.                      Alphaproteobacteria1161.662.323979---100021</v>
      </c>
      <c r="H4167" t="s">
        <v>21200</v>
      </c>
      <c r="I4167" t="s">
        <v>15</v>
      </c>
      <c r="J4167" t="s">
        <v>78</v>
      </c>
      <c r="K4167" t="s">
        <v>202</v>
      </c>
      <c r="L4167" t="s">
        <v>21201</v>
      </c>
      <c r="M4167" t="s">
        <v>21202</v>
      </c>
      <c r="N4167" t="s">
        <v>21203</v>
      </c>
      <c r="O4167" s="1" t="s">
        <v>21204</v>
      </c>
      <c r="P4167" t="s">
        <v>21205</v>
      </c>
      <c r="Q4167">
        <v>979</v>
      </c>
      <c r="R4167" t="s">
        <v>23</v>
      </c>
      <c r="S4167" t="s">
        <v>23</v>
      </c>
      <c r="T4167" t="s">
        <v>23</v>
      </c>
      <c r="U4167">
        <v>1000</v>
      </c>
      <c r="V4167">
        <v>21</v>
      </c>
    </row>
    <row r="4168" spans="1:22">
      <c r="A4168">
        <v>6476007</v>
      </c>
      <c r="B4168" t="str">
        <f t="shared" si="333"/>
        <v>Lpl</v>
      </c>
      <c r="C4168" t="str">
        <f t="shared" si="334"/>
        <v>NC_015579.1</v>
      </c>
      <c r="D4168" t="str">
        <f t="shared" si="335"/>
        <v>FR856860</v>
      </c>
      <c r="E4168" t="str">
        <f t="shared" si="332"/>
        <v>Novosphingobium</v>
      </c>
      <c r="F4168" t="s">
        <v>32132</v>
      </c>
      <c r="G4168" t="str">
        <f t="shared" si="336"/>
        <v>Novosphingobiumsp.                      Alphaproteobacteria192.10360.7107161---17110</v>
      </c>
      <c r="H4168" t="s">
        <v>21200</v>
      </c>
      <c r="I4168" t="s">
        <v>15</v>
      </c>
      <c r="J4168" t="s">
        <v>78</v>
      </c>
      <c r="K4168" t="s">
        <v>202</v>
      </c>
      <c r="L4168" t="s">
        <v>21206</v>
      </c>
      <c r="M4168" t="s">
        <v>21207</v>
      </c>
      <c r="N4168" t="s">
        <v>21208</v>
      </c>
      <c r="O4168" s="1" t="s">
        <v>21209</v>
      </c>
      <c r="P4168" t="s">
        <v>21210</v>
      </c>
      <c r="Q4168">
        <v>161</v>
      </c>
      <c r="R4168" t="s">
        <v>23</v>
      </c>
      <c r="S4168" t="s">
        <v>23</v>
      </c>
      <c r="T4168" t="s">
        <v>23</v>
      </c>
      <c r="U4168">
        <v>171</v>
      </c>
      <c r="V4168">
        <v>10</v>
      </c>
    </row>
    <row r="4169" spans="1:22">
      <c r="A4169">
        <v>6475911</v>
      </c>
      <c r="B4169" t="str">
        <f t="shared" si="333"/>
        <v>Spl</v>
      </c>
      <c r="C4169" t="str">
        <f t="shared" si="334"/>
        <v>NC_015582.1</v>
      </c>
      <c r="D4169" t="str">
        <f t="shared" si="335"/>
        <v>FR856859</v>
      </c>
      <c r="E4169" t="str">
        <f t="shared" si="332"/>
        <v>Novosphingobium</v>
      </c>
      <c r="F4169" t="s">
        <v>32132</v>
      </c>
      <c r="G4169" t="str">
        <f t="shared" si="336"/>
        <v>Novosphingobiumsp.                      Alphaproteobacteria48.71460.124448---524</v>
      </c>
      <c r="H4169" t="s">
        <v>21200</v>
      </c>
      <c r="I4169" t="s">
        <v>15</v>
      </c>
      <c r="J4169" t="s">
        <v>78</v>
      </c>
      <c r="K4169" t="s">
        <v>202</v>
      </c>
      <c r="L4169" t="s">
        <v>21211</v>
      </c>
      <c r="M4169" t="s">
        <v>21212</v>
      </c>
      <c r="N4169" t="s">
        <v>21213</v>
      </c>
      <c r="O4169" s="1" t="s">
        <v>21214</v>
      </c>
      <c r="P4169" t="s">
        <v>21215</v>
      </c>
      <c r="Q4169">
        <v>48</v>
      </c>
      <c r="R4169" t="s">
        <v>23</v>
      </c>
      <c r="S4169" t="s">
        <v>23</v>
      </c>
      <c r="T4169" t="s">
        <v>23</v>
      </c>
      <c r="U4169">
        <v>52</v>
      </c>
      <c r="V4169">
        <v>4</v>
      </c>
    </row>
    <row r="4170" spans="1:22">
      <c r="A4170">
        <v>6475815</v>
      </c>
      <c r="B4170" t="str">
        <f t="shared" si="333"/>
        <v>pOCEGK02</v>
      </c>
      <c r="C4170" t="str">
        <f t="shared" si="334"/>
        <v>NC_016747.1</v>
      </c>
      <c r="D4170" t="str">
        <f t="shared" si="335"/>
        <v>CP003173</v>
      </c>
      <c r="E4170" t="str">
        <f t="shared" si="332"/>
        <v>Oceanimonas</v>
      </c>
      <c r="F4170" t="s">
        <v>32132</v>
      </c>
      <c r="G4170" t="str">
        <f t="shared" si="336"/>
        <v xml:space="preserve">Oceanimonassp.                      Gammaproteobacteria4.24554.44054---4-                                                        </v>
      </c>
      <c r="H4170" t="s">
        <v>21216</v>
      </c>
      <c r="I4170" t="s">
        <v>15</v>
      </c>
      <c r="J4170" t="s">
        <v>78</v>
      </c>
      <c r="K4170" t="s">
        <v>79</v>
      </c>
      <c r="L4170" t="s">
        <v>21217</v>
      </c>
      <c r="M4170" t="s">
        <v>21218</v>
      </c>
      <c r="N4170" t="s">
        <v>21219</v>
      </c>
      <c r="O4170" s="1" t="s">
        <v>21220</v>
      </c>
      <c r="P4170" t="s">
        <v>21221</v>
      </c>
      <c r="Q4170">
        <v>4</v>
      </c>
      <c r="R4170" t="s">
        <v>23</v>
      </c>
      <c r="S4170" t="s">
        <v>23</v>
      </c>
      <c r="T4170" t="s">
        <v>23</v>
      </c>
      <c r="U4170">
        <v>4</v>
      </c>
      <c r="V4170" t="s">
        <v>58</v>
      </c>
    </row>
    <row r="4171" spans="1:22">
      <c r="A4171">
        <v>6475719</v>
      </c>
      <c r="B4171" t="str">
        <f t="shared" si="333"/>
        <v>pOCEGK01</v>
      </c>
      <c r="C4171" t="str">
        <f t="shared" si="334"/>
        <v>NC_016746.1</v>
      </c>
      <c r="D4171" t="str">
        <f t="shared" si="335"/>
        <v>CP003172</v>
      </c>
      <c r="E4171" t="str">
        <f t="shared" si="332"/>
        <v>Oceanimonas</v>
      </c>
      <c r="F4171" t="s">
        <v>32132</v>
      </c>
      <c r="G4171" t="str">
        <f t="shared" si="336"/>
        <v xml:space="preserve">Oceanimonassp.                      Gammaproteobacteria8.46254.96349---9-                                                        </v>
      </c>
      <c r="H4171" t="s">
        <v>21216</v>
      </c>
      <c r="I4171" t="s">
        <v>15</v>
      </c>
      <c r="J4171" t="s">
        <v>78</v>
      </c>
      <c r="K4171" t="s">
        <v>79</v>
      </c>
      <c r="L4171" t="s">
        <v>21222</v>
      </c>
      <c r="M4171" t="s">
        <v>21223</v>
      </c>
      <c r="N4171" t="s">
        <v>21224</v>
      </c>
      <c r="O4171" s="1" t="s">
        <v>21225</v>
      </c>
      <c r="P4171" t="s">
        <v>21226</v>
      </c>
      <c r="Q4171">
        <v>9</v>
      </c>
      <c r="R4171" t="s">
        <v>23</v>
      </c>
      <c r="S4171" t="s">
        <v>23</v>
      </c>
      <c r="T4171" t="s">
        <v>23</v>
      </c>
      <c r="U4171">
        <v>9</v>
      </c>
      <c r="V4171" t="s">
        <v>58</v>
      </c>
    </row>
    <row r="4172" spans="1:22">
      <c r="A4172">
        <v>6475623</v>
      </c>
      <c r="B4172" t="str">
        <f t="shared" si="333"/>
        <v>pOCEPR01</v>
      </c>
      <c r="C4172" t="str">
        <f t="shared" si="334"/>
        <v>NC_014753.1</v>
      </c>
      <c r="D4172" t="str">
        <f t="shared" si="335"/>
        <v>CP002362</v>
      </c>
      <c r="E4172" t="str">
        <f t="shared" si="332"/>
        <v>Oceanithermus</v>
      </c>
      <c r="F4172" t="s">
        <v>32177</v>
      </c>
      <c r="G4172" t="str">
        <f t="shared" si="336"/>
        <v>Oceanithermusprofundus                Deinococci135.35166.2389144---1451</v>
      </c>
      <c r="H4172" t="s">
        <v>21227</v>
      </c>
      <c r="I4172" t="s">
        <v>15</v>
      </c>
      <c r="J4172" t="s">
        <v>10543</v>
      </c>
      <c r="K4172" t="s">
        <v>10544</v>
      </c>
      <c r="L4172" t="s">
        <v>21228</v>
      </c>
      <c r="M4172" t="s">
        <v>21229</v>
      </c>
      <c r="N4172" t="s">
        <v>21230</v>
      </c>
      <c r="O4172" s="1" t="s">
        <v>21231</v>
      </c>
      <c r="P4172" t="s">
        <v>21232</v>
      </c>
      <c r="Q4172">
        <v>144</v>
      </c>
      <c r="R4172" t="s">
        <v>23</v>
      </c>
      <c r="S4172" t="s">
        <v>23</v>
      </c>
      <c r="T4172" t="s">
        <v>23</v>
      </c>
      <c r="U4172">
        <v>145</v>
      </c>
      <c r="V4172">
        <v>1</v>
      </c>
    </row>
    <row r="4173" spans="1:22">
      <c r="A4173">
        <v>6475527</v>
      </c>
      <c r="B4173" t="str">
        <f t="shared" si="333"/>
        <v>p1</v>
      </c>
      <c r="C4173" t="str">
        <f t="shared" si="334"/>
        <v>NZ_CP008817.1</v>
      </c>
      <c r="D4173" t="str">
        <f t="shared" si="335"/>
        <v>CP008817</v>
      </c>
      <c r="E4173" t="str">
        <f t="shared" si="332"/>
        <v>Ochrobactrum</v>
      </c>
      <c r="F4173" t="s">
        <v>32629</v>
      </c>
      <c r="G4173" t="str">
        <f t="shared" si="336"/>
        <v>Ochrobactrumanthropi                 Alphaproteobacteria155.83855.6713151---16514</v>
      </c>
      <c r="H4173" t="s">
        <v>21233</v>
      </c>
      <c r="I4173" t="s">
        <v>15</v>
      </c>
      <c r="J4173" t="s">
        <v>78</v>
      </c>
      <c r="K4173" t="s">
        <v>202</v>
      </c>
      <c r="L4173" t="s">
        <v>3523</v>
      </c>
      <c r="M4173" t="s">
        <v>21234</v>
      </c>
      <c r="N4173" t="s">
        <v>21235</v>
      </c>
      <c r="O4173" s="1" t="s">
        <v>21236</v>
      </c>
      <c r="P4173" t="s">
        <v>21237</v>
      </c>
      <c r="Q4173">
        <v>151</v>
      </c>
      <c r="R4173" t="s">
        <v>23</v>
      </c>
      <c r="S4173" t="s">
        <v>23</v>
      </c>
      <c r="T4173" t="s">
        <v>23</v>
      </c>
      <c r="U4173">
        <v>165</v>
      </c>
      <c r="V4173">
        <v>14</v>
      </c>
    </row>
    <row r="4174" spans="1:22">
      <c r="A4174">
        <v>6475431</v>
      </c>
      <c r="B4174" t="str">
        <f t="shared" si="333"/>
        <v>p2</v>
      </c>
      <c r="C4174" t="str">
        <f t="shared" si="334"/>
        <v>NZ_CP008818.1</v>
      </c>
      <c r="D4174" t="str">
        <f t="shared" si="335"/>
        <v>CP008818</v>
      </c>
      <c r="E4174" t="str">
        <f t="shared" si="332"/>
        <v>Ochrobactrum</v>
      </c>
      <c r="F4174" t="s">
        <v>32629</v>
      </c>
      <c r="G4174" t="str">
        <f t="shared" si="336"/>
        <v>Ochrobactrumanthropi                 Alphaproteobacteria106.73954.1349101---1065</v>
      </c>
      <c r="H4174" t="s">
        <v>21233</v>
      </c>
      <c r="I4174" t="s">
        <v>15</v>
      </c>
      <c r="J4174" t="s">
        <v>78</v>
      </c>
      <c r="K4174" t="s">
        <v>202</v>
      </c>
      <c r="L4174" t="s">
        <v>7805</v>
      </c>
      <c r="M4174" t="s">
        <v>21238</v>
      </c>
      <c r="N4174" t="s">
        <v>21239</v>
      </c>
      <c r="O4174" s="1" t="s">
        <v>21240</v>
      </c>
      <c r="P4174" t="s">
        <v>21241</v>
      </c>
      <c r="Q4174">
        <v>101</v>
      </c>
      <c r="R4174" t="s">
        <v>23</v>
      </c>
      <c r="S4174" t="s">
        <v>23</v>
      </c>
      <c r="T4174" t="s">
        <v>23</v>
      </c>
      <c r="U4174">
        <v>106</v>
      </c>
      <c r="V4174">
        <v>5</v>
      </c>
    </row>
    <row r="4175" spans="1:22">
      <c r="A4175">
        <v>6475335</v>
      </c>
      <c r="B4175" t="str">
        <f t="shared" si="333"/>
        <v>pW240</v>
      </c>
      <c r="C4175" t="str">
        <f t="shared" si="334"/>
        <v>NC_010917.1</v>
      </c>
      <c r="D4175" t="str">
        <f t="shared" si="335"/>
        <v>DQ979387</v>
      </c>
      <c r="E4175" t="str">
        <f t="shared" si="332"/>
        <v>Ochrobactrum</v>
      </c>
      <c r="F4175" t="s">
        <v>32629</v>
      </c>
      <c r="G4175" t="str">
        <f t="shared" si="336"/>
        <v xml:space="preserve">Ochrobactrumanthropi                 Alphaproteobacteria4.22750.62692---2-                                                        </v>
      </c>
      <c r="H4175" t="s">
        <v>21242</v>
      </c>
      <c r="I4175" t="s">
        <v>15</v>
      </c>
      <c r="J4175" t="s">
        <v>78</v>
      </c>
      <c r="K4175" t="s">
        <v>202</v>
      </c>
      <c r="L4175" t="s">
        <v>21243</v>
      </c>
      <c r="M4175" t="s">
        <v>21244</v>
      </c>
      <c r="N4175" t="s">
        <v>21245</v>
      </c>
      <c r="O4175" s="1" t="s">
        <v>21246</v>
      </c>
      <c r="P4175" t="s">
        <v>21247</v>
      </c>
      <c r="Q4175">
        <v>2</v>
      </c>
      <c r="R4175" t="s">
        <v>23</v>
      </c>
      <c r="S4175" t="s">
        <v>23</v>
      </c>
      <c r="T4175" t="s">
        <v>23</v>
      </c>
      <c r="U4175">
        <v>2</v>
      </c>
      <c r="V4175" t="s">
        <v>58</v>
      </c>
    </row>
    <row r="4176" spans="1:22">
      <c r="A4176">
        <v>6475239</v>
      </c>
      <c r="B4176" t="str">
        <f t="shared" si="333"/>
        <v>pOANT03</v>
      </c>
      <c r="C4176" t="str">
        <f t="shared" si="334"/>
        <v>NC_009671.1</v>
      </c>
      <c r="D4176" t="str">
        <f t="shared" si="335"/>
        <v>CP000762</v>
      </c>
      <c r="E4176" t="str">
        <f t="shared" si="332"/>
        <v>Ochrobactrum</v>
      </c>
      <c r="F4176" t="s">
        <v>32629</v>
      </c>
      <c r="G4176" t="str">
        <f t="shared" si="336"/>
        <v>Ochrobactrumanthropi                 Alphaproteobacteria93.58954.270390---933</v>
      </c>
      <c r="H4176" t="s">
        <v>21248</v>
      </c>
      <c r="I4176" t="s">
        <v>15</v>
      </c>
      <c r="J4176" t="s">
        <v>78</v>
      </c>
      <c r="K4176" t="s">
        <v>202</v>
      </c>
      <c r="L4176" t="s">
        <v>21249</v>
      </c>
      <c r="M4176" t="s">
        <v>21250</v>
      </c>
      <c r="N4176" t="s">
        <v>21251</v>
      </c>
      <c r="O4176" s="1" t="s">
        <v>21252</v>
      </c>
      <c r="P4176" t="s">
        <v>21253</v>
      </c>
      <c r="Q4176">
        <v>90</v>
      </c>
      <c r="R4176" t="s">
        <v>23</v>
      </c>
      <c r="S4176" t="s">
        <v>23</v>
      </c>
      <c r="T4176" t="s">
        <v>23</v>
      </c>
      <c r="U4176">
        <v>93</v>
      </c>
      <c r="V4176">
        <v>3</v>
      </c>
    </row>
    <row r="4177" spans="1:22">
      <c r="A4177">
        <v>6475143</v>
      </c>
      <c r="B4177" t="str">
        <f t="shared" si="333"/>
        <v>pOANT02</v>
      </c>
      <c r="C4177" t="str">
        <f t="shared" si="334"/>
        <v>NC_009670.1</v>
      </c>
      <c r="D4177" t="str">
        <f t="shared" si="335"/>
        <v>CP000761</v>
      </c>
      <c r="E4177" t="str">
        <f t="shared" si="332"/>
        <v>Ochrobactrum</v>
      </c>
      <c r="F4177" t="s">
        <v>32629</v>
      </c>
      <c r="G4177" t="str">
        <f t="shared" si="336"/>
        <v>Ochrobactrumanthropi                 Alphaproteobacteria101.49158.534393---1007</v>
      </c>
      <c r="H4177" t="s">
        <v>21248</v>
      </c>
      <c r="I4177" t="s">
        <v>15</v>
      </c>
      <c r="J4177" t="s">
        <v>78</v>
      </c>
      <c r="K4177" t="s">
        <v>202</v>
      </c>
      <c r="L4177" t="s">
        <v>21254</v>
      </c>
      <c r="M4177" t="s">
        <v>21255</v>
      </c>
      <c r="N4177" t="s">
        <v>21256</v>
      </c>
      <c r="O4177" s="1" t="s">
        <v>21257</v>
      </c>
      <c r="P4177" t="s">
        <v>21258</v>
      </c>
      <c r="Q4177">
        <v>93</v>
      </c>
      <c r="R4177" t="s">
        <v>23</v>
      </c>
      <c r="S4177" t="s">
        <v>23</v>
      </c>
      <c r="T4177" t="s">
        <v>23</v>
      </c>
      <c r="U4177">
        <v>100</v>
      </c>
      <c r="V4177">
        <v>7</v>
      </c>
    </row>
    <row r="4178" spans="1:22">
      <c r="A4178">
        <v>6475047</v>
      </c>
      <c r="B4178" t="str">
        <f t="shared" si="333"/>
        <v>pOANT04</v>
      </c>
      <c r="C4178" t="str">
        <f t="shared" si="334"/>
        <v>NC_009672.1</v>
      </c>
      <c r="D4178" t="str">
        <f t="shared" si="335"/>
        <v>CP000763</v>
      </c>
      <c r="E4178" t="str">
        <f t="shared" si="332"/>
        <v>Ochrobactrum</v>
      </c>
      <c r="F4178" t="s">
        <v>32629</v>
      </c>
      <c r="G4178" t="str">
        <f t="shared" si="336"/>
        <v xml:space="preserve">Ochrobactrumanthropi                 Alphaproteobacteria57.13855.283738---38-                                                </v>
      </c>
      <c r="H4178" t="s">
        <v>21248</v>
      </c>
      <c r="I4178" t="s">
        <v>15</v>
      </c>
      <c r="J4178" t="s">
        <v>78</v>
      </c>
      <c r="K4178" t="s">
        <v>202</v>
      </c>
      <c r="L4178" t="s">
        <v>21259</v>
      </c>
      <c r="M4178" t="s">
        <v>21260</v>
      </c>
      <c r="N4178" t="s">
        <v>21261</v>
      </c>
      <c r="O4178" s="1" t="s">
        <v>21262</v>
      </c>
      <c r="P4178" t="s">
        <v>21263</v>
      </c>
      <c r="Q4178">
        <v>38</v>
      </c>
      <c r="R4178" t="s">
        <v>23</v>
      </c>
      <c r="S4178" t="s">
        <v>23</v>
      </c>
      <c r="T4178" t="s">
        <v>23</v>
      </c>
      <c r="U4178">
        <v>38</v>
      </c>
      <c r="V4178" t="s">
        <v>24</v>
      </c>
    </row>
    <row r="4179" spans="1:22">
      <c r="A4179">
        <v>6474951</v>
      </c>
      <c r="B4179" t="str">
        <f t="shared" si="333"/>
        <v>pOANT01</v>
      </c>
      <c r="C4179" t="str">
        <f t="shared" si="334"/>
        <v>NC_009669.1</v>
      </c>
      <c r="D4179" t="str">
        <f t="shared" si="335"/>
        <v>CP000760</v>
      </c>
      <c r="E4179" t="str">
        <f t="shared" si="332"/>
        <v>Ochrobactrum</v>
      </c>
      <c r="F4179" t="s">
        <v>32629</v>
      </c>
      <c r="G4179" t="str">
        <f t="shared" si="336"/>
        <v>Ochrobactrumanthropi                 Alphaproteobacteria170.35156.1576161---17312</v>
      </c>
      <c r="H4179" t="s">
        <v>21248</v>
      </c>
      <c r="I4179" t="s">
        <v>15</v>
      </c>
      <c r="J4179" t="s">
        <v>78</v>
      </c>
      <c r="K4179" t="s">
        <v>202</v>
      </c>
      <c r="L4179" t="s">
        <v>21264</v>
      </c>
      <c r="M4179" t="s">
        <v>21265</v>
      </c>
      <c r="N4179" t="s">
        <v>21266</v>
      </c>
      <c r="O4179" s="1" t="s">
        <v>21267</v>
      </c>
      <c r="P4179" t="s">
        <v>21268</v>
      </c>
      <c r="Q4179">
        <v>161</v>
      </c>
      <c r="R4179" t="s">
        <v>23</v>
      </c>
      <c r="S4179" t="s">
        <v>23</v>
      </c>
      <c r="T4179" t="s">
        <v>23</v>
      </c>
      <c r="U4179">
        <v>173</v>
      </c>
      <c r="V4179">
        <v>12</v>
      </c>
    </row>
    <row r="4180" spans="1:22">
      <c r="A4180">
        <v>6474855</v>
      </c>
      <c r="B4180" t="str">
        <f t="shared" si="333"/>
        <v>pOA307_63</v>
      </c>
      <c r="C4180" t="str">
        <f t="shared" si="334"/>
        <v>NC_020907.1</v>
      </c>
      <c r="D4180" t="str">
        <f t="shared" si="335"/>
        <v>CP003741</v>
      </c>
      <c r="E4180" t="str">
        <f t="shared" si="332"/>
        <v>Octadecabacter</v>
      </c>
      <c r="F4180" t="s">
        <v>32630</v>
      </c>
      <c r="G4180" t="str">
        <f t="shared" si="336"/>
        <v>Octadecabacterantarcticus              Alphaproteobacteria62.88152.791858---624</v>
      </c>
      <c r="H4180" t="s">
        <v>21269</v>
      </c>
      <c r="I4180" t="s">
        <v>15</v>
      </c>
      <c r="J4180" t="s">
        <v>78</v>
      </c>
      <c r="K4180" t="s">
        <v>202</v>
      </c>
      <c r="L4180" t="s">
        <v>21270</v>
      </c>
      <c r="M4180" t="s">
        <v>21271</v>
      </c>
      <c r="N4180" t="s">
        <v>21272</v>
      </c>
      <c r="O4180" s="1" t="s">
        <v>21273</v>
      </c>
      <c r="P4180" t="s">
        <v>21274</v>
      </c>
      <c r="Q4180">
        <v>58</v>
      </c>
      <c r="R4180" t="s">
        <v>23</v>
      </c>
      <c r="S4180" t="s">
        <v>23</v>
      </c>
      <c r="T4180" t="s">
        <v>23</v>
      </c>
      <c r="U4180">
        <v>62</v>
      </c>
      <c r="V4180">
        <v>4</v>
      </c>
    </row>
    <row r="4181" spans="1:22">
      <c r="A4181">
        <v>6474759</v>
      </c>
      <c r="B4181" t="str">
        <f t="shared" si="333"/>
        <v>pOA238_118</v>
      </c>
      <c r="C4181" t="str">
        <f t="shared" si="334"/>
        <v>NC_020909.1</v>
      </c>
      <c r="D4181" t="str">
        <f t="shared" si="335"/>
        <v>CP003743</v>
      </c>
      <c r="E4181" t="str">
        <f t="shared" si="332"/>
        <v>Octadecabacter</v>
      </c>
      <c r="F4181" t="s">
        <v>32631</v>
      </c>
      <c r="G4181" t="str">
        <f t="shared" si="336"/>
        <v>Octadecabacterarcticus                 Alphaproteobacteria118.28751.4689131---1409</v>
      </c>
      <c r="H4181" t="s">
        <v>21275</v>
      </c>
      <c r="I4181" t="s">
        <v>15</v>
      </c>
      <c r="J4181" t="s">
        <v>78</v>
      </c>
      <c r="K4181" t="s">
        <v>202</v>
      </c>
      <c r="L4181" t="s">
        <v>21276</v>
      </c>
      <c r="M4181" t="s">
        <v>21277</v>
      </c>
      <c r="N4181" t="s">
        <v>21278</v>
      </c>
      <c r="O4181" s="1" t="s">
        <v>21279</v>
      </c>
      <c r="P4181" t="s">
        <v>21280</v>
      </c>
      <c r="Q4181">
        <v>131</v>
      </c>
      <c r="R4181" t="s">
        <v>23</v>
      </c>
      <c r="S4181" t="s">
        <v>23</v>
      </c>
      <c r="T4181" t="s">
        <v>23</v>
      </c>
      <c r="U4181">
        <v>140</v>
      </c>
      <c r="V4181">
        <v>9</v>
      </c>
    </row>
    <row r="4182" spans="1:22">
      <c r="A4182">
        <v>6474663</v>
      </c>
      <c r="B4182" t="str">
        <f t="shared" si="333"/>
        <v>pOA238_160</v>
      </c>
      <c r="C4182" t="str">
        <f t="shared" si="334"/>
        <v>NC_020910.1</v>
      </c>
      <c r="D4182" t="str">
        <f t="shared" si="335"/>
        <v>CP003744</v>
      </c>
      <c r="E4182" t="str">
        <f t="shared" si="332"/>
        <v>Octadecabacter</v>
      </c>
      <c r="F4182" t="s">
        <v>32631</v>
      </c>
      <c r="G4182" t="str">
        <f t="shared" si="336"/>
        <v>Octadecabacterarcticus                 Alphaproteobacteria159.68354.3696152---17119</v>
      </c>
      <c r="H4182" t="s">
        <v>21275</v>
      </c>
      <c r="I4182" t="s">
        <v>15</v>
      </c>
      <c r="J4182" t="s">
        <v>78</v>
      </c>
      <c r="K4182" t="s">
        <v>202</v>
      </c>
      <c r="L4182" t="s">
        <v>21281</v>
      </c>
      <c r="M4182" t="s">
        <v>21282</v>
      </c>
      <c r="N4182" t="s">
        <v>21283</v>
      </c>
      <c r="O4182" s="1" t="s">
        <v>21284</v>
      </c>
      <c r="P4182" t="s">
        <v>21285</v>
      </c>
      <c r="Q4182">
        <v>152</v>
      </c>
      <c r="R4182" t="s">
        <v>23</v>
      </c>
      <c r="S4182" t="s">
        <v>23</v>
      </c>
      <c r="T4182" t="s">
        <v>23</v>
      </c>
      <c r="U4182">
        <v>171</v>
      </c>
      <c r="V4182">
        <v>19</v>
      </c>
    </row>
    <row r="4183" spans="1:22">
      <c r="A4183">
        <v>6474567</v>
      </c>
      <c r="B4183" t="str">
        <f t="shared" si="333"/>
        <v>OSB_p1</v>
      </c>
      <c r="C4183" t="str">
        <f t="shared" si="334"/>
        <v>NZ_CP012161.1</v>
      </c>
      <c r="D4183" t="str">
        <f t="shared" si="335"/>
        <v>CP012161</v>
      </c>
      <c r="E4183" t="str">
        <f t="shared" si="332"/>
        <v>Octadecabacter</v>
      </c>
      <c r="F4183" t="s">
        <v>32632</v>
      </c>
      <c r="G4183" t="str">
        <f t="shared" si="336"/>
        <v>Octadecabactertemperatus               Alphaproteobacteria31.5651.175527---281</v>
      </c>
      <c r="H4183" t="s">
        <v>21286</v>
      </c>
      <c r="I4183" t="s">
        <v>15</v>
      </c>
      <c r="J4183" t="s">
        <v>78</v>
      </c>
      <c r="K4183" t="s">
        <v>202</v>
      </c>
      <c r="L4183" t="s">
        <v>21287</v>
      </c>
      <c r="M4183" t="s">
        <v>21288</v>
      </c>
      <c r="N4183" t="s">
        <v>21289</v>
      </c>
      <c r="O4183" s="1" t="s">
        <v>21290</v>
      </c>
      <c r="P4183" t="s">
        <v>21291</v>
      </c>
      <c r="Q4183">
        <v>27</v>
      </c>
      <c r="R4183" t="s">
        <v>23</v>
      </c>
      <c r="S4183" t="s">
        <v>23</v>
      </c>
      <c r="T4183" t="s">
        <v>23</v>
      </c>
      <c r="U4183">
        <v>28</v>
      </c>
      <c r="V4183">
        <v>1</v>
      </c>
    </row>
    <row r="4184" spans="1:22">
      <c r="A4184">
        <v>6474471</v>
      </c>
      <c r="B4184" t="str">
        <f t="shared" si="333"/>
        <v>unnamed</v>
      </c>
      <c r="C4184" t="str">
        <f t="shared" si="334"/>
        <v>NZ_CM001399.1</v>
      </c>
      <c r="D4184" t="str">
        <f t="shared" si="335"/>
        <v>CM001399</v>
      </c>
      <c r="E4184" t="str">
        <f t="shared" si="332"/>
        <v>Oenococcus</v>
      </c>
      <c r="F4184" t="s">
        <v>32633</v>
      </c>
      <c r="G4184" t="str">
        <f t="shared" si="336"/>
        <v>Oenococcuskitaharae                Bacilli8.31337.603812---131</v>
      </c>
      <c r="H4184" t="s">
        <v>21292</v>
      </c>
      <c r="I4184" t="s">
        <v>15</v>
      </c>
      <c r="J4184" t="s">
        <v>46</v>
      </c>
      <c r="K4184" t="s">
        <v>1953</v>
      </c>
      <c r="L4184" t="s">
        <v>68</v>
      </c>
      <c r="M4184" t="s">
        <v>21293</v>
      </c>
      <c r="N4184" t="s">
        <v>21294</v>
      </c>
      <c r="O4184" s="1" t="s">
        <v>21295</v>
      </c>
      <c r="P4184" t="s">
        <v>21296</v>
      </c>
      <c r="Q4184">
        <v>12</v>
      </c>
      <c r="R4184" t="s">
        <v>23</v>
      </c>
      <c r="S4184" t="s">
        <v>23</v>
      </c>
      <c r="T4184" t="s">
        <v>23</v>
      </c>
      <c r="U4184">
        <v>13</v>
      </c>
      <c r="V4184">
        <v>1</v>
      </c>
    </row>
    <row r="4185" spans="1:22">
      <c r="A4185">
        <v>6474375</v>
      </c>
      <c r="B4185" t="str">
        <f t="shared" si="333"/>
        <v>pRS3</v>
      </c>
      <c r="C4185" t="str">
        <f t="shared" si="334"/>
        <v>NC_003099.1</v>
      </c>
      <c r="D4185" t="str">
        <f t="shared" si="335"/>
        <v>AJ310614</v>
      </c>
      <c r="E4185" t="str">
        <f t="shared" si="332"/>
        <v>Oenococcus</v>
      </c>
      <c r="F4185" t="s">
        <v>32634</v>
      </c>
      <c r="G4185" t="str">
        <f t="shared" si="336"/>
        <v xml:space="preserve">Oenococcusoeni                     Bacilli3.94835.63833---3-                                                                                        </v>
      </c>
      <c r="H4185" t="s">
        <v>21297</v>
      </c>
      <c r="I4185" t="s">
        <v>15</v>
      </c>
      <c r="J4185" t="s">
        <v>46</v>
      </c>
      <c r="K4185" t="s">
        <v>1953</v>
      </c>
      <c r="L4185" t="s">
        <v>21298</v>
      </c>
      <c r="M4185" t="s">
        <v>21299</v>
      </c>
      <c r="N4185" t="s">
        <v>21300</v>
      </c>
      <c r="O4185" s="1" t="s">
        <v>21301</v>
      </c>
      <c r="P4185" t="s">
        <v>21302</v>
      </c>
      <c r="Q4185">
        <v>3</v>
      </c>
      <c r="R4185" t="s">
        <v>23</v>
      </c>
      <c r="S4185" t="s">
        <v>23</v>
      </c>
      <c r="T4185" t="s">
        <v>23</v>
      </c>
      <c r="U4185">
        <v>3</v>
      </c>
      <c r="V4185" t="s">
        <v>32116</v>
      </c>
    </row>
    <row r="4186" spans="1:22">
      <c r="A4186">
        <v>6474279</v>
      </c>
      <c r="B4186" t="str">
        <f t="shared" si="333"/>
        <v>pOM1</v>
      </c>
      <c r="C4186" t="str">
        <f t="shared" si="334"/>
        <v>NC_006904.1</v>
      </c>
      <c r="D4186" t="str">
        <f t="shared" si="335"/>
        <v>AB208028</v>
      </c>
      <c r="E4186" t="str">
        <f t="shared" si="332"/>
        <v>Oenococcus</v>
      </c>
      <c r="F4186" t="s">
        <v>32634</v>
      </c>
      <c r="G4186" t="str">
        <f t="shared" si="336"/>
        <v xml:space="preserve">Oenococcusoeni                     Bacilli3.92635.4053---3-                                                                                </v>
      </c>
      <c r="H4186" t="s">
        <v>21303</v>
      </c>
      <c r="I4186" t="s">
        <v>15</v>
      </c>
      <c r="J4186" t="s">
        <v>46</v>
      </c>
      <c r="K4186" t="s">
        <v>1953</v>
      </c>
      <c r="L4186" t="s">
        <v>7886</v>
      </c>
      <c r="M4186" t="s">
        <v>21304</v>
      </c>
      <c r="N4186" t="s">
        <v>21305</v>
      </c>
      <c r="O4186" s="1" t="s">
        <v>21306</v>
      </c>
      <c r="P4186" t="s">
        <v>21307</v>
      </c>
      <c r="Q4186">
        <v>3</v>
      </c>
      <c r="R4186" t="s">
        <v>23</v>
      </c>
      <c r="S4186" t="s">
        <v>23</v>
      </c>
      <c r="T4186" t="s">
        <v>23</v>
      </c>
      <c r="U4186">
        <v>3</v>
      </c>
      <c r="V4186" t="s">
        <v>3129</v>
      </c>
    </row>
    <row r="4187" spans="1:22">
      <c r="A4187">
        <v>6474183</v>
      </c>
      <c r="B4187" t="str">
        <f t="shared" si="333"/>
        <v>pRS2</v>
      </c>
      <c r="C4187" t="str">
        <f t="shared" si="334"/>
        <v>NC_003201.1</v>
      </c>
      <c r="D4187" t="str">
        <f t="shared" si="335"/>
        <v>AJ310613</v>
      </c>
      <c r="E4187" t="str">
        <f t="shared" ref="E4187:E4250" si="337">MID(H4187,1,FIND(" ",H4187)-1)</f>
        <v>Oenococcus</v>
      </c>
      <c r="F4187" t="s">
        <v>32634</v>
      </c>
      <c r="G4187" t="str">
        <f t="shared" si="336"/>
        <v xml:space="preserve">Oenococcusoeni                     Bacilli2.54435.37743---3-                                                                                        </v>
      </c>
      <c r="H4187" t="s">
        <v>21297</v>
      </c>
      <c r="I4187" t="s">
        <v>15</v>
      </c>
      <c r="J4187" t="s">
        <v>46</v>
      </c>
      <c r="K4187" t="s">
        <v>1953</v>
      </c>
      <c r="L4187" t="s">
        <v>21308</v>
      </c>
      <c r="M4187" t="s">
        <v>21309</v>
      </c>
      <c r="N4187" t="s">
        <v>21310</v>
      </c>
      <c r="O4187" s="1" t="s">
        <v>21311</v>
      </c>
      <c r="P4187" t="s">
        <v>21312</v>
      </c>
      <c r="Q4187">
        <v>3</v>
      </c>
      <c r="R4187" t="s">
        <v>23</v>
      </c>
      <c r="S4187" t="s">
        <v>23</v>
      </c>
      <c r="T4187" t="s">
        <v>23</v>
      </c>
      <c r="U4187">
        <v>3</v>
      </c>
      <c r="V4187" t="s">
        <v>32116</v>
      </c>
    </row>
    <row r="4188" spans="1:22">
      <c r="A4188">
        <v>6474087</v>
      </c>
      <c r="B4188" t="str">
        <f t="shared" si="333"/>
        <v>pOENI-1</v>
      </c>
      <c r="C4188" t="str">
        <f t="shared" si="334"/>
        <v>NC_019553.1</v>
      </c>
      <c r="D4188" t="str">
        <f t="shared" si="335"/>
        <v>JX416328</v>
      </c>
      <c r="E4188" t="str">
        <f t="shared" si="337"/>
        <v>Oenococcus</v>
      </c>
      <c r="F4188" t="s">
        <v>32634</v>
      </c>
      <c r="G4188" t="str">
        <f t="shared" si="336"/>
        <v>Oenococcusoeni                     Bacilli18.33240.835718---202</v>
      </c>
      <c r="H4188" t="s">
        <v>21297</v>
      </c>
      <c r="I4188" t="s">
        <v>15</v>
      </c>
      <c r="J4188" t="s">
        <v>46</v>
      </c>
      <c r="K4188" t="s">
        <v>1953</v>
      </c>
      <c r="L4188" t="s">
        <v>21313</v>
      </c>
      <c r="M4188" t="s">
        <v>21314</v>
      </c>
      <c r="N4188" t="s">
        <v>21315</v>
      </c>
      <c r="O4188" s="1" t="s">
        <v>4517</v>
      </c>
      <c r="P4188" t="s">
        <v>21316</v>
      </c>
      <c r="Q4188">
        <v>18</v>
      </c>
      <c r="R4188" t="s">
        <v>23</v>
      </c>
      <c r="S4188" t="s">
        <v>23</v>
      </c>
      <c r="T4188" t="s">
        <v>23</v>
      </c>
      <c r="U4188">
        <v>20</v>
      </c>
      <c r="V4188">
        <v>2</v>
      </c>
    </row>
    <row r="4189" spans="1:22">
      <c r="A4189">
        <v>6473991</v>
      </c>
      <c r="B4189" t="str">
        <f t="shared" si="333"/>
        <v>pOENI-1v2</v>
      </c>
      <c r="C4189" t="str">
        <f t="shared" si="334"/>
        <v>NC_019554.1</v>
      </c>
      <c r="D4189" t="str">
        <f t="shared" si="335"/>
        <v>JX416329</v>
      </c>
      <c r="E4189" t="str">
        <f t="shared" si="337"/>
        <v>Oenococcus</v>
      </c>
      <c r="F4189" t="s">
        <v>32634</v>
      </c>
      <c r="G4189" t="str">
        <f t="shared" si="336"/>
        <v xml:space="preserve">Oenococcusoeni                     Bacilli21.92640.88326---27-                                                                                </v>
      </c>
      <c r="H4189" t="s">
        <v>21297</v>
      </c>
      <c r="I4189" t="s">
        <v>15</v>
      </c>
      <c r="J4189" t="s">
        <v>46</v>
      </c>
      <c r="K4189" t="s">
        <v>1953</v>
      </c>
      <c r="L4189" t="s">
        <v>21317</v>
      </c>
      <c r="M4189" t="s">
        <v>21318</v>
      </c>
      <c r="N4189" t="s">
        <v>21319</v>
      </c>
      <c r="O4189" s="1" t="s">
        <v>21320</v>
      </c>
      <c r="P4189" t="s">
        <v>21321</v>
      </c>
      <c r="Q4189">
        <v>26</v>
      </c>
      <c r="R4189" t="s">
        <v>23</v>
      </c>
      <c r="S4189" t="s">
        <v>23</v>
      </c>
      <c r="T4189" t="s">
        <v>23</v>
      </c>
      <c r="U4189">
        <v>27</v>
      </c>
      <c r="V4189" t="s">
        <v>3129</v>
      </c>
    </row>
    <row r="4190" spans="1:22">
      <c r="A4190">
        <v>6473895</v>
      </c>
      <c r="B4190" t="str">
        <f t="shared" si="333"/>
        <v>pHCG3B</v>
      </c>
      <c r="C4190" t="str">
        <f t="shared" si="334"/>
        <v>NC_017536.1</v>
      </c>
      <c r="D4190" t="str">
        <f t="shared" si="335"/>
        <v>CP002822</v>
      </c>
      <c r="E4190" t="str">
        <f t="shared" si="337"/>
        <v>Oligotropha</v>
      </c>
      <c r="F4190" t="s">
        <v>32635</v>
      </c>
      <c r="G4190" t="str">
        <f t="shared" si="336"/>
        <v>Oligotrophacarboxidovorans          Alphaproteobacteria133.05560.5539124---1262</v>
      </c>
      <c r="H4190" t="s">
        <v>21322</v>
      </c>
      <c r="I4190" t="s">
        <v>15</v>
      </c>
      <c r="J4190" t="s">
        <v>78</v>
      </c>
      <c r="K4190" t="s">
        <v>202</v>
      </c>
      <c r="L4190" t="s">
        <v>21323</v>
      </c>
      <c r="M4190" t="s">
        <v>21324</v>
      </c>
      <c r="N4190" t="s">
        <v>21325</v>
      </c>
      <c r="O4190" s="1" t="s">
        <v>21326</v>
      </c>
      <c r="P4190" t="s">
        <v>21327</v>
      </c>
      <c r="Q4190">
        <v>124</v>
      </c>
      <c r="R4190" t="s">
        <v>23</v>
      </c>
      <c r="S4190" t="s">
        <v>23</v>
      </c>
      <c r="T4190" t="s">
        <v>23</v>
      </c>
      <c r="U4190">
        <v>126</v>
      </c>
      <c r="V4190">
        <v>2</v>
      </c>
    </row>
    <row r="4191" spans="1:22">
      <c r="A4191">
        <v>6473799</v>
      </c>
      <c r="B4191" t="str">
        <f t="shared" si="333"/>
        <v>pOC167B</v>
      </c>
      <c r="C4191" t="str">
        <f t="shared" si="334"/>
        <v>NC_017539.1</v>
      </c>
      <c r="D4191" t="str">
        <f t="shared" si="335"/>
        <v>CP002823</v>
      </c>
      <c r="E4191" t="str">
        <f t="shared" si="337"/>
        <v>Oligotropha</v>
      </c>
      <c r="F4191" t="s">
        <v>32635</v>
      </c>
      <c r="G4191" t="str">
        <f t="shared" si="336"/>
        <v>Oligotrophacarboxidovorans          Alphaproteobacteria167.26960.6114164---1662</v>
      </c>
      <c r="H4191" t="s">
        <v>21322</v>
      </c>
      <c r="I4191" t="s">
        <v>15</v>
      </c>
      <c r="J4191" t="s">
        <v>78</v>
      </c>
      <c r="K4191" t="s">
        <v>202</v>
      </c>
      <c r="L4191" t="s">
        <v>21328</v>
      </c>
      <c r="M4191" t="s">
        <v>21329</v>
      </c>
      <c r="N4191" t="s">
        <v>21330</v>
      </c>
      <c r="O4191" s="1" t="s">
        <v>21331</v>
      </c>
      <c r="P4191" t="s">
        <v>21332</v>
      </c>
      <c r="Q4191">
        <v>164</v>
      </c>
      <c r="R4191" t="s">
        <v>23</v>
      </c>
      <c r="S4191" t="s">
        <v>23</v>
      </c>
      <c r="T4191" t="s">
        <v>23</v>
      </c>
      <c r="U4191">
        <v>166</v>
      </c>
      <c r="V4191">
        <v>2</v>
      </c>
    </row>
    <row r="4192" spans="1:22">
      <c r="A4192">
        <v>6473703</v>
      </c>
      <c r="B4192" t="str">
        <f t="shared" si="333"/>
        <v>pOC167</v>
      </c>
      <c r="C4192" t="str">
        <f t="shared" si="334"/>
        <v>NC_015685.1</v>
      </c>
      <c r="D4192" t="str">
        <f t="shared" si="335"/>
        <v>CP002828</v>
      </c>
      <c r="E4192" t="str">
        <f t="shared" si="337"/>
        <v>Oligotropha</v>
      </c>
      <c r="F4192" t="s">
        <v>32635</v>
      </c>
      <c r="G4192" t="str">
        <f t="shared" si="336"/>
        <v>Oligotrophacarboxidovorans          Alphaproteobacteria167.26960.6114164---1662</v>
      </c>
      <c r="H4192" t="s">
        <v>21333</v>
      </c>
      <c r="I4192" t="s">
        <v>15</v>
      </c>
      <c r="J4192" t="s">
        <v>78</v>
      </c>
      <c r="K4192" t="s">
        <v>202</v>
      </c>
      <c r="L4192" t="s">
        <v>21334</v>
      </c>
      <c r="M4192" t="s">
        <v>21335</v>
      </c>
      <c r="N4192" t="s">
        <v>21336</v>
      </c>
      <c r="O4192" s="1" t="s">
        <v>21331</v>
      </c>
      <c r="P4192" t="s">
        <v>21332</v>
      </c>
      <c r="Q4192">
        <v>164</v>
      </c>
      <c r="R4192" t="s">
        <v>23</v>
      </c>
      <c r="S4192" t="s">
        <v>23</v>
      </c>
      <c r="T4192" t="s">
        <v>23</v>
      </c>
      <c r="U4192">
        <v>166</v>
      </c>
      <c r="V4192">
        <v>2</v>
      </c>
    </row>
    <row r="4193" spans="1:22">
      <c r="A4193">
        <v>6473607</v>
      </c>
      <c r="B4193" t="str">
        <f t="shared" si="333"/>
        <v>pHCG3</v>
      </c>
      <c r="C4193" t="str">
        <f t="shared" si="334"/>
        <v>NC_015689.1</v>
      </c>
      <c r="D4193" t="str">
        <f t="shared" si="335"/>
        <v>CP002827</v>
      </c>
      <c r="E4193" t="str">
        <f t="shared" si="337"/>
        <v>Oligotropha</v>
      </c>
      <c r="F4193" t="s">
        <v>32635</v>
      </c>
      <c r="G4193" t="str">
        <f t="shared" si="336"/>
        <v>Oligotrophacarboxidovorans          Alphaproteobacteria133.05760.5537126---1271</v>
      </c>
      <c r="H4193" t="s">
        <v>21333</v>
      </c>
      <c r="I4193" t="s">
        <v>15</v>
      </c>
      <c r="J4193" t="s">
        <v>78</v>
      </c>
      <c r="K4193" t="s">
        <v>202</v>
      </c>
      <c r="L4193" t="s">
        <v>21337</v>
      </c>
      <c r="M4193" t="s">
        <v>21338</v>
      </c>
      <c r="N4193" t="s">
        <v>21339</v>
      </c>
      <c r="O4193" s="1" t="s">
        <v>21340</v>
      </c>
      <c r="P4193" t="s">
        <v>21341</v>
      </c>
      <c r="Q4193">
        <v>126</v>
      </c>
      <c r="R4193" t="s">
        <v>23</v>
      </c>
      <c r="S4193" t="s">
        <v>23</v>
      </c>
      <c r="T4193" t="s">
        <v>23</v>
      </c>
      <c r="U4193">
        <v>127</v>
      </c>
      <c r="V4193">
        <v>1</v>
      </c>
    </row>
    <row r="4194" spans="1:22">
      <c r="A4194">
        <v>6473511</v>
      </c>
      <c r="B4194" t="str">
        <f t="shared" si="333"/>
        <v>pOYNIM_1998-2000</v>
      </c>
      <c r="C4194" t="str">
        <f t="shared" si="334"/>
        <v>NC_019172.1</v>
      </c>
      <c r="D4194" t="str">
        <f t="shared" si="335"/>
        <v>AB480166</v>
      </c>
      <c r="E4194" t="str">
        <f t="shared" si="337"/>
        <v>Onion</v>
      </c>
      <c r="F4194" t="s">
        <v>32188</v>
      </c>
      <c r="G4194" t="str">
        <f t="shared" si="336"/>
        <v xml:space="preserve">Onionyellows                  Mollicutes3.06223.67733---3-                                                </v>
      </c>
      <c r="H4194" t="s">
        <v>21342</v>
      </c>
      <c r="I4194" t="s">
        <v>15</v>
      </c>
      <c r="J4194" t="s">
        <v>16</v>
      </c>
      <c r="K4194" t="s">
        <v>17</v>
      </c>
      <c r="L4194" t="s">
        <v>21343</v>
      </c>
      <c r="M4194" t="s">
        <v>21344</v>
      </c>
      <c r="N4194" t="s">
        <v>21345</v>
      </c>
      <c r="O4194" s="1" t="s">
        <v>21346</v>
      </c>
      <c r="P4194" t="s">
        <v>21347</v>
      </c>
      <c r="Q4194">
        <v>3</v>
      </c>
      <c r="R4194" t="s">
        <v>23</v>
      </c>
      <c r="S4194" t="s">
        <v>23</v>
      </c>
      <c r="T4194" t="s">
        <v>23</v>
      </c>
      <c r="U4194">
        <v>3</v>
      </c>
      <c r="V4194" t="s">
        <v>24</v>
      </c>
    </row>
    <row r="4195" spans="1:22">
      <c r="A4195">
        <v>6473415</v>
      </c>
      <c r="B4195" t="str">
        <f t="shared" si="333"/>
        <v>EcOYNIM_1999</v>
      </c>
      <c r="C4195" t="str">
        <f t="shared" si="334"/>
        <v>NC_019168.1</v>
      </c>
      <c r="D4195" t="str">
        <f t="shared" si="335"/>
        <v>AB479509</v>
      </c>
      <c r="E4195" t="str">
        <f t="shared" si="337"/>
        <v>Onion</v>
      </c>
      <c r="F4195" t="s">
        <v>32188</v>
      </c>
      <c r="G4195" t="str">
        <f t="shared" si="336"/>
        <v xml:space="preserve">Onionyellows                  Mollicutes5.04424.2076---6-                                                        </v>
      </c>
      <c r="H4195" t="s">
        <v>21342</v>
      </c>
      <c r="I4195" t="s">
        <v>15</v>
      </c>
      <c r="J4195" t="s">
        <v>16</v>
      </c>
      <c r="K4195" t="s">
        <v>17</v>
      </c>
      <c r="L4195" t="s">
        <v>21348</v>
      </c>
      <c r="M4195" t="s">
        <v>21349</v>
      </c>
      <c r="N4195" t="s">
        <v>21350</v>
      </c>
      <c r="O4195" s="1" t="s">
        <v>21351</v>
      </c>
      <c r="P4195" t="s">
        <v>18159</v>
      </c>
      <c r="Q4195">
        <v>6</v>
      </c>
      <c r="R4195" t="s">
        <v>23</v>
      </c>
      <c r="S4195" t="s">
        <v>23</v>
      </c>
      <c r="T4195" t="s">
        <v>23</v>
      </c>
      <c r="U4195">
        <v>6</v>
      </c>
      <c r="V4195" t="s">
        <v>58</v>
      </c>
    </row>
    <row r="4196" spans="1:22">
      <c r="A4196">
        <v>6473319</v>
      </c>
      <c r="B4196" t="str">
        <f t="shared" si="333"/>
        <v>pOYNIM</v>
      </c>
      <c r="C4196" t="str">
        <f t="shared" si="334"/>
        <v>NC_012090.1</v>
      </c>
      <c r="D4196" t="str">
        <f t="shared" si="335"/>
        <v>AB479515</v>
      </c>
      <c r="E4196" t="str">
        <f t="shared" si="337"/>
        <v>Onion</v>
      </c>
      <c r="F4196" t="s">
        <v>32188</v>
      </c>
      <c r="G4196" t="str">
        <f t="shared" si="336"/>
        <v xml:space="preserve">Onionyellows                  Mollicutes3.06223.8083---3-                                                                </v>
      </c>
      <c r="H4196" t="s">
        <v>21342</v>
      </c>
      <c r="I4196" t="s">
        <v>15</v>
      </c>
      <c r="J4196" t="s">
        <v>16</v>
      </c>
      <c r="K4196" t="s">
        <v>17</v>
      </c>
      <c r="L4196" t="s">
        <v>21352</v>
      </c>
      <c r="M4196" t="s">
        <v>21353</v>
      </c>
      <c r="N4196" t="s">
        <v>21354</v>
      </c>
      <c r="O4196" s="1" t="s">
        <v>21346</v>
      </c>
      <c r="P4196" t="s">
        <v>21355</v>
      </c>
      <c r="Q4196">
        <v>3</v>
      </c>
      <c r="R4196" t="s">
        <v>23</v>
      </c>
      <c r="S4196" t="s">
        <v>23</v>
      </c>
      <c r="T4196" t="s">
        <v>23</v>
      </c>
      <c r="U4196">
        <v>3</v>
      </c>
      <c r="V4196" t="s">
        <v>495</v>
      </c>
    </row>
    <row r="4197" spans="1:22">
      <c r="A4197">
        <v>6473223</v>
      </c>
      <c r="B4197" t="str">
        <f t="shared" si="333"/>
        <v>EcOYW1</v>
      </c>
      <c r="C4197" t="str">
        <f t="shared" si="334"/>
        <v>NC_012088.1</v>
      </c>
      <c r="D4197" t="str">
        <f t="shared" si="335"/>
        <v>AB479513</v>
      </c>
      <c r="E4197" t="str">
        <f t="shared" si="337"/>
        <v>Onion</v>
      </c>
      <c r="F4197" t="s">
        <v>32188</v>
      </c>
      <c r="G4197" t="str">
        <f t="shared" si="336"/>
        <v xml:space="preserve">Onionyellows                  Mollicutes7.00521.92727---7-                                                                </v>
      </c>
      <c r="H4197" t="s">
        <v>21342</v>
      </c>
      <c r="I4197" t="s">
        <v>15</v>
      </c>
      <c r="J4197" t="s">
        <v>16</v>
      </c>
      <c r="K4197" t="s">
        <v>17</v>
      </c>
      <c r="L4197" t="s">
        <v>21356</v>
      </c>
      <c r="M4197" t="s">
        <v>21357</v>
      </c>
      <c r="N4197" t="s">
        <v>21358</v>
      </c>
      <c r="O4197" s="1" t="s">
        <v>21359</v>
      </c>
      <c r="P4197" t="s">
        <v>21360</v>
      </c>
      <c r="Q4197">
        <v>7</v>
      </c>
      <c r="R4197" t="s">
        <v>23</v>
      </c>
      <c r="S4197" t="s">
        <v>23</v>
      </c>
      <c r="T4197" t="s">
        <v>23</v>
      </c>
      <c r="U4197">
        <v>7</v>
      </c>
      <c r="V4197" t="s">
        <v>495</v>
      </c>
    </row>
    <row r="4198" spans="1:22">
      <c r="A4198">
        <v>6473127</v>
      </c>
      <c r="B4198" t="str">
        <f t="shared" si="333"/>
        <v>EcOYNIM_2002-2004</v>
      </c>
      <c r="C4198" t="str">
        <f t="shared" si="334"/>
        <v>NC_019170.1</v>
      </c>
      <c r="D4198" t="str">
        <f t="shared" si="335"/>
        <v>AB479511</v>
      </c>
      <c r="E4198" t="str">
        <f t="shared" si="337"/>
        <v>Onion</v>
      </c>
      <c r="F4198" t="s">
        <v>32188</v>
      </c>
      <c r="G4198" t="str">
        <f t="shared" si="336"/>
        <v>Onionyellows                  Mollicutes5.00924.11664---62</v>
      </c>
      <c r="H4198" t="s">
        <v>21342</v>
      </c>
      <c r="I4198" t="s">
        <v>15</v>
      </c>
      <c r="J4198" t="s">
        <v>16</v>
      </c>
      <c r="K4198" t="s">
        <v>17</v>
      </c>
      <c r="L4198" t="s">
        <v>21361</v>
      </c>
      <c r="M4198" t="s">
        <v>21362</v>
      </c>
      <c r="N4198" t="s">
        <v>21363</v>
      </c>
      <c r="O4198" s="1" t="s">
        <v>21364</v>
      </c>
      <c r="P4198" t="s">
        <v>21365</v>
      </c>
      <c r="Q4198">
        <v>4</v>
      </c>
      <c r="R4198" t="s">
        <v>23</v>
      </c>
      <c r="S4198" t="s">
        <v>23</v>
      </c>
      <c r="T4198" t="s">
        <v>23</v>
      </c>
      <c r="U4198">
        <v>6</v>
      </c>
      <c r="V4198">
        <v>2</v>
      </c>
    </row>
    <row r="4199" spans="1:22">
      <c r="A4199">
        <v>6473031</v>
      </c>
      <c r="B4199" t="str">
        <f t="shared" si="333"/>
        <v>pOYNIM_2002-2006</v>
      </c>
      <c r="C4199" t="str">
        <f t="shared" si="334"/>
        <v>NC_019173.1</v>
      </c>
      <c r="D4199" t="str">
        <f t="shared" si="335"/>
        <v>AB480167</v>
      </c>
      <c r="E4199" t="str">
        <f t="shared" si="337"/>
        <v>Onion</v>
      </c>
      <c r="F4199" t="s">
        <v>32188</v>
      </c>
      <c r="G4199" t="str">
        <f t="shared" si="336"/>
        <v xml:space="preserve">Onionyellows                  Mollicutes3.02923.50613---3-                                                </v>
      </c>
      <c r="H4199" t="s">
        <v>21342</v>
      </c>
      <c r="I4199" t="s">
        <v>15</v>
      </c>
      <c r="J4199" t="s">
        <v>16</v>
      </c>
      <c r="K4199" t="s">
        <v>17</v>
      </c>
      <c r="L4199" t="s">
        <v>21366</v>
      </c>
      <c r="M4199" t="s">
        <v>21367</v>
      </c>
      <c r="N4199" t="s">
        <v>21368</v>
      </c>
      <c r="O4199" s="1" t="s">
        <v>21369</v>
      </c>
      <c r="P4199" t="s">
        <v>21370</v>
      </c>
      <c r="Q4199">
        <v>3</v>
      </c>
      <c r="R4199" t="s">
        <v>23</v>
      </c>
      <c r="S4199" t="s">
        <v>23</v>
      </c>
      <c r="T4199" t="s">
        <v>23</v>
      </c>
      <c r="U4199">
        <v>3</v>
      </c>
      <c r="V4199" t="s">
        <v>24</v>
      </c>
    </row>
    <row r="4200" spans="1:22">
      <c r="A4200">
        <v>6472935</v>
      </c>
      <c r="B4200" t="str">
        <f t="shared" si="333"/>
        <v>pOYM</v>
      </c>
      <c r="C4200" t="str">
        <f t="shared" si="334"/>
        <v>NC_012089.1</v>
      </c>
      <c r="D4200" t="str">
        <f t="shared" si="335"/>
        <v>AB479514</v>
      </c>
      <c r="E4200" t="str">
        <f t="shared" si="337"/>
        <v>Onion</v>
      </c>
      <c r="F4200" t="s">
        <v>32188</v>
      </c>
      <c r="G4200" t="str">
        <f t="shared" si="336"/>
        <v xml:space="preserve">Onionyellows                  Mollicutes3.93224.26255---5-                                                                </v>
      </c>
      <c r="H4200" t="s">
        <v>21342</v>
      </c>
      <c r="I4200" t="s">
        <v>15</v>
      </c>
      <c r="J4200" t="s">
        <v>16</v>
      </c>
      <c r="K4200" t="s">
        <v>17</v>
      </c>
      <c r="L4200" t="s">
        <v>21371</v>
      </c>
      <c r="M4200" t="s">
        <v>21372</v>
      </c>
      <c r="N4200" t="s">
        <v>21373</v>
      </c>
      <c r="O4200" s="1" t="s">
        <v>21374</v>
      </c>
      <c r="P4200" t="s">
        <v>21375</v>
      </c>
      <c r="Q4200">
        <v>5</v>
      </c>
      <c r="R4200" t="s">
        <v>23</v>
      </c>
      <c r="S4200" t="s">
        <v>23</v>
      </c>
      <c r="T4200" t="s">
        <v>23</v>
      </c>
      <c r="U4200">
        <v>5</v>
      </c>
      <c r="V4200" t="s">
        <v>495</v>
      </c>
    </row>
    <row r="4201" spans="1:22">
      <c r="A4201">
        <v>6472839</v>
      </c>
      <c r="B4201" t="str">
        <f t="shared" si="333"/>
        <v>extrachromosomal DNA</v>
      </c>
      <c r="C4201" t="str">
        <f t="shared" si="334"/>
        <v>NC_006903.1</v>
      </c>
      <c r="D4201" t="str">
        <f t="shared" si="335"/>
        <v>AB097150</v>
      </c>
      <c r="E4201" t="str">
        <f t="shared" si="337"/>
        <v>Onion</v>
      </c>
      <c r="F4201" t="s">
        <v>32188</v>
      </c>
      <c r="G4201" t="str">
        <f t="shared" si="336"/>
        <v xml:space="preserve">Onionyellows                  Mollicutes5.04524.30136---6-                                        </v>
      </c>
      <c r="H4201" t="s">
        <v>21376</v>
      </c>
      <c r="I4201" t="s">
        <v>15</v>
      </c>
      <c r="J4201" t="s">
        <v>16</v>
      </c>
      <c r="K4201" t="s">
        <v>17</v>
      </c>
      <c r="L4201" t="s">
        <v>2447</v>
      </c>
      <c r="M4201" t="s">
        <v>21377</v>
      </c>
      <c r="N4201" t="s">
        <v>21378</v>
      </c>
      <c r="O4201" s="1" t="s">
        <v>21379</v>
      </c>
      <c r="P4201" t="s">
        <v>21380</v>
      </c>
      <c r="Q4201">
        <v>6</v>
      </c>
      <c r="R4201" t="s">
        <v>23</v>
      </c>
      <c r="S4201" t="s">
        <v>23</v>
      </c>
      <c r="T4201" t="s">
        <v>23</v>
      </c>
      <c r="U4201">
        <v>6</v>
      </c>
      <c r="V4201" t="s">
        <v>44</v>
      </c>
    </row>
    <row r="4202" spans="1:22">
      <c r="A4202">
        <v>6472743</v>
      </c>
      <c r="B4202" t="str">
        <f t="shared" si="333"/>
        <v>EcOYNIM_1998</v>
      </c>
      <c r="C4202" t="str">
        <f t="shared" si="334"/>
        <v>NC_019167.1</v>
      </c>
      <c r="D4202" t="str">
        <f t="shared" si="335"/>
        <v>AB479508</v>
      </c>
      <c r="E4202" t="str">
        <f t="shared" si="337"/>
        <v>Onion</v>
      </c>
      <c r="F4202" t="s">
        <v>32188</v>
      </c>
      <c r="G4202" t="str">
        <f t="shared" si="336"/>
        <v xml:space="preserve">Onionyellows                  Mollicutes5.04424.22686---6-                                                        </v>
      </c>
      <c r="H4202" t="s">
        <v>21342</v>
      </c>
      <c r="I4202" t="s">
        <v>15</v>
      </c>
      <c r="J4202" t="s">
        <v>16</v>
      </c>
      <c r="K4202" t="s">
        <v>17</v>
      </c>
      <c r="L4202" t="s">
        <v>21381</v>
      </c>
      <c r="M4202" t="s">
        <v>21382</v>
      </c>
      <c r="N4202" t="s">
        <v>21383</v>
      </c>
      <c r="O4202" s="1" t="s">
        <v>21351</v>
      </c>
      <c r="P4202" t="s">
        <v>21384</v>
      </c>
      <c r="Q4202">
        <v>6</v>
      </c>
      <c r="R4202" t="s">
        <v>23</v>
      </c>
      <c r="S4202" t="s">
        <v>23</v>
      </c>
      <c r="T4202" t="s">
        <v>23</v>
      </c>
      <c r="U4202">
        <v>6</v>
      </c>
      <c r="V4202" t="s">
        <v>58</v>
      </c>
    </row>
    <row r="4203" spans="1:22">
      <c r="A4203">
        <v>6472647</v>
      </c>
      <c r="B4203" t="str">
        <f t="shared" si="333"/>
        <v>EcOYNIM_2000</v>
      </c>
      <c r="C4203" t="str">
        <f t="shared" si="334"/>
        <v>NC_019169.1</v>
      </c>
      <c r="D4203" t="str">
        <f t="shared" si="335"/>
        <v>AB479510</v>
      </c>
      <c r="E4203" t="str">
        <f t="shared" si="337"/>
        <v>Onion</v>
      </c>
      <c r="F4203" t="s">
        <v>32188</v>
      </c>
      <c r="G4203" t="str">
        <f t="shared" si="336"/>
        <v xml:space="preserve">Onionyellows                  Mollicutes5.04424.18726---6-                                                        </v>
      </c>
      <c r="H4203" t="s">
        <v>21342</v>
      </c>
      <c r="I4203" t="s">
        <v>15</v>
      </c>
      <c r="J4203" t="s">
        <v>16</v>
      </c>
      <c r="K4203" t="s">
        <v>17</v>
      </c>
      <c r="L4203" t="s">
        <v>21385</v>
      </c>
      <c r="M4203" t="s">
        <v>21386</v>
      </c>
      <c r="N4203" t="s">
        <v>21387</v>
      </c>
      <c r="O4203" s="1" t="s">
        <v>21351</v>
      </c>
      <c r="P4203" t="s">
        <v>21388</v>
      </c>
      <c r="Q4203">
        <v>6</v>
      </c>
      <c r="R4203" t="s">
        <v>23</v>
      </c>
      <c r="S4203" t="s">
        <v>23</v>
      </c>
      <c r="T4203" t="s">
        <v>23</v>
      </c>
      <c r="U4203">
        <v>6</v>
      </c>
      <c r="V4203" t="s">
        <v>58</v>
      </c>
    </row>
    <row r="4204" spans="1:22">
      <c r="A4204">
        <v>6472551</v>
      </c>
      <c r="B4204" t="str">
        <f t="shared" si="333"/>
        <v>EcOYNIM_2005</v>
      </c>
      <c r="C4204" t="str">
        <f t="shared" si="334"/>
        <v>NC_019171.1</v>
      </c>
      <c r="D4204" t="str">
        <f t="shared" si="335"/>
        <v>AB479512</v>
      </c>
      <c r="E4204" t="str">
        <f t="shared" si="337"/>
        <v>Onion</v>
      </c>
      <c r="F4204" t="s">
        <v>32188</v>
      </c>
      <c r="G4204" t="str">
        <f t="shared" si="336"/>
        <v>Onionyellows                  Mollicutes5.00924.13664---62</v>
      </c>
      <c r="H4204" t="s">
        <v>21342</v>
      </c>
      <c r="I4204" t="s">
        <v>15</v>
      </c>
      <c r="J4204" t="s">
        <v>16</v>
      </c>
      <c r="K4204" t="s">
        <v>17</v>
      </c>
      <c r="L4204" t="s">
        <v>21389</v>
      </c>
      <c r="M4204" t="s">
        <v>21390</v>
      </c>
      <c r="N4204" t="s">
        <v>21391</v>
      </c>
      <c r="O4204" s="1" t="s">
        <v>21364</v>
      </c>
      <c r="P4204" t="s">
        <v>21392</v>
      </c>
      <c r="Q4204">
        <v>4</v>
      </c>
      <c r="R4204" t="s">
        <v>23</v>
      </c>
      <c r="S4204" t="s">
        <v>23</v>
      </c>
      <c r="T4204" t="s">
        <v>23</v>
      </c>
      <c r="U4204">
        <v>6</v>
      </c>
      <c r="V4204">
        <v>2</v>
      </c>
    </row>
    <row r="4205" spans="1:22">
      <c r="A4205">
        <v>6472455</v>
      </c>
      <c r="B4205" t="str">
        <f t="shared" si="333"/>
        <v>unnamed</v>
      </c>
      <c r="C4205" t="str">
        <f t="shared" si="334"/>
        <v>NZ_CP007054.1</v>
      </c>
      <c r="D4205" t="str">
        <f t="shared" si="335"/>
        <v>CP007054</v>
      </c>
      <c r="E4205" t="str">
        <f t="shared" si="337"/>
        <v>Opitutaceae</v>
      </c>
      <c r="F4205" t="s">
        <v>32194</v>
      </c>
      <c r="G4205" t="str">
        <f t="shared" si="336"/>
        <v xml:space="preserve">Opitutaceaebacterium                Verrucomicrobia99.83154.44283---83-                                        </v>
      </c>
      <c r="H4205" t="s">
        <v>21393</v>
      </c>
      <c r="I4205" t="s">
        <v>15</v>
      </c>
      <c r="J4205" t="s">
        <v>8591</v>
      </c>
      <c r="K4205" t="s">
        <v>21394</v>
      </c>
      <c r="L4205" t="s">
        <v>68</v>
      </c>
      <c r="M4205" t="s">
        <v>21395</v>
      </c>
      <c r="N4205" t="s">
        <v>21396</v>
      </c>
      <c r="O4205" s="1" t="s">
        <v>21397</v>
      </c>
      <c r="P4205" t="s">
        <v>21398</v>
      </c>
      <c r="Q4205">
        <v>83</v>
      </c>
      <c r="R4205" t="s">
        <v>23</v>
      </c>
      <c r="S4205" t="s">
        <v>23</v>
      </c>
      <c r="T4205" t="s">
        <v>23</v>
      </c>
      <c r="U4205">
        <v>83</v>
      </c>
      <c r="V4205" t="s">
        <v>44</v>
      </c>
    </row>
    <row r="4206" spans="1:22">
      <c r="A4206">
        <v>6472359</v>
      </c>
      <c r="B4206" t="str">
        <f t="shared" si="333"/>
        <v>pOR1</v>
      </c>
      <c r="C4206" t="str">
        <f t="shared" si="334"/>
        <v>NC_011414.1</v>
      </c>
      <c r="D4206" t="str">
        <f t="shared" si="335"/>
        <v>AY513488</v>
      </c>
      <c r="E4206" t="str">
        <f t="shared" si="337"/>
        <v>Ornithobacterium</v>
      </c>
      <c r="F4206" t="s">
        <v>32636</v>
      </c>
      <c r="G4206" t="str">
        <f t="shared" si="336"/>
        <v xml:space="preserve">Ornithobacteriumrhinotracheale           Bacteroidetes14.78735.673214---14-                                                </v>
      </c>
      <c r="H4206" t="s">
        <v>21399</v>
      </c>
      <c r="I4206" t="s">
        <v>15</v>
      </c>
      <c r="J4206" t="s">
        <v>4901</v>
      </c>
      <c r="K4206" t="s">
        <v>4902</v>
      </c>
      <c r="L4206" t="s">
        <v>21400</v>
      </c>
      <c r="M4206" t="s">
        <v>21401</v>
      </c>
      <c r="N4206" t="s">
        <v>21402</v>
      </c>
      <c r="O4206" s="1" t="s">
        <v>21403</v>
      </c>
      <c r="P4206" t="s">
        <v>21404</v>
      </c>
      <c r="Q4206">
        <v>14</v>
      </c>
      <c r="R4206" t="s">
        <v>23</v>
      </c>
      <c r="S4206" t="s">
        <v>23</v>
      </c>
      <c r="T4206" t="s">
        <v>23</v>
      </c>
      <c r="U4206">
        <v>14</v>
      </c>
      <c r="V4206" t="s">
        <v>24</v>
      </c>
    </row>
    <row r="4207" spans="1:22">
      <c r="A4207">
        <v>6472263</v>
      </c>
      <c r="B4207" t="str">
        <f t="shared" si="333"/>
        <v>B2</v>
      </c>
      <c r="C4207" t="str">
        <f t="shared" si="334"/>
        <v>NC_001776.1</v>
      </c>
      <c r="D4207" t="str">
        <f t="shared" si="335"/>
        <v>-</v>
      </c>
      <c r="E4207" t="str">
        <f t="shared" si="337"/>
        <v>Oryza</v>
      </c>
      <c r="F4207" t="s">
        <v>32637</v>
      </c>
      <c r="G4207" t="str">
        <f t="shared" si="336"/>
        <v xml:space="preserve">Oryzasativa                   Land Plants1.48542.8283------                                                                                </v>
      </c>
      <c r="H4207" t="s">
        <v>21405</v>
      </c>
      <c r="I4207" t="s">
        <v>5279</v>
      </c>
      <c r="J4207" t="s">
        <v>7424</v>
      </c>
      <c r="K4207" t="s">
        <v>7425</v>
      </c>
      <c r="L4207" t="s">
        <v>21406</v>
      </c>
      <c r="M4207" t="s">
        <v>21407</v>
      </c>
      <c r="N4207" t="s">
        <v>23</v>
      </c>
      <c r="O4207" s="1" t="s">
        <v>21408</v>
      </c>
      <c r="P4207" t="s">
        <v>21409</v>
      </c>
      <c r="Q4207" t="s">
        <v>23</v>
      </c>
      <c r="R4207" t="s">
        <v>23</v>
      </c>
      <c r="S4207" t="s">
        <v>23</v>
      </c>
      <c r="T4207" t="s">
        <v>23</v>
      </c>
      <c r="U4207" t="s">
        <v>23</v>
      </c>
      <c r="V4207" t="s">
        <v>3129</v>
      </c>
    </row>
    <row r="4208" spans="1:22">
      <c r="A4208">
        <v>6472167</v>
      </c>
      <c r="B4208" t="str">
        <f t="shared" si="333"/>
        <v>B1</v>
      </c>
      <c r="C4208" t="str">
        <f t="shared" si="334"/>
        <v>NC_001751.1</v>
      </c>
      <c r="D4208" t="str">
        <f t="shared" si="335"/>
        <v>-</v>
      </c>
      <c r="E4208" t="str">
        <f t="shared" si="337"/>
        <v>Oryza</v>
      </c>
      <c r="F4208" t="s">
        <v>32637</v>
      </c>
      <c r="G4208" t="str">
        <f t="shared" si="336"/>
        <v xml:space="preserve">Oryzasativa                   Land Plants2.13544.16862-----                                                                                </v>
      </c>
      <c r="H4208" t="s">
        <v>21410</v>
      </c>
      <c r="I4208" t="s">
        <v>5279</v>
      </c>
      <c r="J4208" t="s">
        <v>7424</v>
      </c>
      <c r="K4208" t="s">
        <v>7425</v>
      </c>
      <c r="L4208" t="s">
        <v>21411</v>
      </c>
      <c r="M4208" t="s">
        <v>21412</v>
      </c>
      <c r="N4208" t="s">
        <v>23</v>
      </c>
      <c r="O4208" s="1" t="s">
        <v>21413</v>
      </c>
      <c r="P4208" t="s">
        <v>21414</v>
      </c>
      <c r="Q4208">
        <v>2</v>
      </c>
      <c r="R4208" t="s">
        <v>23</v>
      </c>
      <c r="S4208" t="s">
        <v>23</v>
      </c>
      <c r="T4208" t="s">
        <v>23</v>
      </c>
      <c r="U4208" t="s">
        <v>23</v>
      </c>
      <c r="V4208" t="s">
        <v>3129</v>
      </c>
    </row>
    <row r="4209" spans="1:22">
      <c r="A4209">
        <v>6472071</v>
      </c>
      <c r="B4209" t="str">
        <f t="shared" si="333"/>
        <v>pOSCIL6304.01</v>
      </c>
      <c r="C4209" t="str">
        <f t="shared" si="334"/>
        <v>NC_019700.1</v>
      </c>
      <c r="D4209" t="str">
        <f t="shared" si="335"/>
        <v>CP003608</v>
      </c>
      <c r="E4209" t="str">
        <f t="shared" si="337"/>
        <v>Oscillatoria</v>
      </c>
      <c r="F4209" t="s">
        <v>32638</v>
      </c>
      <c r="G4209" t="str">
        <f t="shared" si="336"/>
        <v>Oscillatoriaacuminata                Oscillatoriophycideae64.12847.615754---562</v>
      </c>
      <c r="H4209" t="s">
        <v>21415</v>
      </c>
      <c r="I4209" t="s">
        <v>15</v>
      </c>
      <c r="J4209" t="s">
        <v>26</v>
      </c>
      <c r="K4209" t="s">
        <v>155</v>
      </c>
      <c r="L4209" t="s">
        <v>21416</v>
      </c>
      <c r="M4209" t="s">
        <v>21417</v>
      </c>
      <c r="N4209" t="s">
        <v>21418</v>
      </c>
      <c r="O4209" s="1" t="s">
        <v>21419</v>
      </c>
      <c r="P4209" t="s">
        <v>21420</v>
      </c>
      <c r="Q4209">
        <v>54</v>
      </c>
      <c r="R4209" t="s">
        <v>23</v>
      </c>
      <c r="S4209" t="s">
        <v>23</v>
      </c>
      <c r="T4209" t="s">
        <v>23</v>
      </c>
      <c r="U4209">
        <v>56</v>
      </c>
      <c r="V4209">
        <v>2</v>
      </c>
    </row>
    <row r="4210" spans="1:22">
      <c r="A4210">
        <v>6471975</v>
      </c>
      <c r="B4210" t="str">
        <f t="shared" si="333"/>
        <v>pOSCIL6304.02</v>
      </c>
      <c r="C4210" t="str">
        <f t="shared" si="334"/>
        <v>NC_019694.1</v>
      </c>
      <c r="D4210" t="str">
        <f t="shared" si="335"/>
        <v>CP003609</v>
      </c>
      <c r="E4210" t="str">
        <f t="shared" si="337"/>
        <v>Oscillatoria</v>
      </c>
      <c r="F4210" t="s">
        <v>32638</v>
      </c>
      <c r="G4210" t="str">
        <f t="shared" si="336"/>
        <v>Oscillatoriaacuminata                Oscillatoriophycideae50.69949.296845---461</v>
      </c>
      <c r="H4210" t="s">
        <v>21415</v>
      </c>
      <c r="I4210" t="s">
        <v>15</v>
      </c>
      <c r="J4210" t="s">
        <v>26</v>
      </c>
      <c r="K4210" t="s">
        <v>155</v>
      </c>
      <c r="L4210" t="s">
        <v>21421</v>
      </c>
      <c r="M4210" t="s">
        <v>21422</v>
      </c>
      <c r="N4210" t="s">
        <v>21423</v>
      </c>
      <c r="O4210" s="1" t="s">
        <v>21424</v>
      </c>
      <c r="P4210" t="s">
        <v>21425</v>
      </c>
      <c r="Q4210">
        <v>45</v>
      </c>
      <c r="R4210" t="s">
        <v>23</v>
      </c>
      <c r="S4210" t="s">
        <v>23</v>
      </c>
      <c r="T4210" t="s">
        <v>23</v>
      </c>
      <c r="U4210">
        <v>46</v>
      </c>
      <c r="V4210">
        <v>1</v>
      </c>
    </row>
    <row r="4211" spans="1:22">
      <c r="A4211">
        <v>6471879</v>
      </c>
      <c r="B4211" t="str">
        <f t="shared" si="333"/>
        <v>pOSC7112.03</v>
      </c>
      <c r="C4211" t="str">
        <f t="shared" si="334"/>
        <v>NC_019731.1</v>
      </c>
      <c r="D4211" t="str">
        <f t="shared" si="335"/>
        <v>CP003617</v>
      </c>
      <c r="E4211" t="str">
        <f t="shared" si="337"/>
        <v>Oscillatoria</v>
      </c>
      <c r="F4211" t="s">
        <v>32639</v>
      </c>
      <c r="G4211" t="str">
        <f t="shared" si="336"/>
        <v>Oscillatorianigro-viridis            Oscillatoriophycideae150.92745.5074114---1228</v>
      </c>
      <c r="H4211" t="s">
        <v>21426</v>
      </c>
      <c r="I4211" t="s">
        <v>15</v>
      </c>
      <c r="J4211" t="s">
        <v>26</v>
      </c>
      <c r="K4211" t="s">
        <v>155</v>
      </c>
      <c r="L4211" t="s">
        <v>21427</v>
      </c>
      <c r="M4211" t="s">
        <v>21428</v>
      </c>
      <c r="N4211" t="s">
        <v>21429</v>
      </c>
      <c r="O4211" s="1" t="s">
        <v>21430</v>
      </c>
      <c r="P4211" t="s">
        <v>21431</v>
      </c>
      <c r="Q4211">
        <v>114</v>
      </c>
      <c r="R4211" t="s">
        <v>23</v>
      </c>
      <c r="S4211" t="s">
        <v>23</v>
      </c>
      <c r="T4211" t="s">
        <v>23</v>
      </c>
      <c r="U4211">
        <v>122</v>
      </c>
      <c r="V4211">
        <v>8</v>
      </c>
    </row>
    <row r="4212" spans="1:22">
      <c r="A4212">
        <v>6471783</v>
      </c>
      <c r="B4212" t="str">
        <f t="shared" si="333"/>
        <v>pOSC7112.05</v>
      </c>
      <c r="C4212" t="str">
        <f t="shared" si="334"/>
        <v>NC_019732.1</v>
      </c>
      <c r="D4212" t="str">
        <f t="shared" si="335"/>
        <v>CP003619</v>
      </c>
      <c r="E4212" t="str">
        <f t="shared" si="337"/>
        <v>Oscillatoria</v>
      </c>
      <c r="F4212" t="s">
        <v>32639</v>
      </c>
      <c r="G4212" t="str">
        <f t="shared" si="336"/>
        <v xml:space="preserve">Oscillatorianigro-viridis            Oscillatoriophycideae7.64547.586710---10-                                        </v>
      </c>
      <c r="H4212" t="s">
        <v>21426</v>
      </c>
      <c r="I4212" t="s">
        <v>15</v>
      </c>
      <c r="J4212" t="s">
        <v>26</v>
      </c>
      <c r="K4212" t="s">
        <v>155</v>
      </c>
      <c r="L4212" t="s">
        <v>21432</v>
      </c>
      <c r="M4212" t="s">
        <v>21433</v>
      </c>
      <c r="N4212" t="s">
        <v>21434</v>
      </c>
      <c r="O4212" s="1" t="s">
        <v>21435</v>
      </c>
      <c r="P4212" t="s">
        <v>21436</v>
      </c>
      <c r="Q4212">
        <v>10</v>
      </c>
      <c r="R4212" t="s">
        <v>23</v>
      </c>
      <c r="S4212" t="s">
        <v>23</v>
      </c>
      <c r="T4212" t="s">
        <v>23</v>
      </c>
      <c r="U4212">
        <v>10</v>
      </c>
      <c r="V4212" t="s">
        <v>44</v>
      </c>
    </row>
    <row r="4213" spans="1:22">
      <c r="A4213">
        <v>6471687</v>
      </c>
      <c r="B4213" t="str">
        <f t="shared" si="333"/>
        <v>pOSC7112.02</v>
      </c>
      <c r="C4213" t="str">
        <f t="shared" si="334"/>
        <v>NC_019730.1</v>
      </c>
      <c r="D4213" t="str">
        <f t="shared" si="335"/>
        <v>CP003616</v>
      </c>
      <c r="E4213" t="str">
        <f t="shared" si="337"/>
        <v>Oscillatoria</v>
      </c>
      <c r="F4213" t="s">
        <v>32639</v>
      </c>
      <c r="G4213" t="str">
        <f t="shared" si="336"/>
        <v>Oscillatorianigro-viridis            Oscillatoriophycideae260.26844.609195---22126</v>
      </c>
      <c r="H4213" t="s">
        <v>21426</v>
      </c>
      <c r="I4213" t="s">
        <v>15</v>
      </c>
      <c r="J4213" t="s">
        <v>26</v>
      </c>
      <c r="K4213" t="s">
        <v>155</v>
      </c>
      <c r="L4213" t="s">
        <v>21437</v>
      </c>
      <c r="M4213" t="s">
        <v>21438</v>
      </c>
      <c r="N4213" t="s">
        <v>21439</v>
      </c>
      <c r="O4213" s="1" t="s">
        <v>21440</v>
      </c>
      <c r="P4213" t="s">
        <v>21441</v>
      </c>
      <c r="Q4213">
        <v>195</v>
      </c>
      <c r="R4213" t="s">
        <v>23</v>
      </c>
      <c r="S4213" t="s">
        <v>23</v>
      </c>
      <c r="T4213" t="s">
        <v>23</v>
      </c>
      <c r="U4213">
        <v>221</v>
      </c>
      <c r="V4213">
        <v>26</v>
      </c>
    </row>
    <row r="4214" spans="1:22">
      <c r="A4214">
        <v>6471591</v>
      </c>
      <c r="B4214" t="str">
        <f t="shared" si="333"/>
        <v>pOSC7112.01</v>
      </c>
      <c r="C4214" t="str">
        <f t="shared" si="334"/>
        <v>NC_019763.1</v>
      </c>
      <c r="D4214" t="str">
        <f t="shared" si="335"/>
        <v>CP003615</v>
      </c>
      <c r="E4214" t="str">
        <f t="shared" si="337"/>
        <v>Oscillatoria</v>
      </c>
      <c r="F4214" t="s">
        <v>32639</v>
      </c>
      <c r="G4214" t="str">
        <f t="shared" si="336"/>
        <v>Oscillatorianigro-viridis            Oscillatoriophycideae300.16445.1267219---23213</v>
      </c>
      <c r="H4214" t="s">
        <v>21426</v>
      </c>
      <c r="I4214" t="s">
        <v>15</v>
      </c>
      <c r="J4214" t="s">
        <v>26</v>
      </c>
      <c r="K4214" t="s">
        <v>155</v>
      </c>
      <c r="L4214" t="s">
        <v>21442</v>
      </c>
      <c r="M4214" t="s">
        <v>21443</v>
      </c>
      <c r="N4214" t="s">
        <v>21444</v>
      </c>
      <c r="O4214" s="1" t="s">
        <v>21445</v>
      </c>
      <c r="P4214" t="s">
        <v>21446</v>
      </c>
      <c r="Q4214">
        <v>219</v>
      </c>
      <c r="R4214" t="s">
        <v>23</v>
      </c>
      <c r="S4214" t="s">
        <v>23</v>
      </c>
      <c r="T4214" t="s">
        <v>23</v>
      </c>
      <c r="U4214">
        <v>232</v>
      </c>
      <c r="V4214">
        <v>13</v>
      </c>
    </row>
    <row r="4215" spans="1:22">
      <c r="A4215">
        <v>6471495</v>
      </c>
      <c r="B4215" t="str">
        <f t="shared" si="333"/>
        <v>pOSC7112.04</v>
      </c>
      <c r="C4215" t="str">
        <f t="shared" si="334"/>
        <v>NC_019764.1</v>
      </c>
      <c r="D4215" t="str">
        <f t="shared" si="335"/>
        <v>CP003618</v>
      </c>
      <c r="E4215" t="str">
        <f t="shared" si="337"/>
        <v>Oscillatoria</v>
      </c>
      <c r="F4215" t="s">
        <v>32639</v>
      </c>
      <c r="G4215" t="str">
        <f t="shared" si="336"/>
        <v>Oscillatorianigro-viridis            Oscillatoriophycideae74.23644.563355---594</v>
      </c>
      <c r="H4215" t="s">
        <v>21426</v>
      </c>
      <c r="I4215" t="s">
        <v>15</v>
      </c>
      <c r="J4215" t="s">
        <v>26</v>
      </c>
      <c r="K4215" t="s">
        <v>155</v>
      </c>
      <c r="L4215" t="s">
        <v>21447</v>
      </c>
      <c r="M4215" t="s">
        <v>21448</v>
      </c>
      <c r="N4215" t="s">
        <v>21449</v>
      </c>
      <c r="O4215" s="1" t="s">
        <v>21450</v>
      </c>
      <c r="P4215" t="s">
        <v>21451</v>
      </c>
      <c r="Q4215">
        <v>55</v>
      </c>
      <c r="R4215" t="s">
        <v>23</v>
      </c>
      <c r="S4215" t="s">
        <v>23</v>
      </c>
      <c r="T4215" t="s">
        <v>23</v>
      </c>
      <c r="U4215">
        <v>59</v>
      </c>
      <c r="V4215">
        <v>4</v>
      </c>
    </row>
    <row r="4216" spans="1:22">
      <c r="A4216">
        <v>6471399</v>
      </c>
      <c r="B4216" t="str">
        <f t="shared" si="333"/>
        <v>pOBV01</v>
      </c>
      <c r="C4216" t="str">
        <f t="shared" si="334"/>
        <v>NC_016046.1</v>
      </c>
      <c r="D4216" t="str">
        <f t="shared" si="335"/>
        <v>AP012045</v>
      </c>
      <c r="E4216" t="str">
        <f t="shared" si="337"/>
        <v>Oscillibacter</v>
      </c>
      <c r="F4216" t="s">
        <v>32640</v>
      </c>
      <c r="G4216" t="str">
        <f t="shared" si="336"/>
        <v xml:space="preserve">Oscillibactervalericigenes            Clostridia60.58643.328562---62-                                                        </v>
      </c>
      <c r="H4216" t="s">
        <v>21452</v>
      </c>
      <c r="I4216" t="s">
        <v>15</v>
      </c>
      <c r="J4216" t="s">
        <v>46</v>
      </c>
      <c r="K4216" t="s">
        <v>47</v>
      </c>
      <c r="L4216" t="s">
        <v>21453</v>
      </c>
      <c r="M4216" t="s">
        <v>21454</v>
      </c>
      <c r="N4216" t="s">
        <v>21455</v>
      </c>
      <c r="O4216" s="1" t="s">
        <v>21456</v>
      </c>
      <c r="P4216" t="s">
        <v>21457</v>
      </c>
      <c r="Q4216">
        <v>62</v>
      </c>
      <c r="R4216" t="s">
        <v>23</v>
      </c>
      <c r="S4216" t="s">
        <v>23</v>
      </c>
      <c r="T4216" t="s">
        <v>23</v>
      </c>
      <c r="U4216">
        <v>62</v>
      </c>
      <c r="V4216" t="s">
        <v>58</v>
      </c>
    </row>
    <row r="4217" spans="1:22">
      <c r="A4217">
        <v>6471303</v>
      </c>
      <c r="B4217" t="str">
        <f t="shared" si="333"/>
        <v>pPAV109</v>
      </c>
      <c r="C4217" t="str">
        <f t="shared" si="334"/>
        <v>NZ_AMBZ01000023.1</v>
      </c>
      <c r="D4217" t="str">
        <f t="shared" si="335"/>
        <v>AMBZ01000023</v>
      </c>
      <c r="E4217" t="str">
        <f t="shared" si="337"/>
        <v>Paenibacillus</v>
      </c>
      <c r="F4217" t="s">
        <v>32455</v>
      </c>
      <c r="G4217" t="str">
        <f t="shared" si="336"/>
        <v>Paenibacillusalvei                    Bacilli109.42840.3809117---1203</v>
      </c>
      <c r="H4217" t="s">
        <v>21458</v>
      </c>
      <c r="I4217" t="s">
        <v>15</v>
      </c>
      <c r="J4217" t="s">
        <v>46</v>
      </c>
      <c r="K4217" t="s">
        <v>1953</v>
      </c>
      <c r="L4217" t="s">
        <v>21459</v>
      </c>
      <c r="M4217" t="s">
        <v>21460</v>
      </c>
      <c r="N4217" t="s">
        <v>21461</v>
      </c>
      <c r="O4217" s="1" t="s">
        <v>21462</v>
      </c>
      <c r="P4217" t="s">
        <v>21463</v>
      </c>
      <c r="Q4217">
        <v>117</v>
      </c>
      <c r="R4217" t="s">
        <v>23</v>
      </c>
      <c r="S4217" t="s">
        <v>23</v>
      </c>
      <c r="T4217" t="s">
        <v>23</v>
      </c>
      <c r="U4217">
        <v>120</v>
      </c>
      <c r="V4217">
        <v>3</v>
      </c>
    </row>
    <row r="4218" spans="1:22">
      <c r="A4218">
        <v>6471207</v>
      </c>
      <c r="B4218" t="str">
        <f t="shared" si="333"/>
        <v>pPAV141</v>
      </c>
      <c r="C4218" t="str">
        <f t="shared" si="334"/>
        <v>NZ_AMBZ01000022.1</v>
      </c>
      <c r="D4218" t="str">
        <f t="shared" si="335"/>
        <v>AMBZ01000022</v>
      </c>
      <c r="E4218" t="str">
        <f t="shared" si="337"/>
        <v>Paenibacillus</v>
      </c>
      <c r="F4218" t="s">
        <v>32455</v>
      </c>
      <c r="G4218" t="str">
        <f t="shared" si="336"/>
        <v>Paenibacillusalvei                    Bacilli141.14137.9847186---1893</v>
      </c>
      <c r="H4218" t="s">
        <v>21458</v>
      </c>
      <c r="I4218" t="s">
        <v>15</v>
      </c>
      <c r="J4218" t="s">
        <v>46</v>
      </c>
      <c r="K4218" t="s">
        <v>1953</v>
      </c>
      <c r="L4218" t="s">
        <v>21464</v>
      </c>
      <c r="M4218" t="s">
        <v>21465</v>
      </c>
      <c r="N4218" t="s">
        <v>21466</v>
      </c>
      <c r="O4218" s="1" t="s">
        <v>21467</v>
      </c>
      <c r="P4218" t="s">
        <v>21468</v>
      </c>
      <c r="Q4218">
        <v>186</v>
      </c>
      <c r="R4218" t="s">
        <v>23</v>
      </c>
      <c r="S4218" t="s">
        <v>23</v>
      </c>
      <c r="T4218" t="s">
        <v>23</v>
      </c>
      <c r="U4218">
        <v>189</v>
      </c>
      <c r="V4218">
        <v>3</v>
      </c>
    </row>
    <row r="4219" spans="1:22">
      <c r="A4219">
        <v>6471111</v>
      </c>
      <c r="B4219" t="str">
        <f t="shared" si="333"/>
        <v>pPAV14</v>
      </c>
      <c r="C4219" t="str">
        <f t="shared" si="334"/>
        <v>NZ_AMBZ01000025.1</v>
      </c>
      <c r="D4219" t="str">
        <f t="shared" si="335"/>
        <v>AMBZ01000025</v>
      </c>
      <c r="E4219" t="str">
        <f t="shared" si="337"/>
        <v>Paenibacillus</v>
      </c>
      <c r="F4219" t="s">
        <v>32455</v>
      </c>
      <c r="G4219" t="str">
        <f t="shared" si="336"/>
        <v xml:space="preserve">Paenibacillusalvei                    Bacilli14.11143.108213---13-                                                                </v>
      </c>
      <c r="H4219" t="s">
        <v>21458</v>
      </c>
      <c r="I4219" t="s">
        <v>15</v>
      </c>
      <c r="J4219" t="s">
        <v>46</v>
      </c>
      <c r="K4219" t="s">
        <v>1953</v>
      </c>
      <c r="L4219" t="s">
        <v>21469</v>
      </c>
      <c r="M4219" t="s">
        <v>21470</v>
      </c>
      <c r="N4219" t="s">
        <v>21471</v>
      </c>
      <c r="O4219" s="1" t="s">
        <v>21472</v>
      </c>
      <c r="P4219" t="s">
        <v>21473</v>
      </c>
      <c r="Q4219">
        <v>13</v>
      </c>
      <c r="R4219" t="s">
        <v>23</v>
      </c>
      <c r="S4219" t="s">
        <v>23</v>
      </c>
      <c r="T4219" t="s">
        <v>23</v>
      </c>
      <c r="U4219">
        <v>13</v>
      </c>
      <c r="V4219" t="s">
        <v>495</v>
      </c>
    </row>
    <row r="4220" spans="1:22">
      <c r="A4220">
        <v>6471015</v>
      </c>
      <c r="B4220" t="str">
        <f t="shared" si="333"/>
        <v>pPAV16</v>
      </c>
      <c r="C4220" t="str">
        <f t="shared" si="334"/>
        <v>NZ_AMBZ01000024.1</v>
      </c>
      <c r="D4220" t="str">
        <f t="shared" si="335"/>
        <v>AMBZ01000024</v>
      </c>
      <c r="E4220" t="str">
        <f t="shared" si="337"/>
        <v>Paenibacillus</v>
      </c>
      <c r="F4220" t="s">
        <v>32455</v>
      </c>
      <c r="G4220" t="str">
        <f t="shared" si="336"/>
        <v>Paenibacillusalvei                    Bacilli16.20242.556517---181</v>
      </c>
      <c r="H4220" t="s">
        <v>21458</v>
      </c>
      <c r="I4220" t="s">
        <v>15</v>
      </c>
      <c r="J4220" t="s">
        <v>46</v>
      </c>
      <c r="K4220" t="s">
        <v>1953</v>
      </c>
      <c r="L4220" t="s">
        <v>21474</v>
      </c>
      <c r="M4220" t="s">
        <v>21475</v>
      </c>
      <c r="N4220" t="s">
        <v>21476</v>
      </c>
      <c r="O4220" s="1" t="s">
        <v>21477</v>
      </c>
      <c r="P4220" t="s">
        <v>21478</v>
      </c>
      <c r="Q4220">
        <v>17</v>
      </c>
      <c r="R4220" t="s">
        <v>23</v>
      </c>
      <c r="S4220" t="s">
        <v>23</v>
      </c>
      <c r="T4220" t="s">
        <v>23</v>
      </c>
      <c r="U4220">
        <v>18</v>
      </c>
      <c r="V4220">
        <v>1</v>
      </c>
    </row>
    <row r="4221" spans="1:22">
      <c r="A4221">
        <v>6470919</v>
      </c>
      <c r="B4221" t="str">
        <f t="shared" si="333"/>
        <v>unnamed</v>
      </c>
      <c r="C4221" t="str">
        <f t="shared" si="334"/>
        <v>NZ_CP009289.1</v>
      </c>
      <c r="D4221" t="str">
        <f t="shared" si="335"/>
        <v>CP009289</v>
      </c>
      <c r="E4221" t="str">
        <f t="shared" si="337"/>
        <v>Paenibacillus</v>
      </c>
      <c r="F4221" t="s">
        <v>32641</v>
      </c>
      <c r="G4221" t="str">
        <f t="shared" si="336"/>
        <v xml:space="preserve">Paenibacillusdurus                    Bacilli15.15149.052926---26-                                                                        </v>
      </c>
      <c r="H4221" t="s">
        <v>21479</v>
      </c>
      <c r="I4221" t="s">
        <v>15</v>
      </c>
      <c r="J4221" t="s">
        <v>46</v>
      </c>
      <c r="K4221" t="s">
        <v>1953</v>
      </c>
      <c r="L4221" t="s">
        <v>68</v>
      </c>
      <c r="M4221" t="s">
        <v>21480</v>
      </c>
      <c r="N4221" t="s">
        <v>21481</v>
      </c>
      <c r="O4221" s="1" t="s">
        <v>21482</v>
      </c>
      <c r="P4221" t="s">
        <v>21483</v>
      </c>
      <c r="Q4221">
        <v>26</v>
      </c>
      <c r="R4221" t="s">
        <v>23</v>
      </c>
      <c r="S4221" t="s">
        <v>23</v>
      </c>
      <c r="T4221" t="s">
        <v>23</v>
      </c>
      <c r="U4221">
        <v>26</v>
      </c>
      <c r="V4221" t="s">
        <v>3736</v>
      </c>
    </row>
    <row r="4222" spans="1:22">
      <c r="A4222">
        <v>6470823</v>
      </c>
      <c r="B4222" t="str">
        <f t="shared" si="333"/>
        <v>pMA67</v>
      </c>
      <c r="C4222" t="str">
        <f t="shared" si="334"/>
        <v>NC_010875.1</v>
      </c>
      <c r="D4222" t="str">
        <f t="shared" si="335"/>
        <v>DQ367664</v>
      </c>
      <c r="E4222" t="str">
        <f t="shared" si="337"/>
        <v>Paenibacillus</v>
      </c>
      <c r="F4222" t="s">
        <v>32642</v>
      </c>
      <c r="G4222" t="str">
        <f t="shared" si="336"/>
        <v xml:space="preserve">Paenibacilluslarvae                   Bacilli4206836.75944--15-                                                                        </v>
      </c>
      <c r="H4222" t="s">
        <v>21484</v>
      </c>
      <c r="I4222" t="s">
        <v>15</v>
      </c>
      <c r="J4222" t="s">
        <v>46</v>
      </c>
      <c r="K4222" t="s">
        <v>1953</v>
      </c>
      <c r="L4222" t="s">
        <v>21485</v>
      </c>
      <c r="M4222" t="s">
        <v>21486</v>
      </c>
      <c r="N4222" t="s">
        <v>21487</v>
      </c>
      <c r="O4222" s="1">
        <v>42068</v>
      </c>
      <c r="P4222" t="s">
        <v>21488</v>
      </c>
      <c r="Q4222">
        <v>4</v>
      </c>
      <c r="R4222" t="s">
        <v>23</v>
      </c>
      <c r="S4222" t="s">
        <v>23</v>
      </c>
      <c r="T4222">
        <v>1</v>
      </c>
      <c r="U4222">
        <v>5</v>
      </c>
      <c r="V4222" t="s">
        <v>3736</v>
      </c>
    </row>
    <row r="4223" spans="1:22">
      <c r="A4223">
        <v>6470727</v>
      </c>
      <c r="B4223" t="str">
        <f t="shared" si="333"/>
        <v>pPL395</v>
      </c>
      <c r="C4223" t="str">
        <f t="shared" si="334"/>
        <v>NC_022573.1</v>
      </c>
      <c r="D4223" t="str">
        <f t="shared" si="335"/>
        <v>KF440690</v>
      </c>
      <c r="E4223" t="str">
        <f t="shared" si="337"/>
        <v>Paenibacillus</v>
      </c>
      <c r="F4223" t="s">
        <v>32642</v>
      </c>
      <c r="G4223" t="str">
        <f t="shared" si="336"/>
        <v xml:space="preserve">Paenibacilluslarvae                   Bacilli4206836.75945---5-                                                                        </v>
      </c>
      <c r="H4223" t="s">
        <v>21489</v>
      </c>
      <c r="I4223" t="s">
        <v>15</v>
      </c>
      <c r="J4223" t="s">
        <v>46</v>
      </c>
      <c r="K4223" t="s">
        <v>1953</v>
      </c>
      <c r="L4223" t="s">
        <v>21490</v>
      </c>
      <c r="M4223" t="s">
        <v>21491</v>
      </c>
      <c r="N4223" t="s">
        <v>21492</v>
      </c>
      <c r="O4223" s="1">
        <v>42068</v>
      </c>
      <c r="P4223" t="s">
        <v>21488</v>
      </c>
      <c r="Q4223">
        <v>5</v>
      </c>
      <c r="R4223" t="s">
        <v>23</v>
      </c>
      <c r="S4223" t="s">
        <v>23</v>
      </c>
      <c r="T4223" t="s">
        <v>23</v>
      </c>
      <c r="U4223">
        <v>5</v>
      </c>
      <c r="V4223" t="s">
        <v>3736</v>
      </c>
    </row>
    <row r="4224" spans="1:22">
      <c r="A4224">
        <v>6470631</v>
      </c>
      <c r="B4224" t="str">
        <f t="shared" si="333"/>
        <v>pPL373</v>
      </c>
      <c r="C4224" t="str">
        <f t="shared" si="334"/>
        <v>NC_022577.1</v>
      </c>
      <c r="D4224" t="str">
        <f t="shared" si="335"/>
        <v>KF433938</v>
      </c>
      <c r="E4224" t="str">
        <f t="shared" si="337"/>
        <v>Paenibacillus</v>
      </c>
      <c r="F4224" t="s">
        <v>32642</v>
      </c>
      <c r="G4224" t="str">
        <f t="shared" si="336"/>
        <v xml:space="preserve">Paenibacilluslarvae                   Bacilli4206836.75945---5-                                                                        </v>
      </c>
      <c r="H4224" t="s">
        <v>21493</v>
      </c>
      <c r="I4224" t="s">
        <v>15</v>
      </c>
      <c r="J4224" t="s">
        <v>46</v>
      </c>
      <c r="K4224" t="s">
        <v>1953</v>
      </c>
      <c r="L4224" t="s">
        <v>21494</v>
      </c>
      <c r="M4224" t="s">
        <v>21495</v>
      </c>
      <c r="N4224" t="s">
        <v>21496</v>
      </c>
      <c r="O4224" s="1">
        <v>42068</v>
      </c>
      <c r="P4224" t="s">
        <v>21488</v>
      </c>
      <c r="Q4224">
        <v>5</v>
      </c>
      <c r="R4224" t="s">
        <v>23</v>
      </c>
      <c r="S4224" t="s">
        <v>23</v>
      </c>
      <c r="T4224" t="s">
        <v>23</v>
      </c>
      <c r="U4224">
        <v>5</v>
      </c>
      <c r="V4224" t="s">
        <v>3736</v>
      </c>
    </row>
    <row r="4225" spans="1:22">
      <c r="A4225">
        <v>6470535</v>
      </c>
      <c r="B4225" t="str">
        <f t="shared" si="333"/>
        <v>pPL374</v>
      </c>
      <c r="C4225" t="str">
        <f t="shared" si="334"/>
        <v>NC_022574.1</v>
      </c>
      <c r="D4225" t="str">
        <f t="shared" si="335"/>
        <v>KF536616</v>
      </c>
      <c r="E4225" t="str">
        <f t="shared" si="337"/>
        <v>Paenibacillus</v>
      </c>
      <c r="F4225" t="s">
        <v>32642</v>
      </c>
      <c r="G4225" t="str">
        <f t="shared" si="336"/>
        <v xml:space="preserve">Paenibacilluslarvae                   Bacilli5.02636.76885---5-                                                                        </v>
      </c>
      <c r="H4225" t="s">
        <v>21497</v>
      </c>
      <c r="I4225" t="s">
        <v>15</v>
      </c>
      <c r="J4225" t="s">
        <v>46</v>
      </c>
      <c r="K4225" t="s">
        <v>1953</v>
      </c>
      <c r="L4225" t="s">
        <v>21498</v>
      </c>
      <c r="M4225" t="s">
        <v>21499</v>
      </c>
      <c r="N4225" t="s">
        <v>21500</v>
      </c>
      <c r="O4225" s="1" t="s">
        <v>21501</v>
      </c>
      <c r="P4225" t="s">
        <v>3718</v>
      </c>
      <c r="Q4225">
        <v>5</v>
      </c>
      <c r="R4225" t="s">
        <v>23</v>
      </c>
      <c r="S4225" t="s">
        <v>23</v>
      </c>
      <c r="T4225" t="s">
        <v>23</v>
      </c>
      <c r="U4225">
        <v>5</v>
      </c>
      <c r="V4225" t="s">
        <v>3736</v>
      </c>
    </row>
    <row r="4226" spans="1:22">
      <c r="A4226">
        <v>6470439</v>
      </c>
      <c r="B4226" t="str">
        <f t="shared" si="333"/>
        <v>pPLA2_10</v>
      </c>
      <c r="C4226" t="str">
        <f t="shared" si="334"/>
        <v>NC_023147.1</v>
      </c>
      <c r="D4226" t="str">
        <f t="shared" si="335"/>
        <v>CP003356</v>
      </c>
      <c r="E4226" t="str">
        <f t="shared" si="337"/>
        <v>Paenibacillus</v>
      </c>
      <c r="F4226" t="s">
        <v>32642</v>
      </c>
      <c r="G4226" t="str">
        <f t="shared" si="336"/>
        <v xml:space="preserve">Paenibacilluslarvae                   Bacilli9.66937.139312---12-                                                </v>
      </c>
      <c r="H4226" t="s">
        <v>21502</v>
      </c>
      <c r="I4226" t="s">
        <v>15</v>
      </c>
      <c r="J4226" t="s">
        <v>46</v>
      </c>
      <c r="K4226" t="s">
        <v>1953</v>
      </c>
      <c r="L4226" t="s">
        <v>21503</v>
      </c>
      <c r="M4226" t="s">
        <v>21504</v>
      </c>
      <c r="N4226" t="s">
        <v>21505</v>
      </c>
      <c r="O4226" s="1" t="s">
        <v>21506</v>
      </c>
      <c r="P4226" t="s">
        <v>21507</v>
      </c>
      <c r="Q4226">
        <v>12</v>
      </c>
      <c r="R4226" t="s">
        <v>23</v>
      </c>
      <c r="S4226" t="s">
        <v>23</v>
      </c>
      <c r="T4226" t="s">
        <v>23</v>
      </c>
      <c r="U4226">
        <v>12</v>
      </c>
      <c r="V4226" t="s">
        <v>24</v>
      </c>
    </row>
    <row r="4227" spans="1:22">
      <c r="A4227">
        <v>6470343</v>
      </c>
      <c r="B4227" t="str">
        <f t="shared" ref="B4227:B4290" si="338">L4227</f>
        <v>pPLA1_10</v>
      </c>
      <c r="C4227" t="str">
        <f t="shared" ref="C4227:C4290" si="339">M4227</f>
        <v>NZ_ADFW01000008.1</v>
      </c>
      <c r="D4227" t="str">
        <f t="shared" ref="D4227:D4290" si="340">N4227</f>
        <v>ADFW01000008</v>
      </c>
      <c r="E4227" t="str">
        <f t="shared" si="337"/>
        <v>Paenibacillus</v>
      </c>
      <c r="F4227" t="s">
        <v>32642</v>
      </c>
      <c r="G4227" t="str">
        <f t="shared" ref="G4227:G4290" si="341">CONCATENATE(E4227,F4227,K4227,O4227,P4227,Q4227,R4227,S4227,T4227,U4227,V4227)</f>
        <v xml:space="preserve">Paenibacilluslarvae                   Bacilli9.71836.95213---13-                                        </v>
      </c>
      <c r="H4227" t="s">
        <v>21508</v>
      </c>
      <c r="I4227" t="s">
        <v>15</v>
      </c>
      <c r="J4227" t="s">
        <v>46</v>
      </c>
      <c r="K4227" t="s">
        <v>1953</v>
      </c>
      <c r="L4227" t="s">
        <v>21509</v>
      </c>
      <c r="M4227" t="s">
        <v>21510</v>
      </c>
      <c r="N4227" t="s">
        <v>21511</v>
      </c>
      <c r="O4227" s="1" t="s">
        <v>21512</v>
      </c>
      <c r="P4227" t="s">
        <v>21513</v>
      </c>
      <c r="Q4227">
        <v>13</v>
      </c>
      <c r="R4227" t="s">
        <v>23</v>
      </c>
      <c r="S4227" t="s">
        <v>23</v>
      </c>
      <c r="T4227" t="s">
        <v>23</v>
      </c>
      <c r="U4227">
        <v>13</v>
      </c>
      <c r="V4227" t="s">
        <v>44</v>
      </c>
    </row>
    <row r="4228" spans="1:22">
      <c r="A4228">
        <v>6470247</v>
      </c>
      <c r="B4228" t="str">
        <f t="shared" si="338"/>
        <v>pSb31l</v>
      </c>
      <c r="C4228" t="str">
        <f t="shared" si="339"/>
        <v>NZ_CP010270.1</v>
      </c>
      <c r="D4228" t="str">
        <f t="shared" si="340"/>
        <v>CP010270</v>
      </c>
      <c r="E4228" t="str">
        <f t="shared" si="337"/>
        <v>Paenibacillus</v>
      </c>
      <c r="F4228" t="s">
        <v>32643</v>
      </c>
      <c r="G4228" t="str">
        <f t="shared" si="341"/>
        <v>Paenibacilluspolymyxa                 Bacilli223.53742.0151584--17210</v>
      </c>
      <c r="H4228" t="s">
        <v>21514</v>
      </c>
      <c r="I4228" t="s">
        <v>15</v>
      </c>
      <c r="J4228" t="s">
        <v>46</v>
      </c>
      <c r="K4228" t="s">
        <v>1953</v>
      </c>
      <c r="L4228" t="s">
        <v>21515</v>
      </c>
      <c r="M4228" t="s">
        <v>21516</v>
      </c>
      <c r="N4228" t="s">
        <v>21517</v>
      </c>
      <c r="O4228" s="1" t="s">
        <v>21518</v>
      </c>
      <c r="P4228" t="s">
        <v>21519</v>
      </c>
      <c r="Q4228">
        <v>158</v>
      </c>
      <c r="R4228">
        <v>4</v>
      </c>
      <c r="S4228" t="s">
        <v>23</v>
      </c>
      <c r="T4228" t="s">
        <v>23</v>
      </c>
      <c r="U4228">
        <v>172</v>
      </c>
      <c r="V4228">
        <v>10</v>
      </c>
    </row>
    <row r="4229" spans="1:22">
      <c r="A4229">
        <v>6470151</v>
      </c>
      <c r="B4229" t="str">
        <f t="shared" si="338"/>
        <v>pSb31s</v>
      </c>
      <c r="C4229" t="str">
        <f t="shared" si="339"/>
        <v>NZ_CP010269.1</v>
      </c>
      <c r="D4229" t="str">
        <f t="shared" si="340"/>
        <v>CP010269</v>
      </c>
      <c r="E4229" t="str">
        <f t="shared" si="337"/>
        <v>Paenibacillus</v>
      </c>
      <c r="F4229" t="s">
        <v>32643</v>
      </c>
      <c r="G4229" t="str">
        <f t="shared" si="341"/>
        <v xml:space="preserve">Paenibacilluspolymyxa                 Bacilli8.10945.01178---8-                                                                        </v>
      </c>
      <c r="H4229" t="s">
        <v>21514</v>
      </c>
      <c r="I4229" t="s">
        <v>15</v>
      </c>
      <c r="J4229" t="s">
        <v>46</v>
      </c>
      <c r="K4229" t="s">
        <v>1953</v>
      </c>
      <c r="L4229" t="s">
        <v>21520</v>
      </c>
      <c r="M4229" t="s">
        <v>21521</v>
      </c>
      <c r="N4229" t="s">
        <v>21522</v>
      </c>
      <c r="O4229" s="1" t="s">
        <v>21523</v>
      </c>
      <c r="P4229" t="s">
        <v>21524</v>
      </c>
      <c r="Q4229">
        <v>8</v>
      </c>
      <c r="R4229" t="s">
        <v>23</v>
      </c>
      <c r="S4229" t="s">
        <v>23</v>
      </c>
      <c r="T4229" t="s">
        <v>23</v>
      </c>
      <c r="U4229">
        <v>8</v>
      </c>
      <c r="V4229" t="s">
        <v>3736</v>
      </c>
    </row>
    <row r="4230" spans="1:22">
      <c r="A4230">
        <v>6470055</v>
      </c>
      <c r="B4230" t="str">
        <f t="shared" si="338"/>
        <v>pPPM1a</v>
      </c>
      <c r="C4230" t="str">
        <f t="shared" si="339"/>
        <v>NC_017543.1</v>
      </c>
      <c r="D4230" t="str">
        <f t="shared" si="340"/>
        <v>HE577055</v>
      </c>
      <c r="E4230" t="str">
        <f t="shared" si="337"/>
        <v>Paenibacillus</v>
      </c>
      <c r="F4230" t="s">
        <v>32643</v>
      </c>
      <c r="G4230" t="str">
        <f t="shared" si="341"/>
        <v>Paenibacilluspolymyxa                 Bacilli366.57638.38306---3137</v>
      </c>
      <c r="H4230" t="s">
        <v>21525</v>
      </c>
      <c r="I4230" t="s">
        <v>15</v>
      </c>
      <c r="J4230" t="s">
        <v>46</v>
      </c>
      <c r="K4230" t="s">
        <v>1953</v>
      </c>
      <c r="L4230" t="s">
        <v>21526</v>
      </c>
      <c r="M4230" t="s">
        <v>21527</v>
      </c>
      <c r="N4230" t="s">
        <v>21528</v>
      </c>
      <c r="O4230" s="1" t="s">
        <v>21529</v>
      </c>
      <c r="P4230" t="s">
        <v>21530</v>
      </c>
      <c r="Q4230">
        <v>306</v>
      </c>
      <c r="R4230" t="s">
        <v>23</v>
      </c>
      <c r="S4230" t="s">
        <v>23</v>
      </c>
      <c r="T4230" t="s">
        <v>23</v>
      </c>
      <c r="U4230">
        <v>313</v>
      </c>
      <c r="V4230">
        <v>7</v>
      </c>
    </row>
    <row r="4231" spans="1:22">
      <c r="A4231">
        <v>6469959</v>
      </c>
      <c r="B4231" t="str">
        <f t="shared" si="338"/>
        <v>pSC2</v>
      </c>
      <c r="C4231" t="str">
        <f t="shared" si="339"/>
        <v>NC_014628.2</v>
      </c>
      <c r="D4231" t="str">
        <f t="shared" si="340"/>
        <v>CP002214</v>
      </c>
      <c r="E4231" t="str">
        <f t="shared" si="337"/>
        <v>Paenibacillus</v>
      </c>
      <c r="F4231" t="s">
        <v>32643</v>
      </c>
      <c r="G4231" t="str">
        <f t="shared" si="341"/>
        <v>Paenibacilluspolymyxa                 Bacilli510.11837.6105576-51-63912</v>
      </c>
      <c r="H4231" t="s">
        <v>21531</v>
      </c>
      <c r="I4231" t="s">
        <v>15</v>
      </c>
      <c r="J4231" t="s">
        <v>46</v>
      </c>
      <c r="K4231" t="s">
        <v>1953</v>
      </c>
      <c r="L4231" t="s">
        <v>21532</v>
      </c>
      <c r="M4231" t="s">
        <v>21533</v>
      </c>
      <c r="N4231" t="s">
        <v>21534</v>
      </c>
      <c r="O4231" s="1" t="s">
        <v>21535</v>
      </c>
      <c r="P4231" t="s">
        <v>21536</v>
      </c>
      <c r="Q4231">
        <v>576</v>
      </c>
      <c r="R4231" t="s">
        <v>23</v>
      </c>
      <c r="S4231">
        <v>51</v>
      </c>
      <c r="T4231" t="s">
        <v>23</v>
      </c>
      <c r="U4231">
        <v>639</v>
      </c>
      <c r="V4231">
        <v>12</v>
      </c>
    </row>
    <row r="4232" spans="1:22">
      <c r="A4232">
        <v>6469863</v>
      </c>
      <c r="B4232" t="str">
        <f t="shared" si="338"/>
        <v>pBP68</v>
      </c>
      <c r="C4232" t="str">
        <f t="shared" si="339"/>
        <v>NC_010915.1</v>
      </c>
      <c r="D4232" t="str">
        <f t="shared" si="340"/>
        <v>DQ925488</v>
      </c>
      <c r="E4232" t="str">
        <f t="shared" si="337"/>
        <v>Paenibacillus</v>
      </c>
      <c r="F4232" t="s">
        <v>32644</v>
      </c>
      <c r="G4232" t="str">
        <f t="shared" si="341"/>
        <v xml:space="preserve">Paenibacilluspopilliae                Bacilli2462445.12742---2-                                                                </v>
      </c>
      <c r="H4232" t="s">
        <v>21537</v>
      </c>
      <c r="I4232" t="s">
        <v>15</v>
      </c>
      <c r="J4232" t="s">
        <v>46</v>
      </c>
      <c r="K4232" t="s">
        <v>1953</v>
      </c>
      <c r="L4232" t="s">
        <v>21538</v>
      </c>
      <c r="M4232" t="s">
        <v>21539</v>
      </c>
      <c r="N4232" t="s">
        <v>21540</v>
      </c>
      <c r="O4232" s="1">
        <v>24624</v>
      </c>
      <c r="P4232" t="s">
        <v>21541</v>
      </c>
      <c r="Q4232">
        <v>2</v>
      </c>
      <c r="R4232" t="s">
        <v>23</v>
      </c>
      <c r="S4232" t="s">
        <v>23</v>
      </c>
      <c r="T4232" t="s">
        <v>23</v>
      </c>
      <c r="U4232">
        <v>2</v>
      </c>
      <c r="V4232" t="s">
        <v>495</v>
      </c>
    </row>
    <row r="4233" spans="1:22">
      <c r="A4233">
        <v>6469767</v>
      </c>
      <c r="B4233" t="str">
        <f t="shared" si="338"/>
        <v>pHD05</v>
      </c>
      <c r="C4233" t="str">
        <f t="shared" si="339"/>
        <v>-</v>
      </c>
      <c r="D4233" t="str">
        <f t="shared" si="340"/>
        <v>CP013208.1</v>
      </c>
      <c r="E4233" t="str">
        <f t="shared" si="337"/>
        <v>Paenibacillus</v>
      </c>
      <c r="F4233" t="s">
        <v>32132</v>
      </c>
      <c r="G4233" t="str">
        <f t="shared" si="341"/>
        <v>Paenibacillussp.                      Bacilli39.60943.709846---504</v>
      </c>
      <c r="H4233" t="s">
        <v>21542</v>
      </c>
      <c r="I4233" t="s">
        <v>15</v>
      </c>
      <c r="J4233" t="s">
        <v>46</v>
      </c>
      <c r="K4233" t="s">
        <v>1953</v>
      </c>
      <c r="L4233" t="s">
        <v>21543</v>
      </c>
      <c r="M4233" t="s">
        <v>23</v>
      </c>
      <c r="N4233" t="s">
        <v>21544</v>
      </c>
      <c r="O4233" s="1" t="s">
        <v>21545</v>
      </c>
      <c r="P4233" t="s">
        <v>21546</v>
      </c>
      <c r="Q4233">
        <v>46</v>
      </c>
      <c r="R4233" t="s">
        <v>23</v>
      </c>
      <c r="S4233" t="s">
        <v>23</v>
      </c>
      <c r="T4233" t="s">
        <v>23</v>
      </c>
      <c r="U4233">
        <v>50</v>
      </c>
      <c r="V4233">
        <v>4</v>
      </c>
    </row>
    <row r="4234" spans="1:22">
      <c r="A4234">
        <v>6469671</v>
      </c>
      <c r="B4234" t="str">
        <f t="shared" si="338"/>
        <v>pHD06</v>
      </c>
      <c r="C4234" t="str">
        <f t="shared" si="339"/>
        <v>-</v>
      </c>
      <c r="D4234" t="str">
        <f t="shared" si="340"/>
        <v>CP013209.1</v>
      </c>
      <c r="E4234" t="str">
        <f t="shared" si="337"/>
        <v>Paenibacillus</v>
      </c>
      <c r="F4234" t="s">
        <v>32132</v>
      </c>
      <c r="G4234" t="str">
        <f t="shared" si="341"/>
        <v>Paenibacillussp.                      Bacilli2.94346.07541---32</v>
      </c>
      <c r="H4234" t="s">
        <v>21542</v>
      </c>
      <c r="I4234" t="s">
        <v>15</v>
      </c>
      <c r="J4234" t="s">
        <v>46</v>
      </c>
      <c r="K4234" t="s">
        <v>1953</v>
      </c>
      <c r="L4234" t="s">
        <v>21547</v>
      </c>
      <c r="M4234" t="s">
        <v>23</v>
      </c>
      <c r="N4234" t="s">
        <v>21548</v>
      </c>
      <c r="O4234" s="1" t="s">
        <v>21549</v>
      </c>
      <c r="P4234" t="s">
        <v>21550</v>
      </c>
      <c r="Q4234">
        <v>1</v>
      </c>
      <c r="R4234" t="s">
        <v>23</v>
      </c>
      <c r="S4234" t="s">
        <v>23</v>
      </c>
      <c r="T4234" t="s">
        <v>23</v>
      </c>
      <c r="U4234">
        <v>3</v>
      </c>
      <c r="V4234">
        <v>2</v>
      </c>
    </row>
    <row r="4235" spans="1:22">
      <c r="A4235">
        <v>6469575</v>
      </c>
      <c r="B4235" t="str">
        <f t="shared" si="338"/>
        <v>pHD01</v>
      </c>
      <c r="C4235" t="str">
        <f t="shared" si="339"/>
        <v>-</v>
      </c>
      <c r="D4235" t="str">
        <f t="shared" si="340"/>
        <v>CP013204.1</v>
      </c>
      <c r="E4235" t="str">
        <f t="shared" si="337"/>
        <v>Paenibacillus</v>
      </c>
      <c r="F4235" t="s">
        <v>32132</v>
      </c>
      <c r="G4235" t="str">
        <f t="shared" si="341"/>
        <v>Paenibacillussp.                      Bacilli115.51345.863277---9922</v>
      </c>
      <c r="H4235" t="s">
        <v>21542</v>
      </c>
      <c r="I4235" t="s">
        <v>15</v>
      </c>
      <c r="J4235" t="s">
        <v>46</v>
      </c>
      <c r="K4235" t="s">
        <v>1953</v>
      </c>
      <c r="L4235" t="s">
        <v>21551</v>
      </c>
      <c r="M4235" t="s">
        <v>23</v>
      </c>
      <c r="N4235" t="s">
        <v>21552</v>
      </c>
      <c r="O4235" s="1" t="s">
        <v>21553</v>
      </c>
      <c r="P4235" t="s">
        <v>21554</v>
      </c>
      <c r="Q4235">
        <v>77</v>
      </c>
      <c r="R4235" t="s">
        <v>23</v>
      </c>
      <c r="S4235" t="s">
        <v>23</v>
      </c>
      <c r="T4235" t="s">
        <v>23</v>
      </c>
      <c r="U4235">
        <v>99</v>
      </c>
      <c r="V4235">
        <v>22</v>
      </c>
    </row>
    <row r="4236" spans="1:22">
      <c r="A4236">
        <v>6469479</v>
      </c>
      <c r="B4236" t="str">
        <f t="shared" si="338"/>
        <v>pHD04</v>
      </c>
      <c r="C4236" t="str">
        <f t="shared" si="339"/>
        <v>-</v>
      </c>
      <c r="D4236" t="str">
        <f t="shared" si="340"/>
        <v>CP013207.1</v>
      </c>
      <c r="E4236" t="str">
        <f t="shared" si="337"/>
        <v>Paenibacillus</v>
      </c>
      <c r="F4236" t="s">
        <v>32132</v>
      </c>
      <c r="G4236" t="str">
        <f t="shared" si="341"/>
        <v>Paenibacillussp.                      Bacilli55.91446.213832---386</v>
      </c>
      <c r="H4236" t="s">
        <v>21542</v>
      </c>
      <c r="I4236" t="s">
        <v>15</v>
      </c>
      <c r="J4236" t="s">
        <v>46</v>
      </c>
      <c r="K4236" t="s">
        <v>1953</v>
      </c>
      <c r="L4236" t="s">
        <v>21555</v>
      </c>
      <c r="M4236" t="s">
        <v>23</v>
      </c>
      <c r="N4236" t="s">
        <v>21556</v>
      </c>
      <c r="O4236" s="1" t="s">
        <v>21557</v>
      </c>
      <c r="P4236" t="s">
        <v>21558</v>
      </c>
      <c r="Q4236">
        <v>32</v>
      </c>
      <c r="R4236" t="s">
        <v>23</v>
      </c>
      <c r="S4236" t="s">
        <v>23</v>
      </c>
      <c r="T4236" t="s">
        <v>23</v>
      </c>
      <c r="U4236">
        <v>38</v>
      </c>
      <c r="V4236">
        <v>6</v>
      </c>
    </row>
    <row r="4237" spans="1:22">
      <c r="A4237">
        <v>6469383</v>
      </c>
      <c r="B4237" t="str">
        <f t="shared" si="338"/>
        <v>pHD02</v>
      </c>
      <c r="C4237" t="str">
        <f t="shared" si="339"/>
        <v>-</v>
      </c>
      <c r="D4237" t="str">
        <f t="shared" si="340"/>
        <v>CP013205.1</v>
      </c>
      <c r="E4237" t="str">
        <f t="shared" si="337"/>
        <v>Paenibacillus</v>
      </c>
      <c r="F4237" t="s">
        <v>32132</v>
      </c>
      <c r="G4237" t="str">
        <f t="shared" si="341"/>
        <v>Paenibacillussp.                      Bacilli100.75848.050857---7013</v>
      </c>
      <c r="H4237" t="s">
        <v>21542</v>
      </c>
      <c r="I4237" t="s">
        <v>15</v>
      </c>
      <c r="J4237" t="s">
        <v>46</v>
      </c>
      <c r="K4237" t="s">
        <v>1953</v>
      </c>
      <c r="L4237" t="s">
        <v>21559</v>
      </c>
      <c r="M4237" t="s">
        <v>23</v>
      </c>
      <c r="N4237" t="s">
        <v>21560</v>
      </c>
      <c r="O4237" s="1" t="s">
        <v>21561</v>
      </c>
      <c r="P4237" t="s">
        <v>21562</v>
      </c>
      <c r="Q4237">
        <v>57</v>
      </c>
      <c r="R4237" t="s">
        <v>23</v>
      </c>
      <c r="S4237" t="s">
        <v>23</v>
      </c>
      <c r="T4237" t="s">
        <v>23</v>
      </c>
      <c r="U4237">
        <v>70</v>
      </c>
      <c r="V4237">
        <v>13</v>
      </c>
    </row>
    <row r="4238" spans="1:22">
      <c r="A4238">
        <v>6469287</v>
      </c>
      <c r="B4238" t="str">
        <f t="shared" si="338"/>
        <v>pHD03</v>
      </c>
      <c r="C4238" t="str">
        <f t="shared" si="339"/>
        <v>-</v>
      </c>
      <c r="D4238" t="str">
        <f t="shared" si="340"/>
        <v>CP013206.1</v>
      </c>
      <c r="E4238" t="str">
        <f t="shared" si="337"/>
        <v>Paenibacillus</v>
      </c>
      <c r="F4238" t="s">
        <v>32132</v>
      </c>
      <c r="G4238" t="str">
        <f t="shared" si="341"/>
        <v>Paenibacillussp.                      Bacilli61.49246.635344---517</v>
      </c>
      <c r="H4238" t="s">
        <v>21542</v>
      </c>
      <c r="I4238" t="s">
        <v>15</v>
      </c>
      <c r="J4238" t="s">
        <v>46</v>
      </c>
      <c r="K4238" t="s">
        <v>1953</v>
      </c>
      <c r="L4238" t="s">
        <v>21563</v>
      </c>
      <c r="M4238" t="s">
        <v>23</v>
      </c>
      <c r="N4238" t="s">
        <v>21564</v>
      </c>
      <c r="O4238" s="1" t="s">
        <v>21565</v>
      </c>
      <c r="P4238" t="s">
        <v>21566</v>
      </c>
      <c r="Q4238">
        <v>44</v>
      </c>
      <c r="R4238" t="s">
        <v>23</v>
      </c>
      <c r="S4238" t="s">
        <v>23</v>
      </c>
      <c r="T4238" t="s">
        <v>23</v>
      </c>
      <c r="U4238">
        <v>51</v>
      </c>
      <c r="V4238">
        <v>7</v>
      </c>
    </row>
    <row r="4239" spans="1:22">
      <c r="A4239">
        <v>6469191</v>
      </c>
      <c r="B4239" t="str">
        <f t="shared" si="338"/>
        <v>unnamed</v>
      </c>
      <c r="C4239" t="str">
        <f t="shared" si="339"/>
        <v>NZ_CP010977.1</v>
      </c>
      <c r="D4239" t="str">
        <f t="shared" si="340"/>
        <v>CP010977</v>
      </c>
      <c r="E4239" t="str">
        <f t="shared" si="337"/>
        <v>Paenibacillus</v>
      </c>
      <c r="F4239" t="s">
        <v>32132</v>
      </c>
      <c r="G4239" t="str">
        <f t="shared" si="341"/>
        <v>Paenibacillussp.                      Bacilli17.06139.182910---155</v>
      </c>
      <c r="H4239" t="s">
        <v>21567</v>
      </c>
      <c r="I4239" t="s">
        <v>15</v>
      </c>
      <c r="J4239" t="s">
        <v>46</v>
      </c>
      <c r="K4239" t="s">
        <v>1953</v>
      </c>
      <c r="L4239" t="s">
        <v>68</v>
      </c>
      <c r="M4239" t="s">
        <v>21568</v>
      </c>
      <c r="N4239" t="s">
        <v>21569</v>
      </c>
      <c r="O4239" s="1" t="s">
        <v>21570</v>
      </c>
      <c r="P4239" t="s">
        <v>21571</v>
      </c>
      <c r="Q4239">
        <v>10</v>
      </c>
      <c r="R4239" t="s">
        <v>23</v>
      </c>
      <c r="S4239" t="s">
        <v>23</v>
      </c>
      <c r="T4239" t="s">
        <v>23</v>
      </c>
      <c r="U4239">
        <v>15</v>
      </c>
      <c r="V4239">
        <v>5</v>
      </c>
    </row>
    <row r="4240" spans="1:22">
      <c r="A4240">
        <v>6469095</v>
      </c>
      <c r="B4240" t="str">
        <f t="shared" si="338"/>
        <v>unnamed2</v>
      </c>
      <c r="C4240" t="str">
        <f t="shared" si="339"/>
        <v>NZ_CP011809.1</v>
      </c>
      <c r="D4240" t="str">
        <f t="shared" si="340"/>
        <v>CP011809</v>
      </c>
      <c r="E4240" t="str">
        <f t="shared" si="337"/>
        <v>Pandoraea</v>
      </c>
      <c r="F4240" t="s">
        <v>32645</v>
      </c>
      <c r="G4240" t="str">
        <f t="shared" si="341"/>
        <v>Pandoraeafaecigallinarum          Betaproteobacteria124.39559.3304103---13027</v>
      </c>
      <c r="H4240" t="s">
        <v>21572</v>
      </c>
      <c r="I4240" t="s">
        <v>15</v>
      </c>
      <c r="J4240" t="s">
        <v>78</v>
      </c>
      <c r="K4240" t="s">
        <v>453</v>
      </c>
      <c r="L4240" t="s">
        <v>2373</v>
      </c>
      <c r="M4240" t="s">
        <v>21573</v>
      </c>
      <c r="N4240" t="s">
        <v>21574</v>
      </c>
      <c r="O4240" s="1" t="s">
        <v>21575</v>
      </c>
      <c r="P4240" t="s">
        <v>21576</v>
      </c>
      <c r="Q4240">
        <v>103</v>
      </c>
      <c r="R4240" t="s">
        <v>23</v>
      </c>
      <c r="S4240" t="s">
        <v>23</v>
      </c>
      <c r="T4240" t="s">
        <v>23</v>
      </c>
      <c r="U4240">
        <v>130</v>
      </c>
      <c r="V4240">
        <v>27</v>
      </c>
    </row>
    <row r="4241" spans="1:22">
      <c r="A4241">
        <v>6468999</v>
      </c>
      <c r="B4241" t="str">
        <f t="shared" si="338"/>
        <v>unnamed1</v>
      </c>
      <c r="C4241" t="str">
        <f t="shared" si="339"/>
        <v>NZ_CP011808.1</v>
      </c>
      <c r="D4241" t="str">
        <f t="shared" si="340"/>
        <v>CP011808</v>
      </c>
      <c r="E4241" t="str">
        <f t="shared" si="337"/>
        <v>Pandoraea</v>
      </c>
      <c r="F4241" t="s">
        <v>32645</v>
      </c>
      <c r="G4241" t="str">
        <f t="shared" si="341"/>
        <v>Pandoraeafaecigallinarum          Betaproteobacteria402.29260.995334-1-38853</v>
      </c>
      <c r="H4241" t="s">
        <v>21572</v>
      </c>
      <c r="I4241" t="s">
        <v>15</v>
      </c>
      <c r="J4241" t="s">
        <v>78</v>
      </c>
      <c r="K4241" t="s">
        <v>453</v>
      </c>
      <c r="L4241" t="s">
        <v>2368</v>
      </c>
      <c r="M4241" t="s">
        <v>21577</v>
      </c>
      <c r="N4241" t="s">
        <v>21578</v>
      </c>
      <c r="O4241" s="1" t="s">
        <v>21579</v>
      </c>
      <c r="P4241" t="s">
        <v>21580</v>
      </c>
      <c r="Q4241">
        <v>334</v>
      </c>
      <c r="R4241" t="s">
        <v>23</v>
      </c>
      <c r="S4241">
        <v>1</v>
      </c>
      <c r="T4241" t="s">
        <v>23</v>
      </c>
      <c r="U4241">
        <v>388</v>
      </c>
      <c r="V4241">
        <v>53</v>
      </c>
    </row>
    <row r="4242" spans="1:22">
      <c r="A4242">
        <v>6468903</v>
      </c>
      <c r="B4242" t="str">
        <f t="shared" si="338"/>
        <v>unnamed4</v>
      </c>
      <c r="C4242" t="str">
        <f t="shared" si="339"/>
        <v>NZ_CP011521.1</v>
      </c>
      <c r="D4242" t="str">
        <f t="shared" si="340"/>
        <v>CP011521</v>
      </c>
      <c r="E4242" t="str">
        <f t="shared" si="337"/>
        <v>Pandoraea</v>
      </c>
      <c r="F4242" t="s">
        <v>32646</v>
      </c>
      <c r="G4242" t="str">
        <f t="shared" si="341"/>
        <v>Pandoraeaoxalativorans            Betaproteobacteria46.27859.17540---5212</v>
      </c>
      <c r="H4242" t="s">
        <v>21581</v>
      </c>
      <c r="I4242" t="s">
        <v>15</v>
      </c>
      <c r="J4242" t="s">
        <v>78</v>
      </c>
      <c r="K4242" t="s">
        <v>453</v>
      </c>
      <c r="L4242" t="s">
        <v>4460</v>
      </c>
      <c r="M4242" t="s">
        <v>21582</v>
      </c>
      <c r="N4242" t="s">
        <v>21583</v>
      </c>
      <c r="O4242" s="1" t="s">
        <v>21584</v>
      </c>
      <c r="P4242" t="s">
        <v>21585</v>
      </c>
      <c r="Q4242">
        <v>40</v>
      </c>
      <c r="R4242" t="s">
        <v>23</v>
      </c>
      <c r="S4242" t="s">
        <v>23</v>
      </c>
      <c r="T4242" t="s">
        <v>23</v>
      </c>
      <c r="U4242">
        <v>52</v>
      </c>
      <c r="V4242">
        <v>12</v>
      </c>
    </row>
    <row r="4243" spans="1:22">
      <c r="A4243">
        <v>6468807</v>
      </c>
      <c r="B4243" t="str">
        <f t="shared" si="338"/>
        <v>unnamed3</v>
      </c>
      <c r="C4243" t="str">
        <f t="shared" si="339"/>
        <v>NZ_CP011520.1</v>
      </c>
      <c r="D4243" t="str">
        <f t="shared" si="340"/>
        <v>CP011520</v>
      </c>
      <c r="E4243" t="str">
        <f t="shared" si="337"/>
        <v>Pandoraea</v>
      </c>
      <c r="F4243" t="s">
        <v>32646</v>
      </c>
      <c r="G4243" t="str">
        <f t="shared" si="341"/>
        <v>Pandoraeaoxalativorans            Betaproteobacteria85.78959.830570-1-9423</v>
      </c>
      <c r="H4243" t="s">
        <v>21581</v>
      </c>
      <c r="I4243" t="s">
        <v>15</v>
      </c>
      <c r="J4243" t="s">
        <v>78</v>
      </c>
      <c r="K4243" t="s">
        <v>453</v>
      </c>
      <c r="L4243" t="s">
        <v>4469</v>
      </c>
      <c r="M4243" t="s">
        <v>21586</v>
      </c>
      <c r="N4243" t="s">
        <v>21587</v>
      </c>
      <c r="O4243" s="1" t="s">
        <v>21588</v>
      </c>
      <c r="P4243" t="s">
        <v>21589</v>
      </c>
      <c r="Q4243">
        <v>70</v>
      </c>
      <c r="R4243" t="s">
        <v>23</v>
      </c>
      <c r="S4243">
        <v>1</v>
      </c>
      <c r="T4243" t="s">
        <v>23</v>
      </c>
      <c r="U4243">
        <v>94</v>
      </c>
      <c r="V4243">
        <v>23</v>
      </c>
    </row>
    <row r="4244" spans="1:22">
      <c r="A4244">
        <v>6468711</v>
      </c>
      <c r="B4244" t="str">
        <f t="shared" si="338"/>
        <v>unnamed2</v>
      </c>
      <c r="C4244" t="str">
        <f t="shared" si="339"/>
        <v>NZ_CP011519.1</v>
      </c>
      <c r="D4244" t="str">
        <f t="shared" si="340"/>
        <v>CP011519</v>
      </c>
      <c r="E4244" t="str">
        <f t="shared" si="337"/>
        <v>Pandoraea</v>
      </c>
      <c r="F4244" t="s">
        <v>32646</v>
      </c>
      <c r="G4244" t="str">
        <f t="shared" si="341"/>
        <v>Pandoraeaoxalativorans            Betaproteobacteria135.98560.5971120---13616</v>
      </c>
      <c r="H4244" t="s">
        <v>21581</v>
      </c>
      <c r="I4244" t="s">
        <v>15</v>
      </c>
      <c r="J4244" t="s">
        <v>78</v>
      </c>
      <c r="K4244" t="s">
        <v>453</v>
      </c>
      <c r="L4244" t="s">
        <v>2373</v>
      </c>
      <c r="M4244" t="s">
        <v>21590</v>
      </c>
      <c r="N4244" t="s">
        <v>21591</v>
      </c>
      <c r="O4244" s="1" t="s">
        <v>21592</v>
      </c>
      <c r="P4244" t="s">
        <v>21593</v>
      </c>
      <c r="Q4244">
        <v>120</v>
      </c>
      <c r="R4244" t="s">
        <v>23</v>
      </c>
      <c r="S4244" t="s">
        <v>23</v>
      </c>
      <c r="T4244" t="s">
        <v>23</v>
      </c>
      <c r="U4244">
        <v>136</v>
      </c>
      <c r="V4244">
        <v>16</v>
      </c>
    </row>
    <row r="4245" spans="1:22">
      <c r="A4245">
        <v>6468615</v>
      </c>
      <c r="B4245" t="str">
        <f t="shared" si="338"/>
        <v>unnamed1</v>
      </c>
      <c r="C4245" t="str">
        <f t="shared" si="339"/>
        <v>NZ_CP011518.1</v>
      </c>
      <c r="D4245" t="str">
        <f t="shared" si="340"/>
        <v>CP011518</v>
      </c>
      <c r="E4245" t="str">
        <f t="shared" si="337"/>
        <v>Pandoraea</v>
      </c>
      <c r="F4245" t="s">
        <v>32646</v>
      </c>
      <c r="G4245" t="str">
        <f t="shared" si="341"/>
        <v>Pandoraeaoxalativorans            Betaproteobacteria640.22763.8324452---51664</v>
      </c>
      <c r="H4245" t="s">
        <v>21581</v>
      </c>
      <c r="I4245" t="s">
        <v>15</v>
      </c>
      <c r="J4245" t="s">
        <v>78</v>
      </c>
      <c r="K4245" t="s">
        <v>453</v>
      </c>
      <c r="L4245" t="s">
        <v>2368</v>
      </c>
      <c r="M4245" t="s">
        <v>21594</v>
      </c>
      <c r="N4245" t="s">
        <v>21595</v>
      </c>
      <c r="O4245" s="1" t="s">
        <v>21596</v>
      </c>
      <c r="P4245" t="s">
        <v>21597</v>
      </c>
      <c r="Q4245">
        <v>452</v>
      </c>
      <c r="R4245" t="s">
        <v>23</v>
      </c>
      <c r="S4245" t="s">
        <v>23</v>
      </c>
      <c r="T4245" t="s">
        <v>23</v>
      </c>
      <c r="U4245">
        <v>516</v>
      </c>
      <c r="V4245">
        <v>64</v>
      </c>
    </row>
    <row r="4246" spans="1:22">
      <c r="A4246">
        <v>6468519</v>
      </c>
      <c r="B4246" t="str">
        <f t="shared" si="338"/>
        <v>unnamed</v>
      </c>
      <c r="C4246" t="str">
        <f t="shared" si="339"/>
        <v>NZ_CP010898.1</v>
      </c>
      <c r="D4246" t="str">
        <f t="shared" si="340"/>
        <v>CP010898</v>
      </c>
      <c r="E4246" t="str">
        <f t="shared" si="337"/>
        <v>Pandoraea</v>
      </c>
      <c r="F4246" t="s">
        <v>32647</v>
      </c>
      <c r="G4246" t="str">
        <f t="shared" si="341"/>
        <v>Pandoraeavervacti                 Betaproteobacteria105.23161.95895---1027</v>
      </c>
      <c r="H4246" t="s">
        <v>21598</v>
      </c>
      <c r="I4246" t="s">
        <v>15</v>
      </c>
      <c r="J4246" t="s">
        <v>78</v>
      </c>
      <c r="K4246" t="s">
        <v>453</v>
      </c>
      <c r="L4246" t="s">
        <v>68</v>
      </c>
      <c r="M4246" t="s">
        <v>21599</v>
      </c>
      <c r="N4246" t="s">
        <v>21600</v>
      </c>
      <c r="O4246" s="1" t="s">
        <v>21601</v>
      </c>
      <c r="P4246" t="s">
        <v>21602</v>
      </c>
      <c r="Q4246">
        <v>95</v>
      </c>
      <c r="R4246" t="s">
        <v>23</v>
      </c>
      <c r="S4246" t="s">
        <v>23</v>
      </c>
      <c r="T4246" t="s">
        <v>23</v>
      </c>
      <c r="U4246">
        <v>102</v>
      </c>
      <c r="V4246">
        <v>7</v>
      </c>
    </row>
    <row r="4247" spans="1:22">
      <c r="A4247">
        <v>6468423</v>
      </c>
      <c r="B4247" t="str">
        <f t="shared" si="338"/>
        <v>pPag1</v>
      </c>
      <c r="C4247" t="str">
        <f t="shared" si="339"/>
        <v>-</v>
      </c>
      <c r="D4247" t="str">
        <f t="shared" si="340"/>
        <v>CM003470.1</v>
      </c>
      <c r="E4247" t="str">
        <f t="shared" si="337"/>
        <v>Pantoea</v>
      </c>
      <c r="F4247" t="s">
        <v>32648</v>
      </c>
      <c r="G4247" t="str">
        <f t="shared" si="341"/>
        <v xml:space="preserve">Pantoeaagglomerans              Gammaproteobacteria182.13453.1664160---160-                                                                </v>
      </c>
      <c r="H4247" t="s">
        <v>21603</v>
      </c>
      <c r="I4247" t="s">
        <v>15</v>
      </c>
      <c r="J4247" t="s">
        <v>78</v>
      </c>
      <c r="K4247" t="s">
        <v>79</v>
      </c>
      <c r="L4247" t="s">
        <v>21604</v>
      </c>
      <c r="M4247" t="s">
        <v>23</v>
      </c>
      <c r="N4247" t="s">
        <v>21605</v>
      </c>
      <c r="O4247" s="1" t="s">
        <v>21606</v>
      </c>
      <c r="P4247" t="s">
        <v>21607</v>
      </c>
      <c r="Q4247">
        <v>160</v>
      </c>
      <c r="R4247" t="s">
        <v>23</v>
      </c>
      <c r="S4247" t="s">
        <v>23</v>
      </c>
      <c r="T4247" t="s">
        <v>23</v>
      </c>
      <c r="U4247">
        <v>160</v>
      </c>
      <c r="V4247" t="s">
        <v>495</v>
      </c>
    </row>
    <row r="4248" spans="1:22">
      <c r="A4248">
        <v>6468327</v>
      </c>
      <c r="B4248" t="str">
        <f t="shared" si="338"/>
        <v>pPag3</v>
      </c>
      <c r="C4248" t="str">
        <f t="shared" si="339"/>
        <v>-</v>
      </c>
      <c r="D4248" t="str">
        <f t="shared" si="340"/>
        <v>CM003471.1</v>
      </c>
      <c r="E4248" t="str">
        <f t="shared" si="337"/>
        <v>Pantoea</v>
      </c>
      <c r="F4248" t="s">
        <v>32648</v>
      </c>
      <c r="G4248" t="str">
        <f t="shared" si="341"/>
        <v xml:space="preserve">Pantoeaagglomerans              Gammaproteobacteria558.80553.4111551---551-                                                                </v>
      </c>
      <c r="H4248" t="s">
        <v>21603</v>
      </c>
      <c r="I4248" t="s">
        <v>15</v>
      </c>
      <c r="J4248" t="s">
        <v>78</v>
      </c>
      <c r="K4248" t="s">
        <v>79</v>
      </c>
      <c r="L4248" t="s">
        <v>21608</v>
      </c>
      <c r="M4248" t="s">
        <v>23</v>
      </c>
      <c r="N4248" t="s">
        <v>21609</v>
      </c>
      <c r="O4248" s="1" t="s">
        <v>21610</v>
      </c>
      <c r="P4248" t="s">
        <v>21611</v>
      </c>
      <c r="Q4248">
        <v>551</v>
      </c>
      <c r="R4248" t="s">
        <v>23</v>
      </c>
      <c r="S4248" t="s">
        <v>23</v>
      </c>
      <c r="T4248" t="s">
        <v>23</v>
      </c>
      <c r="U4248">
        <v>551</v>
      </c>
      <c r="V4248" t="s">
        <v>495</v>
      </c>
    </row>
    <row r="4249" spans="1:22">
      <c r="A4249">
        <v>6468231</v>
      </c>
      <c r="B4249" t="str">
        <f t="shared" si="338"/>
        <v>pTV1422</v>
      </c>
      <c r="C4249" t="str">
        <f t="shared" si="339"/>
        <v>NC_015739.1</v>
      </c>
      <c r="D4249" t="str">
        <f t="shared" si="340"/>
        <v>HQ693810</v>
      </c>
      <c r="E4249" t="str">
        <f t="shared" si="337"/>
        <v>Pantoea</v>
      </c>
      <c r="F4249" t="s">
        <v>32648</v>
      </c>
      <c r="G4249" t="str">
        <f t="shared" si="341"/>
        <v xml:space="preserve">Pantoeaagglomerans              Gammaproteobacteria2.15455.38532---2-                                                                </v>
      </c>
      <c r="H4249" t="s">
        <v>21612</v>
      </c>
      <c r="I4249" t="s">
        <v>15</v>
      </c>
      <c r="J4249" t="s">
        <v>78</v>
      </c>
      <c r="K4249" t="s">
        <v>79</v>
      </c>
      <c r="L4249" t="s">
        <v>21613</v>
      </c>
      <c r="M4249" t="s">
        <v>21614</v>
      </c>
      <c r="N4249" t="s">
        <v>21615</v>
      </c>
      <c r="O4249" s="1" t="s">
        <v>12437</v>
      </c>
      <c r="P4249" t="s">
        <v>21616</v>
      </c>
      <c r="Q4249">
        <v>2</v>
      </c>
      <c r="R4249" t="s">
        <v>23</v>
      </c>
      <c r="S4249" t="s">
        <v>23</v>
      </c>
      <c r="T4249" t="s">
        <v>23</v>
      </c>
      <c r="U4249">
        <v>2</v>
      </c>
      <c r="V4249" t="s">
        <v>495</v>
      </c>
    </row>
    <row r="4250" spans="1:22">
      <c r="A4250">
        <v>6468135</v>
      </c>
      <c r="B4250" t="str">
        <f t="shared" si="338"/>
        <v>pPAGA3</v>
      </c>
      <c r="C4250" t="str">
        <f t="shared" si="339"/>
        <v>NC_014227.1</v>
      </c>
      <c r="D4250" t="str">
        <f t="shared" si="340"/>
        <v>FN868248</v>
      </c>
      <c r="E4250" t="str">
        <f t="shared" si="337"/>
        <v>Pantoea</v>
      </c>
      <c r="F4250" t="s">
        <v>32648</v>
      </c>
      <c r="G4250" t="str">
        <f t="shared" si="341"/>
        <v xml:space="preserve">Pantoeaagglomerans              Gammaproteobacteria2.73451.71914---4-                                                        </v>
      </c>
      <c r="H4250" t="s">
        <v>21617</v>
      </c>
      <c r="I4250" t="s">
        <v>15</v>
      </c>
      <c r="J4250" t="s">
        <v>78</v>
      </c>
      <c r="K4250" t="s">
        <v>79</v>
      </c>
      <c r="L4250" t="s">
        <v>21618</v>
      </c>
      <c r="M4250" t="s">
        <v>21619</v>
      </c>
      <c r="N4250" t="s">
        <v>21620</v>
      </c>
      <c r="O4250" s="1" t="s">
        <v>21621</v>
      </c>
      <c r="P4250" t="s">
        <v>21622</v>
      </c>
      <c r="Q4250">
        <v>4</v>
      </c>
      <c r="R4250" t="s">
        <v>23</v>
      </c>
      <c r="S4250" t="s">
        <v>23</v>
      </c>
      <c r="T4250" t="s">
        <v>23</v>
      </c>
      <c r="U4250">
        <v>4</v>
      </c>
      <c r="V4250" t="s">
        <v>58</v>
      </c>
    </row>
    <row r="4251" spans="1:22">
      <c r="A4251">
        <v>6468039</v>
      </c>
      <c r="B4251" t="str">
        <f t="shared" si="338"/>
        <v>CFH1-7plasmid1</v>
      </c>
      <c r="C4251" t="str">
        <f t="shared" si="339"/>
        <v>-</v>
      </c>
      <c r="D4251" t="str">
        <f t="shared" si="340"/>
        <v>CM003365.1</v>
      </c>
      <c r="E4251" t="str">
        <f t="shared" ref="E4251:E4314" si="342">MID(H4251,1,FIND(" ",H4251)-1)</f>
        <v>Pantoea</v>
      </c>
      <c r="F4251" t="s">
        <v>32649</v>
      </c>
      <c r="G4251" t="str">
        <f t="shared" si="341"/>
        <v>Pantoeaananatis                 Gammaproteobacteria288.4451.755242---2519</v>
      </c>
      <c r="H4251" t="s">
        <v>21623</v>
      </c>
      <c r="I4251" t="s">
        <v>15</v>
      </c>
      <c r="J4251" t="s">
        <v>78</v>
      </c>
      <c r="K4251" t="s">
        <v>79</v>
      </c>
      <c r="L4251" t="s">
        <v>21624</v>
      </c>
      <c r="M4251" t="s">
        <v>23</v>
      </c>
      <c r="N4251" t="s">
        <v>21625</v>
      </c>
      <c r="O4251" s="1" t="s">
        <v>21626</v>
      </c>
      <c r="P4251" t="s">
        <v>21627</v>
      </c>
      <c r="Q4251">
        <v>242</v>
      </c>
      <c r="R4251" t="s">
        <v>23</v>
      </c>
      <c r="S4251" t="s">
        <v>23</v>
      </c>
      <c r="T4251" t="s">
        <v>23</v>
      </c>
      <c r="U4251">
        <v>251</v>
      </c>
      <c r="V4251">
        <v>9</v>
      </c>
    </row>
    <row r="4252" spans="1:22">
      <c r="A4252">
        <v>6467943</v>
      </c>
      <c r="B4252" t="str">
        <f t="shared" si="338"/>
        <v>CFH1-7plasmid2</v>
      </c>
      <c r="C4252" t="str">
        <f t="shared" si="339"/>
        <v>-</v>
      </c>
      <c r="D4252" t="str">
        <f t="shared" si="340"/>
        <v>CM003366.1</v>
      </c>
      <c r="E4252" t="str">
        <f t="shared" si="342"/>
        <v>Pantoea</v>
      </c>
      <c r="F4252" t="s">
        <v>32649</v>
      </c>
      <c r="G4252" t="str">
        <f t="shared" si="341"/>
        <v>Pantoeaananatis                 Gammaproteobacteria145.62948.5837113---14632</v>
      </c>
      <c r="H4252" t="s">
        <v>21623</v>
      </c>
      <c r="I4252" t="s">
        <v>15</v>
      </c>
      <c r="J4252" t="s">
        <v>78</v>
      </c>
      <c r="K4252" t="s">
        <v>79</v>
      </c>
      <c r="L4252" t="s">
        <v>21628</v>
      </c>
      <c r="M4252" t="s">
        <v>23</v>
      </c>
      <c r="N4252" t="s">
        <v>21629</v>
      </c>
      <c r="O4252" s="1" t="s">
        <v>21630</v>
      </c>
      <c r="P4252" t="s">
        <v>21631</v>
      </c>
      <c r="Q4252">
        <v>113</v>
      </c>
      <c r="R4252" t="s">
        <v>23</v>
      </c>
      <c r="S4252" t="s">
        <v>23</v>
      </c>
      <c r="T4252" t="s">
        <v>23</v>
      </c>
      <c r="U4252">
        <v>146</v>
      </c>
      <c r="V4252">
        <v>32</v>
      </c>
    </row>
    <row r="4253" spans="1:22">
      <c r="A4253">
        <v>6467847</v>
      </c>
      <c r="B4253" t="str">
        <f t="shared" si="338"/>
        <v>pEA320</v>
      </c>
      <c r="C4253" t="str">
        <f t="shared" si="339"/>
        <v>NC_017533.1</v>
      </c>
      <c r="D4253" t="str">
        <f t="shared" si="340"/>
        <v>AP012033</v>
      </c>
      <c r="E4253" t="str">
        <f t="shared" si="342"/>
        <v>Pantoea</v>
      </c>
      <c r="F4253" t="s">
        <v>32649</v>
      </c>
      <c r="G4253" t="str">
        <f t="shared" si="341"/>
        <v>Pantoeaananatis                 Gammaproteobacteria321.74451.9665256---27418</v>
      </c>
      <c r="H4253" t="s">
        <v>21632</v>
      </c>
      <c r="I4253" t="s">
        <v>15</v>
      </c>
      <c r="J4253" t="s">
        <v>78</v>
      </c>
      <c r="K4253" t="s">
        <v>79</v>
      </c>
      <c r="L4253" t="s">
        <v>21633</v>
      </c>
      <c r="M4253" t="s">
        <v>21634</v>
      </c>
      <c r="N4253" t="s">
        <v>21635</v>
      </c>
      <c r="O4253" s="1" t="s">
        <v>21636</v>
      </c>
      <c r="P4253" t="s">
        <v>21637</v>
      </c>
      <c r="Q4253">
        <v>256</v>
      </c>
      <c r="R4253" t="s">
        <v>23</v>
      </c>
      <c r="S4253" t="s">
        <v>23</v>
      </c>
      <c r="T4253" t="s">
        <v>23</v>
      </c>
      <c r="U4253">
        <v>274</v>
      </c>
      <c r="V4253">
        <v>18</v>
      </c>
    </row>
    <row r="4254" spans="1:22">
      <c r="A4254">
        <v>6467751</v>
      </c>
      <c r="B4254" t="str">
        <f t="shared" si="338"/>
        <v>pPANA10</v>
      </c>
      <c r="C4254" t="str">
        <f t="shared" si="339"/>
        <v>NC_016817.1</v>
      </c>
      <c r="D4254" t="str">
        <f t="shared" si="340"/>
        <v>HE617161</v>
      </c>
      <c r="E4254" t="str">
        <f t="shared" si="342"/>
        <v>Pantoea</v>
      </c>
      <c r="F4254" t="s">
        <v>32649</v>
      </c>
      <c r="G4254" t="str">
        <f t="shared" si="341"/>
        <v>Pantoeaananatis                 Gammaproteobacteria302.59951.4681253---2629</v>
      </c>
      <c r="H4254" t="s">
        <v>21638</v>
      </c>
      <c r="I4254" t="s">
        <v>15</v>
      </c>
      <c r="J4254" t="s">
        <v>78</v>
      </c>
      <c r="K4254" t="s">
        <v>79</v>
      </c>
      <c r="L4254" t="s">
        <v>21639</v>
      </c>
      <c r="M4254" t="s">
        <v>21640</v>
      </c>
      <c r="N4254" t="s">
        <v>21641</v>
      </c>
      <c r="O4254" s="1" t="s">
        <v>21642</v>
      </c>
      <c r="P4254" t="s">
        <v>21643</v>
      </c>
      <c r="Q4254">
        <v>253</v>
      </c>
      <c r="R4254" t="s">
        <v>23</v>
      </c>
      <c r="S4254" t="s">
        <v>23</v>
      </c>
      <c r="T4254" t="s">
        <v>23</v>
      </c>
      <c r="U4254">
        <v>262</v>
      </c>
      <c r="V4254">
        <v>9</v>
      </c>
    </row>
    <row r="4255" spans="1:22">
      <c r="A4255">
        <v>6467655</v>
      </c>
      <c r="B4255" t="str">
        <f t="shared" si="338"/>
        <v>PAGR_p</v>
      </c>
      <c r="C4255" t="str">
        <f t="shared" si="339"/>
        <v>NC_017553.1</v>
      </c>
      <c r="D4255" t="str">
        <f t="shared" si="340"/>
        <v>CP003086</v>
      </c>
      <c r="E4255" t="str">
        <f t="shared" si="342"/>
        <v>Pantoea</v>
      </c>
      <c r="F4255" t="s">
        <v>32649</v>
      </c>
      <c r="G4255" t="str">
        <f t="shared" si="341"/>
        <v>Pantoeaananatis                 Gammaproteobacteria280.75352.2509244---2484</v>
      </c>
      <c r="H4255" t="s">
        <v>21644</v>
      </c>
      <c r="I4255" t="s">
        <v>15</v>
      </c>
      <c r="J4255" t="s">
        <v>78</v>
      </c>
      <c r="K4255" t="s">
        <v>79</v>
      </c>
      <c r="L4255" t="s">
        <v>21645</v>
      </c>
      <c r="M4255" t="s">
        <v>21646</v>
      </c>
      <c r="N4255" t="s">
        <v>21647</v>
      </c>
      <c r="O4255" s="1" t="s">
        <v>21648</v>
      </c>
      <c r="P4255" t="s">
        <v>21649</v>
      </c>
      <c r="Q4255">
        <v>244</v>
      </c>
      <c r="R4255" t="s">
        <v>23</v>
      </c>
      <c r="S4255" t="s">
        <v>23</v>
      </c>
      <c r="T4255" t="s">
        <v>23</v>
      </c>
      <c r="U4255">
        <v>248</v>
      </c>
      <c r="V4255">
        <v>4</v>
      </c>
    </row>
    <row r="4256" spans="1:22">
      <c r="A4256">
        <v>6467559</v>
      </c>
      <c r="B4256" t="str">
        <f t="shared" si="338"/>
        <v>pPAT9B04</v>
      </c>
      <c r="C4256" t="str">
        <f t="shared" si="339"/>
        <v>NC_014841.1</v>
      </c>
      <c r="D4256" t="str">
        <f t="shared" si="340"/>
        <v>CP002437</v>
      </c>
      <c r="E4256" t="str">
        <f t="shared" si="342"/>
        <v>Pantoea</v>
      </c>
      <c r="F4256" t="s">
        <v>32132</v>
      </c>
      <c r="G4256" t="str">
        <f t="shared" si="341"/>
        <v>Pantoeasp.                      Gammaproteobacteria318.11153.3801291---2943</v>
      </c>
      <c r="H4256" t="s">
        <v>21650</v>
      </c>
      <c r="I4256" t="s">
        <v>15</v>
      </c>
      <c r="J4256" t="s">
        <v>78</v>
      </c>
      <c r="K4256" t="s">
        <v>79</v>
      </c>
      <c r="L4256" t="s">
        <v>21651</v>
      </c>
      <c r="M4256" t="s">
        <v>21652</v>
      </c>
      <c r="N4256" t="s">
        <v>21653</v>
      </c>
      <c r="O4256" s="1" t="s">
        <v>21654</v>
      </c>
      <c r="P4256" t="s">
        <v>21655</v>
      </c>
      <c r="Q4256">
        <v>291</v>
      </c>
      <c r="R4256" t="s">
        <v>23</v>
      </c>
      <c r="S4256" t="s">
        <v>23</v>
      </c>
      <c r="T4256" t="s">
        <v>23</v>
      </c>
      <c r="U4256">
        <v>294</v>
      </c>
      <c r="V4256">
        <v>3</v>
      </c>
    </row>
    <row r="4257" spans="1:22">
      <c r="A4257">
        <v>6467463</v>
      </c>
      <c r="B4257" t="str">
        <f t="shared" si="338"/>
        <v>pPAT9B01</v>
      </c>
      <c r="C4257" t="str">
        <f t="shared" si="339"/>
        <v>NC_014838.1</v>
      </c>
      <c r="D4257" t="str">
        <f t="shared" si="340"/>
        <v>CP002434</v>
      </c>
      <c r="E4257" t="str">
        <f t="shared" si="342"/>
        <v>Pantoea</v>
      </c>
      <c r="F4257" t="s">
        <v>32132</v>
      </c>
      <c r="G4257" t="str">
        <f t="shared" si="341"/>
        <v>Pantoeasp.                      Gammaproteobacteria793.95354.5802746---7526</v>
      </c>
      <c r="H4257" t="s">
        <v>21650</v>
      </c>
      <c r="I4257" t="s">
        <v>15</v>
      </c>
      <c r="J4257" t="s">
        <v>78</v>
      </c>
      <c r="K4257" t="s">
        <v>79</v>
      </c>
      <c r="L4257" t="s">
        <v>21656</v>
      </c>
      <c r="M4257" t="s">
        <v>21657</v>
      </c>
      <c r="N4257" t="s">
        <v>21658</v>
      </c>
      <c r="O4257" s="1" t="s">
        <v>21659</v>
      </c>
      <c r="P4257" t="s">
        <v>21660</v>
      </c>
      <c r="Q4257">
        <v>746</v>
      </c>
      <c r="R4257" t="s">
        <v>23</v>
      </c>
      <c r="S4257" t="s">
        <v>23</v>
      </c>
      <c r="T4257" t="s">
        <v>23</v>
      </c>
      <c r="U4257">
        <v>752</v>
      </c>
      <c r="V4257">
        <v>6</v>
      </c>
    </row>
    <row r="4258" spans="1:22">
      <c r="A4258">
        <v>6467367</v>
      </c>
      <c r="B4258" t="str">
        <f t="shared" si="338"/>
        <v>pPAT9B05</v>
      </c>
      <c r="C4258" t="str">
        <f t="shared" si="339"/>
        <v>NC_014842.1</v>
      </c>
      <c r="D4258" t="str">
        <f t="shared" si="340"/>
        <v>CP002438</v>
      </c>
      <c r="E4258" t="str">
        <f t="shared" si="342"/>
        <v>Pantoea</v>
      </c>
      <c r="F4258" t="s">
        <v>32132</v>
      </c>
      <c r="G4258" t="str">
        <f t="shared" si="341"/>
        <v>Pantoeasp.                      Gammaproteobacteria116.87754.7593118---1224</v>
      </c>
      <c r="H4258" t="s">
        <v>21650</v>
      </c>
      <c r="I4258" t="s">
        <v>15</v>
      </c>
      <c r="J4258" t="s">
        <v>78</v>
      </c>
      <c r="K4258" t="s">
        <v>79</v>
      </c>
      <c r="L4258" t="s">
        <v>21661</v>
      </c>
      <c r="M4258" t="s">
        <v>21662</v>
      </c>
      <c r="N4258" t="s">
        <v>21663</v>
      </c>
      <c r="O4258" s="1" t="s">
        <v>21664</v>
      </c>
      <c r="P4258" t="s">
        <v>21665</v>
      </c>
      <c r="Q4258">
        <v>118</v>
      </c>
      <c r="R4258" t="s">
        <v>23</v>
      </c>
      <c r="S4258" t="s">
        <v>23</v>
      </c>
      <c r="T4258" t="s">
        <v>23</v>
      </c>
      <c r="U4258">
        <v>122</v>
      </c>
      <c r="V4258">
        <v>4</v>
      </c>
    </row>
    <row r="4259" spans="1:22">
      <c r="A4259">
        <v>6467271</v>
      </c>
      <c r="B4259" t="str">
        <f t="shared" si="338"/>
        <v>pPAT9B03</v>
      </c>
      <c r="C4259" t="str">
        <f t="shared" si="339"/>
        <v>NC_014840.1</v>
      </c>
      <c r="D4259" t="str">
        <f t="shared" si="340"/>
        <v>CP002436</v>
      </c>
      <c r="E4259" t="str">
        <f t="shared" si="342"/>
        <v>Pantoea</v>
      </c>
      <c r="F4259" t="s">
        <v>32132</v>
      </c>
      <c r="G4259" t="str">
        <f t="shared" si="341"/>
        <v xml:space="preserve">Pantoeasp.                      Gammaproteobacteria321.0851.9553295---295-                                                        </v>
      </c>
      <c r="H4259" t="s">
        <v>21650</v>
      </c>
      <c r="I4259" t="s">
        <v>15</v>
      </c>
      <c r="J4259" t="s">
        <v>78</v>
      </c>
      <c r="K4259" t="s">
        <v>79</v>
      </c>
      <c r="L4259" t="s">
        <v>21666</v>
      </c>
      <c r="M4259" t="s">
        <v>21667</v>
      </c>
      <c r="N4259" t="s">
        <v>21668</v>
      </c>
      <c r="O4259" s="1" t="s">
        <v>21669</v>
      </c>
      <c r="P4259" t="s">
        <v>21670</v>
      </c>
      <c r="Q4259">
        <v>295</v>
      </c>
      <c r="R4259" t="s">
        <v>23</v>
      </c>
      <c r="S4259" t="s">
        <v>23</v>
      </c>
      <c r="T4259" t="s">
        <v>23</v>
      </c>
      <c r="U4259">
        <v>295</v>
      </c>
      <c r="V4259" t="s">
        <v>58</v>
      </c>
    </row>
    <row r="4260" spans="1:22">
      <c r="A4260">
        <v>6467175</v>
      </c>
      <c r="B4260" t="str">
        <f t="shared" si="338"/>
        <v>pPAT9B02</v>
      </c>
      <c r="C4260" t="str">
        <f t="shared" si="339"/>
        <v>NC_014839.1</v>
      </c>
      <c r="D4260" t="str">
        <f t="shared" si="340"/>
        <v>CP002435</v>
      </c>
      <c r="E4260" t="str">
        <f t="shared" si="342"/>
        <v>Pantoea</v>
      </c>
      <c r="F4260" t="s">
        <v>32132</v>
      </c>
      <c r="G4260" t="str">
        <f t="shared" si="341"/>
        <v>Pantoeasp.                      Gammaproteobacteria394.05451.0006337-1-37436</v>
      </c>
      <c r="H4260" t="s">
        <v>21650</v>
      </c>
      <c r="I4260" t="s">
        <v>15</v>
      </c>
      <c r="J4260" t="s">
        <v>78</v>
      </c>
      <c r="K4260" t="s">
        <v>79</v>
      </c>
      <c r="L4260" t="s">
        <v>21671</v>
      </c>
      <c r="M4260" t="s">
        <v>21672</v>
      </c>
      <c r="N4260" t="s">
        <v>21673</v>
      </c>
      <c r="O4260" s="1" t="s">
        <v>21674</v>
      </c>
      <c r="P4260" t="s">
        <v>21675</v>
      </c>
      <c r="Q4260">
        <v>337</v>
      </c>
      <c r="R4260" t="s">
        <v>23</v>
      </c>
      <c r="S4260">
        <v>1</v>
      </c>
      <c r="T4260" t="s">
        <v>23</v>
      </c>
      <c r="U4260">
        <v>374</v>
      </c>
      <c r="V4260">
        <v>36</v>
      </c>
    </row>
    <row r="4261" spans="1:22">
      <c r="A4261">
        <v>6467079</v>
      </c>
      <c r="B4261" t="str">
        <f t="shared" si="338"/>
        <v>pPSP-3a9</v>
      </c>
      <c r="C4261" t="str">
        <f t="shared" si="339"/>
        <v>NZ_CP010326.1</v>
      </c>
      <c r="D4261" t="str">
        <f t="shared" si="340"/>
        <v>CP010326</v>
      </c>
      <c r="E4261" t="str">
        <f t="shared" si="342"/>
        <v>Pantoea</v>
      </c>
      <c r="F4261" t="s">
        <v>32132</v>
      </c>
      <c r="G4261" t="str">
        <f t="shared" si="341"/>
        <v>Pantoeasp.                      Gammaproteobacteria329.38355.767289---29910</v>
      </c>
      <c r="H4261" t="s">
        <v>21676</v>
      </c>
      <c r="I4261" t="s">
        <v>15</v>
      </c>
      <c r="J4261" t="s">
        <v>78</v>
      </c>
      <c r="K4261" t="s">
        <v>79</v>
      </c>
      <c r="L4261" t="s">
        <v>21677</v>
      </c>
      <c r="M4261" t="s">
        <v>21678</v>
      </c>
      <c r="N4261" t="s">
        <v>21679</v>
      </c>
      <c r="O4261" s="1" t="s">
        <v>21680</v>
      </c>
      <c r="P4261" t="s">
        <v>21681</v>
      </c>
      <c r="Q4261">
        <v>289</v>
      </c>
      <c r="R4261" t="s">
        <v>23</v>
      </c>
      <c r="S4261" t="s">
        <v>23</v>
      </c>
      <c r="T4261" t="s">
        <v>23</v>
      </c>
      <c r="U4261">
        <v>299</v>
      </c>
      <c r="V4261">
        <v>10</v>
      </c>
    </row>
    <row r="4262" spans="1:22">
      <c r="A4262">
        <v>6466983</v>
      </c>
      <c r="B4262" t="str">
        <f t="shared" si="338"/>
        <v>pPSP-a3e</v>
      </c>
      <c r="C4262" t="str">
        <f t="shared" si="339"/>
        <v>NZ_CP009883.1</v>
      </c>
      <c r="D4262" t="str">
        <f t="shared" si="340"/>
        <v>CP009883</v>
      </c>
      <c r="E4262" t="str">
        <f t="shared" si="342"/>
        <v>Pantoea</v>
      </c>
      <c r="F4262" t="s">
        <v>32132</v>
      </c>
      <c r="G4262" t="str">
        <f t="shared" si="341"/>
        <v>Pantoeasp.                      Gammaproteobacteria331.22749.9724321---33312</v>
      </c>
      <c r="H4262" t="s">
        <v>21676</v>
      </c>
      <c r="I4262" t="s">
        <v>15</v>
      </c>
      <c r="J4262" t="s">
        <v>78</v>
      </c>
      <c r="K4262" t="s">
        <v>79</v>
      </c>
      <c r="L4262" t="s">
        <v>21682</v>
      </c>
      <c r="M4262" t="s">
        <v>21683</v>
      </c>
      <c r="N4262" t="s">
        <v>21684</v>
      </c>
      <c r="O4262" s="1" t="s">
        <v>21685</v>
      </c>
      <c r="P4262" t="s">
        <v>21686</v>
      </c>
      <c r="Q4262">
        <v>321</v>
      </c>
      <c r="R4262" t="s">
        <v>23</v>
      </c>
      <c r="S4262" t="s">
        <v>23</v>
      </c>
      <c r="T4262" t="s">
        <v>23</v>
      </c>
      <c r="U4262">
        <v>333</v>
      </c>
      <c r="V4262">
        <v>12</v>
      </c>
    </row>
    <row r="4263" spans="1:22">
      <c r="A4263">
        <v>6466887</v>
      </c>
      <c r="B4263" t="str">
        <f t="shared" si="338"/>
        <v>pKPC-1c5</v>
      </c>
      <c r="C4263" t="str">
        <f t="shared" si="339"/>
        <v>NZ_CP009881.1</v>
      </c>
      <c r="D4263" t="str">
        <f t="shared" si="340"/>
        <v>CP009881</v>
      </c>
      <c r="E4263" t="str">
        <f t="shared" si="342"/>
        <v>Pantoea</v>
      </c>
      <c r="F4263" t="s">
        <v>32132</v>
      </c>
      <c r="G4263" t="str">
        <f t="shared" si="341"/>
        <v>Pantoeasp.                      Gammaproteobacteria50.27252.168255---572</v>
      </c>
      <c r="H4263" t="s">
        <v>21676</v>
      </c>
      <c r="I4263" t="s">
        <v>15</v>
      </c>
      <c r="J4263" t="s">
        <v>78</v>
      </c>
      <c r="K4263" t="s">
        <v>79</v>
      </c>
      <c r="L4263" t="s">
        <v>21687</v>
      </c>
      <c r="M4263" t="s">
        <v>21688</v>
      </c>
      <c r="N4263" t="s">
        <v>21689</v>
      </c>
      <c r="O4263" s="1" t="s">
        <v>21690</v>
      </c>
      <c r="P4263" t="s">
        <v>21691</v>
      </c>
      <c r="Q4263">
        <v>55</v>
      </c>
      <c r="R4263" t="s">
        <v>23</v>
      </c>
      <c r="S4263" t="s">
        <v>23</v>
      </c>
      <c r="T4263" t="s">
        <v>23</v>
      </c>
      <c r="U4263">
        <v>57</v>
      </c>
      <c r="V4263">
        <v>2</v>
      </c>
    </row>
    <row r="4264" spans="1:22">
      <c r="A4264">
        <v>6466791</v>
      </c>
      <c r="B4264" t="str">
        <f t="shared" si="338"/>
        <v>pPSP-057</v>
      </c>
      <c r="C4264" t="str">
        <f t="shared" si="339"/>
        <v>NZ_CP010325.1</v>
      </c>
      <c r="D4264" t="str">
        <f t="shared" si="340"/>
        <v>CP010325</v>
      </c>
      <c r="E4264" t="str">
        <f t="shared" si="342"/>
        <v>Pantoea</v>
      </c>
      <c r="F4264" t="s">
        <v>32132</v>
      </c>
      <c r="G4264" t="str">
        <f t="shared" si="341"/>
        <v>Pantoeasp.                      Gammaproteobacteria107.62352.924695---1027</v>
      </c>
      <c r="H4264" t="s">
        <v>21676</v>
      </c>
      <c r="I4264" t="s">
        <v>15</v>
      </c>
      <c r="J4264" t="s">
        <v>78</v>
      </c>
      <c r="K4264" t="s">
        <v>79</v>
      </c>
      <c r="L4264" t="s">
        <v>21692</v>
      </c>
      <c r="M4264" t="s">
        <v>21693</v>
      </c>
      <c r="N4264" t="s">
        <v>21694</v>
      </c>
      <c r="O4264" s="1" t="s">
        <v>21695</v>
      </c>
      <c r="P4264" t="s">
        <v>21696</v>
      </c>
      <c r="Q4264">
        <v>95</v>
      </c>
      <c r="R4264" t="s">
        <v>23</v>
      </c>
      <c r="S4264" t="s">
        <v>23</v>
      </c>
      <c r="T4264" t="s">
        <v>23</v>
      </c>
      <c r="U4264">
        <v>102</v>
      </c>
      <c r="V4264">
        <v>7</v>
      </c>
    </row>
    <row r="4265" spans="1:22">
      <c r="A4265">
        <v>6466695</v>
      </c>
      <c r="B4265" t="str">
        <f t="shared" si="338"/>
        <v>pPSP-26e</v>
      </c>
      <c r="C4265" t="str">
        <f t="shared" si="339"/>
        <v>NZ_CP009882.1</v>
      </c>
      <c r="D4265" t="str">
        <f t="shared" si="340"/>
        <v>CP009882</v>
      </c>
      <c r="E4265" t="str">
        <f t="shared" si="342"/>
        <v>Pantoea</v>
      </c>
      <c r="F4265" t="s">
        <v>32132</v>
      </c>
      <c r="G4265" t="str">
        <f t="shared" si="341"/>
        <v>Pantoeasp.                      Gammaproteobacteria87.16655.629586-1-925</v>
      </c>
      <c r="H4265" t="s">
        <v>21676</v>
      </c>
      <c r="I4265" t="s">
        <v>15</v>
      </c>
      <c r="J4265" t="s">
        <v>78</v>
      </c>
      <c r="K4265" t="s">
        <v>79</v>
      </c>
      <c r="L4265" t="s">
        <v>21697</v>
      </c>
      <c r="M4265" t="s">
        <v>21698</v>
      </c>
      <c r="N4265" t="s">
        <v>21699</v>
      </c>
      <c r="O4265" s="1" t="s">
        <v>21700</v>
      </c>
      <c r="P4265" t="s">
        <v>21701</v>
      </c>
      <c r="Q4265">
        <v>86</v>
      </c>
      <c r="R4265" t="s">
        <v>23</v>
      </c>
      <c r="S4265">
        <v>1</v>
      </c>
      <c r="T4265" t="s">
        <v>23</v>
      </c>
      <c r="U4265">
        <v>92</v>
      </c>
      <c r="V4265">
        <v>5</v>
      </c>
    </row>
    <row r="4266" spans="1:22">
      <c r="A4266">
        <v>6466599</v>
      </c>
      <c r="B4266" t="str">
        <f t="shared" si="338"/>
        <v>pPSP-ee2</v>
      </c>
      <c r="C4266" t="str">
        <f t="shared" si="339"/>
        <v>NZ_CP009884.1</v>
      </c>
      <c r="D4266" t="str">
        <f t="shared" si="340"/>
        <v>CP009884</v>
      </c>
      <c r="E4266" t="str">
        <f t="shared" si="342"/>
        <v>Pantoea</v>
      </c>
      <c r="F4266" t="s">
        <v>32132</v>
      </c>
      <c r="G4266" t="str">
        <f t="shared" si="341"/>
        <v>Pantoeasp.                      Gammaproteobacteria16.63654.923113---141</v>
      </c>
      <c r="H4266" t="s">
        <v>21676</v>
      </c>
      <c r="I4266" t="s">
        <v>15</v>
      </c>
      <c r="J4266" t="s">
        <v>78</v>
      </c>
      <c r="K4266" t="s">
        <v>79</v>
      </c>
      <c r="L4266" t="s">
        <v>21702</v>
      </c>
      <c r="M4266" t="s">
        <v>21703</v>
      </c>
      <c r="N4266" t="s">
        <v>21704</v>
      </c>
      <c r="O4266" s="1" t="s">
        <v>21705</v>
      </c>
      <c r="P4266" t="s">
        <v>21706</v>
      </c>
      <c r="Q4266">
        <v>13</v>
      </c>
      <c r="R4266" t="s">
        <v>23</v>
      </c>
      <c r="S4266" t="s">
        <v>23</v>
      </c>
      <c r="T4266" t="s">
        <v>23</v>
      </c>
      <c r="U4266">
        <v>14</v>
      </c>
      <c r="V4266">
        <v>1</v>
      </c>
    </row>
    <row r="4267" spans="1:22">
      <c r="A4267">
        <v>6466503</v>
      </c>
      <c r="B4267" t="str">
        <f t="shared" si="338"/>
        <v>pPSP-cd6</v>
      </c>
      <c r="C4267" t="str">
        <f t="shared" si="339"/>
        <v>NZ_CP009871.1</v>
      </c>
      <c r="D4267" t="str">
        <f t="shared" si="340"/>
        <v>CP009871</v>
      </c>
      <c r="E4267" t="str">
        <f t="shared" si="342"/>
        <v>Pantoea</v>
      </c>
      <c r="F4267" t="s">
        <v>32132</v>
      </c>
      <c r="G4267" t="str">
        <f t="shared" si="341"/>
        <v>Pantoeasp.                      Gammaproteobacteria74.34951.489669---734</v>
      </c>
      <c r="H4267" t="s">
        <v>21707</v>
      </c>
      <c r="I4267" t="s">
        <v>15</v>
      </c>
      <c r="J4267" t="s">
        <v>78</v>
      </c>
      <c r="K4267" t="s">
        <v>79</v>
      </c>
      <c r="L4267" t="s">
        <v>21708</v>
      </c>
      <c r="M4267" t="s">
        <v>21709</v>
      </c>
      <c r="N4267" t="s">
        <v>21710</v>
      </c>
      <c r="O4267" s="1" t="s">
        <v>21711</v>
      </c>
      <c r="P4267" t="s">
        <v>21712</v>
      </c>
      <c r="Q4267">
        <v>69</v>
      </c>
      <c r="R4267" t="s">
        <v>23</v>
      </c>
      <c r="S4267" t="s">
        <v>23</v>
      </c>
      <c r="T4267" t="s">
        <v>23</v>
      </c>
      <c r="U4267">
        <v>73</v>
      </c>
      <c r="V4267">
        <v>4</v>
      </c>
    </row>
    <row r="4268" spans="1:22">
      <c r="A4268">
        <v>6466407</v>
      </c>
      <c r="B4268" t="str">
        <f t="shared" si="338"/>
        <v>pPSP-75c</v>
      </c>
      <c r="C4268" t="str">
        <f t="shared" si="339"/>
        <v>NZ_CP009869.1</v>
      </c>
      <c r="D4268" t="str">
        <f t="shared" si="340"/>
        <v>CP009869</v>
      </c>
      <c r="E4268" t="str">
        <f t="shared" si="342"/>
        <v>Pantoea</v>
      </c>
      <c r="F4268" t="s">
        <v>32132</v>
      </c>
      <c r="G4268" t="str">
        <f t="shared" si="341"/>
        <v>Pantoeasp.                      Gammaproteobacteria378.80851.5227367---38619</v>
      </c>
      <c r="H4268" t="s">
        <v>21707</v>
      </c>
      <c r="I4268" t="s">
        <v>15</v>
      </c>
      <c r="J4268" t="s">
        <v>78</v>
      </c>
      <c r="K4268" t="s">
        <v>79</v>
      </c>
      <c r="L4268" t="s">
        <v>21713</v>
      </c>
      <c r="M4268" t="s">
        <v>21714</v>
      </c>
      <c r="N4268" t="s">
        <v>21715</v>
      </c>
      <c r="O4268" s="1" t="s">
        <v>21716</v>
      </c>
      <c r="P4268" t="s">
        <v>21717</v>
      </c>
      <c r="Q4268">
        <v>367</v>
      </c>
      <c r="R4268" t="s">
        <v>23</v>
      </c>
      <c r="S4268" t="s">
        <v>23</v>
      </c>
      <c r="T4268" t="s">
        <v>23</v>
      </c>
      <c r="U4268">
        <v>386</v>
      </c>
      <c r="V4268">
        <v>19</v>
      </c>
    </row>
    <row r="4269" spans="1:22">
      <c r="A4269">
        <v>6466311</v>
      </c>
      <c r="B4269" t="str">
        <f t="shared" si="338"/>
        <v>pKPC-56a</v>
      </c>
      <c r="C4269" t="str">
        <f t="shared" si="339"/>
        <v>NZ_CP009867.1</v>
      </c>
      <c r="D4269" t="str">
        <f t="shared" si="340"/>
        <v>CP009867</v>
      </c>
      <c r="E4269" t="str">
        <f t="shared" si="342"/>
        <v>Pantoea</v>
      </c>
      <c r="F4269" t="s">
        <v>32132</v>
      </c>
      <c r="G4269" t="str">
        <f t="shared" si="341"/>
        <v>Pantoeasp.                      Gammaproteobacteria5452.435256---593</v>
      </c>
      <c r="H4269" t="s">
        <v>21707</v>
      </c>
      <c r="I4269" t="s">
        <v>15</v>
      </c>
      <c r="J4269" t="s">
        <v>78</v>
      </c>
      <c r="K4269" t="s">
        <v>79</v>
      </c>
      <c r="L4269" t="s">
        <v>21718</v>
      </c>
      <c r="M4269" t="s">
        <v>21719</v>
      </c>
      <c r="N4269" t="s">
        <v>21720</v>
      </c>
      <c r="O4269" s="1">
        <v>54</v>
      </c>
      <c r="P4269" t="s">
        <v>21721</v>
      </c>
      <c r="Q4269">
        <v>56</v>
      </c>
      <c r="R4269" t="s">
        <v>23</v>
      </c>
      <c r="S4269" t="s">
        <v>23</v>
      </c>
      <c r="T4269" t="s">
        <v>23</v>
      </c>
      <c r="U4269">
        <v>59</v>
      </c>
      <c r="V4269">
        <v>3</v>
      </c>
    </row>
    <row r="4270" spans="1:22">
      <c r="A4270">
        <v>6466215</v>
      </c>
      <c r="B4270" t="str">
        <f t="shared" si="338"/>
        <v>pPSP-100</v>
      </c>
      <c r="C4270" t="str">
        <f t="shared" si="339"/>
        <v>NZ_CP009868.1</v>
      </c>
      <c r="D4270" t="str">
        <f t="shared" si="340"/>
        <v>CP009868</v>
      </c>
      <c r="E4270" t="str">
        <f t="shared" si="342"/>
        <v>Pantoea</v>
      </c>
      <c r="F4270" t="s">
        <v>32132</v>
      </c>
      <c r="G4270" t="str">
        <f t="shared" si="341"/>
        <v>Pantoeasp.                      Gammaproteobacteria165.87852.9064187---1914</v>
      </c>
      <c r="H4270" t="s">
        <v>21707</v>
      </c>
      <c r="I4270" t="s">
        <v>15</v>
      </c>
      <c r="J4270" t="s">
        <v>78</v>
      </c>
      <c r="K4270" t="s">
        <v>79</v>
      </c>
      <c r="L4270" t="s">
        <v>21722</v>
      </c>
      <c r="M4270" t="s">
        <v>21723</v>
      </c>
      <c r="N4270" t="s">
        <v>21724</v>
      </c>
      <c r="O4270" s="1" t="s">
        <v>21725</v>
      </c>
      <c r="P4270" t="s">
        <v>21726</v>
      </c>
      <c r="Q4270">
        <v>187</v>
      </c>
      <c r="R4270" t="s">
        <v>23</v>
      </c>
      <c r="S4270" t="s">
        <v>23</v>
      </c>
      <c r="T4270" t="s">
        <v>23</v>
      </c>
      <c r="U4270">
        <v>191</v>
      </c>
      <c r="V4270">
        <v>4</v>
      </c>
    </row>
    <row r="4271" spans="1:22">
      <c r="A4271">
        <v>6466119</v>
      </c>
      <c r="B4271" t="str">
        <f t="shared" si="338"/>
        <v>pPSP-b98</v>
      </c>
      <c r="C4271" t="str">
        <f t="shared" si="339"/>
        <v>NZ_CP009870.1</v>
      </c>
      <c r="D4271" t="str">
        <f t="shared" si="340"/>
        <v>CP009870</v>
      </c>
      <c r="E4271" t="str">
        <f t="shared" si="342"/>
        <v>Pantoea</v>
      </c>
      <c r="F4271" t="s">
        <v>32132</v>
      </c>
      <c r="G4271" t="str">
        <f t="shared" si="341"/>
        <v>Pantoeasp.                      Gammaproteobacteria23.25555.149421---221</v>
      </c>
      <c r="H4271" t="s">
        <v>21707</v>
      </c>
      <c r="I4271" t="s">
        <v>15</v>
      </c>
      <c r="J4271" t="s">
        <v>78</v>
      </c>
      <c r="K4271" t="s">
        <v>79</v>
      </c>
      <c r="L4271" t="s">
        <v>21727</v>
      </c>
      <c r="M4271" t="s">
        <v>21728</v>
      </c>
      <c r="N4271" t="s">
        <v>21729</v>
      </c>
      <c r="O4271" s="1" t="s">
        <v>21730</v>
      </c>
      <c r="P4271" t="s">
        <v>21731</v>
      </c>
      <c r="Q4271">
        <v>21</v>
      </c>
      <c r="R4271" t="s">
        <v>23</v>
      </c>
      <c r="S4271" t="s">
        <v>23</v>
      </c>
      <c r="T4271" t="s">
        <v>23</v>
      </c>
      <c r="U4271">
        <v>22</v>
      </c>
      <c r="V4271">
        <v>1</v>
      </c>
    </row>
    <row r="4272" spans="1:22">
      <c r="A4272">
        <v>6466023</v>
      </c>
      <c r="B4272" t="str">
        <f t="shared" si="338"/>
        <v>pPag3</v>
      </c>
      <c r="C4272" t="str">
        <f t="shared" si="339"/>
        <v>NC_014258.1</v>
      </c>
      <c r="D4272" t="str">
        <f t="shared" si="340"/>
        <v>CP001895</v>
      </c>
      <c r="E4272" t="str">
        <f t="shared" si="342"/>
        <v>Pantoea</v>
      </c>
      <c r="F4272" t="s">
        <v>32650</v>
      </c>
      <c r="G4272" t="str">
        <f t="shared" si="341"/>
        <v>Pantoeavagans                   Gammaproteobacteria529.67653.8669472---48816</v>
      </c>
      <c r="H4272" t="s">
        <v>21732</v>
      </c>
      <c r="I4272" t="s">
        <v>15</v>
      </c>
      <c r="J4272" t="s">
        <v>78</v>
      </c>
      <c r="K4272" t="s">
        <v>79</v>
      </c>
      <c r="L4272" t="s">
        <v>21608</v>
      </c>
      <c r="M4272" t="s">
        <v>21733</v>
      </c>
      <c r="N4272" t="s">
        <v>21734</v>
      </c>
      <c r="O4272" s="1" t="s">
        <v>21735</v>
      </c>
      <c r="P4272" t="s">
        <v>21736</v>
      </c>
      <c r="Q4272">
        <v>472</v>
      </c>
      <c r="R4272" t="s">
        <v>23</v>
      </c>
      <c r="S4272" t="s">
        <v>23</v>
      </c>
      <c r="T4272" t="s">
        <v>23</v>
      </c>
      <c r="U4272">
        <v>488</v>
      </c>
      <c r="V4272">
        <v>16</v>
      </c>
    </row>
    <row r="4273" spans="1:22">
      <c r="A4273">
        <v>6465927</v>
      </c>
      <c r="B4273" t="str">
        <f t="shared" si="338"/>
        <v>pPag1</v>
      </c>
      <c r="C4273" t="str">
        <f t="shared" si="339"/>
        <v>NC_014561.1</v>
      </c>
      <c r="D4273" t="str">
        <f t="shared" si="340"/>
        <v>CP001893</v>
      </c>
      <c r="E4273" t="str">
        <f t="shared" si="342"/>
        <v>Pantoea</v>
      </c>
      <c r="F4273" t="s">
        <v>32650</v>
      </c>
      <c r="G4273" t="str">
        <f t="shared" si="341"/>
        <v>Pantoeavagans                   Gammaproteobacteria167.98352.9571135---1394</v>
      </c>
      <c r="H4273" t="s">
        <v>21732</v>
      </c>
      <c r="I4273" t="s">
        <v>15</v>
      </c>
      <c r="J4273" t="s">
        <v>78</v>
      </c>
      <c r="K4273" t="s">
        <v>79</v>
      </c>
      <c r="L4273" t="s">
        <v>21604</v>
      </c>
      <c r="M4273" t="s">
        <v>21737</v>
      </c>
      <c r="N4273" t="s">
        <v>21738</v>
      </c>
      <c r="O4273" s="1" t="s">
        <v>21739</v>
      </c>
      <c r="P4273" t="s">
        <v>21740</v>
      </c>
      <c r="Q4273">
        <v>135</v>
      </c>
      <c r="R4273" t="s">
        <v>23</v>
      </c>
      <c r="S4273" t="s">
        <v>23</v>
      </c>
      <c r="T4273" t="s">
        <v>23</v>
      </c>
      <c r="U4273">
        <v>139</v>
      </c>
      <c r="V4273">
        <v>4</v>
      </c>
    </row>
    <row r="4274" spans="1:22">
      <c r="A4274">
        <v>6465831</v>
      </c>
      <c r="B4274" t="str">
        <f t="shared" si="338"/>
        <v>pPag2</v>
      </c>
      <c r="C4274" t="str">
        <f t="shared" si="339"/>
        <v>NC_014563.1</v>
      </c>
      <c r="D4274" t="str">
        <f t="shared" si="340"/>
        <v>CP001894</v>
      </c>
      <c r="E4274" t="str">
        <f t="shared" si="342"/>
        <v>Pantoea</v>
      </c>
      <c r="F4274" t="s">
        <v>32650</v>
      </c>
      <c r="G4274" t="str">
        <f t="shared" si="341"/>
        <v>Pantoeavagans                   Gammaproteobacteria165.69351.1452139---16323</v>
      </c>
      <c r="H4274" t="s">
        <v>21732</v>
      </c>
      <c r="I4274" t="s">
        <v>15</v>
      </c>
      <c r="J4274" t="s">
        <v>78</v>
      </c>
      <c r="K4274" t="s">
        <v>79</v>
      </c>
      <c r="L4274" t="s">
        <v>21741</v>
      </c>
      <c r="M4274" t="s">
        <v>21742</v>
      </c>
      <c r="N4274" t="s">
        <v>21743</v>
      </c>
      <c r="O4274" s="1" t="s">
        <v>21744</v>
      </c>
      <c r="P4274" t="s">
        <v>21745</v>
      </c>
      <c r="Q4274">
        <v>139</v>
      </c>
      <c r="R4274" t="s">
        <v>23</v>
      </c>
      <c r="S4274" t="s">
        <v>23</v>
      </c>
      <c r="T4274" t="s">
        <v>23</v>
      </c>
      <c r="U4274">
        <v>163</v>
      </c>
      <c r="V4274">
        <v>23</v>
      </c>
    </row>
    <row r="4275" spans="1:22">
      <c r="A4275">
        <v>6465735</v>
      </c>
      <c r="B4275" t="str">
        <f t="shared" si="338"/>
        <v>pAES4</v>
      </c>
      <c r="C4275" t="str">
        <f t="shared" si="339"/>
        <v>NC_019316.1</v>
      </c>
      <c r="D4275" t="str">
        <f t="shared" si="340"/>
        <v>JQ684025</v>
      </c>
      <c r="E4275" t="str">
        <f t="shared" si="342"/>
        <v>Paracoccus</v>
      </c>
      <c r="F4275" t="s">
        <v>32651</v>
      </c>
      <c r="G4275" t="str">
        <f t="shared" si="341"/>
        <v xml:space="preserve">Paracoccusaestuarii                Alphaproteobacteria3116858.61549---9-                                                        </v>
      </c>
      <c r="H4275" t="s">
        <v>21746</v>
      </c>
      <c r="I4275" t="s">
        <v>15</v>
      </c>
      <c r="J4275" t="s">
        <v>78</v>
      </c>
      <c r="K4275" t="s">
        <v>202</v>
      </c>
      <c r="L4275" t="s">
        <v>21747</v>
      </c>
      <c r="M4275" t="s">
        <v>21748</v>
      </c>
      <c r="N4275" t="s">
        <v>21749</v>
      </c>
      <c r="O4275" s="1">
        <v>31168</v>
      </c>
      <c r="P4275" t="s">
        <v>21750</v>
      </c>
      <c r="Q4275">
        <v>9</v>
      </c>
      <c r="R4275" t="s">
        <v>23</v>
      </c>
      <c r="S4275" t="s">
        <v>23</v>
      </c>
      <c r="T4275" t="s">
        <v>23</v>
      </c>
      <c r="U4275">
        <v>9</v>
      </c>
      <c r="V4275" t="s">
        <v>58</v>
      </c>
    </row>
    <row r="4276" spans="1:22">
      <c r="A4276">
        <v>6465639</v>
      </c>
      <c r="B4276" t="str">
        <f t="shared" si="338"/>
        <v>pAES7</v>
      </c>
      <c r="C4276" t="str">
        <f t="shared" si="339"/>
        <v>NC_019366.1</v>
      </c>
      <c r="D4276" t="str">
        <f t="shared" si="340"/>
        <v>JQ796370</v>
      </c>
      <c r="E4276" t="str">
        <f t="shared" si="342"/>
        <v>Paracoccus</v>
      </c>
      <c r="F4276" t="s">
        <v>32651</v>
      </c>
      <c r="G4276" t="str">
        <f t="shared" si="341"/>
        <v xml:space="preserve">Paracoccusaestuarii                Alphaproteobacteria13.00560.107715---15-                                                        </v>
      </c>
      <c r="H4276" t="s">
        <v>21746</v>
      </c>
      <c r="I4276" t="s">
        <v>15</v>
      </c>
      <c r="J4276" t="s">
        <v>78</v>
      </c>
      <c r="K4276" t="s">
        <v>202</v>
      </c>
      <c r="L4276" t="s">
        <v>21751</v>
      </c>
      <c r="M4276" t="s">
        <v>21752</v>
      </c>
      <c r="N4276" t="s">
        <v>21753</v>
      </c>
      <c r="O4276" s="1" t="s">
        <v>21754</v>
      </c>
      <c r="P4276" t="s">
        <v>21755</v>
      </c>
      <c r="Q4276">
        <v>15</v>
      </c>
      <c r="R4276" t="s">
        <v>23</v>
      </c>
      <c r="S4276" t="s">
        <v>23</v>
      </c>
      <c r="T4276" t="s">
        <v>23</v>
      </c>
      <c r="U4276">
        <v>15</v>
      </c>
      <c r="V4276" t="s">
        <v>58</v>
      </c>
    </row>
    <row r="4277" spans="1:22">
      <c r="A4277">
        <v>6465543</v>
      </c>
      <c r="B4277" t="str">
        <f t="shared" si="338"/>
        <v>pAES2</v>
      </c>
      <c r="C4277" t="str">
        <f t="shared" si="339"/>
        <v>NC_019288.1</v>
      </c>
      <c r="D4277" t="str">
        <f t="shared" si="340"/>
        <v>JQ065021</v>
      </c>
      <c r="E4277" t="str">
        <f t="shared" si="342"/>
        <v>Paracoccus</v>
      </c>
      <c r="F4277" t="s">
        <v>32651</v>
      </c>
      <c r="G4277" t="str">
        <f t="shared" si="341"/>
        <v xml:space="preserve">Paracoccusaestuarii                Alphaproteobacteria4.50257.92985---5-                                                        </v>
      </c>
      <c r="H4277" t="s">
        <v>21746</v>
      </c>
      <c r="I4277" t="s">
        <v>15</v>
      </c>
      <c r="J4277" t="s">
        <v>78</v>
      </c>
      <c r="K4277" t="s">
        <v>202</v>
      </c>
      <c r="L4277" t="s">
        <v>21756</v>
      </c>
      <c r="M4277" t="s">
        <v>21757</v>
      </c>
      <c r="N4277" t="s">
        <v>21758</v>
      </c>
      <c r="O4277" s="1" t="s">
        <v>21759</v>
      </c>
      <c r="P4277" t="s">
        <v>21760</v>
      </c>
      <c r="Q4277">
        <v>5</v>
      </c>
      <c r="R4277" t="s">
        <v>23</v>
      </c>
      <c r="S4277" t="s">
        <v>23</v>
      </c>
      <c r="T4277" t="s">
        <v>23</v>
      </c>
      <c r="U4277">
        <v>5</v>
      </c>
      <c r="V4277" t="s">
        <v>58</v>
      </c>
    </row>
    <row r="4278" spans="1:22">
      <c r="A4278">
        <v>6465447</v>
      </c>
      <c r="B4278" t="str">
        <f t="shared" si="338"/>
        <v>pAES3</v>
      </c>
      <c r="C4278" t="str">
        <f t="shared" si="339"/>
        <v>NC_019273.1</v>
      </c>
      <c r="D4278" t="str">
        <f t="shared" si="340"/>
        <v>JQ066766</v>
      </c>
      <c r="E4278" t="str">
        <f t="shared" si="342"/>
        <v>Paracoccus</v>
      </c>
      <c r="F4278" t="s">
        <v>32651</v>
      </c>
      <c r="G4278" t="str">
        <f t="shared" si="341"/>
        <v xml:space="preserve">Paracoccusaestuarii                Alphaproteobacteria5.43451.71147---7-                                                        </v>
      </c>
      <c r="H4278" t="s">
        <v>21746</v>
      </c>
      <c r="I4278" t="s">
        <v>15</v>
      </c>
      <c r="J4278" t="s">
        <v>78</v>
      </c>
      <c r="K4278" t="s">
        <v>202</v>
      </c>
      <c r="L4278" t="s">
        <v>21761</v>
      </c>
      <c r="M4278" t="s">
        <v>21762</v>
      </c>
      <c r="N4278" t="s">
        <v>21763</v>
      </c>
      <c r="O4278" s="1" t="s">
        <v>21764</v>
      </c>
      <c r="P4278" t="s">
        <v>21765</v>
      </c>
      <c r="Q4278">
        <v>7</v>
      </c>
      <c r="R4278" t="s">
        <v>23</v>
      </c>
      <c r="S4278" t="s">
        <v>23</v>
      </c>
      <c r="T4278" t="s">
        <v>23</v>
      </c>
      <c r="U4278">
        <v>7</v>
      </c>
      <c r="V4278" t="s">
        <v>58</v>
      </c>
    </row>
    <row r="4279" spans="1:22">
      <c r="A4279">
        <v>6465351</v>
      </c>
      <c r="B4279" t="str">
        <f t="shared" si="338"/>
        <v>pAES1</v>
      </c>
      <c r="C4279" t="str">
        <f t="shared" si="339"/>
        <v>NC_019287.1</v>
      </c>
      <c r="D4279" t="str">
        <f t="shared" si="340"/>
        <v>JQ041633</v>
      </c>
      <c r="E4279" t="str">
        <f t="shared" si="342"/>
        <v>Paracoccus</v>
      </c>
      <c r="F4279" t="s">
        <v>32651</v>
      </c>
      <c r="G4279" t="str">
        <f t="shared" si="341"/>
        <v xml:space="preserve">Paracoccusaestuarii                Alphaproteobacteria2.92564.41032---2-                                                        </v>
      </c>
      <c r="H4279" t="s">
        <v>21746</v>
      </c>
      <c r="I4279" t="s">
        <v>15</v>
      </c>
      <c r="J4279" t="s">
        <v>78</v>
      </c>
      <c r="K4279" t="s">
        <v>202</v>
      </c>
      <c r="L4279" t="s">
        <v>21766</v>
      </c>
      <c r="M4279" t="s">
        <v>21767</v>
      </c>
      <c r="N4279" t="s">
        <v>21768</v>
      </c>
      <c r="O4279" s="1" t="s">
        <v>21769</v>
      </c>
      <c r="P4279" t="s">
        <v>21770</v>
      </c>
      <c r="Q4279">
        <v>2</v>
      </c>
      <c r="R4279" t="s">
        <v>23</v>
      </c>
      <c r="S4279" t="s">
        <v>23</v>
      </c>
      <c r="T4279" t="s">
        <v>23</v>
      </c>
      <c r="U4279">
        <v>2</v>
      </c>
      <c r="V4279" t="s">
        <v>58</v>
      </c>
    </row>
    <row r="4280" spans="1:22">
      <c r="A4280">
        <v>6465255</v>
      </c>
      <c r="B4280" t="str">
        <f t="shared" si="338"/>
        <v>pAMI2</v>
      </c>
      <c r="C4280" t="str">
        <f t="shared" si="339"/>
        <v>NC_010847.2</v>
      </c>
      <c r="D4280" t="str">
        <f t="shared" si="340"/>
        <v>-</v>
      </c>
      <c r="E4280" t="str">
        <f t="shared" si="342"/>
        <v>Paracoccus</v>
      </c>
      <c r="F4280" t="s">
        <v>32652</v>
      </c>
      <c r="G4280" t="str">
        <f t="shared" si="341"/>
        <v xml:space="preserve">Paracoccusaminophilus              Alphaproteobacteria18.56362.010517---17-                                                                </v>
      </c>
      <c r="H4280" t="s">
        <v>21771</v>
      </c>
      <c r="I4280" t="s">
        <v>15</v>
      </c>
      <c r="J4280" t="s">
        <v>78</v>
      </c>
      <c r="K4280" t="s">
        <v>202</v>
      </c>
      <c r="L4280" t="s">
        <v>21772</v>
      </c>
      <c r="M4280" t="s">
        <v>21773</v>
      </c>
      <c r="N4280" t="s">
        <v>23</v>
      </c>
      <c r="O4280" s="1" t="s">
        <v>21774</v>
      </c>
      <c r="P4280" t="s">
        <v>21775</v>
      </c>
      <c r="Q4280">
        <v>17</v>
      </c>
      <c r="R4280" t="s">
        <v>23</v>
      </c>
      <c r="S4280" t="s">
        <v>23</v>
      </c>
      <c r="T4280" t="s">
        <v>23</v>
      </c>
      <c r="U4280">
        <v>17</v>
      </c>
      <c r="V4280" t="s">
        <v>495</v>
      </c>
    </row>
    <row r="4281" spans="1:22">
      <c r="A4281">
        <v>6465159</v>
      </c>
      <c r="B4281" t="str">
        <f t="shared" si="338"/>
        <v>pAMI7</v>
      </c>
      <c r="C4281" t="str">
        <f t="shared" si="339"/>
        <v>NC_014832.1</v>
      </c>
      <c r="D4281" t="str">
        <f t="shared" si="340"/>
        <v>-</v>
      </c>
      <c r="E4281" t="str">
        <f t="shared" si="342"/>
        <v>Paracoccus</v>
      </c>
      <c r="F4281" t="s">
        <v>32652</v>
      </c>
      <c r="G4281" t="str">
        <f t="shared" si="341"/>
        <v xml:space="preserve">Paracoccusaminophilus              Alphaproteobacteria20.54257.399519---19-                                                                </v>
      </c>
      <c r="H4281" t="s">
        <v>21771</v>
      </c>
      <c r="I4281" t="s">
        <v>15</v>
      </c>
      <c r="J4281" t="s">
        <v>78</v>
      </c>
      <c r="K4281" t="s">
        <v>202</v>
      </c>
      <c r="L4281" t="s">
        <v>21776</v>
      </c>
      <c r="M4281" t="s">
        <v>21777</v>
      </c>
      <c r="N4281" t="s">
        <v>23</v>
      </c>
      <c r="O4281" s="1" t="s">
        <v>21778</v>
      </c>
      <c r="P4281" t="s">
        <v>21779</v>
      </c>
      <c r="Q4281">
        <v>19</v>
      </c>
      <c r="R4281" t="s">
        <v>23</v>
      </c>
      <c r="S4281" t="s">
        <v>23</v>
      </c>
      <c r="T4281" t="s">
        <v>23</v>
      </c>
      <c r="U4281">
        <v>19</v>
      </c>
      <c r="V4281" t="s">
        <v>495</v>
      </c>
    </row>
    <row r="4282" spans="1:22">
      <c r="A4282">
        <v>6465063</v>
      </c>
      <c r="B4282" t="str">
        <f t="shared" si="338"/>
        <v>pAMI3</v>
      </c>
      <c r="C4282" t="str">
        <f t="shared" si="339"/>
        <v>NC_013513.1</v>
      </c>
      <c r="D4282" t="str">
        <f t="shared" si="340"/>
        <v>-</v>
      </c>
      <c r="E4282" t="str">
        <f t="shared" si="342"/>
        <v>Paracoccus</v>
      </c>
      <c r="F4282" t="s">
        <v>32652</v>
      </c>
      <c r="G4282" t="str">
        <f t="shared" si="341"/>
        <v xml:space="preserve">Paracoccusaminophilus              Alphaproteobacteria5.57560.8437---7-                                                                </v>
      </c>
      <c r="H4282" t="s">
        <v>21771</v>
      </c>
      <c r="I4282" t="s">
        <v>15</v>
      </c>
      <c r="J4282" t="s">
        <v>78</v>
      </c>
      <c r="K4282" t="s">
        <v>202</v>
      </c>
      <c r="L4282" t="s">
        <v>21780</v>
      </c>
      <c r="M4282" t="s">
        <v>21781</v>
      </c>
      <c r="N4282" t="s">
        <v>23</v>
      </c>
      <c r="O4282" s="1" t="s">
        <v>21782</v>
      </c>
      <c r="P4282" t="s">
        <v>21783</v>
      </c>
      <c r="Q4282">
        <v>7</v>
      </c>
      <c r="R4282" t="s">
        <v>23</v>
      </c>
      <c r="S4282" t="s">
        <v>23</v>
      </c>
      <c r="T4282" t="s">
        <v>23</v>
      </c>
      <c r="U4282">
        <v>7</v>
      </c>
      <c r="V4282" t="s">
        <v>495</v>
      </c>
    </row>
    <row r="4283" spans="1:22">
      <c r="A4283">
        <v>6464967</v>
      </c>
      <c r="B4283" t="str">
        <f t="shared" si="338"/>
        <v>pAMI6</v>
      </c>
      <c r="C4283" t="str">
        <f t="shared" si="339"/>
        <v>NC_022044.1</v>
      </c>
      <c r="D4283" t="str">
        <f t="shared" si="340"/>
        <v>CP006654</v>
      </c>
      <c r="E4283" t="str">
        <f t="shared" si="342"/>
        <v>Paracoccus</v>
      </c>
      <c r="F4283" t="s">
        <v>32652</v>
      </c>
      <c r="G4283" t="str">
        <f t="shared" si="341"/>
        <v>Paracoccusaminophilus              Alphaproteobacteria206.58363.863167---1725</v>
      </c>
      <c r="H4283" t="s">
        <v>21771</v>
      </c>
      <c r="I4283" t="s">
        <v>15</v>
      </c>
      <c r="J4283" t="s">
        <v>78</v>
      </c>
      <c r="K4283" t="s">
        <v>202</v>
      </c>
      <c r="L4283" t="s">
        <v>21784</v>
      </c>
      <c r="M4283" t="s">
        <v>21785</v>
      </c>
      <c r="N4283" t="s">
        <v>21786</v>
      </c>
      <c r="O4283" s="1" t="s">
        <v>21787</v>
      </c>
      <c r="P4283" t="s">
        <v>21788</v>
      </c>
      <c r="Q4283">
        <v>167</v>
      </c>
      <c r="R4283" t="s">
        <v>23</v>
      </c>
      <c r="S4283" t="s">
        <v>23</v>
      </c>
      <c r="T4283" t="s">
        <v>23</v>
      </c>
      <c r="U4283">
        <v>172</v>
      </c>
      <c r="V4283">
        <v>5</v>
      </c>
    </row>
    <row r="4284" spans="1:22">
      <c r="A4284">
        <v>6464871</v>
      </c>
      <c r="B4284" t="str">
        <f t="shared" si="338"/>
        <v>pAMI5</v>
      </c>
      <c r="C4284" t="str">
        <f t="shared" si="339"/>
        <v>NC_022043.1</v>
      </c>
      <c r="D4284" t="str">
        <f t="shared" si="340"/>
        <v>CP006653</v>
      </c>
      <c r="E4284" t="str">
        <f t="shared" si="342"/>
        <v>Paracoccus</v>
      </c>
      <c r="F4284" t="s">
        <v>32652</v>
      </c>
      <c r="G4284" t="str">
        <f t="shared" si="341"/>
        <v>Paracoccusaminophilus              Alphaproteobacteria294.01762.8175262---2675</v>
      </c>
      <c r="H4284" t="s">
        <v>21771</v>
      </c>
      <c r="I4284" t="s">
        <v>15</v>
      </c>
      <c r="J4284" t="s">
        <v>78</v>
      </c>
      <c r="K4284" t="s">
        <v>202</v>
      </c>
      <c r="L4284" t="s">
        <v>21789</v>
      </c>
      <c r="M4284" t="s">
        <v>21790</v>
      </c>
      <c r="N4284" t="s">
        <v>21791</v>
      </c>
      <c r="O4284" s="1" t="s">
        <v>21792</v>
      </c>
      <c r="P4284" t="s">
        <v>21793</v>
      </c>
      <c r="Q4284">
        <v>262</v>
      </c>
      <c r="R4284" t="s">
        <v>23</v>
      </c>
      <c r="S4284" t="s">
        <v>23</v>
      </c>
      <c r="T4284" t="s">
        <v>23</v>
      </c>
      <c r="U4284">
        <v>267</v>
      </c>
      <c r="V4284">
        <v>5</v>
      </c>
    </row>
    <row r="4285" spans="1:22">
      <c r="A4285">
        <v>6464775</v>
      </c>
      <c r="B4285" t="str">
        <f t="shared" si="338"/>
        <v>pAMI8</v>
      </c>
      <c r="C4285" t="str">
        <f t="shared" si="339"/>
        <v>NC_022050.1</v>
      </c>
      <c r="D4285" t="str">
        <f t="shared" si="340"/>
        <v>CP006655</v>
      </c>
      <c r="E4285" t="str">
        <f t="shared" si="342"/>
        <v>Paracoccus</v>
      </c>
      <c r="F4285" t="s">
        <v>32652</v>
      </c>
      <c r="G4285" t="str">
        <f t="shared" si="341"/>
        <v>Paracoccusaminophilus              Alphaproteobacteria202.42162.2752190---20111</v>
      </c>
      <c r="H4285" t="s">
        <v>21771</v>
      </c>
      <c r="I4285" t="s">
        <v>15</v>
      </c>
      <c r="J4285" t="s">
        <v>78</v>
      </c>
      <c r="K4285" t="s">
        <v>202</v>
      </c>
      <c r="L4285" t="s">
        <v>21794</v>
      </c>
      <c r="M4285" t="s">
        <v>21795</v>
      </c>
      <c r="N4285" t="s">
        <v>21796</v>
      </c>
      <c r="O4285" s="1" t="s">
        <v>21797</v>
      </c>
      <c r="P4285" t="s">
        <v>21798</v>
      </c>
      <c r="Q4285">
        <v>190</v>
      </c>
      <c r="R4285" t="s">
        <v>23</v>
      </c>
      <c r="S4285" t="s">
        <v>23</v>
      </c>
      <c r="T4285" t="s">
        <v>23</v>
      </c>
      <c r="U4285">
        <v>201</v>
      </c>
      <c r="V4285">
        <v>11</v>
      </c>
    </row>
    <row r="4286" spans="1:22">
      <c r="A4286">
        <v>6464679</v>
      </c>
      <c r="B4286" t="str">
        <f t="shared" si="338"/>
        <v>pAMI1</v>
      </c>
      <c r="C4286" t="str">
        <f t="shared" si="339"/>
        <v>NC_022042.1</v>
      </c>
      <c r="D4286" t="str">
        <f t="shared" si="340"/>
        <v>CP006651</v>
      </c>
      <c r="E4286" t="str">
        <f t="shared" si="342"/>
        <v>Paracoccus</v>
      </c>
      <c r="F4286" t="s">
        <v>32652</v>
      </c>
      <c r="G4286" t="str">
        <f t="shared" si="341"/>
        <v>Paracoccusaminophilus              Alphaproteobacteria118.16463.267210033-1071</v>
      </c>
      <c r="H4286" t="s">
        <v>21771</v>
      </c>
      <c r="I4286" t="s">
        <v>15</v>
      </c>
      <c r="J4286" t="s">
        <v>78</v>
      </c>
      <c r="K4286" t="s">
        <v>202</v>
      </c>
      <c r="L4286" t="s">
        <v>21799</v>
      </c>
      <c r="M4286" t="s">
        <v>21800</v>
      </c>
      <c r="N4286" t="s">
        <v>21801</v>
      </c>
      <c r="O4286" s="1" t="s">
        <v>21802</v>
      </c>
      <c r="P4286" t="s">
        <v>21803</v>
      </c>
      <c r="Q4286">
        <v>100</v>
      </c>
      <c r="R4286">
        <v>3</v>
      </c>
      <c r="S4286">
        <v>3</v>
      </c>
      <c r="T4286" t="s">
        <v>23</v>
      </c>
      <c r="U4286">
        <v>107</v>
      </c>
      <c r="V4286">
        <v>1</v>
      </c>
    </row>
    <row r="4287" spans="1:22">
      <c r="A4287">
        <v>6464583</v>
      </c>
      <c r="B4287" t="str">
        <f t="shared" si="338"/>
        <v>pAMI4</v>
      </c>
      <c r="C4287" t="str">
        <f t="shared" si="339"/>
        <v>NC_022049.1</v>
      </c>
      <c r="D4287" t="str">
        <f t="shared" si="340"/>
        <v>CP006652</v>
      </c>
      <c r="E4287" t="str">
        <f t="shared" si="342"/>
        <v>Paracoccus</v>
      </c>
      <c r="F4287" t="s">
        <v>32652</v>
      </c>
      <c r="G4287" t="str">
        <f t="shared" si="341"/>
        <v>Paracoccusaminophilus              Alphaproteobacteria438.12664.2073368---37911</v>
      </c>
      <c r="H4287" t="s">
        <v>21771</v>
      </c>
      <c r="I4287" t="s">
        <v>15</v>
      </c>
      <c r="J4287" t="s">
        <v>78</v>
      </c>
      <c r="K4287" t="s">
        <v>202</v>
      </c>
      <c r="L4287" t="s">
        <v>21804</v>
      </c>
      <c r="M4287" t="s">
        <v>21805</v>
      </c>
      <c r="N4287" t="s">
        <v>21806</v>
      </c>
      <c r="O4287" s="1" t="s">
        <v>21807</v>
      </c>
      <c r="P4287" t="s">
        <v>21808</v>
      </c>
      <c r="Q4287">
        <v>368</v>
      </c>
      <c r="R4287" t="s">
        <v>23</v>
      </c>
      <c r="S4287" t="s">
        <v>23</v>
      </c>
      <c r="T4287" t="s">
        <v>23</v>
      </c>
      <c r="U4287">
        <v>379</v>
      </c>
      <c r="V4287">
        <v>11</v>
      </c>
    </row>
    <row r="4288" spans="1:22">
      <c r="A4288">
        <v>6464487</v>
      </c>
      <c r="B4288">
        <f t="shared" si="338"/>
        <v>1</v>
      </c>
      <c r="C4288" t="str">
        <f t="shared" si="339"/>
        <v>NC_008688.1</v>
      </c>
      <c r="D4288" t="str">
        <f t="shared" si="340"/>
        <v>CP000491</v>
      </c>
      <c r="E4288" t="str">
        <f t="shared" si="342"/>
        <v>Paracoccus</v>
      </c>
      <c r="F4288" t="s">
        <v>32123</v>
      </c>
      <c r="G4288" t="str">
        <f t="shared" si="341"/>
        <v>Paracoccusdenitrificans            Alphaproteobacteria653.81567.1393589---60112</v>
      </c>
      <c r="H4288" t="s">
        <v>21809</v>
      </c>
      <c r="I4288" t="s">
        <v>15</v>
      </c>
      <c r="J4288" t="s">
        <v>78</v>
      </c>
      <c r="K4288" t="s">
        <v>202</v>
      </c>
      <c r="L4288">
        <v>1</v>
      </c>
      <c r="M4288" t="s">
        <v>21810</v>
      </c>
      <c r="N4288" t="s">
        <v>21811</v>
      </c>
      <c r="O4288" s="1" t="s">
        <v>21812</v>
      </c>
      <c r="P4288" t="s">
        <v>21813</v>
      </c>
      <c r="Q4288">
        <v>589</v>
      </c>
      <c r="R4288" t="s">
        <v>23</v>
      </c>
      <c r="S4288" t="s">
        <v>23</v>
      </c>
      <c r="T4288" t="s">
        <v>23</v>
      </c>
      <c r="U4288">
        <v>601</v>
      </c>
      <c r="V4288">
        <v>12</v>
      </c>
    </row>
    <row r="4289" spans="1:22">
      <c r="A4289">
        <v>6464391</v>
      </c>
      <c r="B4289" t="str">
        <f t="shared" si="338"/>
        <v>pHAE2</v>
      </c>
      <c r="C4289" t="str">
        <f t="shared" si="339"/>
        <v>NC_019315.1</v>
      </c>
      <c r="D4289" t="str">
        <f t="shared" si="340"/>
        <v>JQ684024</v>
      </c>
      <c r="E4289" t="str">
        <f t="shared" si="342"/>
        <v>Paracoccus</v>
      </c>
      <c r="F4289" t="s">
        <v>32653</v>
      </c>
      <c r="G4289" t="str">
        <f t="shared" si="341"/>
        <v xml:space="preserve">Paracoccushaeundaensis             Alphaproteobacteria5.77753.59185---5-                                                </v>
      </c>
      <c r="H4289" t="s">
        <v>21814</v>
      </c>
      <c r="I4289" t="s">
        <v>15</v>
      </c>
      <c r="J4289" t="s">
        <v>78</v>
      </c>
      <c r="K4289" t="s">
        <v>202</v>
      </c>
      <c r="L4289" t="s">
        <v>21815</v>
      </c>
      <c r="M4289" t="s">
        <v>21816</v>
      </c>
      <c r="N4289" t="s">
        <v>21817</v>
      </c>
      <c r="O4289" s="1" t="s">
        <v>21818</v>
      </c>
      <c r="P4289" t="s">
        <v>21819</v>
      </c>
      <c r="Q4289">
        <v>5</v>
      </c>
      <c r="R4289" t="s">
        <v>23</v>
      </c>
      <c r="S4289" t="s">
        <v>23</v>
      </c>
      <c r="T4289" t="s">
        <v>23</v>
      </c>
      <c r="U4289">
        <v>5</v>
      </c>
      <c r="V4289" t="s">
        <v>24</v>
      </c>
    </row>
    <row r="4290" spans="1:22">
      <c r="A4290">
        <v>6464295</v>
      </c>
      <c r="B4290" t="str">
        <f t="shared" si="338"/>
        <v>pHAE1</v>
      </c>
      <c r="C4290" t="str">
        <f t="shared" si="339"/>
        <v>NC_019289.1</v>
      </c>
      <c r="D4290" t="str">
        <f t="shared" si="340"/>
        <v>JQ066767</v>
      </c>
      <c r="E4290" t="str">
        <f t="shared" si="342"/>
        <v>Paracoccus</v>
      </c>
      <c r="F4290" t="s">
        <v>32653</v>
      </c>
      <c r="G4290" t="str">
        <f t="shared" si="341"/>
        <v xml:space="preserve">Paracoccushaeundaensis             Alphaproteobacteria5.30158.81914---4-                                                </v>
      </c>
      <c r="H4290" t="s">
        <v>21820</v>
      </c>
      <c r="I4290" t="s">
        <v>15</v>
      </c>
      <c r="J4290" t="s">
        <v>78</v>
      </c>
      <c r="K4290" t="s">
        <v>202</v>
      </c>
      <c r="L4290" t="s">
        <v>21821</v>
      </c>
      <c r="M4290" t="s">
        <v>21822</v>
      </c>
      <c r="N4290" t="s">
        <v>21823</v>
      </c>
      <c r="O4290" s="1" t="s">
        <v>21824</v>
      </c>
      <c r="P4290" t="s">
        <v>21825</v>
      </c>
      <c r="Q4290">
        <v>4</v>
      </c>
      <c r="R4290" t="s">
        <v>23</v>
      </c>
      <c r="S4290" t="s">
        <v>23</v>
      </c>
      <c r="T4290" t="s">
        <v>23</v>
      </c>
      <c r="U4290">
        <v>4</v>
      </c>
      <c r="V4290" t="s">
        <v>24</v>
      </c>
    </row>
    <row r="4291" spans="1:22">
      <c r="A4291">
        <v>6464199</v>
      </c>
      <c r="B4291" t="str">
        <f t="shared" ref="B4291:B4354" si="343">L4291</f>
        <v>pMARC2</v>
      </c>
      <c r="C4291" t="str">
        <f t="shared" ref="C4291:C4354" si="344">M4291</f>
        <v>NC_021239.1</v>
      </c>
      <c r="D4291" t="str">
        <f t="shared" ref="D4291:D4354" si="345">N4291</f>
        <v>KC561053</v>
      </c>
      <c r="E4291" t="str">
        <f t="shared" si="342"/>
        <v>Paracoccus</v>
      </c>
      <c r="F4291" t="s">
        <v>32654</v>
      </c>
      <c r="G4291" t="str">
        <f t="shared" ref="G4291:G4354" si="346">CONCATENATE(E4291,F4291,K4291,O4291,P4291,Q4291,R4291,S4291,T4291,U4291,V4291)</f>
        <v xml:space="preserve">Paracoccusmarcusii                 Alphaproteobacteria5.78951.63246---6-                                                        </v>
      </c>
      <c r="H4291" t="s">
        <v>21826</v>
      </c>
      <c r="I4291" t="s">
        <v>15</v>
      </c>
      <c r="J4291" t="s">
        <v>78</v>
      </c>
      <c r="K4291" t="s">
        <v>202</v>
      </c>
      <c r="L4291" t="s">
        <v>21827</v>
      </c>
      <c r="M4291" t="s">
        <v>21828</v>
      </c>
      <c r="N4291" t="s">
        <v>21829</v>
      </c>
      <c r="O4291" s="1" t="s">
        <v>21830</v>
      </c>
      <c r="P4291" t="s">
        <v>21831</v>
      </c>
      <c r="Q4291">
        <v>6</v>
      </c>
      <c r="R4291" t="s">
        <v>23</v>
      </c>
      <c r="S4291" t="s">
        <v>23</v>
      </c>
      <c r="T4291" t="s">
        <v>23</v>
      </c>
      <c r="U4291">
        <v>6</v>
      </c>
      <c r="V4291" t="s">
        <v>58</v>
      </c>
    </row>
    <row r="4292" spans="1:22">
      <c r="A4292">
        <v>6464103</v>
      </c>
      <c r="B4292" t="str">
        <f t="shared" si="343"/>
        <v>pMOS7</v>
      </c>
      <c r="C4292" t="str">
        <f t="shared" si="344"/>
        <v>NC_019314.1</v>
      </c>
      <c r="D4292" t="str">
        <f t="shared" si="345"/>
        <v>JQ684023</v>
      </c>
      <c r="E4292" t="str">
        <f t="shared" si="342"/>
        <v>Paracoccus</v>
      </c>
      <c r="F4292" t="s">
        <v>32654</v>
      </c>
      <c r="G4292" t="str">
        <f t="shared" si="346"/>
        <v xml:space="preserve">Paracoccusmarcusii                 Alphaproteobacteria5.97949.95827---7-                                                        </v>
      </c>
      <c r="H4292" t="s">
        <v>21832</v>
      </c>
      <c r="I4292" t="s">
        <v>15</v>
      </c>
      <c r="J4292" t="s">
        <v>78</v>
      </c>
      <c r="K4292" t="s">
        <v>202</v>
      </c>
      <c r="L4292" t="s">
        <v>21833</v>
      </c>
      <c r="M4292" t="s">
        <v>21834</v>
      </c>
      <c r="N4292" t="s">
        <v>21835</v>
      </c>
      <c r="O4292" s="1" t="s">
        <v>21836</v>
      </c>
      <c r="P4292" t="s">
        <v>21837</v>
      </c>
      <c r="Q4292">
        <v>7</v>
      </c>
      <c r="R4292" t="s">
        <v>23</v>
      </c>
      <c r="S4292" t="s">
        <v>23</v>
      </c>
      <c r="T4292" t="s">
        <v>23</v>
      </c>
      <c r="U4292">
        <v>7</v>
      </c>
      <c r="V4292" t="s">
        <v>58</v>
      </c>
    </row>
    <row r="4293" spans="1:22">
      <c r="A4293">
        <v>6464007</v>
      </c>
      <c r="B4293" t="str">
        <f t="shared" si="343"/>
        <v>pMOS6</v>
      </c>
      <c r="C4293" t="str">
        <f t="shared" si="344"/>
        <v>NC_019356.1</v>
      </c>
      <c r="D4293" t="str">
        <f t="shared" si="345"/>
        <v>JQ678602</v>
      </c>
      <c r="E4293" t="str">
        <f t="shared" si="342"/>
        <v>Paracoccus</v>
      </c>
      <c r="F4293" t="s">
        <v>32654</v>
      </c>
      <c r="G4293" t="str">
        <f t="shared" si="346"/>
        <v xml:space="preserve">Paracoccusmarcusii                 Alphaproteobacteria7.67263.138712---12-                                                        </v>
      </c>
      <c r="H4293" t="s">
        <v>21832</v>
      </c>
      <c r="I4293" t="s">
        <v>15</v>
      </c>
      <c r="J4293" t="s">
        <v>78</v>
      </c>
      <c r="K4293" t="s">
        <v>202</v>
      </c>
      <c r="L4293" t="s">
        <v>21838</v>
      </c>
      <c r="M4293" t="s">
        <v>21839</v>
      </c>
      <c r="N4293" t="s">
        <v>21840</v>
      </c>
      <c r="O4293" s="1" t="s">
        <v>21841</v>
      </c>
      <c r="P4293" t="s">
        <v>21842</v>
      </c>
      <c r="Q4293">
        <v>12</v>
      </c>
      <c r="R4293" t="s">
        <v>23</v>
      </c>
      <c r="S4293" t="s">
        <v>23</v>
      </c>
      <c r="T4293" t="s">
        <v>23</v>
      </c>
      <c r="U4293">
        <v>12</v>
      </c>
      <c r="V4293" t="s">
        <v>58</v>
      </c>
    </row>
    <row r="4294" spans="1:22">
      <c r="A4294">
        <v>6463911</v>
      </c>
      <c r="B4294" t="str">
        <f t="shared" si="343"/>
        <v>pMARC5</v>
      </c>
      <c r="C4294" t="str">
        <f t="shared" si="344"/>
        <v>NC_019367.1</v>
      </c>
      <c r="D4294" t="str">
        <f t="shared" si="345"/>
        <v>JQ796371</v>
      </c>
      <c r="E4294" t="str">
        <f t="shared" si="342"/>
        <v>Paracoccus</v>
      </c>
      <c r="F4294" t="s">
        <v>32654</v>
      </c>
      <c r="G4294" t="str">
        <f t="shared" si="346"/>
        <v xml:space="preserve">Paracoccusmarcusii                 Alphaproteobacteria35.95258.711627---27-                                                        </v>
      </c>
      <c r="H4294" t="s">
        <v>21826</v>
      </c>
      <c r="I4294" t="s">
        <v>15</v>
      </c>
      <c r="J4294" t="s">
        <v>78</v>
      </c>
      <c r="K4294" t="s">
        <v>202</v>
      </c>
      <c r="L4294" t="s">
        <v>21843</v>
      </c>
      <c r="M4294" t="s">
        <v>21844</v>
      </c>
      <c r="N4294" t="s">
        <v>21845</v>
      </c>
      <c r="O4294" s="1" t="s">
        <v>21846</v>
      </c>
      <c r="P4294" t="s">
        <v>21847</v>
      </c>
      <c r="Q4294">
        <v>27</v>
      </c>
      <c r="R4294" t="s">
        <v>23</v>
      </c>
      <c r="S4294" t="s">
        <v>23</v>
      </c>
      <c r="T4294" t="s">
        <v>23</v>
      </c>
      <c r="U4294">
        <v>27</v>
      </c>
      <c r="V4294" t="s">
        <v>58</v>
      </c>
    </row>
    <row r="4295" spans="1:22">
      <c r="A4295">
        <v>6463815</v>
      </c>
      <c r="B4295" t="str">
        <f t="shared" si="343"/>
        <v>pMARC1</v>
      </c>
      <c r="C4295" t="str">
        <f t="shared" si="344"/>
        <v>NC_025023.1</v>
      </c>
      <c r="D4295" t="str">
        <f t="shared" si="345"/>
        <v>KC542384</v>
      </c>
      <c r="E4295" t="str">
        <f t="shared" si="342"/>
        <v>Paracoccus</v>
      </c>
      <c r="F4295" t="s">
        <v>32654</v>
      </c>
      <c r="G4295" t="str">
        <f t="shared" si="346"/>
        <v xml:space="preserve">Paracoccusmarcusii                 Alphaproteobacteria5.12248.94576---6-                                                        </v>
      </c>
      <c r="H4295" t="s">
        <v>21826</v>
      </c>
      <c r="I4295" t="s">
        <v>15</v>
      </c>
      <c r="J4295" t="s">
        <v>78</v>
      </c>
      <c r="K4295" t="s">
        <v>202</v>
      </c>
      <c r="L4295" t="s">
        <v>21848</v>
      </c>
      <c r="M4295" t="s">
        <v>21849</v>
      </c>
      <c r="N4295" t="s">
        <v>21850</v>
      </c>
      <c r="O4295" s="1" t="s">
        <v>21851</v>
      </c>
      <c r="P4295" t="s">
        <v>21852</v>
      </c>
      <c r="Q4295">
        <v>6</v>
      </c>
      <c r="R4295" t="s">
        <v>23</v>
      </c>
      <c r="S4295" t="s">
        <v>23</v>
      </c>
      <c r="T4295" t="s">
        <v>23</v>
      </c>
      <c r="U4295">
        <v>6</v>
      </c>
      <c r="V4295" t="s">
        <v>58</v>
      </c>
    </row>
    <row r="4296" spans="1:22">
      <c r="A4296">
        <v>6463719</v>
      </c>
      <c r="B4296" t="str">
        <f t="shared" si="343"/>
        <v>pMOS2</v>
      </c>
      <c r="C4296" t="str">
        <f t="shared" si="344"/>
        <v>NC_019319.1</v>
      </c>
      <c r="D4296" t="str">
        <f t="shared" si="345"/>
        <v>JQ664550</v>
      </c>
      <c r="E4296" t="str">
        <f t="shared" si="342"/>
        <v>Paracoccus</v>
      </c>
      <c r="F4296" t="s">
        <v>32654</v>
      </c>
      <c r="G4296" t="str">
        <f t="shared" si="346"/>
        <v xml:space="preserve">Paracoccusmarcusii                 Alphaproteobacteria1512853.97825---5-                                                        </v>
      </c>
      <c r="H4296" t="s">
        <v>21832</v>
      </c>
      <c r="I4296" t="s">
        <v>15</v>
      </c>
      <c r="J4296" t="s">
        <v>78</v>
      </c>
      <c r="K4296" t="s">
        <v>202</v>
      </c>
      <c r="L4296" t="s">
        <v>21853</v>
      </c>
      <c r="M4296" t="s">
        <v>21854</v>
      </c>
      <c r="N4296" t="s">
        <v>21855</v>
      </c>
      <c r="O4296" s="1">
        <v>15128</v>
      </c>
      <c r="P4296" t="s">
        <v>21856</v>
      </c>
      <c r="Q4296">
        <v>5</v>
      </c>
      <c r="R4296" t="s">
        <v>23</v>
      </c>
      <c r="S4296" t="s">
        <v>23</v>
      </c>
      <c r="T4296" t="s">
        <v>23</v>
      </c>
      <c r="U4296">
        <v>5</v>
      </c>
      <c r="V4296" t="s">
        <v>58</v>
      </c>
    </row>
    <row r="4297" spans="1:22">
      <c r="A4297">
        <v>6463623</v>
      </c>
      <c r="B4297" t="str">
        <f t="shared" si="343"/>
        <v>pMARC3</v>
      </c>
      <c r="C4297" t="str">
        <f t="shared" si="344"/>
        <v>NC_021240.1</v>
      </c>
      <c r="D4297" t="str">
        <f t="shared" si="345"/>
        <v>KC561054</v>
      </c>
      <c r="E4297" t="str">
        <f t="shared" si="342"/>
        <v>Paracoccus</v>
      </c>
      <c r="F4297" t="s">
        <v>32654</v>
      </c>
      <c r="G4297" t="str">
        <f t="shared" si="346"/>
        <v xml:space="preserve">Paracoccusmarcusii                 Alphaproteobacteria10.67259.03310---10-                                                        </v>
      </c>
      <c r="H4297" t="s">
        <v>21826</v>
      </c>
      <c r="I4297" t="s">
        <v>15</v>
      </c>
      <c r="J4297" t="s">
        <v>78</v>
      </c>
      <c r="K4297" t="s">
        <v>202</v>
      </c>
      <c r="L4297" t="s">
        <v>21857</v>
      </c>
      <c r="M4297" t="s">
        <v>21858</v>
      </c>
      <c r="N4297" t="s">
        <v>21859</v>
      </c>
      <c r="O4297" s="1" t="s">
        <v>21860</v>
      </c>
      <c r="P4297" t="s">
        <v>21861</v>
      </c>
      <c r="Q4297">
        <v>10</v>
      </c>
      <c r="R4297" t="s">
        <v>23</v>
      </c>
      <c r="S4297" t="s">
        <v>23</v>
      </c>
      <c r="T4297" t="s">
        <v>23</v>
      </c>
      <c r="U4297">
        <v>10</v>
      </c>
      <c r="V4297" t="s">
        <v>58</v>
      </c>
    </row>
    <row r="4298" spans="1:22">
      <c r="A4298">
        <v>6463527</v>
      </c>
      <c r="B4298" t="str">
        <f t="shared" si="343"/>
        <v>pMARC4</v>
      </c>
      <c r="C4298" t="str">
        <f t="shared" si="344"/>
        <v>NC_021241.1</v>
      </c>
      <c r="D4298" t="str">
        <f t="shared" si="345"/>
        <v>KC561055</v>
      </c>
      <c r="E4298" t="str">
        <f t="shared" si="342"/>
        <v>Paracoccus</v>
      </c>
      <c r="F4298" t="s">
        <v>32654</v>
      </c>
      <c r="G4298" t="str">
        <f t="shared" si="346"/>
        <v xml:space="preserve">Paracoccusmarcusii                 Alphaproteobacteria15.28953.345515---15-                                                        </v>
      </c>
      <c r="H4298" t="s">
        <v>21826</v>
      </c>
      <c r="I4298" t="s">
        <v>15</v>
      </c>
      <c r="J4298" t="s">
        <v>78</v>
      </c>
      <c r="K4298" t="s">
        <v>202</v>
      </c>
      <c r="L4298" t="s">
        <v>21862</v>
      </c>
      <c r="M4298" t="s">
        <v>21863</v>
      </c>
      <c r="N4298" t="s">
        <v>21864</v>
      </c>
      <c r="O4298" s="1" t="s">
        <v>21865</v>
      </c>
      <c r="P4298" t="s">
        <v>21866</v>
      </c>
      <c r="Q4298">
        <v>15</v>
      </c>
      <c r="R4298" t="s">
        <v>23</v>
      </c>
      <c r="S4298" t="s">
        <v>23</v>
      </c>
      <c r="T4298" t="s">
        <v>23</v>
      </c>
      <c r="U4298">
        <v>15</v>
      </c>
      <c r="V4298" t="s">
        <v>58</v>
      </c>
    </row>
    <row r="4299" spans="1:22">
      <c r="A4299">
        <v>6463431</v>
      </c>
      <c r="B4299" t="str">
        <f t="shared" si="343"/>
        <v>pMTH1</v>
      </c>
      <c r="C4299" t="str">
        <f t="shared" si="344"/>
        <v>NC_009753.1</v>
      </c>
      <c r="D4299" t="str">
        <f t="shared" si="345"/>
        <v>EU043115</v>
      </c>
      <c r="E4299" t="str">
        <f t="shared" si="342"/>
        <v>Paracoccus</v>
      </c>
      <c r="F4299" t="s">
        <v>32655</v>
      </c>
      <c r="G4299" t="str">
        <f t="shared" si="346"/>
        <v xml:space="preserve">Paracoccusmethylutens              Alphaproteobacteria31.99964.164524---24-                                                        </v>
      </c>
      <c r="H4299" t="s">
        <v>21867</v>
      </c>
      <c r="I4299" t="s">
        <v>15</v>
      </c>
      <c r="J4299" t="s">
        <v>78</v>
      </c>
      <c r="K4299" t="s">
        <v>202</v>
      </c>
      <c r="L4299" t="s">
        <v>21868</v>
      </c>
      <c r="M4299" t="s">
        <v>21869</v>
      </c>
      <c r="N4299" t="s">
        <v>21870</v>
      </c>
      <c r="O4299" s="1" t="s">
        <v>21871</v>
      </c>
      <c r="P4299" t="s">
        <v>21872</v>
      </c>
      <c r="Q4299">
        <v>24</v>
      </c>
      <c r="R4299" t="s">
        <v>23</v>
      </c>
      <c r="S4299" t="s">
        <v>23</v>
      </c>
      <c r="T4299" t="s">
        <v>23</v>
      </c>
      <c r="U4299">
        <v>24</v>
      </c>
      <c r="V4299" t="s">
        <v>58</v>
      </c>
    </row>
    <row r="4300" spans="1:22">
      <c r="A4300">
        <v>6463335</v>
      </c>
      <c r="B4300" t="str">
        <f t="shared" si="343"/>
        <v>pWKS1</v>
      </c>
      <c r="C4300" t="str">
        <f t="shared" si="344"/>
        <v>NC_004160.1</v>
      </c>
      <c r="D4300" t="str">
        <f t="shared" si="345"/>
        <v>AF482428</v>
      </c>
      <c r="E4300" t="str">
        <f t="shared" si="342"/>
        <v>Paracoccus</v>
      </c>
      <c r="F4300" t="s">
        <v>32656</v>
      </c>
      <c r="G4300" t="str">
        <f t="shared" si="346"/>
        <v xml:space="preserve">Paracoccuspantotrophus             Alphaproteobacteria2.69762.81052---2-                                                </v>
      </c>
      <c r="H4300" t="s">
        <v>21873</v>
      </c>
      <c r="I4300" t="s">
        <v>15</v>
      </c>
      <c r="J4300" t="s">
        <v>78</v>
      </c>
      <c r="K4300" t="s">
        <v>202</v>
      </c>
      <c r="L4300" t="s">
        <v>21874</v>
      </c>
      <c r="M4300" t="s">
        <v>21875</v>
      </c>
      <c r="N4300" t="s">
        <v>21876</v>
      </c>
      <c r="O4300" s="1" t="s">
        <v>21877</v>
      </c>
      <c r="P4300" t="s">
        <v>21878</v>
      </c>
      <c r="Q4300">
        <v>2</v>
      </c>
      <c r="R4300" t="s">
        <v>23</v>
      </c>
      <c r="S4300" t="s">
        <v>23</v>
      </c>
      <c r="T4300" t="s">
        <v>23</v>
      </c>
      <c r="U4300">
        <v>2</v>
      </c>
      <c r="V4300" t="s">
        <v>24</v>
      </c>
    </row>
    <row r="4301" spans="1:22">
      <c r="A4301">
        <v>6463239</v>
      </c>
      <c r="B4301" t="str">
        <f t="shared" si="343"/>
        <v>pCCK411</v>
      </c>
      <c r="C4301" t="str">
        <f t="shared" si="344"/>
        <v>NC_016973.1</v>
      </c>
      <c r="D4301" t="str">
        <f t="shared" si="345"/>
        <v>FR798946</v>
      </c>
      <c r="E4301" t="str">
        <f t="shared" si="342"/>
        <v>Pasteurella</v>
      </c>
      <c r="F4301" t="s">
        <v>32657</v>
      </c>
      <c r="G4301" t="str">
        <f t="shared" si="346"/>
        <v xml:space="preserve">Pasteurellamultocida                Gammaproteobacteria5.26542.07035---5-                                                        </v>
      </c>
      <c r="H4301" t="s">
        <v>21879</v>
      </c>
      <c r="I4301" t="s">
        <v>15</v>
      </c>
      <c r="J4301" t="s">
        <v>78</v>
      </c>
      <c r="K4301" t="s">
        <v>79</v>
      </c>
      <c r="L4301" t="s">
        <v>21880</v>
      </c>
      <c r="M4301" t="s">
        <v>21881</v>
      </c>
      <c r="N4301" t="s">
        <v>21882</v>
      </c>
      <c r="O4301" s="1" t="s">
        <v>21883</v>
      </c>
      <c r="P4301" t="s">
        <v>21884</v>
      </c>
      <c r="Q4301">
        <v>5</v>
      </c>
      <c r="R4301" t="s">
        <v>23</v>
      </c>
      <c r="S4301" t="s">
        <v>23</v>
      </c>
      <c r="T4301" t="s">
        <v>23</v>
      </c>
      <c r="U4301">
        <v>5</v>
      </c>
      <c r="V4301" t="s">
        <v>58</v>
      </c>
    </row>
    <row r="4302" spans="1:22">
      <c r="A4302">
        <v>6463143</v>
      </c>
      <c r="B4302" t="str">
        <f t="shared" si="343"/>
        <v>pB1005</v>
      </c>
      <c r="C4302" t="str">
        <f t="shared" si="344"/>
        <v>NC_012215.1</v>
      </c>
      <c r="D4302" t="str">
        <f t="shared" si="345"/>
        <v>FJ197818</v>
      </c>
      <c r="E4302" t="str">
        <f t="shared" si="342"/>
        <v>Pasteurella</v>
      </c>
      <c r="F4302" t="s">
        <v>32657</v>
      </c>
      <c r="G4302" t="str">
        <f t="shared" si="346"/>
        <v xml:space="preserve">Pasteurellamultocida                Gammaproteobacteria4.23748.12375---5-                                                                </v>
      </c>
      <c r="H4302" t="s">
        <v>21885</v>
      </c>
      <c r="I4302" t="s">
        <v>15</v>
      </c>
      <c r="J4302" t="s">
        <v>78</v>
      </c>
      <c r="K4302" t="s">
        <v>79</v>
      </c>
      <c r="L4302" t="s">
        <v>21886</v>
      </c>
      <c r="M4302" t="s">
        <v>21887</v>
      </c>
      <c r="N4302" t="s">
        <v>21888</v>
      </c>
      <c r="O4302" s="1" t="s">
        <v>113</v>
      </c>
      <c r="P4302" t="s">
        <v>21889</v>
      </c>
      <c r="Q4302">
        <v>5</v>
      </c>
      <c r="R4302" t="s">
        <v>23</v>
      </c>
      <c r="S4302" t="s">
        <v>23</v>
      </c>
      <c r="T4302" t="s">
        <v>23</v>
      </c>
      <c r="U4302">
        <v>5</v>
      </c>
      <c r="V4302" t="s">
        <v>495</v>
      </c>
    </row>
    <row r="4303" spans="1:22">
      <c r="A4303">
        <v>6463047</v>
      </c>
      <c r="B4303" t="str">
        <f t="shared" si="343"/>
        <v>pB1018</v>
      </c>
      <c r="C4303" t="str">
        <f t="shared" si="344"/>
        <v>NC_019981.1</v>
      </c>
      <c r="D4303" t="str">
        <f t="shared" si="345"/>
        <v>JQ319774</v>
      </c>
      <c r="E4303" t="str">
        <f t="shared" si="342"/>
        <v>Pasteurella</v>
      </c>
      <c r="F4303" t="s">
        <v>32657</v>
      </c>
      <c r="G4303" t="str">
        <f t="shared" si="346"/>
        <v xml:space="preserve">Pasteurellamultocida                Gammaproteobacteria6.07439.19995---5-                                                                </v>
      </c>
      <c r="H4303" t="s">
        <v>21885</v>
      </c>
      <c r="I4303" t="s">
        <v>15</v>
      </c>
      <c r="J4303" t="s">
        <v>78</v>
      </c>
      <c r="K4303" t="s">
        <v>79</v>
      </c>
      <c r="L4303" t="s">
        <v>21890</v>
      </c>
      <c r="M4303" t="s">
        <v>21891</v>
      </c>
      <c r="N4303" t="s">
        <v>21892</v>
      </c>
      <c r="O4303" s="1" t="s">
        <v>21893</v>
      </c>
      <c r="P4303" t="s">
        <v>21894</v>
      </c>
      <c r="Q4303">
        <v>5</v>
      </c>
      <c r="R4303" t="s">
        <v>23</v>
      </c>
      <c r="S4303" t="s">
        <v>23</v>
      </c>
      <c r="T4303" t="s">
        <v>23</v>
      </c>
      <c r="U4303">
        <v>5</v>
      </c>
      <c r="V4303" t="s">
        <v>495</v>
      </c>
    </row>
    <row r="4304" spans="1:22">
      <c r="A4304">
        <v>6462951</v>
      </c>
      <c r="B4304" t="str">
        <f t="shared" si="343"/>
        <v>pJR1</v>
      </c>
      <c r="C4304" t="str">
        <f t="shared" si="344"/>
        <v>NC_004771.1</v>
      </c>
      <c r="D4304" t="str">
        <f t="shared" si="345"/>
        <v>AY232670</v>
      </c>
      <c r="E4304" t="str">
        <f t="shared" si="342"/>
        <v>Pasteurella</v>
      </c>
      <c r="F4304" t="s">
        <v>32657</v>
      </c>
      <c r="G4304" t="str">
        <f t="shared" si="346"/>
        <v xml:space="preserve">Pasteurellamultocida                Gammaproteobacteria6.79245.65676---6-                                                                </v>
      </c>
      <c r="H4304" t="s">
        <v>21885</v>
      </c>
      <c r="I4304" t="s">
        <v>15</v>
      </c>
      <c r="J4304" t="s">
        <v>78</v>
      </c>
      <c r="K4304" t="s">
        <v>79</v>
      </c>
      <c r="L4304" t="s">
        <v>21895</v>
      </c>
      <c r="M4304" t="s">
        <v>21896</v>
      </c>
      <c r="N4304" t="s">
        <v>21897</v>
      </c>
      <c r="O4304" s="1" t="s">
        <v>21898</v>
      </c>
      <c r="P4304" t="s">
        <v>21899</v>
      </c>
      <c r="Q4304">
        <v>6</v>
      </c>
      <c r="R4304" t="s">
        <v>23</v>
      </c>
      <c r="S4304" t="s">
        <v>23</v>
      </c>
      <c r="T4304" t="s">
        <v>23</v>
      </c>
      <c r="U4304">
        <v>6</v>
      </c>
      <c r="V4304" t="s">
        <v>495</v>
      </c>
    </row>
    <row r="4305" spans="1:22">
      <c r="A4305">
        <v>6462855</v>
      </c>
      <c r="B4305" t="str">
        <f t="shared" si="343"/>
        <v>pJR2</v>
      </c>
      <c r="C4305" t="str">
        <f t="shared" si="344"/>
        <v>NC_004772.1</v>
      </c>
      <c r="D4305" t="str">
        <f t="shared" si="345"/>
        <v>AY232671</v>
      </c>
      <c r="E4305" t="str">
        <f t="shared" si="342"/>
        <v>Pasteurella</v>
      </c>
      <c r="F4305" t="s">
        <v>32657</v>
      </c>
      <c r="G4305" t="str">
        <f t="shared" si="346"/>
        <v xml:space="preserve">Pasteurellamultocida                Gammaproteobacteria5.25241.81265---5-                                                                </v>
      </c>
      <c r="H4305" t="s">
        <v>21885</v>
      </c>
      <c r="I4305" t="s">
        <v>15</v>
      </c>
      <c r="J4305" t="s">
        <v>78</v>
      </c>
      <c r="K4305" t="s">
        <v>79</v>
      </c>
      <c r="L4305" t="s">
        <v>21900</v>
      </c>
      <c r="M4305" t="s">
        <v>21901</v>
      </c>
      <c r="N4305" t="s">
        <v>21902</v>
      </c>
      <c r="O4305" s="1" t="s">
        <v>6668</v>
      </c>
      <c r="P4305" t="s">
        <v>21903</v>
      </c>
      <c r="Q4305">
        <v>5</v>
      </c>
      <c r="R4305" t="s">
        <v>23</v>
      </c>
      <c r="S4305" t="s">
        <v>23</v>
      </c>
      <c r="T4305" t="s">
        <v>23</v>
      </c>
      <c r="U4305">
        <v>5</v>
      </c>
      <c r="V4305" t="s">
        <v>495</v>
      </c>
    </row>
    <row r="4306" spans="1:22">
      <c r="A4306">
        <v>6462759</v>
      </c>
      <c r="B4306" t="str">
        <f t="shared" si="343"/>
        <v>pB1000</v>
      </c>
      <c r="C4306" t="str">
        <f t="shared" si="344"/>
        <v>NC_019205.1</v>
      </c>
      <c r="D4306" t="str">
        <f t="shared" si="345"/>
        <v>GU080067</v>
      </c>
      <c r="E4306" t="str">
        <f t="shared" si="342"/>
        <v>Pasteurella</v>
      </c>
      <c r="F4306" t="s">
        <v>32657</v>
      </c>
      <c r="G4306" t="str">
        <f t="shared" si="346"/>
        <v xml:space="preserve">Pasteurellamultocida                Gammaproteobacteria4.61341.51314---4-                                                        </v>
      </c>
      <c r="H4306" t="s">
        <v>21904</v>
      </c>
      <c r="I4306" t="s">
        <v>15</v>
      </c>
      <c r="J4306" t="s">
        <v>78</v>
      </c>
      <c r="K4306" t="s">
        <v>79</v>
      </c>
      <c r="L4306" t="s">
        <v>139</v>
      </c>
      <c r="M4306" t="s">
        <v>21905</v>
      </c>
      <c r="N4306" t="s">
        <v>21906</v>
      </c>
      <c r="O4306" s="1" t="s">
        <v>142</v>
      </c>
      <c r="P4306" t="s">
        <v>21907</v>
      </c>
      <c r="Q4306">
        <v>4</v>
      </c>
      <c r="R4306" t="s">
        <v>23</v>
      </c>
      <c r="S4306" t="s">
        <v>23</v>
      </c>
      <c r="T4306" t="s">
        <v>23</v>
      </c>
      <c r="U4306">
        <v>4</v>
      </c>
      <c r="V4306" t="s">
        <v>58</v>
      </c>
    </row>
    <row r="4307" spans="1:22">
      <c r="A4307">
        <v>6462663</v>
      </c>
      <c r="B4307" t="str">
        <f t="shared" si="343"/>
        <v>pB1006</v>
      </c>
      <c r="C4307" t="str">
        <f t="shared" si="344"/>
        <v>NC_012216.1</v>
      </c>
      <c r="D4307" t="str">
        <f t="shared" si="345"/>
        <v>FJ234438</v>
      </c>
      <c r="E4307" t="str">
        <f t="shared" si="342"/>
        <v>Pasteurella</v>
      </c>
      <c r="F4307" t="s">
        <v>32657</v>
      </c>
      <c r="G4307" t="str">
        <f t="shared" si="346"/>
        <v xml:space="preserve">Pasteurellamultocida                Gammaproteobacteria6.03340.44424---4-                                                                </v>
      </c>
      <c r="H4307" t="s">
        <v>21885</v>
      </c>
      <c r="I4307" t="s">
        <v>15</v>
      </c>
      <c r="J4307" t="s">
        <v>78</v>
      </c>
      <c r="K4307" t="s">
        <v>79</v>
      </c>
      <c r="L4307" t="s">
        <v>21908</v>
      </c>
      <c r="M4307" t="s">
        <v>21909</v>
      </c>
      <c r="N4307" t="s">
        <v>21910</v>
      </c>
      <c r="O4307" s="1" t="s">
        <v>21911</v>
      </c>
      <c r="P4307" t="s">
        <v>17579</v>
      </c>
      <c r="Q4307">
        <v>4</v>
      </c>
      <c r="R4307" t="s">
        <v>23</v>
      </c>
      <c r="S4307" t="s">
        <v>23</v>
      </c>
      <c r="T4307" t="s">
        <v>23</v>
      </c>
      <c r="U4307">
        <v>4</v>
      </c>
      <c r="V4307" t="s">
        <v>495</v>
      </c>
    </row>
    <row r="4308" spans="1:22">
      <c r="A4308">
        <v>6462567</v>
      </c>
      <c r="B4308" t="str">
        <f t="shared" si="343"/>
        <v>pB1000</v>
      </c>
      <c r="C4308" t="str">
        <f t="shared" si="344"/>
        <v>NC_019209.1</v>
      </c>
      <c r="D4308" t="str">
        <f t="shared" si="345"/>
        <v>GU080062</v>
      </c>
      <c r="E4308" t="str">
        <f t="shared" si="342"/>
        <v>Pasteurella</v>
      </c>
      <c r="F4308" t="s">
        <v>32657</v>
      </c>
      <c r="G4308" t="str">
        <f t="shared" si="346"/>
        <v xml:space="preserve">Pasteurellamultocida                Gammaproteobacteria4.61341.70824---4-                                                        </v>
      </c>
      <c r="H4308" t="s">
        <v>21912</v>
      </c>
      <c r="I4308" t="s">
        <v>15</v>
      </c>
      <c r="J4308" t="s">
        <v>78</v>
      </c>
      <c r="K4308" t="s">
        <v>79</v>
      </c>
      <c r="L4308" t="s">
        <v>139</v>
      </c>
      <c r="M4308" t="s">
        <v>21913</v>
      </c>
      <c r="N4308" t="s">
        <v>21914</v>
      </c>
      <c r="O4308" s="1" t="s">
        <v>142</v>
      </c>
      <c r="P4308" t="s">
        <v>21915</v>
      </c>
      <c r="Q4308">
        <v>4</v>
      </c>
      <c r="R4308" t="s">
        <v>23</v>
      </c>
      <c r="S4308" t="s">
        <v>23</v>
      </c>
      <c r="T4308" t="s">
        <v>23</v>
      </c>
      <c r="U4308">
        <v>4</v>
      </c>
      <c r="V4308" t="s">
        <v>58</v>
      </c>
    </row>
    <row r="4309" spans="1:22">
      <c r="A4309">
        <v>6462471</v>
      </c>
      <c r="B4309" t="str">
        <f t="shared" si="343"/>
        <v>pCCK381</v>
      </c>
      <c r="C4309" t="str">
        <f t="shared" si="344"/>
        <v>NC_006994.1</v>
      </c>
      <c r="D4309" t="str">
        <f t="shared" si="345"/>
        <v>AJ871969</v>
      </c>
      <c r="E4309" t="str">
        <f t="shared" si="342"/>
        <v>Pasteurella</v>
      </c>
      <c r="F4309" t="s">
        <v>32657</v>
      </c>
      <c r="G4309" t="str">
        <f t="shared" si="346"/>
        <v>Pasteurellamultocida                Gammaproteobacteria10.87460.66765---61</v>
      </c>
      <c r="H4309" t="s">
        <v>21885</v>
      </c>
      <c r="I4309" t="s">
        <v>15</v>
      </c>
      <c r="J4309" t="s">
        <v>78</v>
      </c>
      <c r="K4309" t="s">
        <v>79</v>
      </c>
      <c r="L4309" t="s">
        <v>21916</v>
      </c>
      <c r="M4309" t="s">
        <v>21917</v>
      </c>
      <c r="N4309" t="s">
        <v>21918</v>
      </c>
      <c r="O4309" s="1" t="s">
        <v>21919</v>
      </c>
      <c r="P4309" t="s">
        <v>21920</v>
      </c>
      <c r="Q4309">
        <v>5</v>
      </c>
      <c r="R4309" t="s">
        <v>23</v>
      </c>
      <c r="S4309" t="s">
        <v>23</v>
      </c>
      <c r="T4309" t="s">
        <v>23</v>
      </c>
      <c r="U4309">
        <v>6</v>
      </c>
      <c r="V4309">
        <v>1</v>
      </c>
    </row>
    <row r="4310" spans="1:22">
      <c r="A4310">
        <v>6462375</v>
      </c>
      <c r="B4310" t="str">
        <f t="shared" si="343"/>
        <v>pOV</v>
      </c>
      <c r="C4310" t="str">
        <f t="shared" si="344"/>
        <v>NC_019381.1</v>
      </c>
      <c r="D4310" t="str">
        <f t="shared" si="345"/>
        <v>JX827416</v>
      </c>
      <c r="E4310" t="str">
        <f t="shared" si="342"/>
        <v>Pasteurella</v>
      </c>
      <c r="F4310" t="s">
        <v>32657</v>
      </c>
      <c r="G4310" t="str">
        <f t="shared" si="346"/>
        <v xml:space="preserve">Pasteurellamultocida                Gammaproteobacteria13.55139.701916---16-                                                                </v>
      </c>
      <c r="H4310" t="s">
        <v>21885</v>
      </c>
      <c r="I4310" t="s">
        <v>15</v>
      </c>
      <c r="J4310" t="s">
        <v>78</v>
      </c>
      <c r="K4310" t="s">
        <v>79</v>
      </c>
      <c r="L4310" t="s">
        <v>21921</v>
      </c>
      <c r="M4310" t="s">
        <v>21922</v>
      </c>
      <c r="N4310" t="s">
        <v>21923</v>
      </c>
      <c r="O4310" s="1" t="s">
        <v>21924</v>
      </c>
      <c r="P4310" t="s">
        <v>21925</v>
      </c>
      <c r="Q4310">
        <v>16</v>
      </c>
      <c r="R4310" t="s">
        <v>23</v>
      </c>
      <c r="S4310" t="s">
        <v>23</v>
      </c>
      <c r="T4310" t="s">
        <v>23</v>
      </c>
      <c r="U4310">
        <v>16</v>
      </c>
      <c r="V4310" t="s">
        <v>495</v>
      </c>
    </row>
    <row r="4311" spans="1:22">
      <c r="A4311">
        <v>6462279</v>
      </c>
      <c r="B4311" t="str">
        <f t="shared" si="343"/>
        <v>pCCK1900</v>
      </c>
      <c r="C4311" t="str">
        <f t="shared" si="344"/>
        <v>NC_011378.1</v>
      </c>
      <c r="D4311" t="str">
        <f t="shared" si="345"/>
        <v>FM179941</v>
      </c>
      <c r="E4311" t="str">
        <f t="shared" si="342"/>
        <v>Pasteurella</v>
      </c>
      <c r="F4311" t="s">
        <v>32657</v>
      </c>
      <c r="G4311" t="str">
        <f t="shared" si="346"/>
        <v xml:space="preserve">Pasteurellamultocida                Gammaproteobacteria10.22660.67879---9-                                                        </v>
      </c>
      <c r="H4311" t="s">
        <v>21885</v>
      </c>
      <c r="I4311" t="s">
        <v>15</v>
      </c>
      <c r="J4311" t="s">
        <v>78</v>
      </c>
      <c r="K4311" t="s">
        <v>79</v>
      </c>
      <c r="L4311" t="s">
        <v>21926</v>
      </c>
      <c r="M4311" t="s">
        <v>21927</v>
      </c>
      <c r="N4311" t="s">
        <v>21928</v>
      </c>
      <c r="O4311" s="1" t="s">
        <v>21929</v>
      </c>
      <c r="P4311" t="s">
        <v>21930</v>
      </c>
      <c r="Q4311">
        <v>9</v>
      </c>
      <c r="R4311" t="s">
        <v>23</v>
      </c>
      <c r="S4311" t="s">
        <v>23</v>
      </c>
      <c r="T4311" t="s">
        <v>23</v>
      </c>
      <c r="U4311">
        <v>9</v>
      </c>
      <c r="V4311" t="s">
        <v>58</v>
      </c>
    </row>
    <row r="4312" spans="1:22">
      <c r="A4312">
        <v>6462183</v>
      </c>
      <c r="B4312" t="str">
        <f t="shared" si="343"/>
        <v>pCCK647</v>
      </c>
      <c r="C4312" t="str">
        <f t="shared" si="344"/>
        <v>NC_006868.1</v>
      </c>
      <c r="D4312" t="str">
        <f t="shared" si="345"/>
        <v>AJ884726</v>
      </c>
      <c r="E4312" t="str">
        <f t="shared" si="342"/>
        <v>Pasteurella</v>
      </c>
      <c r="F4312" t="s">
        <v>32657</v>
      </c>
      <c r="G4312" t="str">
        <f t="shared" si="346"/>
        <v xml:space="preserve">Pasteurellamultocida                Gammaproteobacteria5.19842.67035---5-                                                                </v>
      </c>
      <c r="H4312" t="s">
        <v>21885</v>
      </c>
      <c r="I4312" t="s">
        <v>15</v>
      </c>
      <c r="J4312" t="s">
        <v>78</v>
      </c>
      <c r="K4312" t="s">
        <v>79</v>
      </c>
      <c r="L4312" t="s">
        <v>21931</v>
      </c>
      <c r="M4312" t="s">
        <v>21932</v>
      </c>
      <c r="N4312" t="s">
        <v>21933</v>
      </c>
      <c r="O4312" s="1" t="s">
        <v>21934</v>
      </c>
      <c r="P4312" t="s">
        <v>21935</v>
      </c>
      <c r="Q4312">
        <v>5</v>
      </c>
      <c r="R4312" t="s">
        <v>23</v>
      </c>
      <c r="S4312" t="s">
        <v>23</v>
      </c>
      <c r="T4312" t="s">
        <v>23</v>
      </c>
      <c r="U4312">
        <v>5</v>
      </c>
      <c r="V4312" t="s">
        <v>495</v>
      </c>
    </row>
    <row r="4313" spans="1:22">
      <c r="A4313">
        <v>6462087</v>
      </c>
      <c r="B4313" t="str">
        <f t="shared" si="343"/>
        <v>pIG1</v>
      </c>
      <c r="C4313" t="str">
        <f t="shared" si="344"/>
        <v>NC_001774.1</v>
      </c>
      <c r="D4313" t="str">
        <f t="shared" si="345"/>
        <v>U57647</v>
      </c>
      <c r="E4313" t="str">
        <f t="shared" si="342"/>
        <v>Pasteurella</v>
      </c>
      <c r="F4313" t="s">
        <v>32657</v>
      </c>
      <c r="G4313" t="str">
        <f t="shared" si="346"/>
        <v>Pasteurellamultocida                Gammaproteobacteria1327147.46275---61</v>
      </c>
      <c r="H4313" t="s">
        <v>21936</v>
      </c>
      <c r="I4313" t="s">
        <v>15</v>
      </c>
      <c r="J4313" t="s">
        <v>78</v>
      </c>
      <c r="K4313" t="s">
        <v>79</v>
      </c>
      <c r="L4313" t="s">
        <v>145</v>
      </c>
      <c r="M4313" t="s">
        <v>21937</v>
      </c>
      <c r="N4313" t="s">
        <v>21938</v>
      </c>
      <c r="O4313" s="1">
        <v>13271</v>
      </c>
      <c r="P4313" t="s">
        <v>21939</v>
      </c>
      <c r="Q4313">
        <v>5</v>
      </c>
      <c r="R4313" t="s">
        <v>23</v>
      </c>
      <c r="S4313" t="s">
        <v>23</v>
      </c>
      <c r="T4313" t="s">
        <v>23</v>
      </c>
      <c r="U4313">
        <v>6</v>
      </c>
      <c r="V4313">
        <v>1</v>
      </c>
    </row>
    <row r="4314" spans="1:22">
      <c r="A4314">
        <v>6461991</v>
      </c>
      <c r="B4314" t="str">
        <f t="shared" si="343"/>
        <v>unnamed</v>
      </c>
      <c r="C4314" t="str">
        <f t="shared" si="344"/>
        <v>NC_017035.1</v>
      </c>
      <c r="D4314" t="str">
        <f t="shared" si="345"/>
        <v>CP003314</v>
      </c>
      <c r="E4314" t="str">
        <f t="shared" si="342"/>
        <v>Pasteurella</v>
      </c>
      <c r="F4314" t="s">
        <v>32657</v>
      </c>
      <c r="G4314" t="str">
        <f t="shared" si="346"/>
        <v xml:space="preserve">Pasteurellamultocida                Gammaproteobacteria1327147.48136---6-                                </v>
      </c>
      <c r="H4314" t="s">
        <v>21940</v>
      </c>
      <c r="I4314" t="s">
        <v>15</v>
      </c>
      <c r="J4314" t="s">
        <v>78</v>
      </c>
      <c r="K4314" t="s">
        <v>79</v>
      </c>
      <c r="L4314" t="s">
        <v>68</v>
      </c>
      <c r="M4314" t="s">
        <v>21941</v>
      </c>
      <c r="N4314" t="s">
        <v>21942</v>
      </c>
      <c r="O4314" s="1">
        <v>13271</v>
      </c>
      <c r="P4314" t="s">
        <v>21943</v>
      </c>
      <c r="Q4314">
        <v>6</v>
      </c>
      <c r="R4314" t="s">
        <v>23</v>
      </c>
      <c r="S4314" t="s">
        <v>23</v>
      </c>
      <c r="T4314" t="s">
        <v>23</v>
      </c>
      <c r="U4314">
        <v>6</v>
      </c>
      <c r="V4314" t="s">
        <v>108</v>
      </c>
    </row>
    <row r="4315" spans="1:22">
      <c r="A4315">
        <v>6461895</v>
      </c>
      <c r="B4315" t="str">
        <f t="shared" si="343"/>
        <v>pB000a</v>
      </c>
      <c r="C4315" t="str">
        <f t="shared" si="344"/>
        <v>NC_019980.1</v>
      </c>
      <c r="D4315" t="str">
        <f t="shared" si="345"/>
        <v>JQ319773</v>
      </c>
      <c r="E4315" t="str">
        <f t="shared" ref="E4315:E4378" si="347">MID(H4315,1,FIND(" ",H4315)-1)</f>
        <v>Pasteurella</v>
      </c>
      <c r="F4315" t="s">
        <v>32658</v>
      </c>
      <c r="G4315" t="str">
        <f t="shared" si="346"/>
        <v xml:space="preserve">Pasteurellastomatis                 Gammaproteobacteria2.97542.28573---3-                                                        </v>
      </c>
      <c r="H4315" t="s">
        <v>21944</v>
      </c>
      <c r="I4315" t="s">
        <v>15</v>
      </c>
      <c r="J4315" t="s">
        <v>78</v>
      </c>
      <c r="K4315" t="s">
        <v>79</v>
      </c>
      <c r="L4315" t="s">
        <v>21945</v>
      </c>
      <c r="M4315" t="s">
        <v>21946</v>
      </c>
      <c r="N4315" t="s">
        <v>21947</v>
      </c>
      <c r="O4315" s="1" t="s">
        <v>21948</v>
      </c>
      <c r="P4315" t="s">
        <v>21949</v>
      </c>
      <c r="Q4315">
        <v>3</v>
      </c>
      <c r="R4315" t="s">
        <v>23</v>
      </c>
      <c r="S4315" t="s">
        <v>23</v>
      </c>
      <c r="T4315" t="s">
        <v>23</v>
      </c>
      <c r="U4315">
        <v>3</v>
      </c>
      <c r="V4315" t="s">
        <v>58</v>
      </c>
    </row>
    <row r="4316" spans="1:22">
      <c r="A4316">
        <v>6461799</v>
      </c>
      <c r="B4316" t="str">
        <f t="shared" si="343"/>
        <v>pPaWBNy-1</v>
      </c>
      <c r="C4316" t="str">
        <f t="shared" si="344"/>
        <v>NC_010405.1</v>
      </c>
      <c r="D4316" t="str">
        <f t="shared" si="345"/>
        <v>EF426472</v>
      </c>
      <c r="E4316" t="str">
        <f t="shared" si="347"/>
        <v>Paulownia</v>
      </c>
      <c r="F4316" t="s">
        <v>32303</v>
      </c>
      <c r="G4316" t="str">
        <f t="shared" si="346"/>
        <v xml:space="preserve">Paulowniawitches'-broom           Mollicutes4.48524.81616---6-                                        </v>
      </c>
      <c r="H4316" t="s">
        <v>21950</v>
      </c>
      <c r="I4316" t="s">
        <v>15</v>
      </c>
      <c r="J4316" t="s">
        <v>16</v>
      </c>
      <c r="K4316" t="s">
        <v>17</v>
      </c>
      <c r="L4316" t="s">
        <v>21951</v>
      </c>
      <c r="M4316" t="s">
        <v>21952</v>
      </c>
      <c r="N4316" t="s">
        <v>21953</v>
      </c>
      <c r="O4316" s="1" t="s">
        <v>21954</v>
      </c>
      <c r="P4316" t="s">
        <v>21955</v>
      </c>
      <c r="Q4316">
        <v>6</v>
      </c>
      <c r="R4316" t="s">
        <v>23</v>
      </c>
      <c r="S4316" t="s">
        <v>23</v>
      </c>
      <c r="T4316" t="s">
        <v>23</v>
      </c>
      <c r="U4316">
        <v>6</v>
      </c>
      <c r="V4316" t="s">
        <v>44</v>
      </c>
    </row>
    <row r="4317" spans="1:22">
      <c r="A4317">
        <v>6461703</v>
      </c>
      <c r="B4317" t="str">
        <f t="shared" si="343"/>
        <v>pPaWBNy-2</v>
      </c>
      <c r="C4317" t="str">
        <f t="shared" si="344"/>
        <v>NC_010406.1</v>
      </c>
      <c r="D4317" t="str">
        <f t="shared" si="345"/>
        <v>EF426473</v>
      </c>
      <c r="E4317" t="str">
        <f t="shared" si="347"/>
        <v>Paulownia</v>
      </c>
      <c r="F4317" t="s">
        <v>32303</v>
      </c>
      <c r="G4317" t="str">
        <f t="shared" si="346"/>
        <v xml:space="preserve">Paulowniawitches'-broom           Mollicutes3.83725.87965---5-                                        </v>
      </c>
      <c r="H4317" t="s">
        <v>21950</v>
      </c>
      <c r="I4317" t="s">
        <v>15</v>
      </c>
      <c r="J4317" t="s">
        <v>16</v>
      </c>
      <c r="K4317" t="s">
        <v>17</v>
      </c>
      <c r="L4317" t="s">
        <v>21956</v>
      </c>
      <c r="M4317" t="s">
        <v>21957</v>
      </c>
      <c r="N4317" t="s">
        <v>21958</v>
      </c>
      <c r="O4317" s="1" t="s">
        <v>21959</v>
      </c>
      <c r="P4317" t="s">
        <v>21960</v>
      </c>
      <c r="Q4317">
        <v>5</v>
      </c>
      <c r="R4317" t="s">
        <v>23</v>
      </c>
      <c r="S4317" t="s">
        <v>23</v>
      </c>
      <c r="T4317" t="s">
        <v>23</v>
      </c>
      <c r="U4317">
        <v>5</v>
      </c>
      <c r="V4317" t="s">
        <v>44</v>
      </c>
    </row>
    <row r="4318" spans="1:22">
      <c r="A4318">
        <v>6461607</v>
      </c>
      <c r="B4318" t="str">
        <f t="shared" si="343"/>
        <v>pPNWB</v>
      </c>
      <c r="C4318" t="str">
        <f t="shared" si="344"/>
        <v>NC_004822.1</v>
      </c>
      <c r="D4318" t="str">
        <f t="shared" si="345"/>
        <v>AY270152</v>
      </c>
      <c r="E4318" t="str">
        <f t="shared" si="347"/>
        <v>Peanut</v>
      </c>
      <c r="F4318" t="s">
        <v>32303</v>
      </c>
      <c r="G4318" t="str">
        <f t="shared" si="346"/>
        <v xml:space="preserve">Peanutwitches'-broom           Mollicutes4.22626.95224---4-                                                        </v>
      </c>
      <c r="H4318" t="s">
        <v>21961</v>
      </c>
      <c r="I4318" t="s">
        <v>15</v>
      </c>
      <c r="J4318" t="s">
        <v>16</v>
      </c>
      <c r="K4318" t="s">
        <v>17</v>
      </c>
      <c r="L4318" t="s">
        <v>21962</v>
      </c>
      <c r="M4318" t="s">
        <v>21963</v>
      </c>
      <c r="N4318" t="s">
        <v>21964</v>
      </c>
      <c r="O4318" s="1" t="s">
        <v>19709</v>
      </c>
      <c r="P4318" t="s">
        <v>21965</v>
      </c>
      <c r="Q4318">
        <v>4</v>
      </c>
      <c r="R4318" t="s">
        <v>23</v>
      </c>
      <c r="S4318" t="s">
        <v>23</v>
      </c>
      <c r="T4318" t="s">
        <v>23</v>
      </c>
      <c r="U4318">
        <v>4</v>
      </c>
      <c r="V4318" t="s">
        <v>58</v>
      </c>
    </row>
    <row r="4319" spans="1:22">
      <c r="A4319">
        <v>6461511</v>
      </c>
      <c r="B4319" t="str">
        <f t="shared" si="343"/>
        <v>pPnWB2011</v>
      </c>
      <c r="C4319" t="str">
        <f t="shared" si="344"/>
        <v>NZ_AMWZ01000014.1</v>
      </c>
      <c r="D4319" t="str">
        <f t="shared" si="345"/>
        <v>AMWZ01000014</v>
      </c>
      <c r="E4319" t="str">
        <f t="shared" si="347"/>
        <v>Peanut</v>
      </c>
      <c r="F4319" t="s">
        <v>32303</v>
      </c>
      <c r="G4319" t="str">
        <f t="shared" si="346"/>
        <v xml:space="preserve">Peanutwitches'-broom           Mollicutes4.22126.96044---4-                                </v>
      </c>
      <c r="H4319" t="s">
        <v>21966</v>
      </c>
      <c r="I4319" t="s">
        <v>15</v>
      </c>
      <c r="J4319" t="s">
        <v>16</v>
      </c>
      <c r="K4319" t="s">
        <v>17</v>
      </c>
      <c r="L4319" t="s">
        <v>21967</v>
      </c>
      <c r="M4319" t="s">
        <v>21968</v>
      </c>
      <c r="N4319" t="s">
        <v>21969</v>
      </c>
      <c r="O4319" s="1" t="s">
        <v>21970</v>
      </c>
      <c r="P4319" t="s">
        <v>21971</v>
      </c>
      <c r="Q4319">
        <v>4</v>
      </c>
      <c r="R4319" t="s">
        <v>23</v>
      </c>
      <c r="S4319" t="s">
        <v>23</v>
      </c>
      <c r="T4319" t="s">
        <v>23</v>
      </c>
      <c r="U4319">
        <v>4</v>
      </c>
      <c r="V4319" t="s">
        <v>108</v>
      </c>
    </row>
    <row r="4320" spans="1:22">
      <c r="A4320">
        <v>6461415</v>
      </c>
      <c r="B4320" t="str">
        <f t="shared" si="343"/>
        <v>pPA21A</v>
      </c>
      <c r="C4320" t="str">
        <f t="shared" si="344"/>
        <v>NZ_CP009126.1</v>
      </c>
      <c r="D4320" t="str">
        <f t="shared" si="345"/>
        <v>CP009126</v>
      </c>
      <c r="E4320" t="str">
        <f t="shared" si="347"/>
        <v>Pectobacterium</v>
      </c>
      <c r="F4320" t="s">
        <v>32659</v>
      </c>
      <c r="G4320" t="str">
        <f t="shared" si="346"/>
        <v xml:space="preserve">Pectobacteriumatrosepticum             Gammaproteobacteria32.44447.00134---34-                                                        </v>
      </c>
      <c r="H4320" t="s">
        <v>21972</v>
      </c>
      <c r="I4320" t="s">
        <v>15</v>
      </c>
      <c r="J4320" t="s">
        <v>78</v>
      </c>
      <c r="K4320" t="s">
        <v>79</v>
      </c>
      <c r="L4320" t="s">
        <v>21973</v>
      </c>
      <c r="M4320" t="s">
        <v>21974</v>
      </c>
      <c r="N4320" t="s">
        <v>21975</v>
      </c>
      <c r="O4320" s="1" t="s">
        <v>21976</v>
      </c>
      <c r="P4320" t="s">
        <v>21977</v>
      </c>
      <c r="Q4320">
        <v>34</v>
      </c>
      <c r="R4320" t="s">
        <v>23</v>
      </c>
      <c r="S4320" t="s">
        <v>23</v>
      </c>
      <c r="T4320" t="s">
        <v>23</v>
      </c>
      <c r="U4320">
        <v>34</v>
      </c>
      <c r="V4320" t="s">
        <v>58</v>
      </c>
    </row>
    <row r="4321" spans="1:22">
      <c r="A4321">
        <v>6461319</v>
      </c>
      <c r="B4321" t="str">
        <f t="shared" si="343"/>
        <v>pECA1039</v>
      </c>
      <c r="C4321" t="str">
        <f t="shared" si="344"/>
        <v>NC_011767.1</v>
      </c>
      <c r="D4321" t="str">
        <f t="shared" si="345"/>
        <v>FJ176937</v>
      </c>
      <c r="E4321" t="str">
        <f t="shared" si="347"/>
        <v>Pectobacterium</v>
      </c>
      <c r="F4321" t="s">
        <v>32659</v>
      </c>
      <c r="G4321" t="str">
        <f t="shared" si="346"/>
        <v xml:space="preserve">Pectobacteriumatrosepticum             Gammaproteobacteria2276745.83639--312-                                        </v>
      </c>
      <c r="H4321" t="s">
        <v>21978</v>
      </c>
      <c r="I4321" t="s">
        <v>15</v>
      </c>
      <c r="J4321" t="s">
        <v>78</v>
      </c>
      <c r="K4321" t="s">
        <v>79</v>
      </c>
      <c r="L4321" t="s">
        <v>21979</v>
      </c>
      <c r="M4321" t="s">
        <v>21980</v>
      </c>
      <c r="N4321" t="s">
        <v>21981</v>
      </c>
      <c r="O4321" s="1">
        <v>22767</v>
      </c>
      <c r="P4321" t="s">
        <v>21982</v>
      </c>
      <c r="Q4321">
        <v>9</v>
      </c>
      <c r="R4321" t="s">
        <v>23</v>
      </c>
      <c r="S4321" t="s">
        <v>23</v>
      </c>
      <c r="T4321">
        <v>3</v>
      </c>
      <c r="U4321">
        <v>12</v>
      </c>
      <c r="V4321" t="s">
        <v>44</v>
      </c>
    </row>
    <row r="4322" spans="1:22">
      <c r="A4322">
        <v>6461223</v>
      </c>
      <c r="B4322" t="str">
        <f t="shared" si="343"/>
        <v>pL2Pa6276</v>
      </c>
      <c r="C4322" t="str">
        <f t="shared" si="344"/>
        <v>NZ_CM001851.1</v>
      </c>
      <c r="D4322" t="str">
        <f t="shared" si="345"/>
        <v>CM001851</v>
      </c>
      <c r="E4322" t="str">
        <f t="shared" si="347"/>
        <v>Pectobacterium</v>
      </c>
      <c r="F4322" t="s">
        <v>32659</v>
      </c>
      <c r="G4322" t="str">
        <f t="shared" si="346"/>
        <v xml:space="preserve">Pectobacteriumatrosepticum             Gammaproteobacteria2.68746.96693---3-                                        </v>
      </c>
      <c r="H4322" t="s">
        <v>21983</v>
      </c>
      <c r="I4322" t="s">
        <v>15</v>
      </c>
      <c r="J4322" t="s">
        <v>78</v>
      </c>
      <c r="K4322" t="s">
        <v>79</v>
      </c>
      <c r="L4322" t="s">
        <v>21984</v>
      </c>
      <c r="M4322" t="s">
        <v>21985</v>
      </c>
      <c r="N4322" t="s">
        <v>21986</v>
      </c>
      <c r="O4322" s="1" t="s">
        <v>5291</v>
      </c>
      <c r="P4322" t="s">
        <v>21987</v>
      </c>
      <c r="Q4322">
        <v>3</v>
      </c>
      <c r="R4322" t="s">
        <v>23</v>
      </c>
      <c r="S4322" t="s">
        <v>23</v>
      </c>
      <c r="T4322" t="s">
        <v>23</v>
      </c>
      <c r="U4322">
        <v>3</v>
      </c>
      <c r="V4322" t="s">
        <v>44</v>
      </c>
    </row>
    <row r="4323" spans="1:22">
      <c r="A4323">
        <v>6461127</v>
      </c>
      <c r="B4323" t="str">
        <f t="shared" si="343"/>
        <v>pL1Pa6276</v>
      </c>
      <c r="C4323" t="str">
        <f t="shared" si="344"/>
        <v>NZ_CM001850.1</v>
      </c>
      <c r="D4323" t="str">
        <f t="shared" si="345"/>
        <v>CM001850</v>
      </c>
      <c r="E4323" t="str">
        <f t="shared" si="347"/>
        <v>Pectobacterium</v>
      </c>
      <c r="F4323" t="s">
        <v>32659</v>
      </c>
      <c r="G4323" t="str">
        <f t="shared" si="346"/>
        <v>Pectobacteriumatrosepticum             Gammaproteobacteria5.87647.63446---71</v>
      </c>
      <c r="H4323" t="s">
        <v>21983</v>
      </c>
      <c r="I4323" t="s">
        <v>15</v>
      </c>
      <c r="J4323" t="s">
        <v>78</v>
      </c>
      <c r="K4323" t="s">
        <v>79</v>
      </c>
      <c r="L4323" t="s">
        <v>21988</v>
      </c>
      <c r="M4323" t="s">
        <v>21989</v>
      </c>
      <c r="N4323" t="s">
        <v>21990</v>
      </c>
      <c r="O4323" s="1" t="s">
        <v>21991</v>
      </c>
      <c r="P4323" t="s">
        <v>21992</v>
      </c>
      <c r="Q4323">
        <v>6</v>
      </c>
      <c r="R4323" t="s">
        <v>23</v>
      </c>
      <c r="S4323" t="s">
        <v>23</v>
      </c>
      <c r="T4323" t="s">
        <v>23</v>
      </c>
      <c r="U4323">
        <v>7</v>
      </c>
      <c r="V4323">
        <v>1</v>
      </c>
    </row>
    <row r="4324" spans="1:22">
      <c r="A4324">
        <v>6461031</v>
      </c>
      <c r="B4324" t="str">
        <f t="shared" si="343"/>
        <v>pSMB74</v>
      </c>
      <c r="C4324" t="str">
        <f t="shared" si="344"/>
        <v>NC_004832.1</v>
      </c>
      <c r="D4324" t="str">
        <f t="shared" si="345"/>
        <v>U02482</v>
      </c>
      <c r="E4324" t="str">
        <f t="shared" si="347"/>
        <v>Pediococcus</v>
      </c>
      <c r="F4324" t="s">
        <v>32660</v>
      </c>
      <c r="G4324" t="str">
        <f t="shared" si="346"/>
        <v xml:space="preserve">Pediococcusacidilactici             Bacilli8.97136.39519---9-                                                                                </v>
      </c>
      <c r="H4324" t="s">
        <v>21993</v>
      </c>
      <c r="I4324" t="s">
        <v>15</v>
      </c>
      <c r="J4324" t="s">
        <v>46</v>
      </c>
      <c r="K4324" t="s">
        <v>1953</v>
      </c>
      <c r="L4324" t="s">
        <v>21994</v>
      </c>
      <c r="M4324" t="s">
        <v>21995</v>
      </c>
      <c r="N4324" t="s">
        <v>21996</v>
      </c>
      <c r="O4324" s="1" t="s">
        <v>21997</v>
      </c>
      <c r="P4324" t="s">
        <v>21998</v>
      </c>
      <c r="Q4324">
        <v>9</v>
      </c>
      <c r="R4324" t="s">
        <v>23</v>
      </c>
      <c r="S4324" t="s">
        <v>23</v>
      </c>
      <c r="T4324" t="s">
        <v>23</v>
      </c>
      <c r="U4324">
        <v>9</v>
      </c>
      <c r="V4324" t="s">
        <v>3129</v>
      </c>
    </row>
    <row r="4325" spans="1:22">
      <c r="A4325">
        <v>6460935</v>
      </c>
      <c r="B4325" t="str">
        <f t="shared" si="343"/>
        <v>pEOC01</v>
      </c>
      <c r="C4325" t="str">
        <f t="shared" si="344"/>
        <v>NC_010864.1</v>
      </c>
      <c r="D4325" t="str">
        <f t="shared" si="345"/>
        <v>DQ220741</v>
      </c>
      <c r="E4325" t="str">
        <f t="shared" si="347"/>
        <v>Pediococcus</v>
      </c>
      <c r="F4325" t="s">
        <v>32660</v>
      </c>
      <c r="G4325" t="str">
        <f t="shared" si="346"/>
        <v xml:space="preserve">Pediococcusacidilactici             Bacilli11.66134.216616---16-                                                                </v>
      </c>
      <c r="H4325" t="s">
        <v>21999</v>
      </c>
      <c r="I4325" t="s">
        <v>15</v>
      </c>
      <c r="J4325" t="s">
        <v>46</v>
      </c>
      <c r="K4325" t="s">
        <v>1953</v>
      </c>
      <c r="L4325" t="s">
        <v>22000</v>
      </c>
      <c r="M4325" t="s">
        <v>22001</v>
      </c>
      <c r="N4325" t="s">
        <v>22002</v>
      </c>
      <c r="O4325" s="1" t="s">
        <v>22003</v>
      </c>
      <c r="P4325" t="s">
        <v>22004</v>
      </c>
      <c r="Q4325">
        <v>16</v>
      </c>
      <c r="R4325" t="s">
        <v>23</v>
      </c>
      <c r="S4325" t="s">
        <v>23</v>
      </c>
      <c r="T4325" t="s">
        <v>23</v>
      </c>
      <c r="U4325">
        <v>16</v>
      </c>
      <c r="V4325" t="s">
        <v>495</v>
      </c>
    </row>
    <row r="4326" spans="1:22">
      <c r="A4326">
        <v>6460839</v>
      </c>
      <c r="B4326" t="str">
        <f t="shared" si="343"/>
        <v>pPECL-8</v>
      </c>
      <c r="C4326" t="str">
        <f t="shared" si="344"/>
        <v>NC_017019.1</v>
      </c>
      <c r="D4326" t="str">
        <f t="shared" si="345"/>
        <v>CP003145</v>
      </c>
      <c r="E4326" t="str">
        <f t="shared" si="347"/>
        <v>Pediococcus</v>
      </c>
      <c r="F4326" t="s">
        <v>32661</v>
      </c>
      <c r="G4326" t="str">
        <f t="shared" si="346"/>
        <v>Pediococcusclaussenii               Bacilli33.24641.23227---303</v>
      </c>
      <c r="H4326" t="s">
        <v>22005</v>
      </c>
      <c r="I4326" t="s">
        <v>15</v>
      </c>
      <c r="J4326" t="s">
        <v>46</v>
      </c>
      <c r="K4326" t="s">
        <v>1953</v>
      </c>
      <c r="L4326" t="s">
        <v>22006</v>
      </c>
      <c r="M4326" t="s">
        <v>22007</v>
      </c>
      <c r="N4326" t="s">
        <v>22008</v>
      </c>
      <c r="O4326" s="1" t="s">
        <v>22009</v>
      </c>
      <c r="P4326" t="s">
        <v>22010</v>
      </c>
      <c r="Q4326">
        <v>27</v>
      </c>
      <c r="R4326" t="s">
        <v>23</v>
      </c>
      <c r="S4326" t="s">
        <v>23</v>
      </c>
      <c r="T4326" t="s">
        <v>23</v>
      </c>
      <c r="U4326">
        <v>30</v>
      </c>
      <c r="V4326">
        <v>3</v>
      </c>
    </row>
    <row r="4327" spans="1:22">
      <c r="A4327">
        <v>6460743</v>
      </c>
      <c r="B4327" t="str">
        <f t="shared" si="343"/>
        <v>pPECL-7</v>
      </c>
      <c r="C4327" t="str">
        <f t="shared" si="344"/>
        <v>NC_017018.1</v>
      </c>
      <c r="D4327" t="str">
        <f t="shared" si="345"/>
        <v>CP003144</v>
      </c>
      <c r="E4327" t="str">
        <f t="shared" si="347"/>
        <v>Pediococcus</v>
      </c>
      <c r="F4327" t="s">
        <v>32661</v>
      </c>
      <c r="G4327" t="str">
        <f t="shared" si="346"/>
        <v>Pediococcusclaussenii               Bacilli16.06739.453514---162</v>
      </c>
      <c r="H4327" t="s">
        <v>22005</v>
      </c>
      <c r="I4327" t="s">
        <v>15</v>
      </c>
      <c r="J4327" t="s">
        <v>46</v>
      </c>
      <c r="K4327" t="s">
        <v>1953</v>
      </c>
      <c r="L4327" t="s">
        <v>22011</v>
      </c>
      <c r="M4327" t="s">
        <v>22012</v>
      </c>
      <c r="N4327" t="s">
        <v>22013</v>
      </c>
      <c r="O4327" s="1" t="s">
        <v>22014</v>
      </c>
      <c r="P4327" t="s">
        <v>22015</v>
      </c>
      <c r="Q4327">
        <v>14</v>
      </c>
      <c r="R4327" t="s">
        <v>23</v>
      </c>
      <c r="S4327" t="s">
        <v>23</v>
      </c>
      <c r="T4327" t="s">
        <v>23</v>
      </c>
      <c r="U4327">
        <v>16</v>
      </c>
      <c r="V4327">
        <v>2</v>
      </c>
    </row>
    <row r="4328" spans="1:22">
      <c r="A4328">
        <v>6460647</v>
      </c>
      <c r="B4328" t="str">
        <f t="shared" si="343"/>
        <v>pPECL-5</v>
      </c>
      <c r="C4328" t="str">
        <f t="shared" si="344"/>
        <v>NC_016608.1</v>
      </c>
      <c r="D4328" t="str">
        <f t="shared" si="345"/>
        <v>CP003142</v>
      </c>
      <c r="E4328" t="str">
        <f t="shared" si="347"/>
        <v>Pediococcus</v>
      </c>
      <c r="F4328" t="s">
        <v>32661</v>
      </c>
      <c r="G4328" t="str">
        <f t="shared" si="346"/>
        <v>Pediococcusclaussenii               Bacilli36.33840.604934---362</v>
      </c>
      <c r="H4328" t="s">
        <v>22005</v>
      </c>
      <c r="I4328" t="s">
        <v>15</v>
      </c>
      <c r="J4328" t="s">
        <v>46</v>
      </c>
      <c r="K4328" t="s">
        <v>1953</v>
      </c>
      <c r="L4328" t="s">
        <v>22016</v>
      </c>
      <c r="M4328" t="s">
        <v>22017</v>
      </c>
      <c r="N4328" t="s">
        <v>22018</v>
      </c>
      <c r="O4328" s="1" t="s">
        <v>22019</v>
      </c>
      <c r="P4328" t="s">
        <v>22020</v>
      </c>
      <c r="Q4328">
        <v>34</v>
      </c>
      <c r="R4328" t="s">
        <v>23</v>
      </c>
      <c r="S4328" t="s">
        <v>23</v>
      </c>
      <c r="T4328" t="s">
        <v>23</v>
      </c>
      <c r="U4328">
        <v>36</v>
      </c>
      <c r="V4328">
        <v>2</v>
      </c>
    </row>
    <row r="4329" spans="1:22">
      <c r="A4329">
        <v>6460551</v>
      </c>
      <c r="B4329" t="str">
        <f t="shared" si="343"/>
        <v>pPECL-3</v>
      </c>
      <c r="C4329" t="str">
        <f t="shared" si="344"/>
        <v>NC_016636.1</v>
      </c>
      <c r="D4329" t="str">
        <f t="shared" si="345"/>
        <v>CP003140</v>
      </c>
      <c r="E4329" t="str">
        <f t="shared" si="347"/>
        <v>Pediococcus</v>
      </c>
      <c r="F4329" t="s">
        <v>32661</v>
      </c>
      <c r="G4329" t="str">
        <f t="shared" si="346"/>
        <v>Pediococcusclaussenii               Bacilli17.8337.958520---211</v>
      </c>
      <c r="H4329" t="s">
        <v>22005</v>
      </c>
      <c r="I4329" t="s">
        <v>15</v>
      </c>
      <c r="J4329" t="s">
        <v>46</v>
      </c>
      <c r="K4329" t="s">
        <v>1953</v>
      </c>
      <c r="L4329" t="s">
        <v>22021</v>
      </c>
      <c r="M4329" t="s">
        <v>22022</v>
      </c>
      <c r="N4329" t="s">
        <v>22023</v>
      </c>
      <c r="O4329" s="1" t="s">
        <v>22024</v>
      </c>
      <c r="P4329" t="s">
        <v>22025</v>
      </c>
      <c r="Q4329">
        <v>20</v>
      </c>
      <c r="R4329" t="s">
        <v>23</v>
      </c>
      <c r="S4329" t="s">
        <v>23</v>
      </c>
      <c r="T4329" t="s">
        <v>23</v>
      </c>
      <c r="U4329">
        <v>21</v>
      </c>
      <c r="V4329">
        <v>1</v>
      </c>
    </row>
    <row r="4330" spans="1:22">
      <c r="A4330">
        <v>6460455</v>
      </c>
      <c r="B4330" t="str">
        <f t="shared" si="343"/>
        <v>pPECL-6</v>
      </c>
      <c r="C4330" t="str">
        <f t="shared" si="344"/>
        <v>NC_017017.1</v>
      </c>
      <c r="D4330" t="str">
        <f t="shared" si="345"/>
        <v>CP003143</v>
      </c>
      <c r="E4330" t="str">
        <f t="shared" si="347"/>
        <v>Pediococcus</v>
      </c>
      <c r="F4330" t="s">
        <v>32661</v>
      </c>
      <c r="G4330" t="str">
        <f t="shared" si="346"/>
        <v xml:space="preserve">Pediococcusclaussenii               Bacilli4223434.851118---18-                                                                </v>
      </c>
      <c r="H4330" t="s">
        <v>22005</v>
      </c>
      <c r="I4330" t="s">
        <v>15</v>
      </c>
      <c r="J4330" t="s">
        <v>46</v>
      </c>
      <c r="K4330" t="s">
        <v>1953</v>
      </c>
      <c r="L4330" t="s">
        <v>22026</v>
      </c>
      <c r="M4330" t="s">
        <v>22027</v>
      </c>
      <c r="N4330" t="s">
        <v>22028</v>
      </c>
      <c r="O4330" s="1">
        <v>42234</v>
      </c>
      <c r="P4330" t="s">
        <v>22029</v>
      </c>
      <c r="Q4330">
        <v>18</v>
      </c>
      <c r="R4330" t="s">
        <v>23</v>
      </c>
      <c r="S4330" t="s">
        <v>23</v>
      </c>
      <c r="T4330" t="s">
        <v>23</v>
      </c>
      <c r="U4330">
        <v>18</v>
      </c>
      <c r="V4330" t="s">
        <v>495</v>
      </c>
    </row>
    <row r="4331" spans="1:22">
      <c r="A4331">
        <v>6460359</v>
      </c>
      <c r="B4331" t="str">
        <f t="shared" si="343"/>
        <v>pPECL-2</v>
      </c>
      <c r="C4331" t="str">
        <f t="shared" si="344"/>
        <v>NC_016606.1</v>
      </c>
      <c r="D4331" t="str">
        <f t="shared" si="345"/>
        <v>CP003139</v>
      </c>
      <c r="E4331" t="str">
        <f t="shared" si="347"/>
        <v>Pediococcus</v>
      </c>
      <c r="F4331" t="s">
        <v>32661</v>
      </c>
      <c r="G4331" t="str">
        <f t="shared" si="346"/>
        <v xml:space="preserve">Pediococcusclaussenii               Bacilli1646938.81632---2-                                                                </v>
      </c>
      <c r="H4331" t="s">
        <v>22005</v>
      </c>
      <c r="I4331" t="s">
        <v>15</v>
      </c>
      <c r="J4331" t="s">
        <v>46</v>
      </c>
      <c r="K4331" t="s">
        <v>1953</v>
      </c>
      <c r="L4331" t="s">
        <v>22030</v>
      </c>
      <c r="M4331" t="s">
        <v>22031</v>
      </c>
      <c r="N4331" t="s">
        <v>22032</v>
      </c>
      <c r="O4331" s="1">
        <v>16469</v>
      </c>
      <c r="P4331" t="s">
        <v>22033</v>
      </c>
      <c r="Q4331">
        <v>2</v>
      </c>
      <c r="R4331" t="s">
        <v>23</v>
      </c>
      <c r="S4331" t="s">
        <v>23</v>
      </c>
      <c r="T4331" t="s">
        <v>23</v>
      </c>
      <c r="U4331">
        <v>2</v>
      </c>
      <c r="V4331" t="s">
        <v>495</v>
      </c>
    </row>
    <row r="4332" spans="1:22">
      <c r="A4332">
        <v>6460263</v>
      </c>
      <c r="B4332" t="str">
        <f t="shared" si="343"/>
        <v>pPECL-1</v>
      </c>
      <c r="C4332" t="str">
        <f t="shared" si="344"/>
        <v>NC_016635.1</v>
      </c>
      <c r="D4332" t="str">
        <f t="shared" si="345"/>
        <v>CP003138</v>
      </c>
      <c r="E4332" t="str">
        <f t="shared" si="347"/>
        <v>Pediococcus</v>
      </c>
      <c r="F4332" t="s">
        <v>32661</v>
      </c>
      <c r="G4332" t="str">
        <f t="shared" si="346"/>
        <v xml:space="preserve">Pediococcusclaussenii               Bacilli1.81537.57583---3-                                                                </v>
      </c>
      <c r="H4332" t="s">
        <v>22005</v>
      </c>
      <c r="I4332" t="s">
        <v>15</v>
      </c>
      <c r="J4332" t="s">
        <v>46</v>
      </c>
      <c r="K4332" t="s">
        <v>1953</v>
      </c>
      <c r="L4332" t="s">
        <v>22034</v>
      </c>
      <c r="M4332" t="s">
        <v>22035</v>
      </c>
      <c r="N4332" t="s">
        <v>22036</v>
      </c>
      <c r="O4332" s="1" t="s">
        <v>287</v>
      </c>
      <c r="P4332" t="s">
        <v>22037</v>
      </c>
      <c r="Q4332">
        <v>3</v>
      </c>
      <c r="R4332" t="s">
        <v>23</v>
      </c>
      <c r="S4332" t="s">
        <v>23</v>
      </c>
      <c r="T4332" t="s">
        <v>23</v>
      </c>
      <c r="U4332">
        <v>3</v>
      </c>
      <c r="V4332" t="s">
        <v>495</v>
      </c>
    </row>
    <row r="4333" spans="1:22">
      <c r="A4333">
        <v>6460167</v>
      </c>
      <c r="B4333" t="str">
        <f t="shared" si="343"/>
        <v>pPECL-4</v>
      </c>
      <c r="C4333" t="str">
        <f t="shared" si="344"/>
        <v>NC_016607.1</v>
      </c>
      <c r="D4333" t="str">
        <f t="shared" si="345"/>
        <v>CP003141</v>
      </c>
      <c r="E4333" t="str">
        <f t="shared" si="347"/>
        <v>Pediococcus</v>
      </c>
      <c r="F4333" t="s">
        <v>32661</v>
      </c>
      <c r="G4333" t="str">
        <f t="shared" si="346"/>
        <v>Pediococcusclaussenii               Bacilli23.13639.993917---192</v>
      </c>
      <c r="H4333" t="s">
        <v>22005</v>
      </c>
      <c r="I4333" t="s">
        <v>15</v>
      </c>
      <c r="J4333" t="s">
        <v>46</v>
      </c>
      <c r="K4333" t="s">
        <v>1953</v>
      </c>
      <c r="L4333" t="s">
        <v>22038</v>
      </c>
      <c r="M4333" t="s">
        <v>22039</v>
      </c>
      <c r="N4333" t="s">
        <v>22040</v>
      </c>
      <c r="O4333" s="1" t="s">
        <v>22041</v>
      </c>
      <c r="P4333" t="s">
        <v>22042</v>
      </c>
      <c r="Q4333">
        <v>17</v>
      </c>
      <c r="R4333" t="s">
        <v>23</v>
      </c>
      <c r="S4333" t="s">
        <v>23</v>
      </c>
      <c r="T4333" t="s">
        <v>23</v>
      </c>
      <c r="U4333">
        <v>19</v>
      </c>
      <c r="V4333">
        <v>2</v>
      </c>
    </row>
    <row r="4334" spans="1:22">
      <c r="A4334">
        <v>6460071</v>
      </c>
      <c r="B4334" t="str">
        <f t="shared" si="343"/>
        <v>pF8801</v>
      </c>
      <c r="C4334" t="str">
        <f t="shared" si="344"/>
        <v>NC_007593.1</v>
      </c>
      <c r="D4334" t="str">
        <f t="shared" si="345"/>
        <v>AF196967</v>
      </c>
      <c r="E4334" t="str">
        <f t="shared" si="347"/>
        <v>Pediococcus</v>
      </c>
      <c r="F4334" t="s">
        <v>32662</v>
      </c>
      <c r="G4334" t="str">
        <f t="shared" si="346"/>
        <v xml:space="preserve">Pediococcusdamnosus                 Bacilli5.55835.85823---3-                                                                </v>
      </c>
      <c r="H4334" t="s">
        <v>22043</v>
      </c>
      <c r="I4334" t="s">
        <v>15</v>
      </c>
      <c r="J4334" t="s">
        <v>46</v>
      </c>
      <c r="K4334" t="s">
        <v>1953</v>
      </c>
      <c r="L4334" t="s">
        <v>22044</v>
      </c>
      <c r="M4334" t="s">
        <v>22045</v>
      </c>
      <c r="N4334" t="s">
        <v>22046</v>
      </c>
      <c r="O4334" s="1" t="s">
        <v>8952</v>
      </c>
      <c r="P4334" t="s">
        <v>22047</v>
      </c>
      <c r="Q4334">
        <v>3</v>
      </c>
      <c r="R4334" t="s">
        <v>23</v>
      </c>
      <c r="S4334" t="s">
        <v>23</v>
      </c>
      <c r="T4334" t="s">
        <v>23</v>
      </c>
      <c r="U4334">
        <v>3</v>
      </c>
      <c r="V4334" t="s">
        <v>495</v>
      </c>
    </row>
    <row r="4335" spans="1:22">
      <c r="A4335">
        <v>6459975</v>
      </c>
      <c r="B4335" t="str">
        <f t="shared" si="343"/>
        <v>pRS5</v>
      </c>
      <c r="C4335" t="str">
        <f t="shared" si="344"/>
        <v>NC_012031.1</v>
      </c>
      <c r="D4335" t="str">
        <f t="shared" si="345"/>
        <v>FM163399</v>
      </c>
      <c r="E4335" t="str">
        <f t="shared" si="347"/>
        <v>Pediococcus</v>
      </c>
      <c r="F4335" t="s">
        <v>32663</v>
      </c>
      <c r="G4335" t="str">
        <f t="shared" si="346"/>
        <v xml:space="preserve">Pediococcuspentosaceus              Bacilli10.15334.89619---9-                                                                                </v>
      </c>
      <c r="H4335" t="s">
        <v>22048</v>
      </c>
      <c r="I4335" t="s">
        <v>15</v>
      </c>
      <c r="J4335" t="s">
        <v>46</v>
      </c>
      <c r="K4335" t="s">
        <v>1953</v>
      </c>
      <c r="L4335" t="s">
        <v>22049</v>
      </c>
      <c r="M4335" t="s">
        <v>22050</v>
      </c>
      <c r="N4335" t="s">
        <v>22051</v>
      </c>
      <c r="O4335" s="1" t="s">
        <v>22052</v>
      </c>
      <c r="P4335" t="s">
        <v>22053</v>
      </c>
      <c r="Q4335">
        <v>9</v>
      </c>
      <c r="R4335" t="s">
        <v>23</v>
      </c>
      <c r="S4335" t="s">
        <v>23</v>
      </c>
      <c r="T4335" t="s">
        <v>23</v>
      </c>
      <c r="U4335">
        <v>9</v>
      </c>
      <c r="V4335" t="s">
        <v>3129</v>
      </c>
    </row>
    <row r="4336" spans="1:22">
      <c r="A4336">
        <v>6459879</v>
      </c>
      <c r="B4336" t="str">
        <f t="shared" si="343"/>
        <v>pPS1</v>
      </c>
      <c r="C4336" t="str">
        <f t="shared" si="344"/>
        <v>NC_014367.1</v>
      </c>
      <c r="D4336" t="str">
        <f t="shared" si="345"/>
        <v>FN869858</v>
      </c>
      <c r="E4336" t="str">
        <f t="shared" si="347"/>
        <v>Pediococcus</v>
      </c>
      <c r="F4336" t="s">
        <v>32663</v>
      </c>
      <c r="G4336" t="str">
        <f t="shared" si="346"/>
        <v xml:space="preserve">Pediococcuspentosaceus              Bacilli2.72137.74352---2-                                                                </v>
      </c>
      <c r="H4336" t="s">
        <v>22054</v>
      </c>
      <c r="I4336" t="s">
        <v>15</v>
      </c>
      <c r="J4336" t="s">
        <v>46</v>
      </c>
      <c r="K4336" t="s">
        <v>1953</v>
      </c>
      <c r="L4336" t="s">
        <v>22055</v>
      </c>
      <c r="M4336" t="s">
        <v>22056</v>
      </c>
      <c r="N4336" t="s">
        <v>22057</v>
      </c>
      <c r="O4336" s="1" t="s">
        <v>22058</v>
      </c>
      <c r="P4336" t="s">
        <v>22059</v>
      </c>
      <c r="Q4336">
        <v>2</v>
      </c>
      <c r="R4336" t="s">
        <v>23</v>
      </c>
      <c r="S4336" t="s">
        <v>23</v>
      </c>
      <c r="T4336" t="s">
        <v>23</v>
      </c>
      <c r="U4336">
        <v>2</v>
      </c>
      <c r="V4336" t="s">
        <v>495</v>
      </c>
    </row>
    <row r="4337" spans="1:22">
      <c r="A4337">
        <v>6459783</v>
      </c>
      <c r="B4337" t="str">
        <f t="shared" si="343"/>
        <v>pMD136</v>
      </c>
      <c r="C4337" t="str">
        <f t="shared" si="344"/>
        <v>NC_001277.1</v>
      </c>
      <c r="D4337" t="str">
        <f t="shared" si="345"/>
        <v>AF033858</v>
      </c>
      <c r="E4337" t="str">
        <f t="shared" si="347"/>
        <v>Pediococcus</v>
      </c>
      <c r="F4337" t="s">
        <v>32663</v>
      </c>
      <c r="G4337" t="str">
        <f t="shared" si="346"/>
        <v xml:space="preserve">Pediococcuspentosaceus              Bacilli19.51534.10224---24-                                                                </v>
      </c>
      <c r="H4337" t="s">
        <v>22060</v>
      </c>
      <c r="I4337" t="s">
        <v>15</v>
      </c>
      <c r="J4337" t="s">
        <v>46</v>
      </c>
      <c r="K4337" t="s">
        <v>1953</v>
      </c>
      <c r="L4337" t="s">
        <v>22061</v>
      </c>
      <c r="M4337" t="s">
        <v>22062</v>
      </c>
      <c r="N4337" t="s">
        <v>22063</v>
      </c>
      <c r="O4337" s="1" t="s">
        <v>22064</v>
      </c>
      <c r="P4337" t="s">
        <v>22065</v>
      </c>
      <c r="Q4337">
        <v>24</v>
      </c>
      <c r="R4337" t="s">
        <v>23</v>
      </c>
      <c r="S4337" t="s">
        <v>23</v>
      </c>
      <c r="T4337" t="s">
        <v>23</v>
      </c>
      <c r="U4337">
        <v>24</v>
      </c>
      <c r="V4337" t="s">
        <v>495</v>
      </c>
    </row>
    <row r="4338" spans="1:22">
      <c r="A4338">
        <v>6459687</v>
      </c>
      <c r="B4338" t="str">
        <f t="shared" si="343"/>
        <v>pMD136</v>
      </c>
      <c r="C4338" t="str">
        <f t="shared" si="344"/>
        <v>NC_002126.1</v>
      </c>
      <c r="D4338" t="str">
        <f t="shared" si="345"/>
        <v>AF069302</v>
      </c>
      <c r="E4338" t="str">
        <f t="shared" si="347"/>
        <v>Pediococcus</v>
      </c>
      <c r="F4338" t="s">
        <v>32663</v>
      </c>
      <c r="G4338" t="str">
        <f t="shared" si="346"/>
        <v xml:space="preserve">Pediococcuspentosaceus              Bacilli19.53334.116624---25-                                                                </v>
      </c>
      <c r="H4338" t="s">
        <v>22060</v>
      </c>
      <c r="I4338" t="s">
        <v>15</v>
      </c>
      <c r="J4338" t="s">
        <v>46</v>
      </c>
      <c r="K4338" t="s">
        <v>1953</v>
      </c>
      <c r="L4338" t="s">
        <v>22061</v>
      </c>
      <c r="M4338" t="s">
        <v>22066</v>
      </c>
      <c r="N4338" t="s">
        <v>22067</v>
      </c>
      <c r="O4338" s="1" t="s">
        <v>22068</v>
      </c>
      <c r="P4338" t="s">
        <v>22069</v>
      </c>
      <c r="Q4338">
        <v>24</v>
      </c>
      <c r="R4338" t="s">
        <v>23</v>
      </c>
      <c r="S4338" t="s">
        <v>23</v>
      </c>
      <c r="T4338" t="s">
        <v>23</v>
      </c>
      <c r="U4338">
        <v>25</v>
      </c>
      <c r="V4338" t="s">
        <v>495</v>
      </c>
    </row>
    <row r="4339" spans="1:22">
      <c r="A4339">
        <v>6459591</v>
      </c>
      <c r="B4339" t="str">
        <f t="shared" si="343"/>
        <v>pMWHK1</v>
      </c>
      <c r="C4339" t="str">
        <f t="shared" si="344"/>
        <v>NC_012033.1</v>
      </c>
      <c r="D4339" t="str">
        <f t="shared" si="345"/>
        <v>FJ613505</v>
      </c>
      <c r="E4339" t="str">
        <f t="shared" si="347"/>
        <v>Pedobacter</v>
      </c>
      <c r="F4339" t="s">
        <v>32132</v>
      </c>
      <c r="G4339" t="str">
        <f t="shared" si="346"/>
        <v xml:space="preserve">Pedobactersp.                      Bacteroidetes6.20634.78898---8-                                                        </v>
      </c>
      <c r="H4339" t="s">
        <v>22070</v>
      </c>
      <c r="I4339" t="s">
        <v>15</v>
      </c>
      <c r="J4339" t="s">
        <v>4901</v>
      </c>
      <c r="K4339" t="s">
        <v>4902</v>
      </c>
      <c r="L4339" t="s">
        <v>22071</v>
      </c>
      <c r="M4339" t="s">
        <v>22072</v>
      </c>
      <c r="N4339" t="s">
        <v>22073</v>
      </c>
      <c r="O4339" s="1" t="s">
        <v>22074</v>
      </c>
      <c r="P4339" t="s">
        <v>22075</v>
      </c>
      <c r="Q4339">
        <v>8</v>
      </c>
      <c r="R4339" t="s">
        <v>23</v>
      </c>
      <c r="S4339" t="s">
        <v>23</v>
      </c>
      <c r="T4339" t="s">
        <v>23</v>
      </c>
      <c r="U4339">
        <v>8</v>
      </c>
      <c r="V4339" t="s">
        <v>58</v>
      </c>
    </row>
    <row r="4340" spans="1:22">
      <c r="A4340">
        <v>6459495</v>
      </c>
      <c r="B4340" t="str">
        <f t="shared" si="343"/>
        <v>pPHB2</v>
      </c>
      <c r="C4340" t="str">
        <f t="shared" si="344"/>
        <v>NC_016079.1</v>
      </c>
      <c r="D4340" t="str">
        <f t="shared" si="345"/>
        <v>CP003076</v>
      </c>
      <c r="E4340" t="str">
        <f t="shared" si="347"/>
        <v>Pelagibacterium</v>
      </c>
      <c r="F4340" t="s">
        <v>32346</v>
      </c>
      <c r="G4340" t="str">
        <f t="shared" si="346"/>
        <v xml:space="preserve">Pelagibacteriumhalotolerans             Alphaproteobacteria4212856.09883---3-                                                        </v>
      </c>
      <c r="H4340" t="s">
        <v>22076</v>
      </c>
      <c r="I4340" t="s">
        <v>15</v>
      </c>
      <c r="J4340" t="s">
        <v>78</v>
      </c>
      <c r="K4340" t="s">
        <v>202</v>
      </c>
      <c r="L4340" t="s">
        <v>22077</v>
      </c>
      <c r="M4340" t="s">
        <v>22078</v>
      </c>
      <c r="N4340" t="s">
        <v>22079</v>
      </c>
      <c r="O4340" s="1">
        <v>42128</v>
      </c>
      <c r="P4340" t="s">
        <v>22080</v>
      </c>
      <c r="Q4340">
        <v>3</v>
      </c>
      <c r="R4340" t="s">
        <v>23</v>
      </c>
      <c r="S4340" t="s">
        <v>23</v>
      </c>
      <c r="T4340" t="s">
        <v>23</v>
      </c>
      <c r="U4340">
        <v>3</v>
      </c>
      <c r="V4340" t="s">
        <v>58</v>
      </c>
    </row>
    <row r="4341" spans="1:22">
      <c r="A4341">
        <v>6459399</v>
      </c>
      <c r="B4341" t="str">
        <f t="shared" si="343"/>
        <v>pPRO2</v>
      </c>
      <c r="C4341" t="str">
        <f t="shared" si="344"/>
        <v>NC_008608.1</v>
      </c>
      <c r="D4341" t="str">
        <f t="shared" si="345"/>
        <v>CP000484</v>
      </c>
      <c r="E4341" t="str">
        <f t="shared" si="347"/>
        <v>Pelobacter</v>
      </c>
      <c r="F4341" t="s">
        <v>32664</v>
      </c>
      <c r="G4341" t="str">
        <f t="shared" si="346"/>
        <v xml:space="preserve">Pelobacterpropionicus              delta/epsilon subdivisions30.72256.317932---32-                                                </v>
      </c>
      <c r="H4341" t="s">
        <v>22081</v>
      </c>
      <c r="I4341" t="s">
        <v>15</v>
      </c>
      <c r="J4341" t="s">
        <v>78</v>
      </c>
      <c r="K4341" t="s">
        <v>2229</v>
      </c>
      <c r="L4341" t="s">
        <v>22082</v>
      </c>
      <c r="M4341" t="s">
        <v>22083</v>
      </c>
      <c r="N4341" t="s">
        <v>22084</v>
      </c>
      <c r="O4341" s="1" t="s">
        <v>22085</v>
      </c>
      <c r="P4341" t="s">
        <v>22086</v>
      </c>
      <c r="Q4341">
        <v>32</v>
      </c>
      <c r="R4341" t="s">
        <v>23</v>
      </c>
      <c r="S4341" t="s">
        <v>23</v>
      </c>
      <c r="T4341" t="s">
        <v>23</v>
      </c>
      <c r="U4341">
        <v>32</v>
      </c>
      <c r="V4341" t="s">
        <v>24</v>
      </c>
    </row>
    <row r="4342" spans="1:22">
      <c r="A4342">
        <v>6459303</v>
      </c>
      <c r="B4342" t="str">
        <f t="shared" si="343"/>
        <v>pPRO1</v>
      </c>
      <c r="C4342" t="str">
        <f t="shared" si="344"/>
        <v>NC_008607.1</v>
      </c>
      <c r="D4342" t="str">
        <f t="shared" si="345"/>
        <v>CP000483</v>
      </c>
      <c r="E4342" t="str">
        <f t="shared" si="347"/>
        <v>Pelobacter</v>
      </c>
      <c r="F4342" t="s">
        <v>32664</v>
      </c>
      <c r="G4342" t="str">
        <f t="shared" si="346"/>
        <v>Pelobacterpropionicus              delta/epsilon subdivisions202.39748.0966196---1971</v>
      </c>
      <c r="H4342" t="s">
        <v>22081</v>
      </c>
      <c r="I4342" t="s">
        <v>15</v>
      </c>
      <c r="J4342" t="s">
        <v>78</v>
      </c>
      <c r="K4342" t="s">
        <v>2229</v>
      </c>
      <c r="L4342" t="s">
        <v>22087</v>
      </c>
      <c r="M4342" t="s">
        <v>22088</v>
      </c>
      <c r="N4342" t="s">
        <v>22089</v>
      </c>
      <c r="O4342" s="1" t="s">
        <v>22090</v>
      </c>
      <c r="P4342" t="s">
        <v>22091</v>
      </c>
      <c r="Q4342">
        <v>196</v>
      </c>
      <c r="R4342" t="s">
        <v>23</v>
      </c>
      <c r="S4342" t="s">
        <v>23</v>
      </c>
      <c r="T4342" t="s">
        <v>23</v>
      </c>
      <c r="U4342">
        <v>197</v>
      </c>
      <c r="V4342">
        <v>1</v>
      </c>
    </row>
    <row r="4343" spans="1:22">
      <c r="A4343">
        <v>6459207</v>
      </c>
      <c r="B4343" t="str">
        <f t="shared" si="343"/>
        <v>pCD6</v>
      </c>
      <c r="C4343" t="str">
        <f t="shared" si="344"/>
        <v>NC_005326.1</v>
      </c>
      <c r="D4343" t="str">
        <f t="shared" si="345"/>
        <v>AY350745</v>
      </c>
      <c r="E4343" t="str">
        <f t="shared" si="347"/>
        <v>Peptoclostridium</v>
      </c>
      <c r="F4343" t="s">
        <v>32665</v>
      </c>
      <c r="G4343" t="str">
        <f t="shared" si="346"/>
        <v xml:space="preserve">Peptoclostridiumdifficile                Clostridia3046824.49495---5-                                                                </v>
      </c>
      <c r="H4343" t="s">
        <v>22092</v>
      </c>
      <c r="I4343" t="s">
        <v>15</v>
      </c>
      <c r="J4343" t="s">
        <v>46</v>
      </c>
      <c r="K4343" t="s">
        <v>47</v>
      </c>
      <c r="L4343" t="s">
        <v>22093</v>
      </c>
      <c r="M4343" t="s">
        <v>22094</v>
      </c>
      <c r="N4343" t="s">
        <v>22095</v>
      </c>
      <c r="O4343" s="1">
        <v>30468</v>
      </c>
      <c r="P4343" t="s">
        <v>22096</v>
      </c>
      <c r="Q4343">
        <v>5</v>
      </c>
      <c r="R4343" t="s">
        <v>23</v>
      </c>
      <c r="S4343" t="s">
        <v>23</v>
      </c>
      <c r="T4343" t="s">
        <v>23</v>
      </c>
      <c r="U4343">
        <v>5</v>
      </c>
      <c r="V4343" t="s">
        <v>495</v>
      </c>
    </row>
    <row r="4344" spans="1:22">
      <c r="A4344">
        <v>6459111</v>
      </c>
      <c r="B4344" t="str">
        <f t="shared" si="343"/>
        <v>pCD630</v>
      </c>
      <c r="C4344" t="str">
        <f t="shared" si="344"/>
        <v>NC_008226.1</v>
      </c>
      <c r="D4344" t="str">
        <f t="shared" si="345"/>
        <v>AM180356</v>
      </c>
      <c r="E4344" t="str">
        <f t="shared" si="347"/>
        <v>Peptoclostridium</v>
      </c>
      <c r="F4344" t="s">
        <v>32665</v>
      </c>
      <c r="G4344" t="str">
        <f t="shared" si="346"/>
        <v xml:space="preserve">Peptoclostridiumdifficile                Clostridia7.88127.902611---11-                                                                </v>
      </c>
      <c r="H4344" t="s">
        <v>22097</v>
      </c>
      <c r="I4344" t="s">
        <v>15</v>
      </c>
      <c r="J4344" t="s">
        <v>46</v>
      </c>
      <c r="K4344" t="s">
        <v>47</v>
      </c>
      <c r="L4344" t="s">
        <v>22098</v>
      </c>
      <c r="M4344" t="s">
        <v>22099</v>
      </c>
      <c r="N4344" t="s">
        <v>22100</v>
      </c>
      <c r="O4344" s="1" t="s">
        <v>22101</v>
      </c>
      <c r="P4344" t="s">
        <v>22102</v>
      </c>
      <c r="Q4344">
        <v>11</v>
      </c>
      <c r="R4344" t="s">
        <v>23</v>
      </c>
      <c r="S4344" t="s">
        <v>23</v>
      </c>
      <c r="T4344" t="s">
        <v>23</v>
      </c>
      <c r="U4344">
        <v>11</v>
      </c>
      <c r="V4344" t="s">
        <v>495</v>
      </c>
    </row>
    <row r="4345" spans="1:22">
      <c r="A4345">
        <v>6459015</v>
      </c>
      <c r="B4345" t="str">
        <f t="shared" si="343"/>
        <v>unnamed</v>
      </c>
      <c r="C4345" t="str">
        <f t="shared" si="344"/>
        <v>-</v>
      </c>
      <c r="D4345" t="str">
        <f t="shared" si="345"/>
        <v>CP011969.1</v>
      </c>
      <c r="E4345" t="str">
        <f t="shared" si="347"/>
        <v>Peptoclostridium</v>
      </c>
      <c r="F4345" t="s">
        <v>32665</v>
      </c>
      <c r="G4345" t="str">
        <f t="shared" si="346"/>
        <v xml:space="preserve">Peptoclostridiumdifficile                Clostridia45.18728.134269---69-                                                </v>
      </c>
      <c r="H4345" t="s">
        <v>22103</v>
      </c>
      <c r="I4345" t="s">
        <v>15</v>
      </c>
      <c r="J4345" t="s">
        <v>46</v>
      </c>
      <c r="K4345" t="s">
        <v>47</v>
      </c>
      <c r="L4345" t="s">
        <v>68</v>
      </c>
      <c r="M4345" t="s">
        <v>23</v>
      </c>
      <c r="N4345" t="s">
        <v>22104</v>
      </c>
      <c r="O4345" s="1" t="s">
        <v>22105</v>
      </c>
      <c r="P4345" t="s">
        <v>22106</v>
      </c>
      <c r="Q4345">
        <v>69</v>
      </c>
      <c r="R4345" t="s">
        <v>23</v>
      </c>
      <c r="S4345" t="s">
        <v>23</v>
      </c>
      <c r="T4345" t="s">
        <v>23</v>
      </c>
      <c r="U4345">
        <v>69</v>
      </c>
      <c r="V4345" t="s">
        <v>24</v>
      </c>
    </row>
    <row r="4346" spans="1:22">
      <c r="A4346">
        <v>6458919</v>
      </c>
      <c r="B4346" t="str">
        <f t="shared" si="343"/>
        <v>unnamed</v>
      </c>
      <c r="C4346" t="str">
        <f t="shared" si="344"/>
        <v>-</v>
      </c>
      <c r="D4346" t="str">
        <f t="shared" si="345"/>
        <v>FN668943.1</v>
      </c>
      <c r="E4346" t="str">
        <f t="shared" si="347"/>
        <v>Peptoclostridium</v>
      </c>
      <c r="F4346" t="s">
        <v>32665</v>
      </c>
      <c r="G4346" t="str">
        <f t="shared" si="346"/>
        <v xml:space="preserve">Peptoclostridiumdifficile                Clostridia300.86924.9989------                                                                        </v>
      </c>
      <c r="H4346" t="s">
        <v>22107</v>
      </c>
      <c r="I4346" t="s">
        <v>15</v>
      </c>
      <c r="J4346" t="s">
        <v>46</v>
      </c>
      <c r="K4346" t="s">
        <v>47</v>
      </c>
      <c r="L4346" t="s">
        <v>68</v>
      </c>
      <c r="M4346" t="s">
        <v>23</v>
      </c>
      <c r="N4346" t="s">
        <v>22108</v>
      </c>
      <c r="O4346" s="1" t="s">
        <v>22109</v>
      </c>
      <c r="P4346" t="s">
        <v>22110</v>
      </c>
      <c r="Q4346" t="s">
        <v>23</v>
      </c>
      <c r="R4346" t="s">
        <v>23</v>
      </c>
      <c r="S4346" t="s">
        <v>23</v>
      </c>
      <c r="T4346" t="s">
        <v>23</v>
      </c>
      <c r="U4346" t="s">
        <v>23</v>
      </c>
      <c r="V4346" t="s">
        <v>3736</v>
      </c>
    </row>
    <row r="4347" spans="1:22">
      <c r="A4347">
        <v>6458823</v>
      </c>
      <c r="B4347" t="str">
        <f t="shared" si="343"/>
        <v>pCDBI1</v>
      </c>
      <c r="C4347" t="str">
        <f t="shared" si="344"/>
        <v>-</v>
      </c>
      <c r="D4347" t="str">
        <f t="shared" si="345"/>
        <v>FN668942.1</v>
      </c>
      <c r="E4347" t="str">
        <f t="shared" si="347"/>
        <v>Peptoclostridium</v>
      </c>
      <c r="F4347" t="s">
        <v>32665</v>
      </c>
      <c r="G4347" t="str">
        <f t="shared" si="346"/>
        <v xml:space="preserve">Peptoclostridiumdifficile                Clostridia45.25828.0326------                                                                        </v>
      </c>
      <c r="H4347" t="s">
        <v>22107</v>
      </c>
      <c r="I4347" t="s">
        <v>15</v>
      </c>
      <c r="J4347" t="s">
        <v>46</v>
      </c>
      <c r="K4347" t="s">
        <v>47</v>
      </c>
      <c r="L4347" t="s">
        <v>22111</v>
      </c>
      <c r="M4347" t="s">
        <v>23</v>
      </c>
      <c r="N4347" t="s">
        <v>22112</v>
      </c>
      <c r="O4347" s="1" t="s">
        <v>22113</v>
      </c>
      <c r="P4347" t="s">
        <v>22114</v>
      </c>
      <c r="Q4347" t="s">
        <v>23</v>
      </c>
      <c r="R4347" t="s">
        <v>23</v>
      </c>
      <c r="S4347" t="s">
        <v>23</v>
      </c>
      <c r="T4347" t="s">
        <v>23</v>
      </c>
      <c r="U4347" t="s">
        <v>23</v>
      </c>
      <c r="V4347" t="s">
        <v>3736</v>
      </c>
    </row>
    <row r="4348" spans="1:22">
      <c r="A4348">
        <v>6458727</v>
      </c>
      <c r="B4348" t="str">
        <f t="shared" si="343"/>
        <v>p09PLY-2</v>
      </c>
      <c r="C4348" t="str">
        <f t="shared" si="344"/>
        <v>NC_019247.1</v>
      </c>
      <c r="D4348" t="str">
        <f t="shared" si="345"/>
        <v>HQ332531</v>
      </c>
      <c r="E4348" t="str">
        <f t="shared" si="347"/>
        <v>Periwinkle</v>
      </c>
      <c r="F4348" t="s">
        <v>32666</v>
      </c>
      <c r="G4348" t="str">
        <f t="shared" si="346"/>
        <v xml:space="preserve">Periwinkleleaf                     Mollicutes3.81424.43635---5-                                                </v>
      </c>
      <c r="H4348" t="s">
        <v>22115</v>
      </c>
      <c r="I4348" t="s">
        <v>15</v>
      </c>
      <c r="J4348" t="s">
        <v>16</v>
      </c>
      <c r="K4348" t="s">
        <v>17</v>
      </c>
      <c r="L4348" t="s">
        <v>22116</v>
      </c>
      <c r="M4348" t="s">
        <v>22117</v>
      </c>
      <c r="N4348" t="s">
        <v>22118</v>
      </c>
      <c r="O4348" s="1" t="s">
        <v>22119</v>
      </c>
      <c r="P4348" t="s">
        <v>22120</v>
      </c>
      <c r="Q4348">
        <v>5</v>
      </c>
      <c r="R4348" t="s">
        <v>23</v>
      </c>
      <c r="S4348" t="s">
        <v>23</v>
      </c>
      <c r="T4348" t="s">
        <v>23</v>
      </c>
      <c r="U4348">
        <v>5</v>
      </c>
      <c r="V4348" t="s">
        <v>24</v>
      </c>
    </row>
    <row r="4349" spans="1:22">
      <c r="A4349">
        <v>6458631</v>
      </c>
      <c r="B4349" t="str">
        <f t="shared" si="343"/>
        <v>p05PLY-2</v>
      </c>
      <c r="C4349" t="str">
        <f t="shared" si="344"/>
        <v>NC_019246.1</v>
      </c>
      <c r="D4349" t="str">
        <f t="shared" si="345"/>
        <v>HQ332528</v>
      </c>
      <c r="E4349" t="str">
        <f t="shared" si="347"/>
        <v>Periwinkle</v>
      </c>
      <c r="F4349" t="s">
        <v>32666</v>
      </c>
      <c r="G4349" t="str">
        <f t="shared" si="346"/>
        <v xml:space="preserve">Periwinkleleaf                     Mollicutes4.08724.19875---5-                                                </v>
      </c>
      <c r="H4349" t="s">
        <v>22115</v>
      </c>
      <c r="I4349" t="s">
        <v>15</v>
      </c>
      <c r="J4349" t="s">
        <v>16</v>
      </c>
      <c r="K4349" t="s">
        <v>17</v>
      </c>
      <c r="L4349" t="s">
        <v>22121</v>
      </c>
      <c r="M4349" t="s">
        <v>22122</v>
      </c>
      <c r="N4349" t="s">
        <v>22123</v>
      </c>
      <c r="O4349" s="1" t="s">
        <v>22124</v>
      </c>
      <c r="P4349" t="s">
        <v>22125</v>
      </c>
      <c r="Q4349">
        <v>5</v>
      </c>
      <c r="R4349" t="s">
        <v>23</v>
      </c>
      <c r="S4349" t="s">
        <v>23</v>
      </c>
      <c r="T4349" t="s">
        <v>23</v>
      </c>
      <c r="U4349">
        <v>5</v>
      </c>
      <c r="V4349" t="s">
        <v>24</v>
      </c>
    </row>
    <row r="4350" spans="1:22">
      <c r="A4350">
        <v>6458535</v>
      </c>
      <c r="B4350" t="str">
        <f t="shared" si="343"/>
        <v>p09PLY-1</v>
      </c>
      <c r="C4350" t="str">
        <f t="shared" si="344"/>
        <v>NC_019245.1</v>
      </c>
      <c r="D4350" t="str">
        <f t="shared" si="345"/>
        <v>HQ332530</v>
      </c>
      <c r="E4350" t="str">
        <f t="shared" si="347"/>
        <v>Periwinkle</v>
      </c>
      <c r="F4350" t="s">
        <v>32666</v>
      </c>
      <c r="G4350" t="str">
        <f t="shared" si="346"/>
        <v xml:space="preserve">Periwinkleleaf                     Mollicutes4.01524.40855---5-                                                </v>
      </c>
      <c r="H4350" t="s">
        <v>22115</v>
      </c>
      <c r="I4350" t="s">
        <v>15</v>
      </c>
      <c r="J4350" t="s">
        <v>16</v>
      </c>
      <c r="K4350" t="s">
        <v>17</v>
      </c>
      <c r="L4350" t="s">
        <v>22126</v>
      </c>
      <c r="M4350" t="s">
        <v>22127</v>
      </c>
      <c r="N4350" t="s">
        <v>22128</v>
      </c>
      <c r="O4350" s="1" t="s">
        <v>22129</v>
      </c>
      <c r="P4350" t="s">
        <v>22130</v>
      </c>
      <c r="Q4350">
        <v>5</v>
      </c>
      <c r="R4350" t="s">
        <v>23</v>
      </c>
      <c r="S4350" t="s">
        <v>23</v>
      </c>
      <c r="T4350" t="s">
        <v>23</v>
      </c>
      <c r="U4350">
        <v>5</v>
      </c>
      <c r="V4350" t="s">
        <v>24</v>
      </c>
    </row>
    <row r="4351" spans="1:22">
      <c r="A4351">
        <v>6458439</v>
      </c>
      <c r="B4351" t="str">
        <f t="shared" si="343"/>
        <v>p08PLY-1</v>
      </c>
      <c r="C4351" t="str">
        <f t="shared" si="344"/>
        <v>NC_019244.1</v>
      </c>
      <c r="D4351" t="str">
        <f t="shared" si="345"/>
        <v>HQ332529</v>
      </c>
      <c r="E4351" t="str">
        <f t="shared" si="347"/>
        <v>Periwinkle</v>
      </c>
      <c r="F4351" t="s">
        <v>32666</v>
      </c>
      <c r="G4351" t="str">
        <f t="shared" si="346"/>
        <v xml:space="preserve">Periwinkleleaf                     Mollicutes3.94424.34085---5-                                                </v>
      </c>
      <c r="H4351" t="s">
        <v>22115</v>
      </c>
      <c r="I4351" t="s">
        <v>15</v>
      </c>
      <c r="J4351" t="s">
        <v>16</v>
      </c>
      <c r="K4351" t="s">
        <v>17</v>
      </c>
      <c r="L4351" t="s">
        <v>22131</v>
      </c>
      <c r="M4351" t="s">
        <v>22132</v>
      </c>
      <c r="N4351" t="s">
        <v>22133</v>
      </c>
      <c r="O4351" s="1" t="s">
        <v>22134</v>
      </c>
      <c r="P4351" t="s">
        <v>22135</v>
      </c>
      <c r="Q4351">
        <v>5</v>
      </c>
      <c r="R4351" t="s">
        <v>23</v>
      </c>
      <c r="S4351" t="s">
        <v>23</v>
      </c>
      <c r="T4351" t="s">
        <v>23</v>
      </c>
      <c r="U4351">
        <v>5</v>
      </c>
      <c r="V4351" t="s">
        <v>24</v>
      </c>
    </row>
    <row r="4352" spans="1:22">
      <c r="A4352">
        <v>6458343</v>
      </c>
      <c r="B4352" t="str">
        <f t="shared" si="343"/>
        <v>p05PLY-1</v>
      </c>
      <c r="C4352" t="str">
        <f t="shared" si="344"/>
        <v>NC_019243.1</v>
      </c>
      <c r="D4352" t="str">
        <f t="shared" si="345"/>
        <v>HQ332527</v>
      </c>
      <c r="E4352" t="str">
        <f t="shared" si="347"/>
        <v>Periwinkle</v>
      </c>
      <c r="F4352" t="s">
        <v>32666</v>
      </c>
      <c r="G4352" t="str">
        <f t="shared" si="346"/>
        <v xml:space="preserve">Periwinkleleaf                     Mollicutes3.87824.80666---6-                                                </v>
      </c>
      <c r="H4352" t="s">
        <v>22115</v>
      </c>
      <c r="I4352" t="s">
        <v>15</v>
      </c>
      <c r="J4352" t="s">
        <v>16</v>
      </c>
      <c r="K4352" t="s">
        <v>17</v>
      </c>
      <c r="L4352" t="s">
        <v>22136</v>
      </c>
      <c r="M4352" t="s">
        <v>22137</v>
      </c>
      <c r="N4352" t="s">
        <v>22138</v>
      </c>
      <c r="O4352" s="1" t="s">
        <v>22139</v>
      </c>
      <c r="P4352" t="s">
        <v>22140</v>
      </c>
      <c r="Q4352">
        <v>6</v>
      </c>
      <c r="R4352" t="s">
        <v>23</v>
      </c>
      <c r="S4352" t="s">
        <v>23</v>
      </c>
      <c r="T4352" t="s">
        <v>23</v>
      </c>
      <c r="U4352">
        <v>6</v>
      </c>
      <c r="V4352" t="s">
        <v>24</v>
      </c>
    </row>
    <row r="4353" spans="1:22">
      <c r="A4353">
        <v>6458247</v>
      </c>
      <c r="B4353" t="str">
        <f t="shared" si="343"/>
        <v>pPLLHn-1</v>
      </c>
      <c r="C4353" t="str">
        <f t="shared" si="344"/>
        <v>NC_019290.1</v>
      </c>
      <c r="D4353" t="str">
        <f t="shared" si="345"/>
        <v>JN835187</v>
      </c>
      <c r="E4353" t="str">
        <f t="shared" si="347"/>
        <v>Periwinkle</v>
      </c>
      <c r="F4353" t="s">
        <v>32667</v>
      </c>
      <c r="G4353" t="str">
        <f t="shared" si="346"/>
        <v xml:space="preserve">Periwinklelittle                   Mollicutes4.10224.81725---5-                                                </v>
      </c>
      <c r="H4353" t="s">
        <v>22141</v>
      </c>
      <c r="I4353" t="s">
        <v>15</v>
      </c>
      <c r="J4353" t="s">
        <v>16</v>
      </c>
      <c r="K4353" t="s">
        <v>17</v>
      </c>
      <c r="L4353" t="s">
        <v>22142</v>
      </c>
      <c r="M4353" t="s">
        <v>22143</v>
      </c>
      <c r="N4353" t="s">
        <v>22144</v>
      </c>
      <c r="O4353" s="1" t="s">
        <v>22145</v>
      </c>
      <c r="P4353" t="s">
        <v>22146</v>
      </c>
      <c r="Q4353">
        <v>5</v>
      </c>
      <c r="R4353" t="s">
        <v>23</v>
      </c>
      <c r="S4353" t="s">
        <v>23</v>
      </c>
      <c r="T4353" t="s">
        <v>23</v>
      </c>
      <c r="U4353">
        <v>5</v>
      </c>
      <c r="V4353" t="s">
        <v>24</v>
      </c>
    </row>
    <row r="4354" spans="1:22">
      <c r="A4354">
        <v>6458151</v>
      </c>
      <c r="B4354" t="str">
        <f t="shared" si="343"/>
        <v>unnamed</v>
      </c>
      <c r="C4354" t="str">
        <f t="shared" si="344"/>
        <v>NC_012439.1</v>
      </c>
      <c r="D4354" t="str">
        <f t="shared" si="345"/>
        <v>CP001231</v>
      </c>
      <c r="E4354" t="str">
        <f t="shared" si="347"/>
        <v>Persephonella</v>
      </c>
      <c r="F4354" t="s">
        <v>32120</v>
      </c>
      <c r="G4354" t="str">
        <f t="shared" si="346"/>
        <v xml:space="preserve">Persephonellamarina                   Aquificae53.68234.350466---66-                                                                </v>
      </c>
      <c r="H4354" t="s">
        <v>22147</v>
      </c>
      <c r="I4354" t="s">
        <v>15</v>
      </c>
      <c r="J4354" t="s">
        <v>2201</v>
      </c>
      <c r="K4354" t="s">
        <v>2201</v>
      </c>
      <c r="L4354" t="s">
        <v>68</v>
      </c>
      <c r="M4354" t="s">
        <v>22148</v>
      </c>
      <c r="N4354" t="s">
        <v>22149</v>
      </c>
      <c r="O4354" s="1" t="s">
        <v>22150</v>
      </c>
      <c r="P4354" t="s">
        <v>22151</v>
      </c>
      <c r="Q4354">
        <v>66</v>
      </c>
      <c r="R4354" t="s">
        <v>23</v>
      </c>
      <c r="S4354" t="s">
        <v>23</v>
      </c>
      <c r="T4354" t="s">
        <v>23</v>
      </c>
      <c r="U4354">
        <v>66</v>
      </c>
      <c r="V4354" t="s">
        <v>495</v>
      </c>
    </row>
    <row r="4355" spans="1:22">
      <c r="A4355">
        <v>6458055</v>
      </c>
      <c r="B4355" t="str">
        <f t="shared" ref="B4355:B4418" si="348">L4355</f>
        <v>JZB09-Plasmid6</v>
      </c>
      <c r="C4355" t="str">
        <f t="shared" ref="C4355:C4418" si="349">M4355</f>
        <v>-</v>
      </c>
      <c r="D4355" t="str">
        <f t="shared" ref="D4355:D4418" si="350">N4355</f>
        <v>CP012864.1</v>
      </c>
      <c r="E4355" t="str">
        <f t="shared" si="347"/>
        <v>Persicobacter</v>
      </c>
      <c r="F4355" t="s">
        <v>32132</v>
      </c>
      <c r="G4355" t="str">
        <f t="shared" ref="G4355:G4418" si="351">CONCATENATE(E4355,F4355,K4355,O4355,P4355,Q4355,R4355,S4355,T4355,U4355,V4355)</f>
        <v xml:space="preserve">Persicobactersp.                      Bacteroidetes110.3339.1------                                                        </v>
      </c>
      <c r="H4355" t="s">
        <v>22152</v>
      </c>
      <c r="I4355" t="s">
        <v>15</v>
      </c>
      <c r="J4355" t="s">
        <v>4901</v>
      </c>
      <c r="K4355" t="s">
        <v>4902</v>
      </c>
      <c r="L4355" t="s">
        <v>22153</v>
      </c>
      <c r="M4355" t="s">
        <v>23</v>
      </c>
      <c r="N4355" t="s">
        <v>22154</v>
      </c>
      <c r="O4355" s="1" t="s">
        <v>22155</v>
      </c>
      <c r="P4355" t="s">
        <v>22156</v>
      </c>
      <c r="Q4355" t="s">
        <v>23</v>
      </c>
      <c r="R4355" t="s">
        <v>23</v>
      </c>
      <c r="S4355" t="s">
        <v>23</v>
      </c>
      <c r="T4355" t="s">
        <v>23</v>
      </c>
      <c r="U4355" t="s">
        <v>23</v>
      </c>
      <c r="V4355" t="s">
        <v>58</v>
      </c>
    </row>
    <row r="4356" spans="1:22">
      <c r="A4356">
        <v>6457959</v>
      </c>
      <c r="B4356" t="str">
        <f t="shared" si="348"/>
        <v>JZB09-Plasmid8</v>
      </c>
      <c r="C4356" t="str">
        <f t="shared" si="349"/>
        <v>-</v>
      </c>
      <c r="D4356" t="str">
        <f t="shared" si="350"/>
        <v>CP012866.1</v>
      </c>
      <c r="E4356" t="str">
        <f t="shared" si="347"/>
        <v>Persicobacter</v>
      </c>
      <c r="F4356" t="s">
        <v>32132</v>
      </c>
      <c r="G4356" t="str">
        <f t="shared" si="351"/>
        <v xml:space="preserve">Persicobactersp.                      Bacteroidetes81.25540.5809------                                                        </v>
      </c>
      <c r="H4356" t="s">
        <v>22152</v>
      </c>
      <c r="I4356" t="s">
        <v>15</v>
      </c>
      <c r="J4356" t="s">
        <v>4901</v>
      </c>
      <c r="K4356" t="s">
        <v>4902</v>
      </c>
      <c r="L4356" t="s">
        <v>22157</v>
      </c>
      <c r="M4356" t="s">
        <v>23</v>
      </c>
      <c r="N4356" t="s">
        <v>22158</v>
      </c>
      <c r="O4356" s="1" t="s">
        <v>22159</v>
      </c>
      <c r="P4356" t="s">
        <v>22160</v>
      </c>
      <c r="Q4356" t="s">
        <v>23</v>
      </c>
      <c r="R4356" t="s">
        <v>23</v>
      </c>
      <c r="S4356" t="s">
        <v>23</v>
      </c>
      <c r="T4356" t="s">
        <v>23</v>
      </c>
      <c r="U4356" t="s">
        <v>23</v>
      </c>
      <c r="V4356" t="s">
        <v>58</v>
      </c>
    </row>
    <row r="4357" spans="1:22">
      <c r="A4357">
        <v>6457863</v>
      </c>
      <c r="B4357" t="str">
        <f t="shared" si="348"/>
        <v>JZB09-Plasmid12</v>
      </c>
      <c r="C4357" t="str">
        <f t="shared" si="349"/>
        <v>-</v>
      </c>
      <c r="D4357" t="str">
        <f t="shared" si="350"/>
        <v>CP012855.1</v>
      </c>
      <c r="E4357" t="str">
        <f t="shared" si="347"/>
        <v>Persicobacter</v>
      </c>
      <c r="F4357" t="s">
        <v>32132</v>
      </c>
      <c r="G4357" t="str">
        <f t="shared" si="351"/>
        <v xml:space="preserve">Persicobactersp.                      Bacteroidetes48.50442.9841------                                                        </v>
      </c>
      <c r="H4357" t="s">
        <v>22152</v>
      </c>
      <c r="I4357" t="s">
        <v>15</v>
      </c>
      <c r="J4357" t="s">
        <v>4901</v>
      </c>
      <c r="K4357" t="s">
        <v>4902</v>
      </c>
      <c r="L4357" t="s">
        <v>22161</v>
      </c>
      <c r="M4357" t="s">
        <v>23</v>
      </c>
      <c r="N4357" t="s">
        <v>22162</v>
      </c>
      <c r="O4357" s="1" t="s">
        <v>22163</v>
      </c>
      <c r="P4357" t="s">
        <v>22164</v>
      </c>
      <c r="Q4357" t="s">
        <v>23</v>
      </c>
      <c r="R4357" t="s">
        <v>23</v>
      </c>
      <c r="S4357" t="s">
        <v>23</v>
      </c>
      <c r="T4357" t="s">
        <v>23</v>
      </c>
      <c r="U4357" t="s">
        <v>23</v>
      </c>
      <c r="V4357" t="s">
        <v>58</v>
      </c>
    </row>
    <row r="4358" spans="1:22">
      <c r="A4358">
        <v>6457767</v>
      </c>
      <c r="B4358" t="str">
        <f t="shared" si="348"/>
        <v>JZB09-Plasmid10</v>
      </c>
      <c r="C4358" t="str">
        <f t="shared" si="349"/>
        <v>-</v>
      </c>
      <c r="D4358" t="str">
        <f t="shared" si="350"/>
        <v>CP012853.1</v>
      </c>
      <c r="E4358" t="str">
        <f t="shared" si="347"/>
        <v>Persicobacter</v>
      </c>
      <c r="F4358" t="s">
        <v>32132</v>
      </c>
      <c r="G4358" t="str">
        <f t="shared" si="351"/>
        <v xml:space="preserve">Persicobactersp.                      Bacteroidetes60.01439.1525------                                                        </v>
      </c>
      <c r="H4358" t="s">
        <v>22152</v>
      </c>
      <c r="I4358" t="s">
        <v>15</v>
      </c>
      <c r="J4358" t="s">
        <v>4901</v>
      </c>
      <c r="K4358" t="s">
        <v>4902</v>
      </c>
      <c r="L4358" t="s">
        <v>22165</v>
      </c>
      <c r="M4358" t="s">
        <v>23</v>
      </c>
      <c r="N4358" t="s">
        <v>22166</v>
      </c>
      <c r="O4358" s="1" t="s">
        <v>22167</v>
      </c>
      <c r="P4358" t="s">
        <v>22168</v>
      </c>
      <c r="Q4358" t="s">
        <v>23</v>
      </c>
      <c r="R4358" t="s">
        <v>23</v>
      </c>
      <c r="S4358" t="s">
        <v>23</v>
      </c>
      <c r="T4358" t="s">
        <v>23</v>
      </c>
      <c r="U4358" t="s">
        <v>23</v>
      </c>
      <c r="V4358" t="s">
        <v>58</v>
      </c>
    </row>
    <row r="4359" spans="1:22">
      <c r="A4359">
        <v>6457671</v>
      </c>
      <c r="B4359" t="str">
        <f t="shared" si="348"/>
        <v>JZB09-Plasmid5</v>
      </c>
      <c r="C4359" t="str">
        <f t="shared" si="349"/>
        <v>-</v>
      </c>
      <c r="D4359" t="str">
        <f t="shared" si="350"/>
        <v>CP012863.1</v>
      </c>
      <c r="E4359" t="str">
        <f t="shared" si="347"/>
        <v>Persicobacter</v>
      </c>
      <c r="F4359" t="s">
        <v>32132</v>
      </c>
      <c r="G4359" t="str">
        <f t="shared" si="351"/>
        <v xml:space="preserve">Persicobactersp.                      Bacteroidetes357.56141.5059------                                                        </v>
      </c>
      <c r="H4359" t="s">
        <v>22152</v>
      </c>
      <c r="I4359" t="s">
        <v>15</v>
      </c>
      <c r="J4359" t="s">
        <v>4901</v>
      </c>
      <c r="K4359" t="s">
        <v>4902</v>
      </c>
      <c r="L4359" t="s">
        <v>22169</v>
      </c>
      <c r="M4359" t="s">
        <v>23</v>
      </c>
      <c r="N4359" t="s">
        <v>22170</v>
      </c>
      <c r="O4359" s="1" t="s">
        <v>22171</v>
      </c>
      <c r="P4359" t="s">
        <v>22172</v>
      </c>
      <c r="Q4359" t="s">
        <v>23</v>
      </c>
      <c r="R4359" t="s">
        <v>23</v>
      </c>
      <c r="S4359" t="s">
        <v>23</v>
      </c>
      <c r="T4359" t="s">
        <v>23</v>
      </c>
      <c r="U4359" t="s">
        <v>23</v>
      </c>
      <c r="V4359" t="s">
        <v>58</v>
      </c>
    </row>
    <row r="4360" spans="1:22">
      <c r="A4360">
        <v>6457575</v>
      </c>
      <c r="B4360" t="str">
        <f t="shared" si="348"/>
        <v>JZB09-Plasmid11</v>
      </c>
      <c r="C4360" t="str">
        <f t="shared" si="349"/>
        <v>-</v>
      </c>
      <c r="D4360" t="str">
        <f t="shared" si="350"/>
        <v>CP012854.1</v>
      </c>
      <c r="E4360" t="str">
        <f t="shared" si="347"/>
        <v>Persicobacter</v>
      </c>
      <c r="F4360" t="s">
        <v>32132</v>
      </c>
      <c r="G4360" t="str">
        <f t="shared" si="351"/>
        <v xml:space="preserve">Persicobactersp.                      Bacteroidetes48.78940.8391------                                                        </v>
      </c>
      <c r="H4360" t="s">
        <v>22152</v>
      </c>
      <c r="I4360" t="s">
        <v>15</v>
      </c>
      <c r="J4360" t="s">
        <v>4901</v>
      </c>
      <c r="K4360" t="s">
        <v>4902</v>
      </c>
      <c r="L4360" t="s">
        <v>22173</v>
      </c>
      <c r="M4360" t="s">
        <v>23</v>
      </c>
      <c r="N4360" t="s">
        <v>22174</v>
      </c>
      <c r="O4360" s="1" t="s">
        <v>22175</v>
      </c>
      <c r="P4360" t="s">
        <v>22176</v>
      </c>
      <c r="Q4360" t="s">
        <v>23</v>
      </c>
      <c r="R4360" t="s">
        <v>23</v>
      </c>
      <c r="S4360" t="s">
        <v>23</v>
      </c>
      <c r="T4360" t="s">
        <v>23</v>
      </c>
      <c r="U4360" t="s">
        <v>23</v>
      </c>
      <c r="V4360" t="s">
        <v>58</v>
      </c>
    </row>
    <row r="4361" spans="1:22">
      <c r="A4361">
        <v>6457479</v>
      </c>
      <c r="B4361" t="str">
        <f t="shared" si="348"/>
        <v>JZB09-Plasmid1</v>
      </c>
      <c r="C4361" t="str">
        <f t="shared" si="349"/>
        <v>-</v>
      </c>
      <c r="D4361" t="str">
        <f t="shared" si="350"/>
        <v>CP012852.1</v>
      </c>
      <c r="E4361" t="str">
        <f t="shared" si="347"/>
        <v>Persicobacter</v>
      </c>
      <c r="F4361" t="s">
        <v>32132</v>
      </c>
      <c r="G4361" t="str">
        <f t="shared" si="351"/>
        <v xml:space="preserve">Persicobactersp.                      Bacteroidetes1575.7242.0189------                                                        </v>
      </c>
      <c r="H4361" t="s">
        <v>22152</v>
      </c>
      <c r="I4361" t="s">
        <v>15</v>
      </c>
      <c r="J4361" t="s">
        <v>4901</v>
      </c>
      <c r="K4361" t="s">
        <v>4902</v>
      </c>
      <c r="L4361" t="s">
        <v>22177</v>
      </c>
      <c r="M4361" t="s">
        <v>23</v>
      </c>
      <c r="N4361" t="s">
        <v>22178</v>
      </c>
      <c r="O4361" s="1" t="s">
        <v>22179</v>
      </c>
      <c r="P4361" t="s">
        <v>22180</v>
      </c>
      <c r="Q4361" t="s">
        <v>23</v>
      </c>
      <c r="R4361" t="s">
        <v>23</v>
      </c>
      <c r="S4361" t="s">
        <v>23</v>
      </c>
      <c r="T4361" t="s">
        <v>23</v>
      </c>
      <c r="U4361" t="s">
        <v>23</v>
      </c>
      <c r="V4361" t="s">
        <v>58</v>
      </c>
    </row>
    <row r="4362" spans="1:22">
      <c r="A4362">
        <v>6457383</v>
      </c>
      <c r="B4362" t="str">
        <f t="shared" si="348"/>
        <v>JZB09-Plasmid3</v>
      </c>
      <c r="C4362" t="str">
        <f t="shared" si="349"/>
        <v>-</v>
      </c>
      <c r="D4362" t="str">
        <f t="shared" si="350"/>
        <v>CP012861.1</v>
      </c>
      <c r="E4362" t="str">
        <f t="shared" si="347"/>
        <v>Persicobacter</v>
      </c>
      <c r="F4362" t="s">
        <v>32132</v>
      </c>
      <c r="G4362" t="str">
        <f t="shared" si="351"/>
        <v xml:space="preserve">Persicobactersp.                      Bacteroidetes631.94141.558------                                                        </v>
      </c>
      <c r="H4362" t="s">
        <v>22152</v>
      </c>
      <c r="I4362" t="s">
        <v>15</v>
      </c>
      <c r="J4362" t="s">
        <v>4901</v>
      </c>
      <c r="K4362" t="s">
        <v>4902</v>
      </c>
      <c r="L4362" t="s">
        <v>22181</v>
      </c>
      <c r="M4362" t="s">
        <v>23</v>
      </c>
      <c r="N4362" t="s">
        <v>22182</v>
      </c>
      <c r="O4362" s="1" t="s">
        <v>22183</v>
      </c>
      <c r="P4362" t="s">
        <v>22184</v>
      </c>
      <c r="Q4362" t="s">
        <v>23</v>
      </c>
      <c r="R4362" t="s">
        <v>23</v>
      </c>
      <c r="S4362" t="s">
        <v>23</v>
      </c>
      <c r="T4362" t="s">
        <v>23</v>
      </c>
      <c r="U4362" t="s">
        <v>23</v>
      </c>
      <c r="V4362" t="s">
        <v>58</v>
      </c>
    </row>
    <row r="4363" spans="1:22">
      <c r="A4363">
        <v>6457287</v>
      </c>
      <c r="B4363" t="str">
        <f t="shared" si="348"/>
        <v>JZB09-Plasmid14</v>
      </c>
      <c r="C4363" t="str">
        <f t="shared" si="349"/>
        <v>-</v>
      </c>
      <c r="D4363" t="str">
        <f t="shared" si="350"/>
        <v>CP012857.1</v>
      </c>
      <c r="E4363" t="str">
        <f t="shared" si="347"/>
        <v>Persicobacter</v>
      </c>
      <c r="F4363" t="s">
        <v>32132</v>
      </c>
      <c r="G4363" t="str">
        <f t="shared" si="351"/>
        <v xml:space="preserve">Persicobactersp.                      Bacteroidetes40.33838.8269------                                                        </v>
      </c>
      <c r="H4363" t="s">
        <v>22152</v>
      </c>
      <c r="I4363" t="s">
        <v>15</v>
      </c>
      <c r="J4363" t="s">
        <v>4901</v>
      </c>
      <c r="K4363" t="s">
        <v>4902</v>
      </c>
      <c r="L4363" t="s">
        <v>22185</v>
      </c>
      <c r="M4363" t="s">
        <v>23</v>
      </c>
      <c r="N4363" t="s">
        <v>22186</v>
      </c>
      <c r="O4363" s="1" t="s">
        <v>22187</v>
      </c>
      <c r="P4363" t="s">
        <v>22188</v>
      </c>
      <c r="Q4363" t="s">
        <v>23</v>
      </c>
      <c r="R4363" t="s">
        <v>23</v>
      </c>
      <c r="S4363" t="s">
        <v>23</v>
      </c>
      <c r="T4363" t="s">
        <v>23</v>
      </c>
      <c r="U4363" t="s">
        <v>23</v>
      </c>
      <c r="V4363" t="s">
        <v>58</v>
      </c>
    </row>
    <row r="4364" spans="1:22">
      <c r="A4364">
        <v>6457191</v>
      </c>
      <c r="B4364" t="str">
        <f t="shared" si="348"/>
        <v>JZB09-Plasmid13</v>
      </c>
      <c r="C4364" t="str">
        <f t="shared" si="349"/>
        <v>-</v>
      </c>
      <c r="D4364" t="str">
        <f t="shared" si="350"/>
        <v>CP012856.1</v>
      </c>
      <c r="E4364" t="str">
        <f t="shared" si="347"/>
        <v>Persicobacter</v>
      </c>
      <c r="F4364" t="s">
        <v>32132</v>
      </c>
      <c r="G4364" t="str">
        <f t="shared" si="351"/>
        <v xml:space="preserve">Persicobactersp.                      Bacteroidetes47.57939.2463------                                                        </v>
      </c>
      <c r="H4364" t="s">
        <v>22152</v>
      </c>
      <c r="I4364" t="s">
        <v>15</v>
      </c>
      <c r="J4364" t="s">
        <v>4901</v>
      </c>
      <c r="K4364" t="s">
        <v>4902</v>
      </c>
      <c r="L4364" t="s">
        <v>22189</v>
      </c>
      <c r="M4364" t="s">
        <v>23</v>
      </c>
      <c r="N4364" t="s">
        <v>22190</v>
      </c>
      <c r="O4364" s="1" t="s">
        <v>22191</v>
      </c>
      <c r="P4364" t="s">
        <v>22192</v>
      </c>
      <c r="Q4364" t="s">
        <v>23</v>
      </c>
      <c r="R4364" t="s">
        <v>23</v>
      </c>
      <c r="S4364" t="s">
        <v>23</v>
      </c>
      <c r="T4364" t="s">
        <v>23</v>
      </c>
      <c r="U4364" t="s">
        <v>23</v>
      </c>
      <c r="V4364" t="s">
        <v>58</v>
      </c>
    </row>
    <row r="4365" spans="1:22">
      <c r="A4365">
        <v>6457095</v>
      </c>
      <c r="B4365" t="str">
        <f t="shared" si="348"/>
        <v>JZB09-Plasmid16</v>
      </c>
      <c r="C4365" t="str">
        <f t="shared" si="349"/>
        <v>-</v>
      </c>
      <c r="D4365" t="str">
        <f t="shared" si="350"/>
        <v>CP012859.1</v>
      </c>
      <c r="E4365" t="str">
        <f t="shared" si="347"/>
        <v>Persicobacter</v>
      </c>
      <c r="F4365" t="s">
        <v>32132</v>
      </c>
      <c r="G4365" t="str">
        <f t="shared" si="351"/>
        <v xml:space="preserve">Persicobactersp.                      Bacteroidetes30.22246.7143------                                                        </v>
      </c>
      <c r="H4365" t="s">
        <v>22152</v>
      </c>
      <c r="I4365" t="s">
        <v>15</v>
      </c>
      <c r="J4365" t="s">
        <v>4901</v>
      </c>
      <c r="K4365" t="s">
        <v>4902</v>
      </c>
      <c r="L4365" t="s">
        <v>22193</v>
      </c>
      <c r="M4365" t="s">
        <v>23</v>
      </c>
      <c r="N4365" t="s">
        <v>22194</v>
      </c>
      <c r="O4365" s="1" t="s">
        <v>6038</v>
      </c>
      <c r="P4365" t="s">
        <v>22195</v>
      </c>
      <c r="Q4365" t="s">
        <v>23</v>
      </c>
      <c r="R4365" t="s">
        <v>23</v>
      </c>
      <c r="S4365" t="s">
        <v>23</v>
      </c>
      <c r="T4365" t="s">
        <v>23</v>
      </c>
      <c r="U4365" t="s">
        <v>23</v>
      </c>
      <c r="V4365" t="s">
        <v>58</v>
      </c>
    </row>
    <row r="4366" spans="1:22">
      <c r="A4366">
        <v>6456999</v>
      </c>
      <c r="B4366" t="str">
        <f t="shared" si="348"/>
        <v>JZB09-Plasmid15</v>
      </c>
      <c r="C4366" t="str">
        <f t="shared" si="349"/>
        <v>-</v>
      </c>
      <c r="D4366" t="str">
        <f t="shared" si="350"/>
        <v>CP012858.1</v>
      </c>
      <c r="E4366" t="str">
        <f t="shared" si="347"/>
        <v>Persicobacter</v>
      </c>
      <c r="F4366" t="s">
        <v>32132</v>
      </c>
      <c r="G4366" t="str">
        <f t="shared" si="351"/>
        <v xml:space="preserve">Persicobactersp.                      Bacteroidetes39.66740.124------                                                        </v>
      </c>
      <c r="H4366" t="s">
        <v>22152</v>
      </c>
      <c r="I4366" t="s">
        <v>15</v>
      </c>
      <c r="J4366" t="s">
        <v>4901</v>
      </c>
      <c r="K4366" t="s">
        <v>4902</v>
      </c>
      <c r="L4366" t="s">
        <v>22196</v>
      </c>
      <c r="M4366" t="s">
        <v>23</v>
      </c>
      <c r="N4366" t="s">
        <v>22197</v>
      </c>
      <c r="O4366" s="1" t="s">
        <v>22198</v>
      </c>
      <c r="P4366" t="s">
        <v>22199</v>
      </c>
      <c r="Q4366" t="s">
        <v>23</v>
      </c>
      <c r="R4366" t="s">
        <v>23</v>
      </c>
      <c r="S4366" t="s">
        <v>23</v>
      </c>
      <c r="T4366" t="s">
        <v>23</v>
      </c>
      <c r="U4366" t="s">
        <v>23</v>
      </c>
      <c r="V4366" t="s">
        <v>58</v>
      </c>
    </row>
    <row r="4367" spans="1:22">
      <c r="A4367">
        <v>6456903</v>
      </c>
      <c r="B4367" t="str">
        <f t="shared" si="348"/>
        <v>JZB09-Plasmid2</v>
      </c>
      <c r="C4367" t="str">
        <f t="shared" si="349"/>
        <v>-</v>
      </c>
      <c r="D4367" t="str">
        <f t="shared" si="350"/>
        <v>CP012860.1</v>
      </c>
      <c r="E4367" t="str">
        <f t="shared" si="347"/>
        <v>Persicobacter</v>
      </c>
      <c r="F4367" t="s">
        <v>32132</v>
      </c>
      <c r="G4367" t="str">
        <f t="shared" si="351"/>
        <v xml:space="preserve">Persicobactersp.                      Bacteroidetes858.81841.2842------                                                        </v>
      </c>
      <c r="H4367" t="s">
        <v>22152</v>
      </c>
      <c r="I4367" t="s">
        <v>15</v>
      </c>
      <c r="J4367" t="s">
        <v>4901</v>
      </c>
      <c r="K4367" t="s">
        <v>4902</v>
      </c>
      <c r="L4367" t="s">
        <v>22200</v>
      </c>
      <c r="M4367" t="s">
        <v>23</v>
      </c>
      <c r="N4367" t="s">
        <v>22201</v>
      </c>
      <c r="O4367" s="1" t="s">
        <v>22202</v>
      </c>
      <c r="P4367" t="s">
        <v>22203</v>
      </c>
      <c r="Q4367" t="s">
        <v>23</v>
      </c>
      <c r="R4367" t="s">
        <v>23</v>
      </c>
      <c r="S4367" t="s">
        <v>23</v>
      </c>
      <c r="T4367" t="s">
        <v>23</v>
      </c>
      <c r="U4367" t="s">
        <v>23</v>
      </c>
      <c r="V4367" t="s">
        <v>58</v>
      </c>
    </row>
    <row r="4368" spans="1:22">
      <c r="A4368">
        <v>6456807</v>
      </c>
      <c r="B4368" t="str">
        <f t="shared" si="348"/>
        <v>JZB09-Plasmid4</v>
      </c>
      <c r="C4368" t="str">
        <f t="shared" si="349"/>
        <v>-</v>
      </c>
      <c r="D4368" t="str">
        <f t="shared" si="350"/>
        <v>CP012862.1</v>
      </c>
      <c r="E4368" t="str">
        <f t="shared" si="347"/>
        <v>Persicobacter</v>
      </c>
      <c r="F4368" t="s">
        <v>32132</v>
      </c>
      <c r="G4368" t="str">
        <f t="shared" si="351"/>
        <v xml:space="preserve">Persicobactersp.                      Bacteroidetes395.43842.0584------                                                        </v>
      </c>
      <c r="H4368" t="s">
        <v>22152</v>
      </c>
      <c r="I4368" t="s">
        <v>15</v>
      </c>
      <c r="J4368" t="s">
        <v>4901</v>
      </c>
      <c r="K4368" t="s">
        <v>4902</v>
      </c>
      <c r="L4368" t="s">
        <v>22204</v>
      </c>
      <c r="M4368" t="s">
        <v>23</v>
      </c>
      <c r="N4368" t="s">
        <v>22205</v>
      </c>
      <c r="O4368" s="1" t="s">
        <v>22206</v>
      </c>
      <c r="P4368" t="s">
        <v>22207</v>
      </c>
      <c r="Q4368" t="s">
        <v>23</v>
      </c>
      <c r="R4368" t="s">
        <v>23</v>
      </c>
      <c r="S4368" t="s">
        <v>23</v>
      </c>
      <c r="T4368" t="s">
        <v>23</v>
      </c>
      <c r="U4368" t="s">
        <v>23</v>
      </c>
      <c r="V4368" t="s">
        <v>58</v>
      </c>
    </row>
    <row r="4369" spans="1:22">
      <c r="A4369">
        <v>6456711</v>
      </c>
      <c r="B4369" t="str">
        <f t="shared" si="348"/>
        <v>JZB09-Plasmid7</v>
      </c>
      <c r="C4369" t="str">
        <f t="shared" si="349"/>
        <v>-</v>
      </c>
      <c r="D4369" t="str">
        <f t="shared" si="350"/>
        <v>CP012865.1</v>
      </c>
      <c r="E4369" t="str">
        <f t="shared" si="347"/>
        <v>Persicobacter</v>
      </c>
      <c r="F4369" t="s">
        <v>32132</v>
      </c>
      <c r="G4369" t="str">
        <f t="shared" si="351"/>
        <v xml:space="preserve">Persicobactersp.                      Bacteroidetes81.45340.7216------                                                        </v>
      </c>
      <c r="H4369" t="s">
        <v>22152</v>
      </c>
      <c r="I4369" t="s">
        <v>15</v>
      </c>
      <c r="J4369" t="s">
        <v>4901</v>
      </c>
      <c r="K4369" t="s">
        <v>4902</v>
      </c>
      <c r="L4369" t="s">
        <v>22208</v>
      </c>
      <c r="M4369" t="s">
        <v>23</v>
      </c>
      <c r="N4369" t="s">
        <v>22209</v>
      </c>
      <c r="O4369" s="1" t="s">
        <v>22210</v>
      </c>
      <c r="P4369" t="s">
        <v>22211</v>
      </c>
      <c r="Q4369" t="s">
        <v>23</v>
      </c>
      <c r="R4369" t="s">
        <v>23</v>
      </c>
      <c r="S4369" t="s">
        <v>23</v>
      </c>
      <c r="T4369" t="s">
        <v>23</v>
      </c>
      <c r="U4369" t="s">
        <v>23</v>
      </c>
      <c r="V4369" t="s">
        <v>58</v>
      </c>
    </row>
    <row r="4370" spans="1:22">
      <c r="A4370">
        <v>6456615</v>
      </c>
      <c r="B4370" t="str">
        <f t="shared" si="348"/>
        <v>JZB09-Plasmid9</v>
      </c>
      <c r="C4370" t="str">
        <f t="shared" si="349"/>
        <v>-</v>
      </c>
      <c r="D4370" t="str">
        <f t="shared" si="350"/>
        <v>CP012867.1</v>
      </c>
      <c r="E4370" t="str">
        <f t="shared" si="347"/>
        <v>Persicobacter</v>
      </c>
      <c r="F4370" t="s">
        <v>32132</v>
      </c>
      <c r="G4370" t="str">
        <f t="shared" si="351"/>
        <v xml:space="preserve">Persicobactersp.                      Bacteroidetes67.51639.0559------                                                        </v>
      </c>
      <c r="H4370" t="s">
        <v>22152</v>
      </c>
      <c r="I4370" t="s">
        <v>15</v>
      </c>
      <c r="J4370" t="s">
        <v>4901</v>
      </c>
      <c r="K4370" t="s">
        <v>4902</v>
      </c>
      <c r="L4370" t="s">
        <v>22212</v>
      </c>
      <c r="M4370" t="s">
        <v>23</v>
      </c>
      <c r="N4370" t="s">
        <v>22213</v>
      </c>
      <c r="O4370" s="1" t="s">
        <v>22214</v>
      </c>
      <c r="P4370" t="s">
        <v>22215</v>
      </c>
      <c r="Q4370" t="s">
        <v>23</v>
      </c>
      <c r="R4370" t="s">
        <v>23</v>
      </c>
      <c r="S4370" t="s">
        <v>23</v>
      </c>
      <c r="T4370" t="s">
        <v>23</v>
      </c>
      <c r="U4370" t="s">
        <v>23</v>
      </c>
      <c r="V4370" t="s">
        <v>58</v>
      </c>
    </row>
    <row r="4371" spans="1:22">
      <c r="A4371">
        <v>6456519</v>
      </c>
      <c r="B4371" t="str">
        <f t="shared" si="348"/>
        <v>pPGA2_95</v>
      </c>
      <c r="C4371" t="str">
        <f t="shared" si="349"/>
        <v>NC_018423.1</v>
      </c>
      <c r="D4371" t="str">
        <f t="shared" si="350"/>
        <v>CP002974</v>
      </c>
      <c r="E4371" t="str">
        <f t="shared" si="347"/>
        <v>Phaeobacter</v>
      </c>
      <c r="F4371" t="s">
        <v>32668</v>
      </c>
      <c r="G4371" t="str">
        <f t="shared" si="351"/>
        <v>Phaeobactergallaeciensis            Alphaproteobacteria94.49461.135171---721</v>
      </c>
      <c r="H4371" t="s">
        <v>22216</v>
      </c>
      <c r="I4371" t="s">
        <v>15</v>
      </c>
      <c r="J4371" t="s">
        <v>78</v>
      </c>
      <c r="K4371" t="s">
        <v>202</v>
      </c>
      <c r="L4371" t="s">
        <v>22217</v>
      </c>
      <c r="M4371" t="s">
        <v>22218</v>
      </c>
      <c r="N4371" t="s">
        <v>22219</v>
      </c>
      <c r="O4371" s="1" t="s">
        <v>22220</v>
      </c>
      <c r="P4371" t="s">
        <v>22221</v>
      </c>
      <c r="Q4371">
        <v>71</v>
      </c>
      <c r="R4371" t="s">
        <v>23</v>
      </c>
      <c r="S4371" t="s">
        <v>23</v>
      </c>
      <c r="T4371" t="s">
        <v>23</v>
      </c>
      <c r="U4371">
        <v>72</v>
      </c>
      <c r="V4371">
        <v>1</v>
      </c>
    </row>
    <row r="4372" spans="1:22">
      <c r="A4372">
        <v>6456423</v>
      </c>
      <c r="B4372" t="str">
        <f t="shared" si="348"/>
        <v>pPGA2_239</v>
      </c>
      <c r="C4372" t="str">
        <f t="shared" si="349"/>
        <v>NC_018421.1</v>
      </c>
      <c r="D4372" t="str">
        <f t="shared" si="350"/>
        <v>CP002973</v>
      </c>
      <c r="E4372" t="str">
        <f t="shared" si="347"/>
        <v>Phaeobacter</v>
      </c>
      <c r="F4372" t="s">
        <v>32668</v>
      </c>
      <c r="G4372" t="str">
        <f t="shared" si="351"/>
        <v>Phaeobactergallaeciensis            Alphaproteobacteria237.76658.4028212-1-2152</v>
      </c>
      <c r="H4372" t="s">
        <v>22216</v>
      </c>
      <c r="I4372" t="s">
        <v>15</v>
      </c>
      <c r="J4372" t="s">
        <v>78</v>
      </c>
      <c r="K4372" t="s">
        <v>202</v>
      </c>
      <c r="L4372" t="s">
        <v>22222</v>
      </c>
      <c r="M4372" t="s">
        <v>22223</v>
      </c>
      <c r="N4372" t="s">
        <v>22224</v>
      </c>
      <c r="O4372" s="1" t="s">
        <v>22225</v>
      </c>
      <c r="P4372" t="s">
        <v>22226</v>
      </c>
      <c r="Q4372">
        <v>212</v>
      </c>
      <c r="R4372" t="s">
        <v>23</v>
      </c>
      <c r="S4372">
        <v>1</v>
      </c>
      <c r="T4372" t="s">
        <v>23</v>
      </c>
      <c r="U4372">
        <v>215</v>
      </c>
      <c r="V4372">
        <v>2</v>
      </c>
    </row>
    <row r="4373" spans="1:22">
      <c r="A4373">
        <v>6456327</v>
      </c>
      <c r="B4373" t="str">
        <f t="shared" si="348"/>
        <v>pPGA2_71</v>
      </c>
      <c r="C4373" t="str">
        <f t="shared" si="349"/>
        <v>NC_018422.1</v>
      </c>
      <c r="D4373" t="str">
        <f t="shared" si="350"/>
        <v>CP002975</v>
      </c>
      <c r="E4373" t="str">
        <f t="shared" si="347"/>
        <v>Phaeobacter</v>
      </c>
      <c r="F4373" t="s">
        <v>32668</v>
      </c>
      <c r="G4373" t="str">
        <f t="shared" si="351"/>
        <v>Phaeobactergallaeciensis            Alphaproteobacteria70.38462.782748---502</v>
      </c>
      <c r="H4373" t="s">
        <v>22216</v>
      </c>
      <c r="I4373" t="s">
        <v>15</v>
      </c>
      <c r="J4373" t="s">
        <v>78</v>
      </c>
      <c r="K4373" t="s">
        <v>202</v>
      </c>
      <c r="L4373" t="s">
        <v>22227</v>
      </c>
      <c r="M4373" t="s">
        <v>22228</v>
      </c>
      <c r="N4373" t="s">
        <v>22229</v>
      </c>
      <c r="O4373" s="1" t="s">
        <v>22230</v>
      </c>
      <c r="P4373" t="s">
        <v>22231</v>
      </c>
      <c r="Q4373">
        <v>48</v>
      </c>
      <c r="R4373" t="s">
        <v>23</v>
      </c>
      <c r="S4373" t="s">
        <v>23</v>
      </c>
      <c r="T4373" t="s">
        <v>23</v>
      </c>
      <c r="U4373">
        <v>50</v>
      </c>
      <c r="V4373">
        <v>2</v>
      </c>
    </row>
    <row r="4374" spans="1:22">
      <c r="A4374">
        <v>6456231</v>
      </c>
      <c r="B4374" t="str">
        <f t="shared" si="348"/>
        <v>pGal_D78</v>
      </c>
      <c r="C4374" t="str">
        <f t="shared" si="349"/>
        <v>NC_023140.1</v>
      </c>
      <c r="D4374" t="str">
        <f t="shared" si="350"/>
        <v>CP006970</v>
      </c>
      <c r="E4374" t="str">
        <f t="shared" si="347"/>
        <v>Phaeobacter</v>
      </c>
      <c r="F4374" t="s">
        <v>32668</v>
      </c>
      <c r="G4374" t="str">
        <f t="shared" si="351"/>
        <v>Phaeobactergallaeciensis            Alphaproteobacteria77.87661.97861---621</v>
      </c>
      <c r="H4374" t="s">
        <v>22232</v>
      </c>
      <c r="I4374" t="s">
        <v>15</v>
      </c>
      <c r="J4374" t="s">
        <v>78</v>
      </c>
      <c r="K4374" t="s">
        <v>202</v>
      </c>
      <c r="L4374" t="s">
        <v>22233</v>
      </c>
      <c r="M4374" t="s">
        <v>22234</v>
      </c>
      <c r="N4374" t="s">
        <v>22235</v>
      </c>
      <c r="O4374" s="1" t="s">
        <v>22236</v>
      </c>
      <c r="P4374" t="s">
        <v>22237</v>
      </c>
      <c r="Q4374">
        <v>61</v>
      </c>
      <c r="R4374" t="s">
        <v>23</v>
      </c>
      <c r="S4374" t="s">
        <v>23</v>
      </c>
      <c r="T4374" t="s">
        <v>23</v>
      </c>
      <c r="U4374">
        <v>62</v>
      </c>
      <c r="V4374">
        <v>1</v>
      </c>
    </row>
    <row r="4375" spans="1:22">
      <c r="A4375">
        <v>6456135</v>
      </c>
      <c r="B4375" t="str">
        <f t="shared" si="348"/>
        <v>pGal_A255</v>
      </c>
      <c r="C4375" t="str">
        <f t="shared" si="349"/>
        <v>NC_023138.1</v>
      </c>
      <c r="D4375" t="str">
        <f t="shared" si="350"/>
        <v>CP006967</v>
      </c>
      <c r="E4375" t="str">
        <f t="shared" si="347"/>
        <v>Phaeobacter</v>
      </c>
      <c r="F4375" t="s">
        <v>32668</v>
      </c>
      <c r="G4375" t="str">
        <f t="shared" si="351"/>
        <v>Phaeobactergallaeciensis            Alphaproteobacteria255.49357.9726232-1-2341</v>
      </c>
      <c r="H4375" t="s">
        <v>22232</v>
      </c>
      <c r="I4375" t="s">
        <v>15</v>
      </c>
      <c r="J4375" t="s">
        <v>78</v>
      </c>
      <c r="K4375" t="s">
        <v>202</v>
      </c>
      <c r="L4375" t="s">
        <v>22238</v>
      </c>
      <c r="M4375" t="s">
        <v>22239</v>
      </c>
      <c r="N4375" t="s">
        <v>22240</v>
      </c>
      <c r="O4375" s="1" t="s">
        <v>22241</v>
      </c>
      <c r="P4375" t="s">
        <v>22242</v>
      </c>
      <c r="Q4375">
        <v>232</v>
      </c>
      <c r="R4375" t="s">
        <v>23</v>
      </c>
      <c r="S4375">
        <v>1</v>
      </c>
      <c r="T4375" t="s">
        <v>23</v>
      </c>
      <c r="U4375">
        <v>234</v>
      </c>
      <c r="V4375">
        <v>1</v>
      </c>
    </row>
    <row r="4376" spans="1:22">
      <c r="A4376">
        <v>6456039</v>
      </c>
      <c r="B4376" t="str">
        <f t="shared" si="348"/>
        <v>pGal_F69</v>
      </c>
      <c r="C4376" t="str">
        <f t="shared" si="349"/>
        <v>NC_023142.1</v>
      </c>
      <c r="D4376" t="str">
        <f t="shared" si="350"/>
        <v>CP006972</v>
      </c>
      <c r="E4376" t="str">
        <f t="shared" si="347"/>
        <v>Phaeobacter</v>
      </c>
      <c r="F4376" t="s">
        <v>32668</v>
      </c>
      <c r="G4376" t="str">
        <f t="shared" si="351"/>
        <v xml:space="preserve">Phaeobactergallaeciensis            Alphaproteobacteria68.75262.904449---49-                                        </v>
      </c>
      <c r="H4376" t="s">
        <v>22232</v>
      </c>
      <c r="I4376" t="s">
        <v>15</v>
      </c>
      <c r="J4376" t="s">
        <v>78</v>
      </c>
      <c r="K4376" t="s">
        <v>202</v>
      </c>
      <c r="L4376" t="s">
        <v>22243</v>
      </c>
      <c r="M4376" t="s">
        <v>22244</v>
      </c>
      <c r="N4376" t="s">
        <v>22245</v>
      </c>
      <c r="O4376" s="1" t="s">
        <v>22246</v>
      </c>
      <c r="P4376" t="s">
        <v>22247</v>
      </c>
      <c r="Q4376">
        <v>49</v>
      </c>
      <c r="R4376" t="s">
        <v>23</v>
      </c>
      <c r="S4376" t="s">
        <v>23</v>
      </c>
      <c r="T4376" t="s">
        <v>23</v>
      </c>
      <c r="U4376">
        <v>49</v>
      </c>
      <c r="V4376" t="s">
        <v>44</v>
      </c>
    </row>
    <row r="4377" spans="1:22">
      <c r="A4377">
        <v>6455943</v>
      </c>
      <c r="B4377" t="str">
        <f t="shared" si="348"/>
        <v>pGal_G40</v>
      </c>
      <c r="C4377" t="str">
        <f t="shared" si="349"/>
        <v>NC_023143.1</v>
      </c>
      <c r="D4377" t="str">
        <f t="shared" si="350"/>
        <v>CP006973</v>
      </c>
      <c r="E4377" t="str">
        <f t="shared" si="347"/>
        <v>Phaeobacter</v>
      </c>
      <c r="F4377" t="s">
        <v>32668</v>
      </c>
      <c r="G4377" t="str">
        <f t="shared" si="351"/>
        <v xml:space="preserve">Phaeobactergallaeciensis            Alphaproteobacteria40.1756.148953---53-                                        </v>
      </c>
      <c r="H4377" t="s">
        <v>22232</v>
      </c>
      <c r="I4377" t="s">
        <v>15</v>
      </c>
      <c r="J4377" t="s">
        <v>78</v>
      </c>
      <c r="K4377" t="s">
        <v>202</v>
      </c>
      <c r="L4377" t="s">
        <v>22248</v>
      </c>
      <c r="M4377" t="s">
        <v>22249</v>
      </c>
      <c r="N4377" t="s">
        <v>22250</v>
      </c>
      <c r="O4377" s="1" t="s">
        <v>22251</v>
      </c>
      <c r="P4377" t="s">
        <v>22252</v>
      </c>
      <c r="Q4377">
        <v>53</v>
      </c>
      <c r="R4377" t="s">
        <v>23</v>
      </c>
      <c r="S4377" t="s">
        <v>23</v>
      </c>
      <c r="T4377" t="s">
        <v>23</v>
      </c>
      <c r="U4377">
        <v>53</v>
      </c>
      <c r="V4377" t="s">
        <v>44</v>
      </c>
    </row>
    <row r="4378" spans="1:22">
      <c r="A4378">
        <v>6455847</v>
      </c>
      <c r="B4378" t="str">
        <f t="shared" si="348"/>
        <v>pGal_B134</v>
      </c>
      <c r="C4378" t="str">
        <f t="shared" si="349"/>
        <v>NC_023148.1</v>
      </c>
      <c r="D4378" t="str">
        <f t="shared" si="350"/>
        <v>CP006968</v>
      </c>
      <c r="E4378" t="str">
        <f t="shared" si="347"/>
        <v>Phaeobacter</v>
      </c>
      <c r="F4378" t="s">
        <v>32668</v>
      </c>
      <c r="G4378" t="str">
        <f t="shared" si="351"/>
        <v>Phaeobactergallaeciensis            Alphaproteobacteria133.62159.8506139---1412</v>
      </c>
      <c r="H4378" t="s">
        <v>22232</v>
      </c>
      <c r="I4378" t="s">
        <v>15</v>
      </c>
      <c r="J4378" t="s">
        <v>78</v>
      </c>
      <c r="K4378" t="s">
        <v>202</v>
      </c>
      <c r="L4378" t="s">
        <v>22253</v>
      </c>
      <c r="M4378" t="s">
        <v>22254</v>
      </c>
      <c r="N4378" t="s">
        <v>22255</v>
      </c>
      <c r="O4378" s="1" t="s">
        <v>22256</v>
      </c>
      <c r="P4378" t="s">
        <v>22257</v>
      </c>
      <c r="Q4378">
        <v>139</v>
      </c>
      <c r="R4378" t="s">
        <v>23</v>
      </c>
      <c r="S4378" t="s">
        <v>23</v>
      </c>
      <c r="T4378" t="s">
        <v>23</v>
      </c>
      <c r="U4378">
        <v>141</v>
      </c>
      <c r="V4378">
        <v>2</v>
      </c>
    </row>
    <row r="4379" spans="1:22">
      <c r="A4379">
        <v>6455751</v>
      </c>
      <c r="B4379" t="str">
        <f t="shared" si="348"/>
        <v>pGal_E78</v>
      </c>
      <c r="C4379" t="str">
        <f t="shared" si="349"/>
        <v>NC_023141.1</v>
      </c>
      <c r="D4379" t="str">
        <f t="shared" si="350"/>
        <v>CP006971</v>
      </c>
      <c r="E4379" t="str">
        <f t="shared" ref="E4379:E4442" si="352">MID(H4379,1,FIND(" ",H4379)-1)</f>
        <v>Phaeobacter</v>
      </c>
      <c r="F4379" t="s">
        <v>32668</v>
      </c>
      <c r="G4379" t="str">
        <f t="shared" si="351"/>
        <v>Phaeobactergallaeciensis            Alphaproteobacteria77.77554.773479---801</v>
      </c>
      <c r="H4379" t="s">
        <v>22232</v>
      </c>
      <c r="I4379" t="s">
        <v>15</v>
      </c>
      <c r="J4379" t="s">
        <v>78</v>
      </c>
      <c r="K4379" t="s">
        <v>202</v>
      </c>
      <c r="L4379" t="s">
        <v>22258</v>
      </c>
      <c r="M4379" t="s">
        <v>22259</v>
      </c>
      <c r="N4379" t="s">
        <v>22260</v>
      </c>
      <c r="O4379" s="1" t="s">
        <v>17073</v>
      </c>
      <c r="P4379" t="s">
        <v>22261</v>
      </c>
      <c r="Q4379">
        <v>79</v>
      </c>
      <c r="R4379" t="s">
        <v>23</v>
      </c>
      <c r="S4379" t="s">
        <v>23</v>
      </c>
      <c r="T4379" t="s">
        <v>23</v>
      </c>
      <c r="U4379">
        <v>80</v>
      </c>
      <c r="V4379">
        <v>1</v>
      </c>
    </row>
    <row r="4380" spans="1:22">
      <c r="A4380">
        <v>6455655</v>
      </c>
      <c r="B4380" t="str">
        <f t="shared" si="348"/>
        <v>pGal_C110</v>
      </c>
      <c r="C4380" t="str">
        <f t="shared" si="349"/>
        <v>NC_023139.1</v>
      </c>
      <c r="D4380" t="str">
        <f t="shared" si="350"/>
        <v>CP006969</v>
      </c>
      <c r="E4380" t="str">
        <f t="shared" si="352"/>
        <v>Phaeobacter</v>
      </c>
      <c r="F4380" t="s">
        <v>32668</v>
      </c>
      <c r="G4380" t="str">
        <f t="shared" si="351"/>
        <v>Phaeobactergallaeciensis            Alphaproteobacteria109.81556.4431107---1092</v>
      </c>
      <c r="H4380" t="s">
        <v>22232</v>
      </c>
      <c r="I4380" t="s">
        <v>15</v>
      </c>
      <c r="J4380" t="s">
        <v>78</v>
      </c>
      <c r="K4380" t="s">
        <v>202</v>
      </c>
      <c r="L4380" t="s">
        <v>22262</v>
      </c>
      <c r="M4380" t="s">
        <v>22263</v>
      </c>
      <c r="N4380" t="s">
        <v>22264</v>
      </c>
      <c r="O4380" s="1" t="s">
        <v>22265</v>
      </c>
      <c r="P4380" t="s">
        <v>22266</v>
      </c>
      <c r="Q4380">
        <v>107</v>
      </c>
      <c r="R4380" t="s">
        <v>23</v>
      </c>
      <c r="S4380" t="s">
        <v>23</v>
      </c>
      <c r="T4380" t="s">
        <v>23</v>
      </c>
      <c r="U4380">
        <v>109</v>
      </c>
      <c r="V4380">
        <v>2</v>
      </c>
    </row>
    <row r="4381" spans="1:22">
      <c r="A4381">
        <v>6455559</v>
      </c>
      <c r="B4381" t="str">
        <f t="shared" si="348"/>
        <v>pPGA1_262</v>
      </c>
      <c r="C4381" t="str">
        <f t="shared" si="349"/>
        <v>NC_018291.1</v>
      </c>
      <c r="D4381" t="str">
        <f t="shared" si="350"/>
        <v>CP002977</v>
      </c>
      <c r="E4381" t="str">
        <f t="shared" si="352"/>
        <v>Phaeobacter</v>
      </c>
      <c r="F4381" t="s">
        <v>32669</v>
      </c>
      <c r="G4381" t="str">
        <f t="shared" si="351"/>
        <v>Phaeobacterinhibens                 Alphaproteobacteria261.8257.9948230-1-2332</v>
      </c>
      <c r="H4381" t="s">
        <v>22267</v>
      </c>
      <c r="I4381" t="s">
        <v>15</v>
      </c>
      <c r="J4381" t="s">
        <v>78</v>
      </c>
      <c r="K4381" t="s">
        <v>202</v>
      </c>
      <c r="L4381" t="s">
        <v>22268</v>
      </c>
      <c r="M4381" t="s">
        <v>22269</v>
      </c>
      <c r="N4381" t="s">
        <v>22270</v>
      </c>
      <c r="O4381" s="1" t="s">
        <v>22271</v>
      </c>
      <c r="P4381" t="s">
        <v>22272</v>
      </c>
      <c r="Q4381">
        <v>230</v>
      </c>
      <c r="R4381" t="s">
        <v>23</v>
      </c>
      <c r="S4381">
        <v>1</v>
      </c>
      <c r="T4381" t="s">
        <v>23</v>
      </c>
      <c r="U4381">
        <v>233</v>
      </c>
      <c r="V4381">
        <v>2</v>
      </c>
    </row>
    <row r="4382" spans="1:22">
      <c r="A4382">
        <v>6455463</v>
      </c>
      <c r="B4382" t="str">
        <f t="shared" si="348"/>
        <v>pPGA1_65</v>
      </c>
      <c r="C4382" t="str">
        <f t="shared" si="349"/>
        <v>NC_018288.1</v>
      </c>
      <c r="D4382" t="str">
        <f t="shared" si="350"/>
        <v>CP002979</v>
      </c>
      <c r="E4382" t="str">
        <f t="shared" si="352"/>
        <v>Phaeobacter</v>
      </c>
      <c r="F4382" t="s">
        <v>32669</v>
      </c>
      <c r="G4382" t="str">
        <f t="shared" si="351"/>
        <v xml:space="preserve">Phaeobacterinhibens                 Alphaproteobacteria65.24562.720549---49-                                                </v>
      </c>
      <c r="H4382" t="s">
        <v>22267</v>
      </c>
      <c r="I4382" t="s">
        <v>15</v>
      </c>
      <c r="J4382" t="s">
        <v>78</v>
      </c>
      <c r="K4382" t="s">
        <v>202</v>
      </c>
      <c r="L4382" t="s">
        <v>22273</v>
      </c>
      <c r="M4382" t="s">
        <v>22274</v>
      </c>
      <c r="N4382" t="s">
        <v>22275</v>
      </c>
      <c r="O4382" s="1" t="s">
        <v>22276</v>
      </c>
      <c r="P4382" t="s">
        <v>22277</v>
      </c>
      <c r="Q4382">
        <v>49</v>
      </c>
      <c r="R4382" t="s">
        <v>23</v>
      </c>
      <c r="S4382" t="s">
        <v>23</v>
      </c>
      <c r="T4382" t="s">
        <v>23</v>
      </c>
      <c r="U4382">
        <v>49</v>
      </c>
      <c r="V4382" t="s">
        <v>24</v>
      </c>
    </row>
    <row r="4383" spans="1:22">
      <c r="A4383">
        <v>6455367</v>
      </c>
      <c r="B4383" t="str">
        <f t="shared" si="348"/>
        <v>pPGA1_78</v>
      </c>
      <c r="C4383" t="str">
        <f t="shared" si="349"/>
        <v>NC_018287.1</v>
      </c>
      <c r="D4383" t="str">
        <f t="shared" si="350"/>
        <v>CP002978</v>
      </c>
      <c r="E4383" t="str">
        <f t="shared" si="352"/>
        <v>Phaeobacter</v>
      </c>
      <c r="F4383" t="s">
        <v>32669</v>
      </c>
      <c r="G4383" t="str">
        <f t="shared" si="351"/>
        <v xml:space="preserve">Phaeobacterinhibens                 Alphaproteobacteria78.23862.665262---62-                                                </v>
      </c>
      <c r="H4383" t="s">
        <v>22267</v>
      </c>
      <c r="I4383" t="s">
        <v>15</v>
      </c>
      <c r="J4383" t="s">
        <v>78</v>
      </c>
      <c r="K4383" t="s">
        <v>202</v>
      </c>
      <c r="L4383" t="s">
        <v>22278</v>
      </c>
      <c r="M4383" t="s">
        <v>22279</v>
      </c>
      <c r="N4383" t="s">
        <v>22280</v>
      </c>
      <c r="O4383" s="1" t="s">
        <v>22281</v>
      </c>
      <c r="P4383" t="s">
        <v>22282</v>
      </c>
      <c r="Q4383">
        <v>62</v>
      </c>
      <c r="R4383" t="s">
        <v>23</v>
      </c>
      <c r="S4383" t="s">
        <v>23</v>
      </c>
      <c r="T4383" t="s">
        <v>23</v>
      </c>
      <c r="U4383">
        <v>62</v>
      </c>
      <c r="V4383" t="s">
        <v>24</v>
      </c>
    </row>
    <row r="4384" spans="1:22">
      <c r="A4384">
        <v>6455271</v>
      </c>
      <c r="B4384" t="str">
        <f t="shared" si="348"/>
        <v>unnamed</v>
      </c>
      <c r="C4384" t="str">
        <f t="shared" si="349"/>
        <v>NC_011143.1</v>
      </c>
      <c r="D4384" t="str">
        <f t="shared" si="350"/>
        <v>CP000748</v>
      </c>
      <c r="E4384" t="str">
        <f t="shared" si="352"/>
        <v>Phenylobacterium</v>
      </c>
      <c r="F4384" t="s">
        <v>32670</v>
      </c>
      <c r="G4384" t="str">
        <f t="shared" si="351"/>
        <v>Phenylobacteriumzucineum                 Alphaproteobacteria382.97668.5442351---36615</v>
      </c>
      <c r="H4384" t="s">
        <v>22283</v>
      </c>
      <c r="I4384" t="s">
        <v>15</v>
      </c>
      <c r="J4384" t="s">
        <v>78</v>
      </c>
      <c r="K4384" t="s">
        <v>202</v>
      </c>
      <c r="L4384" t="s">
        <v>68</v>
      </c>
      <c r="M4384" t="s">
        <v>22284</v>
      </c>
      <c r="N4384" t="s">
        <v>22285</v>
      </c>
      <c r="O4384" s="1" t="s">
        <v>22286</v>
      </c>
      <c r="P4384" t="s">
        <v>22287</v>
      </c>
      <c r="Q4384">
        <v>351</v>
      </c>
      <c r="R4384" t="s">
        <v>23</v>
      </c>
      <c r="S4384" t="s">
        <v>23</v>
      </c>
      <c r="T4384" t="s">
        <v>23</v>
      </c>
      <c r="U4384">
        <v>366</v>
      </c>
      <c r="V4384">
        <v>15</v>
      </c>
    </row>
    <row r="4385" spans="1:22">
      <c r="A4385">
        <v>6455175</v>
      </c>
      <c r="B4385" t="str">
        <f t="shared" si="348"/>
        <v>pPHDD1</v>
      </c>
      <c r="C4385" t="str">
        <f t="shared" si="349"/>
        <v>NC_014653.1</v>
      </c>
      <c r="D4385" t="str">
        <f t="shared" si="350"/>
        <v>FN597600</v>
      </c>
      <c r="E4385" t="str">
        <f t="shared" si="352"/>
        <v>Photobacterium</v>
      </c>
      <c r="F4385" t="s">
        <v>32671</v>
      </c>
      <c r="G4385" t="str">
        <f t="shared" si="351"/>
        <v xml:space="preserve">Photobacteriumdamselae                 Gammaproteobacteria153.42937.9244172---172-                                                                </v>
      </c>
      <c r="H4385" t="s">
        <v>22288</v>
      </c>
      <c r="I4385" t="s">
        <v>15</v>
      </c>
      <c r="J4385" t="s">
        <v>78</v>
      </c>
      <c r="K4385" t="s">
        <v>79</v>
      </c>
      <c r="L4385" t="s">
        <v>22289</v>
      </c>
      <c r="M4385" t="s">
        <v>22290</v>
      </c>
      <c r="N4385" t="s">
        <v>22291</v>
      </c>
      <c r="O4385" s="1" t="s">
        <v>22292</v>
      </c>
      <c r="P4385" t="s">
        <v>22293</v>
      </c>
      <c r="Q4385">
        <v>172</v>
      </c>
      <c r="R4385" t="s">
        <v>23</v>
      </c>
      <c r="S4385" t="s">
        <v>23</v>
      </c>
      <c r="T4385" t="s">
        <v>23</v>
      </c>
      <c r="U4385">
        <v>172</v>
      </c>
      <c r="V4385" t="s">
        <v>495</v>
      </c>
    </row>
    <row r="4386" spans="1:22">
      <c r="A4386">
        <v>6455079</v>
      </c>
      <c r="B4386" t="str">
        <f t="shared" si="348"/>
        <v>pAQU1</v>
      </c>
      <c r="C4386" t="str">
        <f t="shared" si="349"/>
        <v>NC_016983.1</v>
      </c>
      <c r="D4386" t="str">
        <f t="shared" si="350"/>
        <v>AB571865</v>
      </c>
      <c r="E4386" t="str">
        <f t="shared" si="352"/>
        <v>Photobacterium</v>
      </c>
      <c r="F4386" t="s">
        <v>32671</v>
      </c>
      <c r="G4386" t="str">
        <f t="shared" si="351"/>
        <v xml:space="preserve">Photobacteriumdamselae                 Gammaproteobacteria204.05243.1861234---234-                                                        </v>
      </c>
      <c r="H4386" t="s">
        <v>22294</v>
      </c>
      <c r="I4386" t="s">
        <v>15</v>
      </c>
      <c r="J4386" t="s">
        <v>78</v>
      </c>
      <c r="K4386" t="s">
        <v>79</v>
      </c>
      <c r="L4386" t="s">
        <v>22295</v>
      </c>
      <c r="M4386" t="s">
        <v>22296</v>
      </c>
      <c r="N4386" t="s">
        <v>22297</v>
      </c>
      <c r="O4386" s="1" t="s">
        <v>22298</v>
      </c>
      <c r="P4386" t="s">
        <v>22299</v>
      </c>
      <c r="Q4386">
        <v>234</v>
      </c>
      <c r="R4386" t="s">
        <v>23</v>
      </c>
      <c r="S4386" t="s">
        <v>23</v>
      </c>
      <c r="T4386" t="s">
        <v>23</v>
      </c>
      <c r="U4386">
        <v>234</v>
      </c>
      <c r="V4386" t="s">
        <v>58</v>
      </c>
    </row>
    <row r="4387" spans="1:22">
      <c r="A4387">
        <v>6454983</v>
      </c>
      <c r="B4387" t="str">
        <f t="shared" si="348"/>
        <v>pP9014</v>
      </c>
      <c r="C4387" t="str">
        <f t="shared" si="349"/>
        <v>NC_012919.1</v>
      </c>
      <c r="D4387" t="str">
        <f t="shared" si="350"/>
        <v>AB453229</v>
      </c>
      <c r="E4387" t="str">
        <f t="shared" si="352"/>
        <v>Photobacterium</v>
      </c>
      <c r="F4387" t="s">
        <v>32671</v>
      </c>
      <c r="G4387" t="str">
        <f t="shared" si="351"/>
        <v xml:space="preserve">Photobacteriumdamselae                 Gammaproteobacteria55.85144.38661---61-                                                        </v>
      </c>
      <c r="H4387" t="s">
        <v>22300</v>
      </c>
      <c r="I4387" t="s">
        <v>15</v>
      </c>
      <c r="J4387" t="s">
        <v>78</v>
      </c>
      <c r="K4387" t="s">
        <v>79</v>
      </c>
      <c r="L4387" t="s">
        <v>22301</v>
      </c>
      <c r="M4387" t="s">
        <v>22302</v>
      </c>
      <c r="N4387" t="s">
        <v>22303</v>
      </c>
      <c r="O4387" s="1" t="s">
        <v>22304</v>
      </c>
      <c r="P4387" t="s">
        <v>22305</v>
      </c>
      <c r="Q4387">
        <v>61</v>
      </c>
      <c r="R4387" t="s">
        <v>23</v>
      </c>
      <c r="S4387" t="s">
        <v>23</v>
      </c>
      <c r="T4387" t="s">
        <v>23</v>
      </c>
      <c r="U4387">
        <v>61</v>
      </c>
      <c r="V4387" t="s">
        <v>58</v>
      </c>
    </row>
    <row r="4388" spans="1:22">
      <c r="A4388">
        <v>6454887</v>
      </c>
      <c r="B4388" t="str">
        <f t="shared" si="348"/>
        <v>pPHDP10</v>
      </c>
      <c r="C4388" t="str">
        <f t="shared" si="349"/>
        <v>NC_013775.1</v>
      </c>
      <c r="D4388" t="str">
        <f t="shared" si="350"/>
        <v>DQ069059</v>
      </c>
      <c r="E4388" t="str">
        <f t="shared" si="352"/>
        <v>Photobacterium</v>
      </c>
      <c r="F4388" t="s">
        <v>32671</v>
      </c>
      <c r="G4388" t="str">
        <f t="shared" si="351"/>
        <v xml:space="preserve">Photobacteriumdamselae                 Gammaproteobacteria9.63139.24838---8-                                                                </v>
      </c>
      <c r="H4388" t="s">
        <v>22288</v>
      </c>
      <c r="I4388" t="s">
        <v>15</v>
      </c>
      <c r="J4388" t="s">
        <v>78</v>
      </c>
      <c r="K4388" t="s">
        <v>79</v>
      </c>
      <c r="L4388" t="s">
        <v>22306</v>
      </c>
      <c r="M4388" t="s">
        <v>22307</v>
      </c>
      <c r="N4388" t="s">
        <v>22308</v>
      </c>
      <c r="O4388" s="1" t="s">
        <v>22309</v>
      </c>
      <c r="P4388" t="s">
        <v>22310</v>
      </c>
      <c r="Q4388">
        <v>8</v>
      </c>
      <c r="R4388" t="s">
        <v>23</v>
      </c>
      <c r="S4388" t="s">
        <v>23</v>
      </c>
      <c r="T4388" t="s">
        <v>23</v>
      </c>
      <c r="U4388">
        <v>8</v>
      </c>
      <c r="V4388" t="s">
        <v>495</v>
      </c>
    </row>
    <row r="4389" spans="1:22">
      <c r="A4389">
        <v>6454791</v>
      </c>
      <c r="B4389" t="str">
        <f t="shared" si="348"/>
        <v>pPHDP60</v>
      </c>
      <c r="C4389" t="str">
        <f t="shared" si="349"/>
        <v>NC_020277.1</v>
      </c>
      <c r="D4389" t="str">
        <f t="shared" si="350"/>
        <v>KC344732</v>
      </c>
      <c r="E4389" t="str">
        <f t="shared" si="352"/>
        <v>Photobacterium</v>
      </c>
      <c r="F4389" t="s">
        <v>32671</v>
      </c>
      <c r="G4389" t="str">
        <f t="shared" si="351"/>
        <v xml:space="preserve">Photobacteriumdamselae                 Gammaproteobacteria59.73137.272171---71-                                        </v>
      </c>
      <c r="H4389" t="s">
        <v>22311</v>
      </c>
      <c r="I4389" t="s">
        <v>15</v>
      </c>
      <c r="J4389" t="s">
        <v>78</v>
      </c>
      <c r="K4389" t="s">
        <v>79</v>
      </c>
      <c r="L4389" t="s">
        <v>22312</v>
      </c>
      <c r="M4389" t="s">
        <v>22313</v>
      </c>
      <c r="N4389" t="s">
        <v>22314</v>
      </c>
      <c r="O4389" s="1" t="s">
        <v>22315</v>
      </c>
      <c r="P4389" t="s">
        <v>22316</v>
      </c>
      <c r="Q4389">
        <v>71</v>
      </c>
      <c r="R4389" t="s">
        <v>23</v>
      </c>
      <c r="S4389" t="s">
        <v>23</v>
      </c>
      <c r="T4389" t="s">
        <v>23</v>
      </c>
      <c r="U4389">
        <v>71</v>
      </c>
      <c r="V4389" t="s">
        <v>44</v>
      </c>
    </row>
    <row r="4390" spans="1:22">
      <c r="A4390">
        <v>6454695</v>
      </c>
      <c r="B4390" t="str">
        <f t="shared" si="348"/>
        <v>pP99-018</v>
      </c>
      <c r="C4390" t="str">
        <f t="shared" si="349"/>
        <v>NC_008612.1</v>
      </c>
      <c r="D4390" t="str">
        <f t="shared" si="350"/>
        <v>AB277723</v>
      </c>
      <c r="E4390" t="str">
        <f t="shared" si="352"/>
        <v>Photobacterium</v>
      </c>
      <c r="F4390" t="s">
        <v>32671</v>
      </c>
      <c r="G4390" t="str">
        <f t="shared" si="351"/>
        <v xml:space="preserve">Photobacteriumdamselae                 Gammaproteobacteria150.15751.3722187---187-                        </v>
      </c>
      <c r="H4390" t="s">
        <v>22317</v>
      </c>
      <c r="I4390" t="s">
        <v>15</v>
      </c>
      <c r="J4390" t="s">
        <v>78</v>
      </c>
      <c r="K4390" t="s">
        <v>79</v>
      </c>
      <c r="L4390" t="s">
        <v>22318</v>
      </c>
      <c r="M4390" t="s">
        <v>22319</v>
      </c>
      <c r="N4390" t="s">
        <v>22320</v>
      </c>
      <c r="O4390" s="1" t="s">
        <v>22321</v>
      </c>
      <c r="P4390" t="s">
        <v>22322</v>
      </c>
      <c r="Q4390">
        <v>187</v>
      </c>
      <c r="R4390" t="s">
        <v>23</v>
      </c>
      <c r="S4390" t="s">
        <v>23</v>
      </c>
      <c r="T4390" t="s">
        <v>23</v>
      </c>
      <c r="U4390">
        <v>187</v>
      </c>
      <c r="V4390" t="s">
        <v>289</v>
      </c>
    </row>
    <row r="4391" spans="1:22">
      <c r="A4391">
        <v>6454599</v>
      </c>
      <c r="B4391" t="str">
        <f t="shared" si="348"/>
        <v>pP91278</v>
      </c>
      <c r="C4391" t="str">
        <f t="shared" si="349"/>
        <v>NC_008613.1</v>
      </c>
      <c r="D4391" t="str">
        <f t="shared" si="350"/>
        <v>AB277724</v>
      </c>
      <c r="E4391" t="str">
        <f t="shared" si="352"/>
        <v>Photobacterium</v>
      </c>
      <c r="F4391" t="s">
        <v>32671</v>
      </c>
      <c r="G4391" t="str">
        <f t="shared" si="351"/>
        <v xml:space="preserve">Photobacteriumdamselae                 Gammaproteobacteria131.5251.7092161---161-                                </v>
      </c>
      <c r="H4391" t="s">
        <v>22323</v>
      </c>
      <c r="I4391" t="s">
        <v>15</v>
      </c>
      <c r="J4391" t="s">
        <v>78</v>
      </c>
      <c r="K4391" t="s">
        <v>79</v>
      </c>
      <c r="L4391" t="s">
        <v>22324</v>
      </c>
      <c r="M4391" t="s">
        <v>22325</v>
      </c>
      <c r="N4391" t="s">
        <v>22326</v>
      </c>
      <c r="O4391" s="1" t="s">
        <v>22327</v>
      </c>
      <c r="P4391" t="s">
        <v>22328</v>
      </c>
      <c r="Q4391">
        <v>161</v>
      </c>
      <c r="R4391" t="s">
        <v>23</v>
      </c>
      <c r="S4391" t="s">
        <v>23</v>
      </c>
      <c r="T4391" t="s">
        <v>23</v>
      </c>
      <c r="U4391">
        <v>161</v>
      </c>
      <c r="V4391" t="s">
        <v>108</v>
      </c>
    </row>
    <row r="4392" spans="1:22">
      <c r="A4392">
        <v>6454503</v>
      </c>
      <c r="B4392" t="str">
        <f t="shared" si="348"/>
        <v>pPBPR1</v>
      </c>
      <c r="C4392" t="str">
        <f t="shared" si="349"/>
        <v>NC_005871.1</v>
      </c>
      <c r="D4392" t="str">
        <f t="shared" si="350"/>
        <v>CR377818</v>
      </c>
      <c r="E4392" t="str">
        <f t="shared" si="352"/>
        <v>Photobacterium</v>
      </c>
      <c r="F4392" t="s">
        <v>32672</v>
      </c>
      <c r="G4392" t="str">
        <f t="shared" si="351"/>
        <v>Photobacteriumprofundum                Gammaproteobacteria80.03344.026872---731</v>
      </c>
      <c r="H4392" t="s">
        <v>22329</v>
      </c>
      <c r="I4392" t="s">
        <v>15</v>
      </c>
      <c r="J4392" t="s">
        <v>78</v>
      </c>
      <c r="K4392" t="s">
        <v>79</v>
      </c>
      <c r="L4392" t="s">
        <v>22330</v>
      </c>
      <c r="M4392" t="s">
        <v>22331</v>
      </c>
      <c r="N4392" t="s">
        <v>22332</v>
      </c>
      <c r="O4392" s="1" t="s">
        <v>22333</v>
      </c>
      <c r="P4392" t="s">
        <v>22334</v>
      </c>
      <c r="Q4392">
        <v>72</v>
      </c>
      <c r="R4392" t="s">
        <v>23</v>
      </c>
      <c r="S4392" t="s">
        <v>23</v>
      </c>
      <c r="T4392" t="s">
        <v>23</v>
      </c>
      <c r="U4392">
        <v>73</v>
      </c>
      <c r="V4392">
        <v>1</v>
      </c>
    </row>
    <row r="4393" spans="1:22">
      <c r="A4393">
        <v>6454407</v>
      </c>
      <c r="B4393" t="str">
        <f t="shared" si="348"/>
        <v>pPAU1</v>
      </c>
      <c r="C4393" t="str">
        <f t="shared" si="349"/>
        <v>NC_012961.1</v>
      </c>
      <c r="D4393" t="str">
        <f t="shared" si="350"/>
        <v>FM162592</v>
      </c>
      <c r="E4393" t="str">
        <f t="shared" si="352"/>
        <v>Photorhabdus</v>
      </c>
      <c r="F4393" t="s">
        <v>32673</v>
      </c>
      <c r="G4393" t="str">
        <f t="shared" si="351"/>
        <v>Photorhabdusasymbiotica              Gammaproteobacteria29.3340.501228---291</v>
      </c>
      <c r="H4393" t="s">
        <v>22335</v>
      </c>
      <c r="I4393" t="s">
        <v>15</v>
      </c>
      <c r="J4393" t="s">
        <v>78</v>
      </c>
      <c r="K4393" t="s">
        <v>79</v>
      </c>
      <c r="L4393" t="s">
        <v>22336</v>
      </c>
      <c r="M4393" t="s">
        <v>22337</v>
      </c>
      <c r="N4393" t="s">
        <v>22338</v>
      </c>
      <c r="O4393" s="1" t="s">
        <v>22339</v>
      </c>
      <c r="P4393" t="s">
        <v>22340</v>
      </c>
      <c r="Q4393">
        <v>28</v>
      </c>
      <c r="R4393" t="s">
        <v>23</v>
      </c>
      <c r="S4393" t="s">
        <v>23</v>
      </c>
      <c r="T4393" t="s">
        <v>23</v>
      </c>
      <c r="U4393">
        <v>29</v>
      </c>
      <c r="V4393">
        <v>1</v>
      </c>
    </row>
    <row r="4394" spans="1:22">
      <c r="A4394">
        <v>6454311</v>
      </c>
      <c r="B4394" t="str">
        <f t="shared" si="348"/>
        <v>pPSMK1</v>
      </c>
      <c r="C4394" t="str">
        <f t="shared" si="349"/>
        <v>NC_017081.1</v>
      </c>
      <c r="D4394" t="str">
        <f t="shared" si="350"/>
        <v>AP012339</v>
      </c>
      <c r="E4394" t="str">
        <f t="shared" si="352"/>
        <v>Phycisphaera</v>
      </c>
      <c r="F4394" t="s">
        <v>32674</v>
      </c>
      <c r="G4394" t="str">
        <f t="shared" si="351"/>
        <v>Phycisphaeramikurensis               Phycisphaerae81.15769.987870---711</v>
      </c>
      <c r="H4394" t="s">
        <v>22341</v>
      </c>
      <c r="I4394" t="s">
        <v>15</v>
      </c>
      <c r="J4394" t="s">
        <v>15929</v>
      </c>
      <c r="K4394" t="s">
        <v>22342</v>
      </c>
      <c r="L4394" t="s">
        <v>22343</v>
      </c>
      <c r="M4394" t="s">
        <v>22344</v>
      </c>
      <c r="N4394" t="s">
        <v>22345</v>
      </c>
      <c r="O4394" s="1" t="s">
        <v>22346</v>
      </c>
      <c r="P4394" t="s">
        <v>22347</v>
      </c>
      <c r="Q4394">
        <v>70</v>
      </c>
      <c r="R4394" t="s">
        <v>23</v>
      </c>
      <c r="S4394" t="s">
        <v>23</v>
      </c>
      <c r="T4394" t="s">
        <v>23</v>
      </c>
      <c r="U4394">
        <v>71</v>
      </c>
      <c r="V4394">
        <v>1</v>
      </c>
    </row>
    <row r="4395" spans="1:22">
      <c r="A4395">
        <v>6454215</v>
      </c>
      <c r="B4395" t="str">
        <f t="shared" si="348"/>
        <v>mF</v>
      </c>
      <c r="C4395" t="str">
        <f t="shared" si="349"/>
        <v>NC_011028.1</v>
      </c>
      <c r="D4395" t="str">
        <f t="shared" si="350"/>
        <v>D29637</v>
      </c>
      <c r="E4395" t="str">
        <f t="shared" si="352"/>
        <v>Physarum</v>
      </c>
      <c r="F4395" t="s">
        <v>32675</v>
      </c>
      <c r="G4395" t="str">
        <f t="shared" si="351"/>
        <v xml:space="preserve">Physarumpolycephalum             Other Protists14.50325.284410-----                                                                </v>
      </c>
      <c r="H4395" t="s">
        <v>22348</v>
      </c>
      <c r="I4395" t="s">
        <v>5279</v>
      </c>
      <c r="J4395" t="s">
        <v>10789</v>
      </c>
      <c r="K4395" t="s">
        <v>10790</v>
      </c>
      <c r="L4395" t="s">
        <v>22349</v>
      </c>
      <c r="M4395" t="s">
        <v>22350</v>
      </c>
      <c r="N4395" t="s">
        <v>22351</v>
      </c>
      <c r="O4395" s="1" t="s">
        <v>22352</v>
      </c>
      <c r="P4395" t="s">
        <v>22353</v>
      </c>
      <c r="Q4395">
        <v>10</v>
      </c>
      <c r="R4395" t="s">
        <v>23</v>
      </c>
      <c r="S4395" t="s">
        <v>23</v>
      </c>
      <c r="T4395" t="s">
        <v>23</v>
      </c>
      <c r="U4395" t="s">
        <v>23</v>
      </c>
      <c r="V4395" t="s">
        <v>495</v>
      </c>
    </row>
    <row r="4396" spans="1:22">
      <c r="A4396">
        <v>6454119</v>
      </c>
      <c r="B4396" t="str">
        <f t="shared" si="348"/>
        <v>phytoplasma specific extrachromosomal DNA</v>
      </c>
      <c r="C4396" t="str">
        <f t="shared" si="349"/>
        <v>NC_002100.1</v>
      </c>
      <c r="D4396" t="str">
        <f t="shared" si="350"/>
        <v>AB000510</v>
      </c>
      <c r="E4396" t="str">
        <f t="shared" si="352"/>
        <v>Phytoplasma</v>
      </c>
      <c r="F4396" t="s">
        <v>32132</v>
      </c>
      <c r="G4396" t="str">
        <f t="shared" si="351"/>
        <v xml:space="preserve">Phytoplasmasp.                      Mollicutes2.64522.1928------                        </v>
      </c>
      <c r="H4396" t="s">
        <v>22354</v>
      </c>
      <c r="I4396" t="s">
        <v>15</v>
      </c>
      <c r="J4396" t="s">
        <v>16</v>
      </c>
      <c r="K4396" t="s">
        <v>17</v>
      </c>
      <c r="L4396" t="s">
        <v>22355</v>
      </c>
      <c r="M4396" t="s">
        <v>22356</v>
      </c>
      <c r="N4396" t="s">
        <v>22357</v>
      </c>
      <c r="O4396" s="1" t="s">
        <v>22358</v>
      </c>
      <c r="P4396" t="s">
        <v>22359</v>
      </c>
      <c r="Q4396" t="s">
        <v>23</v>
      </c>
      <c r="R4396" t="s">
        <v>23</v>
      </c>
      <c r="S4396" t="s">
        <v>23</v>
      </c>
      <c r="T4396" t="s">
        <v>23</v>
      </c>
      <c r="U4396" t="s">
        <v>23</v>
      </c>
      <c r="V4396" t="s">
        <v>289</v>
      </c>
    </row>
    <row r="4397" spans="1:22">
      <c r="A4397">
        <v>6454023</v>
      </c>
      <c r="B4397" t="str">
        <f t="shared" si="348"/>
        <v>pPO1</v>
      </c>
      <c r="C4397" t="str">
        <f t="shared" si="349"/>
        <v>NC_016049.1</v>
      </c>
      <c r="D4397" t="str">
        <f t="shared" si="350"/>
        <v>JN032732</v>
      </c>
      <c r="E4397" t="str">
        <f t="shared" si="352"/>
        <v>Picrophilus</v>
      </c>
      <c r="F4397" t="s">
        <v>32676</v>
      </c>
      <c r="G4397" t="str">
        <f t="shared" si="351"/>
        <v xml:space="preserve">Picrophilusoshimae                  Thermoplasmata7.64630.53886---6-                                                                        </v>
      </c>
      <c r="H4397" t="s">
        <v>22360</v>
      </c>
      <c r="I4397" t="s">
        <v>481</v>
      </c>
      <c r="J4397" t="s">
        <v>2208</v>
      </c>
      <c r="K4397" t="s">
        <v>22361</v>
      </c>
      <c r="L4397" t="s">
        <v>22362</v>
      </c>
      <c r="M4397" t="s">
        <v>22363</v>
      </c>
      <c r="N4397" t="s">
        <v>22364</v>
      </c>
      <c r="O4397" s="1" t="s">
        <v>22365</v>
      </c>
      <c r="P4397" t="s">
        <v>22366</v>
      </c>
      <c r="Q4397">
        <v>6</v>
      </c>
      <c r="R4397" t="s">
        <v>23</v>
      </c>
      <c r="S4397" t="s">
        <v>23</v>
      </c>
      <c r="T4397" t="s">
        <v>23</v>
      </c>
      <c r="U4397">
        <v>6</v>
      </c>
      <c r="V4397" t="s">
        <v>3736</v>
      </c>
    </row>
    <row r="4398" spans="1:22">
      <c r="A4398">
        <v>6453927</v>
      </c>
      <c r="B4398" t="str">
        <f t="shared" si="348"/>
        <v>pPPWB-Hn</v>
      </c>
      <c r="C4398" t="str">
        <f t="shared" si="349"/>
        <v>NC_025193.1</v>
      </c>
      <c r="D4398" t="str">
        <f t="shared" si="350"/>
        <v>KC935372</v>
      </c>
      <c r="E4398" t="str">
        <f t="shared" si="352"/>
        <v>Pigeon</v>
      </c>
      <c r="F4398" t="s">
        <v>32677</v>
      </c>
      <c r="G4398" t="str">
        <f t="shared" si="351"/>
        <v xml:space="preserve">Pigeonpea                      Mollicutes4.21827.14564---4-                                                </v>
      </c>
      <c r="H4398" t="s">
        <v>22367</v>
      </c>
      <c r="I4398" t="s">
        <v>15</v>
      </c>
      <c r="J4398" t="s">
        <v>16</v>
      </c>
      <c r="K4398" t="s">
        <v>17</v>
      </c>
      <c r="L4398" t="s">
        <v>22368</v>
      </c>
      <c r="M4398" t="s">
        <v>22369</v>
      </c>
      <c r="N4398" t="s">
        <v>22370</v>
      </c>
      <c r="O4398" s="1" t="s">
        <v>22371</v>
      </c>
      <c r="P4398" t="s">
        <v>22372</v>
      </c>
      <c r="Q4398">
        <v>4</v>
      </c>
      <c r="R4398" t="s">
        <v>23</v>
      </c>
      <c r="S4398" t="s">
        <v>23</v>
      </c>
      <c r="T4398" t="s">
        <v>23</v>
      </c>
      <c r="U4398">
        <v>4</v>
      </c>
      <c r="V4398" t="s">
        <v>24</v>
      </c>
    </row>
    <row r="4399" spans="1:22">
      <c r="A4399">
        <v>6453831</v>
      </c>
      <c r="B4399" t="str">
        <f t="shared" si="348"/>
        <v>pPSB1-2</v>
      </c>
      <c r="C4399" t="str">
        <f t="shared" si="349"/>
        <v>NZ_CP012510.1</v>
      </c>
      <c r="D4399" t="str">
        <f t="shared" si="350"/>
        <v>CP012510</v>
      </c>
      <c r="E4399" t="str">
        <f t="shared" si="352"/>
        <v>Piscirickettsia</v>
      </c>
      <c r="F4399" t="s">
        <v>32678</v>
      </c>
      <c r="G4399" t="str">
        <f t="shared" si="351"/>
        <v>Piscirickettsiasalmonis                 Gammaproteobacteria51.57539.057753---574</v>
      </c>
      <c r="H4399" t="s">
        <v>22373</v>
      </c>
      <c r="I4399" t="s">
        <v>15</v>
      </c>
      <c r="J4399" t="s">
        <v>78</v>
      </c>
      <c r="K4399" t="s">
        <v>79</v>
      </c>
      <c r="L4399" t="s">
        <v>22374</v>
      </c>
      <c r="M4399" t="s">
        <v>22375</v>
      </c>
      <c r="N4399" t="s">
        <v>22376</v>
      </c>
      <c r="O4399" s="1" t="s">
        <v>22377</v>
      </c>
      <c r="P4399" t="s">
        <v>22378</v>
      </c>
      <c r="Q4399">
        <v>53</v>
      </c>
      <c r="R4399" t="s">
        <v>23</v>
      </c>
      <c r="S4399" t="s">
        <v>23</v>
      </c>
      <c r="T4399" t="s">
        <v>23</v>
      </c>
      <c r="U4399">
        <v>57</v>
      </c>
      <c r="V4399">
        <v>4</v>
      </c>
    </row>
    <row r="4400" spans="1:22">
      <c r="A4400">
        <v>6453735</v>
      </c>
      <c r="B4400" t="str">
        <f t="shared" si="348"/>
        <v>pPSB1-1</v>
      </c>
      <c r="C4400" t="str">
        <f t="shared" si="349"/>
        <v>NZ_CP012509.1</v>
      </c>
      <c r="D4400" t="str">
        <f t="shared" si="350"/>
        <v>CP012509</v>
      </c>
      <c r="E4400" t="str">
        <f t="shared" si="352"/>
        <v>Piscirickettsia</v>
      </c>
      <c r="F4400" t="s">
        <v>32678</v>
      </c>
      <c r="G4400" t="str">
        <f t="shared" si="351"/>
        <v>Piscirickettsiasalmonis                 Gammaproteobacteria57.43137.272660---633</v>
      </c>
      <c r="H4400" t="s">
        <v>22373</v>
      </c>
      <c r="I4400" t="s">
        <v>15</v>
      </c>
      <c r="J4400" t="s">
        <v>78</v>
      </c>
      <c r="K4400" t="s">
        <v>79</v>
      </c>
      <c r="L4400" t="s">
        <v>22379</v>
      </c>
      <c r="M4400" t="s">
        <v>22380</v>
      </c>
      <c r="N4400" t="s">
        <v>22381</v>
      </c>
      <c r="O4400" s="1" t="s">
        <v>22382</v>
      </c>
      <c r="P4400" t="s">
        <v>22383</v>
      </c>
      <c r="Q4400">
        <v>60</v>
      </c>
      <c r="R4400" t="s">
        <v>23</v>
      </c>
      <c r="S4400" t="s">
        <v>23</v>
      </c>
      <c r="T4400" t="s">
        <v>23</v>
      </c>
      <c r="U4400">
        <v>63</v>
      </c>
      <c r="V4400">
        <v>3</v>
      </c>
    </row>
    <row r="4401" spans="1:22">
      <c r="A4401">
        <v>6453639</v>
      </c>
      <c r="B4401" t="str">
        <f t="shared" si="348"/>
        <v>pPSB1-3</v>
      </c>
      <c r="C4401" t="str">
        <f t="shared" si="349"/>
        <v>NZ_CP012511.1</v>
      </c>
      <c r="D4401" t="str">
        <f t="shared" si="350"/>
        <v>CP012511</v>
      </c>
      <c r="E4401" t="str">
        <f t="shared" si="352"/>
        <v>Piscirickettsia</v>
      </c>
      <c r="F4401" t="s">
        <v>32678</v>
      </c>
      <c r="G4401" t="str">
        <f t="shared" si="351"/>
        <v>Piscirickettsiasalmonis                 Gammaproteobacteria181.03538.9157196---21216</v>
      </c>
      <c r="H4401" t="s">
        <v>22373</v>
      </c>
      <c r="I4401" t="s">
        <v>15</v>
      </c>
      <c r="J4401" t="s">
        <v>78</v>
      </c>
      <c r="K4401" t="s">
        <v>79</v>
      </c>
      <c r="L4401" t="s">
        <v>22384</v>
      </c>
      <c r="M4401" t="s">
        <v>22385</v>
      </c>
      <c r="N4401" t="s">
        <v>22386</v>
      </c>
      <c r="O4401" s="1" t="s">
        <v>22387</v>
      </c>
      <c r="P4401" t="s">
        <v>22388</v>
      </c>
      <c r="Q4401">
        <v>196</v>
      </c>
      <c r="R4401" t="s">
        <v>23</v>
      </c>
      <c r="S4401" t="s">
        <v>23</v>
      </c>
      <c r="T4401" t="s">
        <v>23</v>
      </c>
      <c r="U4401">
        <v>212</v>
      </c>
      <c r="V4401">
        <v>16</v>
      </c>
    </row>
    <row r="4402" spans="1:22">
      <c r="A4402">
        <v>6453543</v>
      </c>
      <c r="B4402" t="str">
        <f t="shared" si="348"/>
        <v>pPSB1-4</v>
      </c>
      <c r="C4402" t="str">
        <f t="shared" si="349"/>
        <v>NZ_CP012512.1</v>
      </c>
      <c r="D4402" t="str">
        <f t="shared" si="350"/>
        <v>CP012512</v>
      </c>
      <c r="E4402" t="str">
        <f t="shared" si="352"/>
        <v>Piscirickettsia</v>
      </c>
      <c r="F4402" t="s">
        <v>32678</v>
      </c>
      <c r="G4402" t="str">
        <f t="shared" si="351"/>
        <v>Piscirickettsiasalmonis                 Gammaproteobacteria33.48840.566836---4610</v>
      </c>
      <c r="H4402" t="s">
        <v>22373</v>
      </c>
      <c r="I4402" t="s">
        <v>15</v>
      </c>
      <c r="J4402" t="s">
        <v>78</v>
      </c>
      <c r="K4402" t="s">
        <v>79</v>
      </c>
      <c r="L4402" t="s">
        <v>22389</v>
      </c>
      <c r="M4402" t="s">
        <v>22390</v>
      </c>
      <c r="N4402" t="s">
        <v>22391</v>
      </c>
      <c r="O4402" s="1" t="s">
        <v>22392</v>
      </c>
      <c r="P4402" t="s">
        <v>22393</v>
      </c>
      <c r="Q4402">
        <v>36</v>
      </c>
      <c r="R4402" t="s">
        <v>23</v>
      </c>
      <c r="S4402" t="s">
        <v>23</v>
      </c>
      <c r="T4402" t="s">
        <v>23</v>
      </c>
      <c r="U4402">
        <v>46</v>
      </c>
      <c r="V4402">
        <v>10</v>
      </c>
    </row>
    <row r="4403" spans="1:22">
      <c r="A4403">
        <v>6453447</v>
      </c>
      <c r="B4403" t="str">
        <f t="shared" si="348"/>
        <v>pPSA1-3</v>
      </c>
      <c r="C4403" t="str">
        <f t="shared" si="349"/>
        <v>NZ_CP012416.1</v>
      </c>
      <c r="D4403" t="str">
        <f t="shared" si="350"/>
        <v>CP012416</v>
      </c>
      <c r="E4403" t="str">
        <f t="shared" si="352"/>
        <v>Piscirickettsia</v>
      </c>
      <c r="F4403" t="s">
        <v>32678</v>
      </c>
      <c r="G4403" t="str">
        <f t="shared" si="351"/>
        <v>Piscirickettsiasalmonis                 Gammaproteobacteria82.1338.155487---892</v>
      </c>
      <c r="H4403" t="s">
        <v>22394</v>
      </c>
      <c r="I4403" t="s">
        <v>15</v>
      </c>
      <c r="J4403" t="s">
        <v>78</v>
      </c>
      <c r="K4403" t="s">
        <v>79</v>
      </c>
      <c r="L4403" t="s">
        <v>22395</v>
      </c>
      <c r="M4403" t="s">
        <v>22396</v>
      </c>
      <c r="N4403" t="s">
        <v>22397</v>
      </c>
      <c r="O4403" s="1" t="s">
        <v>22398</v>
      </c>
      <c r="P4403" t="s">
        <v>22399</v>
      </c>
      <c r="Q4403">
        <v>87</v>
      </c>
      <c r="R4403" t="s">
        <v>23</v>
      </c>
      <c r="S4403" t="s">
        <v>23</v>
      </c>
      <c r="T4403" t="s">
        <v>23</v>
      </c>
      <c r="U4403">
        <v>89</v>
      </c>
      <c r="V4403">
        <v>2</v>
      </c>
    </row>
    <row r="4404" spans="1:22">
      <c r="A4404">
        <v>6453351</v>
      </c>
      <c r="B4404" t="str">
        <f t="shared" si="348"/>
        <v>pPSA1-4</v>
      </c>
      <c r="C4404" t="str">
        <f t="shared" si="349"/>
        <v>NZ_CP012417.1</v>
      </c>
      <c r="D4404" t="str">
        <f t="shared" si="350"/>
        <v>CP012417</v>
      </c>
      <c r="E4404" t="str">
        <f t="shared" si="352"/>
        <v>Piscirickettsia</v>
      </c>
      <c r="F4404" t="s">
        <v>32678</v>
      </c>
      <c r="G4404" t="str">
        <f t="shared" si="351"/>
        <v>Piscirickettsiasalmonis                 Gammaproteobacteria31.95139.050442---442</v>
      </c>
      <c r="H4404" t="s">
        <v>22394</v>
      </c>
      <c r="I4404" t="s">
        <v>15</v>
      </c>
      <c r="J4404" t="s">
        <v>78</v>
      </c>
      <c r="K4404" t="s">
        <v>79</v>
      </c>
      <c r="L4404" t="s">
        <v>22400</v>
      </c>
      <c r="M4404" t="s">
        <v>22401</v>
      </c>
      <c r="N4404" t="s">
        <v>22402</v>
      </c>
      <c r="O4404" s="1" t="s">
        <v>22403</v>
      </c>
      <c r="P4404" t="s">
        <v>22404</v>
      </c>
      <c r="Q4404">
        <v>42</v>
      </c>
      <c r="R4404" t="s">
        <v>23</v>
      </c>
      <c r="S4404" t="s">
        <v>23</v>
      </c>
      <c r="T4404" t="s">
        <v>23</v>
      </c>
      <c r="U4404">
        <v>44</v>
      </c>
      <c r="V4404">
        <v>2</v>
      </c>
    </row>
    <row r="4405" spans="1:22">
      <c r="A4405">
        <v>6453255</v>
      </c>
      <c r="B4405" t="str">
        <f t="shared" si="348"/>
        <v>pPSA1-2</v>
      </c>
      <c r="C4405" t="str">
        <f t="shared" si="349"/>
        <v>NZ_CP012415.1</v>
      </c>
      <c r="D4405" t="str">
        <f t="shared" si="350"/>
        <v>CP012415</v>
      </c>
      <c r="E4405" t="str">
        <f t="shared" si="352"/>
        <v>Piscirickettsia</v>
      </c>
      <c r="F4405" t="s">
        <v>32678</v>
      </c>
      <c r="G4405" t="str">
        <f t="shared" si="351"/>
        <v>Piscirickettsiasalmonis                 Gammaproteobacteria29.78439.427240---422</v>
      </c>
      <c r="H4405" t="s">
        <v>22394</v>
      </c>
      <c r="I4405" t="s">
        <v>15</v>
      </c>
      <c r="J4405" t="s">
        <v>78</v>
      </c>
      <c r="K4405" t="s">
        <v>79</v>
      </c>
      <c r="L4405" t="s">
        <v>22405</v>
      </c>
      <c r="M4405" t="s">
        <v>22406</v>
      </c>
      <c r="N4405" t="s">
        <v>22407</v>
      </c>
      <c r="O4405" s="1" t="s">
        <v>22408</v>
      </c>
      <c r="P4405" t="s">
        <v>22409</v>
      </c>
      <c r="Q4405">
        <v>40</v>
      </c>
      <c r="R4405" t="s">
        <v>23</v>
      </c>
      <c r="S4405" t="s">
        <v>23</v>
      </c>
      <c r="T4405" t="s">
        <v>23</v>
      </c>
      <c r="U4405">
        <v>42</v>
      </c>
      <c r="V4405">
        <v>2</v>
      </c>
    </row>
    <row r="4406" spans="1:22">
      <c r="A4406">
        <v>6453159</v>
      </c>
      <c r="B4406" t="str">
        <f t="shared" si="348"/>
        <v>pPSA1-1</v>
      </c>
      <c r="C4406" t="str">
        <f t="shared" si="349"/>
        <v>NZ_CP012414.1</v>
      </c>
      <c r="D4406" t="str">
        <f t="shared" si="350"/>
        <v>CP012414</v>
      </c>
      <c r="E4406" t="str">
        <f t="shared" si="352"/>
        <v>Piscirickettsia</v>
      </c>
      <c r="F4406" t="s">
        <v>32678</v>
      </c>
      <c r="G4406" t="str">
        <f t="shared" si="351"/>
        <v>Piscirickettsiasalmonis                 Gammaproteobacteria39.33538.276344---462</v>
      </c>
      <c r="H4406" t="s">
        <v>22394</v>
      </c>
      <c r="I4406" t="s">
        <v>15</v>
      </c>
      <c r="J4406" t="s">
        <v>78</v>
      </c>
      <c r="K4406" t="s">
        <v>79</v>
      </c>
      <c r="L4406" t="s">
        <v>22410</v>
      </c>
      <c r="M4406" t="s">
        <v>22411</v>
      </c>
      <c r="N4406" t="s">
        <v>22412</v>
      </c>
      <c r="O4406" s="1" t="s">
        <v>22413</v>
      </c>
      <c r="P4406" t="s">
        <v>22414</v>
      </c>
      <c r="Q4406">
        <v>44</v>
      </c>
      <c r="R4406" t="s">
        <v>23</v>
      </c>
      <c r="S4406" t="s">
        <v>23</v>
      </c>
      <c r="T4406" t="s">
        <v>23</v>
      </c>
      <c r="U4406">
        <v>46</v>
      </c>
      <c r="V4406">
        <v>2</v>
      </c>
    </row>
    <row r="4407" spans="1:22">
      <c r="A4407">
        <v>6453063</v>
      </c>
      <c r="B4407" t="str">
        <f t="shared" si="348"/>
        <v>pPSLF89-1</v>
      </c>
      <c r="C4407" t="str">
        <f t="shared" si="349"/>
        <v>NZ_CP011850.1</v>
      </c>
      <c r="D4407" t="str">
        <f t="shared" si="350"/>
        <v>CP011850</v>
      </c>
      <c r="E4407" t="str">
        <f t="shared" si="352"/>
        <v>Piscirickettsia</v>
      </c>
      <c r="F4407" t="s">
        <v>32678</v>
      </c>
      <c r="G4407" t="str">
        <f t="shared" si="351"/>
        <v>Piscirickettsiasalmonis                 Gammaproteobacteria180.12438.9049198---21214</v>
      </c>
      <c r="H4407" t="s">
        <v>22415</v>
      </c>
      <c r="I4407" t="s">
        <v>15</v>
      </c>
      <c r="J4407" t="s">
        <v>78</v>
      </c>
      <c r="K4407" t="s">
        <v>79</v>
      </c>
      <c r="L4407" t="s">
        <v>22416</v>
      </c>
      <c r="M4407" t="s">
        <v>22417</v>
      </c>
      <c r="N4407" t="s">
        <v>22418</v>
      </c>
      <c r="O4407" s="1" t="s">
        <v>22419</v>
      </c>
      <c r="P4407" t="s">
        <v>22420</v>
      </c>
      <c r="Q4407">
        <v>198</v>
      </c>
      <c r="R4407" t="s">
        <v>23</v>
      </c>
      <c r="S4407" t="s">
        <v>23</v>
      </c>
      <c r="T4407" t="s">
        <v>23</v>
      </c>
      <c r="U4407">
        <v>212</v>
      </c>
      <c r="V4407">
        <v>14</v>
      </c>
    </row>
    <row r="4408" spans="1:22">
      <c r="A4408">
        <v>6452967</v>
      </c>
      <c r="B4408" t="str">
        <f t="shared" si="348"/>
        <v>pPSLF89-3</v>
      </c>
      <c r="C4408" t="str">
        <f t="shared" si="349"/>
        <v>NZ_CP011852.1</v>
      </c>
      <c r="D4408" t="str">
        <f t="shared" si="350"/>
        <v>CP011852</v>
      </c>
      <c r="E4408" t="str">
        <f t="shared" si="352"/>
        <v>Piscirickettsia</v>
      </c>
      <c r="F4408" t="s">
        <v>32678</v>
      </c>
      <c r="G4408" t="str">
        <f t="shared" si="351"/>
        <v>Piscirickettsiasalmonis                 Gammaproteobacteria51.57339.057353---574</v>
      </c>
      <c r="H4408" t="s">
        <v>22415</v>
      </c>
      <c r="I4408" t="s">
        <v>15</v>
      </c>
      <c r="J4408" t="s">
        <v>78</v>
      </c>
      <c r="K4408" t="s">
        <v>79</v>
      </c>
      <c r="L4408" t="s">
        <v>22421</v>
      </c>
      <c r="M4408" t="s">
        <v>22422</v>
      </c>
      <c r="N4408" t="s">
        <v>22423</v>
      </c>
      <c r="O4408" s="1" t="s">
        <v>22424</v>
      </c>
      <c r="P4408" t="s">
        <v>18028</v>
      </c>
      <c r="Q4408">
        <v>53</v>
      </c>
      <c r="R4408" t="s">
        <v>23</v>
      </c>
      <c r="S4408" t="s">
        <v>23</v>
      </c>
      <c r="T4408" t="s">
        <v>23</v>
      </c>
      <c r="U4408">
        <v>57</v>
      </c>
      <c r="V4408">
        <v>4</v>
      </c>
    </row>
    <row r="4409" spans="1:22">
      <c r="A4409">
        <v>6452871</v>
      </c>
      <c r="B4409" t="str">
        <f t="shared" si="348"/>
        <v>pPSLF89-2</v>
      </c>
      <c r="C4409" t="str">
        <f t="shared" si="349"/>
        <v>NZ_CP011851.1</v>
      </c>
      <c r="D4409" t="str">
        <f t="shared" si="350"/>
        <v>CP011851</v>
      </c>
      <c r="E4409" t="str">
        <f t="shared" si="352"/>
        <v>Piscirickettsia</v>
      </c>
      <c r="F4409" t="s">
        <v>32678</v>
      </c>
      <c r="G4409" t="str">
        <f t="shared" si="351"/>
        <v>Piscirickettsiasalmonis                 Gammaproteobacteria33.51640.610538---446</v>
      </c>
      <c r="H4409" t="s">
        <v>22415</v>
      </c>
      <c r="I4409" t="s">
        <v>15</v>
      </c>
      <c r="J4409" t="s">
        <v>78</v>
      </c>
      <c r="K4409" t="s">
        <v>79</v>
      </c>
      <c r="L4409" t="s">
        <v>22425</v>
      </c>
      <c r="M4409" t="s">
        <v>22426</v>
      </c>
      <c r="N4409" t="s">
        <v>22427</v>
      </c>
      <c r="O4409" s="1" t="s">
        <v>22428</v>
      </c>
      <c r="P4409" t="s">
        <v>22429</v>
      </c>
      <c r="Q4409">
        <v>38</v>
      </c>
      <c r="R4409" t="s">
        <v>23</v>
      </c>
      <c r="S4409" t="s">
        <v>23</v>
      </c>
      <c r="T4409" t="s">
        <v>23</v>
      </c>
      <c r="U4409">
        <v>44</v>
      </c>
      <c r="V4409">
        <v>6</v>
      </c>
    </row>
    <row r="4410" spans="1:22">
      <c r="A4410">
        <v>6452775</v>
      </c>
      <c r="B4410" t="str">
        <f t="shared" si="348"/>
        <v>pPLIM01</v>
      </c>
      <c r="C4410" t="str">
        <f t="shared" si="349"/>
        <v>NC_014149.1</v>
      </c>
      <c r="D4410" t="str">
        <f t="shared" si="350"/>
        <v>CP001745</v>
      </c>
      <c r="E4410" t="str">
        <f t="shared" si="352"/>
        <v>Planctopirus</v>
      </c>
      <c r="F4410" t="s">
        <v>32679</v>
      </c>
      <c r="G4410" t="str">
        <f t="shared" si="351"/>
        <v xml:space="preserve">Planctopiruslimnophila               Planctomycetia37.0157.030553-1-54-                                                        </v>
      </c>
      <c r="H4410" t="s">
        <v>22430</v>
      </c>
      <c r="I4410" t="s">
        <v>15</v>
      </c>
      <c r="J4410" t="s">
        <v>15929</v>
      </c>
      <c r="K4410" t="s">
        <v>15930</v>
      </c>
      <c r="L4410" t="s">
        <v>22431</v>
      </c>
      <c r="M4410" t="s">
        <v>22432</v>
      </c>
      <c r="N4410" t="s">
        <v>22433</v>
      </c>
      <c r="O4410" s="1" t="s">
        <v>22434</v>
      </c>
      <c r="P4410" t="s">
        <v>22435</v>
      </c>
      <c r="Q4410">
        <v>53</v>
      </c>
      <c r="R4410" t="s">
        <v>23</v>
      </c>
      <c r="S4410">
        <v>1</v>
      </c>
      <c r="T4410" t="s">
        <v>23</v>
      </c>
      <c r="U4410">
        <v>54</v>
      </c>
      <c r="V4410" t="s">
        <v>58</v>
      </c>
    </row>
    <row r="4411" spans="1:22">
      <c r="A4411">
        <v>6452679</v>
      </c>
      <c r="B4411" t="str">
        <f t="shared" si="348"/>
        <v>pPA50</v>
      </c>
      <c r="C4411" t="str">
        <f t="shared" si="349"/>
        <v>NZ_CM002807.1</v>
      </c>
      <c r="D4411" t="str">
        <f t="shared" si="350"/>
        <v>CM002807</v>
      </c>
      <c r="E4411" t="str">
        <f t="shared" si="352"/>
        <v>Planktothrix</v>
      </c>
      <c r="F4411" t="s">
        <v>32680</v>
      </c>
      <c r="G4411" t="str">
        <f t="shared" si="351"/>
        <v>Planktothrixagardhii                 Oscillatoriophycideae50.85237.764548---502</v>
      </c>
      <c r="H4411" t="s">
        <v>22436</v>
      </c>
      <c r="I4411" t="s">
        <v>15</v>
      </c>
      <c r="J4411" t="s">
        <v>26</v>
      </c>
      <c r="K4411" t="s">
        <v>155</v>
      </c>
      <c r="L4411" t="s">
        <v>22437</v>
      </c>
      <c r="M4411" t="s">
        <v>22438</v>
      </c>
      <c r="N4411" t="s">
        <v>22439</v>
      </c>
      <c r="O4411" s="1" t="s">
        <v>22440</v>
      </c>
      <c r="P4411" t="s">
        <v>22441</v>
      </c>
      <c r="Q4411">
        <v>48</v>
      </c>
      <c r="R4411" t="s">
        <v>23</v>
      </c>
      <c r="S4411" t="s">
        <v>23</v>
      </c>
      <c r="T4411" t="s">
        <v>23</v>
      </c>
      <c r="U4411">
        <v>50</v>
      </c>
      <c r="V4411">
        <v>2</v>
      </c>
    </row>
    <row r="4412" spans="1:22">
      <c r="A4412">
        <v>6452583</v>
      </c>
      <c r="B4412" t="str">
        <f t="shared" si="348"/>
        <v>pPA79</v>
      </c>
      <c r="C4412" t="str">
        <f t="shared" si="349"/>
        <v>NZ_CM002808.1</v>
      </c>
      <c r="D4412" t="str">
        <f t="shared" si="350"/>
        <v>CM002808</v>
      </c>
      <c r="E4412" t="str">
        <f t="shared" si="352"/>
        <v>Planktothrix</v>
      </c>
      <c r="F4412" t="s">
        <v>32680</v>
      </c>
      <c r="G4412" t="str">
        <f t="shared" si="351"/>
        <v>Planktothrixagardhii                 Oscillatoriophycideae79.10639.243556---626</v>
      </c>
      <c r="H4412" t="s">
        <v>22436</v>
      </c>
      <c r="I4412" t="s">
        <v>15</v>
      </c>
      <c r="J4412" t="s">
        <v>26</v>
      </c>
      <c r="K4412" t="s">
        <v>155</v>
      </c>
      <c r="L4412" t="s">
        <v>22442</v>
      </c>
      <c r="M4412" t="s">
        <v>22443</v>
      </c>
      <c r="N4412" t="s">
        <v>22444</v>
      </c>
      <c r="O4412" s="1" t="s">
        <v>22445</v>
      </c>
      <c r="P4412" t="s">
        <v>22446</v>
      </c>
      <c r="Q4412">
        <v>56</v>
      </c>
      <c r="R4412" t="s">
        <v>23</v>
      </c>
      <c r="S4412" t="s">
        <v>23</v>
      </c>
      <c r="T4412" t="s">
        <v>23</v>
      </c>
      <c r="U4412">
        <v>62</v>
      </c>
      <c r="V4412">
        <v>6</v>
      </c>
    </row>
    <row r="4413" spans="1:22">
      <c r="A4413">
        <v>6452487</v>
      </c>
      <c r="B4413" t="str">
        <f t="shared" si="348"/>
        <v>pPA5.5</v>
      </c>
      <c r="C4413" t="str">
        <f t="shared" si="349"/>
        <v>NZ_CM002806.1</v>
      </c>
      <c r="D4413" t="str">
        <f t="shared" si="350"/>
        <v>CM002806</v>
      </c>
      <c r="E4413" t="str">
        <f t="shared" si="352"/>
        <v>Planktothrix</v>
      </c>
      <c r="F4413" t="s">
        <v>32680</v>
      </c>
      <c r="G4413" t="str">
        <f t="shared" si="351"/>
        <v>Planktothrixagardhii                 Oscillatoriophycideae2858136.92473---41</v>
      </c>
      <c r="H4413" t="s">
        <v>22436</v>
      </c>
      <c r="I4413" t="s">
        <v>15</v>
      </c>
      <c r="J4413" t="s">
        <v>26</v>
      </c>
      <c r="K4413" t="s">
        <v>155</v>
      </c>
      <c r="L4413" t="s">
        <v>22447</v>
      </c>
      <c r="M4413" t="s">
        <v>22448</v>
      </c>
      <c r="N4413" t="s">
        <v>22449</v>
      </c>
      <c r="O4413" s="1">
        <v>28581</v>
      </c>
      <c r="P4413" t="s">
        <v>22450</v>
      </c>
      <c r="Q4413">
        <v>3</v>
      </c>
      <c r="R4413" t="s">
        <v>23</v>
      </c>
      <c r="S4413" t="s">
        <v>23</v>
      </c>
      <c r="T4413" t="s">
        <v>23</v>
      </c>
      <c r="U4413">
        <v>4</v>
      </c>
      <c r="V4413">
        <v>1</v>
      </c>
    </row>
    <row r="4414" spans="1:22">
      <c r="A4414">
        <v>6452391</v>
      </c>
      <c r="B4414" t="str">
        <f t="shared" si="348"/>
        <v>pPA115</v>
      </c>
      <c r="C4414" t="str">
        <f t="shared" si="349"/>
        <v>NZ_CM002804.1</v>
      </c>
      <c r="D4414" t="str">
        <f t="shared" si="350"/>
        <v>CM002804</v>
      </c>
      <c r="E4414" t="str">
        <f t="shared" si="352"/>
        <v>Planktothrix</v>
      </c>
      <c r="F4414" t="s">
        <v>32680</v>
      </c>
      <c r="G4414" t="str">
        <f t="shared" si="351"/>
        <v>Planktothrixagardhii                 Oscillatoriophycideae119.56938.743397---1036</v>
      </c>
      <c r="H4414" t="s">
        <v>22436</v>
      </c>
      <c r="I4414" t="s">
        <v>15</v>
      </c>
      <c r="J4414" t="s">
        <v>26</v>
      </c>
      <c r="K4414" t="s">
        <v>155</v>
      </c>
      <c r="L4414" t="s">
        <v>22451</v>
      </c>
      <c r="M4414" t="s">
        <v>22452</v>
      </c>
      <c r="N4414" t="s">
        <v>22453</v>
      </c>
      <c r="O4414" s="1" t="s">
        <v>22454</v>
      </c>
      <c r="P4414" t="s">
        <v>22455</v>
      </c>
      <c r="Q4414">
        <v>97</v>
      </c>
      <c r="R4414" t="s">
        <v>23</v>
      </c>
      <c r="S4414" t="s">
        <v>23</v>
      </c>
      <c r="T4414" t="s">
        <v>23</v>
      </c>
      <c r="U4414">
        <v>103</v>
      </c>
      <c r="V4414">
        <v>6</v>
      </c>
    </row>
    <row r="4415" spans="1:22">
      <c r="A4415">
        <v>6452295</v>
      </c>
      <c r="B4415" t="str">
        <f t="shared" si="348"/>
        <v>pPA14</v>
      </c>
      <c r="C4415" t="str">
        <f t="shared" si="349"/>
        <v>NZ_CM002805.1</v>
      </c>
      <c r="D4415" t="str">
        <f t="shared" si="350"/>
        <v>CM002805</v>
      </c>
      <c r="E4415" t="str">
        <f t="shared" si="352"/>
        <v>Planktothrix</v>
      </c>
      <c r="F4415" t="s">
        <v>32680</v>
      </c>
      <c r="G4415" t="str">
        <f t="shared" si="351"/>
        <v xml:space="preserve">Planktothrixagardhii                 Oscillatoriophycideae3518640.26854---4-                                                </v>
      </c>
      <c r="H4415" t="s">
        <v>22436</v>
      </c>
      <c r="I4415" t="s">
        <v>15</v>
      </c>
      <c r="J4415" t="s">
        <v>26</v>
      </c>
      <c r="K4415" t="s">
        <v>155</v>
      </c>
      <c r="L4415" t="s">
        <v>22456</v>
      </c>
      <c r="M4415" t="s">
        <v>22457</v>
      </c>
      <c r="N4415" t="s">
        <v>22458</v>
      </c>
      <c r="O4415" s="1">
        <v>35186</v>
      </c>
      <c r="P4415" t="s">
        <v>22459</v>
      </c>
      <c r="Q4415">
        <v>4</v>
      </c>
      <c r="R4415" t="s">
        <v>23</v>
      </c>
      <c r="S4415" t="s">
        <v>23</v>
      </c>
      <c r="T4415" t="s">
        <v>23</v>
      </c>
      <c r="U4415">
        <v>4</v>
      </c>
      <c r="V4415" t="s">
        <v>24</v>
      </c>
    </row>
    <row r="4416" spans="1:22">
      <c r="A4416">
        <v>6452199</v>
      </c>
      <c r="B4416" t="str">
        <f t="shared" si="348"/>
        <v>pPR2</v>
      </c>
      <c r="C4416" t="str">
        <f t="shared" si="349"/>
        <v>NC_019291.1</v>
      </c>
      <c r="D4416" t="str">
        <f t="shared" si="350"/>
        <v>DQ302475</v>
      </c>
      <c r="E4416" t="str">
        <f t="shared" si="352"/>
        <v>Planobispora</v>
      </c>
      <c r="F4416" t="s">
        <v>32681</v>
      </c>
      <c r="G4416" t="str">
        <f t="shared" si="351"/>
        <v xml:space="preserve">Planobisporarosea                    Actinobacteria15.5268.092818---18-                                                                        </v>
      </c>
      <c r="H4416" t="s">
        <v>22460</v>
      </c>
      <c r="I4416" t="s">
        <v>15</v>
      </c>
      <c r="J4416" t="s">
        <v>2088</v>
      </c>
      <c r="K4416" t="s">
        <v>2088</v>
      </c>
      <c r="L4416" t="s">
        <v>22461</v>
      </c>
      <c r="M4416" t="s">
        <v>22462</v>
      </c>
      <c r="N4416" t="s">
        <v>22463</v>
      </c>
      <c r="O4416" s="1" t="s">
        <v>22464</v>
      </c>
      <c r="P4416" t="s">
        <v>22465</v>
      </c>
      <c r="Q4416">
        <v>18</v>
      </c>
      <c r="R4416" t="s">
        <v>23</v>
      </c>
      <c r="S4416" t="s">
        <v>23</v>
      </c>
      <c r="T4416" t="s">
        <v>23</v>
      </c>
      <c r="U4416">
        <v>18</v>
      </c>
      <c r="V4416" t="s">
        <v>3736</v>
      </c>
    </row>
    <row r="4417" spans="1:22">
      <c r="A4417">
        <v>6452103</v>
      </c>
      <c r="B4417" t="str">
        <f t="shared" si="348"/>
        <v>pNM8</v>
      </c>
      <c r="C4417" t="str">
        <f t="shared" si="349"/>
        <v>NC_019557.1</v>
      </c>
      <c r="D4417" t="str">
        <f t="shared" si="350"/>
        <v>JX847602</v>
      </c>
      <c r="E4417" t="str">
        <f t="shared" si="352"/>
        <v>Planococcus</v>
      </c>
      <c r="F4417" t="s">
        <v>32682</v>
      </c>
      <c r="G4417" t="str">
        <f t="shared" si="351"/>
        <v xml:space="preserve">Planococcuscitreus                  Bacilli8.25938.40668---8-                                                                        </v>
      </c>
      <c r="H4417" t="s">
        <v>22466</v>
      </c>
      <c r="I4417" t="s">
        <v>15</v>
      </c>
      <c r="J4417" t="s">
        <v>46</v>
      </c>
      <c r="K4417" t="s">
        <v>1953</v>
      </c>
      <c r="L4417" t="s">
        <v>22467</v>
      </c>
      <c r="M4417" t="s">
        <v>22468</v>
      </c>
      <c r="N4417" t="s">
        <v>22469</v>
      </c>
      <c r="O4417" s="1" t="s">
        <v>22470</v>
      </c>
      <c r="P4417" t="s">
        <v>22471</v>
      </c>
      <c r="Q4417">
        <v>8</v>
      </c>
      <c r="R4417" t="s">
        <v>23</v>
      </c>
      <c r="S4417" t="s">
        <v>23</v>
      </c>
      <c r="T4417" t="s">
        <v>23</v>
      </c>
      <c r="U4417">
        <v>8</v>
      </c>
      <c r="V4417" t="s">
        <v>3736</v>
      </c>
    </row>
    <row r="4418" spans="1:22">
      <c r="A4418">
        <v>6452007</v>
      </c>
      <c r="B4418" t="str">
        <f t="shared" si="348"/>
        <v>pNM11</v>
      </c>
      <c r="C4418" t="str">
        <f t="shared" si="349"/>
        <v>NC_019558.1</v>
      </c>
      <c r="D4418" t="str">
        <f t="shared" si="350"/>
        <v>JX847604</v>
      </c>
      <c r="E4418" t="str">
        <f t="shared" si="352"/>
        <v>Planococcus</v>
      </c>
      <c r="F4418" t="s">
        <v>32682</v>
      </c>
      <c r="G4418" t="str">
        <f t="shared" si="351"/>
        <v xml:space="preserve">Planococcuscitreus                  Bacilli11.38336.4939---9-                                                                        </v>
      </c>
      <c r="H4418" t="s">
        <v>22466</v>
      </c>
      <c r="I4418" t="s">
        <v>15</v>
      </c>
      <c r="J4418" t="s">
        <v>46</v>
      </c>
      <c r="K4418" t="s">
        <v>1953</v>
      </c>
      <c r="L4418" t="s">
        <v>22472</v>
      </c>
      <c r="M4418" t="s">
        <v>22473</v>
      </c>
      <c r="N4418" t="s">
        <v>22474</v>
      </c>
      <c r="O4418" s="1" t="s">
        <v>22475</v>
      </c>
      <c r="P4418" t="s">
        <v>22476</v>
      </c>
      <c r="Q4418">
        <v>9</v>
      </c>
      <c r="R4418" t="s">
        <v>23</v>
      </c>
      <c r="S4418" t="s">
        <v>23</v>
      </c>
      <c r="T4418" t="s">
        <v>23</v>
      </c>
      <c r="U4418">
        <v>9</v>
      </c>
      <c r="V4418" t="s">
        <v>3736</v>
      </c>
    </row>
    <row r="4419" spans="1:22">
      <c r="A4419">
        <v>6451911</v>
      </c>
      <c r="B4419" t="str">
        <f t="shared" ref="B4419:B4482" si="353">L4419</f>
        <v>pPla</v>
      </c>
      <c r="C4419" t="str">
        <f t="shared" ref="C4419:C4482" si="354">M4419</f>
        <v>NZ_CP009130.1</v>
      </c>
      <c r="D4419" t="str">
        <f t="shared" ref="D4419:D4482" si="355">N4419</f>
        <v>CP009130</v>
      </c>
      <c r="E4419" t="str">
        <f t="shared" si="352"/>
        <v>Planococcus</v>
      </c>
      <c r="F4419" t="s">
        <v>32132</v>
      </c>
      <c r="G4419" t="str">
        <f t="shared" ref="G4419:G4482" si="356">CONCATENATE(E4419,F4419,K4419,O4419,P4419,Q4419,R4419,S4419,T4419,U4419,V4419)</f>
        <v xml:space="preserve">Planococcussp.                      Bacilli3.36433.2643---3-                                                                        </v>
      </c>
      <c r="H4419" t="s">
        <v>22477</v>
      </c>
      <c r="I4419" t="s">
        <v>15</v>
      </c>
      <c r="J4419" t="s">
        <v>46</v>
      </c>
      <c r="K4419" t="s">
        <v>1953</v>
      </c>
      <c r="L4419" t="s">
        <v>22478</v>
      </c>
      <c r="M4419" t="s">
        <v>22479</v>
      </c>
      <c r="N4419" t="s">
        <v>22480</v>
      </c>
      <c r="O4419" s="1" t="s">
        <v>22481</v>
      </c>
      <c r="P4419" t="s">
        <v>22482</v>
      </c>
      <c r="Q4419">
        <v>3</v>
      </c>
      <c r="R4419" t="s">
        <v>23</v>
      </c>
      <c r="S4419" t="s">
        <v>23</v>
      </c>
      <c r="T4419" t="s">
        <v>23</v>
      </c>
      <c r="U4419">
        <v>3</v>
      </c>
      <c r="V4419" t="s">
        <v>3736</v>
      </c>
    </row>
    <row r="4420" spans="1:22">
      <c r="A4420">
        <v>6451815</v>
      </c>
      <c r="B4420" t="str">
        <f t="shared" si="353"/>
        <v>pPCZ1</v>
      </c>
      <c r="C4420" t="str">
        <f t="shared" si="354"/>
        <v>NC_013539.1</v>
      </c>
      <c r="D4420" t="str">
        <f t="shared" si="355"/>
        <v>DQ438984</v>
      </c>
      <c r="E4420" t="str">
        <f t="shared" si="352"/>
        <v>Planococcus</v>
      </c>
      <c r="F4420" t="s">
        <v>32132</v>
      </c>
      <c r="G4420" t="str">
        <f t="shared" si="356"/>
        <v xml:space="preserve">Planococcussp.                      Bacilli4.73837.14653---3-                                                                                </v>
      </c>
      <c r="H4420" t="s">
        <v>22483</v>
      </c>
      <c r="I4420" t="s">
        <v>15</v>
      </c>
      <c r="J4420" t="s">
        <v>46</v>
      </c>
      <c r="K4420" t="s">
        <v>1953</v>
      </c>
      <c r="L4420" t="s">
        <v>22484</v>
      </c>
      <c r="M4420" t="s">
        <v>22485</v>
      </c>
      <c r="N4420" t="s">
        <v>22486</v>
      </c>
      <c r="O4420" s="1" t="s">
        <v>22487</v>
      </c>
      <c r="P4420" t="s">
        <v>22488</v>
      </c>
      <c r="Q4420">
        <v>3</v>
      </c>
      <c r="R4420" t="s">
        <v>23</v>
      </c>
      <c r="S4420" t="s">
        <v>23</v>
      </c>
      <c r="T4420" t="s">
        <v>23</v>
      </c>
      <c r="U4420">
        <v>3</v>
      </c>
      <c r="V4420" t="s">
        <v>3129</v>
      </c>
    </row>
    <row r="4421" spans="1:22">
      <c r="A4421">
        <v>6451719</v>
      </c>
      <c r="B4421" t="str">
        <f t="shared" si="353"/>
        <v>pPCZ2</v>
      </c>
      <c r="C4421" t="str">
        <f t="shared" si="354"/>
        <v>NC_013540.1</v>
      </c>
      <c r="D4421" t="str">
        <f t="shared" si="355"/>
        <v>DQ438985</v>
      </c>
      <c r="E4421" t="str">
        <f t="shared" si="352"/>
        <v>Planococcus</v>
      </c>
      <c r="F4421" t="s">
        <v>32132</v>
      </c>
      <c r="G4421" t="str">
        <f t="shared" si="356"/>
        <v xml:space="preserve">Planococcussp.                      Bacilli7.97536.63958---8-                                                                                </v>
      </c>
      <c r="H4421" t="s">
        <v>22483</v>
      </c>
      <c r="I4421" t="s">
        <v>15</v>
      </c>
      <c r="J4421" t="s">
        <v>46</v>
      </c>
      <c r="K4421" t="s">
        <v>1953</v>
      </c>
      <c r="L4421" t="s">
        <v>22489</v>
      </c>
      <c r="M4421" t="s">
        <v>22490</v>
      </c>
      <c r="N4421" t="s">
        <v>22491</v>
      </c>
      <c r="O4421" s="1" t="s">
        <v>22492</v>
      </c>
      <c r="P4421" t="s">
        <v>22493</v>
      </c>
      <c r="Q4421">
        <v>8</v>
      </c>
      <c r="R4421" t="s">
        <v>23</v>
      </c>
      <c r="S4421" t="s">
        <v>23</v>
      </c>
      <c r="T4421" t="s">
        <v>23</v>
      </c>
      <c r="U4421">
        <v>8</v>
      </c>
      <c r="V4421" t="s">
        <v>3129</v>
      </c>
    </row>
    <row r="4422" spans="1:22">
      <c r="A4422">
        <v>6451623</v>
      </c>
      <c r="B4422" t="str">
        <f t="shared" si="353"/>
        <v>pPstS2</v>
      </c>
      <c r="C4422" t="str">
        <f t="shared" si="354"/>
        <v>NC_022534.1</v>
      </c>
      <c r="D4422" t="str">
        <f t="shared" si="355"/>
        <v>AP012553</v>
      </c>
      <c r="E4422" t="str">
        <f t="shared" si="352"/>
        <v>Plautia</v>
      </c>
      <c r="F4422" t="s">
        <v>32683</v>
      </c>
      <c r="G4422" t="str">
        <f t="shared" si="356"/>
        <v>Plautiastali                    Gammaproteobacteria38.22248.914233---4310</v>
      </c>
      <c r="H4422" t="s">
        <v>22494</v>
      </c>
      <c r="I4422" t="s">
        <v>15</v>
      </c>
      <c r="J4422" t="s">
        <v>78</v>
      </c>
      <c r="K4422" t="s">
        <v>79</v>
      </c>
      <c r="L4422" t="s">
        <v>22495</v>
      </c>
      <c r="M4422" t="s">
        <v>22496</v>
      </c>
      <c r="N4422" t="s">
        <v>22497</v>
      </c>
      <c r="O4422" s="1" t="s">
        <v>22498</v>
      </c>
      <c r="P4422" t="s">
        <v>22499</v>
      </c>
      <c r="Q4422">
        <v>33</v>
      </c>
      <c r="R4422" t="s">
        <v>23</v>
      </c>
      <c r="S4422" t="s">
        <v>23</v>
      </c>
      <c r="T4422" t="s">
        <v>23</v>
      </c>
      <c r="U4422">
        <v>43</v>
      </c>
      <c r="V4422">
        <v>10</v>
      </c>
    </row>
    <row r="4423" spans="1:22">
      <c r="A4423">
        <v>6451527</v>
      </c>
      <c r="B4423" t="str">
        <f t="shared" si="353"/>
        <v>pPstS1</v>
      </c>
      <c r="C4423" t="str">
        <f t="shared" si="354"/>
        <v>NC_022533.1</v>
      </c>
      <c r="D4423" t="str">
        <f t="shared" si="355"/>
        <v>AP012552</v>
      </c>
      <c r="E4423" t="str">
        <f t="shared" si="352"/>
        <v>Plautia</v>
      </c>
      <c r="F4423" t="s">
        <v>32683</v>
      </c>
      <c r="G4423" t="str">
        <f t="shared" si="356"/>
        <v>Plautiastali                    Gammaproteobacteria19.17448.430218---213</v>
      </c>
      <c r="H4423" t="s">
        <v>22494</v>
      </c>
      <c r="I4423" t="s">
        <v>15</v>
      </c>
      <c r="J4423" t="s">
        <v>78</v>
      </c>
      <c r="K4423" t="s">
        <v>79</v>
      </c>
      <c r="L4423" t="s">
        <v>22500</v>
      </c>
      <c r="M4423" t="s">
        <v>22501</v>
      </c>
      <c r="N4423" t="s">
        <v>22502</v>
      </c>
      <c r="O4423" s="1" t="s">
        <v>3597</v>
      </c>
      <c r="P4423" t="s">
        <v>22503</v>
      </c>
      <c r="Q4423">
        <v>18</v>
      </c>
      <c r="R4423" t="s">
        <v>23</v>
      </c>
      <c r="S4423" t="s">
        <v>23</v>
      </c>
      <c r="T4423" t="s">
        <v>23</v>
      </c>
      <c r="U4423">
        <v>21</v>
      </c>
      <c r="V4423">
        <v>3</v>
      </c>
    </row>
    <row r="4424" spans="1:22">
      <c r="A4424">
        <v>6451431</v>
      </c>
      <c r="B4424" t="str">
        <f t="shared" si="353"/>
        <v>mlp1</v>
      </c>
      <c r="C4424" t="str">
        <f t="shared" si="354"/>
        <v>NC_002135.1</v>
      </c>
      <c r="D4424" t="str">
        <f t="shared" si="355"/>
        <v>AF126285</v>
      </c>
      <c r="E4424" t="str">
        <f t="shared" si="352"/>
        <v>Pleurotus</v>
      </c>
      <c r="F4424" t="s">
        <v>32684</v>
      </c>
      <c r="G4424" t="str">
        <f t="shared" si="356"/>
        <v xml:space="preserve">Pleurotusostreatus                Basidiomycetes9.87919.47573-----                                                                        </v>
      </c>
      <c r="H4424" t="s">
        <v>22504</v>
      </c>
      <c r="I4424" t="s">
        <v>5279</v>
      </c>
      <c r="J4424" t="s">
        <v>5280</v>
      </c>
      <c r="K4424" t="s">
        <v>20372</v>
      </c>
      <c r="L4424" t="s">
        <v>22505</v>
      </c>
      <c r="M4424" t="s">
        <v>22506</v>
      </c>
      <c r="N4424" t="s">
        <v>22507</v>
      </c>
      <c r="O4424" s="1" t="s">
        <v>22508</v>
      </c>
      <c r="P4424" t="s">
        <v>22509</v>
      </c>
      <c r="Q4424">
        <v>3</v>
      </c>
      <c r="R4424" t="s">
        <v>23</v>
      </c>
      <c r="S4424" t="s">
        <v>23</v>
      </c>
      <c r="T4424" t="s">
        <v>23</v>
      </c>
      <c r="U4424" t="s">
        <v>23</v>
      </c>
      <c r="V4424" t="s">
        <v>3736</v>
      </c>
    </row>
    <row r="4425" spans="1:22">
      <c r="A4425">
        <v>6451335</v>
      </c>
      <c r="B4425" t="str">
        <f t="shared" si="353"/>
        <v>pPNAP04</v>
      </c>
      <c r="C4425" t="str">
        <f t="shared" si="354"/>
        <v>NC_008760.1</v>
      </c>
      <c r="D4425" t="str">
        <f t="shared" si="355"/>
        <v>CP000533</v>
      </c>
      <c r="E4425" t="str">
        <f t="shared" si="352"/>
        <v>Polaromonas</v>
      </c>
      <c r="F4425" t="s">
        <v>32685</v>
      </c>
      <c r="G4425" t="str">
        <f t="shared" si="356"/>
        <v>Polaromonasnaphthalenivorans        Betaproteobacteria143.74758.9898125-1-14216</v>
      </c>
      <c r="H4425" t="s">
        <v>22510</v>
      </c>
      <c r="I4425" t="s">
        <v>15</v>
      </c>
      <c r="J4425" t="s">
        <v>78</v>
      </c>
      <c r="K4425" t="s">
        <v>453</v>
      </c>
      <c r="L4425" t="s">
        <v>22511</v>
      </c>
      <c r="M4425" t="s">
        <v>22512</v>
      </c>
      <c r="N4425" t="s">
        <v>22513</v>
      </c>
      <c r="O4425" s="1" t="s">
        <v>22514</v>
      </c>
      <c r="P4425" t="s">
        <v>22515</v>
      </c>
      <c r="Q4425">
        <v>125</v>
      </c>
      <c r="R4425" t="s">
        <v>23</v>
      </c>
      <c r="S4425">
        <v>1</v>
      </c>
      <c r="T4425" t="s">
        <v>23</v>
      </c>
      <c r="U4425">
        <v>142</v>
      </c>
      <c r="V4425">
        <v>16</v>
      </c>
    </row>
    <row r="4426" spans="1:22">
      <c r="A4426">
        <v>6451239</v>
      </c>
      <c r="B4426" t="str">
        <f t="shared" si="353"/>
        <v>pPNAP07</v>
      </c>
      <c r="C4426" t="str">
        <f t="shared" si="354"/>
        <v>NC_008763.1</v>
      </c>
      <c r="D4426" t="str">
        <f t="shared" si="355"/>
        <v>CP000536</v>
      </c>
      <c r="E4426" t="str">
        <f t="shared" si="352"/>
        <v>Polaromonas</v>
      </c>
      <c r="F4426" t="s">
        <v>32685</v>
      </c>
      <c r="G4426" t="str">
        <f t="shared" si="356"/>
        <v xml:space="preserve">Polaromonasnaphthalenivorans        Betaproteobacteria9.89857.051913---13-                                                </v>
      </c>
      <c r="H4426" t="s">
        <v>22510</v>
      </c>
      <c r="I4426" t="s">
        <v>15</v>
      </c>
      <c r="J4426" t="s">
        <v>78</v>
      </c>
      <c r="K4426" t="s">
        <v>453</v>
      </c>
      <c r="L4426" t="s">
        <v>22516</v>
      </c>
      <c r="M4426" t="s">
        <v>22517</v>
      </c>
      <c r="N4426" t="s">
        <v>22518</v>
      </c>
      <c r="O4426" s="1" t="s">
        <v>22519</v>
      </c>
      <c r="P4426" t="s">
        <v>22520</v>
      </c>
      <c r="Q4426">
        <v>13</v>
      </c>
      <c r="R4426" t="s">
        <v>23</v>
      </c>
      <c r="S4426" t="s">
        <v>23</v>
      </c>
      <c r="T4426" t="s">
        <v>23</v>
      </c>
      <c r="U4426">
        <v>13</v>
      </c>
      <c r="V4426" t="s">
        <v>24</v>
      </c>
    </row>
    <row r="4427" spans="1:22">
      <c r="A4427">
        <v>6451143</v>
      </c>
      <c r="B4427" t="str">
        <f t="shared" si="353"/>
        <v>pPNAP08</v>
      </c>
      <c r="C4427" t="str">
        <f t="shared" si="354"/>
        <v>NC_008764.1</v>
      </c>
      <c r="D4427" t="str">
        <f t="shared" si="355"/>
        <v>CP000537</v>
      </c>
      <c r="E4427" t="str">
        <f t="shared" si="352"/>
        <v>Polaromonas</v>
      </c>
      <c r="F4427" t="s">
        <v>32685</v>
      </c>
      <c r="G4427" t="str">
        <f t="shared" si="356"/>
        <v xml:space="preserve">Polaromonasnaphthalenivorans        Betaproteobacteria6.45952.12887---7-                                                </v>
      </c>
      <c r="H4427" t="s">
        <v>22510</v>
      </c>
      <c r="I4427" t="s">
        <v>15</v>
      </c>
      <c r="J4427" t="s">
        <v>78</v>
      </c>
      <c r="K4427" t="s">
        <v>453</v>
      </c>
      <c r="L4427" t="s">
        <v>22521</v>
      </c>
      <c r="M4427" t="s">
        <v>22522</v>
      </c>
      <c r="N4427" t="s">
        <v>22523</v>
      </c>
      <c r="O4427" s="1" t="s">
        <v>22524</v>
      </c>
      <c r="P4427" t="s">
        <v>22525</v>
      </c>
      <c r="Q4427">
        <v>7</v>
      </c>
      <c r="R4427" t="s">
        <v>23</v>
      </c>
      <c r="S4427" t="s">
        <v>23</v>
      </c>
      <c r="T4427" t="s">
        <v>23</v>
      </c>
      <c r="U4427">
        <v>7</v>
      </c>
      <c r="V4427" t="s">
        <v>24</v>
      </c>
    </row>
    <row r="4428" spans="1:22">
      <c r="A4428">
        <v>6451047</v>
      </c>
      <c r="B4428" t="str">
        <f t="shared" si="353"/>
        <v>pPNAP06</v>
      </c>
      <c r="C4428" t="str">
        <f t="shared" si="354"/>
        <v>NC_008762.1</v>
      </c>
      <c r="D4428" t="str">
        <f t="shared" si="355"/>
        <v>CP000535</v>
      </c>
      <c r="E4428" t="str">
        <f t="shared" si="352"/>
        <v>Polaromonas</v>
      </c>
      <c r="F4428" t="s">
        <v>32685</v>
      </c>
      <c r="G4428" t="str">
        <f t="shared" si="356"/>
        <v>Polaromonasnaphthalenivorans        Betaproteobacteria21.61155.670716---171</v>
      </c>
      <c r="H4428" t="s">
        <v>22510</v>
      </c>
      <c r="I4428" t="s">
        <v>15</v>
      </c>
      <c r="J4428" t="s">
        <v>78</v>
      </c>
      <c r="K4428" t="s">
        <v>453</v>
      </c>
      <c r="L4428" t="s">
        <v>22526</v>
      </c>
      <c r="M4428" t="s">
        <v>22527</v>
      </c>
      <c r="N4428" t="s">
        <v>22528</v>
      </c>
      <c r="O4428" s="1" t="s">
        <v>22529</v>
      </c>
      <c r="P4428" t="s">
        <v>22530</v>
      </c>
      <c r="Q4428">
        <v>16</v>
      </c>
      <c r="R4428" t="s">
        <v>23</v>
      </c>
      <c r="S4428" t="s">
        <v>23</v>
      </c>
      <c r="T4428" t="s">
        <v>23</v>
      </c>
      <c r="U4428">
        <v>17</v>
      </c>
      <c r="V4428">
        <v>1</v>
      </c>
    </row>
    <row r="4429" spans="1:22">
      <c r="A4429">
        <v>6450951</v>
      </c>
      <c r="B4429" t="str">
        <f t="shared" si="353"/>
        <v>pPNAP02</v>
      </c>
      <c r="C4429" t="str">
        <f t="shared" si="354"/>
        <v>NC_008758.1</v>
      </c>
      <c r="D4429" t="str">
        <f t="shared" si="355"/>
        <v>CP000531</v>
      </c>
      <c r="E4429" t="str">
        <f t="shared" si="352"/>
        <v>Polaromonas</v>
      </c>
      <c r="F4429" t="s">
        <v>32685</v>
      </c>
      <c r="G4429" t="str">
        <f t="shared" si="356"/>
        <v>Polaromonasnaphthalenivorans        Betaproteobacteria190.17258.0112155-2-1658</v>
      </c>
      <c r="H4429" t="s">
        <v>22510</v>
      </c>
      <c r="I4429" t="s">
        <v>15</v>
      </c>
      <c r="J4429" t="s">
        <v>78</v>
      </c>
      <c r="K4429" t="s">
        <v>453</v>
      </c>
      <c r="L4429" t="s">
        <v>22531</v>
      </c>
      <c r="M4429" t="s">
        <v>22532</v>
      </c>
      <c r="N4429" t="s">
        <v>22533</v>
      </c>
      <c r="O4429" s="1" t="s">
        <v>22534</v>
      </c>
      <c r="P4429" t="s">
        <v>22535</v>
      </c>
      <c r="Q4429">
        <v>155</v>
      </c>
      <c r="R4429" t="s">
        <v>23</v>
      </c>
      <c r="S4429">
        <v>2</v>
      </c>
      <c r="T4429" t="s">
        <v>23</v>
      </c>
      <c r="U4429">
        <v>165</v>
      </c>
      <c r="V4429">
        <v>8</v>
      </c>
    </row>
    <row r="4430" spans="1:22">
      <c r="A4430">
        <v>6450855</v>
      </c>
      <c r="B4430" t="str">
        <f t="shared" si="353"/>
        <v>pPNAP01</v>
      </c>
      <c r="C4430" t="str">
        <f t="shared" si="354"/>
        <v>NC_008757.1</v>
      </c>
      <c r="D4430" t="str">
        <f t="shared" si="355"/>
        <v>CP000530</v>
      </c>
      <c r="E4430" t="str">
        <f t="shared" si="352"/>
        <v>Polaromonas</v>
      </c>
      <c r="F4430" t="s">
        <v>32685</v>
      </c>
      <c r="G4430" t="str">
        <f t="shared" si="356"/>
        <v>Polaromonasnaphthalenivorans        Betaproteobacteria353.29157.546298---3057</v>
      </c>
      <c r="H4430" t="s">
        <v>22510</v>
      </c>
      <c r="I4430" t="s">
        <v>15</v>
      </c>
      <c r="J4430" t="s">
        <v>78</v>
      </c>
      <c r="K4430" t="s">
        <v>453</v>
      </c>
      <c r="L4430" t="s">
        <v>22536</v>
      </c>
      <c r="M4430" t="s">
        <v>22537</v>
      </c>
      <c r="N4430" t="s">
        <v>22538</v>
      </c>
      <c r="O4430" s="1" t="s">
        <v>22539</v>
      </c>
      <c r="P4430" t="s">
        <v>22540</v>
      </c>
      <c r="Q4430">
        <v>298</v>
      </c>
      <c r="R4430" t="s">
        <v>23</v>
      </c>
      <c r="S4430" t="s">
        <v>23</v>
      </c>
      <c r="T4430" t="s">
        <v>23</v>
      </c>
      <c r="U4430">
        <v>305</v>
      </c>
      <c r="V4430">
        <v>7</v>
      </c>
    </row>
    <row r="4431" spans="1:22">
      <c r="A4431">
        <v>6450759</v>
      </c>
      <c r="B4431" t="str">
        <f t="shared" si="353"/>
        <v>pPNAP05</v>
      </c>
      <c r="C4431" t="str">
        <f t="shared" si="354"/>
        <v>NC_008761.1</v>
      </c>
      <c r="D4431" t="str">
        <f t="shared" si="355"/>
        <v>CP000534</v>
      </c>
      <c r="E4431" t="str">
        <f t="shared" si="352"/>
        <v>Polaromonas</v>
      </c>
      <c r="F4431" t="s">
        <v>32685</v>
      </c>
      <c r="G4431" t="str">
        <f t="shared" si="356"/>
        <v>Polaromonasnaphthalenivorans        Betaproteobacteria58.80859.561647---503</v>
      </c>
      <c r="H4431" t="s">
        <v>22510</v>
      </c>
      <c r="I4431" t="s">
        <v>15</v>
      </c>
      <c r="J4431" t="s">
        <v>78</v>
      </c>
      <c r="K4431" t="s">
        <v>453</v>
      </c>
      <c r="L4431" t="s">
        <v>22541</v>
      </c>
      <c r="M4431" t="s">
        <v>22542</v>
      </c>
      <c r="N4431" t="s">
        <v>22543</v>
      </c>
      <c r="O4431" s="1" t="s">
        <v>22544</v>
      </c>
      <c r="P4431" t="s">
        <v>22545</v>
      </c>
      <c r="Q4431">
        <v>47</v>
      </c>
      <c r="R4431" t="s">
        <v>23</v>
      </c>
      <c r="S4431" t="s">
        <v>23</v>
      </c>
      <c r="T4431" t="s">
        <v>23</v>
      </c>
      <c r="U4431">
        <v>50</v>
      </c>
      <c r="V4431">
        <v>3</v>
      </c>
    </row>
    <row r="4432" spans="1:22">
      <c r="A4432">
        <v>6450663</v>
      </c>
      <c r="B4432" t="str">
        <f t="shared" si="353"/>
        <v>pPNAP03</v>
      </c>
      <c r="C4432" t="str">
        <f t="shared" si="354"/>
        <v>NC_008759.1</v>
      </c>
      <c r="D4432" t="str">
        <f t="shared" si="355"/>
        <v>CP000532</v>
      </c>
      <c r="E4432" t="str">
        <f t="shared" si="352"/>
        <v>Polaromonas</v>
      </c>
      <c r="F4432" t="s">
        <v>32685</v>
      </c>
      <c r="G4432" t="str">
        <f t="shared" si="356"/>
        <v>Polaromonasnaphthalenivorans        Betaproteobacteria171.86656.8932145-1-1537</v>
      </c>
      <c r="H4432" t="s">
        <v>22510</v>
      </c>
      <c r="I4432" t="s">
        <v>15</v>
      </c>
      <c r="J4432" t="s">
        <v>78</v>
      </c>
      <c r="K4432" t="s">
        <v>453</v>
      </c>
      <c r="L4432" t="s">
        <v>22546</v>
      </c>
      <c r="M4432" t="s">
        <v>22547</v>
      </c>
      <c r="N4432" t="s">
        <v>22548</v>
      </c>
      <c r="O4432" s="1" t="s">
        <v>22549</v>
      </c>
      <c r="P4432" t="s">
        <v>22550</v>
      </c>
      <c r="Q4432">
        <v>145</v>
      </c>
      <c r="R4432" t="s">
        <v>23</v>
      </c>
      <c r="S4432">
        <v>1</v>
      </c>
      <c r="T4432" t="s">
        <v>23</v>
      </c>
      <c r="U4432">
        <v>153</v>
      </c>
      <c r="V4432">
        <v>7</v>
      </c>
    </row>
    <row r="4433" spans="1:22">
      <c r="A4433">
        <v>6450567</v>
      </c>
      <c r="B4433">
        <f t="shared" si="353"/>
        <v>2</v>
      </c>
      <c r="C4433" t="str">
        <f t="shared" si="354"/>
        <v>NC_007950.1</v>
      </c>
      <c r="D4433" t="str">
        <f t="shared" si="355"/>
        <v>CP000318</v>
      </c>
      <c r="E4433" t="str">
        <f t="shared" si="352"/>
        <v>Polaromonas</v>
      </c>
      <c r="F4433" t="s">
        <v>32132</v>
      </c>
      <c r="G4433" t="str">
        <f t="shared" si="356"/>
        <v>Polaromonassp.                      Betaproteobacteria338.00759.7218310---32010</v>
      </c>
      <c r="H4433" t="s">
        <v>22551</v>
      </c>
      <c r="I4433" t="s">
        <v>15</v>
      </c>
      <c r="J4433" t="s">
        <v>78</v>
      </c>
      <c r="K4433" t="s">
        <v>453</v>
      </c>
      <c r="L4433">
        <v>2</v>
      </c>
      <c r="M4433" t="s">
        <v>22552</v>
      </c>
      <c r="N4433" t="s">
        <v>22553</v>
      </c>
      <c r="O4433" s="1" t="s">
        <v>22554</v>
      </c>
      <c r="P4433" t="s">
        <v>22555</v>
      </c>
      <c r="Q4433">
        <v>310</v>
      </c>
      <c r="R4433" t="s">
        <v>23</v>
      </c>
      <c r="S4433" t="s">
        <v>23</v>
      </c>
      <c r="T4433" t="s">
        <v>23</v>
      </c>
      <c r="U4433">
        <v>320</v>
      </c>
      <c r="V4433">
        <v>10</v>
      </c>
    </row>
    <row r="4434" spans="1:22">
      <c r="A4434">
        <v>6450471</v>
      </c>
      <c r="B4434">
        <f t="shared" si="353"/>
        <v>1</v>
      </c>
      <c r="C4434" t="str">
        <f t="shared" si="354"/>
        <v>NC_007949.1</v>
      </c>
      <c r="D4434" t="str">
        <f t="shared" si="355"/>
        <v>CP000317</v>
      </c>
      <c r="E4434" t="str">
        <f t="shared" si="352"/>
        <v>Polaromonas</v>
      </c>
      <c r="F4434" t="s">
        <v>32132</v>
      </c>
      <c r="G4434" t="str">
        <f t="shared" si="356"/>
        <v>Polaromonassp.                      Betaproteobacteria360.40556.906331---3387</v>
      </c>
      <c r="H4434" t="s">
        <v>22551</v>
      </c>
      <c r="I4434" t="s">
        <v>15</v>
      </c>
      <c r="J4434" t="s">
        <v>78</v>
      </c>
      <c r="K4434" t="s">
        <v>453</v>
      </c>
      <c r="L4434">
        <v>1</v>
      </c>
      <c r="M4434" t="s">
        <v>22556</v>
      </c>
      <c r="N4434" t="s">
        <v>22557</v>
      </c>
      <c r="O4434" s="1" t="s">
        <v>22558</v>
      </c>
      <c r="P4434" t="s">
        <v>22559</v>
      </c>
      <c r="Q4434">
        <v>331</v>
      </c>
      <c r="R4434" t="s">
        <v>23</v>
      </c>
      <c r="S4434" t="s">
        <v>23</v>
      </c>
      <c r="T4434" t="s">
        <v>23</v>
      </c>
      <c r="U4434">
        <v>338</v>
      </c>
      <c r="V4434">
        <v>7</v>
      </c>
    </row>
    <row r="4435" spans="1:22">
      <c r="A4435">
        <v>6450375</v>
      </c>
      <c r="B4435" t="str">
        <f t="shared" si="353"/>
        <v>pSL003B</v>
      </c>
      <c r="C4435" t="str">
        <f t="shared" si="354"/>
        <v>NC_015258.1</v>
      </c>
      <c r="D4435" t="str">
        <f t="shared" si="355"/>
        <v>CP002569</v>
      </c>
      <c r="E4435" t="str">
        <f t="shared" si="352"/>
        <v>Polymorphum</v>
      </c>
      <c r="F4435" t="s">
        <v>32598</v>
      </c>
      <c r="G4435" t="str">
        <f t="shared" si="356"/>
        <v>Polymorphumgilvum                   Alphaproteobacteria69.59861.554958---624</v>
      </c>
      <c r="H4435" t="s">
        <v>22560</v>
      </c>
      <c r="I4435" t="s">
        <v>15</v>
      </c>
      <c r="J4435" t="s">
        <v>78</v>
      </c>
      <c r="K4435" t="s">
        <v>202</v>
      </c>
      <c r="L4435" t="s">
        <v>22561</v>
      </c>
      <c r="M4435" t="s">
        <v>22562</v>
      </c>
      <c r="N4435" t="s">
        <v>22563</v>
      </c>
      <c r="O4435" s="1" t="s">
        <v>22564</v>
      </c>
      <c r="P4435" t="s">
        <v>22565</v>
      </c>
      <c r="Q4435">
        <v>58</v>
      </c>
      <c r="R4435" t="s">
        <v>23</v>
      </c>
      <c r="S4435" t="s">
        <v>23</v>
      </c>
      <c r="T4435" t="s">
        <v>23</v>
      </c>
      <c r="U4435">
        <v>62</v>
      </c>
      <c r="V4435">
        <v>4</v>
      </c>
    </row>
    <row r="4436" spans="1:22">
      <c r="A4436">
        <v>6450279</v>
      </c>
      <c r="B4436" t="str">
        <f t="shared" si="353"/>
        <v>PPN500</v>
      </c>
      <c r="C4436" t="str">
        <f t="shared" si="354"/>
        <v>NC_013781.1</v>
      </c>
      <c r="D4436" t="str">
        <f t="shared" si="355"/>
        <v>CP001838</v>
      </c>
      <c r="E4436" t="str">
        <f t="shared" si="352"/>
        <v>Polysphondylium</v>
      </c>
      <c r="F4436" t="s">
        <v>32686</v>
      </c>
      <c r="G4436" t="str">
        <f t="shared" si="356"/>
        <v xml:space="preserve">Polysphondyliumpallidum                 Other Protists27.65329.805111---11-                                                                </v>
      </c>
      <c r="H4436" t="s">
        <v>22566</v>
      </c>
      <c r="I4436" t="s">
        <v>5279</v>
      </c>
      <c r="J4436" t="s">
        <v>10789</v>
      </c>
      <c r="K4436" t="s">
        <v>10790</v>
      </c>
      <c r="L4436" t="s">
        <v>22567</v>
      </c>
      <c r="M4436" t="s">
        <v>22568</v>
      </c>
      <c r="N4436" t="s">
        <v>22569</v>
      </c>
      <c r="O4436" s="1" t="s">
        <v>22570</v>
      </c>
      <c r="P4436" t="s">
        <v>22571</v>
      </c>
      <c r="Q4436">
        <v>11</v>
      </c>
      <c r="R4436" t="s">
        <v>23</v>
      </c>
      <c r="S4436" t="s">
        <v>23</v>
      </c>
      <c r="T4436" t="s">
        <v>23</v>
      </c>
      <c r="U4436">
        <v>11</v>
      </c>
      <c r="V4436" t="s">
        <v>495</v>
      </c>
    </row>
    <row r="4437" spans="1:22">
      <c r="A4437">
        <v>6450183</v>
      </c>
      <c r="B4437" t="str">
        <f t="shared" si="353"/>
        <v>Pp6859</v>
      </c>
      <c r="C4437" t="str">
        <f t="shared" si="354"/>
        <v>NC_001833.1</v>
      </c>
      <c r="D4437" t="str">
        <f t="shared" si="355"/>
        <v>AF002712</v>
      </c>
      <c r="E4437" t="str">
        <f t="shared" si="352"/>
        <v>Porphyra</v>
      </c>
      <c r="F4437" t="s">
        <v>32687</v>
      </c>
      <c r="G4437" t="str">
        <f t="shared" si="356"/>
        <v xml:space="preserve">Porphyrapulchra                  Other6.85932.89117---7-                                                                                        </v>
      </c>
      <c r="H4437" t="s">
        <v>22572</v>
      </c>
      <c r="I4437" t="s">
        <v>5279</v>
      </c>
      <c r="J4437" t="s">
        <v>14929</v>
      </c>
      <c r="K4437" t="s">
        <v>14929</v>
      </c>
      <c r="L4437" t="s">
        <v>22573</v>
      </c>
      <c r="M4437" t="s">
        <v>22574</v>
      </c>
      <c r="N4437" t="s">
        <v>22575</v>
      </c>
      <c r="O4437" s="1" t="s">
        <v>22576</v>
      </c>
      <c r="P4437" t="s">
        <v>22577</v>
      </c>
      <c r="Q4437">
        <v>7</v>
      </c>
      <c r="R4437" t="s">
        <v>23</v>
      </c>
      <c r="S4437" t="s">
        <v>23</v>
      </c>
      <c r="T4437" t="s">
        <v>23</v>
      </c>
      <c r="U4437">
        <v>7</v>
      </c>
      <c r="V4437" t="s">
        <v>32116</v>
      </c>
    </row>
    <row r="4438" spans="1:22">
      <c r="A4438">
        <v>6450087</v>
      </c>
      <c r="B4438" t="str">
        <f t="shared" si="353"/>
        <v>Pp6427</v>
      </c>
      <c r="C4438" t="str">
        <f t="shared" si="354"/>
        <v>NC_001832.1</v>
      </c>
      <c r="D4438" t="str">
        <f t="shared" si="355"/>
        <v>AF002711</v>
      </c>
      <c r="E4438" t="str">
        <f t="shared" si="352"/>
        <v>Porphyra</v>
      </c>
      <c r="F4438" t="s">
        <v>32687</v>
      </c>
      <c r="G4438" t="str">
        <f t="shared" si="356"/>
        <v xml:space="preserve">Porphyrapulchra                  Other6.42735.50655---5-                                                                                        </v>
      </c>
      <c r="H4438" t="s">
        <v>22572</v>
      </c>
      <c r="I4438" t="s">
        <v>5279</v>
      </c>
      <c r="J4438" t="s">
        <v>14929</v>
      </c>
      <c r="K4438" t="s">
        <v>14929</v>
      </c>
      <c r="L4438" t="s">
        <v>22578</v>
      </c>
      <c r="M4438" t="s">
        <v>22579</v>
      </c>
      <c r="N4438" t="s">
        <v>22580</v>
      </c>
      <c r="O4438" s="1" t="s">
        <v>22581</v>
      </c>
      <c r="P4438" t="s">
        <v>22582</v>
      </c>
      <c r="Q4438">
        <v>5</v>
      </c>
      <c r="R4438" t="s">
        <v>23</v>
      </c>
      <c r="S4438" t="s">
        <v>23</v>
      </c>
      <c r="T4438" t="s">
        <v>23</v>
      </c>
      <c r="U4438">
        <v>5</v>
      </c>
      <c r="V4438" t="s">
        <v>32116</v>
      </c>
    </row>
    <row r="4439" spans="1:22">
      <c r="A4439">
        <v>6449991</v>
      </c>
      <c r="B4439" t="str">
        <f t="shared" si="353"/>
        <v>pPREDE02</v>
      </c>
      <c r="C4439" t="str">
        <f t="shared" si="354"/>
        <v>NC_019969.1</v>
      </c>
      <c r="D4439" t="str">
        <f t="shared" si="355"/>
        <v>CP003371</v>
      </c>
      <c r="E4439" t="str">
        <f t="shared" si="352"/>
        <v>Prevotella</v>
      </c>
      <c r="F4439" t="s">
        <v>32688</v>
      </c>
      <c r="G4439" t="str">
        <f t="shared" si="356"/>
        <v xml:space="preserve">Prevotelladentalis                 Bacteroidetes4.17532.09584---4-                                        </v>
      </c>
      <c r="H4439" t="s">
        <v>22583</v>
      </c>
      <c r="I4439" t="s">
        <v>15</v>
      </c>
      <c r="J4439" t="s">
        <v>4901</v>
      </c>
      <c r="K4439" t="s">
        <v>4902</v>
      </c>
      <c r="L4439" t="s">
        <v>22584</v>
      </c>
      <c r="M4439" t="s">
        <v>22585</v>
      </c>
      <c r="N4439" t="s">
        <v>22586</v>
      </c>
      <c r="O4439" s="1" t="s">
        <v>22587</v>
      </c>
      <c r="P4439" t="s">
        <v>22588</v>
      </c>
      <c r="Q4439">
        <v>4</v>
      </c>
      <c r="R4439" t="s">
        <v>23</v>
      </c>
      <c r="S4439" t="s">
        <v>23</v>
      </c>
      <c r="T4439" t="s">
        <v>23</v>
      </c>
      <c r="U4439">
        <v>4</v>
      </c>
      <c r="V4439" t="s">
        <v>44</v>
      </c>
    </row>
    <row r="4440" spans="1:22">
      <c r="A4440">
        <v>6449895</v>
      </c>
      <c r="B4440" t="str">
        <f t="shared" si="353"/>
        <v>pPREDE01</v>
      </c>
      <c r="C4440" t="str">
        <f t="shared" si="354"/>
        <v>NC_019961.1</v>
      </c>
      <c r="D4440" t="str">
        <f t="shared" si="355"/>
        <v>CP003370</v>
      </c>
      <c r="E4440" t="str">
        <f t="shared" si="352"/>
        <v>Prevotella</v>
      </c>
      <c r="F4440" t="s">
        <v>32688</v>
      </c>
      <c r="G4440" t="str">
        <f t="shared" si="356"/>
        <v xml:space="preserve">Prevotelladentalis                 Bacteroidetes4.94631.05545---5-                                        </v>
      </c>
      <c r="H4440" t="s">
        <v>22583</v>
      </c>
      <c r="I4440" t="s">
        <v>15</v>
      </c>
      <c r="J4440" t="s">
        <v>4901</v>
      </c>
      <c r="K4440" t="s">
        <v>4902</v>
      </c>
      <c r="L4440" t="s">
        <v>22589</v>
      </c>
      <c r="M4440" t="s">
        <v>22590</v>
      </c>
      <c r="N4440" t="s">
        <v>22591</v>
      </c>
      <c r="O4440" s="1" t="s">
        <v>22592</v>
      </c>
      <c r="P4440" t="s">
        <v>22593</v>
      </c>
      <c r="Q4440">
        <v>5</v>
      </c>
      <c r="R4440" t="s">
        <v>23</v>
      </c>
      <c r="S4440" t="s">
        <v>23</v>
      </c>
      <c r="T4440" t="s">
        <v>23</v>
      </c>
      <c r="U4440">
        <v>5</v>
      </c>
      <c r="V4440" t="s">
        <v>44</v>
      </c>
    </row>
    <row r="4441" spans="1:22">
      <c r="A4441">
        <v>6449799</v>
      </c>
      <c r="B4441" t="str">
        <f t="shared" si="353"/>
        <v>pRRI2</v>
      </c>
      <c r="C4441" t="str">
        <f t="shared" si="354"/>
        <v>NC_025006.1</v>
      </c>
      <c r="D4441" t="str">
        <f t="shared" si="355"/>
        <v>AJ278872</v>
      </c>
      <c r="E4441" t="str">
        <f t="shared" si="352"/>
        <v>Prevotella</v>
      </c>
      <c r="F4441" t="s">
        <v>32689</v>
      </c>
      <c r="G4441" t="str">
        <f t="shared" si="356"/>
        <v xml:space="preserve">Prevotellaruminicola               Bacteroidetes4535240.95682---2-                                                </v>
      </c>
      <c r="H4441" t="s">
        <v>22594</v>
      </c>
      <c r="I4441" t="s">
        <v>15</v>
      </c>
      <c r="J4441" t="s">
        <v>4901</v>
      </c>
      <c r="K4441" t="s">
        <v>4902</v>
      </c>
      <c r="L4441" t="s">
        <v>22595</v>
      </c>
      <c r="M4441" t="s">
        <v>22596</v>
      </c>
      <c r="N4441" t="s">
        <v>22597</v>
      </c>
      <c r="O4441" s="1">
        <v>45352</v>
      </c>
      <c r="P4441" t="s">
        <v>22598</v>
      </c>
      <c r="Q4441">
        <v>2</v>
      </c>
      <c r="R4441" t="s">
        <v>23</v>
      </c>
      <c r="S4441" t="s">
        <v>23</v>
      </c>
      <c r="T4441" t="s">
        <v>23</v>
      </c>
      <c r="U4441">
        <v>2</v>
      </c>
      <c r="V4441" t="s">
        <v>24</v>
      </c>
    </row>
    <row r="4442" spans="1:22">
      <c r="A4442">
        <v>6449703</v>
      </c>
      <c r="B4442" t="str">
        <f t="shared" si="353"/>
        <v>pRAM4</v>
      </c>
      <c r="C4442" t="str">
        <f t="shared" si="354"/>
        <v>NC_001760.1</v>
      </c>
      <c r="D4442" t="str">
        <f t="shared" si="355"/>
        <v>U30294</v>
      </c>
      <c r="E4442" t="str">
        <f t="shared" si="352"/>
        <v>Prevotella</v>
      </c>
      <c r="F4442" t="s">
        <v>32689</v>
      </c>
      <c r="G4442" t="str">
        <f t="shared" si="356"/>
        <v xml:space="preserve">Prevotellaruminicola               Bacteroidetes4133449.16932---2-                                                        </v>
      </c>
      <c r="H4442" t="s">
        <v>22599</v>
      </c>
      <c r="I4442" t="s">
        <v>15</v>
      </c>
      <c r="J4442" t="s">
        <v>4901</v>
      </c>
      <c r="K4442" t="s">
        <v>4902</v>
      </c>
      <c r="L4442" t="s">
        <v>22600</v>
      </c>
      <c r="M4442" t="s">
        <v>22601</v>
      </c>
      <c r="N4442" t="s">
        <v>22602</v>
      </c>
      <c r="O4442" s="1">
        <v>41334</v>
      </c>
      <c r="P4442" t="s">
        <v>22603</v>
      </c>
      <c r="Q4442">
        <v>2</v>
      </c>
      <c r="R4442" t="s">
        <v>23</v>
      </c>
      <c r="S4442" t="s">
        <v>23</v>
      </c>
      <c r="T4442" t="s">
        <v>23</v>
      </c>
      <c r="U4442">
        <v>2</v>
      </c>
      <c r="V4442" t="s">
        <v>58</v>
      </c>
    </row>
    <row r="4443" spans="1:22">
      <c r="A4443">
        <v>6449607</v>
      </c>
      <c r="B4443" t="str">
        <f t="shared" si="353"/>
        <v>unnamed</v>
      </c>
      <c r="C4443" t="str">
        <f t="shared" si="354"/>
        <v>NC_022111.1</v>
      </c>
      <c r="D4443" t="str">
        <f t="shared" si="355"/>
        <v>CP003667</v>
      </c>
      <c r="E4443" t="str">
        <f t="shared" ref="E4443:E4506" si="357">MID(H4443,1,FIND(" ",H4443)-1)</f>
        <v>Prevotella</v>
      </c>
      <c r="F4443" t="s">
        <v>32132</v>
      </c>
      <c r="G4443" t="str">
        <f t="shared" si="356"/>
        <v>Prevotellasp.                      Bacteroidetes1770.4237.315313563291140415</v>
      </c>
      <c r="H4443" t="s">
        <v>22604</v>
      </c>
      <c r="I4443" t="s">
        <v>15</v>
      </c>
      <c r="J4443" t="s">
        <v>4901</v>
      </c>
      <c r="K4443" t="s">
        <v>4902</v>
      </c>
      <c r="L4443" t="s">
        <v>68</v>
      </c>
      <c r="M4443" t="s">
        <v>22605</v>
      </c>
      <c r="N4443" t="s">
        <v>22606</v>
      </c>
      <c r="O4443" s="1" t="s">
        <v>22607</v>
      </c>
      <c r="P4443" t="s">
        <v>22608</v>
      </c>
      <c r="Q4443">
        <v>1356</v>
      </c>
      <c r="R4443">
        <v>3</v>
      </c>
      <c r="S4443">
        <v>29</v>
      </c>
      <c r="T4443">
        <v>1</v>
      </c>
      <c r="U4443">
        <v>1404</v>
      </c>
      <c r="V4443">
        <v>15</v>
      </c>
    </row>
    <row r="4444" spans="1:22">
      <c r="A4444">
        <v>6449511</v>
      </c>
      <c r="B4444" t="str">
        <f t="shared" si="353"/>
        <v>pRGO1</v>
      </c>
      <c r="C4444" t="str">
        <f t="shared" si="354"/>
        <v>NC_002611.1</v>
      </c>
      <c r="D4444" t="str">
        <f t="shared" si="355"/>
        <v>AB007909</v>
      </c>
      <c r="E4444" t="str">
        <f t="shared" si="357"/>
        <v>Propionibacterium</v>
      </c>
      <c r="F4444" t="s">
        <v>32690</v>
      </c>
      <c r="G4444" t="str">
        <f t="shared" si="356"/>
        <v xml:space="preserve">Propionibacteriumacidipropionici          Actinobacteria6.86865.34656---6-                                                        </v>
      </c>
      <c r="H4444" t="s">
        <v>22609</v>
      </c>
      <c r="I4444" t="s">
        <v>15</v>
      </c>
      <c r="J4444" t="s">
        <v>2088</v>
      </c>
      <c r="K4444" t="s">
        <v>2088</v>
      </c>
      <c r="L4444" t="s">
        <v>22610</v>
      </c>
      <c r="M4444" t="s">
        <v>22611</v>
      </c>
      <c r="N4444" t="s">
        <v>22612</v>
      </c>
      <c r="O4444" s="1" t="s">
        <v>22613</v>
      </c>
      <c r="P4444" t="s">
        <v>22614</v>
      </c>
      <c r="Q4444">
        <v>6</v>
      </c>
      <c r="R4444" t="s">
        <v>23</v>
      </c>
      <c r="S4444" t="s">
        <v>23</v>
      </c>
      <c r="T4444" t="s">
        <v>23</v>
      </c>
      <c r="U4444">
        <v>6</v>
      </c>
      <c r="V4444" t="s">
        <v>58</v>
      </c>
    </row>
    <row r="4445" spans="1:22">
      <c r="A4445">
        <v>6449415</v>
      </c>
      <c r="B4445" t="str">
        <f t="shared" si="353"/>
        <v>unnamed</v>
      </c>
      <c r="C4445" t="str">
        <f t="shared" si="354"/>
        <v>NC_021086.1</v>
      </c>
      <c r="D4445" t="str">
        <f t="shared" si="355"/>
        <v>CP003294</v>
      </c>
      <c r="E4445" t="str">
        <f t="shared" si="357"/>
        <v>Propionibacterium</v>
      </c>
      <c r="F4445" t="s">
        <v>32691</v>
      </c>
      <c r="G4445" t="str">
        <f t="shared" si="356"/>
        <v>Propionibacteriumacnes                    Actinobacteria55.58562.457565---694</v>
      </c>
      <c r="H4445" t="s">
        <v>22615</v>
      </c>
      <c r="I4445" t="s">
        <v>15</v>
      </c>
      <c r="J4445" t="s">
        <v>2088</v>
      </c>
      <c r="K4445" t="s">
        <v>2088</v>
      </c>
      <c r="L4445" t="s">
        <v>68</v>
      </c>
      <c r="M4445" t="s">
        <v>22616</v>
      </c>
      <c r="N4445" t="s">
        <v>22617</v>
      </c>
      <c r="O4445" s="1" t="s">
        <v>22618</v>
      </c>
      <c r="P4445" t="s">
        <v>22619</v>
      </c>
      <c r="Q4445">
        <v>65</v>
      </c>
      <c r="R4445" t="s">
        <v>23</v>
      </c>
      <c r="S4445" t="s">
        <v>23</v>
      </c>
      <c r="T4445" t="s">
        <v>23</v>
      </c>
      <c r="U4445">
        <v>69</v>
      </c>
      <c r="V4445">
        <v>4</v>
      </c>
    </row>
    <row r="4446" spans="1:22">
      <c r="A4446">
        <v>6449319</v>
      </c>
      <c r="B4446" t="str">
        <f t="shared" si="353"/>
        <v>p545</v>
      </c>
      <c r="C4446" t="str">
        <f t="shared" si="354"/>
        <v>NC_002580.1</v>
      </c>
      <c r="D4446" t="str">
        <f t="shared" si="355"/>
        <v>AF291751</v>
      </c>
      <c r="E4446" t="str">
        <f t="shared" si="357"/>
        <v>Propionibacterium</v>
      </c>
      <c r="F4446" t="s">
        <v>32692</v>
      </c>
      <c r="G4446" t="str">
        <f t="shared" si="356"/>
        <v xml:space="preserve">Propionibacteriumfreudenreichii           Actinobacteria3.55562.75672---2-                                                </v>
      </c>
      <c r="H4446" t="s">
        <v>22620</v>
      </c>
      <c r="I4446" t="s">
        <v>15</v>
      </c>
      <c r="J4446" t="s">
        <v>2088</v>
      </c>
      <c r="K4446" t="s">
        <v>2088</v>
      </c>
      <c r="L4446" t="s">
        <v>22621</v>
      </c>
      <c r="M4446" t="s">
        <v>22622</v>
      </c>
      <c r="N4446" t="s">
        <v>22623</v>
      </c>
      <c r="O4446" s="1" t="s">
        <v>22624</v>
      </c>
      <c r="P4446" t="s">
        <v>22625</v>
      </c>
      <c r="Q4446">
        <v>2</v>
      </c>
      <c r="R4446" t="s">
        <v>23</v>
      </c>
      <c r="S4446" t="s">
        <v>23</v>
      </c>
      <c r="T4446" t="s">
        <v>23</v>
      </c>
      <c r="U4446">
        <v>2</v>
      </c>
      <c r="V4446" t="s">
        <v>24</v>
      </c>
    </row>
    <row r="4447" spans="1:22">
      <c r="A4447">
        <v>6449223</v>
      </c>
      <c r="B4447" t="str">
        <f t="shared" si="353"/>
        <v>pLME108</v>
      </c>
      <c r="C4447" t="str">
        <f t="shared" si="354"/>
        <v>NC_010065.1</v>
      </c>
      <c r="D4447" t="str">
        <f t="shared" si="355"/>
        <v>AJ006662</v>
      </c>
      <c r="E4447" t="str">
        <f t="shared" si="357"/>
        <v>Propionibacterium</v>
      </c>
      <c r="F4447" t="s">
        <v>32692</v>
      </c>
      <c r="G4447" t="str">
        <f t="shared" si="356"/>
        <v xml:space="preserve">Propionibacteriumfreudenreichii           Actinobacteria2.05163.7251---1-                                                        </v>
      </c>
      <c r="H4447" t="s">
        <v>22626</v>
      </c>
      <c r="I4447" t="s">
        <v>15</v>
      </c>
      <c r="J4447" t="s">
        <v>2088</v>
      </c>
      <c r="K4447" t="s">
        <v>2088</v>
      </c>
      <c r="L4447" t="s">
        <v>22627</v>
      </c>
      <c r="M4447" t="s">
        <v>22628</v>
      </c>
      <c r="N4447" t="s">
        <v>22629</v>
      </c>
      <c r="O4447" s="1" t="s">
        <v>22630</v>
      </c>
      <c r="P4447" t="s">
        <v>22631</v>
      </c>
      <c r="Q4447">
        <v>1</v>
      </c>
      <c r="R4447" t="s">
        <v>23</v>
      </c>
      <c r="S4447" t="s">
        <v>23</v>
      </c>
      <c r="T4447" t="s">
        <v>23</v>
      </c>
      <c r="U4447">
        <v>1</v>
      </c>
      <c r="V4447" t="s">
        <v>58</v>
      </c>
    </row>
    <row r="4448" spans="1:22">
      <c r="A4448">
        <v>6449127</v>
      </c>
      <c r="B4448" t="str">
        <f t="shared" si="353"/>
        <v>cryptic plasmid pPG01</v>
      </c>
      <c r="C4448" t="str">
        <f t="shared" si="354"/>
        <v>NC_004526.2</v>
      </c>
      <c r="D4448" t="str">
        <f t="shared" si="355"/>
        <v>AY150274</v>
      </c>
      <c r="E4448" t="str">
        <f t="shared" si="357"/>
        <v>Propionibacterium</v>
      </c>
      <c r="F4448" t="s">
        <v>32693</v>
      </c>
      <c r="G4448" t="str">
        <f t="shared" si="356"/>
        <v xml:space="preserve">Propionibacteriumgranulosum               Actinobacteria3.53957.41733---3-                                        </v>
      </c>
      <c r="H4448" t="s">
        <v>22632</v>
      </c>
      <c r="I4448" t="s">
        <v>15</v>
      </c>
      <c r="J4448" t="s">
        <v>2088</v>
      </c>
      <c r="K4448" t="s">
        <v>2088</v>
      </c>
      <c r="L4448" t="s">
        <v>22633</v>
      </c>
      <c r="M4448" t="s">
        <v>22634</v>
      </c>
      <c r="N4448" t="s">
        <v>22635</v>
      </c>
      <c r="O4448" s="1" t="s">
        <v>22636</v>
      </c>
      <c r="P4448" t="s">
        <v>22637</v>
      </c>
      <c r="Q4448">
        <v>3</v>
      </c>
      <c r="R4448" t="s">
        <v>23</v>
      </c>
      <c r="S4448" t="s">
        <v>23</v>
      </c>
      <c r="T4448" t="s">
        <v>23</v>
      </c>
      <c r="U4448">
        <v>3</v>
      </c>
      <c r="V4448" t="s">
        <v>44</v>
      </c>
    </row>
    <row r="4449" spans="1:22">
      <c r="A4449">
        <v>6449031</v>
      </c>
      <c r="B4449" t="str">
        <f t="shared" si="353"/>
        <v>pLME106</v>
      </c>
      <c r="C4449" t="str">
        <f t="shared" si="354"/>
        <v>NC_005705.1</v>
      </c>
      <c r="D4449" t="str">
        <f t="shared" si="355"/>
        <v>AJ250233</v>
      </c>
      <c r="E4449" t="str">
        <f t="shared" si="357"/>
        <v>Propionibacterium</v>
      </c>
      <c r="F4449" t="s">
        <v>32694</v>
      </c>
      <c r="G4449" t="str">
        <f t="shared" si="356"/>
        <v xml:space="preserve">Propionibacteriumjensenii                 Actinobacteria6.86865.346510---10-                                                                </v>
      </c>
      <c r="H4449" t="s">
        <v>22638</v>
      </c>
      <c r="I4449" t="s">
        <v>15</v>
      </c>
      <c r="J4449" t="s">
        <v>2088</v>
      </c>
      <c r="K4449" t="s">
        <v>2088</v>
      </c>
      <c r="L4449" t="s">
        <v>22639</v>
      </c>
      <c r="M4449" t="s">
        <v>22640</v>
      </c>
      <c r="N4449" t="s">
        <v>22641</v>
      </c>
      <c r="O4449" s="1" t="s">
        <v>22613</v>
      </c>
      <c r="P4449" t="s">
        <v>22614</v>
      </c>
      <c r="Q4449">
        <v>10</v>
      </c>
      <c r="R4449" t="s">
        <v>23</v>
      </c>
      <c r="S4449" t="s">
        <v>23</v>
      </c>
      <c r="T4449" t="s">
        <v>23</v>
      </c>
      <c r="U4449">
        <v>10</v>
      </c>
      <c r="V4449" t="s">
        <v>495</v>
      </c>
    </row>
    <row r="4450" spans="1:22">
      <c r="A4450">
        <v>6448935</v>
      </c>
      <c r="B4450" t="str">
        <f t="shared" si="353"/>
        <v>pZGX01</v>
      </c>
      <c r="C4450" t="str">
        <f t="shared" si="354"/>
        <v>NC_019340.1</v>
      </c>
      <c r="D4450" t="str">
        <f t="shared" si="355"/>
        <v>JQ728013</v>
      </c>
      <c r="E4450" t="str">
        <f t="shared" si="357"/>
        <v>Propionibacterium</v>
      </c>
      <c r="F4450" t="s">
        <v>32694</v>
      </c>
      <c r="G4450" t="str">
        <f t="shared" si="356"/>
        <v xml:space="preserve">Propionibacteriumjensenii                 Actinobacteria6.86865.317411---11-                                                                </v>
      </c>
      <c r="H4450" t="s">
        <v>22642</v>
      </c>
      <c r="I4450" t="s">
        <v>15</v>
      </c>
      <c r="J4450" t="s">
        <v>2088</v>
      </c>
      <c r="K4450" t="s">
        <v>2088</v>
      </c>
      <c r="L4450" t="s">
        <v>22643</v>
      </c>
      <c r="M4450" t="s">
        <v>22644</v>
      </c>
      <c r="N4450" t="s">
        <v>22645</v>
      </c>
      <c r="O4450" s="1" t="s">
        <v>22613</v>
      </c>
      <c r="P4450" t="s">
        <v>22646</v>
      </c>
      <c r="Q4450">
        <v>11</v>
      </c>
      <c r="R4450" t="s">
        <v>23</v>
      </c>
      <c r="S4450" t="s">
        <v>23</v>
      </c>
      <c r="T4450" t="s">
        <v>23</v>
      </c>
      <c r="U4450">
        <v>11</v>
      </c>
      <c r="V4450" t="s">
        <v>495</v>
      </c>
    </row>
    <row r="4451" spans="1:22">
      <c r="A4451">
        <v>6448839</v>
      </c>
      <c r="B4451" t="str">
        <f t="shared" si="353"/>
        <v>pPAES01</v>
      </c>
      <c r="C4451" t="str">
        <f t="shared" si="354"/>
        <v>NC_011061.1</v>
      </c>
      <c r="D4451" t="str">
        <f t="shared" si="355"/>
        <v>CP001109</v>
      </c>
      <c r="E4451" t="str">
        <f t="shared" si="357"/>
        <v>Prosthecochloris</v>
      </c>
      <c r="F4451" t="s">
        <v>32651</v>
      </c>
      <c r="G4451" t="str">
        <f t="shared" si="356"/>
        <v>Prosthecochlorisaestuarii                Chlorobi66.77250.480762---642</v>
      </c>
      <c r="H4451" t="s">
        <v>22647</v>
      </c>
      <c r="I4451" t="s">
        <v>15</v>
      </c>
      <c r="J4451" t="s">
        <v>4901</v>
      </c>
      <c r="K4451" t="s">
        <v>8931</v>
      </c>
      <c r="L4451" t="s">
        <v>22648</v>
      </c>
      <c r="M4451" t="s">
        <v>22649</v>
      </c>
      <c r="N4451" t="s">
        <v>22650</v>
      </c>
      <c r="O4451" s="1" t="s">
        <v>22651</v>
      </c>
      <c r="P4451" t="s">
        <v>22652</v>
      </c>
      <c r="Q4451">
        <v>62</v>
      </c>
      <c r="R4451" t="s">
        <v>23</v>
      </c>
      <c r="S4451" t="s">
        <v>23</v>
      </c>
      <c r="T4451" t="s">
        <v>23</v>
      </c>
      <c r="U4451">
        <v>64</v>
      </c>
      <c r="V4451">
        <v>2</v>
      </c>
    </row>
    <row r="4452" spans="1:22">
      <c r="A4452">
        <v>6448743</v>
      </c>
      <c r="B4452" t="str">
        <f t="shared" si="353"/>
        <v>pEAD1-2</v>
      </c>
      <c r="C4452" t="str">
        <f t="shared" si="354"/>
        <v>NC_024982.1</v>
      </c>
      <c r="D4452" t="str">
        <f t="shared" si="355"/>
        <v>KF498971</v>
      </c>
      <c r="E4452" t="str">
        <f t="shared" si="357"/>
        <v>Proteus</v>
      </c>
      <c r="F4452" t="s">
        <v>32695</v>
      </c>
      <c r="G4452" t="str">
        <f t="shared" si="356"/>
        <v xml:space="preserve">Proteusmirabilis                Gammaproteobacteria2.66941.88834---4-                                                                </v>
      </c>
      <c r="H4452" t="s">
        <v>22653</v>
      </c>
      <c r="I4452" t="s">
        <v>15</v>
      </c>
      <c r="J4452" t="s">
        <v>78</v>
      </c>
      <c r="K4452" t="s">
        <v>79</v>
      </c>
      <c r="L4452" t="s">
        <v>22654</v>
      </c>
      <c r="M4452" t="s">
        <v>22655</v>
      </c>
      <c r="N4452" t="s">
        <v>22656</v>
      </c>
      <c r="O4452" s="1" t="s">
        <v>22657</v>
      </c>
      <c r="P4452" t="s">
        <v>22658</v>
      </c>
      <c r="Q4452">
        <v>4</v>
      </c>
      <c r="R4452" t="s">
        <v>23</v>
      </c>
      <c r="S4452" t="s">
        <v>23</v>
      </c>
      <c r="T4452" t="s">
        <v>23</v>
      </c>
      <c r="U4452">
        <v>4</v>
      </c>
      <c r="V4452" t="s">
        <v>495</v>
      </c>
    </row>
    <row r="4453" spans="1:22">
      <c r="A4453">
        <v>6448647</v>
      </c>
      <c r="B4453" t="str">
        <f t="shared" si="353"/>
        <v>pRS12-189</v>
      </c>
      <c r="C4453" t="str">
        <f t="shared" si="354"/>
        <v>NC_023320.1</v>
      </c>
      <c r="D4453" t="str">
        <f t="shared" si="355"/>
        <v>KF364956</v>
      </c>
      <c r="E4453" t="str">
        <f t="shared" si="357"/>
        <v>Proteus</v>
      </c>
      <c r="F4453" t="s">
        <v>32695</v>
      </c>
      <c r="G4453" t="str">
        <f t="shared" si="356"/>
        <v xml:space="preserve">Proteusmirabilis                Gammaproteobacteria2.65641.79224---4-                                                        </v>
      </c>
      <c r="H4453" t="s">
        <v>22659</v>
      </c>
      <c r="I4453" t="s">
        <v>15</v>
      </c>
      <c r="J4453" t="s">
        <v>78</v>
      </c>
      <c r="K4453" t="s">
        <v>79</v>
      </c>
      <c r="L4453" t="s">
        <v>22660</v>
      </c>
      <c r="M4453" t="s">
        <v>22661</v>
      </c>
      <c r="N4453" t="s">
        <v>22662</v>
      </c>
      <c r="O4453" s="1" t="s">
        <v>22663</v>
      </c>
      <c r="P4453" t="s">
        <v>22664</v>
      </c>
      <c r="Q4453">
        <v>4</v>
      </c>
      <c r="R4453" t="s">
        <v>23</v>
      </c>
      <c r="S4453" t="s">
        <v>23</v>
      </c>
      <c r="T4453" t="s">
        <v>23</v>
      </c>
      <c r="U4453">
        <v>4</v>
      </c>
      <c r="V4453" t="s">
        <v>58</v>
      </c>
    </row>
    <row r="4454" spans="1:22">
      <c r="A4454">
        <v>6448551</v>
      </c>
      <c r="B4454" t="str">
        <f t="shared" si="353"/>
        <v>pLRB12-304</v>
      </c>
      <c r="C4454" t="str">
        <f t="shared" si="354"/>
        <v>NC_023321.1</v>
      </c>
      <c r="D4454" t="str">
        <f t="shared" si="355"/>
        <v>KF364957</v>
      </c>
      <c r="E4454" t="str">
        <f t="shared" si="357"/>
        <v>Proteus</v>
      </c>
      <c r="F4454" t="s">
        <v>32695</v>
      </c>
      <c r="G4454" t="str">
        <f t="shared" si="356"/>
        <v xml:space="preserve">Proteusmirabilis                Gammaproteobacteria2.65841.72314---4-                                                        </v>
      </c>
      <c r="H4454" t="s">
        <v>22659</v>
      </c>
      <c r="I4454" t="s">
        <v>15</v>
      </c>
      <c r="J4454" t="s">
        <v>78</v>
      </c>
      <c r="K4454" t="s">
        <v>79</v>
      </c>
      <c r="L4454" t="s">
        <v>22665</v>
      </c>
      <c r="M4454" t="s">
        <v>22666</v>
      </c>
      <c r="N4454" t="s">
        <v>22667</v>
      </c>
      <c r="O4454" s="1" t="s">
        <v>22668</v>
      </c>
      <c r="P4454" t="s">
        <v>22669</v>
      </c>
      <c r="Q4454">
        <v>4</v>
      </c>
      <c r="R4454" t="s">
        <v>23</v>
      </c>
      <c r="S4454" t="s">
        <v>23</v>
      </c>
      <c r="T4454" t="s">
        <v>23</v>
      </c>
      <c r="U4454">
        <v>4</v>
      </c>
      <c r="V4454" t="s">
        <v>58</v>
      </c>
    </row>
    <row r="4455" spans="1:22">
      <c r="A4455">
        <v>6448455</v>
      </c>
      <c r="B4455" t="str">
        <f t="shared" si="353"/>
        <v>pRS12-104</v>
      </c>
      <c r="C4455" t="str">
        <f t="shared" si="354"/>
        <v>NC_023319.1</v>
      </c>
      <c r="D4455" t="str">
        <f t="shared" si="355"/>
        <v>KF364955</v>
      </c>
      <c r="E4455" t="str">
        <f t="shared" si="357"/>
        <v>Proteus</v>
      </c>
      <c r="F4455" t="s">
        <v>32695</v>
      </c>
      <c r="G4455" t="str">
        <f t="shared" si="356"/>
        <v xml:space="preserve">Proteusmirabilis                Gammaproteobacteria2.68341.74434---4-                                                        </v>
      </c>
      <c r="H4455" t="s">
        <v>22659</v>
      </c>
      <c r="I4455" t="s">
        <v>15</v>
      </c>
      <c r="J4455" t="s">
        <v>78</v>
      </c>
      <c r="K4455" t="s">
        <v>79</v>
      </c>
      <c r="L4455" t="s">
        <v>22670</v>
      </c>
      <c r="M4455" t="s">
        <v>22671</v>
      </c>
      <c r="N4455" t="s">
        <v>22672</v>
      </c>
      <c r="O4455" s="1" t="s">
        <v>20433</v>
      </c>
      <c r="P4455" t="s">
        <v>20434</v>
      </c>
      <c r="Q4455">
        <v>4</v>
      </c>
      <c r="R4455" t="s">
        <v>23</v>
      </c>
      <c r="S4455" t="s">
        <v>23</v>
      </c>
      <c r="T4455" t="s">
        <v>23</v>
      </c>
      <c r="U4455">
        <v>4</v>
      </c>
      <c r="V4455" t="s">
        <v>58</v>
      </c>
    </row>
    <row r="4456" spans="1:22">
      <c r="A4456">
        <v>6448359</v>
      </c>
      <c r="B4456" t="str">
        <f t="shared" si="353"/>
        <v>pCGS49</v>
      </c>
      <c r="C4456" t="str">
        <f t="shared" si="354"/>
        <v>NC_021570.1</v>
      </c>
      <c r="D4456" t="str">
        <f t="shared" si="355"/>
        <v>JQ776507</v>
      </c>
      <c r="E4456" t="str">
        <f t="shared" si="357"/>
        <v>Proteus</v>
      </c>
      <c r="F4456" t="s">
        <v>32695</v>
      </c>
      <c r="G4456" t="str">
        <f t="shared" si="356"/>
        <v xml:space="preserve">Proteusmirabilis                Gammaproteobacteria2.68341.78161---1-                                                                </v>
      </c>
      <c r="H4456" t="s">
        <v>22673</v>
      </c>
      <c r="I4456" t="s">
        <v>15</v>
      </c>
      <c r="J4456" t="s">
        <v>78</v>
      </c>
      <c r="K4456" t="s">
        <v>79</v>
      </c>
      <c r="L4456" t="s">
        <v>22674</v>
      </c>
      <c r="M4456" t="s">
        <v>22675</v>
      </c>
      <c r="N4456" t="s">
        <v>22676</v>
      </c>
      <c r="O4456" s="1" t="s">
        <v>20433</v>
      </c>
      <c r="P4456" t="s">
        <v>22677</v>
      </c>
      <c r="Q4456">
        <v>1</v>
      </c>
      <c r="R4456" t="s">
        <v>23</v>
      </c>
      <c r="S4456" t="s">
        <v>23</v>
      </c>
      <c r="T4456" t="s">
        <v>23</v>
      </c>
      <c r="U4456">
        <v>1</v>
      </c>
      <c r="V4456" t="s">
        <v>495</v>
      </c>
    </row>
    <row r="4457" spans="1:22">
      <c r="A4457">
        <v>6448263</v>
      </c>
      <c r="B4457" t="str">
        <f t="shared" si="353"/>
        <v>pB1022</v>
      </c>
      <c r="C4457" t="str">
        <f t="shared" si="354"/>
        <v>NC_022197.1</v>
      </c>
      <c r="D4457" t="str">
        <f t="shared" si="355"/>
        <v>JQ319766</v>
      </c>
      <c r="E4457" t="str">
        <f t="shared" si="357"/>
        <v>Proteus</v>
      </c>
      <c r="F4457" t="s">
        <v>32695</v>
      </c>
      <c r="G4457" t="str">
        <f t="shared" si="356"/>
        <v xml:space="preserve">Proteusmirabilis                Gammaproteobacteria2.46248.53781---1-                                                        </v>
      </c>
      <c r="H4457" t="s">
        <v>22678</v>
      </c>
      <c r="I4457" t="s">
        <v>15</v>
      </c>
      <c r="J4457" t="s">
        <v>78</v>
      </c>
      <c r="K4457" t="s">
        <v>79</v>
      </c>
      <c r="L4457" t="s">
        <v>22679</v>
      </c>
      <c r="M4457" t="s">
        <v>22680</v>
      </c>
      <c r="N4457" t="s">
        <v>22681</v>
      </c>
      <c r="O4457" s="1" t="s">
        <v>22682</v>
      </c>
      <c r="P4457" t="s">
        <v>22683</v>
      </c>
      <c r="Q4457">
        <v>1</v>
      </c>
      <c r="R4457" t="s">
        <v>23</v>
      </c>
      <c r="S4457" t="s">
        <v>23</v>
      </c>
      <c r="T4457" t="s">
        <v>23</v>
      </c>
      <c r="U4457">
        <v>1</v>
      </c>
      <c r="V4457" t="s">
        <v>58</v>
      </c>
    </row>
    <row r="4458" spans="1:22">
      <c r="A4458">
        <v>6448167</v>
      </c>
      <c r="B4458" t="str">
        <f t="shared" si="353"/>
        <v>pRPCMY</v>
      </c>
      <c r="C4458" t="str">
        <f t="shared" si="354"/>
        <v>NC_011513.1</v>
      </c>
      <c r="D4458" t="str">
        <f t="shared" si="355"/>
        <v>FM246882</v>
      </c>
      <c r="E4458" t="str">
        <f t="shared" si="357"/>
        <v>Proteus</v>
      </c>
      <c r="F4458" t="s">
        <v>32695</v>
      </c>
      <c r="G4458" t="str">
        <f t="shared" si="356"/>
        <v xml:space="preserve">Proteusmirabilis                Gammaproteobacteria3.80545.41396---6-                                                                </v>
      </c>
      <c r="H4458" t="s">
        <v>22659</v>
      </c>
      <c r="I4458" t="s">
        <v>15</v>
      </c>
      <c r="J4458" t="s">
        <v>78</v>
      </c>
      <c r="K4458" t="s">
        <v>79</v>
      </c>
      <c r="L4458" t="s">
        <v>22684</v>
      </c>
      <c r="M4458" t="s">
        <v>22685</v>
      </c>
      <c r="N4458" t="s">
        <v>22686</v>
      </c>
      <c r="O4458" s="1" t="s">
        <v>22687</v>
      </c>
      <c r="P4458" t="s">
        <v>22688</v>
      </c>
      <c r="Q4458">
        <v>6</v>
      </c>
      <c r="R4458" t="s">
        <v>23</v>
      </c>
      <c r="S4458" t="s">
        <v>23</v>
      </c>
      <c r="T4458" t="s">
        <v>23</v>
      </c>
      <c r="U4458">
        <v>6</v>
      </c>
      <c r="V4458" t="s">
        <v>495</v>
      </c>
    </row>
    <row r="4459" spans="1:22">
      <c r="A4459">
        <v>6448071</v>
      </c>
      <c r="B4459" t="str">
        <f t="shared" si="353"/>
        <v>pRS12-11</v>
      </c>
      <c r="C4459" t="str">
        <f t="shared" si="354"/>
        <v>NC_023317.1</v>
      </c>
      <c r="D4459" t="str">
        <f t="shared" si="355"/>
        <v>KF364953</v>
      </c>
      <c r="E4459" t="str">
        <f t="shared" si="357"/>
        <v>Proteus</v>
      </c>
      <c r="F4459" t="s">
        <v>32695</v>
      </c>
      <c r="G4459" t="str">
        <f t="shared" si="356"/>
        <v xml:space="preserve">Proteusmirabilis                Gammaproteobacteria2.68341.78164---4-                                                        </v>
      </c>
      <c r="H4459" t="s">
        <v>22659</v>
      </c>
      <c r="I4459" t="s">
        <v>15</v>
      </c>
      <c r="J4459" t="s">
        <v>78</v>
      </c>
      <c r="K4459" t="s">
        <v>79</v>
      </c>
      <c r="L4459" t="s">
        <v>22689</v>
      </c>
      <c r="M4459" t="s">
        <v>22690</v>
      </c>
      <c r="N4459" t="s">
        <v>22691</v>
      </c>
      <c r="O4459" s="1" t="s">
        <v>20433</v>
      </c>
      <c r="P4459" t="s">
        <v>22677</v>
      </c>
      <c r="Q4459">
        <v>4</v>
      </c>
      <c r="R4459" t="s">
        <v>23</v>
      </c>
      <c r="S4459" t="s">
        <v>23</v>
      </c>
      <c r="T4459" t="s">
        <v>23</v>
      </c>
      <c r="U4459">
        <v>4</v>
      </c>
      <c r="V4459" t="s">
        <v>58</v>
      </c>
    </row>
    <row r="4460" spans="1:22">
      <c r="A4460">
        <v>6447975</v>
      </c>
      <c r="B4460" t="str">
        <f t="shared" si="353"/>
        <v>pHI4320</v>
      </c>
      <c r="C4460" t="str">
        <f t="shared" si="354"/>
        <v>NC_010555.1</v>
      </c>
      <c r="D4460" t="str">
        <f t="shared" si="355"/>
        <v>AM942760</v>
      </c>
      <c r="E4460" t="str">
        <f t="shared" si="357"/>
        <v>Proteus</v>
      </c>
      <c r="F4460" t="s">
        <v>32695</v>
      </c>
      <c r="G4460" t="str">
        <f t="shared" si="356"/>
        <v xml:space="preserve">Proteusmirabilis                Gammaproteobacteria36.28936.206645---45-                                                        </v>
      </c>
      <c r="H4460" t="s">
        <v>22692</v>
      </c>
      <c r="I4460" t="s">
        <v>15</v>
      </c>
      <c r="J4460" t="s">
        <v>78</v>
      </c>
      <c r="K4460" t="s">
        <v>79</v>
      </c>
      <c r="L4460" t="s">
        <v>22693</v>
      </c>
      <c r="M4460" t="s">
        <v>22694</v>
      </c>
      <c r="N4460" t="s">
        <v>22695</v>
      </c>
      <c r="O4460" s="1" t="s">
        <v>22696</v>
      </c>
      <c r="P4460" t="s">
        <v>22697</v>
      </c>
      <c r="Q4460">
        <v>45</v>
      </c>
      <c r="R4460" t="s">
        <v>23</v>
      </c>
      <c r="S4460" t="s">
        <v>23</v>
      </c>
      <c r="T4460" t="s">
        <v>23</v>
      </c>
      <c r="U4460">
        <v>45</v>
      </c>
      <c r="V4460" t="s">
        <v>58</v>
      </c>
    </row>
    <row r="4461" spans="1:22">
      <c r="A4461">
        <v>6447879</v>
      </c>
      <c r="B4461" t="str">
        <f t="shared" si="353"/>
        <v>p3M-2B</v>
      </c>
      <c r="C4461" t="str">
        <f t="shared" si="354"/>
        <v>NC_019374.1</v>
      </c>
      <c r="D4461" t="str">
        <f t="shared" si="355"/>
        <v>JX514066</v>
      </c>
      <c r="E4461" t="str">
        <f t="shared" si="357"/>
        <v>Proteus</v>
      </c>
      <c r="F4461" t="s">
        <v>32132</v>
      </c>
      <c r="G4461" t="str">
        <f t="shared" si="356"/>
        <v xml:space="preserve">Proteussp.                      Gammaproteobacteria5.90337.94685---5-                                                                        </v>
      </c>
      <c r="H4461" t="s">
        <v>22698</v>
      </c>
      <c r="I4461" t="s">
        <v>15</v>
      </c>
      <c r="J4461" t="s">
        <v>78</v>
      </c>
      <c r="K4461" t="s">
        <v>79</v>
      </c>
      <c r="L4461" t="s">
        <v>22699</v>
      </c>
      <c r="M4461" t="s">
        <v>22700</v>
      </c>
      <c r="N4461" t="s">
        <v>22701</v>
      </c>
      <c r="O4461" s="1" t="s">
        <v>22702</v>
      </c>
      <c r="P4461" t="s">
        <v>22703</v>
      </c>
      <c r="Q4461">
        <v>5</v>
      </c>
      <c r="R4461" t="s">
        <v>23</v>
      </c>
      <c r="S4461" t="s">
        <v>23</v>
      </c>
      <c r="T4461" t="s">
        <v>23</v>
      </c>
      <c r="U4461">
        <v>5</v>
      </c>
      <c r="V4461" t="s">
        <v>3736</v>
      </c>
    </row>
    <row r="4462" spans="1:22">
      <c r="A4462">
        <v>6447783</v>
      </c>
      <c r="B4462" t="str">
        <f t="shared" si="353"/>
        <v>p3M-2A</v>
      </c>
      <c r="C4462" t="str">
        <f t="shared" si="354"/>
        <v>NC_019373.1</v>
      </c>
      <c r="D4462" t="str">
        <f t="shared" si="355"/>
        <v>JX514065</v>
      </c>
      <c r="E4462" t="str">
        <f t="shared" si="357"/>
        <v>Proteus</v>
      </c>
      <c r="F4462" t="s">
        <v>32132</v>
      </c>
      <c r="G4462" t="str">
        <f t="shared" si="356"/>
        <v xml:space="preserve">Proteussp.                      Gammaproteobacteria2.65642.20633---3-                                                                        </v>
      </c>
      <c r="H4462" t="s">
        <v>22698</v>
      </c>
      <c r="I4462" t="s">
        <v>15</v>
      </c>
      <c r="J4462" t="s">
        <v>78</v>
      </c>
      <c r="K4462" t="s">
        <v>79</v>
      </c>
      <c r="L4462" t="s">
        <v>22704</v>
      </c>
      <c r="M4462" t="s">
        <v>22705</v>
      </c>
      <c r="N4462" t="s">
        <v>22706</v>
      </c>
      <c r="O4462" s="1" t="s">
        <v>22663</v>
      </c>
      <c r="P4462" t="s">
        <v>22707</v>
      </c>
      <c r="Q4462">
        <v>3</v>
      </c>
      <c r="R4462" t="s">
        <v>23</v>
      </c>
      <c r="S4462" t="s">
        <v>23</v>
      </c>
      <c r="T4462" t="s">
        <v>23</v>
      </c>
      <c r="U4462">
        <v>3</v>
      </c>
      <c r="V4462" t="s">
        <v>3736</v>
      </c>
    </row>
    <row r="4463" spans="1:22">
      <c r="A4463">
        <v>6447687</v>
      </c>
      <c r="B4463" t="str">
        <f t="shared" si="353"/>
        <v>pEAD1-1</v>
      </c>
      <c r="C4463" t="str">
        <f t="shared" si="354"/>
        <v>NC_024981.1</v>
      </c>
      <c r="D4463" t="str">
        <f t="shared" si="355"/>
        <v>KF498970</v>
      </c>
      <c r="E4463" t="str">
        <f t="shared" si="357"/>
        <v>Proteus</v>
      </c>
      <c r="F4463" t="s">
        <v>32390</v>
      </c>
      <c r="G4463" t="str">
        <f t="shared" si="356"/>
        <v xml:space="preserve">Proteusvulgaris                 Gammaproteobacteria2.68341.78164---4-                                                                </v>
      </c>
      <c r="H4463" t="s">
        <v>22708</v>
      </c>
      <c r="I4463" t="s">
        <v>15</v>
      </c>
      <c r="J4463" t="s">
        <v>78</v>
      </c>
      <c r="K4463" t="s">
        <v>79</v>
      </c>
      <c r="L4463" t="s">
        <v>22709</v>
      </c>
      <c r="M4463" t="s">
        <v>22710</v>
      </c>
      <c r="N4463" t="s">
        <v>22711</v>
      </c>
      <c r="O4463" s="1" t="s">
        <v>20433</v>
      </c>
      <c r="P4463" t="s">
        <v>22677</v>
      </c>
      <c r="Q4463">
        <v>4</v>
      </c>
      <c r="R4463" t="s">
        <v>23</v>
      </c>
      <c r="S4463" t="s">
        <v>23</v>
      </c>
      <c r="T4463" t="s">
        <v>23</v>
      </c>
      <c r="U4463">
        <v>4</v>
      </c>
      <c r="V4463" t="s">
        <v>495</v>
      </c>
    </row>
    <row r="4464" spans="1:22">
      <c r="A4464">
        <v>6447591</v>
      </c>
      <c r="B4464" t="str">
        <f t="shared" si="353"/>
        <v>Rts1</v>
      </c>
      <c r="C4464" t="str">
        <f t="shared" si="354"/>
        <v>NC_003905.1</v>
      </c>
      <c r="D4464" t="str">
        <f t="shared" si="355"/>
        <v>AP004237</v>
      </c>
      <c r="E4464" t="str">
        <f t="shared" si="357"/>
        <v>Proteus</v>
      </c>
      <c r="F4464" t="s">
        <v>32390</v>
      </c>
      <c r="G4464" t="str">
        <f t="shared" si="356"/>
        <v xml:space="preserve">Proteusvulgaris                 Gammaproteobacteria217.18245.6543300---300-                                                                </v>
      </c>
      <c r="H4464" t="s">
        <v>22712</v>
      </c>
      <c r="I4464" t="s">
        <v>15</v>
      </c>
      <c r="J4464" t="s">
        <v>78</v>
      </c>
      <c r="K4464" t="s">
        <v>79</v>
      </c>
      <c r="L4464" t="s">
        <v>22713</v>
      </c>
      <c r="M4464" t="s">
        <v>22714</v>
      </c>
      <c r="N4464" t="s">
        <v>22715</v>
      </c>
      <c r="O4464" s="1" t="s">
        <v>22716</v>
      </c>
      <c r="P4464" t="s">
        <v>22717</v>
      </c>
      <c r="Q4464">
        <v>300</v>
      </c>
      <c r="R4464" t="s">
        <v>23</v>
      </c>
      <c r="S4464" t="s">
        <v>23</v>
      </c>
      <c r="T4464" t="s">
        <v>23</v>
      </c>
      <c r="U4464">
        <v>300</v>
      </c>
      <c r="V4464" t="s">
        <v>495</v>
      </c>
    </row>
    <row r="4465" spans="1:22">
      <c r="A4465">
        <v>6447495</v>
      </c>
      <c r="B4465" t="str">
        <f t="shared" si="353"/>
        <v>pPvu1</v>
      </c>
      <c r="C4465" t="str">
        <f t="shared" si="354"/>
        <v>NC_002632.1</v>
      </c>
      <c r="D4465" t="str">
        <f t="shared" si="355"/>
        <v>AF305615</v>
      </c>
      <c r="E4465" t="str">
        <f t="shared" si="357"/>
        <v>Proteus</v>
      </c>
      <c r="F4465" t="s">
        <v>32390</v>
      </c>
      <c r="G4465" t="str">
        <f t="shared" si="356"/>
        <v xml:space="preserve">Proteusvulgaris                 Gammaproteobacteria4.67542.909110---11-                                                        </v>
      </c>
      <c r="H4465" t="s">
        <v>22718</v>
      </c>
      <c r="I4465" t="s">
        <v>15</v>
      </c>
      <c r="J4465" t="s">
        <v>78</v>
      </c>
      <c r="K4465" t="s">
        <v>79</v>
      </c>
      <c r="L4465" t="s">
        <v>22719</v>
      </c>
      <c r="M4465" t="s">
        <v>22720</v>
      </c>
      <c r="N4465" t="s">
        <v>22721</v>
      </c>
      <c r="O4465" s="1" t="s">
        <v>22722</v>
      </c>
      <c r="P4465" t="s">
        <v>22723</v>
      </c>
      <c r="Q4465">
        <v>10</v>
      </c>
      <c r="R4465" t="s">
        <v>23</v>
      </c>
      <c r="S4465" t="s">
        <v>23</v>
      </c>
      <c r="T4465" t="s">
        <v>23</v>
      </c>
      <c r="U4465">
        <v>11</v>
      </c>
      <c r="V4465" t="s">
        <v>58</v>
      </c>
    </row>
    <row r="4466" spans="1:22">
      <c r="A4466">
        <v>6447399</v>
      </c>
      <c r="B4466" t="str">
        <f t="shared" si="353"/>
        <v>pRS12-78</v>
      </c>
      <c r="C4466" t="str">
        <f t="shared" si="354"/>
        <v>NC_023318.1</v>
      </c>
      <c r="D4466" t="str">
        <f t="shared" si="355"/>
        <v>KF364954</v>
      </c>
      <c r="E4466" t="str">
        <f t="shared" si="357"/>
        <v>Proteus</v>
      </c>
      <c r="F4466" t="s">
        <v>32390</v>
      </c>
      <c r="G4466" t="str">
        <f t="shared" si="356"/>
        <v xml:space="preserve">Proteusvulgaris                 Gammaproteobacteria4.28639.29075---5-                                                        </v>
      </c>
      <c r="H4466" t="s">
        <v>22724</v>
      </c>
      <c r="I4466" t="s">
        <v>15</v>
      </c>
      <c r="J4466" t="s">
        <v>78</v>
      </c>
      <c r="K4466" t="s">
        <v>79</v>
      </c>
      <c r="L4466" t="s">
        <v>22725</v>
      </c>
      <c r="M4466" t="s">
        <v>22726</v>
      </c>
      <c r="N4466" t="s">
        <v>22727</v>
      </c>
      <c r="O4466" s="1" t="s">
        <v>22728</v>
      </c>
      <c r="P4466" t="s">
        <v>22729</v>
      </c>
      <c r="Q4466">
        <v>5</v>
      </c>
      <c r="R4466" t="s">
        <v>23</v>
      </c>
      <c r="S4466" t="s">
        <v>23</v>
      </c>
      <c r="T4466" t="s">
        <v>23</v>
      </c>
      <c r="U4466">
        <v>5</v>
      </c>
      <c r="V4466" t="s">
        <v>58</v>
      </c>
    </row>
    <row r="4467" spans="1:22">
      <c r="A4467">
        <v>6447303</v>
      </c>
      <c r="B4467" t="str">
        <f t="shared" si="353"/>
        <v>pPALC1</v>
      </c>
      <c r="C4467" t="str">
        <f t="shared" si="354"/>
        <v>NZ_AKKM01000049.1</v>
      </c>
      <c r="D4467" t="str">
        <f t="shared" si="355"/>
        <v>AKKM01000049</v>
      </c>
      <c r="E4467" t="str">
        <f t="shared" si="357"/>
        <v>Providencia</v>
      </c>
      <c r="F4467" t="s">
        <v>32696</v>
      </c>
      <c r="G4467" t="str">
        <f t="shared" si="356"/>
        <v>Providenciaalcalifaciens            Gammaproteobacteria14.11437.572615---161</v>
      </c>
      <c r="H4467" t="s">
        <v>22730</v>
      </c>
      <c r="I4467" t="s">
        <v>15</v>
      </c>
      <c r="J4467" t="s">
        <v>78</v>
      </c>
      <c r="K4467" t="s">
        <v>79</v>
      </c>
      <c r="L4467" t="s">
        <v>22731</v>
      </c>
      <c r="M4467" t="s">
        <v>22732</v>
      </c>
      <c r="N4467" t="s">
        <v>22733</v>
      </c>
      <c r="O4467" s="1" t="s">
        <v>22734</v>
      </c>
      <c r="P4467" t="s">
        <v>22735</v>
      </c>
      <c r="Q4467">
        <v>15</v>
      </c>
      <c r="R4467" t="s">
        <v>23</v>
      </c>
      <c r="S4467" t="s">
        <v>23</v>
      </c>
      <c r="T4467" t="s">
        <v>23</v>
      </c>
      <c r="U4467">
        <v>16</v>
      </c>
      <c r="V4467">
        <v>1</v>
      </c>
    </row>
    <row r="4468" spans="1:22">
      <c r="A4468">
        <v>6447207</v>
      </c>
      <c r="B4468" t="str">
        <f t="shared" si="353"/>
        <v>pGHS09-09a</v>
      </c>
      <c r="C4468" t="str">
        <f t="shared" si="354"/>
        <v>NC_025044.1</v>
      </c>
      <c r="D4468" t="str">
        <f t="shared" si="355"/>
        <v>HQ834473</v>
      </c>
      <c r="E4468" t="str">
        <f t="shared" si="357"/>
        <v>Providencia</v>
      </c>
      <c r="F4468" t="s">
        <v>32697</v>
      </c>
      <c r="G4468" t="str">
        <f t="shared" si="356"/>
        <v xml:space="preserve">Providenciarettgeri                 Gammaproteobacteria2.68341.74434---4-                                                        </v>
      </c>
      <c r="H4468" t="s">
        <v>22736</v>
      </c>
      <c r="I4468" t="s">
        <v>15</v>
      </c>
      <c r="J4468" t="s">
        <v>78</v>
      </c>
      <c r="K4468" t="s">
        <v>79</v>
      </c>
      <c r="L4468" t="s">
        <v>22737</v>
      </c>
      <c r="M4468" t="s">
        <v>22738</v>
      </c>
      <c r="N4468" t="s">
        <v>22739</v>
      </c>
      <c r="O4468" s="1" t="s">
        <v>20433</v>
      </c>
      <c r="P4468" t="s">
        <v>20434</v>
      </c>
      <c r="Q4468">
        <v>4</v>
      </c>
      <c r="R4468" t="s">
        <v>23</v>
      </c>
      <c r="S4468" t="s">
        <v>23</v>
      </c>
      <c r="T4468" t="s">
        <v>23</v>
      </c>
      <c r="U4468">
        <v>4</v>
      </c>
      <c r="V4468" t="s">
        <v>58</v>
      </c>
    </row>
    <row r="4469" spans="1:22">
      <c r="A4469">
        <v>6447111</v>
      </c>
      <c r="B4469" t="str">
        <f t="shared" si="353"/>
        <v>pDIJ09-518a</v>
      </c>
      <c r="C4469" t="str">
        <f t="shared" si="354"/>
        <v>NC_025043.1</v>
      </c>
      <c r="D4469" t="str">
        <f t="shared" si="355"/>
        <v>HQ834472</v>
      </c>
      <c r="E4469" t="str">
        <f t="shared" si="357"/>
        <v>Providencia</v>
      </c>
      <c r="F4469" t="s">
        <v>32697</v>
      </c>
      <c r="G4469" t="str">
        <f t="shared" si="356"/>
        <v xml:space="preserve">Providenciarettgeri                 Gammaproteobacteria2.68341.89344---4-                                                        </v>
      </c>
      <c r="H4469" t="s">
        <v>22736</v>
      </c>
      <c r="I4469" t="s">
        <v>15</v>
      </c>
      <c r="J4469" t="s">
        <v>78</v>
      </c>
      <c r="K4469" t="s">
        <v>79</v>
      </c>
      <c r="L4469" t="s">
        <v>22740</v>
      </c>
      <c r="M4469" t="s">
        <v>22741</v>
      </c>
      <c r="N4469" t="s">
        <v>22742</v>
      </c>
      <c r="O4469" s="1" t="s">
        <v>20433</v>
      </c>
      <c r="P4469" t="s">
        <v>22743</v>
      </c>
      <c r="Q4469">
        <v>4</v>
      </c>
      <c r="R4469" t="s">
        <v>23</v>
      </c>
      <c r="S4469" t="s">
        <v>23</v>
      </c>
      <c r="T4469" t="s">
        <v>23</v>
      </c>
      <c r="U4469">
        <v>4</v>
      </c>
      <c r="V4469" t="s">
        <v>58</v>
      </c>
    </row>
    <row r="4470" spans="1:22">
      <c r="A4470">
        <v>6447015</v>
      </c>
      <c r="B4470" t="str">
        <f t="shared" si="353"/>
        <v>R7K</v>
      </c>
      <c r="C4470" t="str">
        <f t="shared" si="354"/>
        <v>NC_010643.1</v>
      </c>
      <c r="D4470" t="str">
        <f t="shared" si="355"/>
        <v>AM901564</v>
      </c>
      <c r="E4470" t="str">
        <f t="shared" si="357"/>
        <v>Providencia</v>
      </c>
      <c r="F4470" t="s">
        <v>32697</v>
      </c>
      <c r="G4470" t="str">
        <f t="shared" si="356"/>
        <v>Providenciarettgeri                 Gammaproteobacteria39.79256.7340---433</v>
      </c>
      <c r="H4470" t="s">
        <v>22736</v>
      </c>
      <c r="I4470" t="s">
        <v>15</v>
      </c>
      <c r="J4470" t="s">
        <v>78</v>
      </c>
      <c r="K4470" t="s">
        <v>79</v>
      </c>
      <c r="L4470" t="s">
        <v>22744</v>
      </c>
      <c r="M4470" t="s">
        <v>22745</v>
      </c>
      <c r="N4470" t="s">
        <v>22746</v>
      </c>
      <c r="O4470" s="1" t="s">
        <v>22747</v>
      </c>
      <c r="P4470" t="s">
        <v>22748</v>
      </c>
      <c r="Q4470">
        <v>40</v>
      </c>
      <c r="R4470" t="s">
        <v>23</v>
      </c>
      <c r="S4470" t="s">
        <v>23</v>
      </c>
      <c r="T4470" t="s">
        <v>23</v>
      </c>
      <c r="U4470">
        <v>43</v>
      </c>
      <c r="V4470">
        <v>3</v>
      </c>
    </row>
    <row r="4471" spans="1:22">
      <c r="A4471">
        <v>6446919</v>
      </c>
      <c r="B4471" t="str">
        <f t="shared" si="353"/>
        <v>pPrY2001</v>
      </c>
      <c r="C4471" t="str">
        <f t="shared" si="354"/>
        <v>NC_022589.1</v>
      </c>
      <c r="D4471" t="str">
        <f t="shared" si="355"/>
        <v>KF295828</v>
      </c>
      <c r="E4471" t="str">
        <f t="shared" si="357"/>
        <v>Providencia</v>
      </c>
      <c r="F4471" t="s">
        <v>32697</v>
      </c>
      <c r="G4471" t="str">
        <f t="shared" si="356"/>
        <v xml:space="preserve">Providenciarettgeri                 Gammaproteobacteria113.29541.251695---95-                                        </v>
      </c>
      <c r="H4471" t="s">
        <v>22749</v>
      </c>
      <c r="I4471" t="s">
        <v>15</v>
      </c>
      <c r="J4471" t="s">
        <v>78</v>
      </c>
      <c r="K4471" t="s">
        <v>79</v>
      </c>
      <c r="L4471" t="s">
        <v>22750</v>
      </c>
      <c r="M4471" t="s">
        <v>22751</v>
      </c>
      <c r="N4471" t="s">
        <v>22752</v>
      </c>
      <c r="O4471" s="1" t="s">
        <v>22753</v>
      </c>
      <c r="P4471" t="s">
        <v>22754</v>
      </c>
      <c r="Q4471">
        <v>95</v>
      </c>
      <c r="R4471" t="s">
        <v>23</v>
      </c>
      <c r="S4471" t="s">
        <v>23</v>
      </c>
      <c r="T4471" t="s">
        <v>23</v>
      </c>
      <c r="U4471">
        <v>95</v>
      </c>
      <c r="V4471" t="s">
        <v>44</v>
      </c>
    </row>
    <row r="4472" spans="1:22">
      <c r="A4472">
        <v>6446823</v>
      </c>
      <c r="B4472" t="str">
        <f t="shared" si="353"/>
        <v>pPRET1</v>
      </c>
      <c r="C4472" t="str">
        <f t="shared" si="354"/>
        <v>NZ_CM001856.1</v>
      </c>
      <c r="D4472" t="str">
        <f t="shared" si="355"/>
        <v>CM001856</v>
      </c>
      <c r="E4472" t="str">
        <f t="shared" si="357"/>
        <v>Providencia</v>
      </c>
      <c r="F4472" t="s">
        <v>32697</v>
      </c>
      <c r="G4472" t="str">
        <f t="shared" si="356"/>
        <v>Providenciarettgeri                 Gammaproteobacteria5.56740.81195---61</v>
      </c>
      <c r="H4472" t="s">
        <v>22755</v>
      </c>
      <c r="I4472" t="s">
        <v>15</v>
      </c>
      <c r="J4472" t="s">
        <v>78</v>
      </c>
      <c r="K4472" t="s">
        <v>79</v>
      </c>
      <c r="L4472" t="s">
        <v>22756</v>
      </c>
      <c r="M4472" t="s">
        <v>22757</v>
      </c>
      <c r="N4472" t="s">
        <v>22758</v>
      </c>
      <c r="O4472" s="1" t="s">
        <v>22759</v>
      </c>
      <c r="P4472" t="s">
        <v>22760</v>
      </c>
      <c r="Q4472">
        <v>5</v>
      </c>
      <c r="R4472" t="s">
        <v>23</v>
      </c>
      <c r="S4472" t="s">
        <v>23</v>
      </c>
      <c r="T4472" t="s">
        <v>23</v>
      </c>
      <c r="U4472">
        <v>6</v>
      </c>
      <c r="V4472">
        <v>1</v>
      </c>
    </row>
    <row r="4473" spans="1:22">
      <c r="A4473">
        <v>6446727</v>
      </c>
      <c r="B4473" t="str">
        <f t="shared" si="353"/>
        <v>pPSN2</v>
      </c>
      <c r="C4473" t="str">
        <f t="shared" si="354"/>
        <v>NZ_CM001854.1</v>
      </c>
      <c r="D4473" t="str">
        <f t="shared" si="355"/>
        <v>CM001854</v>
      </c>
      <c r="E4473" t="str">
        <f t="shared" si="357"/>
        <v>Providencia</v>
      </c>
      <c r="F4473" t="s">
        <v>32698</v>
      </c>
      <c r="G4473" t="str">
        <f t="shared" si="356"/>
        <v xml:space="preserve">Providenciasneebia                  Gammaproteobacteria7.59235.050111---11-                                                        </v>
      </c>
      <c r="H4473" t="s">
        <v>22761</v>
      </c>
      <c r="I4473" t="s">
        <v>15</v>
      </c>
      <c r="J4473" t="s">
        <v>78</v>
      </c>
      <c r="K4473" t="s">
        <v>79</v>
      </c>
      <c r="L4473" t="s">
        <v>22762</v>
      </c>
      <c r="M4473" t="s">
        <v>22763</v>
      </c>
      <c r="N4473" t="s">
        <v>22764</v>
      </c>
      <c r="O4473" s="1" t="s">
        <v>22765</v>
      </c>
      <c r="P4473" t="s">
        <v>22766</v>
      </c>
      <c r="Q4473">
        <v>11</v>
      </c>
      <c r="R4473" t="s">
        <v>23</v>
      </c>
      <c r="S4473" t="s">
        <v>23</v>
      </c>
      <c r="T4473" t="s">
        <v>23</v>
      </c>
      <c r="U4473">
        <v>11</v>
      </c>
      <c r="V4473" t="s">
        <v>58</v>
      </c>
    </row>
    <row r="4474" spans="1:22">
      <c r="A4474">
        <v>6446631</v>
      </c>
      <c r="B4474" t="str">
        <f t="shared" si="353"/>
        <v>pPSN1</v>
      </c>
      <c r="C4474" t="str">
        <f t="shared" si="354"/>
        <v>NZ_CM001853.1</v>
      </c>
      <c r="D4474" t="str">
        <f t="shared" si="355"/>
        <v>CM001853</v>
      </c>
      <c r="E4474" t="str">
        <f t="shared" si="357"/>
        <v>Providencia</v>
      </c>
      <c r="F4474" t="s">
        <v>32698</v>
      </c>
      <c r="G4474" t="str">
        <f t="shared" si="356"/>
        <v xml:space="preserve">Providenciasneebia                  Gammaproteobacteria10.78733.01212---12-                                                        </v>
      </c>
      <c r="H4474" t="s">
        <v>22761</v>
      </c>
      <c r="I4474" t="s">
        <v>15</v>
      </c>
      <c r="J4474" t="s">
        <v>78</v>
      </c>
      <c r="K4474" t="s">
        <v>79</v>
      </c>
      <c r="L4474" t="s">
        <v>22767</v>
      </c>
      <c r="M4474" t="s">
        <v>22768</v>
      </c>
      <c r="N4474" t="s">
        <v>22769</v>
      </c>
      <c r="O4474" s="1" t="s">
        <v>22770</v>
      </c>
      <c r="P4474" t="s">
        <v>22771</v>
      </c>
      <c r="Q4474">
        <v>12</v>
      </c>
      <c r="R4474" t="s">
        <v>23</v>
      </c>
      <c r="S4474" t="s">
        <v>23</v>
      </c>
      <c r="T4474" t="s">
        <v>23</v>
      </c>
      <c r="U4474">
        <v>12</v>
      </c>
      <c r="V4474" t="s">
        <v>58</v>
      </c>
    </row>
    <row r="4475" spans="1:22">
      <c r="A4475">
        <v>6446535</v>
      </c>
      <c r="B4475" t="str">
        <f t="shared" si="353"/>
        <v>pPSN3</v>
      </c>
      <c r="C4475" t="str">
        <f t="shared" si="354"/>
        <v>NZ_CM001855.1</v>
      </c>
      <c r="D4475" t="str">
        <f t="shared" si="355"/>
        <v>CM001855</v>
      </c>
      <c r="E4475" t="str">
        <f t="shared" si="357"/>
        <v>Providencia</v>
      </c>
      <c r="F4475" t="s">
        <v>32698</v>
      </c>
      <c r="G4475" t="str">
        <f t="shared" si="356"/>
        <v xml:space="preserve">Providenciasneebia                  Gammaproteobacteria4.32131.49736---6-                                                        </v>
      </c>
      <c r="H4475" t="s">
        <v>22761</v>
      </c>
      <c r="I4475" t="s">
        <v>15</v>
      </c>
      <c r="J4475" t="s">
        <v>78</v>
      </c>
      <c r="K4475" t="s">
        <v>79</v>
      </c>
      <c r="L4475" t="s">
        <v>22772</v>
      </c>
      <c r="M4475" t="s">
        <v>22773</v>
      </c>
      <c r="N4475" t="s">
        <v>22774</v>
      </c>
      <c r="O4475" s="1" t="s">
        <v>22775</v>
      </c>
      <c r="P4475" t="s">
        <v>22776</v>
      </c>
      <c r="Q4475">
        <v>6</v>
      </c>
      <c r="R4475" t="s">
        <v>23</v>
      </c>
      <c r="S4475" t="s">
        <v>23</v>
      </c>
      <c r="T4475" t="s">
        <v>23</v>
      </c>
      <c r="U4475">
        <v>6</v>
      </c>
      <c r="V4475" t="s">
        <v>58</v>
      </c>
    </row>
    <row r="4476" spans="1:22">
      <c r="A4476">
        <v>6446439</v>
      </c>
      <c r="B4476" t="str">
        <f t="shared" si="353"/>
        <v>unnamed</v>
      </c>
      <c r="C4476" t="str">
        <f t="shared" si="354"/>
        <v>NZ_CP008919.1</v>
      </c>
      <c r="D4476" t="str">
        <f t="shared" si="355"/>
        <v>CP008919</v>
      </c>
      <c r="E4476" t="str">
        <f t="shared" si="357"/>
        <v>Providencia</v>
      </c>
      <c r="F4476" t="s">
        <v>32699</v>
      </c>
      <c r="G4476" t="str">
        <f t="shared" si="356"/>
        <v xml:space="preserve">Providenciastuartii                 Gammaproteobacteria48.86642.759859---59-                                                        </v>
      </c>
      <c r="H4476" t="s">
        <v>22777</v>
      </c>
      <c r="I4476" t="s">
        <v>15</v>
      </c>
      <c r="J4476" t="s">
        <v>78</v>
      </c>
      <c r="K4476" t="s">
        <v>79</v>
      </c>
      <c r="L4476" t="s">
        <v>68</v>
      </c>
      <c r="M4476" t="s">
        <v>22778</v>
      </c>
      <c r="N4476" t="s">
        <v>22779</v>
      </c>
      <c r="O4476" s="1" t="s">
        <v>22780</v>
      </c>
      <c r="P4476" t="s">
        <v>22781</v>
      </c>
      <c r="Q4476">
        <v>59</v>
      </c>
      <c r="R4476" t="s">
        <v>23</v>
      </c>
      <c r="S4476" t="s">
        <v>23</v>
      </c>
      <c r="T4476" t="s">
        <v>23</v>
      </c>
      <c r="U4476">
        <v>59</v>
      </c>
      <c r="V4476" t="s">
        <v>58</v>
      </c>
    </row>
    <row r="4477" spans="1:22">
      <c r="A4477">
        <v>6446343</v>
      </c>
      <c r="B4477" t="str">
        <f t="shared" si="353"/>
        <v>pTC2</v>
      </c>
      <c r="C4477" t="str">
        <f t="shared" si="354"/>
        <v>NC_019375.1</v>
      </c>
      <c r="D4477" t="str">
        <f t="shared" si="355"/>
        <v>JQ824049</v>
      </c>
      <c r="E4477" t="str">
        <f t="shared" si="357"/>
        <v>Providencia</v>
      </c>
      <c r="F4477" t="s">
        <v>32699</v>
      </c>
      <c r="G4477" t="str">
        <f t="shared" si="356"/>
        <v xml:space="preserve">Providenciastuartii                 Gammaproteobacteria180.18452.5119205---213-                                                                </v>
      </c>
      <c r="H4477" t="s">
        <v>22782</v>
      </c>
      <c r="I4477" t="s">
        <v>15</v>
      </c>
      <c r="J4477" t="s">
        <v>78</v>
      </c>
      <c r="K4477" t="s">
        <v>79</v>
      </c>
      <c r="L4477" t="s">
        <v>22783</v>
      </c>
      <c r="M4477" t="s">
        <v>22784</v>
      </c>
      <c r="N4477" t="s">
        <v>22785</v>
      </c>
      <c r="O4477" s="1" t="s">
        <v>22786</v>
      </c>
      <c r="P4477" t="s">
        <v>22787</v>
      </c>
      <c r="Q4477">
        <v>205</v>
      </c>
      <c r="R4477" t="s">
        <v>23</v>
      </c>
      <c r="S4477" t="s">
        <v>23</v>
      </c>
      <c r="T4477" t="s">
        <v>23</v>
      </c>
      <c r="U4477">
        <v>213</v>
      </c>
      <c r="V4477" t="s">
        <v>495</v>
      </c>
    </row>
    <row r="4478" spans="1:22">
      <c r="A4478">
        <v>6446247</v>
      </c>
      <c r="B4478" t="str">
        <f t="shared" si="353"/>
        <v>pMR0211</v>
      </c>
      <c r="C4478" t="str">
        <f t="shared" si="354"/>
        <v>NC_016974.1</v>
      </c>
      <c r="D4478" t="str">
        <f t="shared" si="355"/>
        <v>JN687470</v>
      </c>
      <c r="E4478" t="str">
        <f t="shared" si="357"/>
        <v>Providencia</v>
      </c>
      <c r="F4478" t="s">
        <v>32699</v>
      </c>
      <c r="G4478" t="str">
        <f t="shared" si="356"/>
        <v xml:space="preserve">Providenciastuartii                 Gammaproteobacteria178.27751.4396148---148-                                                        </v>
      </c>
      <c r="H4478" t="s">
        <v>22788</v>
      </c>
      <c r="I4478" t="s">
        <v>15</v>
      </c>
      <c r="J4478" t="s">
        <v>78</v>
      </c>
      <c r="K4478" t="s">
        <v>79</v>
      </c>
      <c r="L4478" t="s">
        <v>22789</v>
      </c>
      <c r="M4478" t="s">
        <v>22790</v>
      </c>
      <c r="N4478" t="s">
        <v>22791</v>
      </c>
      <c r="O4478" s="1" t="s">
        <v>22792</v>
      </c>
      <c r="P4478" t="s">
        <v>22793</v>
      </c>
      <c r="Q4478">
        <v>148</v>
      </c>
      <c r="R4478" t="s">
        <v>23</v>
      </c>
      <c r="S4478" t="s">
        <v>23</v>
      </c>
      <c r="T4478" t="s">
        <v>23</v>
      </c>
      <c r="U4478">
        <v>148</v>
      </c>
      <c r="V4478" t="s">
        <v>58</v>
      </c>
    </row>
    <row r="4479" spans="1:22">
      <c r="A4479">
        <v>6446151</v>
      </c>
      <c r="B4479" t="str">
        <f t="shared" si="353"/>
        <v>pPSE7367.01</v>
      </c>
      <c r="C4479" t="str">
        <f t="shared" si="354"/>
        <v>NC_019690.1</v>
      </c>
      <c r="D4479" t="str">
        <f t="shared" si="355"/>
        <v>CP003593</v>
      </c>
      <c r="E4479" t="str">
        <f t="shared" si="357"/>
        <v>Pseudanabaena</v>
      </c>
      <c r="F4479" t="s">
        <v>32132</v>
      </c>
      <c r="G4479" t="str">
        <f t="shared" si="356"/>
        <v>Pseudanabaenasp.                      Oscillatoriophycideae328.63444.9643283---2929</v>
      </c>
      <c r="H4479" t="s">
        <v>22794</v>
      </c>
      <c r="I4479" t="s">
        <v>15</v>
      </c>
      <c r="J4479" t="s">
        <v>26</v>
      </c>
      <c r="K4479" t="s">
        <v>155</v>
      </c>
      <c r="L4479" t="s">
        <v>22795</v>
      </c>
      <c r="M4479" t="s">
        <v>22796</v>
      </c>
      <c r="N4479" t="s">
        <v>22797</v>
      </c>
      <c r="O4479" s="1" t="s">
        <v>22798</v>
      </c>
      <c r="P4479" t="s">
        <v>22799</v>
      </c>
      <c r="Q4479">
        <v>283</v>
      </c>
      <c r="R4479" t="s">
        <v>23</v>
      </c>
      <c r="S4479" t="s">
        <v>23</v>
      </c>
      <c r="T4479" t="s">
        <v>23</v>
      </c>
      <c r="U4479">
        <v>292</v>
      </c>
      <c r="V4479">
        <v>9</v>
      </c>
    </row>
    <row r="4480" spans="1:22">
      <c r="A4480">
        <v>6446055</v>
      </c>
      <c r="B4480" t="str">
        <f t="shared" si="353"/>
        <v>pKW1</v>
      </c>
      <c r="C4480" t="str">
        <f t="shared" si="354"/>
        <v>NC_010675.1</v>
      </c>
      <c r="D4480" t="str">
        <f t="shared" si="355"/>
        <v>EU636993</v>
      </c>
      <c r="E4480" t="str">
        <f t="shared" si="357"/>
        <v>Pseudoalteromonas</v>
      </c>
      <c r="F4480" t="s">
        <v>32132</v>
      </c>
      <c r="G4480" t="str">
        <f t="shared" si="356"/>
        <v xml:space="preserve">Pseudoalteromonassp.                      Gammaproteobacteria4.58343.2257---7-                                                        </v>
      </c>
      <c r="H4480" t="s">
        <v>22800</v>
      </c>
      <c r="I4480" t="s">
        <v>15</v>
      </c>
      <c r="J4480" t="s">
        <v>78</v>
      </c>
      <c r="K4480" t="s">
        <v>79</v>
      </c>
      <c r="L4480" t="s">
        <v>17562</v>
      </c>
      <c r="M4480" t="s">
        <v>22801</v>
      </c>
      <c r="N4480" t="s">
        <v>22802</v>
      </c>
      <c r="O4480" s="1" t="s">
        <v>22803</v>
      </c>
      <c r="P4480" t="s">
        <v>22804</v>
      </c>
      <c r="Q4480">
        <v>7</v>
      </c>
      <c r="R4480" t="s">
        <v>23</v>
      </c>
      <c r="S4480" t="s">
        <v>23</v>
      </c>
      <c r="T4480" t="s">
        <v>23</v>
      </c>
      <c r="U4480">
        <v>7</v>
      </c>
      <c r="V4480" t="s">
        <v>58</v>
      </c>
    </row>
    <row r="4481" spans="1:22">
      <c r="A4481">
        <v>6445959</v>
      </c>
      <c r="B4481" t="str">
        <f t="shared" si="353"/>
        <v>pSM327</v>
      </c>
      <c r="C4481" t="str">
        <f t="shared" si="354"/>
        <v>NC_013636.1</v>
      </c>
      <c r="D4481" t="str">
        <f t="shared" si="355"/>
        <v>GU198194</v>
      </c>
      <c r="E4481" t="str">
        <f t="shared" si="357"/>
        <v>Pseudoalteromonas</v>
      </c>
      <c r="F4481" t="s">
        <v>32132</v>
      </c>
      <c r="G4481" t="str">
        <f t="shared" si="356"/>
        <v xml:space="preserve">Pseudoalteromonassp.                      Gammaproteobacteria6.11437.47144---4-                                                        </v>
      </c>
      <c r="H4481" t="s">
        <v>22805</v>
      </c>
      <c r="I4481" t="s">
        <v>15</v>
      </c>
      <c r="J4481" t="s">
        <v>78</v>
      </c>
      <c r="K4481" t="s">
        <v>79</v>
      </c>
      <c r="L4481" t="s">
        <v>22806</v>
      </c>
      <c r="M4481" t="s">
        <v>22807</v>
      </c>
      <c r="N4481" t="s">
        <v>22808</v>
      </c>
      <c r="O4481" s="1" t="s">
        <v>22809</v>
      </c>
      <c r="P4481" t="s">
        <v>22810</v>
      </c>
      <c r="Q4481">
        <v>4</v>
      </c>
      <c r="R4481" t="s">
        <v>23</v>
      </c>
      <c r="S4481" t="s">
        <v>23</v>
      </c>
      <c r="T4481" t="s">
        <v>23</v>
      </c>
      <c r="U4481">
        <v>4</v>
      </c>
      <c r="V4481" t="s">
        <v>58</v>
      </c>
    </row>
    <row r="4482" spans="1:22">
      <c r="A4482">
        <v>6445863</v>
      </c>
      <c r="B4482" t="str">
        <f t="shared" si="353"/>
        <v>pPS1M3</v>
      </c>
      <c r="C4482" t="str">
        <f t="shared" si="354"/>
        <v>NC_004969.1</v>
      </c>
      <c r="D4482" t="str">
        <f t="shared" si="355"/>
        <v>AB022096</v>
      </c>
      <c r="E4482" t="str">
        <f t="shared" si="357"/>
        <v>Pseudoalteromonas</v>
      </c>
      <c r="F4482" t="s">
        <v>32132</v>
      </c>
      <c r="G4482" t="str">
        <f t="shared" si="356"/>
        <v xml:space="preserve">Pseudoalteromonassp.                      Gammaproteobacteria3.13837.09371---1-                                                        </v>
      </c>
      <c r="H4482" t="s">
        <v>22811</v>
      </c>
      <c r="I4482" t="s">
        <v>15</v>
      </c>
      <c r="J4482" t="s">
        <v>78</v>
      </c>
      <c r="K4482" t="s">
        <v>79</v>
      </c>
      <c r="L4482" t="s">
        <v>22812</v>
      </c>
      <c r="M4482" t="s">
        <v>22813</v>
      </c>
      <c r="N4482" t="s">
        <v>22814</v>
      </c>
      <c r="O4482" s="1" t="s">
        <v>22815</v>
      </c>
      <c r="P4482" t="s">
        <v>22816</v>
      </c>
      <c r="Q4482">
        <v>1</v>
      </c>
      <c r="R4482" t="s">
        <v>23</v>
      </c>
      <c r="S4482" t="s">
        <v>23</v>
      </c>
      <c r="T4482" t="s">
        <v>23</v>
      </c>
      <c r="U4482">
        <v>1</v>
      </c>
      <c r="V4482" t="s">
        <v>58</v>
      </c>
    </row>
    <row r="4483" spans="1:22">
      <c r="A4483">
        <v>6445767</v>
      </c>
      <c r="B4483" t="str">
        <f t="shared" ref="B4483:B4546" si="358">L4483</f>
        <v>pTML1</v>
      </c>
      <c r="C4483" t="str">
        <f t="shared" ref="C4483:C4546" si="359">M4483</f>
        <v>NC_015708.1</v>
      </c>
      <c r="D4483" t="str">
        <f t="shared" ref="D4483:D4546" si="360">N4483</f>
        <v>FN689524</v>
      </c>
      <c r="E4483" t="str">
        <f t="shared" si="357"/>
        <v>Pseudoalteromonas</v>
      </c>
      <c r="F4483" t="s">
        <v>32132</v>
      </c>
      <c r="G4483" t="str">
        <f t="shared" ref="G4483:G4546" si="361">CONCATENATE(E4483,F4483,K4483,O4483,P4483,Q4483,R4483,S4483,T4483,U4483,V4483)</f>
        <v xml:space="preserve">Pseudoalteromonassp.                      Gammaproteobacteria97.643.143445---45-                                                </v>
      </c>
      <c r="H4483" t="s">
        <v>22817</v>
      </c>
      <c r="I4483" t="s">
        <v>15</v>
      </c>
      <c r="J4483" t="s">
        <v>78</v>
      </c>
      <c r="K4483" t="s">
        <v>79</v>
      </c>
      <c r="L4483" t="s">
        <v>22818</v>
      </c>
      <c r="M4483" t="s">
        <v>22819</v>
      </c>
      <c r="N4483" t="s">
        <v>22820</v>
      </c>
      <c r="O4483" s="1" t="s">
        <v>22821</v>
      </c>
      <c r="P4483" t="s">
        <v>22822</v>
      </c>
      <c r="Q4483">
        <v>45</v>
      </c>
      <c r="R4483" t="s">
        <v>23</v>
      </c>
      <c r="S4483" t="s">
        <v>23</v>
      </c>
      <c r="T4483" t="s">
        <v>23</v>
      </c>
      <c r="U4483">
        <v>45</v>
      </c>
      <c r="V4483" t="s">
        <v>24</v>
      </c>
    </row>
    <row r="4484" spans="1:22">
      <c r="A4484">
        <v>6445671</v>
      </c>
      <c r="B4484" t="str">
        <f t="shared" si="358"/>
        <v>unnamed</v>
      </c>
      <c r="C4484" t="str">
        <f t="shared" si="359"/>
        <v>NZ_CP011370.1</v>
      </c>
      <c r="D4484" t="str">
        <f t="shared" si="360"/>
        <v>CP011370</v>
      </c>
      <c r="E4484" t="str">
        <f t="shared" si="357"/>
        <v>Pseudomonas</v>
      </c>
      <c r="F4484" t="s">
        <v>32587</v>
      </c>
      <c r="G4484" t="str">
        <f t="shared" si="361"/>
        <v>Pseudomonasaeruginosa               Gammaproteobacteria159.18757.7321164---1695</v>
      </c>
      <c r="H4484" t="s">
        <v>22823</v>
      </c>
      <c r="I4484" t="s">
        <v>15</v>
      </c>
      <c r="J4484" t="s">
        <v>78</v>
      </c>
      <c r="K4484" t="s">
        <v>79</v>
      </c>
      <c r="L4484" t="s">
        <v>68</v>
      </c>
      <c r="M4484" t="s">
        <v>22824</v>
      </c>
      <c r="N4484" t="s">
        <v>22825</v>
      </c>
      <c r="O4484" s="1" t="s">
        <v>22826</v>
      </c>
      <c r="P4484" t="s">
        <v>22827</v>
      </c>
      <c r="Q4484">
        <v>164</v>
      </c>
      <c r="R4484" t="s">
        <v>23</v>
      </c>
      <c r="S4484" t="s">
        <v>23</v>
      </c>
      <c r="T4484" t="s">
        <v>23</v>
      </c>
      <c r="U4484">
        <v>169</v>
      </c>
      <c r="V4484">
        <v>5</v>
      </c>
    </row>
    <row r="4485" spans="1:22">
      <c r="A4485">
        <v>6445575</v>
      </c>
      <c r="B4485" t="str">
        <f t="shared" si="358"/>
        <v>Rms149</v>
      </c>
      <c r="C4485" t="str">
        <f t="shared" si="359"/>
        <v>NC_007100.1</v>
      </c>
      <c r="D4485" t="str">
        <f t="shared" si="360"/>
        <v>AJ877225</v>
      </c>
      <c r="E4485" t="str">
        <f t="shared" si="357"/>
        <v>Pseudomonas</v>
      </c>
      <c r="F4485" t="s">
        <v>32587</v>
      </c>
      <c r="G4485" t="str">
        <f t="shared" si="361"/>
        <v>Pseudomonasaeruginosa               Gammaproteobacteria57.12159.470251---521</v>
      </c>
      <c r="H4485" t="s">
        <v>22828</v>
      </c>
      <c r="I4485" t="s">
        <v>15</v>
      </c>
      <c r="J4485" t="s">
        <v>78</v>
      </c>
      <c r="K4485" t="s">
        <v>79</v>
      </c>
      <c r="L4485" t="s">
        <v>22829</v>
      </c>
      <c r="M4485" t="s">
        <v>22830</v>
      </c>
      <c r="N4485" t="s">
        <v>22831</v>
      </c>
      <c r="O4485" s="1" t="s">
        <v>22832</v>
      </c>
      <c r="P4485" t="s">
        <v>22833</v>
      </c>
      <c r="Q4485">
        <v>51</v>
      </c>
      <c r="R4485" t="s">
        <v>23</v>
      </c>
      <c r="S4485" t="s">
        <v>23</v>
      </c>
      <c r="T4485" t="s">
        <v>23</v>
      </c>
      <c r="U4485">
        <v>52</v>
      </c>
      <c r="V4485">
        <v>1</v>
      </c>
    </row>
    <row r="4486" spans="1:22">
      <c r="A4486">
        <v>6445479</v>
      </c>
      <c r="B4486" t="str">
        <f t="shared" si="358"/>
        <v>pMM1</v>
      </c>
      <c r="C4486" t="str">
        <f t="shared" si="359"/>
        <v>NC_010722.1</v>
      </c>
      <c r="D4486" t="str">
        <f t="shared" si="360"/>
        <v>EU410482</v>
      </c>
      <c r="E4486" t="str">
        <f t="shared" si="357"/>
        <v>Pseudomonas</v>
      </c>
      <c r="F4486" t="s">
        <v>32587</v>
      </c>
      <c r="G4486" t="str">
        <f t="shared" si="361"/>
        <v xml:space="preserve">Pseudomonasaeruginosa               Gammaproteobacteria4167145.79441---1-                                                        </v>
      </c>
      <c r="H4486" t="s">
        <v>22834</v>
      </c>
      <c r="I4486" t="s">
        <v>15</v>
      </c>
      <c r="J4486" t="s">
        <v>78</v>
      </c>
      <c r="K4486" t="s">
        <v>79</v>
      </c>
      <c r="L4486" t="s">
        <v>22835</v>
      </c>
      <c r="M4486" t="s">
        <v>22836</v>
      </c>
      <c r="N4486" t="s">
        <v>22837</v>
      </c>
      <c r="O4486" s="1">
        <v>41671</v>
      </c>
      <c r="P4486" t="s">
        <v>22838</v>
      </c>
      <c r="Q4486">
        <v>1</v>
      </c>
      <c r="R4486" t="s">
        <v>23</v>
      </c>
      <c r="S4486" t="s">
        <v>23</v>
      </c>
      <c r="T4486" t="s">
        <v>23</v>
      </c>
      <c r="U4486">
        <v>1</v>
      </c>
      <c r="V4486" t="s">
        <v>58</v>
      </c>
    </row>
    <row r="4487" spans="1:22">
      <c r="A4487">
        <v>6445383</v>
      </c>
      <c r="B4487" t="str">
        <f t="shared" si="358"/>
        <v>pKLC102</v>
      </c>
      <c r="C4487" t="str">
        <f t="shared" si="359"/>
        <v>NC_019202.1</v>
      </c>
      <c r="D4487" t="str">
        <f t="shared" si="360"/>
        <v>AY257538</v>
      </c>
      <c r="E4487" t="str">
        <f t="shared" si="357"/>
        <v>Pseudomonas</v>
      </c>
      <c r="F4487" t="s">
        <v>32587</v>
      </c>
      <c r="G4487" t="str">
        <f t="shared" si="361"/>
        <v xml:space="preserve">Pseudomonasaeruginosa               Gammaproteobacteria103.53260.928105---105-                                                        </v>
      </c>
      <c r="H4487" t="s">
        <v>22839</v>
      </c>
      <c r="I4487" t="s">
        <v>15</v>
      </c>
      <c r="J4487" t="s">
        <v>78</v>
      </c>
      <c r="K4487" t="s">
        <v>79</v>
      </c>
      <c r="L4487" t="s">
        <v>22840</v>
      </c>
      <c r="M4487" t="s">
        <v>22841</v>
      </c>
      <c r="N4487" t="s">
        <v>22842</v>
      </c>
      <c r="O4487" s="1" t="s">
        <v>22843</v>
      </c>
      <c r="P4487" t="s">
        <v>22844</v>
      </c>
      <c r="Q4487">
        <v>105</v>
      </c>
      <c r="R4487" t="s">
        <v>23</v>
      </c>
      <c r="S4487" t="s">
        <v>23</v>
      </c>
      <c r="T4487" t="s">
        <v>23</v>
      </c>
      <c r="U4487">
        <v>105</v>
      </c>
      <c r="V4487" t="s">
        <v>58</v>
      </c>
    </row>
    <row r="4488" spans="1:22">
      <c r="A4488">
        <v>6445287</v>
      </c>
      <c r="B4488" t="str">
        <f t="shared" si="358"/>
        <v>pBS228</v>
      </c>
      <c r="C4488" t="str">
        <f t="shared" si="359"/>
        <v>NC_008357.1</v>
      </c>
      <c r="D4488" t="str">
        <f t="shared" si="360"/>
        <v>AM261760</v>
      </c>
      <c r="E4488" t="str">
        <f t="shared" si="357"/>
        <v>Pseudomonas</v>
      </c>
      <c r="F4488" t="s">
        <v>32587</v>
      </c>
      <c r="G4488" t="str">
        <f t="shared" si="361"/>
        <v>Pseudomonasaeruginosa               Gammaproteobacteria89.14759.005997---992</v>
      </c>
      <c r="H4488" t="s">
        <v>22845</v>
      </c>
      <c r="I4488" t="s">
        <v>15</v>
      </c>
      <c r="J4488" t="s">
        <v>78</v>
      </c>
      <c r="K4488" t="s">
        <v>79</v>
      </c>
      <c r="L4488" t="s">
        <v>22846</v>
      </c>
      <c r="M4488" t="s">
        <v>22847</v>
      </c>
      <c r="N4488" t="s">
        <v>22848</v>
      </c>
      <c r="O4488" s="1" t="s">
        <v>22849</v>
      </c>
      <c r="P4488" t="s">
        <v>22850</v>
      </c>
      <c r="Q4488">
        <v>97</v>
      </c>
      <c r="R4488" t="s">
        <v>23</v>
      </c>
      <c r="S4488" t="s">
        <v>23</v>
      </c>
      <c r="T4488" t="s">
        <v>23</v>
      </c>
      <c r="U4488">
        <v>99</v>
      </c>
      <c r="V4488">
        <v>2</v>
      </c>
    </row>
    <row r="4489" spans="1:22">
      <c r="A4489">
        <v>6445191</v>
      </c>
      <c r="B4489" t="str">
        <f t="shared" si="358"/>
        <v>pMATVIM-7</v>
      </c>
      <c r="C4489" t="str">
        <f t="shared" si="359"/>
        <v>NC_009739.1</v>
      </c>
      <c r="D4489" t="str">
        <f t="shared" si="360"/>
        <v>AM778842</v>
      </c>
      <c r="E4489" t="str">
        <f t="shared" si="357"/>
        <v>Pseudomonas</v>
      </c>
      <c r="F4489" t="s">
        <v>32587</v>
      </c>
      <c r="G4489" t="str">
        <f t="shared" si="361"/>
        <v xml:space="preserve">Pseudomonasaeruginosa               Gammaproteobacteria24.17963.811629---29-                                                </v>
      </c>
      <c r="H4489" t="s">
        <v>22851</v>
      </c>
      <c r="I4489" t="s">
        <v>15</v>
      </c>
      <c r="J4489" t="s">
        <v>78</v>
      </c>
      <c r="K4489" t="s">
        <v>79</v>
      </c>
      <c r="L4489" t="s">
        <v>22852</v>
      </c>
      <c r="M4489" t="s">
        <v>22853</v>
      </c>
      <c r="N4489" t="s">
        <v>22854</v>
      </c>
      <c r="O4489" s="1" t="s">
        <v>22855</v>
      </c>
      <c r="P4489" t="s">
        <v>22856</v>
      </c>
      <c r="Q4489">
        <v>29</v>
      </c>
      <c r="R4489" t="s">
        <v>23</v>
      </c>
      <c r="S4489" t="s">
        <v>23</v>
      </c>
      <c r="T4489" t="s">
        <v>23</v>
      </c>
      <c r="U4489">
        <v>29</v>
      </c>
      <c r="V4489" t="s">
        <v>24</v>
      </c>
    </row>
    <row r="4490" spans="1:22">
      <c r="A4490">
        <v>6445095</v>
      </c>
      <c r="B4490" t="str">
        <f t="shared" si="358"/>
        <v>pNOR-2000</v>
      </c>
      <c r="C4490" t="str">
        <f t="shared" si="359"/>
        <v>NC_020452.1</v>
      </c>
      <c r="D4490" t="str">
        <f t="shared" si="360"/>
        <v>KC189475</v>
      </c>
      <c r="E4490" t="str">
        <f t="shared" si="357"/>
        <v>Pseudomonas</v>
      </c>
      <c r="F4490" t="s">
        <v>32587</v>
      </c>
      <c r="G4490" t="str">
        <f t="shared" si="361"/>
        <v xml:space="preserve">Pseudomonasaeruginosa               Gammaproteobacteria21.8862.810823---23-                                                </v>
      </c>
      <c r="H4490" t="s">
        <v>22857</v>
      </c>
      <c r="I4490" t="s">
        <v>15</v>
      </c>
      <c r="J4490" t="s">
        <v>78</v>
      </c>
      <c r="K4490" t="s">
        <v>79</v>
      </c>
      <c r="L4490" t="s">
        <v>22858</v>
      </c>
      <c r="M4490" t="s">
        <v>22859</v>
      </c>
      <c r="N4490" t="s">
        <v>22860</v>
      </c>
      <c r="O4490" s="1" t="s">
        <v>22861</v>
      </c>
      <c r="P4490" t="s">
        <v>22862</v>
      </c>
      <c r="Q4490">
        <v>23</v>
      </c>
      <c r="R4490" t="s">
        <v>23</v>
      </c>
      <c r="S4490" t="s">
        <v>23</v>
      </c>
      <c r="T4490" t="s">
        <v>23</v>
      </c>
      <c r="U4490">
        <v>23</v>
      </c>
      <c r="V4490" t="s">
        <v>24</v>
      </c>
    </row>
    <row r="4491" spans="1:22">
      <c r="A4491">
        <v>6444999</v>
      </c>
      <c r="B4491" t="str">
        <f t="shared" si="358"/>
        <v>pCOL-1</v>
      </c>
      <c r="C4491" t="str">
        <f t="shared" si="359"/>
        <v>NC_022346.1</v>
      </c>
      <c r="D4491" t="str">
        <f t="shared" si="360"/>
        <v>KC609323</v>
      </c>
      <c r="E4491" t="str">
        <f t="shared" si="357"/>
        <v>Pseudomonas</v>
      </c>
      <c r="F4491" t="s">
        <v>32587</v>
      </c>
      <c r="G4491" t="str">
        <f t="shared" si="361"/>
        <v>Pseudomonasaeruginosa               Gammaproteobacteria31.52960.18926---282</v>
      </c>
      <c r="H4491" t="s">
        <v>22863</v>
      </c>
      <c r="I4491" t="s">
        <v>15</v>
      </c>
      <c r="J4491" t="s">
        <v>78</v>
      </c>
      <c r="K4491" t="s">
        <v>79</v>
      </c>
      <c r="L4491" t="s">
        <v>22864</v>
      </c>
      <c r="M4491" t="s">
        <v>22865</v>
      </c>
      <c r="N4491" t="s">
        <v>22866</v>
      </c>
      <c r="O4491" s="1" t="s">
        <v>22867</v>
      </c>
      <c r="P4491" t="s">
        <v>22868</v>
      </c>
      <c r="Q4491">
        <v>26</v>
      </c>
      <c r="R4491" t="s">
        <v>23</v>
      </c>
      <c r="S4491" t="s">
        <v>23</v>
      </c>
      <c r="T4491" t="s">
        <v>23</v>
      </c>
      <c r="U4491">
        <v>28</v>
      </c>
      <c r="V4491">
        <v>2</v>
      </c>
    </row>
    <row r="4492" spans="1:22">
      <c r="A4492">
        <v>6444903</v>
      </c>
      <c r="B4492" t="str">
        <f t="shared" si="358"/>
        <v>pPA-2</v>
      </c>
      <c r="C4492" t="str">
        <f t="shared" si="359"/>
        <v>NC_022345.1</v>
      </c>
      <c r="D4492" t="str">
        <f t="shared" si="360"/>
        <v>KC609322</v>
      </c>
      <c r="E4492" t="str">
        <f t="shared" si="357"/>
        <v>Pseudomonas</v>
      </c>
      <c r="F4492" t="s">
        <v>32587</v>
      </c>
      <c r="G4492" t="str">
        <f t="shared" si="361"/>
        <v xml:space="preserve">Pseudomonasaeruginosa               Gammaproteobacteria7.99555.52228---8-                                                        </v>
      </c>
      <c r="H4492" t="s">
        <v>22869</v>
      </c>
      <c r="I4492" t="s">
        <v>15</v>
      </c>
      <c r="J4492" t="s">
        <v>78</v>
      </c>
      <c r="K4492" t="s">
        <v>79</v>
      </c>
      <c r="L4492" t="s">
        <v>22870</v>
      </c>
      <c r="M4492" t="s">
        <v>22871</v>
      </c>
      <c r="N4492" t="s">
        <v>22872</v>
      </c>
      <c r="O4492" s="1" t="s">
        <v>13360</v>
      </c>
      <c r="P4492" t="s">
        <v>22873</v>
      </c>
      <c r="Q4492">
        <v>8</v>
      </c>
      <c r="R4492" t="s">
        <v>23</v>
      </c>
      <c r="S4492" t="s">
        <v>23</v>
      </c>
      <c r="T4492" t="s">
        <v>23</v>
      </c>
      <c r="U4492">
        <v>8</v>
      </c>
      <c r="V4492" t="s">
        <v>58</v>
      </c>
    </row>
    <row r="4493" spans="1:22">
      <c r="A4493">
        <v>6444807</v>
      </c>
      <c r="B4493" t="str">
        <f t="shared" si="358"/>
        <v>pVS1</v>
      </c>
      <c r="C4493" t="str">
        <f t="shared" si="359"/>
        <v>NC_025007.1</v>
      </c>
      <c r="D4493" t="str">
        <f t="shared" si="360"/>
        <v>M73819</v>
      </c>
      <c r="E4493" t="str">
        <f t="shared" si="357"/>
        <v>Pseudomonas</v>
      </c>
      <c r="F4493" t="s">
        <v>32587</v>
      </c>
      <c r="G4493" t="str">
        <f t="shared" si="361"/>
        <v xml:space="preserve">Pseudomonasaeruginosa               Gammaproteobacteria2.93559.42084---4-                                                                        </v>
      </c>
      <c r="H4493" t="s">
        <v>22845</v>
      </c>
      <c r="I4493" t="s">
        <v>15</v>
      </c>
      <c r="J4493" t="s">
        <v>78</v>
      </c>
      <c r="K4493" t="s">
        <v>79</v>
      </c>
      <c r="L4493" t="s">
        <v>22874</v>
      </c>
      <c r="M4493" t="s">
        <v>22875</v>
      </c>
      <c r="N4493" t="s">
        <v>22876</v>
      </c>
      <c r="O4493" s="1" t="s">
        <v>22877</v>
      </c>
      <c r="P4493" t="s">
        <v>22878</v>
      </c>
      <c r="Q4493">
        <v>4</v>
      </c>
      <c r="R4493" t="s">
        <v>23</v>
      </c>
      <c r="S4493" t="s">
        <v>23</v>
      </c>
      <c r="T4493" t="s">
        <v>23</v>
      </c>
      <c r="U4493">
        <v>4</v>
      </c>
      <c r="V4493" t="s">
        <v>3736</v>
      </c>
    </row>
    <row r="4494" spans="1:22">
      <c r="A4494">
        <v>6444711</v>
      </c>
      <c r="B4494" t="str">
        <f t="shared" si="358"/>
        <v>pOZ176</v>
      </c>
      <c r="C4494" t="str">
        <f t="shared" si="359"/>
        <v>NC_022344.1</v>
      </c>
      <c r="D4494" t="str">
        <f t="shared" si="360"/>
        <v>-</v>
      </c>
      <c r="E4494" t="str">
        <f t="shared" si="357"/>
        <v>Pseudomonas</v>
      </c>
      <c r="F4494" t="s">
        <v>32587</v>
      </c>
      <c r="G4494" t="str">
        <f t="shared" si="361"/>
        <v>Pseudomonasaeruginosa               Gammaproteobacteria500.83957.598597---61417</v>
      </c>
      <c r="H4494" t="s">
        <v>22879</v>
      </c>
      <c r="I4494" t="s">
        <v>15</v>
      </c>
      <c r="J4494" t="s">
        <v>78</v>
      </c>
      <c r="K4494" t="s">
        <v>79</v>
      </c>
      <c r="L4494" t="s">
        <v>22880</v>
      </c>
      <c r="M4494" t="s">
        <v>22881</v>
      </c>
      <c r="N4494" t="s">
        <v>23</v>
      </c>
      <c r="O4494" s="1" t="s">
        <v>22882</v>
      </c>
      <c r="P4494" t="s">
        <v>22883</v>
      </c>
      <c r="Q4494">
        <v>597</v>
      </c>
      <c r="R4494" t="s">
        <v>23</v>
      </c>
      <c r="S4494" t="s">
        <v>23</v>
      </c>
      <c r="T4494" t="s">
        <v>23</v>
      </c>
      <c r="U4494">
        <v>614</v>
      </c>
      <c r="V4494">
        <v>17</v>
      </c>
    </row>
    <row r="4495" spans="1:22">
      <c r="A4495">
        <v>6444615</v>
      </c>
      <c r="B4495" t="str">
        <f t="shared" si="358"/>
        <v>pUM505</v>
      </c>
      <c r="C4495" t="str">
        <f t="shared" si="359"/>
        <v>NC_016138.1</v>
      </c>
      <c r="D4495" t="str">
        <f t="shared" si="360"/>
        <v>HM560971</v>
      </c>
      <c r="E4495" t="str">
        <f t="shared" si="357"/>
        <v>Pseudomonas</v>
      </c>
      <c r="F4495" t="s">
        <v>32587</v>
      </c>
      <c r="G4495" t="str">
        <f t="shared" si="361"/>
        <v xml:space="preserve">Pseudomonasaeruginosa               Gammaproteobacteria123.32260.5829137---138-                                                                </v>
      </c>
      <c r="H4495" t="s">
        <v>22845</v>
      </c>
      <c r="I4495" t="s">
        <v>15</v>
      </c>
      <c r="J4495" t="s">
        <v>78</v>
      </c>
      <c r="K4495" t="s">
        <v>79</v>
      </c>
      <c r="L4495" t="s">
        <v>22884</v>
      </c>
      <c r="M4495" t="s">
        <v>22885</v>
      </c>
      <c r="N4495" t="s">
        <v>22886</v>
      </c>
      <c r="O4495" s="1" t="s">
        <v>22887</v>
      </c>
      <c r="P4495" t="s">
        <v>22888</v>
      </c>
      <c r="Q4495">
        <v>137</v>
      </c>
      <c r="R4495" t="s">
        <v>23</v>
      </c>
      <c r="S4495" t="s">
        <v>23</v>
      </c>
      <c r="T4495" t="s">
        <v>23</v>
      </c>
      <c r="U4495">
        <v>138</v>
      </c>
      <c r="V4495" t="s">
        <v>495</v>
      </c>
    </row>
    <row r="4496" spans="1:22">
      <c r="A4496">
        <v>6444519</v>
      </c>
      <c r="B4496" t="str">
        <f t="shared" si="358"/>
        <v>pOZ176</v>
      </c>
      <c r="C4496" t="str">
        <f t="shared" si="359"/>
        <v>NZ_KC543497.1</v>
      </c>
      <c r="D4496" t="str">
        <f t="shared" si="360"/>
        <v>KC543497</v>
      </c>
      <c r="E4496" t="str">
        <f t="shared" si="357"/>
        <v>Pseudomonas</v>
      </c>
      <c r="F4496" t="s">
        <v>32587</v>
      </c>
      <c r="G4496" t="str">
        <f t="shared" si="361"/>
        <v>Pseudomonasaeruginosa               Gammaproteobacteria500.83957.598529---54415</v>
      </c>
      <c r="H4496" t="s">
        <v>22889</v>
      </c>
      <c r="I4496" t="s">
        <v>15</v>
      </c>
      <c r="J4496" t="s">
        <v>78</v>
      </c>
      <c r="K4496" t="s">
        <v>79</v>
      </c>
      <c r="L4496" t="s">
        <v>22880</v>
      </c>
      <c r="M4496" t="s">
        <v>22890</v>
      </c>
      <c r="N4496" t="s">
        <v>22891</v>
      </c>
      <c r="O4496" s="1" t="s">
        <v>22882</v>
      </c>
      <c r="P4496" t="s">
        <v>22883</v>
      </c>
      <c r="Q4496">
        <v>529</v>
      </c>
      <c r="R4496" t="s">
        <v>23</v>
      </c>
      <c r="S4496" t="s">
        <v>23</v>
      </c>
      <c r="T4496" t="s">
        <v>23</v>
      </c>
      <c r="U4496">
        <v>544</v>
      </c>
      <c r="V4496">
        <v>15</v>
      </c>
    </row>
    <row r="4497" spans="1:22">
      <c r="A4497">
        <v>6444423</v>
      </c>
      <c r="B4497" t="str">
        <f t="shared" si="358"/>
        <v>pRA2</v>
      </c>
      <c r="C4497" t="str">
        <f t="shared" si="359"/>
        <v>NC_005909.1</v>
      </c>
      <c r="D4497" t="str">
        <f t="shared" si="360"/>
        <v>U88088</v>
      </c>
      <c r="E4497" t="str">
        <f t="shared" si="357"/>
        <v>Pseudomonas</v>
      </c>
      <c r="F4497" t="s">
        <v>32700</v>
      </c>
      <c r="G4497" t="str">
        <f t="shared" si="361"/>
        <v xml:space="preserve">Pseudomonasalcaligenes              Gammaproteobacteria32.74359.771629---29-                                                        </v>
      </c>
      <c r="H4497" t="s">
        <v>22892</v>
      </c>
      <c r="I4497" t="s">
        <v>15</v>
      </c>
      <c r="J4497" t="s">
        <v>78</v>
      </c>
      <c r="K4497" t="s">
        <v>79</v>
      </c>
      <c r="L4497" t="s">
        <v>22893</v>
      </c>
      <c r="M4497" t="s">
        <v>22894</v>
      </c>
      <c r="N4497" t="s">
        <v>22895</v>
      </c>
      <c r="O4497" s="1" t="s">
        <v>22896</v>
      </c>
      <c r="P4497" t="s">
        <v>22897</v>
      </c>
      <c r="Q4497">
        <v>29</v>
      </c>
      <c r="R4497" t="s">
        <v>23</v>
      </c>
      <c r="S4497" t="s">
        <v>23</v>
      </c>
      <c r="T4497" t="s">
        <v>23</v>
      </c>
      <c r="U4497">
        <v>29</v>
      </c>
      <c r="V4497" t="s">
        <v>58</v>
      </c>
    </row>
    <row r="4498" spans="1:22">
      <c r="A4498">
        <v>6444327</v>
      </c>
      <c r="B4498" t="str">
        <f t="shared" si="358"/>
        <v>pMPPla107</v>
      </c>
      <c r="C4498" t="str">
        <f t="shared" si="359"/>
        <v>NZ_CM000959.1</v>
      </c>
      <c r="D4498" t="str">
        <f t="shared" si="360"/>
        <v>CM000959</v>
      </c>
      <c r="E4498" t="str">
        <f t="shared" si="357"/>
        <v>Pseudomonas</v>
      </c>
      <c r="F4498" t="s">
        <v>32701</v>
      </c>
      <c r="G4498" t="str">
        <f t="shared" si="361"/>
        <v>Pseudomonasamygdali                 Gammaproteobacteria967.39752.77081011-38-107122</v>
      </c>
      <c r="H4498" t="s">
        <v>22898</v>
      </c>
      <c r="I4498" t="s">
        <v>15</v>
      </c>
      <c r="J4498" t="s">
        <v>78</v>
      </c>
      <c r="K4498" t="s">
        <v>79</v>
      </c>
      <c r="L4498" t="s">
        <v>22899</v>
      </c>
      <c r="M4498" t="s">
        <v>22900</v>
      </c>
      <c r="N4498" t="s">
        <v>22901</v>
      </c>
      <c r="O4498" s="1" t="s">
        <v>22902</v>
      </c>
      <c r="P4498" t="s">
        <v>22903</v>
      </c>
      <c r="Q4498">
        <v>1011</v>
      </c>
      <c r="R4498" t="s">
        <v>23</v>
      </c>
      <c r="S4498">
        <v>38</v>
      </c>
      <c r="T4498" t="s">
        <v>23</v>
      </c>
      <c r="U4498">
        <v>1071</v>
      </c>
      <c r="V4498">
        <v>22</v>
      </c>
    </row>
    <row r="4499" spans="1:22">
      <c r="A4499">
        <v>6444231</v>
      </c>
      <c r="B4499" t="str">
        <f t="shared" si="358"/>
        <v>unnamed</v>
      </c>
      <c r="C4499" t="str">
        <f t="shared" si="359"/>
        <v>NZ_CP011111.1</v>
      </c>
      <c r="D4499" t="str">
        <f t="shared" si="360"/>
        <v>CP011111</v>
      </c>
      <c r="E4499" t="str">
        <f t="shared" si="357"/>
        <v>Pseudomonas</v>
      </c>
      <c r="F4499" t="s">
        <v>32702</v>
      </c>
      <c r="G4499" t="str">
        <f t="shared" si="361"/>
        <v xml:space="preserve">Pseudomonaschlororaphis             Gammaproteobacteria16.58756.321212-1-13-                                                </v>
      </c>
      <c r="H4499" t="s">
        <v>22904</v>
      </c>
      <c r="I4499" t="s">
        <v>15</v>
      </c>
      <c r="J4499" t="s">
        <v>78</v>
      </c>
      <c r="K4499" t="s">
        <v>79</v>
      </c>
      <c r="L4499" t="s">
        <v>68</v>
      </c>
      <c r="M4499" t="s">
        <v>22905</v>
      </c>
      <c r="N4499" t="s">
        <v>22906</v>
      </c>
      <c r="O4499" s="1" t="s">
        <v>22907</v>
      </c>
      <c r="P4499" t="s">
        <v>22908</v>
      </c>
      <c r="Q4499">
        <v>12</v>
      </c>
      <c r="R4499" t="s">
        <v>23</v>
      </c>
      <c r="S4499">
        <v>1</v>
      </c>
      <c r="T4499" t="s">
        <v>23</v>
      </c>
      <c r="U4499">
        <v>13</v>
      </c>
      <c r="V4499" t="s">
        <v>24</v>
      </c>
    </row>
    <row r="4500" spans="1:22">
      <c r="A4500">
        <v>6444135</v>
      </c>
      <c r="B4500" t="str">
        <f t="shared" si="358"/>
        <v>pNAH20</v>
      </c>
      <c r="C4500" t="str">
        <f t="shared" si="359"/>
        <v>NC_012674.1</v>
      </c>
      <c r="D4500" t="str">
        <f t="shared" si="360"/>
        <v>AY887963</v>
      </c>
      <c r="E4500" t="str">
        <f t="shared" si="357"/>
        <v>Pseudomonas</v>
      </c>
      <c r="F4500" t="s">
        <v>32703</v>
      </c>
      <c r="G4500" t="str">
        <f t="shared" si="361"/>
        <v xml:space="preserve">Pseudomonasfluorescens              Gammaproteobacteria83.04256.178893---93-                                                        </v>
      </c>
      <c r="H4500" t="s">
        <v>22909</v>
      </c>
      <c r="I4500" t="s">
        <v>15</v>
      </c>
      <c r="J4500" t="s">
        <v>78</v>
      </c>
      <c r="K4500" t="s">
        <v>79</v>
      </c>
      <c r="L4500" t="s">
        <v>22910</v>
      </c>
      <c r="M4500" t="s">
        <v>22911</v>
      </c>
      <c r="N4500" t="s">
        <v>22912</v>
      </c>
      <c r="O4500" s="1" t="s">
        <v>22913</v>
      </c>
      <c r="P4500" t="s">
        <v>22914</v>
      </c>
      <c r="Q4500">
        <v>93</v>
      </c>
      <c r="R4500" t="s">
        <v>23</v>
      </c>
      <c r="S4500" t="s">
        <v>23</v>
      </c>
      <c r="T4500" t="s">
        <v>23</v>
      </c>
      <c r="U4500">
        <v>93</v>
      </c>
      <c r="V4500" t="s">
        <v>58</v>
      </c>
    </row>
    <row r="4501" spans="1:22">
      <c r="A4501">
        <v>6444039</v>
      </c>
      <c r="B4501" t="str">
        <f t="shared" si="358"/>
        <v>pA506</v>
      </c>
      <c r="C4501" t="str">
        <f t="shared" si="359"/>
        <v>NC_021361.1</v>
      </c>
      <c r="D4501" t="str">
        <f t="shared" si="360"/>
        <v>CP003042</v>
      </c>
      <c r="E4501" t="str">
        <f t="shared" si="357"/>
        <v>Pseudomonas</v>
      </c>
      <c r="F4501" t="s">
        <v>32703</v>
      </c>
      <c r="G4501" t="str">
        <f t="shared" si="361"/>
        <v xml:space="preserve">Pseudomonasfluorescens              Gammaproteobacteria56.97751.908768---68-                                                        </v>
      </c>
      <c r="H4501" t="s">
        <v>22915</v>
      </c>
      <c r="I4501" t="s">
        <v>15</v>
      </c>
      <c r="J4501" t="s">
        <v>78</v>
      </c>
      <c r="K4501" t="s">
        <v>79</v>
      </c>
      <c r="L4501" t="s">
        <v>22916</v>
      </c>
      <c r="M4501" t="s">
        <v>22917</v>
      </c>
      <c r="N4501" t="s">
        <v>22918</v>
      </c>
      <c r="O4501" s="1" t="s">
        <v>22919</v>
      </c>
      <c r="P4501" t="s">
        <v>22920</v>
      </c>
      <c r="Q4501">
        <v>68</v>
      </c>
      <c r="R4501" t="s">
        <v>23</v>
      </c>
      <c r="S4501" t="s">
        <v>23</v>
      </c>
      <c r="T4501" t="s">
        <v>23</v>
      </c>
      <c r="U4501">
        <v>68</v>
      </c>
      <c r="V4501" t="s">
        <v>58</v>
      </c>
    </row>
    <row r="4502" spans="1:22">
      <c r="A4502">
        <v>6443943</v>
      </c>
      <c r="B4502" t="str">
        <f t="shared" si="358"/>
        <v>pMP-R124</v>
      </c>
      <c r="C4502" t="str">
        <f t="shared" si="359"/>
        <v>NZ_CM001562.1</v>
      </c>
      <c r="D4502" t="str">
        <f t="shared" si="360"/>
        <v>CM001562</v>
      </c>
      <c r="E4502" t="str">
        <f t="shared" si="357"/>
        <v>Pseudomonas</v>
      </c>
      <c r="F4502" t="s">
        <v>32703</v>
      </c>
      <c r="G4502" t="str">
        <f t="shared" si="361"/>
        <v>Pseudomonasfluorescens              Gammaproteobacteria43.79453.687753---541</v>
      </c>
      <c r="H4502" t="s">
        <v>22921</v>
      </c>
      <c r="I4502" t="s">
        <v>15</v>
      </c>
      <c r="J4502" t="s">
        <v>78</v>
      </c>
      <c r="K4502" t="s">
        <v>79</v>
      </c>
      <c r="L4502" t="s">
        <v>22922</v>
      </c>
      <c r="M4502" t="s">
        <v>22923</v>
      </c>
      <c r="N4502" t="s">
        <v>22924</v>
      </c>
      <c r="O4502" s="1" t="s">
        <v>22925</v>
      </c>
      <c r="P4502" t="s">
        <v>22926</v>
      </c>
      <c r="Q4502">
        <v>53</v>
      </c>
      <c r="R4502" t="s">
        <v>23</v>
      </c>
      <c r="S4502" t="s">
        <v>23</v>
      </c>
      <c r="T4502" t="s">
        <v>23</v>
      </c>
      <c r="U4502">
        <v>54</v>
      </c>
      <c r="V4502">
        <v>1</v>
      </c>
    </row>
    <row r="4503" spans="1:22">
      <c r="A4503">
        <v>6443847</v>
      </c>
      <c r="B4503" t="str">
        <f t="shared" si="358"/>
        <v>pQBR103</v>
      </c>
      <c r="C4503" t="str">
        <f t="shared" si="359"/>
        <v>NC_009444.1</v>
      </c>
      <c r="D4503" t="str">
        <f t="shared" si="360"/>
        <v>AM235768</v>
      </c>
      <c r="E4503" t="str">
        <f t="shared" si="357"/>
        <v>Pseudomonas</v>
      </c>
      <c r="F4503" t="s">
        <v>32703</v>
      </c>
      <c r="G4503" t="str">
        <f t="shared" si="361"/>
        <v>Pseudomonasfluorescens              Gammaproteobacteria425.09453.1522474---4784</v>
      </c>
      <c r="H4503" t="s">
        <v>22927</v>
      </c>
      <c r="I4503" t="s">
        <v>15</v>
      </c>
      <c r="J4503" t="s">
        <v>78</v>
      </c>
      <c r="K4503" t="s">
        <v>79</v>
      </c>
      <c r="L4503" t="s">
        <v>22928</v>
      </c>
      <c r="M4503" t="s">
        <v>22929</v>
      </c>
      <c r="N4503" t="s">
        <v>22930</v>
      </c>
      <c r="O4503" s="1" t="s">
        <v>22931</v>
      </c>
      <c r="P4503" t="s">
        <v>22932</v>
      </c>
      <c r="Q4503">
        <v>474</v>
      </c>
      <c r="R4503" t="s">
        <v>23</v>
      </c>
      <c r="S4503" t="s">
        <v>23</v>
      </c>
      <c r="T4503" t="s">
        <v>23</v>
      </c>
      <c r="U4503">
        <v>478</v>
      </c>
      <c r="V4503">
        <v>4</v>
      </c>
    </row>
    <row r="4504" spans="1:22">
      <c r="A4504">
        <v>6443751</v>
      </c>
      <c r="B4504" t="str">
        <f t="shared" si="358"/>
        <v>pNI10</v>
      </c>
      <c r="C4504" t="str">
        <f t="shared" si="359"/>
        <v>NC_004951.1</v>
      </c>
      <c r="D4504" t="str">
        <f t="shared" si="360"/>
        <v>AB084167</v>
      </c>
      <c r="E4504" t="str">
        <f t="shared" si="357"/>
        <v>Pseudomonas</v>
      </c>
      <c r="F4504" t="s">
        <v>32704</v>
      </c>
      <c r="G4504" t="str">
        <f t="shared" si="361"/>
        <v xml:space="preserve">Pseudomonasfulva                    Gammaproteobacteria5.12852.41811---1-                                                                </v>
      </c>
      <c r="H4504" t="s">
        <v>22933</v>
      </c>
      <c r="I4504" t="s">
        <v>15</v>
      </c>
      <c r="J4504" t="s">
        <v>78</v>
      </c>
      <c r="K4504" t="s">
        <v>79</v>
      </c>
      <c r="L4504" t="s">
        <v>22934</v>
      </c>
      <c r="M4504" t="s">
        <v>22935</v>
      </c>
      <c r="N4504" t="s">
        <v>22936</v>
      </c>
      <c r="O4504" s="1" t="s">
        <v>22937</v>
      </c>
      <c r="P4504" t="s">
        <v>22938</v>
      </c>
      <c r="Q4504">
        <v>1</v>
      </c>
      <c r="R4504" t="s">
        <v>23</v>
      </c>
      <c r="S4504" t="s">
        <v>23</v>
      </c>
      <c r="T4504" t="s">
        <v>23</v>
      </c>
      <c r="U4504">
        <v>1</v>
      </c>
      <c r="V4504" t="s">
        <v>495</v>
      </c>
    </row>
    <row r="4505" spans="1:22">
      <c r="A4505">
        <v>6443655</v>
      </c>
      <c r="B4505" t="str">
        <f t="shared" si="358"/>
        <v>unnamed</v>
      </c>
      <c r="C4505" t="str">
        <f t="shared" si="359"/>
        <v>NZ_CP005961.1</v>
      </c>
      <c r="D4505" t="str">
        <f t="shared" si="360"/>
        <v>CP005961</v>
      </c>
      <c r="E4505" t="str">
        <f t="shared" si="357"/>
        <v>Pseudomonas</v>
      </c>
      <c r="F4505" t="s">
        <v>32705</v>
      </c>
      <c r="G4505" t="str">
        <f t="shared" si="361"/>
        <v>Pseudomonasmandelii                 Gammaproteobacteria410.51255.0841373---40229</v>
      </c>
      <c r="H4505" t="s">
        <v>22939</v>
      </c>
      <c r="I4505" t="s">
        <v>15</v>
      </c>
      <c r="J4505" t="s">
        <v>78</v>
      </c>
      <c r="K4505" t="s">
        <v>79</v>
      </c>
      <c r="L4505" t="s">
        <v>68</v>
      </c>
      <c r="M4505" t="s">
        <v>22940</v>
      </c>
      <c r="N4505" t="s">
        <v>22941</v>
      </c>
      <c r="O4505" s="1" t="s">
        <v>22942</v>
      </c>
      <c r="P4505" t="s">
        <v>22943</v>
      </c>
      <c r="Q4505">
        <v>373</v>
      </c>
      <c r="R4505" t="s">
        <v>23</v>
      </c>
      <c r="S4505" t="s">
        <v>23</v>
      </c>
      <c r="T4505" t="s">
        <v>23</v>
      </c>
      <c r="U4505">
        <v>402</v>
      </c>
      <c r="V4505">
        <v>29</v>
      </c>
    </row>
    <row r="4506" spans="1:22">
      <c r="A4506">
        <v>6443559</v>
      </c>
      <c r="B4506" t="str">
        <f t="shared" si="358"/>
        <v>pD2RT</v>
      </c>
      <c r="C4506" t="str">
        <f t="shared" si="359"/>
        <v>NC_021250.1</v>
      </c>
      <c r="D4506" t="str">
        <f t="shared" si="360"/>
        <v>JX891462</v>
      </c>
      <c r="E4506" t="str">
        <f t="shared" si="357"/>
        <v>Pseudomonas</v>
      </c>
      <c r="F4506" t="s">
        <v>32706</v>
      </c>
      <c r="G4506" t="str">
        <f t="shared" si="361"/>
        <v xml:space="preserve">Pseudomonasmigulae                  Gammaproteobacteria129.89453.7546135---135-                                                        </v>
      </c>
      <c r="H4506" t="s">
        <v>22944</v>
      </c>
      <c r="I4506" t="s">
        <v>15</v>
      </c>
      <c r="J4506" t="s">
        <v>78</v>
      </c>
      <c r="K4506" t="s">
        <v>79</v>
      </c>
      <c r="L4506" t="s">
        <v>22945</v>
      </c>
      <c r="M4506" t="s">
        <v>22946</v>
      </c>
      <c r="N4506" t="s">
        <v>22947</v>
      </c>
      <c r="O4506" s="1" t="s">
        <v>22948</v>
      </c>
      <c r="P4506" t="s">
        <v>22949</v>
      </c>
      <c r="Q4506">
        <v>135</v>
      </c>
      <c r="R4506" t="s">
        <v>23</v>
      </c>
      <c r="S4506" t="s">
        <v>23</v>
      </c>
      <c r="T4506" t="s">
        <v>23</v>
      </c>
      <c r="U4506">
        <v>135</v>
      </c>
      <c r="V4506" t="s">
        <v>58</v>
      </c>
    </row>
    <row r="4507" spans="1:22">
      <c r="A4507">
        <v>6443463</v>
      </c>
      <c r="B4507" t="str">
        <f t="shared" si="358"/>
        <v>pR28</v>
      </c>
      <c r="C4507" t="str">
        <f t="shared" si="359"/>
        <v>NZ_CM002331.1</v>
      </c>
      <c r="D4507" t="str">
        <f t="shared" si="360"/>
        <v>CM002331</v>
      </c>
      <c r="E4507" t="str">
        <f t="shared" ref="E4507:E4570" si="362">MID(H4507,1,FIND(" ",H4507)-1)</f>
        <v>Pseudomonas</v>
      </c>
      <c r="F4507" t="s">
        <v>32707</v>
      </c>
      <c r="G4507" t="str">
        <f t="shared" si="361"/>
        <v>Pseudomonasmoraviensis              Gammaproteobacteria81.84656.86974---8511</v>
      </c>
      <c r="H4507" t="s">
        <v>22950</v>
      </c>
      <c r="I4507" t="s">
        <v>15</v>
      </c>
      <c r="J4507" t="s">
        <v>78</v>
      </c>
      <c r="K4507" t="s">
        <v>79</v>
      </c>
      <c r="L4507" t="s">
        <v>22951</v>
      </c>
      <c r="M4507" t="s">
        <v>22952</v>
      </c>
      <c r="N4507" t="s">
        <v>22953</v>
      </c>
      <c r="O4507" s="1" t="s">
        <v>22954</v>
      </c>
      <c r="P4507" t="s">
        <v>7227</v>
      </c>
      <c r="Q4507">
        <v>74</v>
      </c>
      <c r="R4507" t="s">
        <v>23</v>
      </c>
      <c r="S4507" t="s">
        <v>23</v>
      </c>
      <c r="T4507" t="s">
        <v>23</v>
      </c>
      <c r="U4507">
        <v>85</v>
      </c>
      <c r="V4507">
        <v>11</v>
      </c>
    </row>
    <row r="4508" spans="1:22">
      <c r="A4508">
        <v>6443367</v>
      </c>
      <c r="B4508" t="str">
        <f t="shared" si="358"/>
        <v>pDK1</v>
      </c>
      <c r="C4508" t="str">
        <f t="shared" si="359"/>
        <v>NC_014124.1</v>
      </c>
      <c r="D4508" t="str">
        <f t="shared" si="360"/>
        <v>AB434906</v>
      </c>
      <c r="E4508" t="str">
        <f t="shared" si="362"/>
        <v>Pseudomonas</v>
      </c>
      <c r="F4508" t="s">
        <v>32708</v>
      </c>
      <c r="G4508" t="str">
        <f t="shared" si="361"/>
        <v xml:space="preserve">Pseudomonasputida                   Gammaproteobacteria128.92155.9777112---112-                                                                </v>
      </c>
      <c r="H4508" t="s">
        <v>22955</v>
      </c>
      <c r="I4508" t="s">
        <v>15</v>
      </c>
      <c r="J4508" t="s">
        <v>78</v>
      </c>
      <c r="K4508" t="s">
        <v>79</v>
      </c>
      <c r="L4508" t="s">
        <v>22956</v>
      </c>
      <c r="M4508" t="s">
        <v>22957</v>
      </c>
      <c r="N4508" t="s">
        <v>22958</v>
      </c>
      <c r="O4508" s="1" t="s">
        <v>22959</v>
      </c>
      <c r="P4508" t="s">
        <v>22960</v>
      </c>
      <c r="Q4508">
        <v>112</v>
      </c>
      <c r="R4508" t="s">
        <v>23</v>
      </c>
      <c r="S4508" t="s">
        <v>23</v>
      </c>
      <c r="T4508" t="s">
        <v>23</v>
      </c>
      <c r="U4508">
        <v>112</v>
      </c>
      <c r="V4508" t="s">
        <v>495</v>
      </c>
    </row>
    <row r="4509" spans="1:22">
      <c r="A4509">
        <v>6443271</v>
      </c>
      <c r="B4509" t="str">
        <f t="shared" si="358"/>
        <v>pLD209</v>
      </c>
      <c r="C4509" t="str">
        <f t="shared" si="359"/>
        <v>NC_023274.1</v>
      </c>
      <c r="D4509" t="str">
        <f t="shared" si="360"/>
        <v>KF840720</v>
      </c>
      <c r="E4509" t="str">
        <f t="shared" si="362"/>
        <v>Pseudomonas</v>
      </c>
      <c r="F4509" t="s">
        <v>32708</v>
      </c>
      <c r="G4509" t="str">
        <f t="shared" si="361"/>
        <v xml:space="preserve">Pseudomonasputida                   Gammaproteobacteria38.40356.175344---44-                                                        </v>
      </c>
      <c r="H4509" t="s">
        <v>22961</v>
      </c>
      <c r="I4509" t="s">
        <v>15</v>
      </c>
      <c r="J4509" t="s">
        <v>78</v>
      </c>
      <c r="K4509" t="s">
        <v>79</v>
      </c>
      <c r="L4509" t="s">
        <v>22962</v>
      </c>
      <c r="M4509" t="s">
        <v>22963</v>
      </c>
      <c r="N4509" t="s">
        <v>22964</v>
      </c>
      <c r="O4509" s="1" t="s">
        <v>22965</v>
      </c>
      <c r="P4509" t="s">
        <v>22966</v>
      </c>
      <c r="Q4509">
        <v>44</v>
      </c>
      <c r="R4509" t="s">
        <v>23</v>
      </c>
      <c r="S4509" t="s">
        <v>23</v>
      </c>
      <c r="T4509" t="s">
        <v>23</v>
      </c>
      <c r="U4509">
        <v>44</v>
      </c>
      <c r="V4509" t="s">
        <v>58</v>
      </c>
    </row>
    <row r="4510" spans="1:22">
      <c r="A4510">
        <v>6443175</v>
      </c>
      <c r="B4510" t="str">
        <f t="shared" si="358"/>
        <v>pCAR1.2</v>
      </c>
      <c r="C4510" t="str">
        <f t="shared" si="359"/>
        <v>NC_011838.1</v>
      </c>
      <c r="D4510" t="str">
        <f t="shared" si="360"/>
        <v>AB474758</v>
      </c>
      <c r="E4510" t="str">
        <f t="shared" si="362"/>
        <v>Pseudomonas</v>
      </c>
      <c r="F4510" t="s">
        <v>32708</v>
      </c>
      <c r="G4510" t="str">
        <f t="shared" si="361"/>
        <v xml:space="preserve">Pseudomonasputida                   Gammaproteobacteria200.23156.3479199---199-                                                                </v>
      </c>
      <c r="H4510" t="s">
        <v>22967</v>
      </c>
      <c r="I4510" t="s">
        <v>15</v>
      </c>
      <c r="J4510" t="s">
        <v>78</v>
      </c>
      <c r="K4510" t="s">
        <v>79</v>
      </c>
      <c r="L4510" t="s">
        <v>22968</v>
      </c>
      <c r="M4510" t="s">
        <v>22969</v>
      </c>
      <c r="N4510" t="s">
        <v>22970</v>
      </c>
      <c r="O4510" s="1" t="s">
        <v>22971</v>
      </c>
      <c r="P4510" t="s">
        <v>22972</v>
      </c>
      <c r="Q4510">
        <v>199</v>
      </c>
      <c r="R4510" t="s">
        <v>23</v>
      </c>
      <c r="S4510" t="s">
        <v>23</v>
      </c>
      <c r="T4510" t="s">
        <v>23</v>
      </c>
      <c r="U4510">
        <v>199</v>
      </c>
      <c r="V4510" t="s">
        <v>495</v>
      </c>
    </row>
    <row r="4511" spans="1:22">
      <c r="A4511">
        <v>6443079</v>
      </c>
      <c r="B4511" t="str">
        <f t="shared" si="358"/>
        <v>pPP81</v>
      </c>
      <c r="C4511" t="str">
        <f t="shared" si="359"/>
        <v>NC_002518.1</v>
      </c>
      <c r="D4511" t="str">
        <f t="shared" si="360"/>
        <v>AJ289784</v>
      </c>
      <c r="E4511" t="str">
        <f t="shared" si="362"/>
        <v>Pseudomonas</v>
      </c>
      <c r="F4511" t="s">
        <v>32708</v>
      </c>
      <c r="G4511" t="str">
        <f t="shared" si="361"/>
        <v xml:space="preserve">Pseudomonasputida                   Gammaproteobacteria2.53458.64254---4-                                                                </v>
      </c>
      <c r="H4511" t="s">
        <v>22973</v>
      </c>
      <c r="I4511" t="s">
        <v>15</v>
      </c>
      <c r="J4511" t="s">
        <v>78</v>
      </c>
      <c r="K4511" t="s">
        <v>79</v>
      </c>
      <c r="L4511" t="s">
        <v>22974</v>
      </c>
      <c r="M4511" t="s">
        <v>22975</v>
      </c>
      <c r="N4511" t="s">
        <v>22976</v>
      </c>
      <c r="O4511" s="1" t="s">
        <v>22977</v>
      </c>
      <c r="P4511" t="s">
        <v>22978</v>
      </c>
      <c r="Q4511">
        <v>4</v>
      </c>
      <c r="R4511" t="s">
        <v>23</v>
      </c>
      <c r="S4511" t="s">
        <v>23</v>
      </c>
      <c r="T4511" t="s">
        <v>23</v>
      </c>
      <c r="U4511">
        <v>4</v>
      </c>
      <c r="V4511" t="s">
        <v>495</v>
      </c>
    </row>
    <row r="4512" spans="1:22">
      <c r="A4512">
        <v>6442983</v>
      </c>
      <c r="B4512" t="str">
        <f t="shared" si="358"/>
        <v>pW2</v>
      </c>
      <c r="C4512" t="str">
        <f t="shared" si="359"/>
        <v>NC_013176.1</v>
      </c>
      <c r="D4512" t="str">
        <f t="shared" si="360"/>
        <v>FJ948173</v>
      </c>
      <c r="E4512" t="str">
        <f t="shared" si="362"/>
        <v>Pseudomonas</v>
      </c>
      <c r="F4512" t="s">
        <v>32708</v>
      </c>
      <c r="G4512" t="str">
        <f t="shared" si="361"/>
        <v xml:space="preserve">Pseudomonasputida                   Gammaproteobacteria76.49462.100370---70-                                                                </v>
      </c>
      <c r="H4512" t="s">
        <v>22979</v>
      </c>
      <c r="I4512" t="s">
        <v>15</v>
      </c>
      <c r="J4512" t="s">
        <v>78</v>
      </c>
      <c r="K4512" t="s">
        <v>79</v>
      </c>
      <c r="L4512" t="s">
        <v>22980</v>
      </c>
      <c r="M4512" t="s">
        <v>22981</v>
      </c>
      <c r="N4512" t="s">
        <v>22982</v>
      </c>
      <c r="O4512" s="1" t="s">
        <v>22983</v>
      </c>
      <c r="P4512" t="s">
        <v>22984</v>
      </c>
      <c r="Q4512">
        <v>70</v>
      </c>
      <c r="R4512" t="s">
        <v>23</v>
      </c>
      <c r="S4512" t="s">
        <v>23</v>
      </c>
      <c r="T4512" t="s">
        <v>23</v>
      </c>
      <c r="U4512">
        <v>70</v>
      </c>
      <c r="V4512" t="s">
        <v>495</v>
      </c>
    </row>
    <row r="4513" spans="1:22">
      <c r="A4513">
        <v>6442887</v>
      </c>
      <c r="B4513" t="str">
        <f t="shared" si="358"/>
        <v>pYQ39</v>
      </c>
      <c r="C4513" t="str">
        <f t="shared" si="359"/>
        <v>NC_005009.1</v>
      </c>
      <c r="D4513" t="str">
        <f t="shared" si="360"/>
        <v>AF273219</v>
      </c>
      <c r="E4513" t="str">
        <f t="shared" si="362"/>
        <v>Pseudomonas</v>
      </c>
      <c r="F4513" t="s">
        <v>32708</v>
      </c>
      <c r="G4513" t="str">
        <f t="shared" si="361"/>
        <v xml:space="preserve">Pseudomonasputida                   Gammaproteobacteria2.29758.68523---3-                                                                </v>
      </c>
      <c r="H4513" t="s">
        <v>22985</v>
      </c>
      <c r="I4513" t="s">
        <v>15</v>
      </c>
      <c r="J4513" t="s">
        <v>78</v>
      </c>
      <c r="K4513" t="s">
        <v>79</v>
      </c>
      <c r="L4513" t="s">
        <v>22986</v>
      </c>
      <c r="M4513" t="s">
        <v>22987</v>
      </c>
      <c r="N4513" t="s">
        <v>22988</v>
      </c>
      <c r="O4513" s="1" t="s">
        <v>22989</v>
      </c>
      <c r="P4513" t="s">
        <v>22990</v>
      </c>
      <c r="Q4513">
        <v>3</v>
      </c>
      <c r="R4513" t="s">
        <v>23</v>
      </c>
      <c r="S4513" t="s">
        <v>23</v>
      </c>
      <c r="T4513" t="s">
        <v>23</v>
      </c>
      <c r="U4513">
        <v>3</v>
      </c>
      <c r="V4513" t="s">
        <v>495</v>
      </c>
    </row>
    <row r="4514" spans="1:22">
      <c r="A4514">
        <v>6442791</v>
      </c>
      <c r="B4514" t="str">
        <f t="shared" si="358"/>
        <v>pDTG1</v>
      </c>
      <c r="C4514" t="str">
        <f t="shared" si="359"/>
        <v>NC_004999.1</v>
      </c>
      <c r="D4514" t="str">
        <f t="shared" si="360"/>
        <v>AF491307</v>
      </c>
      <c r="E4514" t="str">
        <f t="shared" si="362"/>
        <v>Pseudomonas</v>
      </c>
      <c r="F4514" t="s">
        <v>32708</v>
      </c>
      <c r="G4514" t="str">
        <f t="shared" si="361"/>
        <v xml:space="preserve">Pseudomonasputida                   Gammaproteobacteria83.04256.181290---90-                                                        </v>
      </c>
      <c r="H4514" t="s">
        <v>22991</v>
      </c>
      <c r="I4514" t="s">
        <v>15</v>
      </c>
      <c r="J4514" t="s">
        <v>78</v>
      </c>
      <c r="K4514" t="s">
        <v>79</v>
      </c>
      <c r="L4514" t="s">
        <v>22992</v>
      </c>
      <c r="M4514" t="s">
        <v>22993</v>
      </c>
      <c r="N4514" t="s">
        <v>22994</v>
      </c>
      <c r="O4514" s="1" t="s">
        <v>22913</v>
      </c>
      <c r="P4514" t="s">
        <v>22995</v>
      </c>
      <c r="Q4514">
        <v>90</v>
      </c>
      <c r="R4514" t="s">
        <v>23</v>
      </c>
      <c r="S4514" t="s">
        <v>23</v>
      </c>
      <c r="T4514" t="s">
        <v>23</v>
      </c>
      <c r="U4514">
        <v>90</v>
      </c>
      <c r="V4514" t="s">
        <v>58</v>
      </c>
    </row>
    <row r="4515" spans="1:22">
      <c r="A4515">
        <v>6442695</v>
      </c>
      <c r="B4515" t="str">
        <f t="shared" si="358"/>
        <v>pWW0</v>
      </c>
      <c r="C4515" t="str">
        <f t="shared" si="359"/>
        <v>NC_003350.1</v>
      </c>
      <c r="D4515" t="str">
        <f t="shared" si="360"/>
        <v>AJ344068</v>
      </c>
      <c r="E4515" t="str">
        <f t="shared" si="362"/>
        <v>Pseudomonas</v>
      </c>
      <c r="F4515" t="s">
        <v>32708</v>
      </c>
      <c r="G4515" t="str">
        <f t="shared" si="361"/>
        <v xml:space="preserve">Pseudomonasputida                   Gammaproteobacteria116.5858.6276139---150-                                                                </v>
      </c>
      <c r="H4515" t="s">
        <v>22985</v>
      </c>
      <c r="I4515" t="s">
        <v>15</v>
      </c>
      <c r="J4515" t="s">
        <v>78</v>
      </c>
      <c r="K4515" t="s">
        <v>79</v>
      </c>
      <c r="L4515" t="s">
        <v>22996</v>
      </c>
      <c r="M4515" t="s">
        <v>22997</v>
      </c>
      <c r="N4515" t="s">
        <v>22998</v>
      </c>
      <c r="O4515" s="1" t="s">
        <v>22999</v>
      </c>
      <c r="P4515" t="s">
        <v>23000</v>
      </c>
      <c r="Q4515">
        <v>139</v>
      </c>
      <c r="R4515" t="s">
        <v>23</v>
      </c>
      <c r="S4515" t="s">
        <v>23</v>
      </c>
      <c r="T4515" t="s">
        <v>23</v>
      </c>
      <c r="U4515">
        <v>150</v>
      </c>
      <c r="V4515" t="s">
        <v>495</v>
      </c>
    </row>
    <row r="4516" spans="1:22">
      <c r="A4516">
        <v>6442599</v>
      </c>
      <c r="B4516" t="str">
        <f t="shared" si="358"/>
        <v>NAH7</v>
      </c>
      <c r="C4516" t="str">
        <f t="shared" si="359"/>
        <v>NC_007926.1</v>
      </c>
      <c r="D4516" t="str">
        <f t="shared" si="360"/>
        <v>AB237655</v>
      </c>
      <c r="E4516" t="str">
        <f t="shared" si="362"/>
        <v>Pseudomonas</v>
      </c>
      <c r="F4516" t="s">
        <v>32708</v>
      </c>
      <c r="G4516" t="str">
        <f t="shared" si="361"/>
        <v xml:space="preserve">Pseudomonasputida                   Gammaproteobacteria82.23255.801984---84-                                                                </v>
      </c>
      <c r="H4516" t="s">
        <v>23001</v>
      </c>
      <c r="I4516" t="s">
        <v>15</v>
      </c>
      <c r="J4516" t="s">
        <v>78</v>
      </c>
      <c r="K4516" t="s">
        <v>79</v>
      </c>
      <c r="L4516" t="s">
        <v>23002</v>
      </c>
      <c r="M4516" t="s">
        <v>23003</v>
      </c>
      <c r="N4516" t="s">
        <v>23004</v>
      </c>
      <c r="O4516" s="1" t="s">
        <v>23005</v>
      </c>
      <c r="P4516" t="s">
        <v>23006</v>
      </c>
      <c r="Q4516">
        <v>84</v>
      </c>
      <c r="R4516" t="s">
        <v>23</v>
      </c>
      <c r="S4516" t="s">
        <v>23</v>
      </c>
      <c r="T4516" t="s">
        <v>23</v>
      </c>
      <c r="U4516">
        <v>84</v>
      </c>
      <c r="V4516" t="s">
        <v>495</v>
      </c>
    </row>
    <row r="4517" spans="1:22">
      <c r="A4517">
        <v>6442503</v>
      </c>
      <c r="B4517" t="str">
        <f t="shared" si="358"/>
        <v>pGRT1</v>
      </c>
      <c r="C4517" t="str">
        <f t="shared" si="359"/>
        <v>NC_015855.1</v>
      </c>
      <c r="D4517" t="str">
        <f t="shared" si="360"/>
        <v>HM626202</v>
      </c>
      <c r="E4517" t="str">
        <f t="shared" si="362"/>
        <v>Pseudomonas</v>
      </c>
      <c r="F4517" t="s">
        <v>32708</v>
      </c>
      <c r="G4517" t="str">
        <f t="shared" si="361"/>
        <v xml:space="preserve">Pseudomonasputida                   Gammaproteobacteria133.45155.8055125---125-                                                        </v>
      </c>
      <c r="H4517" t="s">
        <v>23007</v>
      </c>
      <c r="I4517" t="s">
        <v>15</v>
      </c>
      <c r="J4517" t="s">
        <v>78</v>
      </c>
      <c r="K4517" t="s">
        <v>79</v>
      </c>
      <c r="L4517" t="s">
        <v>23008</v>
      </c>
      <c r="M4517" t="s">
        <v>23009</v>
      </c>
      <c r="N4517" t="s">
        <v>23010</v>
      </c>
      <c r="O4517" s="1" t="s">
        <v>23011</v>
      </c>
      <c r="P4517" t="s">
        <v>23012</v>
      </c>
      <c r="Q4517">
        <v>125</v>
      </c>
      <c r="R4517" t="s">
        <v>23</v>
      </c>
      <c r="S4517" t="s">
        <v>23</v>
      </c>
      <c r="T4517" t="s">
        <v>23</v>
      </c>
      <c r="U4517">
        <v>125</v>
      </c>
      <c r="V4517" t="s">
        <v>58</v>
      </c>
    </row>
    <row r="4518" spans="1:22">
      <c r="A4518">
        <v>6442407</v>
      </c>
      <c r="B4518" t="str">
        <f t="shared" si="358"/>
        <v>pWW53</v>
      </c>
      <c r="C4518" t="str">
        <f t="shared" si="359"/>
        <v>NC_008275.1</v>
      </c>
      <c r="D4518" t="str">
        <f t="shared" si="360"/>
        <v>AB238971</v>
      </c>
      <c r="E4518" t="str">
        <f t="shared" si="362"/>
        <v>Pseudomonas</v>
      </c>
      <c r="F4518" t="s">
        <v>32708</v>
      </c>
      <c r="G4518" t="str">
        <f t="shared" si="361"/>
        <v xml:space="preserve">Pseudomonasputida                   Gammaproteobacteria107.92957.156186---87-                                                                </v>
      </c>
      <c r="H4518" t="s">
        <v>23013</v>
      </c>
      <c r="I4518" t="s">
        <v>15</v>
      </c>
      <c r="J4518" t="s">
        <v>78</v>
      </c>
      <c r="K4518" t="s">
        <v>79</v>
      </c>
      <c r="L4518" t="s">
        <v>23014</v>
      </c>
      <c r="M4518" t="s">
        <v>23015</v>
      </c>
      <c r="N4518" t="s">
        <v>23016</v>
      </c>
      <c r="O4518" s="1" t="s">
        <v>23017</v>
      </c>
      <c r="P4518" t="s">
        <v>23018</v>
      </c>
      <c r="Q4518">
        <v>86</v>
      </c>
      <c r="R4518" t="s">
        <v>23</v>
      </c>
      <c r="S4518" t="s">
        <v>23</v>
      </c>
      <c r="T4518" t="s">
        <v>23</v>
      </c>
      <c r="U4518">
        <v>87</v>
      </c>
      <c r="V4518" t="s">
        <v>495</v>
      </c>
    </row>
    <row r="4519" spans="1:22">
      <c r="A4519">
        <v>6442311</v>
      </c>
      <c r="B4519" t="str">
        <f t="shared" si="358"/>
        <v>pPC9</v>
      </c>
      <c r="C4519" t="str">
        <f t="shared" si="359"/>
        <v>NC_019906.1</v>
      </c>
      <c r="D4519" t="str">
        <f t="shared" si="360"/>
        <v>CP003739</v>
      </c>
      <c r="E4519" t="str">
        <f t="shared" si="362"/>
        <v>Pseudomonas</v>
      </c>
      <c r="F4519" t="s">
        <v>32708</v>
      </c>
      <c r="G4519" t="str">
        <f t="shared" si="361"/>
        <v>Pseudomonasputida                   Gammaproteobacteria80.3660.032488---902</v>
      </c>
      <c r="H4519" t="s">
        <v>23019</v>
      </c>
      <c r="I4519" t="s">
        <v>15</v>
      </c>
      <c r="J4519" t="s">
        <v>78</v>
      </c>
      <c r="K4519" t="s">
        <v>79</v>
      </c>
      <c r="L4519" t="s">
        <v>23020</v>
      </c>
      <c r="M4519" t="s">
        <v>23021</v>
      </c>
      <c r="N4519" t="s">
        <v>23022</v>
      </c>
      <c r="O4519" s="1" t="s">
        <v>23023</v>
      </c>
      <c r="P4519" t="s">
        <v>23024</v>
      </c>
      <c r="Q4519">
        <v>88</v>
      </c>
      <c r="R4519" t="s">
        <v>23</v>
      </c>
      <c r="S4519" t="s">
        <v>23</v>
      </c>
      <c r="T4519" t="s">
        <v>23</v>
      </c>
      <c r="U4519">
        <v>90</v>
      </c>
      <c r="V4519">
        <v>2</v>
      </c>
    </row>
    <row r="4520" spans="1:22">
      <c r="A4520">
        <v>6442215</v>
      </c>
      <c r="B4520" t="str">
        <f t="shared" si="358"/>
        <v>pND6-2</v>
      </c>
      <c r="C4520" t="str">
        <f t="shared" si="359"/>
        <v>NC_018746.1</v>
      </c>
      <c r="D4520" t="str">
        <f t="shared" si="360"/>
        <v>CP003589</v>
      </c>
      <c r="E4520" t="str">
        <f t="shared" si="362"/>
        <v>Pseudomonas</v>
      </c>
      <c r="F4520" t="s">
        <v>32708</v>
      </c>
      <c r="G4520" t="str">
        <f t="shared" si="361"/>
        <v>Pseudomonasputida                   Gammaproteobacteria117.00357.813121---1221</v>
      </c>
      <c r="H4520" t="s">
        <v>23025</v>
      </c>
      <c r="I4520" t="s">
        <v>15</v>
      </c>
      <c r="J4520" t="s">
        <v>78</v>
      </c>
      <c r="K4520" t="s">
        <v>79</v>
      </c>
      <c r="L4520" t="s">
        <v>23026</v>
      </c>
      <c r="M4520" t="s">
        <v>23027</v>
      </c>
      <c r="N4520" t="s">
        <v>23028</v>
      </c>
      <c r="O4520" s="1" t="s">
        <v>23029</v>
      </c>
      <c r="P4520" t="s">
        <v>23030</v>
      </c>
      <c r="Q4520">
        <v>121</v>
      </c>
      <c r="R4520" t="s">
        <v>23</v>
      </c>
      <c r="S4520" t="s">
        <v>23</v>
      </c>
      <c r="T4520" t="s">
        <v>23</v>
      </c>
      <c r="U4520">
        <v>122</v>
      </c>
      <c r="V4520">
        <v>1</v>
      </c>
    </row>
    <row r="4521" spans="1:22">
      <c r="A4521">
        <v>6442119</v>
      </c>
      <c r="B4521" t="str">
        <f t="shared" si="358"/>
        <v>pTTS12</v>
      </c>
      <c r="C4521" t="str">
        <f t="shared" si="359"/>
        <v>NZ_CP009975.1</v>
      </c>
      <c r="D4521" t="str">
        <f t="shared" si="360"/>
        <v>CP009975</v>
      </c>
      <c r="E4521" t="str">
        <f t="shared" si="362"/>
        <v>Pseudomonas</v>
      </c>
      <c r="F4521" t="s">
        <v>32708</v>
      </c>
      <c r="G4521" t="str">
        <f t="shared" si="361"/>
        <v>Pseudomonasputida                   Gammaproteobacteria583.957.8508611---62918</v>
      </c>
      <c r="H4521" t="s">
        <v>23031</v>
      </c>
      <c r="I4521" t="s">
        <v>15</v>
      </c>
      <c r="J4521" t="s">
        <v>78</v>
      </c>
      <c r="K4521" t="s">
        <v>79</v>
      </c>
      <c r="L4521" t="s">
        <v>23032</v>
      </c>
      <c r="M4521" t="s">
        <v>23033</v>
      </c>
      <c r="N4521" t="s">
        <v>23034</v>
      </c>
      <c r="O4521" s="1" t="s">
        <v>23035</v>
      </c>
      <c r="P4521" t="s">
        <v>23036</v>
      </c>
      <c r="Q4521">
        <v>611</v>
      </c>
      <c r="R4521" t="s">
        <v>23</v>
      </c>
      <c r="S4521" t="s">
        <v>23</v>
      </c>
      <c r="T4521" t="s">
        <v>23</v>
      </c>
      <c r="U4521">
        <v>629</v>
      </c>
      <c r="V4521">
        <v>18</v>
      </c>
    </row>
    <row r="4522" spans="1:22">
      <c r="A4522">
        <v>6442023</v>
      </c>
      <c r="B4522" t="str">
        <f t="shared" si="358"/>
        <v>pCAR1</v>
      </c>
      <c r="C4522" t="str">
        <f t="shared" si="359"/>
        <v>NC_004444.1</v>
      </c>
      <c r="D4522" t="str">
        <f t="shared" si="360"/>
        <v>AB088420</v>
      </c>
      <c r="E4522" t="str">
        <f t="shared" si="362"/>
        <v>Pseudomonas</v>
      </c>
      <c r="F4522" t="s">
        <v>32709</v>
      </c>
      <c r="G4522" t="str">
        <f t="shared" si="361"/>
        <v xml:space="preserve">Pseudomonasresinovorans             Gammaproteobacteria199.03556.3418198---198-                                                        </v>
      </c>
      <c r="H4522" t="s">
        <v>23037</v>
      </c>
      <c r="I4522" t="s">
        <v>15</v>
      </c>
      <c r="J4522" t="s">
        <v>78</v>
      </c>
      <c r="K4522" t="s">
        <v>79</v>
      </c>
      <c r="L4522" t="s">
        <v>23038</v>
      </c>
      <c r="M4522" t="s">
        <v>23039</v>
      </c>
      <c r="N4522" t="s">
        <v>23040</v>
      </c>
      <c r="O4522" s="1" t="s">
        <v>23041</v>
      </c>
      <c r="P4522" t="s">
        <v>23042</v>
      </c>
      <c r="Q4522">
        <v>198</v>
      </c>
      <c r="R4522" t="s">
        <v>23</v>
      </c>
      <c r="S4522" t="s">
        <v>23</v>
      </c>
      <c r="T4522" t="s">
        <v>23</v>
      </c>
      <c r="U4522">
        <v>198</v>
      </c>
      <c r="V4522" t="s">
        <v>58</v>
      </c>
    </row>
    <row r="4523" spans="1:22">
      <c r="A4523">
        <v>6441927</v>
      </c>
      <c r="B4523" t="str">
        <f t="shared" si="358"/>
        <v>pCAR1.3</v>
      </c>
      <c r="C4523" t="str">
        <f t="shared" si="359"/>
        <v>NC_021506.1</v>
      </c>
      <c r="D4523" t="str">
        <f t="shared" si="360"/>
        <v>AP013069</v>
      </c>
      <c r="E4523" t="str">
        <f t="shared" si="362"/>
        <v>Pseudomonas</v>
      </c>
      <c r="F4523" t="s">
        <v>32709</v>
      </c>
      <c r="G4523" t="str">
        <f t="shared" si="361"/>
        <v>Pseudomonasresinovorans             Gammaproteobacteria198.96556.3773189---1934</v>
      </c>
      <c r="H4523" t="s">
        <v>23043</v>
      </c>
      <c r="I4523" t="s">
        <v>15</v>
      </c>
      <c r="J4523" t="s">
        <v>78</v>
      </c>
      <c r="K4523" t="s">
        <v>79</v>
      </c>
      <c r="L4523" t="s">
        <v>23044</v>
      </c>
      <c r="M4523" t="s">
        <v>23045</v>
      </c>
      <c r="N4523" t="s">
        <v>23046</v>
      </c>
      <c r="O4523" s="1" t="s">
        <v>23047</v>
      </c>
      <c r="P4523" t="s">
        <v>23048</v>
      </c>
      <c r="Q4523">
        <v>189</v>
      </c>
      <c r="R4523" t="s">
        <v>23</v>
      </c>
      <c r="S4523" t="s">
        <v>23</v>
      </c>
      <c r="T4523" t="s">
        <v>23</v>
      </c>
      <c r="U4523">
        <v>193</v>
      </c>
      <c r="V4523">
        <v>4</v>
      </c>
    </row>
    <row r="4524" spans="1:22">
      <c r="A4524">
        <v>6441831</v>
      </c>
      <c r="B4524" t="str">
        <f t="shared" si="358"/>
        <v>pPsv48A</v>
      </c>
      <c r="C4524" t="str">
        <f t="shared" si="359"/>
        <v>NC_019265.1</v>
      </c>
      <c r="D4524" t="str">
        <f t="shared" si="360"/>
        <v>FR820585</v>
      </c>
      <c r="E4524" t="str">
        <f t="shared" si="362"/>
        <v>Pseudomonas</v>
      </c>
      <c r="F4524" t="s">
        <v>32710</v>
      </c>
      <c r="G4524" t="str">
        <f t="shared" si="361"/>
        <v>Pseudomonassavastanoi               Gammaproteobacteria78.35757.87156---659</v>
      </c>
      <c r="H4524" t="s">
        <v>23049</v>
      </c>
      <c r="I4524" t="s">
        <v>15</v>
      </c>
      <c r="J4524" t="s">
        <v>78</v>
      </c>
      <c r="K4524" t="s">
        <v>79</v>
      </c>
      <c r="L4524" t="s">
        <v>23050</v>
      </c>
      <c r="M4524" t="s">
        <v>23051</v>
      </c>
      <c r="N4524" t="s">
        <v>23052</v>
      </c>
      <c r="O4524" s="1" t="s">
        <v>23053</v>
      </c>
      <c r="P4524" t="s">
        <v>23054</v>
      </c>
      <c r="Q4524">
        <v>56</v>
      </c>
      <c r="R4524" t="s">
        <v>23</v>
      </c>
      <c r="S4524" t="s">
        <v>23</v>
      </c>
      <c r="T4524" t="s">
        <v>23</v>
      </c>
      <c r="U4524">
        <v>65</v>
      </c>
      <c r="V4524">
        <v>9</v>
      </c>
    </row>
    <row r="4525" spans="1:22">
      <c r="A4525">
        <v>6441735</v>
      </c>
      <c r="B4525" t="str">
        <f t="shared" si="358"/>
        <v>pPsv48C</v>
      </c>
      <c r="C4525" t="str">
        <f t="shared" si="359"/>
        <v>NC_019292.1</v>
      </c>
      <c r="D4525" t="str">
        <f t="shared" si="360"/>
        <v>FR820587</v>
      </c>
      <c r="E4525" t="str">
        <f t="shared" si="362"/>
        <v>Pseudomonas</v>
      </c>
      <c r="F4525" t="s">
        <v>32710</v>
      </c>
      <c r="G4525" t="str">
        <f t="shared" si="361"/>
        <v>Pseudomonassavastanoi               Gammaproteobacteria42.10354.17942---508</v>
      </c>
      <c r="H4525" t="s">
        <v>23049</v>
      </c>
      <c r="I4525" t="s">
        <v>15</v>
      </c>
      <c r="J4525" t="s">
        <v>78</v>
      </c>
      <c r="K4525" t="s">
        <v>79</v>
      </c>
      <c r="L4525" t="s">
        <v>23055</v>
      </c>
      <c r="M4525" t="s">
        <v>23056</v>
      </c>
      <c r="N4525" t="s">
        <v>23057</v>
      </c>
      <c r="O4525" s="1" t="s">
        <v>23058</v>
      </c>
      <c r="P4525" t="s">
        <v>10133</v>
      </c>
      <c r="Q4525">
        <v>42</v>
      </c>
      <c r="R4525" t="s">
        <v>23</v>
      </c>
      <c r="S4525" t="s">
        <v>23</v>
      </c>
      <c r="T4525" t="s">
        <v>23</v>
      </c>
      <c r="U4525">
        <v>50</v>
      </c>
      <c r="V4525">
        <v>8</v>
      </c>
    </row>
    <row r="4526" spans="1:22">
      <c r="A4526">
        <v>6441639</v>
      </c>
      <c r="B4526" t="str">
        <f t="shared" si="358"/>
        <v>pPsv48B</v>
      </c>
      <c r="C4526" t="str">
        <f t="shared" si="359"/>
        <v>NC_019266.1</v>
      </c>
      <c r="D4526" t="str">
        <f t="shared" si="360"/>
        <v>FR820586</v>
      </c>
      <c r="E4526" t="str">
        <f t="shared" si="362"/>
        <v>Pseudomonas</v>
      </c>
      <c r="F4526" t="s">
        <v>32710</v>
      </c>
      <c r="G4526" t="str">
        <f t="shared" si="361"/>
        <v>Pseudomonassavastanoi               Gammaproteobacteria45.2255.65951---532</v>
      </c>
      <c r="H4526" t="s">
        <v>23049</v>
      </c>
      <c r="I4526" t="s">
        <v>15</v>
      </c>
      <c r="J4526" t="s">
        <v>78</v>
      </c>
      <c r="K4526" t="s">
        <v>79</v>
      </c>
      <c r="L4526" t="s">
        <v>23059</v>
      </c>
      <c r="M4526" t="s">
        <v>23060</v>
      </c>
      <c r="N4526" t="s">
        <v>23061</v>
      </c>
      <c r="O4526" s="1" t="s">
        <v>23062</v>
      </c>
      <c r="P4526" t="s">
        <v>23063</v>
      </c>
      <c r="Q4526">
        <v>51</v>
      </c>
      <c r="R4526" t="s">
        <v>23</v>
      </c>
      <c r="S4526" t="s">
        <v>23</v>
      </c>
      <c r="T4526" t="s">
        <v>23</v>
      </c>
      <c r="U4526">
        <v>53</v>
      </c>
      <c r="V4526">
        <v>2</v>
      </c>
    </row>
    <row r="4527" spans="1:22">
      <c r="A4527">
        <v>6441543</v>
      </c>
      <c r="B4527" t="str">
        <f t="shared" si="358"/>
        <v>small plasmid</v>
      </c>
      <c r="C4527" t="str">
        <f t="shared" si="359"/>
        <v>NC_007275.1</v>
      </c>
      <c r="D4527" t="str">
        <f t="shared" si="360"/>
        <v>CP000060</v>
      </c>
      <c r="E4527" t="str">
        <f t="shared" si="362"/>
        <v>Pseudomonas</v>
      </c>
      <c r="F4527" t="s">
        <v>32710</v>
      </c>
      <c r="G4527" t="str">
        <f t="shared" si="361"/>
        <v>Pseudomonassavastanoi               Gammaproteobacteria51.71155.959162---631</v>
      </c>
      <c r="H4527" t="s">
        <v>23064</v>
      </c>
      <c r="I4527" t="s">
        <v>15</v>
      </c>
      <c r="J4527" t="s">
        <v>78</v>
      </c>
      <c r="K4527" t="s">
        <v>79</v>
      </c>
      <c r="L4527" t="s">
        <v>15852</v>
      </c>
      <c r="M4527" t="s">
        <v>23065</v>
      </c>
      <c r="N4527" t="s">
        <v>23066</v>
      </c>
      <c r="O4527" s="1" t="s">
        <v>23067</v>
      </c>
      <c r="P4527" t="s">
        <v>23068</v>
      </c>
      <c r="Q4527">
        <v>62</v>
      </c>
      <c r="R4527" t="s">
        <v>23</v>
      </c>
      <c r="S4527" t="s">
        <v>23</v>
      </c>
      <c r="T4527" t="s">
        <v>23</v>
      </c>
      <c r="U4527">
        <v>63</v>
      </c>
      <c r="V4527">
        <v>1</v>
      </c>
    </row>
    <row r="4528" spans="1:22">
      <c r="A4528">
        <v>6441447</v>
      </c>
      <c r="B4528" t="str">
        <f t="shared" si="358"/>
        <v>large plasmid</v>
      </c>
      <c r="C4528" t="str">
        <f t="shared" si="359"/>
        <v>NC_007274.1</v>
      </c>
      <c r="D4528" t="str">
        <f t="shared" si="360"/>
        <v>CP000059</v>
      </c>
      <c r="E4528" t="str">
        <f t="shared" si="362"/>
        <v>Pseudomonas</v>
      </c>
      <c r="F4528" t="s">
        <v>32710</v>
      </c>
      <c r="G4528" t="str">
        <f t="shared" si="361"/>
        <v>Pseudomonassavastanoi               Gammaproteobacteria131.9554.1084101---13231</v>
      </c>
      <c r="H4528" t="s">
        <v>23064</v>
      </c>
      <c r="I4528" t="s">
        <v>15</v>
      </c>
      <c r="J4528" t="s">
        <v>78</v>
      </c>
      <c r="K4528" t="s">
        <v>79</v>
      </c>
      <c r="L4528" t="s">
        <v>23069</v>
      </c>
      <c r="M4528" t="s">
        <v>23070</v>
      </c>
      <c r="N4528" t="s">
        <v>23071</v>
      </c>
      <c r="O4528" s="1" t="s">
        <v>23072</v>
      </c>
      <c r="P4528" t="s">
        <v>23073</v>
      </c>
      <c r="Q4528">
        <v>101</v>
      </c>
      <c r="R4528" t="s">
        <v>23</v>
      </c>
      <c r="S4528" t="s">
        <v>23</v>
      </c>
      <c r="T4528" t="s">
        <v>23</v>
      </c>
      <c r="U4528">
        <v>132</v>
      </c>
      <c r="V4528">
        <v>31</v>
      </c>
    </row>
    <row r="4529" spans="1:22">
      <c r="A4529">
        <v>6441351</v>
      </c>
      <c r="B4529" t="str">
        <f t="shared" si="358"/>
        <v>pADP-1</v>
      </c>
      <c r="C4529" t="str">
        <f t="shared" si="359"/>
        <v>NC_004956.1</v>
      </c>
      <c r="D4529" t="str">
        <f t="shared" si="360"/>
        <v>U66917</v>
      </c>
      <c r="E4529" t="str">
        <f t="shared" si="362"/>
        <v>Pseudomonas</v>
      </c>
      <c r="F4529" t="s">
        <v>32132</v>
      </c>
      <c r="G4529" t="str">
        <f t="shared" si="361"/>
        <v xml:space="preserve">Pseudomonassp.                      unclassified Proteobacteria108.84562.5624104---104-                                                                </v>
      </c>
      <c r="H4529" t="s">
        <v>23074</v>
      </c>
      <c r="I4529" t="s">
        <v>15</v>
      </c>
      <c r="J4529" t="s">
        <v>78</v>
      </c>
      <c r="K4529" t="s">
        <v>23075</v>
      </c>
      <c r="L4529" t="s">
        <v>23076</v>
      </c>
      <c r="M4529" t="s">
        <v>23077</v>
      </c>
      <c r="N4529" t="s">
        <v>23078</v>
      </c>
      <c r="O4529" s="1" t="s">
        <v>23079</v>
      </c>
      <c r="P4529" t="s">
        <v>23080</v>
      </c>
      <c r="Q4529">
        <v>104</v>
      </c>
      <c r="R4529" t="s">
        <v>23</v>
      </c>
      <c r="S4529" t="s">
        <v>23</v>
      </c>
      <c r="T4529" t="s">
        <v>23</v>
      </c>
      <c r="U4529">
        <v>104</v>
      </c>
      <c r="V4529" t="s">
        <v>495</v>
      </c>
    </row>
    <row r="4530" spans="1:22">
      <c r="A4530">
        <v>6441255</v>
      </c>
      <c r="B4530" t="str">
        <f t="shared" si="358"/>
        <v>pCT14</v>
      </c>
      <c r="C4530" t="str">
        <f t="shared" si="359"/>
        <v>NC_010891.1</v>
      </c>
      <c r="D4530" t="str">
        <f t="shared" si="360"/>
        <v>DQ126685</v>
      </c>
      <c r="E4530" t="str">
        <f t="shared" si="362"/>
        <v>Pseudomonas</v>
      </c>
      <c r="F4530" t="s">
        <v>32132</v>
      </c>
      <c r="G4530" t="str">
        <f t="shared" si="361"/>
        <v xml:space="preserve">Pseudomonassp.                      Gammaproteobacteria55.21661.654250---52-                                                                </v>
      </c>
      <c r="H4530" t="s">
        <v>23081</v>
      </c>
      <c r="I4530" t="s">
        <v>15</v>
      </c>
      <c r="J4530" t="s">
        <v>78</v>
      </c>
      <c r="K4530" t="s">
        <v>79</v>
      </c>
      <c r="L4530" t="s">
        <v>4338</v>
      </c>
      <c r="M4530" t="s">
        <v>23082</v>
      </c>
      <c r="N4530" t="s">
        <v>23083</v>
      </c>
      <c r="O4530" s="1" t="s">
        <v>23084</v>
      </c>
      <c r="P4530" t="s">
        <v>23085</v>
      </c>
      <c r="Q4530">
        <v>50</v>
      </c>
      <c r="R4530" t="s">
        <v>23</v>
      </c>
      <c r="S4530" t="s">
        <v>23</v>
      </c>
      <c r="T4530" t="s">
        <v>23</v>
      </c>
      <c r="U4530">
        <v>52</v>
      </c>
      <c r="V4530" t="s">
        <v>495</v>
      </c>
    </row>
    <row r="4531" spans="1:22">
      <c r="A4531">
        <v>6441159</v>
      </c>
      <c r="B4531" t="str">
        <f t="shared" si="358"/>
        <v>pGLE121P2</v>
      </c>
      <c r="C4531" t="str">
        <f t="shared" si="359"/>
        <v>NC_021211.1</v>
      </c>
      <c r="D4531" t="str">
        <f t="shared" si="360"/>
        <v>KC542382</v>
      </c>
      <c r="E4531" t="str">
        <f t="shared" si="362"/>
        <v>Pseudomonas</v>
      </c>
      <c r="F4531" t="s">
        <v>32132</v>
      </c>
      <c r="G4531" t="str">
        <f t="shared" si="361"/>
        <v xml:space="preserve">Pseudomonassp.                      Gammaproteobacteria1226753.685511---11-                                                        </v>
      </c>
      <c r="H4531" t="s">
        <v>23086</v>
      </c>
      <c r="I4531" t="s">
        <v>15</v>
      </c>
      <c r="J4531" t="s">
        <v>78</v>
      </c>
      <c r="K4531" t="s">
        <v>79</v>
      </c>
      <c r="L4531" t="s">
        <v>23087</v>
      </c>
      <c r="M4531" t="s">
        <v>23088</v>
      </c>
      <c r="N4531" t="s">
        <v>23089</v>
      </c>
      <c r="O4531" s="1">
        <v>12267</v>
      </c>
      <c r="P4531" t="s">
        <v>23090</v>
      </c>
      <c r="Q4531">
        <v>11</v>
      </c>
      <c r="R4531" t="s">
        <v>23</v>
      </c>
      <c r="S4531" t="s">
        <v>23</v>
      </c>
      <c r="T4531" t="s">
        <v>23</v>
      </c>
      <c r="U4531">
        <v>11</v>
      </c>
      <c r="V4531" t="s">
        <v>58</v>
      </c>
    </row>
    <row r="4532" spans="1:22">
      <c r="A4532">
        <v>6441063</v>
      </c>
      <c r="B4532" t="str">
        <f t="shared" si="358"/>
        <v>pGLE121P1</v>
      </c>
      <c r="C4532" t="str">
        <f t="shared" si="359"/>
        <v>NC_021210.1</v>
      </c>
      <c r="D4532" t="str">
        <f t="shared" si="360"/>
        <v>KC542381</v>
      </c>
      <c r="E4532" t="str">
        <f t="shared" si="362"/>
        <v>Pseudomonas</v>
      </c>
      <c r="F4532" t="s">
        <v>32132</v>
      </c>
      <c r="G4532" t="str">
        <f t="shared" si="361"/>
        <v xml:space="preserve">Pseudomonassp.                      Gammaproteobacteria6.89949.67399---9-                                                        </v>
      </c>
      <c r="H4532" t="s">
        <v>23086</v>
      </c>
      <c r="I4532" t="s">
        <v>15</v>
      </c>
      <c r="J4532" t="s">
        <v>78</v>
      </c>
      <c r="K4532" t="s">
        <v>79</v>
      </c>
      <c r="L4532" t="s">
        <v>23091</v>
      </c>
      <c r="M4532" t="s">
        <v>23092</v>
      </c>
      <c r="N4532" t="s">
        <v>23093</v>
      </c>
      <c r="O4532" s="1" t="s">
        <v>23094</v>
      </c>
      <c r="P4532" t="s">
        <v>23095</v>
      </c>
      <c r="Q4532">
        <v>9</v>
      </c>
      <c r="R4532" t="s">
        <v>23</v>
      </c>
      <c r="S4532" t="s">
        <v>23</v>
      </c>
      <c r="T4532" t="s">
        <v>23</v>
      </c>
      <c r="U4532">
        <v>9</v>
      </c>
      <c r="V4532" t="s">
        <v>58</v>
      </c>
    </row>
    <row r="4533" spans="1:22">
      <c r="A4533">
        <v>6440967</v>
      </c>
      <c r="B4533" t="str">
        <f t="shared" si="358"/>
        <v>pGLE121P3</v>
      </c>
      <c r="C4533" t="str">
        <f t="shared" si="359"/>
        <v>NC_021212.1</v>
      </c>
      <c r="D4533" t="str">
        <f t="shared" si="360"/>
        <v>KC542383</v>
      </c>
      <c r="E4533" t="str">
        <f t="shared" si="362"/>
        <v>Pseudomonas</v>
      </c>
      <c r="F4533" t="s">
        <v>32132</v>
      </c>
      <c r="G4533" t="str">
        <f t="shared" si="361"/>
        <v xml:space="preserve">Pseudomonassp.                      Gammaproteobacteria39.58352.18444---44-                                                        </v>
      </c>
      <c r="H4533" t="s">
        <v>23086</v>
      </c>
      <c r="I4533" t="s">
        <v>15</v>
      </c>
      <c r="J4533" t="s">
        <v>78</v>
      </c>
      <c r="K4533" t="s">
        <v>79</v>
      </c>
      <c r="L4533" t="s">
        <v>23096</v>
      </c>
      <c r="M4533" t="s">
        <v>23097</v>
      </c>
      <c r="N4533" t="s">
        <v>23098</v>
      </c>
      <c r="O4533" s="1" t="s">
        <v>23099</v>
      </c>
      <c r="P4533" t="s">
        <v>23100</v>
      </c>
      <c r="Q4533">
        <v>44</v>
      </c>
      <c r="R4533" t="s">
        <v>23</v>
      </c>
      <c r="S4533" t="s">
        <v>23</v>
      </c>
      <c r="T4533" t="s">
        <v>23</v>
      </c>
      <c r="U4533">
        <v>44</v>
      </c>
      <c r="V4533" t="s">
        <v>58</v>
      </c>
    </row>
    <row r="4534" spans="1:22">
      <c r="A4534">
        <v>6440871</v>
      </c>
      <c r="B4534" t="str">
        <f t="shared" si="358"/>
        <v>pMR68</v>
      </c>
      <c r="C4534" t="str">
        <f t="shared" si="359"/>
        <v>NC_019309.1</v>
      </c>
      <c r="D4534" t="str">
        <f t="shared" si="360"/>
        <v>AB714582</v>
      </c>
      <c r="E4534" t="str">
        <f t="shared" si="362"/>
        <v>Pseudomonas</v>
      </c>
      <c r="F4534" t="s">
        <v>32132</v>
      </c>
      <c r="G4534" t="str">
        <f t="shared" si="361"/>
        <v xml:space="preserve">Pseudomonassp.                      Gammaproteobacteria71.0264.587473---73-                                                                </v>
      </c>
      <c r="H4534" t="s">
        <v>23101</v>
      </c>
      <c r="I4534" t="s">
        <v>15</v>
      </c>
      <c r="J4534" t="s">
        <v>78</v>
      </c>
      <c r="K4534" t="s">
        <v>79</v>
      </c>
      <c r="L4534" t="s">
        <v>23102</v>
      </c>
      <c r="M4534" t="s">
        <v>23103</v>
      </c>
      <c r="N4534" t="s">
        <v>23104</v>
      </c>
      <c r="O4534" s="1" t="s">
        <v>23105</v>
      </c>
      <c r="P4534" t="s">
        <v>23106</v>
      </c>
      <c r="Q4534">
        <v>73</v>
      </c>
      <c r="R4534" t="s">
        <v>23</v>
      </c>
      <c r="S4534" t="s">
        <v>23</v>
      </c>
      <c r="T4534" t="s">
        <v>23</v>
      </c>
      <c r="U4534">
        <v>73</v>
      </c>
      <c r="V4534" t="s">
        <v>495</v>
      </c>
    </row>
    <row r="4535" spans="1:22">
      <c r="A4535">
        <v>6440775</v>
      </c>
      <c r="B4535" t="str">
        <f t="shared" si="358"/>
        <v>KOPRI126573</v>
      </c>
      <c r="C4535" t="str">
        <f t="shared" si="359"/>
        <v>NC_016644.1</v>
      </c>
      <c r="D4535" t="str">
        <f t="shared" si="360"/>
        <v>JN248563</v>
      </c>
      <c r="E4535" t="str">
        <f t="shared" si="362"/>
        <v>Pseudomonas</v>
      </c>
      <c r="F4535" t="s">
        <v>32132</v>
      </c>
      <c r="G4535" t="str">
        <f t="shared" si="361"/>
        <v xml:space="preserve">Pseudomonassp.                      Gammaproteobacteria81.81455.798583---83-                                                        </v>
      </c>
      <c r="H4535" t="s">
        <v>23107</v>
      </c>
      <c r="I4535" t="s">
        <v>15</v>
      </c>
      <c r="J4535" t="s">
        <v>78</v>
      </c>
      <c r="K4535" t="s">
        <v>79</v>
      </c>
      <c r="L4535" t="s">
        <v>23108</v>
      </c>
      <c r="M4535" t="s">
        <v>23109</v>
      </c>
      <c r="N4535" t="s">
        <v>23110</v>
      </c>
      <c r="O4535" s="1" t="s">
        <v>23111</v>
      </c>
      <c r="P4535" t="s">
        <v>23112</v>
      </c>
      <c r="Q4535">
        <v>83</v>
      </c>
      <c r="R4535" t="s">
        <v>23</v>
      </c>
      <c r="S4535" t="s">
        <v>23</v>
      </c>
      <c r="T4535" t="s">
        <v>23</v>
      </c>
      <c r="U4535">
        <v>83</v>
      </c>
      <c r="V4535" t="s">
        <v>58</v>
      </c>
    </row>
    <row r="4536" spans="1:22">
      <c r="A4536">
        <v>6440679</v>
      </c>
      <c r="B4536" t="str">
        <f t="shared" si="358"/>
        <v>pMRVIM0812</v>
      </c>
      <c r="C4536" t="str">
        <f t="shared" si="359"/>
        <v>NZ_CP010893.1</v>
      </c>
      <c r="D4536" t="str">
        <f t="shared" si="360"/>
        <v>CP010893</v>
      </c>
      <c r="E4536" t="str">
        <f t="shared" si="362"/>
        <v>Pseudomonas</v>
      </c>
      <c r="F4536" t="s">
        <v>32132</v>
      </c>
      <c r="G4536" t="str">
        <f t="shared" si="361"/>
        <v>Pseudomonassp.                      Gammaproteobacteria36.37954.671740---411</v>
      </c>
      <c r="H4536" t="s">
        <v>23113</v>
      </c>
      <c r="I4536" t="s">
        <v>15</v>
      </c>
      <c r="J4536" t="s">
        <v>78</v>
      </c>
      <c r="K4536" t="s">
        <v>79</v>
      </c>
      <c r="L4536" t="s">
        <v>23114</v>
      </c>
      <c r="M4536" t="s">
        <v>23115</v>
      </c>
      <c r="N4536" t="s">
        <v>23116</v>
      </c>
      <c r="O4536" s="1" t="s">
        <v>23117</v>
      </c>
      <c r="P4536" t="s">
        <v>23118</v>
      </c>
      <c r="Q4536">
        <v>40</v>
      </c>
      <c r="R4536" t="s">
        <v>23</v>
      </c>
      <c r="S4536" t="s">
        <v>23</v>
      </c>
      <c r="T4536" t="s">
        <v>23</v>
      </c>
      <c r="U4536">
        <v>41</v>
      </c>
      <c r="V4536">
        <v>1</v>
      </c>
    </row>
    <row r="4537" spans="1:22">
      <c r="A4537">
        <v>6440583</v>
      </c>
      <c r="B4537" t="str">
        <f t="shared" si="358"/>
        <v>unnamed</v>
      </c>
      <c r="C4537" t="str">
        <f t="shared" si="359"/>
        <v>NZ_CP010894.1</v>
      </c>
      <c r="D4537" t="str">
        <f t="shared" si="360"/>
        <v>CP010894</v>
      </c>
      <c r="E4537" t="str">
        <f t="shared" si="362"/>
        <v>Pseudomonas</v>
      </c>
      <c r="F4537" t="s">
        <v>32132</v>
      </c>
      <c r="G4537" t="str">
        <f t="shared" si="361"/>
        <v xml:space="preserve">Pseudomonassp.                      Gammaproteobacteria21.12162.781124---24-                                                        </v>
      </c>
      <c r="H4537" t="s">
        <v>23113</v>
      </c>
      <c r="I4537" t="s">
        <v>15</v>
      </c>
      <c r="J4537" t="s">
        <v>78</v>
      </c>
      <c r="K4537" t="s">
        <v>79</v>
      </c>
      <c r="L4537" t="s">
        <v>68</v>
      </c>
      <c r="M4537" t="s">
        <v>23119</v>
      </c>
      <c r="N4537" t="s">
        <v>23120</v>
      </c>
      <c r="O4537" s="1" t="s">
        <v>23121</v>
      </c>
      <c r="P4537" t="s">
        <v>23122</v>
      </c>
      <c r="Q4537">
        <v>24</v>
      </c>
      <c r="R4537" t="s">
        <v>23</v>
      </c>
      <c r="S4537" t="s">
        <v>23</v>
      </c>
      <c r="T4537" t="s">
        <v>23</v>
      </c>
      <c r="U4537">
        <v>24</v>
      </c>
      <c r="V4537" t="s">
        <v>58</v>
      </c>
    </row>
    <row r="4538" spans="1:22">
      <c r="A4538">
        <v>6440487</v>
      </c>
      <c r="B4538" t="str">
        <f t="shared" si="358"/>
        <v>p47L</v>
      </c>
      <c r="C4538" t="str">
        <f t="shared" si="359"/>
        <v>NC_006988.1</v>
      </c>
      <c r="D4538" t="str">
        <f t="shared" si="360"/>
        <v>AY951984</v>
      </c>
      <c r="E4538" t="str">
        <f t="shared" si="362"/>
        <v>Pseudomonas</v>
      </c>
      <c r="F4538" t="s">
        <v>32132</v>
      </c>
      <c r="G4538" t="str">
        <f t="shared" si="361"/>
        <v xml:space="preserve">Pseudomonassp.                      Gammaproteobacteria3.08463.55383---3-                                                                </v>
      </c>
      <c r="H4538" t="s">
        <v>23123</v>
      </c>
      <c r="I4538" t="s">
        <v>15</v>
      </c>
      <c r="J4538" t="s">
        <v>78</v>
      </c>
      <c r="K4538" t="s">
        <v>79</v>
      </c>
      <c r="L4538" t="s">
        <v>23124</v>
      </c>
      <c r="M4538" t="s">
        <v>23125</v>
      </c>
      <c r="N4538" t="s">
        <v>23126</v>
      </c>
      <c r="O4538" s="1" t="s">
        <v>23127</v>
      </c>
      <c r="P4538" t="s">
        <v>23128</v>
      </c>
      <c r="Q4538">
        <v>3</v>
      </c>
      <c r="R4538" t="s">
        <v>23</v>
      </c>
      <c r="S4538" t="s">
        <v>23</v>
      </c>
      <c r="T4538" t="s">
        <v>23</v>
      </c>
      <c r="U4538">
        <v>3</v>
      </c>
      <c r="V4538" t="s">
        <v>495</v>
      </c>
    </row>
    <row r="4539" spans="1:22">
      <c r="A4539">
        <v>6440391</v>
      </c>
      <c r="B4539" t="str">
        <f t="shared" si="358"/>
        <v>p47S</v>
      </c>
      <c r="C4539" t="str">
        <f t="shared" si="359"/>
        <v>NC_006989.1</v>
      </c>
      <c r="D4539" t="str">
        <f t="shared" si="360"/>
        <v>AY951985</v>
      </c>
      <c r="E4539" t="str">
        <f t="shared" si="362"/>
        <v>Pseudomonas</v>
      </c>
      <c r="F4539" t="s">
        <v>32132</v>
      </c>
      <c r="G4539" t="str">
        <f t="shared" si="361"/>
        <v xml:space="preserve">Pseudomonassp.                      Gammaproteobacteria1.78265.20763---3-                                                                </v>
      </c>
      <c r="H4539" t="s">
        <v>23123</v>
      </c>
      <c r="I4539" t="s">
        <v>15</v>
      </c>
      <c r="J4539" t="s">
        <v>78</v>
      </c>
      <c r="K4539" t="s">
        <v>79</v>
      </c>
      <c r="L4539" t="s">
        <v>23129</v>
      </c>
      <c r="M4539" t="s">
        <v>23130</v>
      </c>
      <c r="N4539" t="s">
        <v>23131</v>
      </c>
      <c r="O4539" s="1" t="s">
        <v>23132</v>
      </c>
      <c r="P4539" t="s">
        <v>23133</v>
      </c>
      <c r="Q4539">
        <v>3</v>
      </c>
      <c r="R4539" t="s">
        <v>23</v>
      </c>
      <c r="S4539" t="s">
        <v>23</v>
      </c>
      <c r="T4539" t="s">
        <v>23</v>
      </c>
      <c r="U4539">
        <v>3</v>
      </c>
      <c r="V4539" t="s">
        <v>495</v>
      </c>
    </row>
    <row r="4540" spans="1:22">
      <c r="A4540">
        <v>6440295</v>
      </c>
      <c r="B4540" t="str">
        <f t="shared" si="358"/>
        <v>pQBR55</v>
      </c>
      <c r="C4540" t="str">
        <f t="shared" si="359"/>
        <v>NC_003892.2</v>
      </c>
      <c r="D4540" t="str">
        <f t="shared" si="360"/>
        <v>AJ421512</v>
      </c>
      <c r="E4540" t="str">
        <f t="shared" si="362"/>
        <v>Pseudomonas</v>
      </c>
      <c r="F4540" t="s">
        <v>32132</v>
      </c>
      <c r="G4540" t="str">
        <f t="shared" si="361"/>
        <v xml:space="preserve">Pseudomonassp.                      Gammaproteobacteria5.92453.57876---6-                                                                </v>
      </c>
      <c r="H4540" t="s">
        <v>23134</v>
      </c>
      <c r="I4540" t="s">
        <v>15</v>
      </c>
      <c r="J4540" t="s">
        <v>78</v>
      </c>
      <c r="K4540" t="s">
        <v>79</v>
      </c>
      <c r="L4540" t="s">
        <v>23135</v>
      </c>
      <c r="M4540" t="s">
        <v>23136</v>
      </c>
      <c r="N4540" t="s">
        <v>23137</v>
      </c>
      <c r="O4540" s="1" t="s">
        <v>23138</v>
      </c>
      <c r="P4540" t="s">
        <v>23139</v>
      </c>
      <c r="Q4540">
        <v>6</v>
      </c>
      <c r="R4540" t="s">
        <v>23</v>
      </c>
      <c r="S4540" t="s">
        <v>23</v>
      </c>
      <c r="T4540" t="s">
        <v>23</v>
      </c>
      <c r="U4540">
        <v>6</v>
      </c>
      <c r="V4540" t="s">
        <v>495</v>
      </c>
    </row>
    <row r="4541" spans="1:22">
      <c r="A4541">
        <v>6440199</v>
      </c>
      <c r="B4541" t="str">
        <f t="shared" si="358"/>
        <v>pSTY</v>
      </c>
      <c r="C4541" t="str">
        <f t="shared" si="359"/>
        <v>NC_022739.1</v>
      </c>
      <c r="D4541" t="str">
        <f t="shared" si="360"/>
        <v>CP003962</v>
      </c>
      <c r="E4541" t="str">
        <f t="shared" si="362"/>
        <v>Pseudomonas</v>
      </c>
      <c r="F4541" t="s">
        <v>32132</v>
      </c>
      <c r="G4541" t="str">
        <f t="shared" si="361"/>
        <v>Pseudomonassp.                      Gammaproteobacteria321.65356.768354---3639</v>
      </c>
      <c r="H4541" t="s">
        <v>23140</v>
      </c>
      <c r="I4541" t="s">
        <v>15</v>
      </c>
      <c r="J4541" t="s">
        <v>78</v>
      </c>
      <c r="K4541" t="s">
        <v>79</v>
      </c>
      <c r="L4541" t="s">
        <v>23141</v>
      </c>
      <c r="M4541" t="s">
        <v>23142</v>
      </c>
      <c r="N4541" t="s">
        <v>23143</v>
      </c>
      <c r="O4541" s="1" t="s">
        <v>23144</v>
      </c>
      <c r="P4541" t="s">
        <v>23145</v>
      </c>
      <c r="Q4541">
        <v>354</v>
      </c>
      <c r="R4541" t="s">
        <v>23</v>
      </c>
      <c r="S4541" t="s">
        <v>23</v>
      </c>
      <c r="T4541" t="s">
        <v>23</v>
      </c>
      <c r="U4541">
        <v>363</v>
      </c>
      <c r="V4541">
        <v>9</v>
      </c>
    </row>
    <row r="4542" spans="1:22">
      <c r="A4542">
        <v>6440103</v>
      </c>
      <c r="B4542" t="str">
        <f t="shared" si="358"/>
        <v>pLIB119</v>
      </c>
      <c r="C4542" t="str">
        <f t="shared" si="359"/>
        <v>NZ_CP007510.1</v>
      </c>
      <c r="D4542" t="str">
        <f t="shared" si="360"/>
        <v>CP007510</v>
      </c>
      <c r="E4542" t="str">
        <f t="shared" si="362"/>
        <v>Pseudomonas</v>
      </c>
      <c r="F4542" t="s">
        <v>32711</v>
      </c>
      <c r="G4542" t="str">
        <f t="shared" si="361"/>
        <v>Pseudomonasstutzeri                 Gammaproteobacteria107.73358.1363124---13612</v>
      </c>
      <c r="H4542" t="s">
        <v>23146</v>
      </c>
      <c r="I4542" t="s">
        <v>15</v>
      </c>
      <c r="J4542" t="s">
        <v>78</v>
      </c>
      <c r="K4542" t="s">
        <v>79</v>
      </c>
      <c r="L4542" t="s">
        <v>23147</v>
      </c>
      <c r="M4542" t="s">
        <v>23148</v>
      </c>
      <c r="N4542" t="s">
        <v>23149</v>
      </c>
      <c r="O4542" s="1" t="s">
        <v>23150</v>
      </c>
      <c r="P4542" t="s">
        <v>23151</v>
      </c>
      <c r="Q4542">
        <v>124</v>
      </c>
      <c r="R4542" t="s">
        <v>23</v>
      </c>
      <c r="S4542" t="s">
        <v>23</v>
      </c>
      <c r="T4542" t="s">
        <v>23</v>
      </c>
      <c r="U4542">
        <v>136</v>
      </c>
      <c r="V4542">
        <v>12</v>
      </c>
    </row>
    <row r="4543" spans="1:22">
      <c r="A4543">
        <v>6440007</v>
      </c>
      <c r="B4543" t="str">
        <f t="shared" si="358"/>
        <v>pPSEST03</v>
      </c>
      <c r="C4543" t="str">
        <f t="shared" si="359"/>
        <v>NC_019939.1</v>
      </c>
      <c r="D4543" t="str">
        <f t="shared" si="360"/>
        <v>CP003074</v>
      </c>
      <c r="E4543" t="str">
        <f t="shared" si="362"/>
        <v>Pseudomonas</v>
      </c>
      <c r="F4543" t="s">
        <v>32711</v>
      </c>
      <c r="G4543" t="str">
        <f t="shared" si="361"/>
        <v xml:space="preserve">Pseudomonasstutzeri                 Gammaproteobacteria2.80461.84023---3-                                                </v>
      </c>
      <c r="H4543" t="s">
        <v>23152</v>
      </c>
      <c r="I4543" t="s">
        <v>15</v>
      </c>
      <c r="J4543" t="s">
        <v>78</v>
      </c>
      <c r="K4543" t="s">
        <v>79</v>
      </c>
      <c r="L4543" t="s">
        <v>23153</v>
      </c>
      <c r="M4543" t="s">
        <v>23154</v>
      </c>
      <c r="N4543" t="s">
        <v>23155</v>
      </c>
      <c r="O4543" s="1" t="s">
        <v>7889</v>
      </c>
      <c r="P4543" t="s">
        <v>23156</v>
      </c>
      <c r="Q4543">
        <v>3</v>
      </c>
      <c r="R4543" t="s">
        <v>23</v>
      </c>
      <c r="S4543" t="s">
        <v>23</v>
      </c>
      <c r="T4543" t="s">
        <v>23</v>
      </c>
      <c r="U4543">
        <v>3</v>
      </c>
      <c r="V4543" t="s">
        <v>24</v>
      </c>
    </row>
    <row r="4544" spans="1:22">
      <c r="A4544">
        <v>6439911</v>
      </c>
      <c r="B4544" t="str">
        <f t="shared" si="358"/>
        <v>pPSEST02</v>
      </c>
      <c r="C4544" t="str">
        <f t="shared" si="359"/>
        <v>NC_019938.1</v>
      </c>
      <c r="D4544" t="str">
        <f t="shared" si="360"/>
        <v>CP003073</v>
      </c>
      <c r="E4544" t="str">
        <f t="shared" si="362"/>
        <v>Pseudomonas</v>
      </c>
      <c r="F4544" t="s">
        <v>32711</v>
      </c>
      <c r="G4544" t="str">
        <f t="shared" si="361"/>
        <v xml:space="preserve">Pseudomonasstutzeri                 Gammaproteobacteria9.86560.334516---16-                                                </v>
      </c>
      <c r="H4544" t="s">
        <v>23152</v>
      </c>
      <c r="I4544" t="s">
        <v>15</v>
      </c>
      <c r="J4544" t="s">
        <v>78</v>
      </c>
      <c r="K4544" t="s">
        <v>79</v>
      </c>
      <c r="L4544" t="s">
        <v>23157</v>
      </c>
      <c r="M4544" t="s">
        <v>23158</v>
      </c>
      <c r="N4544" t="s">
        <v>23159</v>
      </c>
      <c r="O4544" s="1" t="s">
        <v>23160</v>
      </c>
      <c r="P4544" t="s">
        <v>23161</v>
      </c>
      <c r="Q4544">
        <v>16</v>
      </c>
      <c r="R4544" t="s">
        <v>23</v>
      </c>
      <c r="S4544" t="s">
        <v>23</v>
      </c>
      <c r="T4544" t="s">
        <v>23</v>
      </c>
      <c r="U4544">
        <v>16</v>
      </c>
      <c r="V4544" t="s">
        <v>24</v>
      </c>
    </row>
    <row r="4545" spans="1:22">
      <c r="A4545">
        <v>6439815</v>
      </c>
      <c r="B4545" t="str">
        <f t="shared" si="358"/>
        <v>pPSEST01</v>
      </c>
      <c r="C4545" t="str">
        <f t="shared" si="359"/>
        <v>NC_019937.1</v>
      </c>
      <c r="D4545" t="str">
        <f t="shared" si="360"/>
        <v>CP003072</v>
      </c>
      <c r="E4545" t="str">
        <f t="shared" si="362"/>
        <v>Pseudomonas</v>
      </c>
      <c r="F4545" t="s">
        <v>32711</v>
      </c>
      <c r="G4545" t="str">
        <f t="shared" si="361"/>
        <v xml:space="preserve">Pseudomonasstutzeri                 Gammaproteobacteria12.76353.85114---14-                                                </v>
      </c>
      <c r="H4545" t="s">
        <v>23152</v>
      </c>
      <c r="I4545" t="s">
        <v>15</v>
      </c>
      <c r="J4545" t="s">
        <v>78</v>
      </c>
      <c r="K4545" t="s">
        <v>79</v>
      </c>
      <c r="L4545" t="s">
        <v>23162</v>
      </c>
      <c r="M4545" t="s">
        <v>23163</v>
      </c>
      <c r="N4545" t="s">
        <v>23164</v>
      </c>
      <c r="O4545" s="1" t="s">
        <v>23165</v>
      </c>
      <c r="P4545" t="s">
        <v>23166</v>
      </c>
      <c r="Q4545">
        <v>14</v>
      </c>
      <c r="R4545" t="s">
        <v>23</v>
      </c>
      <c r="S4545" t="s">
        <v>23</v>
      </c>
      <c r="T4545" t="s">
        <v>23</v>
      </c>
      <c r="U4545">
        <v>14</v>
      </c>
      <c r="V4545" t="s">
        <v>24</v>
      </c>
    </row>
    <row r="4546" spans="1:22">
      <c r="A4546">
        <v>6439719</v>
      </c>
      <c r="B4546" t="str">
        <f t="shared" si="358"/>
        <v>pB76-81</v>
      </c>
      <c r="C4546" t="str">
        <f t="shared" si="359"/>
        <v>NC_019328.1</v>
      </c>
      <c r="D4546" t="str">
        <f t="shared" si="360"/>
        <v>JQ418525</v>
      </c>
      <c r="E4546" t="str">
        <f t="shared" si="362"/>
        <v>Pseudomonas</v>
      </c>
      <c r="F4546" t="s">
        <v>32712</v>
      </c>
      <c r="G4546" t="str">
        <f t="shared" si="361"/>
        <v xml:space="preserve">Pseudomonassyringae                 Gammaproteobacteria76.23254.018105---105-                                                        </v>
      </c>
      <c r="H4546" t="s">
        <v>23167</v>
      </c>
      <c r="I4546" t="s">
        <v>15</v>
      </c>
      <c r="J4546" t="s">
        <v>78</v>
      </c>
      <c r="K4546" t="s">
        <v>79</v>
      </c>
      <c r="L4546" t="s">
        <v>23168</v>
      </c>
      <c r="M4546" t="s">
        <v>23169</v>
      </c>
      <c r="N4546" t="s">
        <v>23170</v>
      </c>
      <c r="O4546" s="1" t="s">
        <v>23171</v>
      </c>
      <c r="P4546" t="s">
        <v>23172</v>
      </c>
      <c r="Q4546">
        <v>105</v>
      </c>
      <c r="R4546" t="s">
        <v>23</v>
      </c>
      <c r="S4546" t="s">
        <v>23</v>
      </c>
      <c r="T4546" t="s">
        <v>23</v>
      </c>
      <c r="U4546">
        <v>105</v>
      </c>
      <c r="V4546" t="s">
        <v>58</v>
      </c>
    </row>
    <row r="4547" spans="1:22">
      <c r="A4547">
        <v>6439623</v>
      </c>
      <c r="B4547" t="str">
        <f t="shared" ref="B4547:B4610" si="363">L4547</f>
        <v>pNCPPB880-40</v>
      </c>
      <c r="C4547" t="str">
        <f t="shared" ref="C4547:C4610" si="364">M4547</f>
        <v>NC_019341.1</v>
      </c>
      <c r="D4547" t="str">
        <f t="shared" ref="D4547:D4610" si="365">N4547</f>
        <v>JQ418534</v>
      </c>
      <c r="E4547" t="str">
        <f t="shared" si="362"/>
        <v>Pseudomonas</v>
      </c>
      <c r="F4547" t="s">
        <v>32712</v>
      </c>
      <c r="G4547" t="str">
        <f t="shared" ref="G4547:G4610" si="366">CONCATENATE(E4547,F4547,K4547,O4547,P4547,Q4547,R4547,S4547,T4547,U4547,V4547)</f>
        <v xml:space="preserve">Pseudomonassyringae                 Gammaproteobacteria41.72454.740765---65-                                                </v>
      </c>
      <c r="H4547" t="s">
        <v>23173</v>
      </c>
      <c r="I4547" t="s">
        <v>15</v>
      </c>
      <c r="J4547" t="s">
        <v>78</v>
      </c>
      <c r="K4547" t="s">
        <v>79</v>
      </c>
      <c r="L4547" t="s">
        <v>23174</v>
      </c>
      <c r="M4547" t="s">
        <v>23175</v>
      </c>
      <c r="N4547" t="s">
        <v>23176</v>
      </c>
      <c r="O4547" s="1" t="s">
        <v>23177</v>
      </c>
      <c r="P4547" t="s">
        <v>23178</v>
      </c>
      <c r="Q4547">
        <v>65</v>
      </c>
      <c r="R4547" t="s">
        <v>23</v>
      </c>
      <c r="S4547" t="s">
        <v>23</v>
      </c>
      <c r="T4547" t="s">
        <v>23</v>
      </c>
      <c r="U4547">
        <v>65</v>
      </c>
      <c r="V4547" t="s">
        <v>24</v>
      </c>
    </row>
    <row r="4548" spans="1:22">
      <c r="A4548">
        <v>6439527</v>
      </c>
      <c r="B4548" t="str">
        <f t="shared" si="363"/>
        <v>pPT14-32</v>
      </c>
      <c r="C4548" t="str">
        <f t="shared" si="364"/>
        <v>NC_019334.1</v>
      </c>
      <c r="D4548" t="str">
        <f t="shared" si="365"/>
        <v>JQ418536</v>
      </c>
      <c r="E4548" t="str">
        <f t="shared" si="362"/>
        <v>Pseudomonas</v>
      </c>
      <c r="F4548" t="s">
        <v>32712</v>
      </c>
      <c r="G4548" t="str">
        <f t="shared" si="366"/>
        <v xml:space="preserve">Pseudomonassyringae                 Gammaproteobacteria34.52653.403252---52-                                                </v>
      </c>
      <c r="H4548" t="s">
        <v>23179</v>
      </c>
      <c r="I4548" t="s">
        <v>15</v>
      </c>
      <c r="J4548" t="s">
        <v>78</v>
      </c>
      <c r="K4548" t="s">
        <v>79</v>
      </c>
      <c r="L4548" t="s">
        <v>23180</v>
      </c>
      <c r="M4548" t="s">
        <v>23181</v>
      </c>
      <c r="N4548" t="s">
        <v>23182</v>
      </c>
      <c r="O4548" s="1" t="s">
        <v>23183</v>
      </c>
      <c r="P4548" t="s">
        <v>23184</v>
      </c>
      <c r="Q4548">
        <v>52</v>
      </c>
      <c r="R4548" t="s">
        <v>23</v>
      </c>
      <c r="S4548" t="s">
        <v>23</v>
      </c>
      <c r="T4548" t="s">
        <v>23</v>
      </c>
      <c r="U4548">
        <v>52</v>
      </c>
      <c r="V4548" t="s">
        <v>24</v>
      </c>
    </row>
    <row r="4549" spans="1:22">
      <c r="A4549">
        <v>6439431</v>
      </c>
      <c r="B4549" t="str">
        <f t="shared" si="363"/>
        <v>pPSR1</v>
      </c>
      <c r="C4549" t="str">
        <f t="shared" si="364"/>
        <v>NC_005205.1</v>
      </c>
      <c r="D4549" t="str">
        <f t="shared" si="365"/>
        <v>AY342395</v>
      </c>
      <c r="E4549" t="str">
        <f t="shared" si="362"/>
        <v>Pseudomonas</v>
      </c>
      <c r="F4549" t="s">
        <v>32712</v>
      </c>
      <c r="G4549" t="str">
        <f t="shared" si="366"/>
        <v xml:space="preserve">Pseudomonassyringae                 Gammaproteobacteria72.60154.371255---55-                                                                </v>
      </c>
      <c r="H4549" t="s">
        <v>23185</v>
      </c>
      <c r="I4549" t="s">
        <v>15</v>
      </c>
      <c r="J4549" t="s">
        <v>78</v>
      </c>
      <c r="K4549" t="s">
        <v>79</v>
      </c>
      <c r="L4549" t="s">
        <v>23186</v>
      </c>
      <c r="M4549" t="s">
        <v>23187</v>
      </c>
      <c r="N4549" t="s">
        <v>23188</v>
      </c>
      <c r="O4549" s="1" t="s">
        <v>23189</v>
      </c>
      <c r="P4549" t="s">
        <v>23190</v>
      </c>
      <c r="Q4549">
        <v>55</v>
      </c>
      <c r="R4549" t="s">
        <v>23</v>
      </c>
      <c r="S4549" t="s">
        <v>23</v>
      </c>
      <c r="T4549" t="s">
        <v>23</v>
      </c>
      <c r="U4549">
        <v>55</v>
      </c>
      <c r="V4549" t="s">
        <v>495</v>
      </c>
    </row>
    <row r="4550" spans="1:22">
      <c r="A4550">
        <v>6439335</v>
      </c>
      <c r="B4550" t="str">
        <f t="shared" si="363"/>
        <v>pPDDCC3357-6</v>
      </c>
      <c r="C4550" t="str">
        <f t="shared" si="364"/>
        <v>NC_019333.1</v>
      </c>
      <c r="D4550" t="str">
        <f t="shared" si="365"/>
        <v>JQ418535</v>
      </c>
      <c r="E4550" t="str">
        <f t="shared" si="362"/>
        <v>Pseudomonas</v>
      </c>
      <c r="F4550" t="s">
        <v>32712</v>
      </c>
      <c r="G4550" t="str">
        <f t="shared" si="366"/>
        <v xml:space="preserve">Pseudomonassyringae                 Gammaproteobacteria3.24958.35644---4-                                                </v>
      </c>
      <c r="H4550" t="s">
        <v>23191</v>
      </c>
      <c r="I4550" t="s">
        <v>15</v>
      </c>
      <c r="J4550" t="s">
        <v>78</v>
      </c>
      <c r="K4550" t="s">
        <v>79</v>
      </c>
      <c r="L4550" t="s">
        <v>23192</v>
      </c>
      <c r="M4550" t="s">
        <v>23193</v>
      </c>
      <c r="N4550" t="s">
        <v>23194</v>
      </c>
      <c r="O4550" s="1" t="s">
        <v>23195</v>
      </c>
      <c r="P4550" t="s">
        <v>23196</v>
      </c>
      <c r="Q4550">
        <v>4</v>
      </c>
      <c r="R4550" t="s">
        <v>23</v>
      </c>
      <c r="S4550" t="s">
        <v>23</v>
      </c>
      <c r="T4550" t="s">
        <v>23</v>
      </c>
      <c r="U4550">
        <v>4</v>
      </c>
      <c r="V4550" t="s">
        <v>24</v>
      </c>
    </row>
    <row r="4551" spans="1:22">
      <c r="A4551">
        <v>6439239</v>
      </c>
      <c r="B4551" t="str">
        <f t="shared" si="363"/>
        <v>pCC1557</v>
      </c>
      <c r="C4551" t="str">
        <f t="shared" si="364"/>
        <v>NZ_CP007015.1</v>
      </c>
      <c r="D4551" t="str">
        <f t="shared" si="365"/>
        <v>CP007015</v>
      </c>
      <c r="E4551" t="str">
        <f t="shared" si="362"/>
        <v>Pseudomonas</v>
      </c>
      <c r="F4551" t="s">
        <v>32712</v>
      </c>
      <c r="G4551" t="str">
        <f t="shared" si="366"/>
        <v>Pseudomonassyringae                 Gammaproteobacteria53.62954.075261---654</v>
      </c>
      <c r="H4551" t="s">
        <v>23197</v>
      </c>
      <c r="I4551" t="s">
        <v>15</v>
      </c>
      <c r="J4551" t="s">
        <v>78</v>
      </c>
      <c r="K4551" t="s">
        <v>79</v>
      </c>
      <c r="L4551" t="s">
        <v>23198</v>
      </c>
      <c r="M4551" t="s">
        <v>23199</v>
      </c>
      <c r="N4551" t="s">
        <v>23200</v>
      </c>
      <c r="O4551" s="1" t="s">
        <v>23201</v>
      </c>
      <c r="P4551" t="s">
        <v>23202</v>
      </c>
      <c r="Q4551">
        <v>61</v>
      </c>
      <c r="R4551" t="s">
        <v>23</v>
      </c>
      <c r="S4551" t="s">
        <v>23</v>
      </c>
      <c r="T4551" t="s">
        <v>23</v>
      </c>
      <c r="U4551">
        <v>65</v>
      </c>
      <c r="V4551">
        <v>4</v>
      </c>
    </row>
    <row r="4552" spans="1:22">
      <c r="A4552">
        <v>6439143</v>
      </c>
      <c r="B4552" t="str">
        <f t="shared" si="363"/>
        <v>pPMA4326C</v>
      </c>
      <c r="C4552" t="str">
        <f t="shared" si="364"/>
        <v>NC_005921.1</v>
      </c>
      <c r="D4552" t="str">
        <f t="shared" si="365"/>
        <v>AY603982</v>
      </c>
      <c r="E4552" t="str">
        <f t="shared" si="362"/>
        <v>Pseudomonas</v>
      </c>
      <c r="F4552" t="s">
        <v>32712</v>
      </c>
      <c r="G4552" t="str">
        <f t="shared" si="366"/>
        <v xml:space="preserve">Pseudomonassyringae                 Gammaproteobacteria8.24452.886910---10-                                </v>
      </c>
      <c r="H4552" t="s">
        <v>23203</v>
      </c>
      <c r="I4552" t="s">
        <v>15</v>
      </c>
      <c r="J4552" t="s">
        <v>78</v>
      </c>
      <c r="K4552" t="s">
        <v>79</v>
      </c>
      <c r="L4552" t="s">
        <v>23204</v>
      </c>
      <c r="M4552" t="s">
        <v>23205</v>
      </c>
      <c r="N4552" t="s">
        <v>23206</v>
      </c>
      <c r="O4552" s="1" t="s">
        <v>23207</v>
      </c>
      <c r="P4552" t="s">
        <v>23208</v>
      </c>
      <c r="Q4552">
        <v>10</v>
      </c>
      <c r="R4552" t="s">
        <v>23</v>
      </c>
      <c r="S4552" t="s">
        <v>23</v>
      </c>
      <c r="T4552" t="s">
        <v>23</v>
      </c>
      <c r="U4552">
        <v>10</v>
      </c>
      <c r="V4552" t="s">
        <v>108</v>
      </c>
    </row>
    <row r="4553" spans="1:22">
      <c r="A4553">
        <v>6439047</v>
      </c>
      <c r="B4553" t="str">
        <f t="shared" si="363"/>
        <v>pPMA4326B</v>
      </c>
      <c r="C4553" t="str">
        <f t="shared" si="364"/>
        <v>NC_005919.1</v>
      </c>
      <c r="D4553" t="str">
        <f t="shared" si="365"/>
        <v>AY603980</v>
      </c>
      <c r="E4553" t="str">
        <f t="shared" si="362"/>
        <v>Pseudomonas</v>
      </c>
      <c r="F4553" t="s">
        <v>32712</v>
      </c>
      <c r="G4553" t="str">
        <f t="shared" si="366"/>
        <v>Pseudomonassyringae                 Gammaproteobacteria40.1155.337829---3910</v>
      </c>
      <c r="H4553" t="s">
        <v>23203</v>
      </c>
      <c r="I4553" t="s">
        <v>15</v>
      </c>
      <c r="J4553" t="s">
        <v>78</v>
      </c>
      <c r="K4553" t="s">
        <v>79</v>
      </c>
      <c r="L4553" t="s">
        <v>23209</v>
      </c>
      <c r="M4553" t="s">
        <v>23210</v>
      </c>
      <c r="N4553" t="s">
        <v>23211</v>
      </c>
      <c r="O4553" s="1" t="s">
        <v>23212</v>
      </c>
      <c r="P4553" t="s">
        <v>23213</v>
      </c>
      <c r="Q4553">
        <v>29</v>
      </c>
      <c r="R4553" t="s">
        <v>23</v>
      </c>
      <c r="S4553" t="s">
        <v>23</v>
      </c>
      <c r="T4553" t="s">
        <v>23</v>
      </c>
      <c r="U4553">
        <v>39</v>
      </c>
      <c r="V4553">
        <v>10</v>
      </c>
    </row>
    <row r="4554" spans="1:22">
      <c r="A4554">
        <v>6438951</v>
      </c>
      <c r="B4554" t="str">
        <f t="shared" si="363"/>
        <v>pPMA4326A</v>
      </c>
      <c r="C4554" t="str">
        <f t="shared" si="364"/>
        <v>NC_005918.1</v>
      </c>
      <c r="D4554" t="str">
        <f t="shared" si="365"/>
        <v>AY603979</v>
      </c>
      <c r="E4554" t="str">
        <f t="shared" si="362"/>
        <v>Pseudomonas</v>
      </c>
      <c r="F4554" t="s">
        <v>32712</v>
      </c>
      <c r="G4554" t="str">
        <f t="shared" si="366"/>
        <v>Pseudomonassyringae                 Gammaproteobacteria46.69755.037850---533</v>
      </c>
      <c r="H4554" t="s">
        <v>23203</v>
      </c>
      <c r="I4554" t="s">
        <v>15</v>
      </c>
      <c r="J4554" t="s">
        <v>78</v>
      </c>
      <c r="K4554" t="s">
        <v>79</v>
      </c>
      <c r="L4554" t="s">
        <v>23214</v>
      </c>
      <c r="M4554" t="s">
        <v>23215</v>
      </c>
      <c r="N4554" t="s">
        <v>23216</v>
      </c>
      <c r="O4554" s="1" t="s">
        <v>23217</v>
      </c>
      <c r="P4554" t="s">
        <v>23218</v>
      </c>
      <c r="Q4554">
        <v>50</v>
      </c>
      <c r="R4554" t="s">
        <v>23</v>
      </c>
      <c r="S4554" t="s">
        <v>23</v>
      </c>
      <c r="T4554" t="s">
        <v>23</v>
      </c>
      <c r="U4554">
        <v>53</v>
      </c>
      <c r="V4554">
        <v>3</v>
      </c>
    </row>
    <row r="4555" spans="1:22">
      <c r="A4555">
        <v>6438855</v>
      </c>
      <c r="B4555" t="str">
        <f t="shared" si="363"/>
        <v>pPMA4326D</v>
      </c>
      <c r="C4555" t="str">
        <f t="shared" si="364"/>
        <v>NC_005920.1</v>
      </c>
      <c r="D4555" t="str">
        <f t="shared" si="365"/>
        <v>AY603981</v>
      </c>
      <c r="E4555" t="str">
        <f t="shared" si="362"/>
        <v>Pseudomonas</v>
      </c>
      <c r="F4555" t="s">
        <v>32712</v>
      </c>
      <c r="G4555" t="str">
        <f t="shared" si="366"/>
        <v xml:space="preserve">Pseudomonassyringae                 Gammaproteobacteria4.83357.21086---6-                                </v>
      </c>
      <c r="H4555" t="s">
        <v>23203</v>
      </c>
      <c r="I4555" t="s">
        <v>15</v>
      </c>
      <c r="J4555" t="s">
        <v>78</v>
      </c>
      <c r="K4555" t="s">
        <v>79</v>
      </c>
      <c r="L4555" t="s">
        <v>23219</v>
      </c>
      <c r="M4555" t="s">
        <v>23220</v>
      </c>
      <c r="N4555" t="s">
        <v>23221</v>
      </c>
      <c r="O4555" s="1" t="s">
        <v>23222</v>
      </c>
      <c r="P4555" t="s">
        <v>23223</v>
      </c>
      <c r="Q4555">
        <v>6</v>
      </c>
      <c r="R4555" t="s">
        <v>23</v>
      </c>
      <c r="S4555" t="s">
        <v>23</v>
      </c>
      <c r="T4555" t="s">
        <v>23</v>
      </c>
      <c r="U4555">
        <v>6</v>
      </c>
      <c r="V4555" t="s">
        <v>108</v>
      </c>
    </row>
    <row r="4556" spans="1:22">
      <c r="A4556">
        <v>6438759</v>
      </c>
      <c r="B4556" t="str">
        <f t="shared" si="363"/>
        <v>pFKN</v>
      </c>
      <c r="C4556" t="str">
        <f t="shared" si="364"/>
        <v>NC_002759.1</v>
      </c>
      <c r="D4556" t="str">
        <f t="shared" si="365"/>
        <v>AF359557</v>
      </c>
      <c r="E4556" t="str">
        <f t="shared" si="362"/>
        <v>Pseudomonas</v>
      </c>
      <c r="F4556" t="s">
        <v>32712</v>
      </c>
      <c r="G4556" t="str">
        <f t="shared" si="366"/>
        <v>Pseudomonassyringae                 Gammaproteobacteria39.55453.54726---293</v>
      </c>
      <c r="H4556" t="s">
        <v>23224</v>
      </c>
      <c r="I4556" t="s">
        <v>15</v>
      </c>
      <c r="J4556" t="s">
        <v>78</v>
      </c>
      <c r="K4556" t="s">
        <v>79</v>
      </c>
      <c r="L4556" t="s">
        <v>23225</v>
      </c>
      <c r="M4556" t="s">
        <v>23226</v>
      </c>
      <c r="N4556" t="s">
        <v>23227</v>
      </c>
      <c r="O4556" s="1" t="s">
        <v>16281</v>
      </c>
      <c r="P4556" t="s">
        <v>23228</v>
      </c>
      <c r="Q4556">
        <v>26</v>
      </c>
      <c r="R4556" t="s">
        <v>23</v>
      </c>
      <c r="S4556" t="s">
        <v>23</v>
      </c>
      <c r="T4556" t="s">
        <v>23</v>
      </c>
      <c r="U4556">
        <v>29</v>
      </c>
      <c r="V4556">
        <v>3</v>
      </c>
    </row>
    <row r="4557" spans="1:22">
      <c r="A4557">
        <v>6438663</v>
      </c>
      <c r="B4557" t="str">
        <f t="shared" si="363"/>
        <v>pPMA4326E</v>
      </c>
      <c r="C4557" t="str">
        <f t="shared" si="364"/>
        <v>NC_005922.1</v>
      </c>
      <c r="D4557" t="str">
        <f t="shared" si="365"/>
        <v>AY603983</v>
      </c>
      <c r="E4557" t="str">
        <f t="shared" si="362"/>
        <v>Pseudomonas</v>
      </c>
      <c r="F4557" t="s">
        <v>32712</v>
      </c>
      <c r="G4557" t="str">
        <f t="shared" si="366"/>
        <v xml:space="preserve">Pseudomonassyringae                 Gammaproteobacteria4.21756.136---6-                                </v>
      </c>
      <c r="H4557" t="s">
        <v>23203</v>
      </c>
      <c r="I4557" t="s">
        <v>15</v>
      </c>
      <c r="J4557" t="s">
        <v>78</v>
      </c>
      <c r="K4557" t="s">
        <v>79</v>
      </c>
      <c r="L4557" t="s">
        <v>23229</v>
      </c>
      <c r="M4557" t="s">
        <v>23230</v>
      </c>
      <c r="N4557" t="s">
        <v>23231</v>
      </c>
      <c r="O4557" s="1" t="s">
        <v>23232</v>
      </c>
      <c r="P4557" t="s">
        <v>23233</v>
      </c>
      <c r="Q4557">
        <v>6</v>
      </c>
      <c r="R4557" t="s">
        <v>23</v>
      </c>
      <c r="S4557" t="s">
        <v>23</v>
      </c>
      <c r="T4557" t="s">
        <v>23</v>
      </c>
      <c r="U4557">
        <v>6</v>
      </c>
      <c r="V4557" t="s">
        <v>108</v>
      </c>
    </row>
    <row r="4558" spans="1:22">
      <c r="A4558">
        <v>6438567</v>
      </c>
      <c r="B4558" t="str">
        <f t="shared" si="363"/>
        <v>unnamed</v>
      </c>
      <c r="C4558" t="str">
        <f t="shared" si="364"/>
        <v>NZ_CP011973.1</v>
      </c>
      <c r="D4558" t="str">
        <f t="shared" si="365"/>
        <v>CP011973</v>
      </c>
      <c r="E4558" t="str">
        <f t="shared" si="362"/>
        <v>Pseudomonas</v>
      </c>
      <c r="F4558" t="s">
        <v>32712</v>
      </c>
      <c r="G4558" t="str">
        <f t="shared" si="366"/>
        <v>Pseudomonassyringae                 Gammaproteobacteria74.42356.009681---865</v>
      </c>
      <c r="H4558" t="s">
        <v>23234</v>
      </c>
      <c r="I4558" t="s">
        <v>15</v>
      </c>
      <c r="J4558" t="s">
        <v>78</v>
      </c>
      <c r="K4558" t="s">
        <v>79</v>
      </c>
      <c r="L4558" t="s">
        <v>68</v>
      </c>
      <c r="M4558" t="s">
        <v>23235</v>
      </c>
      <c r="N4558" t="s">
        <v>23236</v>
      </c>
      <c r="O4558" s="1" t="s">
        <v>23237</v>
      </c>
      <c r="P4558" t="s">
        <v>23238</v>
      </c>
      <c r="Q4558">
        <v>81</v>
      </c>
      <c r="R4558" t="s">
        <v>23</v>
      </c>
      <c r="S4558" t="s">
        <v>23</v>
      </c>
      <c r="T4558" t="s">
        <v>23</v>
      </c>
      <c r="U4558">
        <v>86</v>
      </c>
      <c r="V4558">
        <v>5</v>
      </c>
    </row>
    <row r="4559" spans="1:22">
      <c r="A4559">
        <v>6438471</v>
      </c>
      <c r="B4559" t="str">
        <f t="shared" si="363"/>
        <v>unnamed</v>
      </c>
      <c r="C4559" t="str">
        <f t="shared" si="364"/>
        <v>NZ_CM002754.1</v>
      </c>
      <c r="D4559" t="str">
        <f t="shared" si="365"/>
        <v>CM002754</v>
      </c>
      <c r="E4559" t="str">
        <f t="shared" si="362"/>
        <v>Pseudomonas</v>
      </c>
      <c r="F4559" t="s">
        <v>32712</v>
      </c>
      <c r="G4559" t="str">
        <f t="shared" si="366"/>
        <v>Pseudomonassyringae                 Gammaproteobacteria30.84854.207732---353</v>
      </c>
      <c r="H4559" t="s">
        <v>23239</v>
      </c>
      <c r="I4559" t="s">
        <v>15</v>
      </c>
      <c r="J4559" t="s">
        <v>78</v>
      </c>
      <c r="K4559" t="s">
        <v>79</v>
      </c>
      <c r="L4559" t="s">
        <v>68</v>
      </c>
      <c r="M4559" t="s">
        <v>23240</v>
      </c>
      <c r="N4559" t="s">
        <v>23241</v>
      </c>
      <c r="O4559" s="1" t="s">
        <v>23242</v>
      </c>
      <c r="P4559" t="s">
        <v>23243</v>
      </c>
      <c r="Q4559">
        <v>32</v>
      </c>
      <c r="R4559" t="s">
        <v>23</v>
      </c>
      <c r="S4559" t="s">
        <v>23</v>
      </c>
      <c r="T4559" t="s">
        <v>23</v>
      </c>
      <c r="U4559">
        <v>35</v>
      </c>
      <c r="V4559">
        <v>3</v>
      </c>
    </row>
    <row r="4560" spans="1:22">
      <c r="A4560">
        <v>6438375</v>
      </c>
      <c r="B4560" t="str">
        <f t="shared" si="363"/>
        <v>unnamed</v>
      </c>
      <c r="C4560" t="str">
        <f t="shared" si="364"/>
        <v>NZ_CP006257.1</v>
      </c>
      <c r="D4560" t="str">
        <f t="shared" si="365"/>
        <v>CP006257</v>
      </c>
      <c r="E4560" t="str">
        <f t="shared" si="362"/>
        <v>Pseudomonas</v>
      </c>
      <c r="F4560" t="s">
        <v>32712</v>
      </c>
      <c r="G4560" t="str">
        <f t="shared" si="366"/>
        <v>Pseudomonassyringae                 Gammaproteobacteria52.54854.380860---611</v>
      </c>
      <c r="H4560" t="s">
        <v>23244</v>
      </c>
      <c r="I4560" t="s">
        <v>15</v>
      </c>
      <c r="J4560" t="s">
        <v>78</v>
      </c>
      <c r="K4560" t="s">
        <v>79</v>
      </c>
      <c r="L4560" t="s">
        <v>68</v>
      </c>
      <c r="M4560" t="s">
        <v>23245</v>
      </c>
      <c r="N4560" t="s">
        <v>23246</v>
      </c>
      <c r="O4560" s="1" t="s">
        <v>23247</v>
      </c>
      <c r="P4560" t="s">
        <v>23248</v>
      </c>
      <c r="Q4560">
        <v>60</v>
      </c>
      <c r="R4560" t="s">
        <v>23</v>
      </c>
      <c r="S4560" t="s">
        <v>23</v>
      </c>
      <c r="T4560" t="s">
        <v>23</v>
      </c>
      <c r="U4560">
        <v>61</v>
      </c>
      <c r="V4560">
        <v>1</v>
      </c>
    </row>
    <row r="4561" spans="1:22">
      <c r="A4561">
        <v>6438279</v>
      </c>
      <c r="B4561" t="str">
        <f t="shared" si="363"/>
        <v>pSM1</v>
      </c>
      <c r="C4561" t="str">
        <f t="shared" si="364"/>
        <v>NZ_CM001987.1</v>
      </c>
      <c r="D4561" t="str">
        <f t="shared" si="365"/>
        <v>CM001987</v>
      </c>
      <c r="E4561" t="str">
        <f t="shared" si="362"/>
        <v>Pseudomonas</v>
      </c>
      <c r="F4561" t="s">
        <v>32712</v>
      </c>
      <c r="G4561" t="str">
        <f t="shared" si="366"/>
        <v xml:space="preserve">Pseudomonassyringae                 Gammaproteobacteria46.5654.478151---51-                                                </v>
      </c>
      <c r="H4561" t="s">
        <v>23249</v>
      </c>
      <c r="I4561" t="s">
        <v>15</v>
      </c>
      <c r="J4561" t="s">
        <v>78</v>
      </c>
      <c r="K4561" t="s">
        <v>79</v>
      </c>
      <c r="L4561" t="s">
        <v>17556</v>
      </c>
      <c r="M4561" t="s">
        <v>23250</v>
      </c>
      <c r="N4561" t="s">
        <v>23251</v>
      </c>
      <c r="O4561" s="1" t="s">
        <v>23252</v>
      </c>
      <c r="P4561" t="s">
        <v>23253</v>
      </c>
      <c r="Q4561">
        <v>51</v>
      </c>
      <c r="R4561" t="s">
        <v>23</v>
      </c>
      <c r="S4561" t="s">
        <v>23</v>
      </c>
      <c r="T4561" t="s">
        <v>23</v>
      </c>
      <c r="U4561">
        <v>51</v>
      </c>
      <c r="V4561" t="s">
        <v>24</v>
      </c>
    </row>
    <row r="4562" spans="1:22">
      <c r="A4562">
        <v>6438183</v>
      </c>
      <c r="B4562" t="str">
        <f t="shared" si="363"/>
        <v>pDC3000B</v>
      </c>
      <c r="C4562" t="str">
        <f t="shared" si="364"/>
        <v>NC_004632.1</v>
      </c>
      <c r="D4562" t="str">
        <f t="shared" si="365"/>
        <v>AE016854</v>
      </c>
      <c r="E4562" t="str">
        <f t="shared" si="362"/>
        <v>Pseudomonas</v>
      </c>
      <c r="F4562" t="s">
        <v>32712</v>
      </c>
      <c r="G4562" t="str">
        <f t="shared" si="366"/>
        <v xml:space="preserve">Pseudomonassyringae                 Gammaproteobacteria67.47356.166270---77-                                </v>
      </c>
      <c r="H4562" t="s">
        <v>23254</v>
      </c>
      <c r="I4562" t="s">
        <v>15</v>
      </c>
      <c r="J4562" t="s">
        <v>78</v>
      </c>
      <c r="K4562" t="s">
        <v>79</v>
      </c>
      <c r="L4562" t="s">
        <v>23255</v>
      </c>
      <c r="M4562" t="s">
        <v>23256</v>
      </c>
      <c r="N4562" t="s">
        <v>23257</v>
      </c>
      <c r="O4562" s="1" t="s">
        <v>23258</v>
      </c>
      <c r="P4562" t="s">
        <v>23259</v>
      </c>
      <c r="Q4562">
        <v>70</v>
      </c>
      <c r="R4562" t="s">
        <v>23</v>
      </c>
      <c r="S4562" t="s">
        <v>23</v>
      </c>
      <c r="T4562" t="s">
        <v>23</v>
      </c>
      <c r="U4562">
        <v>77</v>
      </c>
      <c r="V4562" t="s">
        <v>108</v>
      </c>
    </row>
    <row r="4563" spans="1:22">
      <c r="A4563">
        <v>6438087</v>
      </c>
      <c r="B4563" t="str">
        <f t="shared" si="363"/>
        <v>pDC3000A</v>
      </c>
      <c r="C4563" t="str">
        <f t="shared" si="364"/>
        <v>NC_004633.1</v>
      </c>
      <c r="D4563" t="str">
        <f t="shared" si="365"/>
        <v>AE016855</v>
      </c>
      <c r="E4563" t="str">
        <f t="shared" si="362"/>
        <v>Pseudomonas</v>
      </c>
      <c r="F4563" t="s">
        <v>32712</v>
      </c>
      <c r="G4563" t="str">
        <f t="shared" si="366"/>
        <v xml:space="preserve">Pseudomonassyringae                 Gammaproteobacteria73.66155.145968---73-                                </v>
      </c>
      <c r="H4563" t="s">
        <v>23254</v>
      </c>
      <c r="I4563" t="s">
        <v>15</v>
      </c>
      <c r="J4563" t="s">
        <v>78</v>
      </c>
      <c r="K4563" t="s">
        <v>79</v>
      </c>
      <c r="L4563" t="s">
        <v>23260</v>
      </c>
      <c r="M4563" t="s">
        <v>23261</v>
      </c>
      <c r="N4563" t="s">
        <v>23262</v>
      </c>
      <c r="O4563" s="1" t="s">
        <v>23263</v>
      </c>
      <c r="P4563" t="s">
        <v>23264</v>
      </c>
      <c r="Q4563">
        <v>68</v>
      </c>
      <c r="R4563" t="s">
        <v>23</v>
      </c>
      <c r="S4563" t="s">
        <v>23</v>
      </c>
      <c r="T4563" t="s">
        <v>23</v>
      </c>
      <c r="U4563">
        <v>73</v>
      </c>
      <c r="V4563" t="s">
        <v>108</v>
      </c>
    </row>
    <row r="4564" spans="1:22">
      <c r="A4564">
        <v>6437991</v>
      </c>
      <c r="B4564" t="str">
        <f t="shared" si="363"/>
        <v>unnamed</v>
      </c>
      <c r="C4564" t="str">
        <f t="shared" si="364"/>
        <v>-</v>
      </c>
      <c r="D4564" t="str">
        <f t="shared" si="365"/>
        <v>CP005971.1</v>
      </c>
      <c r="E4564" t="str">
        <f t="shared" si="362"/>
        <v>Pseudomonas</v>
      </c>
      <c r="F4564" t="s">
        <v>32712</v>
      </c>
      <c r="G4564" t="str">
        <f t="shared" si="366"/>
        <v>Pseudomonassyringae                 Gammaproteobacteria63.00454.575969---712</v>
      </c>
      <c r="H4564" t="s">
        <v>23265</v>
      </c>
      <c r="I4564" t="s">
        <v>15</v>
      </c>
      <c r="J4564" t="s">
        <v>78</v>
      </c>
      <c r="K4564" t="s">
        <v>79</v>
      </c>
      <c r="L4564" t="s">
        <v>68</v>
      </c>
      <c r="M4564" t="s">
        <v>23</v>
      </c>
      <c r="N4564" t="s">
        <v>23266</v>
      </c>
      <c r="O4564" s="1" t="s">
        <v>23267</v>
      </c>
      <c r="P4564" t="s">
        <v>23268</v>
      </c>
      <c r="Q4564">
        <v>69</v>
      </c>
      <c r="R4564" t="s">
        <v>23</v>
      </c>
      <c r="S4564" t="s">
        <v>23</v>
      </c>
      <c r="T4564" t="s">
        <v>23</v>
      </c>
      <c r="U4564">
        <v>71</v>
      </c>
      <c r="V4564">
        <v>2</v>
      </c>
    </row>
    <row r="4565" spans="1:22">
      <c r="A4565">
        <v>6437895</v>
      </c>
      <c r="B4565" t="str">
        <f t="shared" si="363"/>
        <v>pPA43082</v>
      </c>
      <c r="C4565" t="str">
        <f t="shared" si="364"/>
        <v>NC_014913.1</v>
      </c>
      <c r="D4565" t="str">
        <f t="shared" si="365"/>
        <v>AB600171</v>
      </c>
      <c r="E4565" t="str">
        <f t="shared" si="362"/>
        <v>Pseudonocardia</v>
      </c>
      <c r="F4565" t="s">
        <v>32713</v>
      </c>
      <c r="G4565" t="str">
        <f t="shared" si="366"/>
        <v xml:space="preserve">Pseudonocardiaautotrophica             Actinobacteria8.04767.83894---4-                                                </v>
      </c>
      <c r="H4565" t="s">
        <v>23269</v>
      </c>
      <c r="I4565" t="s">
        <v>15</v>
      </c>
      <c r="J4565" t="s">
        <v>2088</v>
      </c>
      <c r="K4565" t="s">
        <v>2088</v>
      </c>
      <c r="L4565" t="s">
        <v>23270</v>
      </c>
      <c r="M4565" t="s">
        <v>23271</v>
      </c>
      <c r="N4565" t="s">
        <v>23272</v>
      </c>
      <c r="O4565" s="1" t="s">
        <v>695</v>
      </c>
      <c r="P4565" t="s">
        <v>23273</v>
      </c>
      <c r="Q4565">
        <v>4</v>
      </c>
      <c r="R4565" t="s">
        <v>23</v>
      </c>
      <c r="S4565" t="s">
        <v>23</v>
      </c>
      <c r="T4565" t="s">
        <v>23</v>
      </c>
      <c r="U4565">
        <v>4</v>
      </c>
      <c r="V4565" t="s">
        <v>24</v>
      </c>
    </row>
    <row r="4566" spans="1:22">
      <c r="A4566">
        <v>6437799</v>
      </c>
      <c r="B4566" t="str">
        <f t="shared" si="363"/>
        <v>pPSED01</v>
      </c>
      <c r="C4566" t="str">
        <f t="shared" si="364"/>
        <v>NC_015314.1</v>
      </c>
      <c r="D4566" t="str">
        <f t="shared" si="365"/>
        <v>CP002594</v>
      </c>
      <c r="E4566" t="str">
        <f t="shared" si="362"/>
        <v>Pseudonocardia</v>
      </c>
      <c r="F4566" t="s">
        <v>32714</v>
      </c>
      <c r="G4566" t="str">
        <f t="shared" si="366"/>
        <v>Pseudonocardiadioxanivorans            Actinobacteria192.35570.7276173---18512</v>
      </c>
      <c r="H4566" t="s">
        <v>23274</v>
      </c>
      <c r="I4566" t="s">
        <v>15</v>
      </c>
      <c r="J4566" t="s">
        <v>2088</v>
      </c>
      <c r="K4566" t="s">
        <v>2088</v>
      </c>
      <c r="L4566" t="s">
        <v>23275</v>
      </c>
      <c r="M4566" t="s">
        <v>23276</v>
      </c>
      <c r="N4566" t="s">
        <v>23277</v>
      </c>
      <c r="O4566" s="1" t="s">
        <v>23278</v>
      </c>
      <c r="P4566" t="s">
        <v>23279</v>
      </c>
      <c r="Q4566">
        <v>173</v>
      </c>
      <c r="R4566" t="s">
        <v>23</v>
      </c>
      <c r="S4566" t="s">
        <v>23</v>
      </c>
      <c r="T4566" t="s">
        <v>23</v>
      </c>
      <c r="U4566">
        <v>185</v>
      </c>
      <c r="V4566">
        <v>12</v>
      </c>
    </row>
    <row r="4567" spans="1:22">
      <c r="A4567">
        <v>6437703</v>
      </c>
      <c r="B4567" t="str">
        <f t="shared" si="363"/>
        <v>pPSED03</v>
      </c>
      <c r="C4567" t="str">
        <f t="shared" si="364"/>
        <v>NC_015313.1</v>
      </c>
      <c r="D4567" t="str">
        <f t="shared" si="365"/>
        <v>CP002598</v>
      </c>
      <c r="E4567" t="str">
        <f t="shared" si="362"/>
        <v>Pseudonocardia</v>
      </c>
      <c r="F4567" t="s">
        <v>32714</v>
      </c>
      <c r="G4567" t="str">
        <f t="shared" si="366"/>
        <v xml:space="preserve">Pseudonocardiadioxanivorans            Actinobacteria15.06361.833610---10-                                                        </v>
      </c>
      <c r="H4567" t="s">
        <v>23274</v>
      </c>
      <c r="I4567" t="s">
        <v>15</v>
      </c>
      <c r="J4567" t="s">
        <v>2088</v>
      </c>
      <c r="K4567" t="s">
        <v>2088</v>
      </c>
      <c r="L4567" t="s">
        <v>23280</v>
      </c>
      <c r="M4567" t="s">
        <v>23281</v>
      </c>
      <c r="N4567" t="s">
        <v>23282</v>
      </c>
      <c r="O4567" s="1" t="s">
        <v>23283</v>
      </c>
      <c r="P4567" t="s">
        <v>23284</v>
      </c>
      <c r="Q4567">
        <v>10</v>
      </c>
      <c r="R4567" t="s">
        <v>23</v>
      </c>
      <c r="S4567" t="s">
        <v>23</v>
      </c>
      <c r="T4567" t="s">
        <v>23</v>
      </c>
      <c r="U4567">
        <v>10</v>
      </c>
      <c r="V4567" t="s">
        <v>58</v>
      </c>
    </row>
    <row r="4568" spans="1:22">
      <c r="A4568">
        <v>6437607</v>
      </c>
      <c r="B4568" t="str">
        <f t="shared" si="363"/>
        <v>pBCI2-1</v>
      </c>
      <c r="C4568" t="str">
        <f t="shared" si="364"/>
        <v>-</v>
      </c>
      <c r="D4568" t="str">
        <f t="shared" si="365"/>
        <v>CP012182.1</v>
      </c>
      <c r="E4568" t="str">
        <f t="shared" si="362"/>
        <v>Pseudonocardia</v>
      </c>
      <c r="F4568" t="s">
        <v>32132</v>
      </c>
      <c r="G4568" t="str">
        <f t="shared" si="366"/>
        <v>Pseudonocardiasp.                      Actinobacteria874.99769.322679---797118</v>
      </c>
      <c r="H4568" t="s">
        <v>23285</v>
      </c>
      <c r="I4568" t="s">
        <v>15</v>
      </c>
      <c r="J4568" t="s">
        <v>2088</v>
      </c>
      <c r="K4568" t="s">
        <v>2088</v>
      </c>
      <c r="L4568" t="s">
        <v>23286</v>
      </c>
      <c r="M4568" t="s">
        <v>23</v>
      </c>
      <c r="N4568" t="s">
        <v>23287</v>
      </c>
      <c r="O4568" s="1" t="s">
        <v>23288</v>
      </c>
      <c r="P4568" t="s">
        <v>23289</v>
      </c>
      <c r="Q4568">
        <v>679</v>
      </c>
      <c r="R4568" t="s">
        <v>23</v>
      </c>
      <c r="S4568" t="s">
        <v>23</v>
      </c>
      <c r="T4568" t="s">
        <v>23</v>
      </c>
      <c r="U4568">
        <v>797</v>
      </c>
      <c r="V4568">
        <v>118</v>
      </c>
    </row>
    <row r="4569" spans="1:22">
      <c r="A4569">
        <v>6437511</v>
      </c>
      <c r="B4569" t="str">
        <f t="shared" si="363"/>
        <v>pBCI2-2</v>
      </c>
      <c r="C4569" t="str">
        <f t="shared" si="364"/>
        <v>-</v>
      </c>
      <c r="D4569" t="str">
        <f t="shared" si="365"/>
        <v>CP012183.1</v>
      </c>
      <c r="E4569" t="str">
        <f t="shared" si="362"/>
        <v>Pseudonocardia</v>
      </c>
      <c r="F4569" t="s">
        <v>32132</v>
      </c>
      <c r="G4569" t="str">
        <f t="shared" si="366"/>
        <v>Pseudonocardiasp.                      Actinobacteria118.63369.358483---10017</v>
      </c>
      <c r="H4569" t="s">
        <v>23285</v>
      </c>
      <c r="I4569" t="s">
        <v>15</v>
      </c>
      <c r="J4569" t="s">
        <v>2088</v>
      </c>
      <c r="K4569" t="s">
        <v>2088</v>
      </c>
      <c r="L4569" t="s">
        <v>23290</v>
      </c>
      <c r="M4569" t="s">
        <v>23</v>
      </c>
      <c r="N4569" t="s">
        <v>23291</v>
      </c>
      <c r="O4569" s="1" t="s">
        <v>23292</v>
      </c>
      <c r="P4569" t="s">
        <v>23293</v>
      </c>
      <c r="Q4569">
        <v>83</v>
      </c>
      <c r="R4569" t="s">
        <v>23</v>
      </c>
      <c r="S4569" t="s">
        <v>23</v>
      </c>
      <c r="T4569" t="s">
        <v>23</v>
      </c>
      <c r="U4569">
        <v>100</v>
      </c>
      <c r="V4569">
        <v>17</v>
      </c>
    </row>
    <row r="4570" spans="1:22">
      <c r="A4570">
        <v>6437415</v>
      </c>
      <c r="B4570" t="str">
        <f t="shared" si="363"/>
        <v>pBCI1-2</v>
      </c>
      <c r="C4570" t="str">
        <f t="shared" si="364"/>
        <v>-</v>
      </c>
      <c r="D4570" t="str">
        <f t="shared" si="365"/>
        <v>CP012185.1</v>
      </c>
      <c r="E4570" t="str">
        <f t="shared" si="362"/>
        <v>Pseudonocardia</v>
      </c>
      <c r="F4570" t="s">
        <v>32132</v>
      </c>
      <c r="G4570" t="str">
        <f t="shared" si="366"/>
        <v>Pseudonocardiasp.                      Actinobacteria850.06169.3384664---770106</v>
      </c>
      <c r="H4570" t="s">
        <v>23294</v>
      </c>
      <c r="I4570" t="s">
        <v>15</v>
      </c>
      <c r="J4570" t="s">
        <v>2088</v>
      </c>
      <c r="K4570" t="s">
        <v>2088</v>
      </c>
      <c r="L4570" t="s">
        <v>23295</v>
      </c>
      <c r="M4570" t="s">
        <v>23</v>
      </c>
      <c r="N4570" t="s">
        <v>23296</v>
      </c>
      <c r="O4570" s="1" t="s">
        <v>23297</v>
      </c>
      <c r="P4570" t="s">
        <v>23298</v>
      </c>
      <c r="Q4570">
        <v>664</v>
      </c>
      <c r="R4570" t="s">
        <v>23</v>
      </c>
      <c r="S4570" t="s">
        <v>23</v>
      </c>
      <c r="T4570" t="s">
        <v>23</v>
      </c>
      <c r="U4570">
        <v>770</v>
      </c>
      <c r="V4570">
        <v>106</v>
      </c>
    </row>
    <row r="4571" spans="1:22">
      <c r="A4571">
        <v>6437319</v>
      </c>
      <c r="B4571" t="str">
        <f t="shared" si="363"/>
        <v>pBCI1-1</v>
      </c>
      <c r="C4571" t="str">
        <f t="shared" si="364"/>
        <v>-</v>
      </c>
      <c r="D4571" t="str">
        <f t="shared" si="365"/>
        <v>CP012186.1</v>
      </c>
      <c r="E4571" t="str">
        <f t="shared" ref="E4571:E4634" si="367">MID(H4571,1,FIND(" ",H4571)-1)</f>
        <v>Pseudonocardia</v>
      </c>
      <c r="F4571" t="s">
        <v>32132</v>
      </c>
      <c r="G4571" t="str">
        <f t="shared" si="366"/>
        <v>Pseudonocardiasp.                      Actinobacteria206.53568.7515153---20552</v>
      </c>
      <c r="H4571" t="s">
        <v>23294</v>
      </c>
      <c r="I4571" t="s">
        <v>15</v>
      </c>
      <c r="J4571" t="s">
        <v>2088</v>
      </c>
      <c r="K4571" t="s">
        <v>2088</v>
      </c>
      <c r="L4571" t="s">
        <v>23299</v>
      </c>
      <c r="M4571" t="s">
        <v>23</v>
      </c>
      <c r="N4571" t="s">
        <v>23300</v>
      </c>
      <c r="O4571" s="1" t="s">
        <v>23301</v>
      </c>
      <c r="P4571" t="s">
        <v>23302</v>
      </c>
      <c r="Q4571">
        <v>153</v>
      </c>
      <c r="R4571" t="s">
        <v>23</v>
      </c>
      <c r="S4571" t="s">
        <v>23</v>
      </c>
      <c r="T4571" t="s">
        <v>23</v>
      </c>
      <c r="U4571">
        <v>205</v>
      </c>
      <c r="V4571">
        <v>52</v>
      </c>
    </row>
    <row r="4572" spans="1:22">
      <c r="A4572">
        <v>6437223</v>
      </c>
      <c r="B4572" t="str">
        <f t="shared" si="363"/>
        <v>pFRP1-1</v>
      </c>
      <c r="C4572" t="str">
        <f t="shared" si="364"/>
        <v>-</v>
      </c>
      <c r="D4572" t="str">
        <f t="shared" si="365"/>
        <v>CP010990.1</v>
      </c>
      <c r="E4572" t="str">
        <f t="shared" si="367"/>
        <v>Pseudonocardia</v>
      </c>
      <c r="F4572" t="s">
        <v>32132</v>
      </c>
      <c r="G4572" t="str">
        <f t="shared" si="366"/>
        <v>Pseudonocardiasp.                      Actinobacteria297.30168.5507190---26171</v>
      </c>
      <c r="H4572" t="s">
        <v>23303</v>
      </c>
      <c r="I4572" t="s">
        <v>15</v>
      </c>
      <c r="J4572" t="s">
        <v>2088</v>
      </c>
      <c r="K4572" t="s">
        <v>2088</v>
      </c>
      <c r="L4572" t="s">
        <v>23304</v>
      </c>
      <c r="M4572" t="s">
        <v>23</v>
      </c>
      <c r="N4572" t="s">
        <v>23305</v>
      </c>
      <c r="O4572" s="1" t="s">
        <v>23306</v>
      </c>
      <c r="P4572" t="s">
        <v>23307</v>
      </c>
      <c r="Q4572">
        <v>190</v>
      </c>
      <c r="R4572" t="s">
        <v>23</v>
      </c>
      <c r="S4572" t="s">
        <v>23</v>
      </c>
      <c r="T4572" t="s">
        <v>23</v>
      </c>
      <c r="U4572">
        <v>261</v>
      </c>
      <c r="V4572">
        <v>71</v>
      </c>
    </row>
    <row r="4573" spans="1:22">
      <c r="A4573">
        <v>6437127</v>
      </c>
      <c r="B4573" t="str">
        <f t="shared" si="363"/>
        <v>pFRP1-2</v>
      </c>
      <c r="C4573" t="str">
        <f t="shared" si="364"/>
        <v>-</v>
      </c>
      <c r="D4573" t="str">
        <f t="shared" si="365"/>
        <v>CP010991.1</v>
      </c>
      <c r="E4573" t="str">
        <f t="shared" si="367"/>
        <v>Pseudonocardia</v>
      </c>
      <c r="F4573" t="s">
        <v>32132</v>
      </c>
      <c r="G4573" t="str">
        <f t="shared" si="366"/>
        <v>Pseudonocardiasp.                      Actinobacteria121.38270.729683---11229</v>
      </c>
      <c r="H4573" t="s">
        <v>23303</v>
      </c>
      <c r="I4573" t="s">
        <v>15</v>
      </c>
      <c r="J4573" t="s">
        <v>2088</v>
      </c>
      <c r="K4573" t="s">
        <v>2088</v>
      </c>
      <c r="L4573" t="s">
        <v>23308</v>
      </c>
      <c r="M4573" t="s">
        <v>23</v>
      </c>
      <c r="N4573" t="s">
        <v>23309</v>
      </c>
      <c r="O4573" s="1" t="s">
        <v>23310</v>
      </c>
      <c r="P4573" t="s">
        <v>23311</v>
      </c>
      <c r="Q4573">
        <v>83</v>
      </c>
      <c r="R4573" t="s">
        <v>23</v>
      </c>
      <c r="S4573" t="s">
        <v>23</v>
      </c>
      <c r="T4573" t="s">
        <v>23</v>
      </c>
      <c r="U4573">
        <v>112</v>
      </c>
      <c r="V4573">
        <v>29</v>
      </c>
    </row>
    <row r="4574" spans="1:22">
      <c r="A4574">
        <v>6437031</v>
      </c>
      <c r="B4574" t="str">
        <f t="shared" si="363"/>
        <v>pLS1-1</v>
      </c>
      <c r="C4574" t="str">
        <f t="shared" si="364"/>
        <v>-</v>
      </c>
      <c r="D4574" t="str">
        <f t="shared" si="365"/>
        <v>CP011869.1</v>
      </c>
      <c r="E4574" t="str">
        <f t="shared" si="367"/>
        <v>Pseudonocardia</v>
      </c>
      <c r="F4574" t="s">
        <v>32132</v>
      </c>
      <c r="G4574" t="str">
        <f t="shared" si="366"/>
        <v>Pseudonocardiasp.                      Actinobacteria242.17370.2861169---23263</v>
      </c>
      <c r="H4574" t="s">
        <v>23312</v>
      </c>
      <c r="I4574" t="s">
        <v>15</v>
      </c>
      <c r="J4574" t="s">
        <v>2088</v>
      </c>
      <c r="K4574" t="s">
        <v>2088</v>
      </c>
      <c r="L4574" t="s">
        <v>23313</v>
      </c>
      <c r="M4574" t="s">
        <v>23</v>
      </c>
      <c r="N4574" t="s">
        <v>23314</v>
      </c>
      <c r="O4574" s="1" t="s">
        <v>23315</v>
      </c>
      <c r="P4574" t="s">
        <v>23316</v>
      </c>
      <c r="Q4574">
        <v>169</v>
      </c>
      <c r="R4574" t="s">
        <v>23</v>
      </c>
      <c r="S4574" t="s">
        <v>23</v>
      </c>
      <c r="T4574" t="s">
        <v>23</v>
      </c>
      <c r="U4574">
        <v>232</v>
      </c>
      <c r="V4574">
        <v>63</v>
      </c>
    </row>
    <row r="4575" spans="1:22">
      <c r="A4575">
        <v>6436935</v>
      </c>
      <c r="B4575" t="str">
        <f t="shared" si="363"/>
        <v>unnamed</v>
      </c>
      <c r="C4575" t="str">
        <f t="shared" si="364"/>
        <v>NC_016646.1</v>
      </c>
      <c r="D4575" t="str">
        <f t="shared" si="365"/>
        <v>CP003148</v>
      </c>
      <c r="E4575" t="str">
        <f t="shared" si="367"/>
        <v>Pseudovibrio</v>
      </c>
      <c r="F4575" t="s">
        <v>32132</v>
      </c>
      <c r="G4575" t="str">
        <f t="shared" si="366"/>
        <v xml:space="preserve">Pseudovibriosp.                      Alphaproteobacteria441.11252.6059378---378-                                                        </v>
      </c>
      <c r="H4575" t="s">
        <v>23317</v>
      </c>
      <c r="I4575" t="s">
        <v>15</v>
      </c>
      <c r="J4575" t="s">
        <v>78</v>
      </c>
      <c r="K4575" t="s">
        <v>202</v>
      </c>
      <c r="L4575" t="s">
        <v>68</v>
      </c>
      <c r="M4575" t="s">
        <v>23318</v>
      </c>
      <c r="N4575" t="s">
        <v>23319</v>
      </c>
      <c r="O4575" s="1" t="s">
        <v>23320</v>
      </c>
      <c r="P4575" t="s">
        <v>23321</v>
      </c>
      <c r="Q4575">
        <v>378</v>
      </c>
      <c r="R4575" t="s">
        <v>23</v>
      </c>
      <c r="S4575" t="s">
        <v>23</v>
      </c>
      <c r="T4575" t="s">
        <v>23</v>
      </c>
      <c r="U4575">
        <v>378</v>
      </c>
      <c r="V4575" t="s">
        <v>58</v>
      </c>
    </row>
    <row r="4576" spans="1:22">
      <c r="A4576">
        <v>6436839</v>
      </c>
      <c r="B4576">
        <f t="shared" si="363"/>
        <v>1</v>
      </c>
      <c r="C4576" t="str">
        <f t="shared" si="364"/>
        <v>NC_007968.1</v>
      </c>
      <c r="D4576" t="str">
        <f t="shared" si="365"/>
        <v>CP000324</v>
      </c>
      <c r="E4576" t="str">
        <f t="shared" si="367"/>
        <v>Psychrobacter</v>
      </c>
      <c r="F4576" t="s">
        <v>32715</v>
      </c>
      <c r="G4576" t="str">
        <f t="shared" si="366"/>
        <v>Psychrobactercryohalolentis           Gammaproteobacteria41.22138.264542---442</v>
      </c>
      <c r="H4576" t="s">
        <v>23322</v>
      </c>
      <c r="I4576" t="s">
        <v>15</v>
      </c>
      <c r="J4576" t="s">
        <v>78</v>
      </c>
      <c r="K4576" t="s">
        <v>79</v>
      </c>
      <c r="L4576">
        <v>1</v>
      </c>
      <c r="M4576" t="s">
        <v>23323</v>
      </c>
      <c r="N4576" t="s">
        <v>23324</v>
      </c>
      <c r="O4576" s="1" t="s">
        <v>23325</v>
      </c>
      <c r="P4576" t="s">
        <v>23326</v>
      </c>
      <c r="Q4576">
        <v>42</v>
      </c>
      <c r="R4576" t="s">
        <v>23</v>
      </c>
      <c r="S4576" t="s">
        <v>23</v>
      </c>
      <c r="T4576" t="s">
        <v>23</v>
      </c>
      <c r="U4576">
        <v>44</v>
      </c>
      <c r="V4576">
        <v>2</v>
      </c>
    </row>
    <row r="4577" spans="1:22">
      <c r="A4577">
        <v>6436743</v>
      </c>
      <c r="B4577" t="str">
        <f t="shared" si="363"/>
        <v>pKLH80</v>
      </c>
      <c r="C4577" t="str">
        <f t="shared" si="364"/>
        <v>NC_021158.1</v>
      </c>
      <c r="D4577" t="str">
        <f t="shared" si="365"/>
        <v>HF953351</v>
      </c>
      <c r="E4577" t="str">
        <f t="shared" si="367"/>
        <v>Psychrobacter</v>
      </c>
      <c r="F4577" t="s">
        <v>32716</v>
      </c>
      <c r="G4577" t="str">
        <f t="shared" si="366"/>
        <v>Psychrobactermaritimus                Gammaproteobacteria14.83540.343817---192</v>
      </c>
      <c r="H4577" t="s">
        <v>23327</v>
      </c>
      <c r="I4577" t="s">
        <v>15</v>
      </c>
      <c r="J4577" t="s">
        <v>78</v>
      </c>
      <c r="K4577" t="s">
        <v>79</v>
      </c>
      <c r="L4577" t="s">
        <v>23328</v>
      </c>
      <c r="M4577" t="s">
        <v>23329</v>
      </c>
      <c r="N4577" t="s">
        <v>23330</v>
      </c>
      <c r="O4577" s="1" t="s">
        <v>23331</v>
      </c>
      <c r="P4577" t="s">
        <v>23332</v>
      </c>
      <c r="Q4577">
        <v>17</v>
      </c>
      <c r="R4577" t="s">
        <v>23</v>
      </c>
      <c r="S4577" t="s">
        <v>23</v>
      </c>
      <c r="T4577" t="s">
        <v>23</v>
      </c>
      <c r="U4577">
        <v>19</v>
      </c>
      <c r="V4577">
        <v>2</v>
      </c>
    </row>
    <row r="4578" spans="1:22">
      <c r="A4578">
        <v>6436647</v>
      </c>
      <c r="B4578" t="str">
        <f t="shared" si="363"/>
        <v>pP109bwP1</v>
      </c>
      <c r="C4578" t="str">
        <f t="shared" si="364"/>
        <v>NC_019293.1</v>
      </c>
      <c r="D4578" t="str">
        <f t="shared" si="365"/>
        <v>JQ245702</v>
      </c>
      <c r="E4578" t="str">
        <f t="shared" si="367"/>
        <v>Psychrobacter</v>
      </c>
      <c r="F4578" t="s">
        <v>32132</v>
      </c>
      <c r="G4578" t="str">
        <f t="shared" si="366"/>
        <v xml:space="preserve">Psychrobactersp.                      Gammaproteobacteria4.40242.91236---6-                                                </v>
      </c>
      <c r="H4578" t="s">
        <v>23333</v>
      </c>
      <c r="I4578" t="s">
        <v>15</v>
      </c>
      <c r="J4578" t="s">
        <v>78</v>
      </c>
      <c r="K4578" t="s">
        <v>79</v>
      </c>
      <c r="L4578" t="s">
        <v>23334</v>
      </c>
      <c r="M4578" t="s">
        <v>23335</v>
      </c>
      <c r="N4578" t="s">
        <v>23336</v>
      </c>
      <c r="O4578" s="1" t="s">
        <v>23337</v>
      </c>
      <c r="P4578" t="s">
        <v>23338</v>
      </c>
      <c r="Q4578">
        <v>6</v>
      </c>
      <c r="R4578" t="s">
        <v>23</v>
      </c>
      <c r="S4578" t="s">
        <v>23</v>
      </c>
      <c r="T4578" t="s">
        <v>23</v>
      </c>
      <c r="U4578">
        <v>6</v>
      </c>
      <c r="V4578" t="s">
        <v>24</v>
      </c>
    </row>
    <row r="4579" spans="1:22">
      <c r="A4579">
        <v>6436551</v>
      </c>
      <c r="B4579" t="str">
        <f t="shared" si="363"/>
        <v>pP32BP1</v>
      </c>
      <c r="C4579" t="str">
        <f t="shared" si="364"/>
        <v>NC_019275.1</v>
      </c>
      <c r="D4579" t="str">
        <f t="shared" si="365"/>
        <v>JQ245699</v>
      </c>
      <c r="E4579" t="str">
        <f t="shared" si="367"/>
        <v>Psychrobacter</v>
      </c>
      <c r="F4579" t="s">
        <v>32132</v>
      </c>
      <c r="G4579" t="str">
        <f t="shared" si="366"/>
        <v xml:space="preserve">Psychrobactersp.                      Gammaproteobacteria4.59942.70496---6-                                                        </v>
      </c>
      <c r="H4579" t="s">
        <v>23339</v>
      </c>
      <c r="I4579" t="s">
        <v>15</v>
      </c>
      <c r="J4579" t="s">
        <v>78</v>
      </c>
      <c r="K4579" t="s">
        <v>79</v>
      </c>
      <c r="L4579" t="s">
        <v>23340</v>
      </c>
      <c r="M4579" t="s">
        <v>23341</v>
      </c>
      <c r="N4579" t="s">
        <v>23342</v>
      </c>
      <c r="O4579" s="1" t="s">
        <v>12070</v>
      </c>
      <c r="P4579" t="s">
        <v>23343</v>
      </c>
      <c r="Q4579">
        <v>6</v>
      </c>
      <c r="R4579" t="s">
        <v>23</v>
      </c>
      <c r="S4579" t="s">
        <v>23</v>
      </c>
      <c r="T4579" t="s">
        <v>23</v>
      </c>
      <c r="U4579">
        <v>6</v>
      </c>
      <c r="V4579" t="s">
        <v>58</v>
      </c>
    </row>
    <row r="4580" spans="1:22">
      <c r="A4580">
        <v>6436455</v>
      </c>
      <c r="B4580" t="str">
        <f t="shared" si="363"/>
        <v>pP43BP3</v>
      </c>
      <c r="C4580" t="str">
        <f t="shared" si="364"/>
        <v>NC_019306.1</v>
      </c>
      <c r="D4580" t="str">
        <f t="shared" si="365"/>
        <v>JQ348845</v>
      </c>
      <c r="E4580" t="str">
        <f t="shared" si="367"/>
        <v>Psychrobacter</v>
      </c>
      <c r="F4580" t="s">
        <v>32132</v>
      </c>
      <c r="G4580" t="str">
        <f t="shared" si="366"/>
        <v xml:space="preserve">Psychrobactersp.                      Gammaproteobacteria4.95539.19277---7-                                                        </v>
      </c>
      <c r="H4580" t="s">
        <v>23344</v>
      </c>
      <c r="I4580" t="s">
        <v>15</v>
      </c>
      <c r="J4580" t="s">
        <v>78</v>
      </c>
      <c r="K4580" t="s">
        <v>79</v>
      </c>
      <c r="L4580" t="s">
        <v>23345</v>
      </c>
      <c r="M4580" t="s">
        <v>23346</v>
      </c>
      <c r="N4580" t="s">
        <v>23347</v>
      </c>
      <c r="O4580" s="1" t="s">
        <v>11931</v>
      </c>
      <c r="P4580" t="s">
        <v>23348</v>
      </c>
      <c r="Q4580">
        <v>7</v>
      </c>
      <c r="R4580" t="s">
        <v>23</v>
      </c>
      <c r="S4580" t="s">
        <v>23</v>
      </c>
      <c r="T4580" t="s">
        <v>23</v>
      </c>
      <c r="U4580">
        <v>7</v>
      </c>
      <c r="V4580" t="s">
        <v>58</v>
      </c>
    </row>
    <row r="4581" spans="1:22">
      <c r="A4581">
        <v>6436359</v>
      </c>
      <c r="B4581" t="str">
        <f t="shared" si="363"/>
        <v>pP43BP2</v>
      </c>
      <c r="C4581" t="str">
        <f t="shared" si="364"/>
        <v>NC_019294.1</v>
      </c>
      <c r="D4581" t="str">
        <f t="shared" si="365"/>
        <v>JQ245701</v>
      </c>
      <c r="E4581" t="str">
        <f t="shared" si="367"/>
        <v>Psychrobacter</v>
      </c>
      <c r="F4581" t="s">
        <v>32132</v>
      </c>
      <c r="G4581" t="str">
        <f t="shared" si="366"/>
        <v xml:space="preserve">Psychrobactersp.                      Gammaproteobacteria5.44537.24526---6-                                                        </v>
      </c>
      <c r="H4581" t="s">
        <v>23344</v>
      </c>
      <c r="I4581" t="s">
        <v>15</v>
      </c>
      <c r="J4581" t="s">
        <v>78</v>
      </c>
      <c r="K4581" t="s">
        <v>79</v>
      </c>
      <c r="L4581" t="s">
        <v>23349</v>
      </c>
      <c r="M4581" t="s">
        <v>23350</v>
      </c>
      <c r="N4581" t="s">
        <v>23351</v>
      </c>
      <c r="O4581" s="1" t="s">
        <v>23352</v>
      </c>
      <c r="P4581" t="s">
        <v>17639</v>
      </c>
      <c r="Q4581">
        <v>6</v>
      </c>
      <c r="R4581" t="s">
        <v>23</v>
      </c>
      <c r="S4581" t="s">
        <v>23</v>
      </c>
      <c r="T4581" t="s">
        <v>23</v>
      </c>
      <c r="U4581">
        <v>6</v>
      </c>
      <c r="V4581" t="s">
        <v>58</v>
      </c>
    </row>
    <row r="4582" spans="1:22">
      <c r="A4582">
        <v>6436263</v>
      </c>
      <c r="B4582" t="str">
        <f t="shared" si="363"/>
        <v>pP43BP4</v>
      </c>
      <c r="C4582" t="str">
        <f t="shared" si="364"/>
        <v>NC_019305.1</v>
      </c>
      <c r="D4582" t="str">
        <f t="shared" si="365"/>
        <v>JQ348844</v>
      </c>
      <c r="E4582" t="str">
        <f t="shared" si="367"/>
        <v>Psychrobacter</v>
      </c>
      <c r="F4582" t="s">
        <v>32132</v>
      </c>
      <c r="G4582" t="str">
        <f t="shared" si="366"/>
        <v xml:space="preserve">Psychrobactersp.                      Gammaproteobacteria1658941.28689---9-                                                        </v>
      </c>
      <c r="H4582" t="s">
        <v>23344</v>
      </c>
      <c r="I4582" t="s">
        <v>15</v>
      </c>
      <c r="J4582" t="s">
        <v>78</v>
      </c>
      <c r="K4582" t="s">
        <v>79</v>
      </c>
      <c r="L4582" t="s">
        <v>23353</v>
      </c>
      <c r="M4582" t="s">
        <v>23354</v>
      </c>
      <c r="N4582" t="s">
        <v>23355</v>
      </c>
      <c r="O4582" s="1">
        <v>16589</v>
      </c>
      <c r="P4582" t="s">
        <v>23356</v>
      </c>
      <c r="Q4582">
        <v>9</v>
      </c>
      <c r="R4582" t="s">
        <v>23</v>
      </c>
      <c r="S4582" t="s">
        <v>23</v>
      </c>
      <c r="T4582" t="s">
        <v>23</v>
      </c>
      <c r="U4582">
        <v>9</v>
      </c>
      <c r="V4582" t="s">
        <v>58</v>
      </c>
    </row>
    <row r="4583" spans="1:22">
      <c r="A4583">
        <v>6436167</v>
      </c>
      <c r="B4583" t="str">
        <f t="shared" si="363"/>
        <v>pP43BP1</v>
      </c>
      <c r="C4583" t="str">
        <f t="shared" si="364"/>
        <v>NC_019276.1</v>
      </c>
      <c r="D4583" t="str">
        <f t="shared" si="365"/>
        <v>JQ245700</v>
      </c>
      <c r="E4583" t="str">
        <f t="shared" si="367"/>
        <v>Psychrobacter</v>
      </c>
      <c r="F4583" t="s">
        <v>32132</v>
      </c>
      <c r="G4583" t="str">
        <f t="shared" si="366"/>
        <v xml:space="preserve">Psychrobactersp.                      Gammaproteobacteria1433637.17546---6-                                                        </v>
      </c>
      <c r="H4583" t="s">
        <v>23344</v>
      </c>
      <c r="I4583" t="s">
        <v>15</v>
      </c>
      <c r="J4583" t="s">
        <v>78</v>
      </c>
      <c r="K4583" t="s">
        <v>79</v>
      </c>
      <c r="L4583" t="s">
        <v>23357</v>
      </c>
      <c r="M4583" t="s">
        <v>23358</v>
      </c>
      <c r="N4583" t="s">
        <v>23359</v>
      </c>
      <c r="O4583" s="1">
        <v>14336</v>
      </c>
      <c r="P4583" t="s">
        <v>23360</v>
      </c>
      <c r="Q4583">
        <v>6</v>
      </c>
      <c r="R4583" t="s">
        <v>23</v>
      </c>
      <c r="S4583" t="s">
        <v>23</v>
      </c>
      <c r="T4583" t="s">
        <v>23</v>
      </c>
      <c r="U4583">
        <v>6</v>
      </c>
      <c r="V4583" t="s">
        <v>58</v>
      </c>
    </row>
    <row r="4584" spans="1:22">
      <c r="A4584">
        <v>6436071</v>
      </c>
      <c r="B4584" t="str">
        <f t="shared" si="363"/>
        <v>pP60P2</v>
      </c>
      <c r="C4584" t="str">
        <f t="shared" si="364"/>
        <v>NC_019278.1</v>
      </c>
      <c r="D4584" t="str">
        <f t="shared" si="365"/>
        <v>JQ245704</v>
      </c>
      <c r="E4584" t="str">
        <f t="shared" si="367"/>
        <v>Psychrobacter</v>
      </c>
      <c r="F4584" t="s">
        <v>32132</v>
      </c>
      <c r="G4584" t="str">
        <f t="shared" si="366"/>
        <v xml:space="preserve">Psychrobactersp.                      Gammaproteobacteria14.92437.75813---13-                                                        </v>
      </c>
      <c r="H4584" t="s">
        <v>23361</v>
      </c>
      <c r="I4584" t="s">
        <v>15</v>
      </c>
      <c r="J4584" t="s">
        <v>78</v>
      </c>
      <c r="K4584" t="s">
        <v>79</v>
      </c>
      <c r="L4584" t="s">
        <v>23362</v>
      </c>
      <c r="M4584" t="s">
        <v>23363</v>
      </c>
      <c r="N4584" t="s">
        <v>23364</v>
      </c>
      <c r="O4584" s="1" t="s">
        <v>23365</v>
      </c>
      <c r="P4584" t="s">
        <v>23366</v>
      </c>
      <c r="Q4584">
        <v>13</v>
      </c>
      <c r="R4584" t="s">
        <v>23</v>
      </c>
      <c r="S4584" t="s">
        <v>23</v>
      </c>
      <c r="T4584" t="s">
        <v>23</v>
      </c>
      <c r="U4584">
        <v>13</v>
      </c>
      <c r="V4584" t="s">
        <v>58</v>
      </c>
    </row>
    <row r="4585" spans="1:22">
      <c r="A4585">
        <v>6435975</v>
      </c>
      <c r="B4585" t="str">
        <f t="shared" si="363"/>
        <v>pP60P1</v>
      </c>
      <c r="C4585" t="str">
        <f t="shared" si="364"/>
        <v>NC_019277.1</v>
      </c>
      <c r="D4585" t="str">
        <f t="shared" si="365"/>
        <v>JQ245703</v>
      </c>
      <c r="E4585" t="str">
        <f t="shared" si="367"/>
        <v>Psychrobacter</v>
      </c>
      <c r="F4585" t="s">
        <v>32132</v>
      </c>
      <c r="G4585" t="str">
        <f t="shared" si="366"/>
        <v xml:space="preserve">Psychrobactersp.                      Gammaproteobacteria5.43541.71118---8-                                                        </v>
      </c>
      <c r="H4585" t="s">
        <v>23361</v>
      </c>
      <c r="I4585" t="s">
        <v>15</v>
      </c>
      <c r="J4585" t="s">
        <v>78</v>
      </c>
      <c r="K4585" t="s">
        <v>79</v>
      </c>
      <c r="L4585" t="s">
        <v>23367</v>
      </c>
      <c r="M4585" t="s">
        <v>23368</v>
      </c>
      <c r="N4585" t="s">
        <v>23369</v>
      </c>
      <c r="O4585" s="1" t="s">
        <v>23370</v>
      </c>
      <c r="P4585" t="s">
        <v>15000</v>
      </c>
      <c r="Q4585">
        <v>8</v>
      </c>
      <c r="R4585" t="s">
        <v>23</v>
      </c>
      <c r="S4585" t="s">
        <v>23</v>
      </c>
      <c r="T4585" t="s">
        <v>23</v>
      </c>
      <c r="U4585">
        <v>8</v>
      </c>
      <c r="V4585" t="s">
        <v>58</v>
      </c>
    </row>
    <row r="4586" spans="1:22">
      <c r="A4586">
        <v>6435879</v>
      </c>
      <c r="B4586" t="str">
        <f t="shared" si="363"/>
        <v>pP62BP1</v>
      </c>
      <c r="C4586" t="str">
        <f t="shared" si="364"/>
        <v>NC_019274.1</v>
      </c>
      <c r="D4586" t="str">
        <f t="shared" si="365"/>
        <v>JQ065022</v>
      </c>
      <c r="E4586" t="str">
        <f t="shared" si="367"/>
        <v>Psychrobacter</v>
      </c>
      <c r="F4586" t="s">
        <v>32132</v>
      </c>
      <c r="G4586" t="str">
        <f t="shared" si="366"/>
        <v xml:space="preserve">Psychrobactersp.                      Gammaproteobacteria34.46736.469733---33-                                                        </v>
      </c>
      <c r="H4586" t="s">
        <v>23371</v>
      </c>
      <c r="I4586" t="s">
        <v>15</v>
      </c>
      <c r="J4586" t="s">
        <v>78</v>
      </c>
      <c r="K4586" t="s">
        <v>79</v>
      </c>
      <c r="L4586" t="s">
        <v>23372</v>
      </c>
      <c r="M4586" t="s">
        <v>23373</v>
      </c>
      <c r="N4586" t="s">
        <v>23374</v>
      </c>
      <c r="O4586" s="1" t="s">
        <v>23375</v>
      </c>
      <c r="P4586" t="s">
        <v>23376</v>
      </c>
      <c r="Q4586">
        <v>33</v>
      </c>
      <c r="R4586" t="s">
        <v>23</v>
      </c>
      <c r="S4586" t="s">
        <v>23</v>
      </c>
      <c r="T4586" t="s">
        <v>23</v>
      </c>
      <c r="U4586">
        <v>33</v>
      </c>
      <c r="V4586" t="s">
        <v>58</v>
      </c>
    </row>
    <row r="4587" spans="1:22">
      <c r="A4587">
        <v>6435783</v>
      </c>
      <c r="B4587" t="str">
        <f t="shared" si="363"/>
        <v>PsyG_3</v>
      </c>
      <c r="C4587" t="str">
        <f t="shared" si="364"/>
        <v>NC_021669.1</v>
      </c>
      <c r="D4587" t="str">
        <f t="shared" si="365"/>
        <v>CP006268</v>
      </c>
      <c r="E4587" t="str">
        <f t="shared" si="367"/>
        <v>Psychrobacter</v>
      </c>
      <c r="F4587" t="s">
        <v>32132</v>
      </c>
      <c r="G4587" t="str">
        <f t="shared" si="366"/>
        <v xml:space="preserve">Psychrobactersp.                      Gammaproteobacteria3.95638.49855---5-                                                                </v>
      </c>
      <c r="H4587" t="s">
        <v>23377</v>
      </c>
      <c r="I4587" t="s">
        <v>15</v>
      </c>
      <c r="J4587" t="s">
        <v>78</v>
      </c>
      <c r="K4587" t="s">
        <v>79</v>
      </c>
      <c r="L4587" t="s">
        <v>23378</v>
      </c>
      <c r="M4587" t="s">
        <v>23379</v>
      </c>
      <c r="N4587" t="s">
        <v>23380</v>
      </c>
      <c r="O4587" s="1" t="s">
        <v>23381</v>
      </c>
      <c r="P4587" t="s">
        <v>23382</v>
      </c>
      <c r="Q4587">
        <v>5</v>
      </c>
      <c r="R4587" t="s">
        <v>23</v>
      </c>
      <c r="S4587" t="s">
        <v>23</v>
      </c>
      <c r="T4587" t="s">
        <v>23</v>
      </c>
      <c r="U4587">
        <v>5</v>
      </c>
      <c r="V4587" t="s">
        <v>495</v>
      </c>
    </row>
    <row r="4588" spans="1:22">
      <c r="A4588">
        <v>6435687</v>
      </c>
      <c r="B4588" t="str">
        <f t="shared" si="363"/>
        <v>PsyG_4</v>
      </c>
      <c r="C4588" t="str">
        <f t="shared" si="364"/>
        <v>NC_021662.1</v>
      </c>
      <c r="D4588" t="str">
        <f t="shared" si="365"/>
        <v>CP006267</v>
      </c>
      <c r="E4588" t="str">
        <f t="shared" si="367"/>
        <v>Psychrobacter</v>
      </c>
      <c r="F4588" t="s">
        <v>32132</v>
      </c>
      <c r="G4588" t="str">
        <f t="shared" si="366"/>
        <v xml:space="preserve">Psychrobactersp.                      Gammaproteobacteria4.51836.52066---6-                                                                </v>
      </c>
      <c r="H4588" t="s">
        <v>23377</v>
      </c>
      <c r="I4588" t="s">
        <v>15</v>
      </c>
      <c r="J4588" t="s">
        <v>78</v>
      </c>
      <c r="K4588" t="s">
        <v>79</v>
      </c>
      <c r="L4588" t="s">
        <v>23383</v>
      </c>
      <c r="M4588" t="s">
        <v>23384</v>
      </c>
      <c r="N4588" t="s">
        <v>23385</v>
      </c>
      <c r="O4588" s="1" t="s">
        <v>23386</v>
      </c>
      <c r="P4588" t="s">
        <v>23387</v>
      </c>
      <c r="Q4588">
        <v>6</v>
      </c>
      <c r="R4588" t="s">
        <v>23</v>
      </c>
      <c r="S4588" t="s">
        <v>23</v>
      </c>
      <c r="T4588" t="s">
        <v>23</v>
      </c>
      <c r="U4588">
        <v>6</v>
      </c>
      <c r="V4588" t="s">
        <v>495</v>
      </c>
    </row>
    <row r="4589" spans="1:22">
      <c r="A4589">
        <v>6435591</v>
      </c>
      <c r="B4589" t="str">
        <f t="shared" si="363"/>
        <v>PsyG_26</v>
      </c>
      <c r="C4589" t="str">
        <f t="shared" si="364"/>
        <v>NC_021668.1</v>
      </c>
      <c r="D4589" t="str">
        <f t="shared" si="365"/>
        <v>CP006266</v>
      </c>
      <c r="E4589" t="str">
        <f t="shared" si="367"/>
        <v>Psychrobacter</v>
      </c>
      <c r="F4589" t="s">
        <v>32132</v>
      </c>
      <c r="G4589" t="str">
        <f t="shared" si="366"/>
        <v xml:space="preserve">Psychrobactersp.                      Gammaproteobacteria26.08741.189126---26-                                                                </v>
      </c>
      <c r="H4589" t="s">
        <v>23377</v>
      </c>
      <c r="I4589" t="s">
        <v>15</v>
      </c>
      <c r="J4589" t="s">
        <v>78</v>
      </c>
      <c r="K4589" t="s">
        <v>79</v>
      </c>
      <c r="L4589" t="s">
        <v>23388</v>
      </c>
      <c r="M4589" t="s">
        <v>23389</v>
      </c>
      <c r="N4589" t="s">
        <v>23390</v>
      </c>
      <c r="O4589" s="1" t="s">
        <v>23391</v>
      </c>
      <c r="P4589" t="s">
        <v>23392</v>
      </c>
      <c r="Q4589">
        <v>26</v>
      </c>
      <c r="R4589" t="s">
        <v>23</v>
      </c>
      <c r="S4589" t="s">
        <v>23</v>
      </c>
      <c r="T4589" t="s">
        <v>23</v>
      </c>
      <c r="U4589">
        <v>26</v>
      </c>
      <c r="V4589" t="s">
        <v>495</v>
      </c>
    </row>
    <row r="4590" spans="1:22">
      <c r="A4590">
        <v>6435495</v>
      </c>
      <c r="B4590" t="str">
        <f t="shared" si="363"/>
        <v>pPspP11F6a</v>
      </c>
      <c r="C4590" t="str">
        <f t="shared" si="364"/>
        <v>-</v>
      </c>
      <c r="D4590" t="str">
        <f t="shared" si="365"/>
        <v>CM003595.1</v>
      </c>
      <c r="E4590" t="str">
        <f t="shared" si="367"/>
        <v>Psychrobacter</v>
      </c>
      <c r="F4590" t="s">
        <v>32132</v>
      </c>
      <c r="G4590" t="str">
        <f t="shared" si="366"/>
        <v>Psychrobactersp.                      Gammaproteobacteria44.79342.082537---392</v>
      </c>
      <c r="H4590" t="s">
        <v>23393</v>
      </c>
      <c r="I4590" t="s">
        <v>15</v>
      </c>
      <c r="J4590" t="s">
        <v>78</v>
      </c>
      <c r="K4590" t="s">
        <v>79</v>
      </c>
      <c r="L4590" t="s">
        <v>23394</v>
      </c>
      <c r="M4590" t="s">
        <v>23</v>
      </c>
      <c r="N4590" t="s">
        <v>23395</v>
      </c>
      <c r="O4590" s="1" t="s">
        <v>23396</v>
      </c>
      <c r="P4590" t="s">
        <v>23397</v>
      </c>
      <c r="Q4590">
        <v>37</v>
      </c>
      <c r="R4590" t="s">
        <v>23</v>
      </c>
      <c r="S4590" t="s">
        <v>23</v>
      </c>
      <c r="T4590" t="s">
        <v>23</v>
      </c>
      <c r="U4590">
        <v>39</v>
      </c>
      <c r="V4590">
        <v>2</v>
      </c>
    </row>
    <row r="4591" spans="1:22">
      <c r="A4591">
        <v>6435399</v>
      </c>
      <c r="B4591" t="str">
        <f t="shared" si="363"/>
        <v>pPspP11G3a</v>
      </c>
      <c r="C4591" t="str">
        <f t="shared" si="364"/>
        <v>NZ_CM003597.1</v>
      </c>
      <c r="D4591" t="str">
        <f t="shared" si="365"/>
        <v>CM003597</v>
      </c>
      <c r="E4591" t="str">
        <f t="shared" si="367"/>
        <v>Psychrobacter</v>
      </c>
      <c r="F4591" t="s">
        <v>32132</v>
      </c>
      <c r="G4591" t="str">
        <f t="shared" si="366"/>
        <v xml:space="preserve">Psychrobactersp.                      Gammaproteobacteria8.53537.36387---7-                                                        </v>
      </c>
      <c r="H4591" t="s">
        <v>23398</v>
      </c>
      <c r="I4591" t="s">
        <v>15</v>
      </c>
      <c r="J4591" t="s">
        <v>78</v>
      </c>
      <c r="K4591" t="s">
        <v>79</v>
      </c>
      <c r="L4591" t="s">
        <v>23399</v>
      </c>
      <c r="M4591" t="s">
        <v>23400</v>
      </c>
      <c r="N4591" t="s">
        <v>23401</v>
      </c>
      <c r="O4591" s="1" t="s">
        <v>23402</v>
      </c>
      <c r="P4591" t="s">
        <v>23403</v>
      </c>
      <c r="Q4591">
        <v>7</v>
      </c>
      <c r="R4591" t="s">
        <v>23</v>
      </c>
      <c r="S4591" t="s">
        <v>23</v>
      </c>
      <c r="T4591" t="s">
        <v>23</v>
      </c>
      <c r="U4591">
        <v>7</v>
      </c>
      <c r="V4591" t="s">
        <v>58</v>
      </c>
    </row>
    <row r="4592" spans="1:22">
      <c r="A4592">
        <v>6435303</v>
      </c>
      <c r="B4592" t="str">
        <f t="shared" si="363"/>
        <v>pPspP11G3c</v>
      </c>
      <c r="C4592" t="str">
        <f t="shared" si="364"/>
        <v>NZ_CM003599.1</v>
      </c>
      <c r="D4592" t="str">
        <f t="shared" si="365"/>
        <v>CM003599</v>
      </c>
      <c r="E4592" t="str">
        <f t="shared" si="367"/>
        <v>Psychrobacter</v>
      </c>
      <c r="F4592" t="s">
        <v>32132</v>
      </c>
      <c r="G4592" t="str">
        <f t="shared" si="366"/>
        <v xml:space="preserve">Psychrobactersp.                      Gammaproteobacteria5.62137.68017---7-                                                        </v>
      </c>
      <c r="H4592" t="s">
        <v>23398</v>
      </c>
      <c r="I4592" t="s">
        <v>15</v>
      </c>
      <c r="J4592" t="s">
        <v>78</v>
      </c>
      <c r="K4592" t="s">
        <v>79</v>
      </c>
      <c r="L4592" t="s">
        <v>23404</v>
      </c>
      <c r="M4592" t="s">
        <v>23405</v>
      </c>
      <c r="N4592" t="s">
        <v>23406</v>
      </c>
      <c r="O4592" s="1" t="s">
        <v>19757</v>
      </c>
      <c r="P4592" t="s">
        <v>23407</v>
      </c>
      <c r="Q4592">
        <v>7</v>
      </c>
      <c r="R4592" t="s">
        <v>23</v>
      </c>
      <c r="S4592" t="s">
        <v>23</v>
      </c>
      <c r="T4592" t="s">
        <v>23</v>
      </c>
      <c r="U4592">
        <v>7</v>
      </c>
      <c r="V4592" t="s">
        <v>58</v>
      </c>
    </row>
    <row r="4593" spans="1:22">
      <c r="A4593">
        <v>6435207</v>
      </c>
      <c r="B4593" t="str">
        <f t="shared" si="363"/>
        <v>pPspP11G3d</v>
      </c>
      <c r="C4593" t="str">
        <f t="shared" si="364"/>
        <v>NZ_CM003600.1</v>
      </c>
      <c r="D4593" t="str">
        <f t="shared" si="365"/>
        <v>CM003600</v>
      </c>
      <c r="E4593" t="str">
        <f t="shared" si="367"/>
        <v>Psychrobacter</v>
      </c>
      <c r="F4593" t="s">
        <v>32132</v>
      </c>
      <c r="G4593" t="str">
        <f t="shared" si="366"/>
        <v>Psychrobactersp.                      Gammaproteobacteria5.56237.39664---51</v>
      </c>
      <c r="H4593" t="s">
        <v>23398</v>
      </c>
      <c r="I4593" t="s">
        <v>15</v>
      </c>
      <c r="J4593" t="s">
        <v>78</v>
      </c>
      <c r="K4593" t="s">
        <v>79</v>
      </c>
      <c r="L4593" t="s">
        <v>23408</v>
      </c>
      <c r="M4593" t="s">
        <v>23409</v>
      </c>
      <c r="N4593" t="s">
        <v>23410</v>
      </c>
      <c r="O4593" s="1" t="s">
        <v>23411</v>
      </c>
      <c r="P4593" t="s">
        <v>23412</v>
      </c>
      <c r="Q4593">
        <v>4</v>
      </c>
      <c r="R4593" t="s">
        <v>23</v>
      </c>
      <c r="S4593" t="s">
        <v>23</v>
      </c>
      <c r="T4593" t="s">
        <v>23</v>
      </c>
      <c r="U4593">
        <v>5</v>
      </c>
      <c r="V4593">
        <v>1</v>
      </c>
    </row>
    <row r="4594" spans="1:22">
      <c r="A4594">
        <v>6435111</v>
      </c>
      <c r="B4594" t="str">
        <f t="shared" si="363"/>
        <v>pPspP11G3b</v>
      </c>
      <c r="C4594" t="str">
        <f t="shared" si="364"/>
        <v>NZ_CM003598.1</v>
      </c>
      <c r="D4594" t="str">
        <f t="shared" si="365"/>
        <v>CM003598</v>
      </c>
      <c r="E4594" t="str">
        <f t="shared" si="367"/>
        <v>Psychrobacter</v>
      </c>
      <c r="F4594" t="s">
        <v>32132</v>
      </c>
      <c r="G4594" t="str">
        <f t="shared" si="366"/>
        <v xml:space="preserve">Psychrobactersp.                      Gammaproteobacteria6.90737.38247---7-                                                        </v>
      </c>
      <c r="H4594" t="s">
        <v>23398</v>
      </c>
      <c r="I4594" t="s">
        <v>15</v>
      </c>
      <c r="J4594" t="s">
        <v>78</v>
      </c>
      <c r="K4594" t="s">
        <v>79</v>
      </c>
      <c r="L4594" t="s">
        <v>23413</v>
      </c>
      <c r="M4594" t="s">
        <v>23414</v>
      </c>
      <c r="N4594" t="s">
        <v>23415</v>
      </c>
      <c r="O4594" s="1" t="s">
        <v>23416</v>
      </c>
      <c r="P4594" t="s">
        <v>23417</v>
      </c>
      <c r="Q4594">
        <v>7</v>
      </c>
      <c r="R4594" t="s">
        <v>23</v>
      </c>
      <c r="S4594" t="s">
        <v>23</v>
      </c>
      <c r="T4594" t="s">
        <v>23</v>
      </c>
      <c r="U4594">
        <v>7</v>
      </c>
      <c r="V4594" t="s">
        <v>58</v>
      </c>
    </row>
    <row r="4595" spans="1:22">
      <c r="A4595">
        <v>6435015</v>
      </c>
      <c r="B4595" t="str">
        <f t="shared" si="363"/>
        <v>pRWF102</v>
      </c>
      <c r="C4595" t="str">
        <f t="shared" si="364"/>
        <v>NC_009517.1</v>
      </c>
      <c r="D4595" t="str">
        <f t="shared" si="365"/>
        <v>CP000715</v>
      </c>
      <c r="E4595" t="str">
        <f t="shared" si="367"/>
        <v>Psychrobacter</v>
      </c>
      <c r="F4595" t="s">
        <v>32132</v>
      </c>
      <c r="G4595" t="str">
        <f t="shared" si="366"/>
        <v xml:space="preserve">Psychrobactersp.                      Gammaproteobacteria2.11740.43462---2-                                                        </v>
      </c>
      <c r="H4595" t="s">
        <v>23418</v>
      </c>
      <c r="I4595" t="s">
        <v>15</v>
      </c>
      <c r="J4595" t="s">
        <v>78</v>
      </c>
      <c r="K4595" t="s">
        <v>79</v>
      </c>
      <c r="L4595" t="s">
        <v>23419</v>
      </c>
      <c r="M4595" t="s">
        <v>23420</v>
      </c>
      <c r="N4595" t="s">
        <v>23421</v>
      </c>
      <c r="O4595" s="1" t="s">
        <v>23422</v>
      </c>
      <c r="P4595" t="s">
        <v>23423</v>
      </c>
      <c r="Q4595">
        <v>2</v>
      </c>
      <c r="R4595" t="s">
        <v>23</v>
      </c>
      <c r="S4595" t="s">
        <v>23</v>
      </c>
      <c r="T4595" t="s">
        <v>23</v>
      </c>
      <c r="U4595">
        <v>2</v>
      </c>
      <c r="V4595" t="s">
        <v>58</v>
      </c>
    </row>
    <row r="4596" spans="1:22">
      <c r="A4596">
        <v>6434919</v>
      </c>
      <c r="B4596" t="str">
        <f t="shared" si="363"/>
        <v>pRWF101</v>
      </c>
      <c r="C4596" t="str">
        <f t="shared" si="364"/>
        <v>NC_009516.1</v>
      </c>
      <c r="D4596" t="str">
        <f t="shared" si="365"/>
        <v>CP000714</v>
      </c>
      <c r="E4596" t="str">
        <f t="shared" si="367"/>
        <v>Psychrobacter</v>
      </c>
      <c r="F4596" t="s">
        <v>32132</v>
      </c>
      <c r="G4596" t="str">
        <f t="shared" si="366"/>
        <v xml:space="preserve">Psychrobactersp.                      Gammaproteobacteria13.95638.284616---16-                                                        </v>
      </c>
      <c r="H4596" t="s">
        <v>23418</v>
      </c>
      <c r="I4596" t="s">
        <v>15</v>
      </c>
      <c r="J4596" t="s">
        <v>78</v>
      </c>
      <c r="K4596" t="s">
        <v>79</v>
      </c>
      <c r="L4596" t="s">
        <v>23424</v>
      </c>
      <c r="M4596" t="s">
        <v>23425</v>
      </c>
      <c r="N4596" t="s">
        <v>23426</v>
      </c>
      <c r="O4596" s="1" t="s">
        <v>23427</v>
      </c>
      <c r="P4596" t="s">
        <v>23428</v>
      </c>
      <c r="Q4596">
        <v>16</v>
      </c>
      <c r="R4596" t="s">
        <v>23</v>
      </c>
      <c r="S4596" t="s">
        <v>23</v>
      </c>
      <c r="T4596" t="s">
        <v>23</v>
      </c>
      <c r="U4596">
        <v>16</v>
      </c>
      <c r="V4596" t="s">
        <v>58</v>
      </c>
    </row>
    <row r="4597" spans="1:22">
      <c r="A4597">
        <v>6434823</v>
      </c>
      <c r="B4597">
        <f t="shared" si="363"/>
        <v>5</v>
      </c>
      <c r="C4597" t="str">
        <f t="shared" si="364"/>
        <v>-</v>
      </c>
      <c r="D4597" t="str">
        <f t="shared" si="365"/>
        <v>CP012711.1</v>
      </c>
      <c r="E4597" t="str">
        <f t="shared" si="367"/>
        <v>Psychrobacter</v>
      </c>
      <c r="F4597" t="s">
        <v>32717</v>
      </c>
      <c r="G4597" t="str">
        <f t="shared" si="366"/>
        <v>Psychrobacterurativorans              Gammaproteobacteria49.0240.732432---4311</v>
      </c>
      <c r="H4597" t="s">
        <v>23429</v>
      </c>
      <c r="I4597" t="s">
        <v>15</v>
      </c>
      <c r="J4597" t="s">
        <v>78</v>
      </c>
      <c r="K4597" t="s">
        <v>79</v>
      </c>
      <c r="L4597">
        <v>5</v>
      </c>
      <c r="M4597" t="s">
        <v>23</v>
      </c>
      <c r="N4597" t="s">
        <v>23430</v>
      </c>
      <c r="O4597" s="1" t="s">
        <v>23431</v>
      </c>
      <c r="P4597" t="s">
        <v>23432</v>
      </c>
      <c r="Q4597">
        <v>32</v>
      </c>
      <c r="R4597" t="s">
        <v>23</v>
      </c>
      <c r="S4597" t="s">
        <v>23</v>
      </c>
      <c r="T4597" t="s">
        <v>23</v>
      </c>
      <c r="U4597">
        <v>43</v>
      </c>
      <c r="V4597">
        <v>11</v>
      </c>
    </row>
    <row r="4598" spans="1:22">
      <c r="A4598">
        <v>6434727</v>
      </c>
      <c r="B4598">
        <f t="shared" si="363"/>
        <v>3</v>
      </c>
      <c r="C4598" t="str">
        <f t="shared" si="364"/>
        <v>-</v>
      </c>
      <c r="D4598" t="str">
        <f t="shared" si="365"/>
        <v>CP012709.1</v>
      </c>
      <c r="E4598" t="str">
        <f t="shared" si="367"/>
        <v>Psychrobacter</v>
      </c>
      <c r="F4598" t="s">
        <v>32717</v>
      </c>
      <c r="G4598" t="str">
        <f t="shared" si="366"/>
        <v>Psychrobacterurativorans              Gammaproteobacteria24.2139.921520---233</v>
      </c>
      <c r="H4598" t="s">
        <v>23429</v>
      </c>
      <c r="I4598" t="s">
        <v>15</v>
      </c>
      <c r="J4598" t="s">
        <v>78</v>
      </c>
      <c r="K4598" t="s">
        <v>79</v>
      </c>
      <c r="L4598">
        <v>3</v>
      </c>
      <c r="M4598" t="s">
        <v>23</v>
      </c>
      <c r="N4598" t="s">
        <v>23433</v>
      </c>
      <c r="O4598" s="1" t="s">
        <v>23434</v>
      </c>
      <c r="P4598" t="s">
        <v>23435</v>
      </c>
      <c r="Q4598">
        <v>20</v>
      </c>
      <c r="R4598" t="s">
        <v>23</v>
      </c>
      <c r="S4598" t="s">
        <v>23</v>
      </c>
      <c r="T4598" t="s">
        <v>23</v>
      </c>
      <c r="U4598">
        <v>23</v>
      </c>
      <c r="V4598">
        <v>3</v>
      </c>
    </row>
    <row r="4599" spans="1:22">
      <c r="A4599">
        <v>6434631</v>
      </c>
      <c r="B4599">
        <f t="shared" si="363"/>
        <v>2</v>
      </c>
      <c r="C4599" t="str">
        <f t="shared" si="364"/>
        <v>-</v>
      </c>
      <c r="D4599" t="str">
        <f t="shared" si="365"/>
        <v>CP012708.1</v>
      </c>
      <c r="E4599" t="str">
        <f t="shared" si="367"/>
        <v>Psychrobacter</v>
      </c>
      <c r="F4599" t="s">
        <v>32717</v>
      </c>
      <c r="G4599" t="str">
        <f t="shared" si="366"/>
        <v>Psychrobacterurativorans              Gammaproteobacteria15.60540.179411---143</v>
      </c>
      <c r="H4599" t="s">
        <v>23429</v>
      </c>
      <c r="I4599" t="s">
        <v>15</v>
      </c>
      <c r="J4599" t="s">
        <v>78</v>
      </c>
      <c r="K4599" t="s">
        <v>79</v>
      </c>
      <c r="L4599">
        <v>2</v>
      </c>
      <c r="M4599" t="s">
        <v>23</v>
      </c>
      <c r="N4599" t="s">
        <v>23436</v>
      </c>
      <c r="O4599" s="1" t="s">
        <v>23437</v>
      </c>
      <c r="P4599" t="s">
        <v>23438</v>
      </c>
      <c r="Q4599">
        <v>11</v>
      </c>
      <c r="R4599" t="s">
        <v>23</v>
      </c>
      <c r="S4599" t="s">
        <v>23</v>
      </c>
      <c r="T4599" t="s">
        <v>23</v>
      </c>
      <c r="U4599">
        <v>14</v>
      </c>
      <c r="V4599">
        <v>3</v>
      </c>
    </row>
    <row r="4600" spans="1:22">
      <c r="A4600">
        <v>6434535</v>
      </c>
      <c r="B4600">
        <f t="shared" si="363"/>
        <v>1</v>
      </c>
      <c r="C4600" t="str">
        <f t="shared" si="364"/>
        <v>-</v>
      </c>
      <c r="D4600" t="str">
        <f t="shared" si="365"/>
        <v>CP012707.1</v>
      </c>
      <c r="E4600" t="str">
        <f t="shared" si="367"/>
        <v>Psychrobacter</v>
      </c>
      <c r="F4600" t="s">
        <v>32717</v>
      </c>
      <c r="G4600" t="str">
        <f t="shared" si="366"/>
        <v xml:space="preserve">Psychrobacterurativorans              Gammaproteobacteria24.16936.555124---24-                                                        </v>
      </c>
      <c r="H4600" t="s">
        <v>23429</v>
      </c>
      <c r="I4600" t="s">
        <v>15</v>
      </c>
      <c r="J4600" t="s">
        <v>78</v>
      </c>
      <c r="K4600" t="s">
        <v>79</v>
      </c>
      <c r="L4600">
        <v>1</v>
      </c>
      <c r="M4600" t="s">
        <v>23</v>
      </c>
      <c r="N4600" t="s">
        <v>23439</v>
      </c>
      <c r="O4600" s="1" t="s">
        <v>23440</v>
      </c>
      <c r="P4600" t="s">
        <v>23441</v>
      </c>
      <c r="Q4600">
        <v>24</v>
      </c>
      <c r="R4600" t="s">
        <v>23</v>
      </c>
      <c r="S4600" t="s">
        <v>23</v>
      </c>
      <c r="T4600" t="s">
        <v>23</v>
      </c>
      <c r="U4600">
        <v>24</v>
      </c>
      <c r="V4600" t="s">
        <v>58</v>
      </c>
    </row>
    <row r="4601" spans="1:22">
      <c r="A4601">
        <v>6434439</v>
      </c>
      <c r="B4601">
        <f t="shared" si="363"/>
        <v>4</v>
      </c>
      <c r="C4601" t="str">
        <f t="shared" si="364"/>
        <v>-</v>
      </c>
      <c r="D4601" t="str">
        <f t="shared" si="365"/>
        <v>CP012710.1</v>
      </c>
      <c r="E4601" t="str">
        <f t="shared" si="367"/>
        <v>Psychrobacter</v>
      </c>
      <c r="F4601" t="s">
        <v>32717</v>
      </c>
      <c r="G4601" t="str">
        <f t="shared" si="366"/>
        <v>Psychrobacterurativorans              Gammaproteobacteria16.22237.90538---124</v>
      </c>
      <c r="H4601" t="s">
        <v>23429</v>
      </c>
      <c r="I4601" t="s">
        <v>15</v>
      </c>
      <c r="J4601" t="s">
        <v>78</v>
      </c>
      <c r="K4601" t="s">
        <v>79</v>
      </c>
      <c r="L4601">
        <v>4</v>
      </c>
      <c r="M4601" t="s">
        <v>23</v>
      </c>
      <c r="N4601" t="s">
        <v>23442</v>
      </c>
      <c r="O4601" s="1" t="s">
        <v>23443</v>
      </c>
      <c r="P4601" t="s">
        <v>23444</v>
      </c>
      <c r="Q4601">
        <v>8</v>
      </c>
      <c r="R4601" t="s">
        <v>23</v>
      </c>
      <c r="S4601" t="s">
        <v>23</v>
      </c>
      <c r="T4601" t="s">
        <v>23</v>
      </c>
      <c r="U4601">
        <v>12</v>
      </c>
      <c r="V4601">
        <v>4</v>
      </c>
    </row>
    <row r="4602" spans="1:22">
      <c r="A4602">
        <v>6434343</v>
      </c>
      <c r="B4602" t="str">
        <f t="shared" si="363"/>
        <v>unnamed</v>
      </c>
      <c r="C4602" t="str">
        <f t="shared" si="364"/>
        <v>NC_015459.1</v>
      </c>
      <c r="D4602" t="str">
        <f t="shared" si="365"/>
        <v>CP002664</v>
      </c>
      <c r="E4602" t="str">
        <f t="shared" si="367"/>
        <v>Pusillimonas</v>
      </c>
      <c r="F4602" t="s">
        <v>32132</v>
      </c>
      <c r="G4602" t="str">
        <f t="shared" si="366"/>
        <v>Pusillimonassp.                      Betaproteobacteria41.20556.007861---632</v>
      </c>
      <c r="H4602" t="s">
        <v>23445</v>
      </c>
      <c r="I4602" t="s">
        <v>15</v>
      </c>
      <c r="J4602" t="s">
        <v>78</v>
      </c>
      <c r="K4602" t="s">
        <v>453</v>
      </c>
      <c r="L4602" t="s">
        <v>68</v>
      </c>
      <c r="M4602" t="s">
        <v>23446</v>
      </c>
      <c r="N4602" t="s">
        <v>23447</v>
      </c>
      <c r="O4602" s="1" t="s">
        <v>23448</v>
      </c>
      <c r="P4602" t="s">
        <v>23449</v>
      </c>
      <c r="Q4602">
        <v>61</v>
      </c>
      <c r="R4602" t="s">
        <v>23</v>
      </c>
      <c r="S4602" t="s">
        <v>23</v>
      </c>
      <c r="T4602" t="s">
        <v>23</v>
      </c>
      <c r="U4602">
        <v>63</v>
      </c>
      <c r="V4602">
        <v>2</v>
      </c>
    </row>
    <row r="4603" spans="1:22">
      <c r="A4603">
        <v>6434247</v>
      </c>
      <c r="B4603" t="str">
        <f t="shared" si="363"/>
        <v>extrachromosomal element</v>
      </c>
      <c r="C4603" t="str">
        <f t="shared" si="364"/>
        <v>-</v>
      </c>
      <c r="D4603" t="str">
        <f t="shared" si="365"/>
        <v>CP003317.1</v>
      </c>
      <c r="E4603" t="str">
        <f t="shared" si="367"/>
        <v>Pyrobaculum</v>
      </c>
      <c r="F4603" t="s">
        <v>32718</v>
      </c>
      <c r="G4603" t="str">
        <f t="shared" si="366"/>
        <v xml:space="preserve">Pyrobaculumoguniense                Thermoprotei16.88750.577435---35-                                                        </v>
      </c>
      <c r="H4603" t="s">
        <v>23450</v>
      </c>
      <c r="I4603" t="s">
        <v>481</v>
      </c>
      <c r="J4603" t="s">
        <v>482</v>
      </c>
      <c r="K4603" t="s">
        <v>483</v>
      </c>
      <c r="L4603" t="s">
        <v>23451</v>
      </c>
      <c r="M4603" t="s">
        <v>23</v>
      </c>
      <c r="N4603" t="s">
        <v>23452</v>
      </c>
      <c r="O4603" s="1" t="s">
        <v>23453</v>
      </c>
      <c r="P4603" t="s">
        <v>23454</v>
      </c>
      <c r="Q4603">
        <v>35</v>
      </c>
      <c r="R4603" t="s">
        <v>23</v>
      </c>
      <c r="S4603" t="s">
        <v>23</v>
      </c>
      <c r="T4603" t="s">
        <v>23</v>
      </c>
      <c r="U4603">
        <v>35</v>
      </c>
      <c r="V4603" t="s">
        <v>58</v>
      </c>
    </row>
    <row r="4604" spans="1:22">
      <c r="A4604">
        <v>6434151</v>
      </c>
      <c r="B4604" t="str">
        <f t="shared" si="363"/>
        <v>pGT5</v>
      </c>
      <c r="C4604" t="str">
        <f t="shared" si="364"/>
        <v>NC_001773.1</v>
      </c>
      <c r="D4604" t="str">
        <f t="shared" si="365"/>
        <v>U49503</v>
      </c>
      <c r="E4604" t="str">
        <f t="shared" si="367"/>
        <v>Pyrococcus</v>
      </c>
      <c r="F4604" t="s">
        <v>32719</v>
      </c>
      <c r="G4604" t="str">
        <f t="shared" si="366"/>
        <v xml:space="preserve">Pyrococcusabyssi                   Thermococci3.44443.43792---2-                                                                                        </v>
      </c>
      <c r="H4604" t="s">
        <v>23455</v>
      </c>
      <c r="I4604" t="s">
        <v>481</v>
      </c>
      <c r="J4604" t="s">
        <v>2208</v>
      </c>
      <c r="K4604" t="s">
        <v>23456</v>
      </c>
      <c r="L4604" t="s">
        <v>23457</v>
      </c>
      <c r="M4604" t="s">
        <v>23458</v>
      </c>
      <c r="N4604" t="s">
        <v>23459</v>
      </c>
      <c r="O4604" s="1" t="s">
        <v>23460</v>
      </c>
      <c r="P4604" t="s">
        <v>23461</v>
      </c>
      <c r="Q4604">
        <v>2</v>
      </c>
      <c r="R4604" t="s">
        <v>23</v>
      </c>
      <c r="S4604" t="s">
        <v>23</v>
      </c>
      <c r="T4604" t="s">
        <v>23</v>
      </c>
      <c r="U4604">
        <v>2</v>
      </c>
      <c r="V4604" t="s">
        <v>32116</v>
      </c>
    </row>
    <row r="4605" spans="1:22">
      <c r="A4605">
        <v>6434055</v>
      </c>
      <c r="B4605" t="str">
        <f t="shared" si="363"/>
        <v>pP12-1</v>
      </c>
      <c r="C4605" t="str">
        <f t="shared" si="364"/>
        <v>NC_014110.1</v>
      </c>
      <c r="D4605" t="str">
        <f t="shared" si="365"/>
        <v>GU056178</v>
      </c>
      <c r="E4605" t="str">
        <f t="shared" si="367"/>
        <v>Pyrococcus</v>
      </c>
      <c r="F4605" t="s">
        <v>32132</v>
      </c>
      <c r="G4605" t="str">
        <f t="shared" si="366"/>
        <v xml:space="preserve">Pyrococcussp.                      Thermococci12.20544.686617---17-                                                                                </v>
      </c>
      <c r="H4605" t="s">
        <v>23462</v>
      </c>
      <c r="I4605" t="s">
        <v>481</v>
      </c>
      <c r="J4605" t="s">
        <v>2208</v>
      </c>
      <c r="K4605" t="s">
        <v>23456</v>
      </c>
      <c r="L4605" t="s">
        <v>23463</v>
      </c>
      <c r="M4605" t="s">
        <v>23464</v>
      </c>
      <c r="N4605" t="s">
        <v>23465</v>
      </c>
      <c r="O4605" s="1" t="s">
        <v>23466</v>
      </c>
      <c r="P4605" t="s">
        <v>23467</v>
      </c>
      <c r="Q4605">
        <v>17</v>
      </c>
      <c r="R4605" t="s">
        <v>23</v>
      </c>
      <c r="S4605" t="s">
        <v>23</v>
      </c>
      <c r="T4605" t="s">
        <v>23</v>
      </c>
      <c r="U4605">
        <v>17</v>
      </c>
      <c r="V4605" t="s">
        <v>3129</v>
      </c>
    </row>
    <row r="4606" spans="1:22">
      <c r="A4606">
        <v>6433959</v>
      </c>
      <c r="B4606" t="str">
        <f t="shared" si="363"/>
        <v>pRT1</v>
      </c>
      <c r="C4606" t="str">
        <f t="shared" si="364"/>
        <v>NC_003026.1</v>
      </c>
      <c r="D4606" t="str">
        <f t="shared" si="365"/>
        <v>AF393813</v>
      </c>
      <c r="E4606" t="str">
        <f t="shared" si="367"/>
        <v>Pyrococcus</v>
      </c>
      <c r="F4606" t="s">
        <v>32132</v>
      </c>
      <c r="G4606" t="str">
        <f t="shared" si="366"/>
        <v xml:space="preserve">Pyrococcussp.                      Thermococci3.37342.6922---2-                                                                                </v>
      </c>
      <c r="H4606" t="s">
        <v>23468</v>
      </c>
      <c r="I4606" t="s">
        <v>481</v>
      </c>
      <c r="J4606" t="s">
        <v>2208</v>
      </c>
      <c r="K4606" t="s">
        <v>23456</v>
      </c>
      <c r="L4606" t="s">
        <v>23469</v>
      </c>
      <c r="M4606" t="s">
        <v>23470</v>
      </c>
      <c r="N4606" t="s">
        <v>23471</v>
      </c>
      <c r="O4606" s="1" t="s">
        <v>23472</v>
      </c>
      <c r="P4606" t="s">
        <v>23473</v>
      </c>
      <c r="Q4606">
        <v>2</v>
      </c>
      <c r="R4606" t="s">
        <v>23</v>
      </c>
      <c r="S4606" t="s">
        <v>23</v>
      </c>
      <c r="T4606" t="s">
        <v>23</v>
      </c>
      <c r="U4606">
        <v>2</v>
      </c>
      <c r="V4606" t="s">
        <v>3129</v>
      </c>
    </row>
    <row r="4607" spans="1:22">
      <c r="A4607">
        <v>6433863</v>
      </c>
      <c r="B4607" t="str">
        <f t="shared" si="363"/>
        <v>pHW30076</v>
      </c>
      <c r="C4607" t="str">
        <f t="shared" si="364"/>
        <v>NC_019222.1</v>
      </c>
      <c r="D4607" t="str">
        <f t="shared" si="365"/>
        <v>FN429026</v>
      </c>
      <c r="E4607" t="str">
        <f t="shared" si="367"/>
        <v>Rahnella</v>
      </c>
      <c r="F4607" t="s">
        <v>32720</v>
      </c>
      <c r="G4607" t="str">
        <f t="shared" si="366"/>
        <v xml:space="preserve">Rahnellaaquatilis                Gammaproteobacteria5.85749.30854--26-                                                </v>
      </c>
      <c r="H4607" t="s">
        <v>23474</v>
      </c>
      <c r="I4607" t="s">
        <v>15</v>
      </c>
      <c r="J4607" t="s">
        <v>78</v>
      </c>
      <c r="K4607" t="s">
        <v>79</v>
      </c>
      <c r="L4607" t="s">
        <v>23475</v>
      </c>
      <c r="M4607" t="s">
        <v>23476</v>
      </c>
      <c r="N4607" t="s">
        <v>23477</v>
      </c>
      <c r="O4607" s="1" t="s">
        <v>23478</v>
      </c>
      <c r="P4607" t="s">
        <v>23479</v>
      </c>
      <c r="Q4607">
        <v>4</v>
      </c>
      <c r="R4607" t="s">
        <v>23</v>
      </c>
      <c r="S4607" t="s">
        <v>23</v>
      </c>
      <c r="T4607">
        <v>2</v>
      </c>
      <c r="U4607">
        <v>6</v>
      </c>
      <c r="V4607" t="s">
        <v>24</v>
      </c>
    </row>
    <row r="4608" spans="1:22">
      <c r="A4608">
        <v>6433767</v>
      </c>
      <c r="B4608" t="str">
        <f t="shared" si="363"/>
        <v>pHW4594</v>
      </c>
      <c r="C4608" t="str">
        <f t="shared" si="364"/>
        <v>NC_019221.1</v>
      </c>
      <c r="D4608" t="str">
        <f t="shared" si="365"/>
        <v>FN429025</v>
      </c>
      <c r="E4608" t="str">
        <f t="shared" si="367"/>
        <v>Rahnella</v>
      </c>
      <c r="F4608" t="s">
        <v>32720</v>
      </c>
      <c r="G4608" t="str">
        <f t="shared" si="366"/>
        <v xml:space="preserve">Rahnellaaquatilis                Gammaproteobacteria6.97844.43976--28-                                        </v>
      </c>
      <c r="H4608" t="s">
        <v>23480</v>
      </c>
      <c r="I4608" t="s">
        <v>15</v>
      </c>
      <c r="J4608" t="s">
        <v>78</v>
      </c>
      <c r="K4608" t="s">
        <v>79</v>
      </c>
      <c r="L4608" t="s">
        <v>23481</v>
      </c>
      <c r="M4608" t="s">
        <v>23482</v>
      </c>
      <c r="N4608" t="s">
        <v>23483</v>
      </c>
      <c r="O4608" s="1" t="s">
        <v>23484</v>
      </c>
      <c r="P4608" t="s">
        <v>23485</v>
      </c>
      <c r="Q4608">
        <v>6</v>
      </c>
      <c r="R4608" t="s">
        <v>23</v>
      </c>
      <c r="S4608" t="s">
        <v>23</v>
      </c>
      <c r="T4608">
        <v>2</v>
      </c>
      <c r="U4608">
        <v>8</v>
      </c>
      <c r="V4608" t="s">
        <v>44</v>
      </c>
    </row>
    <row r="4609" spans="1:22">
      <c r="A4609">
        <v>6433671</v>
      </c>
      <c r="B4609" t="str">
        <f t="shared" si="363"/>
        <v>pRahaq201</v>
      </c>
      <c r="C4609" t="str">
        <f t="shared" si="364"/>
        <v>NC_016835.1</v>
      </c>
      <c r="D4609" t="str">
        <f t="shared" si="365"/>
        <v>CP003245</v>
      </c>
      <c r="E4609" t="str">
        <f t="shared" si="367"/>
        <v>Rahnella</v>
      </c>
      <c r="F4609" t="s">
        <v>32720</v>
      </c>
      <c r="G4609" t="str">
        <f t="shared" si="366"/>
        <v>Rahnellaaquatilis                Gammaproteobacteria463.90652.286398--14089</v>
      </c>
      <c r="H4609" t="s">
        <v>23486</v>
      </c>
      <c r="I4609" t="s">
        <v>15</v>
      </c>
      <c r="J4609" t="s">
        <v>78</v>
      </c>
      <c r="K4609" t="s">
        <v>79</v>
      </c>
      <c r="L4609" t="s">
        <v>23487</v>
      </c>
      <c r="M4609" t="s">
        <v>23488</v>
      </c>
      <c r="N4609" t="s">
        <v>23489</v>
      </c>
      <c r="O4609" s="1" t="s">
        <v>23490</v>
      </c>
      <c r="P4609" t="s">
        <v>16850</v>
      </c>
      <c r="Q4609">
        <v>398</v>
      </c>
      <c r="R4609" t="s">
        <v>23</v>
      </c>
      <c r="S4609" t="s">
        <v>23</v>
      </c>
      <c r="T4609">
        <v>1</v>
      </c>
      <c r="U4609">
        <v>408</v>
      </c>
      <c r="V4609">
        <v>9</v>
      </c>
    </row>
    <row r="4610" spans="1:22">
      <c r="A4610">
        <v>6433575</v>
      </c>
      <c r="B4610" t="str">
        <f t="shared" si="363"/>
        <v>pRahaq203</v>
      </c>
      <c r="C4610" t="str">
        <f t="shared" si="364"/>
        <v>NC_017092.1</v>
      </c>
      <c r="D4610" t="str">
        <f t="shared" si="365"/>
        <v>CP003247</v>
      </c>
      <c r="E4610" t="str">
        <f t="shared" si="367"/>
        <v>Rahnella</v>
      </c>
      <c r="F4610" t="s">
        <v>32720</v>
      </c>
      <c r="G4610" t="str">
        <f t="shared" si="366"/>
        <v>Rahnellaaquatilis                Gammaproteobacteria8.40644.93226---71</v>
      </c>
      <c r="H4610" t="s">
        <v>23486</v>
      </c>
      <c r="I4610" t="s">
        <v>15</v>
      </c>
      <c r="J4610" t="s">
        <v>78</v>
      </c>
      <c r="K4610" t="s">
        <v>79</v>
      </c>
      <c r="L4610" t="s">
        <v>23491</v>
      </c>
      <c r="M4610" t="s">
        <v>23492</v>
      </c>
      <c r="N4610" t="s">
        <v>23493</v>
      </c>
      <c r="O4610" s="1" t="s">
        <v>23494</v>
      </c>
      <c r="P4610" t="s">
        <v>23495</v>
      </c>
      <c r="Q4610">
        <v>6</v>
      </c>
      <c r="R4610" t="s">
        <v>23</v>
      </c>
      <c r="S4610" t="s">
        <v>23</v>
      </c>
      <c r="T4610" t="s">
        <v>23</v>
      </c>
      <c r="U4610">
        <v>7</v>
      </c>
      <c r="V4610">
        <v>1</v>
      </c>
    </row>
    <row r="4611" spans="1:22">
      <c r="A4611">
        <v>6433479</v>
      </c>
      <c r="B4611" t="str">
        <f t="shared" ref="B4611:B4674" si="368">L4611</f>
        <v>pRahaq202</v>
      </c>
      <c r="C4611" t="str">
        <f t="shared" ref="C4611:C4674" si="369">M4611</f>
        <v>NC_016819.1</v>
      </c>
      <c r="D4611" t="str">
        <f t="shared" ref="D4611:D4674" si="370">N4611</f>
        <v>CP003246</v>
      </c>
      <c r="E4611" t="str">
        <f t="shared" si="367"/>
        <v>Rahnella</v>
      </c>
      <c r="F4611" t="s">
        <v>32720</v>
      </c>
      <c r="G4611" t="str">
        <f t="shared" ref="G4611:G4674" si="371">CONCATENATE(E4611,F4611,K4611,O4611,P4611,Q4611,R4611,S4611,T4611,U4611,V4611)</f>
        <v>Rahnellaaquatilis                Gammaproteobacteria115.48750.6932104---1073</v>
      </c>
      <c r="H4611" t="s">
        <v>23486</v>
      </c>
      <c r="I4611" t="s">
        <v>15</v>
      </c>
      <c r="J4611" t="s">
        <v>78</v>
      </c>
      <c r="K4611" t="s">
        <v>79</v>
      </c>
      <c r="L4611" t="s">
        <v>23496</v>
      </c>
      <c r="M4611" t="s">
        <v>23497</v>
      </c>
      <c r="N4611" t="s">
        <v>23498</v>
      </c>
      <c r="O4611" s="1" t="s">
        <v>23499</v>
      </c>
      <c r="P4611" t="s">
        <v>23500</v>
      </c>
      <c r="Q4611">
        <v>104</v>
      </c>
      <c r="R4611" t="s">
        <v>23</v>
      </c>
      <c r="S4611" t="s">
        <v>23</v>
      </c>
      <c r="T4611" t="s">
        <v>23</v>
      </c>
      <c r="U4611">
        <v>107</v>
      </c>
      <c r="V4611">
        <v>3</v>
      </c>
    </row>
    <row r="4612" spans="1:22">
      <c r="A4612">
        <v>6433383</v>
      </c>
      <c r="B4612" t="str">
        <f t="shared" si="368"/>
        <v>PRA2</v>
      </c>
      <c r="C4612" t="str">
        <f t="shared" si="369"/>
        <v>NC_017807.1</v>
      </c>
      <c r="D4612" t="str">
        <f t="shared" si="370"/>
        <v>CP003405</v>
      </c>
      <c r="E4612" t="str">
        <f t="shared" si="367"/>
        <v>Rahnella</v>
      </c>
      <c r="F4612" t="s">
        <v>32720</v>
      </c>
      <c r="G4612" t="str">
        <f t="shared" si="371"/>
        <v>Rahnellaaquatilis                Gammaproteobacteria48.51554.224548---491</v>
      </c>
      <c r="H4612" t="s">
        <v>23501</v>
      </c>
      <c r="I4612" t="s">
        <v>15</v>
      </c>
      <c r="J4612" t="s">
        <v>78</v>
      </c>
      <c r="K4612" t="s">
        <v>79</v>
      </c>
      <c r="L4612" t="s">
        <v>23502</v>
      </c>
      <c r="M4612" t="s">
        <v>23503</v>
      </c>
      <c r="N4612" t="s">
        <v>23504</v>
      </c>
      <c r="O4612" s="1" t="s">
        <v>23505</v>
      </c>
      <c r="P4612" t="s">
        <v>23506</v>
      </c>
      <c r="Q4612">
        <v>48</v>
      </c>
      <c r="R4612" t="s">
        <v>23</v>
      </c>
      <c r="S4612" t="s">
        <v>23</v>
      </c>
      <c r="T4612" t="s">
        <v>23</v>
      </c>
      <c r="U4612">
        <v>49</v>
      </c>
      <c r="V4612">
        <v>1</v>
      </c>
    </row>
    <row r="4613" spans="1:22">
      <c r="A4613">
        <v>6433287</v>
      </c>
      <c r="B4613" t="str">
        <f t="shared" si="368"/>
        <v>PRA22</v>
      </c>
      <c r="C4613" t="str">
        <f t="shared" si="369"/>
        <v>NC_017773.1</v>
      </c>
      <c r="D4613" t="str">
        <f t="shared" si="370"/>
        <v>CP003406</v>
      </c>
      <c r="E4613" t="str">
        <f t="shared" si="367"/>
        <v>Rahnella</v>
      </c>
      <c r="F4613" t="s">
        <v>32720</v>
      </c>
      <c r="G4613" t="str">
        <f t="shared" si="371"/>
        <v>Rahnellaaquatilis                Gammaproteobacteria75.1648.674866---704</v>
      </c>
      <c r="H4613" t="s">
        <v>23501</v>
      </c>
      <c r="I4613" t="s">
        <v>15</v>
      </c>
      <c r="J4613" t="s">
        <v>78</v>
      </c>
      <c r="K4613" t="s">
        <v>79</v>
      </c>
      <c r="L4613" t="s">
        <v>23507</v>
      </c>
      <c r="M4613" t="s">
        <v>23508</v>
      </c>
      <c r="N4613" t="s">
        <v>23509</v>
      </c>
      <c r="O4613" s="1" t="s">
        <v>23510</v>
      </c>
      <c r="P4613" t="s">
        <v>23511</v>
      </c>
      <c r="Q4613">
        <v>66</v>
      </c>
      <c r="R4613" t="s">
        <v>23</v>
      </c>
      <c r="S4613" t="s">
        <v>23</v>
      </c>
      <c r="T4613" t="s">
        <v>23</v>
      </c>
      <c r="U4613">
        <v>70</v>
      </c>
      <c r="V4613">
        <v>4</v>
      </c>
    </row>
    <row r="4614" spans="1:22">
      <c r="A4614">
        <v>6433191</v>
      </c>
      <c r="B4614" t="str">
        <f t="shared" si="368"/>
        <v>PRA1</v>
      </c>
      <c r="C4614" t="str">
        <f t="shared" si="369"/>
        <v>NC_017060.1</v>
      </c>
      <c r="D4614" t="str">
        <f t="shared" si="370"/>
        <v>CP003404</v>
      </c>
      <c r="E4614" t="str">
        <f t="shared" si="367"/>
        <v>Rahnella</v>
      </c>
      <c r="F4614" t="s">
        <v>32720</v>
      </c>
      <c r="G4614" t="str">
        <f t="shared" si="371"/>
        <v>Rahnellaaquatilis                Gammaproteobacteria570.95152.0197503---51916</v>
      </c>
      <c r="H4614" t="s">
        <v>23501</v>
      </c>
      <c r="I4614" t="s">
        <v>15</v>
      </c>
      <c r="J4614" t="s">
        <v>78</v>
      </c>
      <c r="K4614" t="s">
        <v>79</v>
      </c>
      <c r="L4614" t="s">
        <v>23512</v>
      </c>
      <c r="M4614" t="s">
        <v>23513</v>
      </c>
      <c r="N4614" t="s">
        <v>23514</v>
      </c>
      <c r="O4614" s="1" t="s">
        <v>23515</v>
      </c>
      <c r="P4614" t="s">
        <v>23516</v>
      </c>
      <c r="Q4614">
        <v>503</v>
      </c>
      <c r="R4614" t="s">
        <v>23</v>
      </c>
      <c r="S4614" t="s">
        <v>23</v>
      </c>
      <c r="T4614" t="s">
        <v>23</v>
      </c>
      <c r="U4614">
        <v>519</v>
      </c>
      <c r="V4614">
        <v>16</v>
      </c>
    </row>
    <row r="4615" spans="1:22">
      <c r="A4615">
        <v>6433095</v>
      </c>
      <c r="B4615" t="str">
        <f t="shared" si="368"/>
        <v>pHW126</v>
      </c>
      <c r="C4615" t="str">
        <f t="shared" si="369"/>
        <v>NC_019295.1</v>
      </c>
      <c r="D4615" t="str">
        <f t="shared" si="370"/>
        <v>FN429030</v>
      </c>
      <c r="E4615" t="str">
        <f t="shared" si="367"/>
        <v>Rahnella</v>
      </c>
      <c r="F4615" t="s">
        <v>32721</v>
      </c>
      <c r="G4615" t="str">
        <f t="shared" si="371"/>
        <v xml:space="preserve">Rahnellagenomosp.                Gammaproteobacteria2.88631.46222---2-                                                        </v>
      </c>
      <c r="H4615" t="s">
        <v>23517</v>
      </c>
      <c r="I4615" t="s">
        <v>15</v>
      </c>
      <c r="J4615" t="s">
        <v>78</v>
      </c>
      <c r="K4615" t="s">
        <v>79</v>
      </c>
      <c r="L4615" t="s">
        <v>23518</v>
      </c>
      <c r="M4615" t="s">
        <v>23519</v>
      </c>
      <c r="N4615" t="s">
        <v>23520</v>
      </c>
      <c r="O4615" s="1" t="s">
        <v>23521</v>
      </c>
      <c r="P4615" t="s">
        <v>23522</v>
      </c>
      <c r="Q4615">
        <v>2</v>
      </c>
      <c r="R4615" t="s">
        <v>23</v>
      </c>
      <c r="S4615" t="s">
        <v>23</v>
      </c>
      <c r="T4615" t="s">
        <v>23</v>
      </c>
      <c r="U4615">
        <v>2</v>
      </c>
      <c r="V4615" t="s">
        <v>58</v>
      </c>
    </row>
    <row r="4616" spans="1:22">
      <c r="A4616">
        <v>6432999</v>
      </c>
      <c r="B4616" t="str">
        <f t="shared" si="368"/>
        <v>pHW15</v>
      </c>
      <c r="C4616" t="str">
        <f t="shared" si="369"/>
        <v>NC_008053.1</v>
      </c>
      <c r="D4616" t="str">
        <f t="shared" si="370"/>
        <v>AM167518</v>
      </c>
      <c r="E4616" t="str">
        <f t="shared" si="367"/>
        <v>Rahnella</v>
      </c>
      <c r="F4616" t="s">
        <v>32132</v>
      </c>
      <c r="G4616" t="str">
        <f t="shared" si="371"/>
        <v xml:space="preserve">Rahnellasp.                      Gammaproteobacteria3.00247.4353--25-                                                                </v>
      </c>
      <c r="H4616" t="s">
        <v>23523</v>
      </c>
      <c r="I4616" t="s">
        <v>15</v>
      </c>
      <c r="J4616" t="s">
        <v>78</v>
      </c>
      <c r="K4616" t="s">
        <v>79</v>
      </c>
      <c r="L4616" t="s">
        <v>23524</v>
      </c>
      <c r="M4616" t="s">
        <v>23525</v>
      </c>
      <c r="N4616" t="s">
        <v>23526</v>
      </c>
      <c r="O4616" s="1" t="s">
        <v>23527</v>
      </c>
      <c r="P4616" t="s">
        <v>23528</v>
      </c>
      <c r="Q4616">
        <v>3</v>
      </c>
      <c r="R4616" t="s">
        <v>23</v>
      </c>
      <c r="S4616" t="s">
        <v>23</v>
      </c>
      <c r="T4616">
        <v>2</v>
      </c>
      <c r="U4616">
        <v>5</v>
      </c>
      <c r="V4616" t="s">
        <v>495</v>
      </c>
    </row>
    <row r="4617" spans="1:22">
      <c r="A4617">
        <v>6432903</v>
      </c>
      <c r="B4617" t="str">
        <f t="shared" si="368"/>
        <v>pHW104</v>
      </c>
      <c r="C4617" t="str">
        <f t="shared" si="369"/>
        <v>NC_019224.1</v>
      </c>
      <c r="D4617" t="str">
        <f t="shared" si="370"/>
        <v>FN429029</v>
      </c>
      <c r="E4617" t="str">
        <f t="shared" si="367"/>
        <v>Rahnella</v>
      </c>
      <c r="F4617" t="s">
        <v>32132</v>
      </c>
      <c r="G4617" t="str">
        <f t="shared" si="371"/>
        <v xml:space="preserve">Rahnellasp.                      Gammaproteobacteria5.13750.76896---6-                                                                </v>
      </c>
      <c r="H4617" t="s">
        <v>23529</v>
      </c>
      <c r="I4617" t="s">
        <v>15</v>
      </c>
      <c r="J4617" t="s">
        <v>78</v>
      </c>
      <c r="K4617" t="s">
        <v>79</v>
      </c>
      <c r="L4617" t="s">
        <v>23530</v>
      </c>
      <c r="M4617" t="s">
        <v>23531</v>
      </c>
      <c r="N4617" t="s">
        <v>23532</v>
      </c>
      <c r="O4617" s="1" t="s">
        <v>23533</v>
      </c>
      <c r="P4617" t="s">
        <v>23534</v>
      </c>
      <c r="Q4617">
        <v>6</v>
      </c>
      <c r="R4617" t="s">
        <v>23</v>
      </c>
      <c r="S4617" t="s">
        <v>23</v>
      </c>
      <c r="T4617" t="s">
        <v>23</v>
      </c>
      <c r="U4617">
        <v>6</v>
      </c>
      <c r="V4617" t="s">
        <v>495</v>
      </c>
    </row>
    <row r="4618" spans="1:22">
      <c r="A4618">
        <v>6432807</v>
      </c>
      <c r="B4618" t="str">
        <f t="shared" si="368"/>
        <v>pHW114A</v>
      </c>
      <c r="C4618" t="str">
        <f t="shared" si="369"/>
        <v>NC_019204.1</v>
      </c>
      <c r="D4618" t="str">
        <f t="shared" si="370"/>
        <v>FN429022</v>
      </c>
      <c r="E4618" t="str">
        <f t="shared" si="367"/>
        <v>Rahnella</v>
      </c>
      <c r="F4618" t="s">
        <v>32132</v>
      </c>
      <c r="G4618" t="str">
        <f t="shared" si="371"/>
        <v xml:space="preserve">Rahnellasp.                      Gammaproteobacteria4249146.80236--28-                                                                </v>
      </c>
      <c r="H4618" t="s">
        <v>23535</v>
      </c>
      <c r="I4618" t="s">
        <v>15</v>
      </c>
      <c r="J4618" t="s">
        <v>78</v>
      </c>
      <c r="K4618" t="s">
        <v>79</v>
      </c>
      <c r="L4618" t="s">
        <v>23536</v>
      </c>
      <c r="M4618" t="s">
        <v>23537</v>
      </c>
      <c r="N4618" t="s">
        <v>23538</v>
      </c>
      <c r="O4618" s="1">
        <v>42491</v>
      </c>
      <c r="P4618" t="s">
        <v>23539</v>
      </c>
      <c r="Q4618">
        <v>6</v>
      </c>
      <c r="R4618" t="s">
        <v>23</v>
      </c>
      <c r="S4618" t="s">
        <v>23</v>
      </c>
      <c r="T4618">
        <v>2</v>
      </c>
      <c r="U4618">
        <v>8</v>
      </c>
      <c r="V4618" t="s">
        <v>495</v>
      </c>
    </row>
    <row r="4619" spans="1:22">
      <c r="A4619">
        <v>6432711</v>
      </c>
      <c r="B4619" t="str">
        <f t="shared" si="368"/>
        <v>pHW114B</v>
      </c>
      <c r="C4619" t="str">
        <f t="shared" si="369"/>
        <v>NC_019296.1</v>
      </c>
      <c r="D4619" t="str">
        <f t="shared" si="370"/>
        <v>FN429023</v>
      </c>
      <c r="E4619" t="str">
        <f t="shared" si="367"/>
        <v>Rahnella</v>
      </c>
      <c r="F4619" t="s">
        <v>32132</v>
      </c>
      <c r="G4619" t="str">
        <f t="shared" si="371"/>
        <v xml:space="preserve">Rahnellasp.                      Gammaproteobacteria5.99145.35149--211-                                                                </v>
      </c>
      <c r="H4619" t="s">
        <v>23535</v>
      </c>
      <c r="I4619" t="s">
        <v>15</v>
      </c>
      <c r="J4619" t="s">
        <v>78</v>
      </c>
      <c r="K4619" t="s">
        <v>79</v>
      </c>
      <c r="L4619" t="s">
        <v>23540</v>
      </c>
      <c r="M4619" t="s">
        <v>23541</v>
      </c>
      <c r="N4619" t="s">
        <v>23542</v>
      </c>
      <c r="O4619" s="1" t="s">
        <v>23543</v>
      </c>
      <c r="P4619" t="s">
        <v>23544</v>
      </c>
      <c r="Q4619">
        <v>9</v>
      </c>
      <c r="R4619" t="s">
        <v>23</v>
      </c>
      <c r="S4619" t="s">
        <v>23</v>
      </c>
      <c r="T4619">
        <v>2</v>
      </c>
      <c r="U4619">
        <v>11</v>
      </c>
      <c r="V4619" t="s">
        <v>495</v>
      </c>
    </row>
    <row r="4620" spans="1:22">
      <c r="A4620">
        <v>6432615</v>
      </c>
      <c r="B4620" t="str">
        <f t="shared" si="368"/>
        <v>pHW120</v>
      </c>
      <c r="C4620" t="str">
        <f t="shared" si="369"/>
        <v>NC_019297.1</v>
      </c>
      <c r="D4620" t="str">
        <f t="shared" si="370"/>
        <v>FN429024</v>
      </c>
      <c r="E4620" t="str">
        <f t="shared" si="367"/>
        <v>Rahnella</v>
      </c>
      <c r="F4620" t="s">
        <v>32132</v>
      </c>
      <c r="G4620" t="str">
        <f t="shared" si="371"/>
        <v xml:space="preserve">Rahnellasp.                      Gammaproteobacteria2526347.96754--26-                                                                </v>
      </c>
      <c r="H4620" t="s">
        <v>23545</v>
      </c>
      <c r="I4620" t="s">
        <v>15</v>
      </c>
      <c r="J4620" t="s">
        <v>78</v>
      </c>
      <c r="K4620" t="s">
        <v>79</v>
      </c>
      <c r="L4620" t="s">
        <v>23546</v>
      </c>
      <c r="M4620" t="s">
        <v>23547</v>
      </c>
      <c r="N4620" t="s">
        <v>23548</v>
      </c>
      <c r="O4620" s="1">
        <v>25263</v>
      </c>
      <c r="P4620" t="s">
        <v>23549</v>
      </c>
      <c r="Q4620">
        <v>4</v>
      </c>
      <c r="R4620" t="s">
        <v>23</v>
      </c>
      <c r="S4620" t="s">
        <v>23</v>
      </c>
      <c r="T4620">
        <v>2</v>
      </c>
      <c r="U4620">
        <v>6</v>
      </c>
      <c r="V4620" t="s">
        <v>495</v>
      </c>
    </row>
    <row r="4621" spans="1:22">
      <c r="A4621">
        <v>6432519</v>
      </c>
      <c r="B4621" t="str">
        <f t="shared" si="368"/>
        <v>pHW121</v>
      </c>
      <c r="C4621" t="str">
        <f t="shared" si="369"/>
        <v>NC_019298.1</v>
      </c>
      <c r="D4621" t="str">
        <f t="shared" si="370"/>
        <v>FN429028</v>
      </c>
      <c r="E4621" t="str">
        <f t="shared" si="367"/>
        <v>Rahnella</v>
      </c>
      <c r="F4621" t="s">
        <v>32132</v>
      </c>
      <c r="G4621" t="str">
        <f t="shared" si="371"/>
        <v xml:space="preserve">Rahnellasp.                      Gammaproteobacteria5.19837.30286---6-                                                                </v>
      </c>
      <c r="H4621" t="s">
        <v>23550</v>
      </c>
      <c r="I4621" t="s">
        <v>15</v>
      </c>
      <c r="J4621" t="s">
        <v>78</v>
      </c>
      <c r="K4621" t="s">
        <v>79</v>
      </c>
      <c r="L4621" t="s">
        <v>23551</v>
      </c>
      <c r="M4621" t="s">
        <v>23552</v>
      </c>
      <c r="N4621" t="s">
        <v>23553</v>
      </c>
      <c r="O4621" s="1" t="s">
        <v>21934</v>
      </c>
      <c r="P4621" t="s">
        <v>23554</v>
      </c>
      <c r="Q4621">
        <v>6</v>
      </c>
      <c r="R4621" t="s">
        <v>23</v>
      </c>
      <c r="S4621" t="s">
        <v>23</v>
      </c>
      <c r="T4621" t="s">
        <v>23</v>
      </c>
      <c r="U4621">
        <v>6</v>
      </c>
      <c r="V4621" t="s">
        <v>495</v>
      </c>
    </row>
    <row r="4622" spans="1:22">
      <c r="A4622">
        <v>6432423</v>
      </c>
      <c r="B4622" t="str">
        <f t="shared" si="368"/>
        <v>pHW42</v>
      </c>
      <c r="C4622" t="str">
        <f t="shared" si="369"/>
        <v>NC_019203.1</v>
      </c>
      <c r="D4622" t="str">
        <f t="shared" si="370"/>
        <v>FN429021</v>
      </c>
      <c r="E4622" t="str">
        <f t="shared" si="367"/>
        <v>Rahnella</v>
      </c>
      <c r="F4622" t="s">
        <v>32132</v>
      </c>
      <c r="G4622" t="str">
        <f t="shared" si="371"/>
        <v xml:space="preserve">Rahnellasp.                      Gammaproteobacteria4.11645.28675--27-                                                                </v>
      </c>
      <c r="H4622" t="s">
        <v>23555</v>
      </c>
      <c r="I4622" t="s">
        <v>15</v>
      </c>
      <c r="J4622" t="s">
        <v>78</v>
      </c>
      <c r="K4622" t="s">
        <v>79</v>
      </c>
      <c r="L4622" t="s">
        <v>23556</v>
      </c>
      <c r="M4622" t="s">
        <v>23557</v>
      </c>
      <c r="N4622" t="s">
        <v>23558</v>
      </c>
      <c r="O4622" s="1" t="s">
        <v>23559</v>
      </c>
      <c r="P4622" t="s">
        <v>23560</v>
      </c>
      <c r="Q4622">
        <v>5</v>
      </c>
      <c r="R4622" t="s">
        <v>23</v>
      </c>
      <c r="S4622" t="s">
        <v>23</v>
      </c>
      <c r="T4622">
        <v>2</v>
      </c>
      <c r="U4622">
        <v>7</v>
      </c>
      <c r="V4622" t="s">
        <v>495</v>
      </c>
    </row>
    <row r="4623" spans="1:22">
      <c r="A4623">
        <v>6432327</v>
      </c>
      <c r="B4623" t="str">
        <f t="shared" si="368"/>
        <v>pHW66</v>
      </c>
      <c r="C4623" t="str">
        <f t="shared" si="369"/>
        <v>NC_019223.1</v>
      </c>
      <c r="D4623" t="str">
        <f t="shared" si="370"/>
        <v>FN429027</v>
      </c>
      <c r="E4623" t="str">
        <f t="shared" si="367"/>
        <v>Rahnella</v>
      </c>
      <c r="F4623" t="s">
        <v>32132</v>
      </c>
      <c r="G4623" t="str">
        <f t="shared" si="371"/>
        <v xml:space="preserve">Rahnellasp.                      Gammaproteobacteria6.12947.57719---9-                                                                </v>
      </c>
      <c r="H4623" t="s">
        <v>23561</v>
      </c>
      <c r="I4623" t="s">
        <v>15</v>
      </c>
      <c r="J4623" t="s">
        <v>78</v>
      </c>
      <c r="K4623" t="s">
        <v>79</v>
      </c>
      <c r="L4623" t="s">
        <v>23562</v>
      </c>
      <c r="M4623" t="s">
        <v>23563</v>
      </c>
      <c r="N4623" t="s">
        <v>23564</v>
      </c>
      <c r="O4623" s="1" t="s">
        <v>15474</v>
      </c>
      <c r="P4623" t="s">
        <v>23565</v>
      </c>
      <c r="Q4623">
        <v>9</v>
      </c>
      <c r="R4623" t="s">
        <v>23</v>
      </c>
      <c r="S4623" t="s">
        <v>23</v>
      </c>
      <c r="T4623" t="s">
        <v>23</v>
      </c>
      <c r="U4623">
        <v>9</v>
      </c>
      <c r="V4623" t="s">
        <v>495</v>
      </c>
    </row>
    <row r="4624" spans="1:22">
      <c r="A4624">
        <v>6432231</v>
      </c>
      <c r="B4624" t="str">
        <f t="shared" si="368"/>
        <v>pRAHAQ01</v>
      </c>
      <c r="C4624" t="str">
        <f t="shared" si="369"/>
        <v>NC_015062.1</v>
      </c>
      <c r="D4624" t="str">
        <f t="shared" si="370"/>
        <v>CP002506</v>
      </c>
      <c r="E4624" t="str">
        <f t="shared" si="367"/>
        <v>Rahnella</v>
      </c>
      <c r="F4624" t="s">
        <v>32132</v>
      </c>
      <c r="G4624" t="str">
        <f t="shared" si="371"/>
        <v>Rahnellasp.                      Gammaproteobacteria616.54952.0534578---5868</v>
      </c>
      <c r="H4624" t="s">
        <v>23566</v>
      </c>
      <c r="I4624" t="s">
        <v>15</v>
      </c>
      <c r="J4624" t="s">
        <v>78</v>
      </c>
      <c r="K4624" t="s">
        <v>79</v>
      </c>
      <c r="L4624" t="s">
        <v>23567</v>
      </c>
      <c r="M4624" t="s">
        <v>23568</v>
      </c>
      <c r="N4624" t="s">
        <v>23569</v>
      </c>
      <c r="O4624" s="1" t="s">
        <v>23570</v>
      </c>
      <c r="P4624" t="s">
        <v>23571</v>
      </c>
      <c r="Q4624">
        <v>578</v>
      </c>
      <c r="R4624" t="s">
        <v>23</v>
      </c>
      <c r="S4624" t="s">
        <v>23</v>
      </c>
      <c r="T4624" t="s">
        <v>23</v>
      </c>
      <c r="U4624">
        <v>586</v>
      </c>
      <c r="V4624">
        <v>8</v>
      </c>
    </row>
    <row r="4625" spans="1:22">
      <c r="A4625">
        <v>6432135</v>
      </c>
      <c r="B4625" t="str">
        <f t="shared" si="368"/>
        <v>pRAHAQ02</v>
      </c>
      <c r="C4625" t="str">
        <f t="shared" si="369"/>
        <v>NC_015063.1</v>
      </c>
      <c r="D4625" t="str">
        <f t="shared" si="370"/>
        <v>CP002507</v>
      </c>
      <c r="E4625" t="str">
        <f t="shared" si="367"/>
        <v>Rahnella</v>
      </c>
      <c r="F4625" t="s">
        <v>32132</v>
      </c>
      <c r="G4625" t="str">
        <f t="shared" si="371"/>
        <v>Rahnellasp.                      Gammaproteobacteria133.48648.3377120---1277</v>
      </c>
      <c r="H4625" t="s">
        <v>23566</v>
      </c>
      <c r="I4625" t="s">
        <v>15</v>
      </c>
      <c r="J4625" t="s">
        <v>78</v>
      </c>
      <c r="K4625" t="s">
        <v>79</v>
      </c>
      <c r="L4625" t="s">
        <v>23572</v>
      </c>
      <c r="M4625" t="s">
        <v>23573</v>
      </c>
      <c r="N4625" t="s">
        <v>23574</v>
      </c>
      <c r="O4625" s="1" t="s">
        <v>23575</v>
      </c>
      <c r="P4625" t="s">
        <v>13483</v>
      </c>
      <c r="Q4625">
        <v>120</v>
      </c>
      <c r="R4625" t="s">
        <v>23</v>
      </c>
      <c r="S4625" t="s">
        <v>23</v>
      </c>
      <c r="T4625" t="s">
        <v>23</v>
      </c>
      <c r="U4625">
        <v>127</v>
      </c>
      <c r="V4625">
        <v>7</v>
      </c>
    </row>
    <row r="4626" spans="1:22">
      <c r="A4626">
        <v>6432039</v>
      </c>
      <c r="B4626" t="str">
        <f t="shared" si="368"/>
        <v>megaplasmid pHG1</v>
      </c>
      <c r="C4626" t="str">
        <f t="shared" si="369"/>
        <v>NC_005241.1</v>
      </c>
      <c r="D4626" t="str">
        <f t="shared" si="370"/>
        <v>AY305378</v>
      </c>
      <c r="E4626" t="str">
        <f t="shared" si="367"/>
        <v>Ralstonia</v>
      </c>
      <c r="F4626" t="s">
        <v>32622</v>
      </c>
      <c r="G4626" t="str">
        <f t="shared" si="371"/>
        <v>Ralstoniaeutropha                 Betaproteobacteria452.15662.3081369-1-40636</v>
      </c>
      <c r="H4626" t="s">
        <v>23576</v>
      </c>
      <c r="I4626" t="s">
        <v>15</v>
      </c>
      <c r="J4626" t="s">
        <v>78</v>
      </c>
      <c r="K4626" t="s">
        <v>453</v>
      </c>
      <c r="L4626" t="s">
        <v>23577</v>
      </c>
      <c r="M4626" t="s">
        <v>23578</v>
      </c>
      <c r="N4626" t="s">
        <v>23579</v>
      </c>
      <c r="O4626" s="1" t="s">
        <v>23580</v>
      </c>
      <c r="P4626" t="s">
        <v>23581</v>
      </c>
      <c r="Q4626">
        <v>369</v>
      </c>
      <c r="R4626" t="s">
        <v>23</v>
      </c>
      <c r="S4626">
        <v>1</v>
      </c>
      <c r="T4626" t="s">
        <v>23</v>
      </c>
      <c r="U4626">
        <v>406</v>
      </c>
      <c r="V4626">
        <v>36</v>
      </c>
    </row>
    <row r="4627" spans="1:22">
      <c r="A4627">
        <v>6431943</v>
      </c>
      <c r="B4627" t="str">
        <f t="shared" si="368"/>
        <v>Plasmid1</v>
      </c>
      <c r="C4627" t="str">
        <f t="shared" si="369"/>
        <v>NC_007337.1</v>
      </c>
      <c r="D4627" t="str">
        <f t="shared" si="370"/>
        <v>CP000093</v>
      </c>
      <c r="E4627" t="str">
        <f t="shared" si="367"/>
        <v>Ralstonia</v>
      </c>
      <c r="F4627" t="s">
        <v>32622</v>
      </c>
      <c r="G4627" t="str">
        <f t="shared" si="371"/>
        <v>Ralstoniaeutropha                 Betaproteobacteria87.68864.658888---902</v>
      </c>
      <c r="H4627" t="s">
        <v>23582</v>
      </c>
      <c r="I4627" t="s">
        <v>15</v>
      </c>
      <c r="J4627" t="s">
        <v>78</v>
      </c>
      <c r="K4627" t="s">
        <v>453</v>
      </c>
      <c r="L4627" t="s">
        <v>7567</v>
      </c>
      <c r="M4627" t="s">
        <v>23583</v>
      </c>
      <c r="N4627" t="s">
        <v>23584</v>
      </c>
      <c r="O4627" s="1" t="s">
        <v>23585</v>
      </c>
      <c r="P4627" t="s">
        <v>23586</v>
      </c>
      <c r="Q4627">
        <v>88</v>
      </c>
      <c r="R4627" t="s">
        <v>23</v>
      </c>
      <c r="S4627" t="s">
        <v>23</v>
      </c>
      <c r="T4627" t="s">
        <v>23</v>
      </c>
      <c r="U4627">
        <v>90</v>
      </c>
      <c r="V4627">
        <v>2</v>
      </c>
    </row>
    <row r="4628" spans="1:22">
      <c r="A4628">
        <v>6431847</v>
      </c>
      <c r="B4628" t="str">
        <f t="shared" si="368"/>
        <v>megaplasmid</v>
      </c>
      <c r="C4628" t="str">
        <f t="shared" si="369"/>
        <v>NC_007336.1</v>
      </c>
      <c r="D4628" t="str">
        <f t="shared" si="370"/>
        <v>CP000092</v>
      </c>
      <c r="E4628" t="str">
        <f t="shared" si="367"/>
        <v>Ralstonia</v>
      </c>
      <c r="F4628" t="s">
        <v>32622</v>
      </c>
      <c r="G4628" t="str">
        <f t="shared" si="371"/>
        <v>Ralstoniaeutropha                 Betaproteobacteria634.91760.5909537---56427</v>
      </c>
      <c r="H4628" t="s">
        <v>23582</v>
      </c>
      <c r="I4628" t="s">
        <v>15</v>
      </c>
      <c r="J4628" t="s">
        <v>78</v>
      </c>
      <c r="K4628" t="s">
        <v>453</v>
      </c>
      <c r="L4628" t="s">
        <v>617</v>
      </c>
      <c r="M4628" t="s">
        <v>23587</v>
      </c>
      <c r="N4628" t="s">
        <v>23588</v>
      </c>
      <c r="O4628" s="1" t="s">
        <v>23589</v>
      </c>
      <c r="P4628" t="s">
        <v>23590</v>
      </c>
      <c r="Q4628">
        <v>537</v>
      </c>
      <c r="R4628" t="s">
        <v>23</v>
      </c>
      <c r="S4628" t="s">
        <v>23</v>
      </c>
      <c r="T4628" t="s">
        <v>23</v>
      </c>
      <c r="U4628">
        <v>564</v>
      </c>
      <c r="V4628">
        <v>27</v>
      </c>
    </row>
    <row r="4629" spans="1:22">
      <c r="A4629">
        <v>6431751</v>
      </c>
      <c r="B4629" t="str">
        <f t="shared" si="368"/>
        <v>pRMAN01</v>
      </c>
      <c r="C4629" t="str">
        <f t="shared" si="369"/>
        <v>NZ_CP010801.1</v>
      </c>
      <c r="D4629" t="str">
        <f t="shared" si="370"/>
        <v>CP010801</v>
      </c>
      <c r="E4629" t="str">
        <f t="shared" si="367"/>
        <v>Ralstonia</v>
      </c>
      <c r="F4629" t="s">
        <v>32722</v>
      </c>
      <c r="G4629" t="str">
        <f t="shared" si="371"/>
        <v>Ralstoniamannitolilytica          Betaproteobacteria190.54261.9349201---2043</v>
      </c>
      <c r="H4629" t="s">
        <v>23591</v>
      </c>
      <c r="I4629" t="s">
        <v>15</v>
      </c>
      <c r="J4629" t="s">
        <v>78</v>
      </c>
      <c r="K4629" t="s">
        <v>453</v>
      </c>
      <c r="L4629" t="s">
        <v>23592</v>
      </c>
      <c r="M4629" t="s">
        <v>23593</v>
      </c>
      <c r="N4629" t="s">
        <v>23594</v>
      </c>
      <c r="O4629" s="1" t="s">
        <v>23595</v>
      </c>
      <c r="P4629" t="s">
        <v>23596</v>
      </c>
      <c r="Q4629">
        <v>201</v>
      </c>
      <c r="R4629" t="s">
        <v>23</v>
      </c>
      <c r="S4629" t="s">
        <v>23</v>
      </c>
      <c r="T4629" t="s">
        <v>23</v>
      </c>
      <c r="U4629">
        <v>204</v>
      </c>
      <c r="V4629">
        <v>3</v>
      </c>
    </row>
    <row r="4630" spans="1:22">
      <c r="A4630">
        <v>6431655</v>
      </c>
      <c r="B4630" t="str">
        <f t="shared" si="368"/>
        <v>p712</v>
      </c>
      <c r="C4630" t="str">
        <f t="shared" si="369"/>
        <v>NC_019318.1</v>
      </c>
      <c r="D4630" t="str">
        <f t="shared" si="370"/>
        <v>JQ436722</v>
      </c>
      <c r="E4630" t="str">
        <f t="shared" si="367"/>
        <v>Ralstonia</v>
      </c>
      <c r="F4630" t="s">
        <v>32723</v>
      </c>
      <c r="G4630" t="str">
        <f t="shared" si="371"/>
        <v xml:space="preserve">Ralstoniapickettii                Betaproteobacteria62.79862.113460---65-                                                                </v>
      </c>
      <c r="H4630" t="s">
        <v>23597</v>
      </c>
      <c r="I4630" t="s">
        <v>15</v>
      </c>
      <c r="J4630" t="s">
        <v>78</v>
      </c>
      <c r="K4630" t="s">
        <v>453</v>
      </c>
      <c r="L4630" t="s">
        <v>23598</v>
      </c>
      <c r="M4630" t="s">
        <v>23599</v>
      </c>
      <c r="N4630" t="s">
        <v>23600</v>
      </c>
      <c r="O4630" s="1" t="s">
        <v>23601</v>
      </c>
      <c r="P4630" t="s">
        <v>23602</v>
      </c>
      <c r="Q4630">
        <v>60</v>
      </c>
      <c r="R4630" t="s">
        <v>23</v>
      </c>
      <c r="S4630" t="s">
        <v>23</v>
      </c>
      <c r="T4630" t="s">
        <v>23</v>
      </c>
      <c r="U4630">
        <v>65</v>
      </c>
      <c r="V4630" t="s">
        <v>495</v>
      </c>
    </row>
    <row r="4631" spans="1:22">
      <c r="A4631">
        <v>6431559</v>
      </c>
      <c r="B4631" t="str">
        <f t="shared" si="368"/>
        <v>pMBCP</v>
      </c>
      <c r="C4631" t="str">
        <f t="shared" si="369"/>
        <v>NC_001431.1</v>
      </c>
      <c r="D4631" t="str">
        <f t="shared" si="370"/>
        <v>AF144733</v>
      </c>
      <c r="E4631" t="str">
        <f t="shared" si="367"/>
        <v>Ralstonia</v>
      </c>
      <c r="F4631" t="s">
        <v>32723</v>
      </c>
      <c r="G4631" t="str">
        <f t="shared" si="371"/>
        <v xml:space="preserve">Ralstoniapickettii                Betaproteobacteria2.24160.15173---3-                                                                </v>
      </c>
      <c r="H4631" t="s">
        <v>23603</v>
      </c>
      <c r="I4631" t="s">
        <v>15</v>
      </c>
      <c r="J4631" t="s">
        <v>78</v>
      </c>
      <c r="K4631" t="s">
        <v>453</v>
      </c>
      <c r="L4631" t="s">
        <v>23604</v>
      </c>
      <c r="M4631" t="s">
        <v>23605</v>
      </c>
      <c r="N4631" t="s">
        <v>23606</v>
      </c>
      <c r="O4631" s="1" t="s">
        <v>23607</v>
      </c>
      <c r="P4631" t="s">
        <v>23608</v>
      </c>
      <c r="Q4631">
        <v>3</v>
      </c>
      <c r="R4631" t="s">
        <v>23</v>
      </c>
      <c r="S4631" t="s">
        <v>23</v>
      </c>
      <c r="T4631" t="s">
        <v>23</v>
      </c>
      <c r="U4631">
        <v>3</v>
      </c>
      <c r="V4631" t="s">
        <v>495</v>
      </c>
    </row>
    <row r="4632" spans="1:22">
      <c r="A4632">
        <v>6431463</v>
      </c>
      <c r="B4632" t="str">
        <f t="shared" si="368"/>
        <v>pRp12D01</v>
      </c>
      <c r="C4632" t="str">
        <f t="shared" si="369"/>
        <v>NC_012855.1</v>
      </c>
      <c r="D4632" t="str">
        <f t="shared" si="370"/>
        <v>CP001646</v>
      </c>
      <c r="E4632" t="str">
        <f t="shared" si="367"/>
        <v>Ralstonia</v>
      </c>
      <c r="F4632" t="s">
        <v>32723</v>
      </c>
      <c r="G4632" t="str">
        <f t="shared" si="371"/>
        <v>Ralstoniapickettii                Betaproteobacteria389.77958.4195414---4151</v>
      </c>
      <c r="H4632" t="s">
        <v>23609</v>
      </c>
      <c r="I4632" t="s">
        <v>15</v>
      </c>
      <c r="J4632" t="s">
        <v>78</v>
      </c>
      <c r="K4632" t="s">
        <v>453</v>
      </c>
      <c r="L4632" t="s">
        <v>23610</v>
      </c>
      <c r="M4632" t="s">
        <v>23611</v>
      </c>
      <c r="N4632" t="s">
        <v>23612</v>
      </c>
      <c r="O4632" s="1" t="s">
        <v>23613</v>
      </c>
      <c r="P4632" t="s">
        <v>23614</v>
      </c>
      <c r="Q4632">
        <v>414</v>
      </c>
      <c r="R4632" t="s">
        <v>23</v>
      </c>
      <c r="S4632" t="s">
        <v>23</v>
      </c>
      <c r="T4632" t="s">
        <v>23</v>
      </c>
      <c r="U4632">
        <v>415</v>
      </c>
      <c r="V4632">
        <v>1</v>
      </c>
    </row>
    <row r="4633" spans="1:22">
      <c r="A4633">
        <v>6431367</v>
      </c>
      <c r="B4633" t="str">
        <f t="shared" si="368"/>
        <v>pRp12D02</v>
      </c>
      <c r="C4633" t="str">
        <f t="shared" si="369"/>
        <v>NC_012849.1</v>
      </c>
      <c r="D4633" t="str">
        <f t="shared" si="370"/>
        <v>CP001647</v>
      </c>
      <c r="E4633" t="str">
        <f t="shared" si="367"/>
        <v>Ralstonia</v>
      </c>
      <c r="F4633" t="s">
        <v>32723</v>
      </c>
      <c r="G4633" t="str">
        <f t="shared" si="371"/>
        <v>Ralstoniapickettii                Betaproteobacteria273.13661.607268---2724</v>
      </c>
      <c r="H4633" t="s">
        <v>23609</v>
      </c>
      <c r="I4633" t="s">
        <v>15</v>
      </c>
      <c r="J4633" t="s">
        <v>78</v>
      </c>
      <c r="K4633" t="s">
        <v>453</v>
      </c>
      <c r="L4633" t="s">
        <v>23615</v>
      </c>
      <c r="M4633" t="s">
        <v>23616</v>
      </c>
      <c r="N4633" t="s">
        <v>23617</v>
      </c>
      <c r="O4633" s="1" t="s">
        <v>23618</v>
      </c>
      <c r="P4633" t="s">
        <v>23619</v>
      </c>
      <c r="Q4633">
        <v>268</v>
      </c>
      <c r="R4633" t="s">
        <v>23</v>
      </c>
      <c r="S4633" t="s">
        <v>23</v>
      </c>
      <c r="T4633" t="s">
        <v>23</v>
      </c>
      <c r="U4633">
        <v>272</v>
      </c>
      <c r="V4633">
        <v>4</v>
      </c>
    </row>
    <row r="4634" spans="1:22">
      <c r="A4634">
        <v>6431271</v>
      </c>
      <c r="B4634" t="str">
        <f t="shared" si="368"/>
        <v>pRp12D03</v>
      </c>
      <c r="C4634" t="str">
        <f t="shared" si="369"/>
        <v>NC_012851.1</v>
      </c>
      <c r="D4634" t="str">
        <f t="shared" si="370"/>
        <v>CP001648</v>
      </c>
      <c r="E4634" t="str">
        <f t="shared" si="367"/>
        <v>Ralstonia</v>
      </c>
      <c r="F4634" t="s">
        <v>32723</v>
      </c>
      <c r="G4634" t="str">
        <f t="shared" si="371"/>
        <v>Ralstoniapickettii                Betaproteobacteria51.39861.150264---651</v>
      </c>
      <c r="H4634" t="s">
        <v>23609</v>
      </c>
      <c r="I4634" t="s">
        <v>15</v>
      </c>
      <c r="J4634" t="s">
        <v>78</v>
      </c>
      <c r="K4634" t="s">
        <v>453</v>
      </c>
      <c r="L4634" t="s">
        <v>23620</v>
      </c>
      <c r="M4634" t="s">
        <v>23621</v>
      </c>
      <c r="N4634" t="s">
        <v>23622</v>
      </c>
      <c r="O4634" s="1" t="s">
        <v>23623</v>
      </c>
      <c r="P4634" t="s">
        <v>23624</v>
      </c>
      <c r="Q4634">
        <v>64</v>
      </c>
      <c r="R4634" t="s">
        <v>23</v>
      </c>
      <c r="S4634" t="s">
        <v>23</v>
      </c>
      <c r="T4634" t="s">
        <v>23</v>
      </c>
      <c r="U4634">
        <v>65</v>
      </c>
      <c r="V4634">
        <v>1</v>
      </c>
    </row>
    <row r="4635" spans="1:22">
      <c r="A4635">
        <v>6431175</v>
      </c>
      <c r="B4635" t="str">
        <f t="shared" si="368"/>
        <v>pRPIC01</v>
      </c>
      <c r="C4635" t="str">
        <f t="shared" si="369"/>
        <v>NC_010683.1</v>
      </c>
      <c r="D4635" t="str">
        <f t="shared" si="370"/>
        <v>CP001070</v>
      </c>
      <c r="E4635" t="str">
        <f t="shared" ref="E4635:E4698" si="372">MID(H4635,1,FIND(" ",H4635)-1)</f>
        <v>Ralstonia</v>
      </c>
      <c r="F4635" t="s">
        <v>32723</v>
      </c>
      <c r="G4635" t="str">
        <f t="shared" si="371"/>
        <v>Ralstoniapickettii                Betaproteobacteria80.93460.408582---853</v>
      </c>
      <c r="H4635" t="s">
        <v>23625</v>
      </c>
      <c r="I4635" t="s">
        <v>15</v>
      </c>
      <c r="J4635" t="s">
        <v>78</v>
      </c>
      <c r="K4635" t="s">
        <v>453</v>
      </c>
      <c r="L4635" t="s">
        <v>23626</v>
      </c>
      <c r="M4635" t="s">
        <v>23627</v>
      </c>
      <c r="N4635" t="s">
        <v>23628</v>
      </c>
      <c r="O4635" s="1" t="s">
        <v>23629</v>
      </c>
      <c r="P4635" t="s">
        <v>23630</v>
      </c>
      <c r="Q4635">
        <v>82</v>
      </c>
      <c r="R4635" t="s">
        <v>23</v>
      </c>
      <c r="S4635" t="s">
        <v>23</v>
      </c>
      <c r="T4635" t="s">
        <v>23</v>
      </c>
      <c r="U4635">
        <v>85</v>
      </c>
      <c r="V4635">
        <v>3</v>
      </c>
    </row>
    <row r="4636" spans="1:22">
      <c r="A4636">
        <v>6431079</v>
      </c>
      <c r="B4636" t="str">
        <f t="shared" si="368"/>
        <v>unnamed</v>
      </c>
      <c r="C4636" t="str">
        <f t="shared" si="369"/>
        <v>-</v>
      </c>
      <c r="D4636" t="str">
        <f t="shared" si="370"/>
        <v>CP011998.1</v>
      </c>
      <c r="E4636" t="str">
        <f t="shared" si="372"/>
        <v>Ralstonia</v>
      </c>
      <c r="F4636" t="s">
        <v>32724</v>
      </c>
      <c r="G4636" t="str">
        <f t="shared" si="371"/>
        <v>Ralstoniasolanacearum             Betaproteobacteria2008.4266.8961429-2-1536105</v>
      </c>
      <c r="H4636" t="s">
        <v>23631</v>
      </c>
      <c r="I4636" t="s">
        <v>15</v>
      </c>
      <c r="J4636" t="s">
        <v>78</v>
      </c>
      <c r="K4636" t="s">
        <v>453</v>
      </c>
      <c r="L4636" t="s">
        <v>68</v>
      </c>
      <c r="M4636" t="s">
        <v>23</v>
      </c>
      <c r="N4636" t="s">
        <v>23632</v>
      </c>
      <c r="O4636" s="1" t="s">
        <v>23633</v>
      </c>
      <c r="P4636" t="s">
        <v>23634</v>
      </c>
      <c r="Q4636">
        <v>1429</v>
      </c>
      <c r="R4636" t="s">
        <v>23</v>
      </c>
      <c r="S4636">
        <v>2</v>
      </c>
      <c r="T4636" t="s">
        <v>23</v>
      </c>
      <c r="U4636">
        <v>1536</v>
      </c>
      <c r="V4636">
        <v>105</v>
      </c>
    </row>
    <row r="4637" spans="1:22">
      <c r="A4637">
        <v>6430983</v>
      </c>
      <c r="B4637" t="str">
        <f t="shared" si="368"/>
        <v>pJTPS1</v>
      </c>
      <c r="C4637" t="str">
        <f t="shared" si="369"/>
        <v>NC_001399.1</v>
      </c>
      <c r="D4637" t="str">
        <f t="shared" si="370"/>
        <v>AB015669</v>
      </c>
      <c r="E4637" t="str">
        <f t="shared" si="372"/>
        <v>Ralstonia</v>
      </c>
      <c r="F4637" t="s">
        <v>32724</v>
      </c>
      <c r="G4637" t="str">
        <f t="shared" si="371"/>
        <v xml:space="preserve">Ralstoniasolanacearum             Betaproteobacteria6.63362.128815---15-                                                                </v>
      </c>
      <c r="H4637" t="s">
        <v>23635</v>
      </c>
      <c r="I4637" t="s">
        <v>15</v>
      </c>
      <c r="J4637" t="s">
        <v>78</v>
      </c>
      <c r="K4637" t="s">
        <v>453</v>
      </c>
      <c r="L4637" t="s">
        <v>23636</v>
      </c>
      <c r="M4637" t="s">
        <v>23637</v>
      </c>
      <c r="N4637" t="s">
        <v>23638</v>
      </c>
      <c r="O4637" s="1" t="s">
        <v>23639</v>
      </c>
      <c r="P4637" t="s">
        <v>23640</v>
      </c>
      <c r="Q4637">
        <v>15</v>
      </c>
      <c r="R4637" t="s">
        <v>23</v>
      </c>
      <c r="S4637" t="s">
        <v>23</v>
      </c>
      <c r="T4637" t="s">
        <v>23</v>
      </c>
      <c r="U4637">
        <v>15</v>
      </c>
      <c r="V4637" t="s">
        <v>495</v>
      </c>
    </row>
    <row r="4638" spans="1:22">
      <c r="A4638">
        <v>6430887</v>
      </c>
      <c r="B4638" t="str">
        <f t="shared" si="368"/>
        <v>unnamed</v>
      </c>
      <c r="C4638" t="str">
        <f t="shared" si="369"/>
        <v>NZ_CP012688.1</v>
      </c>
      <c r="D4638" t="str">
        <f t="shared" si="370"/>
        <v>CP012688</v>
      </c>
      <c r="E4638" t="str">
        <f t="shared" si="372"/>
        <v>Ralstonia</v>
      </c>
      <c r="F4638" t="s">
        <v>32724</v>
      </c>
      <c r="G4638" t="str">
        <f t="shared" si="371"/>
        <v>Ralstoniasolanacearum             Betaproteobacteria1999.5566.73711462-1-149835</v>
      </c>
      <c r="H4638" t="s">
        <v>23641</v>
      </c>
      <c r="I4638" t="s">
        <v>15</v>
      </c>
      <c r="J4638" t="s">
        <v>78</v>
      </c>
      <c r="K4638" t="s">
        <v>453</v>
      </c>
      <c r="L4638" t="s">
        <v>68</v>
      </c>
      <c r="M4638" t="s">
        <v>23642</v>
      </c>
      <c r="N4638" t="s">
        <v>23643</v>
      </c>
      <c r="O4638" s="1" t="s">
        <v>23644</v>
      </c>
      <c r="P4638" t="s">
        <v>23645</v>
      </c>
      <c r="Q4638">
        <v>1462</v>
      </c>
      <c r="R4638" t="s">
        <v>23</v>
      </c>
      <c r="S4638">
        <v>1</v>
      </c>
      <c r="T4638" t="s">
        <v>23</v>
      </c>
      <c r="U4638">
        <v>1498</v>
      </c>
      <c r="V4638">
        <v>35</v>
      </c>
    </row>
    <row r="4639" spans="1:22">
      <c r="A4639">
        <v>6430791</v>
      </c>
      <c r="B4639" t="str">
        <f t="shared" si="368"/>
        <v>pRSC35</v>
      </c>
      <c r="C4639" t="str">
        <f t="shared" si="369"/>
        <v>NC_017558.1</v>
      </c>
      <c r="D4639" t="str">
        <f t="shared" si="370"/>
        <v>FP885893</v>
      </c>
      <c r="E4639" t="str">
        <f t="shared" si="372"/>
        <v>Ralstonia</v>
      </c>
      <c r="F4639" t="s">
        <v>32724</v>
      </c>
      <c r="G4639" t="str">
        <f t="shared" si="371"/>
        <v xml:space="preserve">Ralstoniasolanacearum             Betaproteobacteria35.00861.291741---41-                                                        </v>
      </c>
      <c r="H4639" t="s">
        <v>23646</v>
      </c>
      <c r="I4639" t="s">
        <v>15</v>
      </c>
      <c r="J4639" t="s">
        <v>78</v>
      </c>
      <c r="K4639" t="s">
        <v>453</v>
      </c>
      <c r="L4639" t="s">
        <v>23647</v>
      </c>
      <c r="M4639" t="s">
        <v>23648</v>
      </c>
      <c r="N4639" t="s">
        <v>23649</v>
      </c>
      <c r="O4639" s="1" t="s">
        <v>23650</v>
      </c>
      <c r="P4639" t="s">
        <v>23651</v>
      </c>
      <c r="Q4639">
        <v>41</v>
      </c>
      <c r="R4639" t="s">
        <v>23</v>
      </c>
      <c r="S4639" t="s">
        <v>23</v>
      </c>
      <c r="T4639" t="s">
        <v>23</v>
      </c>
      <c r="U4639">
        <v>41</v>
      </c>
      <c r="V4639" t="s">
        <v>58</v>
      </c>
    </row>
    <row r="4640" spans="1:22">
      <c r="A4640">
        <v>6430695</v>
      </c>
      <c r="B4640" t="str">
        <f t="shared" si="368"/>
        <v>CMR15_mp</v>
      </c>
      <c r="C4640" t="str">
        <f t="shared" si="369"/>
        <v>NC_017589.1</v>
      </c>
      <c r="D4640" t="str">
        <f t="shared" si="370"/>
        <v>FP885896</v>
      </c>
      <c r="E4640" t="str">
        <f t="shared" si="372"/>
        <v>Ralstonia</v>
      </c>
      <c r="F4640" t="s">
        <v>32724</v>
      </c>
      <c r="G4640" t="str">
        <f t="shared" si="371"/>
        <v>Ralstoniasolanacearum             Betaproteobacteria1959.3366.88511459341149831</v>
      </c>
      <c r="H4640" t="s">
        <v>23646</v>
      </c>
      <c r="I4640" t="s">
        <v>15</v>
      </c>
      <c r="J4640" t="s">
        <v>78</v>
      </c>
      <c r="K4640" t="s">
        <v>453</v>
      </c>
      <c r="L4640" t="s">
        <v>23652</v>
      </c>
      <c r="M4640" t="s">
        <v>23653</v>
      </c>
      <c r="N4640" t="s">
        <v>23654</v>
      </c>
      <c r="O4640" s="1" t="s">
        <v>23655</v>
      </c>
      <c r="P4640" t="s">
        <v>23656</v>
      </c>
      <c r="Q4640">
        <v>1459</v>
      </c>
      <c r="R4640">
        <v>3</v>
      </c>
      <c r="S4640">
        <v>4</v>
      </c>
      <c r="T4640">
        <v>1</v>
      </c>
      <c r="U4640">
        <v>1498</v>
      </c>
      <c r="V4640">
        <v>31</v>
      </c>
    </row>
    <row r="4641" spans="1:22">
      <c r="A4641">
        <v>6430599</v>
      </c>
      <c r="B4641" t="str">
        <f t="shared" si="368"/>
        <v>megaplasmid</v>
      </c>
      <c r="C4641" t="str">
        <f t="shared" si="369"/>
        <v>NC_021745.1</v>
      </c>
      <c r="D4641" t="str">
        <f t="shared" si="370"/>
        <v>CP004013</v>
      </c>
      <c r="E4641" t="str">
        <f t="shared" si="372"/>
        <v>Ralstonia</v>
      </c>
      <c r="F4641" t="s">
        <v>32724</v>
      </c>
      <c r="G4641" t="str">
        <f t="shared" si="371"/>
        <v>Ralstoniasolanacearum             Betaproteobacteria2089.8366.6318155734-160945</v>
      </c>
      <c r="H4641" t="s">
        <v>23657</v>
      </c>
      <c r="I4641" t="s">
        <v>15</v>
      </c>
      <c r="J4641" t="s">
        <v>78</v>
      </c>
      <c r="K4641" t="s">
        <v>453</v>
      </c>
      <c r="L4641" t="s">
        <v>617</v>
      </c>
      <c r="M4641" t="s">
        <v>23658</v>
      </c>
      <c r="N4641" t="s">
        <v>23659</v>
      </c>
      <c r="O4641" s="1" t="s">
        <v>23660</v>
      </c>
      <c r="P4641" t="s">
        <v>23661</v>
      </c>
      <c r="Q4641">
        <v>1557</v>
      </c>
      <c r="R4641">
        <v>3</v>
      </c>
      <c r="S4641">
        <v>4</v>
      </c>
      <c r="T4641" t="s">
        <v>23</v>
      </c>
      <c r="U4641">
        <v>1609</v>
      </c>
      <c r="V4641">
        <v>45</v>
      </c>
    </row>
    <row r="4642" spans="1:22">
      <c r="A4642">
        <v>6430503</v>
      </c>
      <c r="B4642" t="str">
        <f t="shared" si="368"/>
        <v>pGMI1000MP</v>
      </c>
      <c r="C4642" t="str">
        <f t="shared" si="369"/>
        <v>NC_003296.1</v>
      </c>
      <c r="D4642" t="str">
        <f t="shared" si="370"/>
        <v>-</v>
      </c>
      <c r="E4642" t="str">
        <f t="shared" si="372"/>
        <v>Ralstonia</v>
      </c>
      <c r="F4642" t="s">
        <v>32724</v>
      </c>
      <c r="G4642" t="str">
        <f t="shared" si="371"/>
        <v>Ralstoniasolanacearum             Betaproteobacteria2094.5166.8662153333-158344</v>
      </c>
      <c r="H4642" t="s">
        <v>23662</v>
      </c>
      <c r="I4642" t="s">
        <v>15</v>
      </c>
      <c r="J4642" t="s">
        <v>78</v>
      </c>
      <c r="K4642" t="s">
        <v>453</v>
      </c>
      <c r="L4642" t="s">
        <v>23663</v>
      </c>
      <c r="M4642" t="s">
        <v>23664</v>
      </c>
      <c r="N4642" t="s">
        <v>23</v>
      </c>
      <c r="O4642" s="1" t="s">
        <v>23665</v>
      </c>
      <c r="P4642" t="s">
        <v>23666</v>
      </c>
      <c r="Q4642">
        <v>1533</v>
      </c>
      <c r="R4642">
        <v>3</v>
      </c>
      <c r="S4642">
        <v>3</v>
      </c>
      <c r="T4642" t="s">
        <v>23</v>
      </c>
      <c r="U4642">
        <v>1583</v>
      </c>
      <c r="V4642">
        <v>44</v>
      </c>
    </row>
    <row r="4643" spans="1:22">
      <c r="A4643">
        <v>6430407</v>
      </c>
      <c r="B4643" t="str">
        <f t="shared" si="368"/>
        <v>megaplasmid</v>
      </c>
      <c r="C4643" t="str">
        <f t="shared" si="369"/>
        <v>NC_017575.1</v>
      </c>
      <c r="D4643" t="str">
        <f t="shared" si="370"/>
        <v>CP002820</v>
      </c>
      <c r="E4643" t="str">
        <f t="shared" si="372"/>
        <v>Ralstonia</v>
      </c>
      <c r="F4643" t="s">
        <v>32724</v>
      </c>
      <c r="G4643" t="str">
        <f t="shared" si="371"/>
        <v>Ralstoniasolanacearum             Betaproteobacteria1949.1766.73351433-1-149561</v>
      </c>
      <c r="H4643" t="s">
        <v>23667</v>
      </c>
      <c r="I4643" t="s">
        <v>15</v>
      </c>
      <c r="J4643" t="s">
        <v>78</v>
      </c>
      <c r="K4643" t="s">
        <v>453</v>
      </c>
      <c r="L4643" t="s">
        <v>617</v>
      </c>
      <c r="M4643" t="s">
        <v>23668</v>
      </c>
      <c r="N4643" t="s">
        <v>23669</v>
      </c>
      <c r="O4643" s="1" t="s">
        <v>23670</v>
      </c>
      <c r="P4643" t="s">
        <v>23671</v>
      </c>
      <c r="Q4643">
        <v>1433</v>
      </c>
      <c r="R4643" t="s">
        <v>23</v>
      </c>
      <c r="S4643">
        <v>1</v>
      </c>
      <c r="T4643" t="s">
        <v>23</v>
      </c>
      <c r="U4643">
        <v>1495</v>
      </c>
      <c r="V4643">
        <v>61</v>
      </c>
    </row>
    <row r="4644" spans="1:22">
      <c r="A4644">
        <v>6430311</v>
      </c>
      <c r="B4644" t="str">
        <f t="shared" si="368"/>
        <v>mpPSI07</v>
      </c>
      <c r="C4644" t="str">
        <f t="shared" si="369"/>
        <v>NC_014310.1</v>
      </c>
      <c r="D4644" t="str">
        <f t="shared" si="370"/>
        <v>FP885891</v>
      </c>
      <c r="E4644" t="str">
        <f t="shared" si="372"/>
        <v>Ralstonia</v>
      </c>
      <c r="F4644" t="s">
        <v>32724</v>
      </c>
      <c r="G4644" t="str">
        <f t="shared" si="371"/>
        <v>Ralstoniasolanacearum             Betaproteobacteria208566.12691530-1-157544</v>
      </c>
      <c r="H4644" t="s">
        <v>23672</v>
      </c>
      <c r="I4644" t="s">
        <v>15</v>
      </c>
      <c r="J4644" t="s">
        <v>78</v>
      </c>
      <c r="K4644" t="s">
        <v>453</v>
      </c>
      <c r="L4644" t="s">
        <v>23673</v>
      </c>
      <c r="M4644" t="s">
        <v>23674</v>
      </c>
      <c r="N4644" t="s">
        <v>23675</v>
      </c>
      <c r="O4644" s="1">
        <v>2085</v>
      </c>
      <c r="P4644" t="s">
        <v>23676</v>
      </c>
      <c r="Q4644">
        <v>1530</v>
      </c>
      <c r="R4644" t="s">
        <v>23</v>
      </c>
      <c r="S4644">
        <v>1</v>
      </c>
      <c r="T4644" t="s">
        <v>23</v>
      </c>
      <c r="U4644">
        <v>1575</v>
      </c>
      <c r="V4644">
        <v>44</v>
      </c>
    </row>
    <row r="4645" spans="1:22">
      <c r="A4645">
        <v>6430215</v>
      </c>
      <c r="B4645" t="str">
        <f t="shared" si="368"/>
        <v xml:space="preserve">unnamed1 </v>
      </c>
      <c r="C4645" t="str">
        <f t="shared" si="369"/>
        <v>NZ_CM002758.1</v>
      </c>
      <c r="D4645" t="str">
        <f t="shared" si="370"/>
        <v>CM002758</v>
      </c>
      <c r="E4645" t="str">
        <f t="shared" si="372"/>
        <v>Ralstonia</v>
      </c>
      <c r="F4645" t="s">
        <v>32724</v>
      </c>
      <c r="G4645" t="str">
        <f t="shared" si="371"/>
        <v>Ralstoniasolanacearum             Betaproteobacteria1957.1266.9911399-1-148383</v>
      </c>
      <c r="H4645" t="s">
        <v>23677</v>
      </c>
      <c r="I4645" t="s">
        <v>15</v>
      </c>
      <c r="J4645" t="s">
        <v>78</v>
      </c>
      <c r="K4645" t="s">
        <v>453</v>
      </c>
      <c r="L4645" t="s">
        <v>23678</v>
      </c>
      <c r="M4645" t="s">
        <v>23679</v>
      </c>
      <c r="N4645" t="s">
        <v>23680</v>
      </c>
      <c r="O4645" s="1" t="s">
        <v>23681</v>
      </c>
      <c r="P4645" t="s">
        <v>23682</v>
      </c>
      <c r="Q4645">
        <v>1399</v>
      </c>
      <c r="R4645" t="s">
        <v>23</v>
      </c>
      <c r="S4645">
        <v>1</v>
      </c>
      <c r="T4645" t="s">
        <v>23</v>
      </c>
      <c r="U4645">
        <v>1483</v>
      </c>
      <c r="V4645">
        <v>83</v>
      </c>
    </row>
    <row r="4646" spans="1:22">
      <c r="A4646">
        <v>6430119</v>
      </c>
      <c r="B4646" t="str">
        <f t="shared" si="368"/>
        <v xml:space="preserve">unnamed1 </v>
      </c>
      <c r="C4646" t="str">
        <f t="shared" si="369"/>
        <v>NZ_CM002756.1</v>
      </c>
      <c r="D4646" t="str">
        <f t="shared" si="370"/>
        <v>CM002756</v>
      </c>
      <c r="E4646" t="str">
        <f t="shared" si="372"/>
        <v>Ralstonia</v>
      </c>
      <c r="F4646" t="s">
        <v>32724</v>
      </c>
      <c r="G4646" t="str">
        <f t="shared" si="371"/>
        <v>Ralstoniasolanacearum             Betaproteobacteria1996.266.8549143613-153292</v>
      </c>
      <c r="H4646" t="s">
        <v>23683</v>
      </c>
      <c r="I4646" t="s">
        <v>15</v>
      </c>
      <c r="J4646" t="s">
        <v>78</v>
      </c>
      <c r="K4646" t="s">
        <v>453</v>
      </c>
      <c r="L4646" t="s">
        <v>23678</v>
      </c>
      <c r="M4646" t="s">
        <v>23684</v>
      </c>
      <c r="N4646" t="s">
        <v>23685</v>
      </c>
      <c r="O4646" s="1" t="s">
        <v>23686</v>
      </c>
      <c r="P4646" t="s">
        <v>23687</v>
      </c>
      <c r="Q4646">
        <v>1436</v>
      </c>
      <c r="R4646">
        <v>1</v>
      </c>
      <c r="S4646">
        <v>3</v>
      </c>
      <c r="T4646" t="s">
        <v>23</v>
      </c>
      <c r="U4646">
        <v>1532</v>
      </c>
      <c r="V4646">
        <v>92</v>
      </c>
    </row>
    <row r="4647" spans="1:22">
      <c r="A4647">
        <v>6430023</v>
      </c>
      <c r="B4647" t="str">
        <f t="shared" si="368"/>
        <v>NDM-1</v>
      </c>
      <c r="C4647" t="str">
        <f t="shared" si="369"/>
        <v>NC_025130.1</v>
      </c>
      <c r="D4647" t="str">
        <f t="shared" si="370"/>
        <v>KF877335</v>
      </c>
      <c r="E4647" t="str">
        <f t="shared" si="372"/>
        <v>Raoultella</v>
      </c>
      <c r="F4647" t="s">
        <v>32725</v>
      </c>
      <c r="G4647" t="str">
        <f t="shared" si="371"/>
        <v xml:space="preserve">Raoultellaplanticola               Gammaproteobacteria53.13449.241569---69-                                                        </v>
      </c>
      <c r="H4647" t="s">
        <v>23688</v>
      </c>
      <c r="I4647" t="s">
        <v>15</v>
      </c>
      <c r="J4647" t="s">
        <v>78</v>
      </c>
      <c r="K4647" t="s">
        <v>79</v>
      </c>
      <c r="L4647" t="s">
        <v>23689</v>
      </c>
      <c r="M4647" t="s">
        <v>23690</v>
      </c>
      <c r="N4647" t="s">
        <v>23691</v>
      </c>
      <c r="O4647" s="1" t="s">
        <v>23692</v>
      </c>
      <c r="P4647" t="s">
        <v>23693</v>
      </c>
      <c r="Q4647">
        <v>69</v>
      </c>
      <c r="R4647" t="s">
        <v>23</v>
      </c>
      <c r="S4647" t="s">
        <v>23</v>
      </c>
      <c r="T4647" t="s">
        <v>23</v>
      </c>
      <c r="U4647">
        <v>69</v>
      </c>
      <c r="V4647" t="s">
        <v>58</v>
      </c>
    </row>
    <row r="4648" spans="1:22">
      <c r="A4648">
        <v>6429927</v>
      </c>
      <c r="B4648" t="str">
        <f t="shared" si="368"/>
        <v>pKpNDM1</v>
      </c>
      <c r="C4648" t="str">
        <f t="shared" si="369"/>
        <v>NC_023911.1</v>
      </c>
      <c r="D4648" t="str">
        <f t="shared" si="370"/>
        <v>JX515588</v>
      </c>
      <c r="E4648" t="str">
        <f t="shared" si="372"/>
        <v>Raoultella</v>
      </c>
      <c r="F4648" t="s">
        <v>32725</v>
      </c>
      <c r="G4648" t="str">
        <f t="shared" si="371"/>
        <v xml:space="preserve">Raoultellaplanticola               Gammaproteobacteria277.68246.859372---372-                                                        </v>
      </c>
      <c r="H4648" t="s">
        <v>23694</v>
      </c>
      <c r="I4648" t="s">
        <v>15</v>
      </c>
      <c r="J4648" t="s">
        <v>78</v>
      </c>
      <c r="K4648" t="s">
        <v>79</v>
      </c>
      <c r="L4648" t="s">
        <v>23695</v>
      </c>
      <c r="M4648" t="s">
        <v>23696</v>
      </c>
      <c r="N4648" t="s">
        <v>23697</v>
      </c>
      <c r="O4648" s="1" t="s">
        <v>23698</v>
      </c>
      <c r="P4648" t="s">
        <v>23699</v>
      </c>
      <c r="Q4648">
        <v>372</v>
      </c>
      <c r="R4648" t="s">
        <v>23</v>
      </c>
      <c r="S4648" t="s">
        <v>23</v>
      </c>
      <c r="T4648" t="s">
        <v>23</v>
      </c>
      <c r="U4648">
        <v>372</v>
      </c>
      <c r="V4648" t="s">
        <v>58</v>
      </c>
    </row>
    <row r="4649" spans="1:22">
      <c r="A4649">
        <v>6429831</v>
      </c>
      <c r="B4649" t="str">
        <f t="shared" si="368"/>
        <v>pRetIE4771a</v>
      </c>
      <c r="C4649" t="str">
        <f t="shared" si="369"/>
        <v>NZ_CP006987.1</v>
      </c>
      <c r="D4649" t="str">
        <f t="shared" si="370"/>
        <v>CP006987</v>
      </c>
      <c r="E4649" t="str">
        <f t="shared" si="372"/>
        <v>Rhizobium</v>
      </c>
      <c r="F4649" t="s">
        <v>32726</v>
      </c>
      <c r="G4649" t="str">
        <f t="shared" si="371"/>
        <v>Rhizobiumetli                     Alphaproteobacteria244.77158.768211---2165</v>
      </c>
      <c r="H4649" t="s">
        <v>23700</v>
      </c>
      <c r="I4649" t="s">
        <v>15</v>
      </c>
      <c r="J4649" t="s">
        <v>78</v>
      </c>
      <c r="K4649" t="s">
        <v>202</v>
      </c>
      <c r="L4649" t="s">
        <v>23701</v>
      </c>
      <c r="M4649" t="s">
        <v>23702</v>
      </c>
      <c r="N4649" t="s">
        <v>23703</v>
      </c>
      <c r="O4649" s="1" t="s">
        <v>23704</v>
      </c>
      <c r="P4649" t="s">
        <v>23705</v>
      </c>
      <c r="Q4649">
        <v>211</v>
      </c>
      <c r="R4649" t="s">
        <v>23</v>
      </c>
      <c r="S4649" t="s">
        <v>23</v>
      </c>
      <c r="T4649" t="s">
        <v>23</v>
      </c>
      <c r="U4649">
        <v>216</v>
      </c>
      <c r="V4649">
        <v>5</v>
      </c>
    </row>
    <row r="4650" spans="1:22">
      <c r="A4650">
        <v>6429735</v>
      </c>
      <c r="B4650" t="str">
        <f t="shared" si="368"/>
        <v>pRetIE4771b</v>
      </c>
      <c r="C4650" t="str">
        <f t="shared" si="369"/>
        <v>NZ_CP006988.1</v>
      </c>
      <c r="D4650" t="str">
        <f t="shared" si="370"/>
        <v>CP006988</v>
      </c>
      <c r="E4650" t="str">
        <f t="shared" si="372"/>
        <v>Rhizobium</v>
      </c>
      <c r="F4650" t="s">
        <v>32726</v>
      </c>
      <c r="G4650" t="str">
        <f t="shared" si="371"/>
        <v>Rhizobiumetli                     Alphaproteobacteria393.84657.4895311---33726</v>
      </c>
      <c r="H4650" t="s">
        <v>23700</v>
      </c>
      <c r="I4650" t="s">
        <v>15</v>
      </c>
      <c r="J4650" t="s">
        <v>78</v>
      </c>
      <c r="K4650" t="s">
        <v>202</v>
      </c>
      <c r="L4650" t="s">
        <v>23706</v>
      </c>
      <c r="M4650" t="s">
        <v>23707</v>
      </c>
      <c r="N4650" t="s">
        <v>23708</v>
      </c>
      <c r="O4650" s="1" t="s">
        <v>23709</v>
      </c>
      <c r="P4650" t="s">
        <v>23710</v>
      </c>
      <c r="Q4650">
        <v>311</v>
      </c>
      <c r="R4650" t="s">
        <v>23</v>
      </c>
      <c r="S4650" t="s">
        <v>23</v>
      </c>
      <c r="T4650" t="s">
        <v>23</v>
      </c>
      <c r="U4650">
        <v>337</v>
      </c>
      <c r="V4650">
        <v>26</v>
      </c>
    </row>
    <row r="4651" spans="1:22">
      <c r="A4651">
        <v>6429639</v>
      </c>
      <c r="B4651" t="str">
        <f t="shared" si="368"/>
        <v>pRetIE4771e</v>
      </c>
      <c r="C4651" t="str">
        <f t="shared" si="369"/>
        <v>NZ_CP006991.1</v>
      </c>
      <c r="D4651" t="str">
        <f t="shared" si="370"/>
        <v>CP006991</v>
      </c>
      <c r="E4651" t="str">
        <f t="shared" si="372"/>
        <v>Rhizobium</v>
      </c>
      <c r="F4651" t="s">
        <v>32726</v>
      </c>
      <c r="G4651" t="str">
        <f t="shared" si="371"/>
        <v>Rhizobiumetli                     Alphaproteobacteria744.10460.7438663---67411</v>
      </c>
      <c r="H4651" t="s">
        <v>23700</v>
      </c>
      <c r="I4651" t="s">
        <v>15</v>
      </c>
      <c r="J4651" t="s">
        <v>78</v>
      </c>
      <c r="K4651" t="s">
        <v>202</v>
      </c>
      <c r="L4651" t="s">
        <v>23711</v>
      </c>
      <c r="M4651" t="s">
        <v>23712</v>
      </c>
      <c r="N4651" t="s">
        <v>23713</v>
      </c>
      <c r="O4651" s="1" t="s">
        <v>23714</v>
      </c>
      <c r="P4651" t="s">
        <v>2086</v>
      </c>
      <c r="Q4651">
        <v>663</v>
      </c>
      <c r="R4651" t="s">
        <v>23</v>
      </c>
      <c r="S4651" t="s">
        <v>23</v>
      </c>
      <c r="T4651" t="s">
        <v>23</v>
      </c>
      <c r="U4651">
        <v>674</v>
      </c>
      <c r="V4651">
        <v>11</v>
      </c>
    </row>
    <row r="4652" spans="1:22">
      <c r="A4652">
        <v>6429543</v>
      </c>
      <c r="B4652" t="str">
        <f t="shared" si="368"/>
        <v>pRetIE4771c</v>
      </c>
      <c r="C4652" t="str">
        <f t="shared" si="369"/>
        <v>NZ_CP006989.1</v>
      </c>
      <c r="D4652" t="str">
        <f t="shared" si="370"/>
        <v>CP006989</v>
      </c>
      <c r="E4652" t="str">
        <f t="shared" si="372"/>
        <v>Rhizobium</v>
      </c>
      <c r="F4652" t="s">
        <v>32726</v>
      </c>
      <c r="G4652" t="str">
        <f t="shared" si="371"/>
        <v>Rhizobiumetli                     Alphaproteobacteria470.12561.9461422---4297</v>
      </c>
      <c r="H4652" t="s">
        <v>23700</v>
      </c>
      <c r="I4652" t="s">
        <v>15</v>
      </c>
      <c r="J4652" t="s">
        <v>78</v>
      </c>
      <c r="K4652" t="s">
        <v>202</v>
      </c>
      <c r="L4652" t="s">
        <v>23715</v>
      </c>
      <c r="M4652" t="s">
        <v>23716</v>
      </c>
      <c r="N4652" t="s">
        <v>23717</v>
      </c>
      <c r="O4652" s="1" t="s">
        <v>23718</v>
      </c>
      <c r="P4652" t="s">
        <v>23719</v>
      </c>
      <c r="Q4652">
        <v>422</v>
      </c>
      <c r="R4652" t="s">
        <v>23</v>
      </c>
      <c r="S4652" t="s">
        <v>23</v>
      </c>
      <c r="T4652" t="s">
        <v>23</v>
      </c>
      <c r="U4652">
        <v>429</v>
      </c>
      <c r="V4652">
        <v>7</v>
      </c>
    </row>
    <row r="4653" spans="1:22">
      <c r="A4653">
        <v>6429447</v>
      </c>
      <c r="B4653" t="str">
        <f t="shared" si="368"/>
        <v>pRetIE4771d</v>
      </c>
      <c r="C4653" t="str">
        <f t="shared" si="369"/>
        <v>NZ_CP006990.1</v>
      </c>
      <c r="D4653" t="str">
        <f t="shared" si="370"/>
        <v>CP006990</v>
      </c>
      <c r="E4653" t="str">
        <f t="shared" si="372"/>
        <v>Rhizobium</v>
      </c>
      <c r="F4653" t="s">
        <v>32726</v>
      </c>
      <c r="G4653" t="str">
        <f t="shared" si="371"/>
        <v>Rhizobiumetli                     Alphaproteobacteria729.17261.2194649---66112</v>
      </c>
      <c r="H4653" t="s">
        <v>23700</v>
      </c>
      <c r="I4653" t="s">
        <v>15</v>
      </c>
      <c r="J4653" t="s">
        <v>78</v>
      </c>
      <c r="K4653" t="s">
        <v>202</v>
      </c>
      <c r="L4653" t="s">
        <v>23720</v>
      </c>
      <c r="M4653" t="s">
        <v>23721</v>
      </c>
      <c r="N4653" t="s">
        <v>23722</v>
      </c>
      <c r="O4653" s="1" t="s">
        <v>23723</v>
      </c>
      <c r="P4653" t="s">
        <v>23724</v>
      </c>
      <c r="Q4653">
        <v>649</v>
      </c>
      <c r="R4653" t="s">
        <v>23</v>
      </c>
      <c r="S4653" t="s">
        <v>23</v>
      </c>
      <c r="T4653" t="s">
        <v>23</v>
      </c>
      <c r="U4653">
        <v>661</v>
      </c>
      <c r="V4653">
        <v>12</v>
      </c>
    </row>
    <row r="4654" spans="1:22">
      <c r="A4654">
        <v>6429351</v>
      </c>
      <c r="B4654" t="str">
        <f t="shared" si="368"/>
        <v>pRetMIM1a</v>
      </c>
      <c r="C4654" t="str">
        <f t="shared" si="369"/>
        <v>NC_021906.1</v>
      </c>
      <c r="D4654" t="str">
        <f t="shared" si="370"/>
        <v>CP005951</v>
      </c>
      <c r="E4654" t="str">
        <f t="shared" si="372"/>
        <v>Rhizobium</v>
      </c>
      <c r="F4654" t="s">
        <v>32726</v>
      </c>
      <c r="G4654" t="str">
        <f t="shared" si="371"/>
        <v>Rhizobiumetli                     Alphaproteobacteria181.31361.7799164---1684</v>
      </c>
      <c r="H4654" t="s">
        <v>23725</v>
      </c>
      <c r="I4654" t="s">
        <v>15</v>
      </c>
      <c r="J4654" t="s">
        <v>78</v>
      </c>
      <c r="K4654" t="s">
        <v>202</v>
      </c>
      <c r="L4654" t="s">
        <v>23726</v>
      </c>
      <c r="M4654" t="s">
        <v>23727</v>
      </c>
      <c r="N4654" t="s">
        <v>23728</v>
      </c>
      <c r="O4654" s="1" t="s">
        <v>23729</v>
      </c>
      <c r="P4654" t="s">
        <v>23730</v>
      </c>
      <c r="Q4654">
        <v>164</v>
      </c>
      <c r="R4654" t="s">
        <v>23</v>
      </c>
      <c r="S4654" t="s">
        <v>23</v>
      </c>
      <c r="T4654" t="s">
        <v>23</v>
      </c>
      <c r="U4654">
        <v>168</v>
      </c>
      <c r="V4654">
        <v>4</v>
      </c>
    </row>
    <row r="4655" spans="1:22">
      <c r="A4655">
        <v>6429255</v>
      </c>
      <c r="B4655" t="str">
        <f t="shared" si="368"/>
        <v>pRetMIM1d</v>
      </c>
      <c r="C4655" t="str">
        <f t="shared" si="369"/>
        <v>NC_021908.1</v>
      </c>
      <c r="D4655" t="str">
        <f t="shared" si="370"/>
        <v>CP005954</v>
      </c>
      <c r="E4655" t="str">
        <f t="shared" si="372"/>
        <v>Rhizobium</v>
      </c>
      <c r="F4655" t="s">
        <v>32726</v>
      </c>
      <c r="G4655" t="str">
        <f t="shared" si="371"/>
        <v>Rhizobiumetli                     Alphaproteobacteria512.05461.632476--34889</v>
      </c>
      <c r="H4655" t="s">
        <v>23725</v>
      </c>
      <c r="I4655" t="s">
        <v>15</v>
      </c>
      <c r="J4655" t="s">
        <v>78</v>
      </c>
      <c r="K4655" t="s">
        <v>202</v>
      </c>
      <c r="L4655" t="s">
        <v>23731</v>
      </c>
      <c r="M4655" t="s">
        <v>23732</v>
      </c>
      <c r="N4655" t="s">
        <v>23733</v>
      </c>
      <c r="O4655" s="1" t="s">
        <v>23734</v>
      </c>
      <c r="P4655" t="s">
        <v>23735</v>
      </c>
      <c r="Q4655">
        <v>476</v>
      </c>
      <c r="R4655" t="s">
        <v>23</v>
      </c>
      <c r="S4655" t="s">
        <v>23</v>
      </c>
      <c r="T4655">
        <v>3</v>
      </c>
      <c r="U4655">
        <v>488</v>
      </c>
      <c r="V4655">
        <v>9</v>
      </c>
    </row>
    <row r="4656" spans="1:22">
      <c r="A4656">
        <v>6429159</v>
      </c>
      <c r="B4656" t="str">
        <f t="shared" si="368"/>
        <v>pRetNIM1c</v>
      </c>
      <c r="C4656" t="str">
        <f t="shared" si="369"/>
        <v>NC_021910.1</v>
      </c>
      <c r="D4656" t="str">
        <f t="shared" si="370"/>
        <v>CP005953</v>
      </c>
      <c r="E4656" t="str">
        <f t="shared" si="372"/>
        <v>Rhizobium</v>
      </c>
      <c r="F4656" t="s">
        <v>32726</v>
      </c>
      <c r="G4656" t="str">
        <f t="shared" si="371"/>
        <v>Rhizobiumetli                     Alphaproteobacteria269.42658.3644235--124711</v>
      </c>
      <c r="H4656" t="s">
        <v>23725</v>
      </c>
      <c r="I4656" t="s">
        <v>15</v>
      </c>
      <c r="J4656" t="s">
        <v>78</v>
      </c>
      <c r="K4656" t="s">
        <v>202</v>
      </c>
      <c r="L4656" t="s">
        <v>23736</v>
      </c>
      <c r="M4656" t="s">
        <v>23737</v>
      </c>
      <c r="N4656" t="s">
        <v>23738</v>
      </c>
      <c r="O4656" s="1" t="s">
        <v>23739</v>
      </c>
      <c r="P4656" t="s">
        <v>23740</v>
      </c>
      <c r="Q4656">
        <v>235</v>
      </c>
      <c r="R4656" t="s">
        <v>23</v>
      </c>
      <c r="S4656" t="s">
        <v>23</v>
      </c>
      <c r="T4656">
        <v>1</v>
      </c>
      <c r="U4656">
        <v>247</v>
      </c>
      <c r="V4656">
        <v>11</v>
      </c>
    </row>
    <row r="4657" spans="1:22">
      <c r="A4657">
        <v>6429063</v>
      </c>
      <c r="B4657" t="str">
        <f t="shared" si="368"/>
        <v>pRetMIM1f</v>
      </c>
      <c r="C4657" t="str">
        <f t="shared" si="369"/>
        <v>NC_021911.1</v>
      </c>
      <c r="D4657" t="str">
        <f t="shared" si="370"/>
        <v>CP005956</v>
      </c>
      <c r="E4657" t="str">
        <f t="shared" si="372"/>
        <v>Rhizobium</v>
      </c>
      <c r="F4657" t="s">
        <v>32726</v>
      </c>
      <c r="G4657" t="str">
        <f t="shared" si="371"/>
        <v>Rhizobiumetli                     Alphaproteobacteria1082.6660.513957---100649</v>
      </c>
      <c r="H4657" t="s">
        <v>23725</v>
      </c>
      <c r="I4657" t="s">
        <v>15</v>
      </c>
      <c r="J4657" t="s">
        <v>78</v>
      </c>
      <c r="K4657" t="s">
        <v>202</v>
      </c>
      <c r="L4657" t="s">
        <v>23741</v>
      </c>
      <c r="M4657" t="s">
        <v>23742</v>
      </c>
      <c r="N4657" t="s">
        <v>23743</v>
      </c>
      <c r="O4657" s="1" t="s">
        <v>23744</v>
      </c>
      <c r="P4657" t="s">
        <v>23745</v>
      </c>
      <c r="Q4657">
        <v>957</v>
      </c>
      <c r="R4657" t="s">
        <v>23</v>
      </c>
      <c r="S4657" t="s">
        <v>23</v>
      </c>
      <c r="T4657" t="s">
        <v>23</v>
      </c>
      <c r="U4657">
        <v>1006</v>
      </c>
      <c r="V4657">
        <v>49</v>
      </c>
    </row>
    <row r="4658" spans="1:22">
      <c r="A4658">
        <v>6428967</v>
      </c>
      <c r="B4658" t="str">
        <f t="shared" si="368"/>
        <v>pRetMIM1e</v>
      </c>
      <c r="C4658" t="str">
        <f t="shared" si="369"/>
        <v>NC_021909.1</v>
      </c>
      <c r="D4658" t="str">
        <f t="shared" si="370"/>
        <v>CP005955</v>
      </c>
      <c r="E4658" t="str">
        <f t="shared" si="372"/>
        <v>Rhizobium</v>
      </c>
      <c r="F4658" t="s">
        <v>32726</v>
      </c>
      <c r="G4658" t="str">
        <f t="shared" si="371"/>
        <v>Rhizobiumetli                     Alphaproteobacteria615.36357.9396502---55250</v>
      </c>
      <c r="H4658" t="s">
        <v>23725</v>
      </c>
      <c r="I4658" t="s">
        <v>15</v>
      </c>
      <c r="J4658" t="s">
        <v>78</v>
      </c>
      <c r="K4658" t="s">
        <v>202</v>
      </c>
      <c r="L4658" t="s">
        <v>23746</v>
      </c>
      <c r="M4658" t="s">
        <v>23747</v>
      </c>
      <c r="N4658" t="s">
        <v>23748</v>
      </c>
      <c r="O4658" s="1" t="s">
        <v>23749</v>
      </c>
      <c r="P4658" t="s">
        <v>23750</v>
      </c>
      <c r="Q4658">
        <v>502</v>
      </c>
      <c r="R4658" t="s">
        <v>23</v>
      </c>
      <c r="S4658" t="s">
        <v>23</v>
      </c>
      <c r="T4658" t="s">
        <v>23</v>
      </c>
      <c r="U4658">
        <v>552</v>
      </c>
      <c r="V4658">
        <v>50</v>
      </c>
    </row>
    <row r="4659" spans="1:22">
      <c r="A4659">
        <v>6428871</v>
      </c>
      <c r="B4659" t="str">
        <f t="shared" si="368"/>
        <v>pRetMIM1b</v>
      </c>
      <c r="C4659" t="str">
        <f t="shared" si="369"/>
        <v>NC_021907.1</v>
      </c>
      <c r="D4659" t="str">
        <f t="shared" si="370"/>
        <v>CP005952</v>
      </c>
      <c r="E4659" t="str">
        <f t="shared" si="372"/>
        <v>Rhizobium</v>
      </c>
      <c r="F4659" t="s">
        <v>32726</v>
      </c>
      <c r="G4659" t="str">
        <f t="shared" si="371"/>
        <v>Rhizobiumetli                     Alphaproteobacteria252.68961.529222---23412</v>
      </c>
      <c r="H4659" t="s">
        <v>23725</v>
      </c>
      <c r="I4659" t="s">
        <v>15</v>
      </c>
      <c r="J4659" t="s">
        <v>78</v>
      </c>
      <c r="K4659" t="s">
        <v>202</v>
      </c>
      <c r="L4659" t="s">
        <v>23751</v>
      </c>
      <c r="M4659" t="s">
        <v>23752</v>
      </c>
      <c r="N4659" t="s">
        <v>23753</v>
      </c>
      <c r="O4659" s="1" t="s">
        <v>23754</v>
      </c>
      <c r="P4659" t="s">
        <v>23755</v>
      </c>
      <c r="Q4659">
        <v>222</v>
      </c>
      <c r="R4659" t="s">
        <v>23</v>
      </c>
      <c r="S4659" t="s">
        <v>23</v>
      </c>
      <c r="T4659" t="s">
        <v>23</v>
      </c>
      <c r="U4659">
        <v>234</v>
      </c>
      <c r="V4659">
        <v>12</v>
      </c>
    </row>
    <row r="4660" spans="1:22">
      <c r="A4660">
        <v>6428775</v>
      </c>
      <c r="B4660" t="str">
        <f t="shared" si="368"/>
        <v>pRetIE4803a</v>
      </c>
      <c r="C4660" t="str">
        <f t="shared" si="369"/>
        <v>NZ_CP007642.1</v>
      </c>
      <c r="D4660" t="str">
        <f t="shared" si="370"/>
        <v>CP007642</v>
      </c>
      <c r="E4660" t="str">
        <f t="shared" si="372"/>
        <v>Rhizobium</v>
      </c>
      <c r="F4660" t="s">
        <v>32726</v>
      </c>
      <c r="G4660" t="str">
        <f t="shared" si="371"/>
        <v>Rhizobiumetli                     Alphaproteobacteria445.19462.1671411---4143</v>
      </c>
      <c r="H4660" t="s">
        <v>23756</v>
      </c>
      <c r="I4660" t="s">
        <v>15</v>
      </c>
      <c r="J4660" t="s">
        <v>78</v>
      </c>
      <c r="K4660" t="s">
        <v>202</v>
      </c>
      <c r="L4660" t="s">
        <v>23757</v>
      </c>
      <c r="M4660" t="s">
        <v>23758</v>
      </c>
      <c r="N4660" t="s">
        <v>23759</v>
      </c>
      <c r="O4660" s="1" t="s">
        <v>23760</v>
      </c>
      <c r="P4660" t="s">
        <v>23761</v>
      </c>
      <c r="Q4660">
        <v>411</v>
      </c>
      <c r="R4660" t="s">
        <v>23</v>
      </c>
      <c r="S4660" t="s">
        <v>23</v>
      </c>
      <c r="T4660" t="s">
        <v>23</v>
      </c>
      <c r="U4660">
        <v>414</v>
      </c>
      <c r="V4660">
        <v>3</v>
      </c>
    </row>
    <row r="4661" spans="1:22">
      <c r="A4661">
        <v>6428679</v>
      </c>
      <c r="B4661" t="str">
        <f t="shared" si="368"/>
        <v>pRetIE4803d</v>
      </c>
      <c r="C4661" t="str">
        <f t="shared" si="369"/>
        <v>NZ_CP007645.1</v>
      </c>
      <c r="D4661" t="str">
        <f t="shared" si="370"/>
        <v>CP007645</v>
      </c>
      <c r="E4661" t="str">
        <f t="shared" si="372"/>
        <v>Rhizobium</v>
      </c>
      <c r="F4661" t="s">
        <v>32726</v>
      </c>
      <c r="G4661" t="str">
        <f t="shared" si="371"/>
        <v>Rhizobiumetli                     Alphaproteobacteria742.91460.6337649---67728</v>
      </c>
      <c r="H4661" t="s">
        <v>23756</v>
      </c>
      <c r="I4661" t="s">
        <v>15</v>
      </c>
      <c r="J4661" t="s">
        <v>78</v>
      </c>
      <c r="K4661" t="s">
        <v>202</v>
      </c>
      <c r="L4661" t="s">
        <v>23762</v>
      </c>
      <c r="M4661" t="s">
        <v>23763</v>
      </c>
      <c r="N4661" t="s">
        <v>23764</v>
      </c>
      <c r="O4661" s="1" t="s">
        <v>23765</v>
      </c>
      <c r="P4661" t="s">
        <v>23766</v>
      </c>
      <c r="Q4661">
        <v>649</v>
      </c>
      <c r="R4661" t="s">
        <v>23</v>
      </c>
      <c r="S4661" t="s">
        <v>23</v>
      </c>
      <c r="T4661" t="s">
        <v>23</v>
      </c>
      <c r="U4661">
        <v>677</v>
      </c>
      <c r="V4661">
        <v>28</v>
      </c>
    </row>
    <row r="4662" spans="1:22">
      <c r="A4662">
        <v>6428583</v>
      </c>
      <c r="B4662" t="str">
        <f t="shared" si="368"/>
        <v>pRetIE4803c</v>
      </c>
      <c r="C4662" t="str">
        <f t="shared" si="369"/>
        <v>NZ_CP007644.1</v>
      </c>
      <c r="D4662" t="str">
        <f t="shared" si="370"/>
        <v>CP007644</v>
      </c>
      <c r="E4662" t="str">
        <f t="shared" si="372"/>
        <v>Rhizobium</v>
      </c>
      <c r="F4662" t="s">
        <v>32726</v>
      </c>
      <c r="G4662" t="str">
        <f t="shared" si="371"/>
        <v>Rhizobiumetli                     Alphaproteobacteria711.72461.1522637---6458</v>
      </c>
      <c r="H4662" t="s">
        <v>23756</v>
      </c>
      <c r="I4662" t="s">
        <v>15</v>
      </c>
      <c r="J4662" t="s">
        <v>78</v>
      </c>
      <c r="K4662" t="s">
        <v>202</v>
      </c>
      <c r="L4662" t="s">
        <v>23767</v>
      </c>
      <c r="M4662" t="s">
        <v>23768</v>
      </c>
      <c r="N4662" t="s">
        <v>23769</v>
      </c>
      <c r="O4662" s="1" t="s">
        <v>23770</v>
      </c>
      <c r="P4662" t="s">
        <v>23771</v>
      </c>
      <c r="Q4662">
        <v>637</v>
      </c>
      <c r="R4662" t="s">
        <v>23</v>
      </c>
      <c r="S4662" t="s">
        <v>23</v>
      </c>
      <c r="T4662" t="s">
        <v>23</v>
      </c>
      <c r="U4662">
        <v>645</v>
      </c>
      <c r="V4662">
        <v>8</v>
      </c>
    </row>
    <row r="4663" spans="1:22">
      <c r="A4663">
        <v>6428487</v>
      </c>
      <c r="B4663" t="str">
        <f t="shared" si="368"/>
        <v>pRetIE4803b</v>
      </c>
      <c r="C4663" t="str">
        <f t="shared" si="369"/>
        <v>NZ_CP007643.1</v>
      </c>
      <c r="D4663" t="str">
        <f t="shared" si="370"/>
        <v>CP007643</v>
      </c>
      <c r="E4663" t="str">
        <f t="shared" si="372"/>
        <v>Rhizobium</v>
      </c>
      <c r="F4663" t="s">
        <v>32726</v>
      </c>
      <c r="G4663" t="str">
        <f t="shared" si="371"/>
        <v>Rhizobiumetli                     Alphaproteobacteria499.13657.874400---47070</v>
      </c>
      <c r="H4663" t="s">
        <v>23756</v>
      </c>
      <c r="I4663" t="s">
        <v>15</v>
      </c>
      <c r="J4663" t="s">
        <v>78</v>
      </c>
      <c r="K4663" t="s">
        <v>202</v>
      </c>
      <c r="L4663" t="s">
        <v>23772</v>
      </c>
      <c r="M4663" t="s">
        <v>23773</v>
      </c>
      <c r="N4663" t="s">
        <v>23774</v>
      </c>
      <c r="O4663" s="1" t="s">
        <v>23775</v>
      </c>
      <c r="P4663" t="s">
        <v>23776</v>
      </c>
      <c r="Q4663">
        <v>400</v>
      </c>
      <c r="R4663" t="s">
        <v>23</v>
      </c>
      <c r="S4663" t="s">
        <v>23</v>
      </c>
      <c r="T4663" t="s">
        <v>23</v>
      </c>
      <c r="U4663">
        <v>470</v>
      </c>
      <c r="V4663">
        <v>70</v>
      </c>
    </row>
    <row r="4664" spans="1:22">
      <c r="A4664">
        <v>6428391</v>
      </c>
      <c r="B4664" t="str">
        <f t="shared" si="368"/>
        <v>p42a</v>
      </c>
      <c r="C4664" t="str">
        <f t="shared" si="369"/>
        <v>NC_007762.1</v>
      </c>
      <c r="D4664" t="str">
        <f t="shared" si="370"/>
        <v>CP000134</v>
      </c>
      <c r="E4664" t="str">
        <f t="shared" si="372"/>
        <v>Rhizobium</v>
      </c>
      <c r="F4664" t="s">
        <v>32726</v>
      </c>
      <c r="G4664" t="str">
        <f t="shared" si="371"/>
        <v>Rhizobiumetli                     Alphaproteobacteria194.22958.0027151---17928</v>
      </c>
      <c r="H4664" t="s">
        <v>23777</v>
      </c>
      <c r="I4664" t="s">
        <v>15</v>
      </c>
      <c r="J4664" t="s">
        <v>78</v>
      </c>
      <c r="K4664" t="s">
        <v>202</v>
      </c>
      <c r="L4664" t="s">
        <v>23778</v>
      </c>
      <c r="M4664" t="s">
        <v>23779</v>
      </c>
      <c r="N4664" t="s">
        <v>23780</v>
      </c>
      <c r="O4664" s="1" t="s">
        <v>23781</v>
      </c>
      <c r="P4664" t="s">
        <v>23782</v>
      </c>
      <c r="Q4664">
        <v>151</v>
      </c>
      <c r="R4664" t="s">
        <v>23</v>
      </c>
      <c r="S4664" t="s">
        <v>23</v>
      </c>
      <c r="T4664" t="s">
        <v>23</v>
      </c>
      <c r="U4664">
        <v>179</v>
      </c>
      <c r="V4664">
        <v>28</v>
      </c>
    </row>
    <row r="4665" spans="1:22">
      <c r="A4665">
        <v>6428295</v>
      </c>
      <c r="B4665" t="str">
        <f t="shared" si="368"/>
        <v>p42b</v>
      </c>
      <c r="C4665" t="str">
        <f t="shared" si="369"/>
        <v>NC_007763.1</v>
      </c>
      <c r="D4665" t="str">
        <f t="shared" si="370"/>
        <v>CP000135</v>
      </c>
      <c r="E4665" t="str">
        <f t="shared" si="372"/>
        <v>Rhizobium</v>
      </c>
      <c r="F4665" t="s">
        <v>32726</v>
      </c>
      <c r="G4665" t="str">
        <f t="shared" si="371"/>
        <v>Rhizobiumetli                     Alphaproteobacteria184.33861.8071168---1713</v>
      </c>
      <c r="H4665" t="s">
        <v>23777</v>
      </c>
      <c r="I4665" t="s">
        <v>15</v>
      </c>
      <c r="J4665" t="s">
        <v>78</v>
      </c>
      <c r="K4665" t="s">
        <v>202</v>
      </c>
      <c r="L4665" t="s">
        <v>23783</v>
      </c>
      <c r="M4665" t="s">
        <v>23784</v>
      </c>
      <c r="N4665" t="s">
        <v>23785</v>
      </c>
      <c r="O4665" s="1" t="s">
        <v>23786</v>
      </c>
      <c r="P4665" t="s">
        <v>23787</v>
      </c>
      <c r="Q4665">
        <v>168</v>
      </c>
      <c r="R4665" t="s">
        <v>23</v>
      </c>
      <c r="S4665" t="s">
        <v>23</v>
      </c>
      <c r="T4665" t="s">
        <v>23</v>
      </c>
      <c r="U4665">
        <v>171</v>
      </c>
      <c r="V4665">
        <v>3</v>
      </c>
    </row>
    <row r="4666" spans="1:22">
      <c r="A4666">
        <v>6428199</v>
      </c>
      <c r="B4666" t="str">
        <f t="shared" si="368"/>
        <v>symbiotic plasmid p42d</v>
      </c>
      <c r="C4666" t="str">
        <f t="shared" si="369"/>
        <v>NC_004041.2</v>
      </c>
      <c r="D4666" t="str">
        <f t="shared" si="370"/>
        <v>U80928</v>
      </c>
      <c r="E4666" t="str">
        <f t="shared" si="372"/>
        <v>Rhizobium</v>
      </c>
      <c r="F4666" t="s">
        <v>32726</v>
      </c>
      <c r="G4666" t="str">
        <f t="shared" si="371"/>
        <v>Rhizobiumetli                     Alphaproteobacteria371.25457.8159322---35028</v>
      </c>
      <c r="H4666" t="s">
        <v>23777</v>
      </c>
      <c r="I4666" t="s">
        <v>15</v>
      </c>
      <c r="J4666" t="s">
        <v>78</v>
      </c>
      <c r="K4666" t="s">
        <v>202</v>
      </c>
      <c r="L4666" t="s">
        <v>23788</v>
      </c>
      <c r="M4666" t="s">
        <v>23789</v>
      </c>
      <c r="N4666" t="s">
        <v>23790</v>
      </c>
      <c r="O4666" s="1" t="s">
        <v>23791</v>
      </c>
      <c r="P4666" t="s">
        <v>23792</v>
      </c>
      <c r="Q4666">
        <v>322</v>
      </c>
      <c r="R4666" t="s">
        <v>23</v>
      </c>
      <c r="S4666" t="s">
        <v>23</v>
      </c>
      <c r="T4666" t="s">
        <v>23</v>
      </c>
      <c r="U4666">
        <v>350</v>
      </c>
      <c r="V4666">
        <v>28</v>
      </c>
    </row>
    <row r="4667" spans="1:22">
      <c r="A4667">
        <v>6428103</v>
      </c>
      <c r="B4667" t="str">
        <f t="shared" si="368"/>
        <v>p42f</v>
      </c>
      <c r="C4667" t="str">
        <f t="shared" si="369"/>
        <v>NC_007766.1</v>
      </c>
      <c r="D4667" t="str">
        <f t="shared" si="370"/>
        <v>CP000138</v>
      </c>
      <c r="E4667" t="str">
        <f t="shared" si="372"/>
        <v>Rhizobium</v>
      </c>
      <c r="F4667" t="s">
        <v>32726</v>
      </c>
      <c r="G4667" t="str">
        <f t="shared" si="371"/>
        <v>Rhizobiumetli                     Alphaproteobacteria642.51761.2192586---60216</v>
      </c>
      <c r="H4667" t="s">
        <v>23777</v>
      </c>
      <c r="I4667" t="s">
        <v>15</v>
      </c>
      <c r="J4667" t="s">
        <v>78</v>
      </c>
      <c r="K4667" t="s">
        <v>202</v>
      </c>
      <c r="L4667" t="s">
        <v>23793</v>
      </c>
      <c r="M4667" t="s">
        <v>23794</v>
      </c>
      <c r="N4667" t="s">
        <v>23795</v>
      </c>
      <c r="O4667" s="1" t="s">
        <v>23796</v>
      </c>
      <c r="P4667" t="s">
        <v>23797</v>
      </c>
      <c r="Q4667">
        <v>586</v>
      </c>
      <c r="R4667" t="s">
        <v>23</v>
      </c>
      <c r="S4667" t="s">
        <v>23</v>
      </c>
      <c r="T4667" t="s">
        <v>23</v>
      </c>
      <c r="U4667">
        <v>602</v>
      </c>
      <c r="V4667">
        <v>16</v>
      </c>
    </row>
    <row r="4668" spans="1:22">
      <c r="A4668">
        <v>6428007</v>
      </c>
      <c r="B4668" t="str">
        <f t="shared" si="368"/>
        <v>p42e</v>
      </c>
      <c r="C4668" t="str">
        <f t="shared" si="369"/>
        <v>NC_007765.1</v>
      </c>
      <c r="D4668" t="str">
        <f t="shared" si="370"/>
        <v>CP000137</v>
      </c>
      <c r="E4668" t="str">
        <f t="shared" si="372"/>
        <v>Rhizobium</v>
      </c>
      <c r="F4668" t="s">
        <v>32726</v>
      </c>
      <c r="G4668" t="str">
        <f t="shared" si="371"/>
        <v>Rhizobiumetli                     Alphaproteobacteria505.33461.6667469---4789</v>
      </c>
      <c r="H4668" t="s">
        <v>23777</v>
      </c>
      <c r="I4668" t="s">
        <v>15</v>
      </c>
      <c r="J4668" t="s">
        <v>78</v>
      </c>
      <c r="K4668" t="s">
        <v>202</v>
      </c>
      <c r="L4668" t="s">
        <v>23798</v>
      </c>
      <c r="M4668" t="s">
        <v>23799</v>
      </c>
      <c r="N4668" t="s">
        <v>23800</v>
      </c>
      <c r="O4668" s="1" t="s">
        <v>23801</v>
      </c>
      <c r="P4668" t="s">
        <v>23802</v>
      </c>
      <c r="Q4668">
        <v>469</v>
      </c>
      <c r="R4668" t="s">
        <v>23</v>
      </c>
      <c r="S4668" t="s">
        <v>23</v>
      </c>
      <c r="T4668" t="s">
        <v>23</v>
      </c>
      <c r="U4668">
        <v>478</v>
      </c>
      <c r="V4668">
        <v>9</v>
      </c>
    </row>
    <row r="4669" spans="1:22">
      <c r="A4669">
        <v>6427911</v>
      </c>
      <c r="B4669" t="str">
        <f t="shared" si="368"/>
        <v>p42c</v>
      </c>
      <c r="C4669" t="str">
        <f t="shared" si="369"/>
        <v>NC_007764.1</v>
      </c>
      <c r="D4669" t="str">
        <f t="shared" si="370"/>
        <v>CP000136</v>
      </c>
      <c r="E4669" t="str">
        <f t="shared" si="372"/>
        <v>Rhizobium</v>
      </c>
      <c r="F4669" t="s">
        <v>32726</v>
      </c>
      <c r="G4669" t="str">
        <f t="shared" si="371"/>
        <v>Rhizobiumetli                     Alphaproteobacteria250.94861.5179229---2367</v>
      </c>
      <c r="H4669" t="s">
        <v>23777</v>
      </c>
      <c r="I4669" t="s">
        <v>15</v>
      </c>
      <c r="J4669" t="s">
        <v>78</v>
      </c>
      <c r="K4669" t="s">
        <v>202</v>
      </c>
      <c r="L4669" t="s">
        <v>23803</v>
      </c>
      <c r="M4669" t="s">
        <v>23804</v>
      </c>
      <c r="N4669" t="s">
        <v>23805</v>
      </c>
      <c r="O4669" s="1" t="s">
        <v>23806</v>
      </c>
      <c r="P4669" t="s">
        <v>23807</v>
      </c>
      <c r="Q4669">
        <v>229</v>
      </c>
      <c r="R4669" t="s">
        <v>23</v>
      </c>
      <c r="S4669" t="s">
        <v>23</v>
      </c>
      <c r="T4669" t="s">
        <v>23</v>
      </c>
      <c r="U4669">
        <v>236</v>
      </c>
      <c r="V4669">
        <v>7</v>
      </c>
    </row>
    <row r="4670" spans="1:22">
      <c r="A4670">
        <v>6427815</v>
      </c>
      <c r="B4670" t="str">
        <f t="shared" si="368"/>
        <v>pC</v>
      </c>
      <c r="C4670" t="str">
        <f t="shared" si="369"/>
        <v>NC_010997.1</v>
      </c>
      <c r="D4670" t="str">
        <f t="shared" si="370"/>
        <v>CP001077</v>
      </c>
      <c r="E4670" t="str">
        <f t="shared" si="372"/>
        <v>Rhizobium</v>
      </c>
      <c r="F4670" t="s">
        <v>32726</v>
      </c>
      <c r="G4670" t="str">
        <f t="shared" si="371"/>
        <v>Rhizobiumetli                     Alphaproteobacteria1091.5260.8908946---97630</v>
      </c>
      <c r="H4670" t="s">
        <v>23808</v>
      </c>
      <c r="I4670" t="s">
        <v>15</v>
      </c>
      <c r="J4670" t="s">
        <v>78</v>
      </c>
      <c r="K4670" t="s">
        <v>202</v>
      </c>
      <c r="L4670" t="s">
        <v>23809</v>
      </c>
      <c r="M4670" t="s">
        <v>23810</v>
      </c>
      <c r="N4670" t="s">
        <v>23811</v>
      </c>
      <c r="O4670" s="1" t="s">
        <v>23812</v>
      </c>
      <c r="P4670" t="s">
        <v>23813</v>
      </c>
      <c r="Q4670">
        <v>946</v>
      </c>
      <c r="R4670" t="s">
        <v>23</v>
      </c>
      <c r="S4670" t="s">
        <v>23</v>
      </c>
      <c r="T4670" t="s">
        <v>23</v>
      </c>
      <c r="U4670">
        <v>976</v>
      </c>
      <c r="V4670">
        <v>30</v>
      </c>
    </row>
    <row r="4671" spans="1:22">
      <c r="A4671">
        <v>6427719</v>
      </c>
      <c r="B4671" t="str">
        <f t="shared" si="368"/>
        <v>pB</v>
      </c>
      <c r="C4671" t="str">
        <f t="shared" si="369"/>
        <v>NC_010996.1</v>
      </c>
      <c r="D4671" t="str">
        <f t="shared" si="370"/>
        <v>CP001076</v>
      </c>
      <c r="E4671" t="str">
        <f t="shared" si="372"/>
        <v>Rhizobium</v>
      </c>
      <c r="F4671" t="s">
        <v>32726</v>
      </c>
      <c r="G4671" t="str">
        <f t="shared" si="371"/>
        <v>Rhizobiumetli                     Alphaproteobacteria429.11157.7594340---37737</v>
      </c>
      <c r="H4671" t="s">
        <v>23808</v>
      </c>
      <c r="I4671" t="s">
        <v>15</v>
      </c>
      <c r="J4671" t="s">
        <v>78</v>
      </c>
      <c r="K4671" t="s">
        <v>202</v>
      </c>
      <c r="L4671" t="s">
        <v>9766</v>
      </c>
      <c r="M4671" t="s">
        <v>23814</v>
      </c>
      <c r="N4671" t="s">
        <v>23815</v>
      </c>
      <c r="O4671" s="1" t="s">
        <v>23816</v>
      </c>
      <c r="P4671" t="s">
        <v>23817</v>
      </c>
      <c r="Q4671">
        <v>340</v>
      </c>
      <c r="R4671" t="s">
        <v>23</v>
      </c>
      <c r="S4671" t="s">
        <v>23</v>
      </c>
      <c r="T4671" t="s">
        <v>23</v>
      </c>
      <c r="U4671">
        <v>377</v>
      </c>
      <c r="V4671">
        <v>37</v>
      </c>
    </row>
    <row r="4672" spans="1:22">
      <c r="A4672">
        <v>6427623</v>
      </c>
      <c r="B4672" t="str">
        <f t="shared" si="368"/>
        <v>pA</v>
      </c>
      <c r="C4672" t="str">
        <f t="shared" si="369"/>
        <v>NC_010998.1</v>
      </c>
      <c r="D4672" t="str">
        <f t="shared" si="370"/>
        <v>CP001075</v>
      </c>
      <c r="E4672" t="str">
        <f t="shared" si="372"/>
        <v>Rhizobium</v>
      </c>
      <c r="F4672" t="s">
        <v>32726</v>
      </c>
      <c r="G4672" t="str">
        <f t="shared" si="371"/>
        <v>Rhizobiumetli                     Alphaproteobacteria414.0962.2203379---3856</v>
      </c>
      <c r="H4672" t="s">
        <v>23808</v>
      </c>
      <c r="I4672" t="s">
        <v>15</v>
      </c>
      <c r="J4672" t="s">
        <v>78</v>
      </c>
      <c r="K4672" t="s">
        <v>202</v>
      </c>
      <c r="L4672" t="s">
        <v>1904</v>
      </c>
      <c r="M4672" t="s">
        <v>23818</v>
      </c>
      <c r="N4672" t="s">
        <v>23819</v>
      </c>
      <c r="O4672" s="1" t="s">
        <v>23820</v>
      </c>
      <c r="P4672" t="s">
        <v>23821</v>
      </c>
      <c r="Q4672">
        <v>379</v>
      </c>
      <c r="R4672" t="s">
        <v>23</v>
      </c>
      <c r="S4672" t="s">
        <v>23</v>
      </c>
      <c r="T4672" t="s">
        <v>23</v>
      </c>
      <c r="U4672">
        <v>385</v>
      </c>
      <c r="V4672">
        <v>6</v>
      </c>
    </row>
    <row r="4673" spans="1:22">
      <c r="A4673">
        <v>6427527</v>
      </c>
      <c r="B4673" t="str">
        <f t="shared" si="368"/>
        <v>pPRF81a</v>
      </c>
      <c r="C4673" t="str">
        <f t="shared" si="369"/>
        <v>NZ_AQHN01000095.1</v>
      </c>
      <c r="D4673" t="str">
        <f t="shared" si="370"/>
        <v>AQHN01000095</v>
      </c>
      <c r="E4673" t="str">
        <f t="shared" si="372"/>
        <v>Rhizobium</v>
      </c>
      <c r="F4673" t="s">
        <v>32727</v>
      </c>
      <c r="G4673" t="str">
        <f t="shared" si="371"/>
        <v>Rhizobiumfreirei                  Alphaproteobacteria144.7959.0655137---1392</v>
      </c>
      <c r="H4673" t="s">
        <v>23822</v>
      </c>
      <c r="I4673" t="s">
        <v>15</v>
      </c>
      <c r="J4673" t="s">
        <v>78</v>
      </c>
      <c r="K4673" t="s">
        <v>202</v>
      </c>
      <c r="L4673" t="s">
        <v>23823</v>
      </c>
      <c r="M4673" t="s">
        <v>23824</v>
      </c>
      <c r="N4673" t="s">
        <v>23825</v>
      </c>
      <c r="O4673" s="1" t="s">
        <v>23826</v>
      </c>
      <c r="P4673" t="s">
        <v>23827</v>
      </c>
      <c r="Q4673">
        <v>137</v>
      </c>
      <c r="R4673" t="s">
        <v>23</v>
      </c>
      <c r="S4673" t="s">
        <v>23</v>
      </c>
      <c r="T4673" t="s">
        <v>23</v>
      </c>
      <c r="U4673">
        <v>139</v>
      </c>
      <c r="V4673">
        <v>2</v>
      </c>
    </row>
    <row r="4674" spans="1:22">
      <c r="A4674">
        <v>6427431</v>
      </c>
      <c r="B4674" t="str">
        <f t="shared" si="368"/>
        <v>pPRF81b</v>
      </c>
      <c r="C4674" t="str">
        <f t="shared" si="369"/>
        <v>NZ_AQHN01000096.1</v>
      </c>
      <c r="D4674" t="str">
        <f t="shared" si="370"/>
        <v>AQHN01000096</v>
      </c>
      <c r="E4674" t="str">
        <f t="shared" si="372"/>
        <v>Rhizobium</v>
      </c>
      <c r="F4674" t="s">
        <v>32727</v>
      </c>
      <c r="G4674" t="str">
        <f t="shared" si="371"/>
        <v>Rhizobiumfreirei                  Alphaproteobacteria176.0759.0799151---1587</v>
      </c>
      <c r="H4674" t="s">
        <v>23822</v>
      </c>
      <c r="I4674" t="s">
        <v>15</v>
      </c>
      <c r="J4674" t="s">
        <v>78</v>
      </c>
      <c r="K4674" t="s">
        <v>202</v>
      </c>
      <c r="L4674" t="s">
        <v>23828</v>
      </c>
      <c r="M4674" t="s">
        <v>23829</v>
      </c>
      <c r="N4674" t="s">
        <v>23830</v>
      </c>
      <c r="O4674" s="1" t="s">
        <v>23831</v>
      </c>
      <c r="P4674" t="s">
        <v>23832</v>
      </c>
      <c r="Q4674">
        <v>151</v>
      </c>
      <c r="R4674" t="s">
        <v>23</v>
      </c>
      <c r="S4674" t="s">
        <v>23</v>
      </c>
      <c r="T4674" t="s">
        <v>23</v>
      </c>
      <c r="U4674">
        <v>158</v>
      </c>
      <c r="V4674">
        <v>7</v>
      </c>
    </row>
    <row r="4675" spans="1:22">
      <c r="A4675">
        <v>6427335</v>
      </c>
      <c r="B4675" t="str">
        <f t="shared" ref="B4675:B4738" si="373">L4675</f>
        <v>pRgalR602b</v>
      </c>
      <c r="C4675" t="str">
        <f t="shared" ref="C4675:C4738" si="374">M4675</f>
        <v>NZ_CP006879.1</v>
      </c>
      <c r="D4675" t="str">
        <f t="shared" ref="D4675:D4738" si="375">N4675</f>
        <v>CP006879</v>
      </c>
      <c r="E4675" t="str">
        <f t="shared" si="372"/>
        <v>Rhizobium</v>
      </c>
      <c r="F4675" t="s">
        <v>32728</v>
      </c>
      <c r="G4675" t="str">
        <f t="shared" ref="G4675:G4738" si="376">CONCATENATE(E4675,F4675,K4675,O4675,P4675,Q4675,R4675,S4675,T4675,U4675,V4675)</f>
        <v>Rhizobiumgallicum                 Alphaproteobacteria507.25458.2024414---48066</v>
      </c>
      <c r="H4675" t="s">
        <v>23833</v>
      </c>
      <c r="I4675" t="s">
        <v>15</v>
      </c>
      <c r="J4675" t="s">
        <v>78</v>
      </c>
      <c r="K4675" t="s">
        <v>202</v>
      </c>
      <c r="L4675" t="s">
        <v>23834</v>
      </c>
      <c r="M4675" t="s">
        <v>23835</v>
      </c>
      <c r="N4675" t="s">
        <v>23836</v>
      </c>
      <c r="O4675" s="1" t="s">
        <v>23837</v>
      </c>
      <c r="P4675" t="s">
        <v>23838</v>
      </c>
      <c r="Q4675">
        <v>414</v>
      </c>
      <c r="R4675" t="s">
        <v>23</v>
      </c>
      <c r="S4675" t="s">
        <v>23</v>
      </c>
      <c r="T4675" t="s">
        <v>23</v>
      </c>
      <c r="U4675">
        <v>480</v>
      </c>
      <c r="V4675">
        <v>66</v>
      </c>
    </row>
    <row r="4676" spans="1:22">
      <c r="A4676">
        <v>6427239</v>
      </c>
      <c r="B4676" t="str">
        <f t="shared" si="373"/>
        <v>pRgalR602c</v>
      </c>
      <c r="C4676" t="str">
        <f t="shared" si="374"/>
        <v>NZ_CP006880.1</v>
      </c>
      <c r="D4676" t="str">
        <f t="shared" si="375"/>
        <v>CP006880</v>
      </c>
      <c r="E4676" t="str">
        <f t="shared" si="372"/>
        <v>Rhizobium</v>
      </c>
      <c r="F4676" t="s">
        <v>32728</v>
      </c>
      <c r="G4676" t="str">
        <f t="shared" si="376"/>
        <v>Rhizobiumgallicum                 Alphaproteobacteria2466.9559.37382210-1-227867</v>
      </c>
      <c r="H4676" t="s">
        <v>23833</v>
      </c>
      <c r="I4676" t="s">
        <v>15</v>
      </c>
      <c r="J4676" t="s">
        <v>78</v>
      </c>
      <c r="K4676" t="s">
        <v>202</v>
      </c>
      <c r="L4676" t="s">
        <v>23839</v>
      </c>
      <c r="M4676" t="s">
        <v>23840</v>
      </c>
      <c r="N4676" t="s">
        <v>23841</v>
      </c>
      <c r="O4676" s="1" t="s">
        <v>23842</v>
      </c>
      <c r="P4676" t="s">
        <v>23843</v>
      </c>
      <c r="Q4676">
        <v>2210</v>
      </c>
      <c r="R4676" t="s">
        <v>23</v>
      </c>
      <c r="S4676">
        <v>1</v>
      </c>
      <c r="T4676" t="s">
        <v>23</v>
      </c>
      <c r="U4676">
        <v>2278</v>
      </c>
      <c r="V4676">
        <v>67</v>
      </c>
    </row>
    <row r="4677" spans="1:22">
      <c r="A4677">
        <v>6427143</v>
      </c>
      <c r="B4677" t="str">
        <f t="shared" si="373"/>
        <v>pRgalR602a</v>
      </c>
      <c r="C4677" t="str">
        <f t="shared" si="374"/>
        <v>NZ_CP006878.1</v>
      </c>
      <c r="D4677" t="str">
        <f t="shared" si="375"/>
        <v>CP006878</v>
      </c>
      <c r="E4677" t="str">
        <f t="shared" si="372"/>
        <v>Rhizobium</v>
      </c>
      <c r="F4677" t="s">
        <v>32728</v>
      </c>
      <c r="G4677" t="str">
        <f t="shared" si="376"/>
        <v>Rhizobiumgallicum                 Alphaproteobacteria203.74858.5974168---17911</v>
      </c>
      <c r="H4677" t="s">
        <v>23833</v>
      </c>
      <c r="I4677" t="s">
        <v>15</v>
      </c>
      <c r="J4677" t="s">
        <v>78</v>
      </c>
      <c r="K4677" t="s">
        <v>202</v>
      </c>
      <c r="L4677" t="s">
        <v>23844</v>
      </c>
      <c r="M4677" t="s">
        <v>23845</v>
      </c>
      <c r="N4677" t="s">
        <v>23846</v>
      </c>
      <c r="O4677" s="1" t="s">
        <v>23847</v>
      </c>
      <c r="P4677" t="s">
        <v>23848</v>
      </c>
      <c r="Q4677">
        <v>168</v>
      </c>
      <c r="R4677" t="s">
        <v>23</v>
      </c>
      <c r="S4677" t="s">
        <v>23</v>
      </c>
      <c r="T4677" t="s">
        <v>23</v>
      </c>
      <c r="U4677">
        <v>179</v>
      </c>
      <c r="V4677">
        <v>11</v>
      </c>
    </row>
    <row r="4678" spans="1:22">
      <c r="A4678">
        <v>6427047</v>
      </c>
      <c r="B4678" t="str">
        <f t="shared" si="373"/>
        <v>unnamed</v>
      </c>
      <c r="C4678" t="str">
        <f t="shared" si="374"/>
        <v>NZ_CP007068.1</v>
      </c>
      <c r="D4678" t="str">
        <f t="shared" si="375"/>
        <v>CP007068</v>
      </c>
      <c r="E4678" t="str">
        <f t="shared" si="372"/>
        <v>Rhizobium</v>
      </c>
      <c r="F4678" t="s">
        <v>32729</v>
      </c>
      <c r="G4678" t="str">
        <f t="shared" si="376"/>
        <v>Rhizobiumleguminosarum            Alphaproteobacteria1563.7760.31041385---143247</v>
      </c>
      <c r="H4678" t="s">
        <v>23849</v>
      </c>
      <c r="I4678" t="s">
        <v>15</v>
      </c>
      <c r="J4678" t="s">
        <v>78</v>
      </c>
      <c r="K4678" t="s">
        <v>202</v>
      </c>
      <c r="L4678" t="s">
        <v>68</v>
      </c>
      <c r="M4678" t="s">
        <v>23850</v>
      </c>
      <c r="N4678" t="s">
        <v>23851</v>
      </c>
      <c r="O4678" s="1" t="s">
        <v>23852</v>
      </c>
      <c r="P4678" t="s">
        <v>23853</v>
      </c>
      <c r="Q4678">
        <v>1385</v>
      </c>
      <c r="R4678" t="s">
        <v>23</v>
      </c>
      <c r="S4678" t="s">
        <v>23</v>
      </c>
      <c r="T4678" t="s">
        <v>23</v>
      </c>
      <c r="U4678">
        <v>1432</v>
      </c>
      <c r="V4678">
        <v>47</v>
      </c>
    </row>
    <row r="4679" spans="1:22">
      <c r="A4679">
        <v>6426951</v>
      </c>
      <c r="B4679" t="str">
        <f t="shared" si="373"/>
        <v>unnamed3</v>
      </c>
      <c r="C4679" t="str">
        <f t="shared" si="374"/>
        <v>NZ_CP007070.1</v>
      </c>
      <c r="D4679" t="str">
        <f t="shared" si="375"/>
        <v>CP007070</v>
      </c>
      <c r="E4679" t="str">
        <f t="shared" si="372"/>
        <v>Rhizobium</v>
      </c>
      <c r="F4679" t="s">
        <v>32729</v>
      </c>
      <c r="G4679" t="str">
        <f t="shared" si="376"/>
        <v>Rhizobiumleguminosarum            Alphaproteobacteria251.61257.3236191---22231</v>
      </c>
      <c r="H4679" t="s">
        <v>23849</v>
      </c>
      <c r="I4679" t="s">
        <v>15</v>
      </c>
      <c r="J4679" t="s">
        <v>78</v>
      </c>
      <c r="K4679" t="s">
        <v>202</v>
      </c>
      <c r="L4679" t="s">
        <v>4469</v>
      </c>
      <c r="M4679" t="s">
        <v>23854</v>
      </c>
      <c r="N4679" t="s">
        <v>23855</v>
      </c>
      <c r="O4679" s="1" t="s">
        <v>23856</v>
      </c>
      <c r="P4679" t="s">
        <v>23857</v>
      </c>
      <c r="Q4679">
        <v>191</v>
      </c>
      <c r="R4679" t="s">
        <v>23</v>
      </c>
      <c r="S4679" t="s">
        <v>23</v>
      </c>
      <c r="T4679" t="s">
        <v>23</v>
      </c>
      <c r="U4679">
        <v>222</v>
      </c>
      <c r="V4679">
        <v>31</v>
      </c>
    </row>
    <row r="4680" spans="1:22">
      <c r="A4680">
        <v>6426855</v>
      </c>
      <c r="B4680" t="str">
        <f t="shared" si="373"/>
        <v>unnamed2</v>
      </c>
      <c r="C4680" t="str">
        <f t="shared" si="374"/>
        <v>NZ_CP007069.1</v>
      </c>
      <c r="D4680" t="str">
        <f t="shared" si="375"/>
        <v>CP007069</v>
      </c>
      <c r="E4680" t="str">
        <f t="shared" si="372"/>
        <v>Rhizobium</v>
      </c>
      <c r="F4680" t="s">
        <v>32729</v>
      </c>
      <c r="G4680" t="str">
        <f t="shared" si="376"/>
        <v>Rhizobiumleguminosarum            Alphaproteobacteria509.82961.7021460---4677</v>
      </c>
      <c r="H4680" t="s">
        <v>23849</v>
      </c>
      <c r="I4680" t="s">
        <v>15</v>
      </c>
      <c r="J4680" t="s">
        <v>78</v>
      </c>
      <c r="K4680" t="s">
        <v>202</v>
      </c>
      <c r="L4680" t="s">
        <v>2373</v>
      </c>
      <c r="M4680" t="s">
        <v>23858</v>
      </c>
      <c r="N4680" t="s">
        <v>23859</v>
      </c>
      <c r="O4680" s="1" t="s">
        <v>23860</v>
      </c>
      <c r="P4680" t="s">
        <v>23861</v>
      </c>
      <c r="Q4680">
        <v>460</v>
      </c>
      <c r="R4680" t="s">
        <v>23</v>
      </c>
      <c r="S4680" t="s">
        <v>23</v>
      </c>
      <c r="T4680" t="s">
        <v>23</v>
      </c>
      <c r="U4680">
        <v>467</v>
      </c>
      <c r="V4680">
        <v>7</v>
      </c>
    </row>
    <row r="4681" spans="1:22">
      <c r="A4681">
        <v>6426759</v>
      </c>
      <c r="B4681" t="str">
        <f t="shared" si="373"/>
        <v>pR132501</v>
      </c>
      <c r="C4681" t="str">
        <f t="shared" si="374"/>
        <v>NC_012848.1</v>
      </c>
      <c r="D4681" t="str">
        <f t="shared" si="375"/>
        <v>CP001623</v>
      </c>
      <c r="E4681" t="str">
        <f t="shared" si="372"/>
        <v>Rhizobium</v>
      </c>
      <c r="F4681" t="s">
        <v>32729</v>
      </c>
      <c r="G4681" t="str">
        <f t="shared" si="376"/>
        <v>Rhizobiumleguminosarum            Alphaproteobacteria828.92460.3655724---75127</v>
      </c>
      <c r="H4681" t="s">
        <v>23862</v>
      </c>
      <c r="I4681" t="s">
        <v>15</v>
      </c>
      <c r="J4681" t="s">
        <v>78</v>
      </c>
      <c r="K4681" t="s">
        <v>202</v>
      </c>
      <c r="L4681" t="s">
        <v>23863</v>
      </c>
      <c r="M4681" t="s">
        <v>23864</v>
      </c>
      <c r="N4681" t="s">
        <v>23865</v>
      </c>
      <c r="O4681" s="1" t="s">
        <v>23866</v>
      </c>
      <c r="P4681" t="s">
        <v>23867</v>
      </c>
      <c r="Q4681">
        <v>724</v>
      </c>
      <c r="R4681" t="s">
        <v>23</v>
      </c>
      <c r="S4681" t="s">
        <v>23</v>
      </c>
      <c r="T4681" t="s">
        <v>23</v>
      </c>
      <c r="U4681">
        <v>751</v>
      </c>
      <c r="V4681">
        <v>27</v>
      </c>
    </row>
    <row r="4682" spans="1:22">
      <c r="A4682">
        <v>6426663</v>
      </c>
      <c r="B4682" t="str">
        <f t="shared" si="373"/>
        <v>pR132502</v>
      </c>
      <c r="C4682" t="str">
        <f t="shared" si="374"/>
        <v>NC_012858.1</v>
      </c>
      <c r="D4682" t="str">
        <f t="shared" si="375"/>
        <v>CP001624</v>
      </c>
      <c r="E4682" t="str">
        <f t="shared" si="372"/>
        <v>Rhizobium</v>
      </c>
      <c r="F4682" t="s">
        <v>32729</v>
      </c>
      <c r="G4682" t="str">
        <f t="shared" si="376"/>
        <v>Rhizobiumleguminosarum            Alphaproteobacteria660.97360.8184620---64020</v>
      </c>
      <c r="H4682" t="s">
        <v>23862</v>
      </c>
      <c r="I4682" t="s">
        <v>15</v>
      </c>
      <c r="J4682" t="s">
        <v>78</v>
      </c>
      <c r="K4682" t="s">
        <v>202</v>
      </c>
      <c r="L4682" t="s">
        <v>23868</v>
      </c>
      <c r="M4682" t="s">
        <v>23869</v>
      </c>
      <c r="N4682" t="s">
        <v>23870</v>
      </c>
      <c r="O4682" s="1" t="s">
        <v>23871</v>
      </c>
      <c r="P4682" t="s">
        <v>23872</v>
      </c>
      <c r="Q4682">
        <v>620</v>
      </c>
      <c r="R4682" t="s">
        <v>23</v>
      </c>
      <c r="S4682" t="s">
        <v>23</v>
      </c>
      <c r="T4682" t="s">
        <v>23</v>
      </c>
      <c r="U4682">
        <v>640</v>
      </c>
      <c r="V4682">
        <v>20</v>
      </c>
    </row>
    <row r="4683" spans="1:22">
      <c r="A4683">
        <v>6426567</v>
      </c>
      <c r="B4683" t="str">
        <f t="shared" si="373"/>
        <v>pR132504</v>
      </c>
      <c r="C4683" t="str">
        <f t="shared" si="374"/>
        <v>NC_012852.1</v>
      </c>
      <c r="D4683" t="str">
        <f t="shared" si="375"/>
        <v>CP001626</v>
      </c>
      <c r="E4683" t="str">
        <f t="shared" si="372"/>
        <v>Rhizobium</v>
      </c>
      <c r="F4683" t="s">
        <v>32729</v>
      </c>
      <c r="G4683" t="str">
        <f t="shared" si="376"/>
        <v>Rhizobiumleguminosarum            Alphaproteobacteria350.31260.5646302---3053</v>
      </c>
      <c r="H4683" t="s">
        <v>23862</v>
      </c>
      <c r="I4683" t="s">
        <v>15</v>
      </c>
      <c r="J4683" t="s">
        <v>78</v>
      </c>
      <c r="K4683" t="s">
        <v>202</v>
      </c>
      <c r="L4683" t="s">
        <v>23873</v>
      </c>
      <c r="M4683" t="s">
        <v>23874</v>
      </c>
      <c r="N4683" t="s">
        <v>23875</v>
      </c>
      <c r="O4683" s="1" t="s">
        <v>23876</v>
      </c>
      <c r="P4683" t="s">
        <v>23877</v>
      </c>
      <c r="Q4683">
        <v>302</v>
      </c>
      <c r="R4683" t="s">
        <v>23</v>
      </c>
      <c r="S4683" t="s">
        <v>23</v>
      </c>
      <c r="T4683" t="s">
        <v>23</v>
      </c>
      <c r="U4683">
        <v>305</v>
      </c>
      <c r="V4683">
        <v>3</v>
      </c>
    </row>
    <row r="4684" spans="1:22">
      <c r="A4684">
        <v>6426471</v>
      </c>
      <c r="B4684" t="str">
        <f t="shared" si="373"/>
        <v>pR132505</v>
      </c>
      <c r="C4684" t="str">
        <f t="shared" si="374"/>
        <v>NC_012854.1</v>
      </c>
      <c r="D4684" t="str">
        <f t="shared" si="375"/>
        <v>CP001627</v>
      </c>
      <c r="E4684" t="str">
        <f t="shared" si="372"/>
        <v>Rhizobium</v>
      </c>
      <c r="F4684" t="s">
        <v>32729</v>
      </c>
      <c r="G4684" t="str">
        <f t="shared" si="376"/>
        <v>Rhizobiumleguminosarum            Alphaproteobacteria294.78260.3707272---2819</v>
      </c>
      <c r="H4684" t="s">
        <v>23862</v>
      </c>
      <c r="I4684" t="s">
        <v>15</v>
      </c>
      <c r="J4684" t="s">
        <v>78</v>
      </c>
      <c r="K4684" t="s">
        <v>202</v>
      </c>
      <c r="L4684" t="s">
        <v>23878</v>
      </c>
      <c r="M4684" t="s">
        <v>23879</v>
      </c>
      <c r="N4684" t="s">
        <v>23880</v>
      </c>
      <c r="O4684" s="1" t="s">
        <v>23881</v>
      </c>
      <c r="P4684" t="s">
        <v>23882</v>
      </c>
      <c r="Q4684">
        <v>272</v>
      </c>
      <c r="R4684" t="s">
        <v>23</v>
      </c>
      <c r="S4684" t="s">
        <v>23</v>
      </c>
      <c r="T4684" t="s">
        <v>23</v>
      </c>
      <c r="U4684">
        <v>281</v>
      </c>
      <c r="V4684">
        <v>9</v>
      </c>
    </row>
    <row r="4685" spans="1:22">
      <c r="A4685">
        <v>6426375</v>
      </c>
      <c r="B4685" t="str">
        <f t="shared" si="373"/>
        <v>pR132503</v>
      </c>
      <c r="C4685" t="str">
        <f t="shared" si="374"/>
        <v>NC_012853.1</v>
      </c>
      <c r="D4685" t="str">
        <f t="shared" si="375"/>
        <v>CP001625</v>
      </c>
      <c r="E4685" t="str">
        <f t="shared" si="372"/>
        <v>Rhizobium</v>
      </c>
      <c r="F4685" t="s">
        <v>32729</v>
      </c>
      <c r="G4685" t="str">
        <f t="shared" si="376"/>
        <v>Rhizobiumleguminosarum            Alphaproteobacteria516.08858.7925476---50327</v>
      </c>
      <c r="H4685" t="s">
        <v>23862</v>
      </c>
      <c r="I4685" t="s">
        <v>15</v>
      </c>
      <c r="J4685" t="s">
        <v>78</v>
      </c>
      <c r="K4685" t="s">
        <v>202</v>
      </c>
      <c r="L4685" t="s">
        <v>23883</v>
      </c>
      <c r="M4685" t="s">
        <v>23884</v>
      </c>
      <c r="N4685" t="s">
        <v>23885</v>
      </c>
      <c r="O4685" s="1" t="s">
        <v>23886</v>
      </c>
      <c r="P4685" t="s">
        <v>23887</v>
      </c>
      <c r="Q4685">
        <v>476</v>
      </c>
      <c r="R4685" t="s">
        <v>23</v>
      </c>
      <c r="S4685" t="s">
        <v>23</v>
      </c>
      <c r="T4685" t="s">
        <v>23</v>
      </c>
      <c r="U4685">
        <v>503</v>
      </c>
      <c r="V4685">
        <v>27</v>
      </c>
    </row>
    <row r="4686" spans="1:22">
      <c r="A4686">
        <v>6426279</v>
      </c>
      <c r="B4686" t="str">
        <f t="shared" si="373"/>
        <v>unnamed</v>
      </c>
      <c r="C4686" t="str">
        <f t="shared" si="374"/>
        <v>NZ_CP007046.1</v>
      </c>
      <c r="D4686" t="str">
        <f t="shared" si="375"/>
        <v>CP007046</v>
      </c>
      <c r="E4686" t="str">
        <f t="shared" si="372"/>
        <v>Rhizobium</v>
      </c>
      <c r="F4686" t="s">
        <v>32729</v>
      </c>
      <c r="G4686" t="str">
        <f t="shared" si="376"/>
        <v>Rhizobiumleguminosarum            Alphaproteobacteria667.30660.9442609---6134</v>
      </c>
      <c r="H4686" t="s">
        <v>23888</v>
      </c>
      <c r="I4686" t="s">
        <v>15</v>
      </c>
      <c r="J4686" t="s">
        <v>78</v>
      </c>
      <c r="K4686" t="s">
        <v>202</v>
      </c>
      <c r="L4686" t="s">
        <v>68</v>
      </c>
      <c r="M4686" t="s">
        <v>23889</v>
      </c>
      <c r="N4686" t="s">
        <v>23890</v>
      </c>
      <c r="O4686" s="1" t="s">
        <v>23891</v>
      </c>
      <c r="P4686" t="s">
        <v>23892</v>
      </c>
      <c r="Q4686">
        <v>609</v>
      </c>
      <c r="R4686" t="s">
        <v>23</v>
      </c>
      <c r="S4686" t="s">
        <v>23</v>
      </c>
      <c r="T4686" t="s">
        <v>23</v>
      </c>
      <c r="U4686">
        <v>613</v>
      </c>
      <c r="V4686">
        <v>4</v>
      </c>
    </row>
    <row r="4687" spans="1:22">
      <c r="A4687">
        <v>6426183</v>
      </c>
      <c r="B4687" t="str">
        <f t="shared" si="373"/>
        <v>unnamed2</v>
      </c>
      <c r="C4687" t="str">
        <f t="shared" si="374"/>
        <v>NZ_CP007047.1</v>
      </c>
      <c r="D4687" t="str">
        <f t="shared" si="375"/>
        <v>CP007047</v>
      </c>
      <c r="E4687" t="str">
        <f t="shared" si="372"/>
        <v>Rhizobium</v>
      </c>
      <c r="F4687" t="s">
        <v>32729</v>
      </c>
      <c r="G4687" t="str">
        <f t="shared" si="376"/>
        <v>Rhizobiumleguminosarum            Alphaproteobacteria518.05261.246472---4819</v>
      </c>
      <c r="H4687" t="s">
        <v>23888</v>
      </c>
      <c r="I4687" t="s">
        <v>15</v>
      </c>
      <c r="J4687" t="s">
        <v>78</v>
      </c>
      <c r="K4687" t="s">
        <v>202</v>
      </c>
      <c r="L4687" t="s">
        <v>2373</v>
      </c>
      <c r="M4687" t="s">
        <v>23893</v>
      </c>
      <c r="N4687" t="s">
        <v>23894</v>
      </c>
      <c r="O4687" s="1" t="s">
        <v>23895</v>
      </c>
      <c r="P4687" t="s">
        <v>23896</v>
      </c>
      <c r="Q4687">
        <v>472</v>
      </c>
      <c r="R4687" t="s">
        <v>23</v>
      </c>
      <c r="S4687" t="s">
        <v>23</v>
      </c>
      <c r="T4687" t="s">
        <v>23</v>
      </c>
      <c r="U4687">
        <v>481</v>
      </c>
      <c r="V4687">
        <v>9</v>
      </c>
    </row>
    <row r="4688" spans="1:22">
      <c r="A4688">
        <v>6426087</v>
      </c>
      <c r="B4688" t="str">
        <f t="shared" si="373"/>
        <v>unnamed4</v>
      </c>
      <c r="C4688" t="str">
        <f t="shared" si="374"/>
        <v>NZ_CP007049.1</v>
      </c>
      <c r="D4688" t="str">
        <f t="shared" si="375"/>
        <v>CP007049</v>
      </c>
      <c r="E4688" t="str">
        <f t="shared" si="372"/>
        <v>Rhizobium</v>
      </c>
      <c r="F4688" t="s">
        <v>32729</v>
      </c>
      <c r="G4688" t="str">
        <f t="shared" si="376"/>
        <v>Rhizobiumleguminosarum            Alphaproteobacteria262.70461.1407243---2463</v>
      </c>
      <c r="H4688" t="s">
        <v>23888</v>
      </c>
      <c r="I4688" t="s">
        <v>15</v>
      </c>
      <c r="J4688" t="s">
        <v>78</v>
      </c>
      <c r="K4688" t="s">
        <v>202</v>
      </c>
      <c r="L4688" t="s">
        <v>4460</v>
      </c>
      <c r="M4688" t="s">
        <v>23897</v>
      </c>
      <c r="N4688" t="s">
        <v>23898</v>
      </c>
      <c r="O4688" s="1" t="s">
        <v>23899</v>
      </c>
      <c r="P4688" t="s">
        <v>23900</v>
      </c>
      <c r="Q4688">
        <v>243</v>
      </c>
      <c r="R4688" t="s">
        <v>23</v>
      </c>
      <c r="S4688" t="s">
        <v>23</v>
      </c>
      <c r="T4688" t="s">
        <v>23</v>
      </c>
      <c r="U4688">
        <v>246</v>
      </c>
      <c r="V4688">
        <v>3</v>
      </c>
    </row>
    <row r="4689" spans="1:22">
      <c r="A4689">
        <v>6425991</v>
      </c>
      <c r="B4689" t="str">
        <f t="shared" si="373"/>
        <v>unnamed5</v>
      </c>
      <c r="C4689" t="str">
        <f t="shared" si="374"/>
        <v>NZ_CP007050.1</v>
      </c>
      <c r="D4689" t="str">
        <f t="shared" si="375"/>
        <v>CP007050</v>
      </c>
      <c r="E4689" t="str">
        <f t="shared" si="372"/>
        <v>Rhizobium</v>
      </c>
      <c r="F4689" t="s">
        <v>32729</v>
      </c>
      <c r="G4689" t="str">
        <f t="shared" si="376"/>
        <v>Rhizobiumleguminosarum            Alphaproteobacteria259.40860.7005230---2344</v>
      </c>
      <c r="H4689" t="s">
        <v>23888</v>
      </c>
      <c r="I4689" t="s">
        <v>15</v>
      </c>
      <c r="J4689" t="s">
        <v>78</v>
      </c>
      <c r="K4689" t="s">
        <v>202</v>
      </c>
      <c r="L4689" t="s">
        <v>4474</v>
      </c>
      <c r="M4689" t="s">
        <v>23901</v>
      </c>
      <c r="N4689" t="s">
        <v>23902</v>
      </c>
      <c r="O4689" s="1" t="s">
        <v>23903</v>
      </c>
      <c r="P4689" t="s">
        <v>23904</v>
      </c>
      <c r="Q4689">
        <v>230</v>
      </c>
      <c r="R4689" t="s">
        <v>23</v>
      </c>
      <c r="S4689" t="s">
        <v>23</v>
      </c>
      <c r="T4689" t="s">
        <v>23</v>
      </c>
      <c r="U4689">
        <v>234</v>
      </c>
      <c r="V4689">
        <v>4</v>
      </c>
    </row>
    <row r="4690" spans="1:22">
      <c r="A4690">
        <v>6425895</v>
      </c>
      <c r="B4690" t="str">
        <f t="shared" si="373"/>
        <v>unnamed3</v>
      </c>
      <c r="C4690" t="str">
        <f t="shared" si="374"/>
        <v>NZ_CP007048.1</v>
      </c>
      <c r="D4690" t="str">
        <f t="shared" si="375"/>
        <v>CP007048</v>
      </c>
      <c r="E4690" t="str">
        <f t="shared" si="372"/>
        <v>Rhizobium</v>
      </c>
      <c r="F4690" t="s">
        <v>32729</v>
      </c>
      <c r="G4690" t="str">
        <f t="shared" si="376"/>
        <v>Rhizobiumleguminosarum            Alphaproteobacteria341.39158.2057300---31717</v>
      </c>
      <c r="H4690" t="s">
        <v>23888</v>
      </c>
      <c r="I4690" t="s">
        <v>15</v>
      </c>
      <c r="J4690" t="s">
        <v>78</v>
      </c>
      <c r="K4690" t="s">
        <v>202</v>
      </c>
      <c r="L4690" t="s">
        <v>4469</v>
      </c>
      <c r="M4690" t="s">
        <v>23905</v>
      </c>
      <c r="N4690" t="s">
        <v>23906</v>
      </c>
      <c r="O4690" s="1" t="s">
        <v>23907</v>
      </c>
      <c r="P4690" t="s">
        <v>23908</v>
      </c>
      <c r="Q4690">
        <v>300</v>
      </c>
      <c r="R4690" t="s">
        <v>23</v>
      </c>
      <c r="S4690" t="s">
        <v>23</v>
      </c>
      <c r="T4690" t="s">
        <v>23</v>
      </c>
      <c r="U4690">
        <v>317</v>
      </c>
      <c r="V4690">
        <v>17</v>
      </c>
    </row>
    <row r="4691" spans="1:22">
      <c r="A4691">
        <v>6425799</v>
      </c>
      <c r="B4691" t="str">
        <f t="shared" si="373"/>
        <v>pRLG201</v>
      </c>
      <c r="C4691" t="str">
        <f t="shared" si="374"/>
        <v>NC_011368.1</v>
      </c>
      <c r="D4691" t="str">
        <f t="shared" si="375"/>
        <v>CP001192</v>
      </c>
      <c r="E4691" t="str">
        <f t="shared" si="372"/>
        <v>Rhizobium</v>
      </c>
      <c r="F4691" t="s">
        <v>32729</v>
      </c>
      <c r="G4691" t="str">
        <f t="shared" si="376"/>
        <v>Rhizobiumleguminosarum            Alphaproteobacteria1266.1160.35991163---119936</v>
      </c>
      <c r="H4691" t="s">
        <v>23909</v>
      </c>
      <c r="I4691" t="s">
        <v>15</v>
      </c>
      <c r="J4691" t="s">
        <v>78</v>
      </c>
      <c r="K4691" t="s">
        <v>202</v>
      </c>
      <c r="L4691" t="s">
        <v>23910</v>
      </c>
      <c r="M4691" t="s">
        <v>23911</v>
      </c>
      <c r="N4691" t="s">
        <v>23912</v>
      </c>
      <c r="O4691" s="1" t="s">
        <v>23913</v>
      </c>
      <c r="P4691" t="s">
        <v>23914</v>
      </c>
      <c r="Q4691">
        <v>1163</v>
      </c>
      <c r="R4691" t="s">
        <v>23</v>
      </c>
      <c r="S4691" t="s">
        <v>23</v>
      </c>
      <c r="T4691" t="s">
        <v>23</v>
      </c>
      <c r="U4691">
        <v>1199</v>
      </c>
      <c r="V4691">
        <v>36</v>
      </c>
    </row>
    <row r="4692" spans="1:22">
      <c r="A4692">
        <v>6425703</v>
      </c>
      <c r="B4692" t="str">
        <f t="shared" si="373"/>
        <v>pRLG202</v>
      </c>
      <c r="C4692" t="str">
        <f t="shared" si="374"/>
        <v>NC_011366.1</v>
      </c>
      <c r="D4692" t="str">
        <f t="shared" si="375"/>
        <v>CP001193</v>
      </c>
      <c r="E4692" t="str">
        <f t="shared" si="372"/>
        <v>Rhizobium</v>
      </c>
      <c r="F4692" t="s">
        <v>32729</v>
      </c>
      <c r="G4692" t="str">
        <f t="shared" si="376"/>
        <v>Rhizobiumleguminosarum            Alphaproteobacteria501.94661.9581452---4553</v>
      </c>
      <c r="H4692" t="s">
        <v>23909</v>
      </c>
      <c r="I4692" t="s">
        <v>15</v>
      </c>
      <c r="J4692" t="s">
        <v>78</v>
      </c>
      <c r="K4692" t="s">
        <v>202</v>
      </c>
      <c r="L4692" t="s">
        <v>23915</v>
      </c>
      <c r="M4692" t="s">
        <v>23916</v>
      </c>
      <c r="N4692" t="s">
        <v>23917</v>
      </c>
      <c r="O4692" s="1" t="s">
        <v>23918</v>
      </c>
      <c r="P4692" t="s">
        <v>23919</v>
      </c>
      <c r="Q4692">
        <v>452</v>
      </c>
      <c r="R4692" t="s">
        <v>23</v>
      </c>
      <c r="S4692" t="s">
        <v>23</v>
      </c>
      <c r="T4692" t="s">
        <v>23</v>
      </c>
      <c r="U4692">
        <v>455</v>
      </c>
      <c r="V4692">
        <v>3</v>
      </c>
    </row>
    <row r="4693" spans="1:22">
      <c r="A4693">
        <v>6425607</v>
      </c>
      <c r="B4693" t="str">
        <f t="shared" si="373"/>
        <v>pRLG203</v>
      </c>
      <c r="C4693" t="str">
        <f t="shared" si="374"/>
        <v>NC_011370.1</v>
      </c>
      <c r="D4693" t="str">
        <f t="shared" si="375"/>
        <v>CP001195</v>
      </c>
      <c r="E4693" t="str">
        <f t="shared" si="372"/>
        <v>Rhizobium</v>
      </c>
      <c r="F4693" t="s">
        <v>32729</v>
      </c>
      <c r="G4693" t="str">
        <f t="shared" si="376"/>
        <v>Rhizobiumleguminosarum            Alphaproteobacteria308.74757.9011262---2697</v>
      </c>
      <c r="H4693" t="s">
        <v>23909</v>
      </c>
      <c r="I4693" t="s">
        <v>15</v>
      </c>
      <c r="J4693" t="s">
        <v>78</v>
      </c>
      <c r="K4693" t="s">
        <v>202</v>
      </c>
      <c r="L4693" t="s">
        <v>23920</v>
      </c>
      <c r="M4693" t="s">
        <v>23921</v>
      </c>
      <c r="N4693" t="s">
        <v>23922</v>
      </c>
      <c r="O4693" s="1" t="s">
        <v>23923</v>
      </c>
      <c r="P4693" t="s">
        <v>23924</v>
      </c>
      <c r="Q4693">
        <v>262</v>
      </c>
      <c r="R4693" t="s">
        <v>23</v>
      </c>
      <c r="S4693" t="s">
        <v>23</v>
      </c>
      <c r="T4693" t="s">
        <v>23</v>
      </c>
      <c r="U4693">
        <v>269</v>
      </c>
      <c r="V4693">
        <v>7</v>
      </c>
    </row>
    <row r="4694" spans="1:22">
      <c r="A4694">
        <v>6425511</v>
      </c>
      <c r="B4694" t="str">
        <f t="shared" si="373"/>
        <v>pRLG204</v>
      </c>
      <c r="C4694" t="str">
        <f t="shared" si="374"/>
        <v>NC_011371.1</v>
      </c>
      <c r="D4694" t="str">
        <f t="shared" si="375"/>
        <v>CP001194</v>
      </c>
      <c r="E4694" t="str">
        <f t="shared" si="372"/>
        <v>Rhizobium</v>
      </c>
      <c r="F4694" t="s">
        <v>32729</v>
      </c>
      <c r="G4694" t="str">
        <f t="shared" si="376"/>
        <v>Rhizobiumleguminosarum            Alphaproteobacteria257.95661.3868220---2211</v>
      </c>
      <c r="H4694" t="s">
        <v>23909</v>
      </c>
      <c r="I4694" t="s">
        <v>15</v>
      </c>
      <c r="J4694" t="s">
        <v>78</v>
      </c>
      <c r="K4694" t="s">
        <v>202</v>
      </c>
      <c r="L4694" t="s">
        <v>23925</v>
      </c>
      <c r="M4694" t="s">
        <v>23926</v>
      </c>
      <c r="N4694" t="s">
        <v>23927</v>
      </c>
      <c r="O4694" s="1" t="s">
        <v>23928</v>
      </c>
      <c r="P4694" t="s">
        <v>23929</v>
      </c>
      <c r="Q4694">
        <v>220</v>
      </c>
      <c r="R4694" t="s">
        <v>23</v>
      </c>
      <c r="S4694" t="s">
        <v>23</v>
      </c>
      <c r="T4694" t="s">
        <v>23</v>
      </c>
      <c r="U4694">
        <v>221</v>
      </c>
      <c r="V4694">
        <v>1</v>
      </c>
    </row>
    <row r="4695" spans="1:22">
      <c r="A4695">
        <v>6425415</v>
      </c>
      <c r="B4695" t="str">
        <f t="shared" si="373"/>
        <v>pRL7</v>
      </c>
      <c r="C4695" t="str">
        <f t="shared" si="374"/>
        <v>NC_008382.1</v>
      </c>
      <c r="D4695" t="str">
        <f t="shared" si="375"/>
        <v>AM236081</v>
      </c>
      <c r="E4695" t="str">
        <f t="shared" si="372"/>
        <v>Rhizobium</v>
      </c>
      <c r="F4695" t="s">
        <v>32729</v>
      </c>
      <c r="G4695" t="str">
        <f t="shared" si="376"/>
        <v>Rhizobiumleguminosarum            Alphaproteobacteria151.56457.6219133---15421</v>
      </c>
      <c r="H4695" t="s">
        <v>23930</v>
      </c>
      <c r="I4695" t="s">
        <v>15</v>
      </c>
      <c r="J4695" t="s">
        <v>78</v>
      </c>
      <c r="K4695" t="s">
        <v>202</v>
      </c>
      <c r="L4695" t="s">
        <v>23931</v>
      </c>
      <c r="M4695" t="s">
        <v>23932</v>
      </c>
      <c r="N4695" t="s">
        <v>23933</v>
      </c>
      <c r="O4695" s="1" t="s">
        <v>23934</v>
      </c>
      <c r="P4695" t="s">
        <v>23935</v>
      </c>
      <c r="Q4695">
        <v>133</v>
      </c>
      <c r="R4695" t="s">
        <v>23</v>
      </c>
      <c r="S4695" t="s">
        <v>23</v>
      </c>
      <c r="T4695" t="s">
        <v>23</v>
      </c>
      <c r="U4695">
        <v>154</v>
      </c>
      <c r="V4695">
        <v>21</v>
      </c>
    </row>
    <row r="4696" spans="1:22">
      <c r="A4696">
        <v>6425319</v>
      </c>
      <c r="B4696" t="str">
        <f t="shared" si="373"/>
        <v>pRL11</v>
      </c>
      <c r="C4696" t="str">
        <f t="shared" si="374"/>
        <v>NC_008384.1</v>
      </c>
      <c r="D4696" t="str">
        <f t="shared" si="375"/>
        <v>AM236085</v>
      </c>
      <c r="E4696" t="str">
        <f t="shared" si="372"/>
        <v>Rhizobium</v>
      </c>
      <c r="F4696" t="s">
        <v>32729</v>
      </c>
      <c r="G4696" t="str">
        <f t="shared" si="376"/>
        <v>Rhizobiumleguminosarum            Alphaproteobacteria684.20260.9728627---6369</v>
      </c>
      <c r="H4696" t="s">
        <v>23930</v>
      </c>
      <c r="I4696" t="s">
        <v>15</v>
      </c>
      <c r="J4696" t="s">
        <v>78</v>
      </c>
      <c r="K4696" t="s">
        <v>202</v>
      </c>
      <c r="L4696" t="s">
        <v>23936</v>
      </c>
      <c r="M4696" t="s">
        <v>23937</v>
      </c>
      <c r="N4696" t="s">
        <v>23938</v>
      </c>
      <c r="O4696" s="1" t="s">
        <v>23939</v>
      </c>
      <c r="P4696" t="s">
        <v>23940</v>
      </c>
      <c r="Q4696">
        <v>627</v>
      </c>
      <c r="R4696" t="s">
        <v>23</v>
      </c>
      <c r="S4696" t="s">
        <v>23</v>
      </c>
      <c r="T4696" t="s">
        <v>23</v>
      </c>
      <c r="U4696">
        <v>636</v>
      </c>
      <c r="V4696">
        <v>9</v>
      </c>
    </row>
    <row r="4697" spans="1:22">
      <c r="A4697">
        <v>6425223</v>
      </c>
      <c r="B4697" t="str">
        <f t="shared" si="373"/>
        <v>pRL10</v>
      </c>
      <c r="C4697" t="str">
        <f t="shared" si="374"/>
        <v>NC_008381.1</v>
      </c>
      <c r="D4697" t="str">
        <f t="shared" si="375"/>
        <v>AM236084</v>
      </c>
      <c r="E4697" t="str">
        <f t="shared" si="372"/>
        <v>Rhizobium</v>
      </c>
      <c r="F4697" t="s">
        <v>32729</v>
      </c>
      <c r="G4697" t="str">
        <f t="shared" si="376"/>
        <v>Rhizobiumleguminosarum            Alphaproteobacteria488.13559.6044439---46627</v>
      </c>
      <c r="H4697" t="s">
        <v>23930</v>
      </c>
      <c r="I4697" t="s">
        <v>15</v>
      </c>
      <c r="J4697" t="s">
        <v>78</v>
      </c>
      <c r="K4697" t="s">
        <v>202</v>
      </c>
      <c r="L4697" t="s">
        <v>23941</v>
      </c>
      <c r="M4697" t="s">
        <v>23942</v>
      </c>
      <c r="N4697" t="s">
        <v>23943</v>
      </c>
      <c r="O4697" s="1" t="s">
        <v>23944</v>
      </c>
      <c r="P4697" t="s">
        <v>23945</v>
      </c>
      <c r="Q4697">
        <v>439</v>
      </c>
      <c r="R4697" t="s">
        <v>23</v>
      </c>
      <c r="S4697" t="s">
        <v>23</v>
      </c>
      <c r="T4697" t="s">
        <v>23</v>
      </c>
      <c r="U4697">
        <v>466</v>
      </c>
      <c r="V4697">
        <v>27</v>
      </c>
    </row>
    <row r="4698" spans="1:22">
      <c r="A4698">
        <v>6425127</v>
      </c>
      <c r="B4698" t="str">
        <f t="shared" si="373"/>
        <v>pRL8</v>
      </c>
      <c r="C4698" t="str">
        <f t="shared" si="374"/>
        <v>NC_008383.1</v>
      </c>
      <c r="D4698" t="str">
        <f t="shared" si="375"/>
        <v>AM236082</v>
      </c>
      <c r="E4698" t="str">
        <f t="shared" si="372"/>
        <v>Rhizobium</v>
      </c>
      <c r="F4698" t="s">
        <v>32729</v>
      </c>
      <c r="G4698" t="str">
        <f t="shared" si="376"/>
        <v>Rhizobiumleguminosarum            Alphaproteobacteria147.46358.7449135---1405</v>
      </c>
      <c r="H4698" t="s">
        <v>23930</v>
      </c>
      <c r="I4698" t="s">
        <v>15</v>
      </c>
      <c r="J4698" t="s">
        <v>78</v>
      </c>
      <c r="K4698" t="s">
        <v>202</v>
      </c>
      <c r="L4698" t="s">
        <v>23946</v>
      </c>
      <c r="M4698" t="s">
        <v>23947</v>
      </c>
      <c r="N4698" t="s">
        <v>23948</v>
      </c>
      <c r="O4698" s="1" t="s">
        <v>23949</v>
      </c>
      <c r="P4698" t="s">
        <v>23950</v>
      </c>
      <c r="Q4698">
        <v>135</v>
      </c>
      <c r="R4698" t="s">
        <v>23</v>
      </c>
      <c r="S4698" t="s">
        <v>23</v>
      </c>
      <c r="T4698" t="s">
        <v>23</v>
      </c>
      <c r="U4698">
        <v>140</v>
      </c>
      <c r="V4698">
        <v>5</v>
      </c>
    </row>
    <row r="4699" spans="1:22">
      <c r="A4699">
        <v>6425031</v>
      </c>
      <c r="B4699" t="str">
        <f t="shared" si="373"/>
        <v>pRL9</v>
      </c>
      <c r="C4699" t="str">
        <f t="shared" si="374"/>
        <v>NC_008379.1</v>
      </c>
      <c r="D4699" t="str">
        <f t="shared" si="375"/>
        <v>AM236083</v>
      </c>
      <c r="E4699" t="str">
        <f t="shared" ref="E4699:E4762" si="377">MID(H4699,1,FIND(" ",H4699)-1)</f>
        <v>Rhizobium</v>
      </c>
      <c r="F4699" t="s">
        <v>32729</v>
      </c>
      <c r="G4699" t="str">
        <f t="shared" si="376"/>
        <v>Rhizobiumleguminosarum            Alphaproteobacteria352.78260.9909299---3089</v>
      </c>
      <c r="H4699" t="s">
        <v>23930</v>
      </c>
      <c r="I4699" t="s">
        <v>15</v>
      </c>
      <c r="J4699" t="s">
        <v>78</v>
      </c>
      <c r="K4699" t="s">
        <v>202</v>
      </c>
      <c r="L4699" t="s">
        <v>23951</v>
      </c>
      <c r="M4699" t="s">
        <v>23952</v>
      </c>
      <c r="N4699" t="s">
        <v>23953</v>
      </c>
      <c r="O4699" s="1" t="s">
        <v>23954</v>
      </c>
      <c r="P4699" t="s">
        <v>23955</v>
      </c>
      <c r="Q4699">
        <v>299</v>
      </c>
      <c r="R4699" t="s">
        <v>23</v>
      </c>
      <c r="S4699" t="s">
        <v>23</v>
      </c>
      <c r="T4699" t="s">
        <v>23</v>
      </c>
      <c r="U4699">
        <v>308</v>
      </c>
      <c r="V4699">
        <v>9</v>
      </c>
    </row>
    <row r="4700" spans="1:22">
      <c r="A4700">
        <v>6424935</v>
      </c>
      <c r="B4700" t="str">
        <f t="shared" si="373"/>
        <v>pRL12</v>
      </c>
      <c r="C4700" t="str">
        <f t="shared" si="374"/>
        <v>NC_008378.1</v>
      </c>
      <c r="D4700" t="str">
        <f t="shared" si="375"/>
        <v>AM236086</v>
      </c>
      <c r="E4700" t="str">
        <f t="shared" si="377"/>
        <v>Rhizobium</v>
      </c>
      <c r="F4700" t="s">
        <v>32729</v>
      </c>
      <c r="G4700" t="str">
        <f t="shared" si="376"/>
        <v>Rhizobiumleguminosarum            Alphaproteobacteria870.02161.0247778---7879</v>
      </c>
      <c r="H4700" t="s">
        <v>23930</v>
      </c>
      <c r="I4700" t="s">
        <v>15</v>
      </c>
      <c r="J4700" t="s">
        <v>78</v>
      </c>
      <c r="K4700" t="s">
        <v>202</v>
      </c>
      <c r="L4700" t="s">
        <v>23956</v>
      </c>
      <c r="M4700" t="s">
        <v>23957</v>
      </c>
      <c r="N4700" t="s">
        <v>23958</v>
      </c>
      <c r="O4700" s="1" t="s">
        <v>23959</v>
      </c>
      <c r="P4700" t="s">
        <v>23960</v>
      </c>
      <c r="Q4700">
        <v>778</v>
      </c>
      <c r="R4700" t="s">
        <v>23</v>
      </c>
      <c r="S4700" t="s">
        <v>23</v>
      </c>
      <c r="T4700" t="s">
        <v>23</v>
      </c>
      <c r="U4700">
        <v>787</v>
      </c>
      <c r="V4700">
        <v>9</v>
      </c>
    </row>
    <row r="4701" spans="1:22">
      <c r="A4701">
        <v>6424839</v>
      </c>
      <c r="B4701" t="str">
        <f t="shared" si="373"/>
        <v>pRphCh2410a</v>
      </c>
      <c r="C4701" t="str">
        <f t="shared" si="374"/>
        <v>NZ_CM003278.1</v>
      </c>
      <c r="D4701" t="str">
        <f t="shared" si="375"/>
        <v>CM003278</v>
      </c>
      <c r="E4701" t="str">
        <f t="shared" si="377"/>
        <v>Rhizobium</v>
      </c>
      <c r="F4701" t="s">
        <v>32730</v>
      </c>
      <c r="G4701" t="str">
        <f t="shared" si="376"/>
        <v>Rhizobiumphaseoli                 Alphaproteobacteria367.69761.7818343---3518</v>
      </c>
      <c r="H4701" t="s">
        <v>23961</v>
      </c>
      <c r="I4701" t="s">
        <v>15</v>
      </c>
      <c r="J4701" t="s">
        <v>78</v>
      </c>
      <c r="K4701" t="s">
        <v>202</v>
      </c>
      <c r="L4701" t="s">
        <v>23962</v>
      </c>
      <c r="M4701" t="s">
        <v>23963</v>
      </c>
      <c r="N4701" t="s">
        <v>23964</v>
      </c>
      <c r="O4701" s="1" t="s">
        <v>23965</v>
      </c>
      <c r="P4701" t="s">
        <v>23966</v>
      </c>
      <c r="Q4701">
        <v>343</v>
      </c>
      <c r="R4701" t="s">
        <v>23</v>
      </c>
      <c r="S4701" t="s">
        <v>23</v>
      </c>
      <c r="T4701" t="s">
        <v>23</v>
      </c>
      <c r="U4701">
        <v>351</v>
      </c>
      <c r="V4701">
        <v>8</v>
      </c>
    </row>
    <row r="4702" spans="1:22">
      <c r="A4702">
        <v>6424743</v>
      </c>
      <c r="B4702" t="str">
        <f t="shared" si="373"/>
        <v>III</v>
      </c>
      <c r="C4702" t="str">
        <f t="shared" si="374"/>
        <v>NC_022536.1</v>
      </c>
      <c r="D4702" t="str">
        <f t="shared" si="375"/>
        <v>HG518324</v>
      </c>
      <c r="E4702" t="str">
        <f t="shared" si="377"/>
        <v>Rhizobium</v>
      </c>
      <c r="F4702" t="s">
        <v>32132</v>
      </c>
      <c r="G4702" t="str">
        <f t="shared" si="376"/>
        <v>Rhizobiumsp.                      Alphaproteobacteria584.96557.484546---57529</v>
      </c>
      <c r="H4702" t="s">
        <v>23967</v>
      </c>
      <c r="I4702" t="s">
        <v>15</v>
      </c>
      <c r="J4702" t="s">
        <v>78</v>
      </c>
      <c r="K4702" t="s">
        <v>202</v>
      </c>
      <c r="L4702" t="s">
        <v>682</v>
      </c>
      <c r="M4702" t="s">
        <v>23968</v>
      </c>
      <c r="N4702" t="s">
        <v>23969</v>
      </c>
      <c r="O4702" s="1" t="s">
        <v>23970</v>
      </c>
      <c r="P4702" t="s">
        <v>23971</v>
      </c>
      <c r="Q4702">
        <v>546</v>
      </c>
      <c r="R4702" t="s">
        <v>23</v>
      </c>
      <c r="S4702" t="s">
        <v>23</v>
      </c>
      <c r="T4702" t="s">
        <v>23</v>
      </c>
      <c r="U4702">
        <v>575</v>
      </c>
      <c r="V4702">
        <v>29</v>
      </c>
    </row>
    <row r="4703" spans="1:22">
      <c r="A4703">
        <v>6424647</v>
      </c>
      <c r="B4703" t="str">
        <f t="shared" si="373"/>
        <v>II</v>
      </c>
      <c r="C4703" t="str">
        <f t="shared" si="374"/>
        <v>NZ_HG916853.1</v>
      </c>
      <c r="D4703" t="str">
        <f t="shared" si="375"/>
        <v>HG916853</v>
      </c>
      <c r="E4703" t="str">
        <f t="shared" si="377"/>
        <v>Rhizobium</v>
      </c>
      <c r="F4703" t="s">
        <v>32132</v>
      </c>
      <c r="G4703" t="str">
        <f t="shared" si="376"/>
        <v>Rhizobiumsp.                      Alphaproteobacteria151.68759.6511137---15821</v>
      </c>
      <c r="H4703" t="s">
        <v>23972</v>
      </c>
      <c r="I4703" t="s">
        <v>15</v>
      </c>
      <c r="J4703" t="s">
        <v>78</v>
      </c>
      <c r="K4703" t="s">
        <v>202</v>
      </c>
      <c r="L4703" t="s">
        <v>677</v>
      </c>
      <c r="M4703" t="s">
        <v>23973</v>
      </c>
      <c r="N4703" t="s">
        <v>23974</v>
      </c>
      <c r="O4703" s="1" t="s">
        <v>23975</v>
      </c>
      <c r="P4703" t="s">
        <v>23976</v>
      </c>
      <c r="Q4703">
        <v>137</v>
      </c>
      <c r="R4703" t="s">
        <v>23</v>
      </c>
      <c r="S4703" t="s">
        <v>23</v>
      </c>
      <c r="T4703" t="s">
        <v>23</v>
      </c>
      <c r="U4703">
        <v>158</v>
      </c>
      <c r="V4703">
        <v>21</v>
      </c>
    </row>
    <row r="4704" spans="1:22">
      <c r="A4704">
        <v>6424551</v>
      </c>
      <c r="B4704" t="str">
        <f t="shared" si="373"/>
        <v>V</v>
      </c>
      <c r="C4704" t="str">
        <f t="shared" si="374"/>
        <v>NZ_HG916855.1</v>
      </c>
      <c r="D4704" t="str">
        <f t="shared" si="375"/>
        <v>HG916855</v>
      </c>
      <c r="E4704" t="str">
        <f t="shared" si="377"/>
        <v>Rhizobium</v>
      </c>
      <c r="F4704" t="s">
        <v>32132</v>
      </c>
      <c r="G4704" t="str">
        <f t="shared" si="376"/>
        <v>Rhizobiumsp.                      Alphaproteobacteria1932.0359.1641694-1-1809114</v>
      </c>
      <c r="H4704" t="s">
        <v>23972</v>
      </c>
      <c r="I4704" t="s">
        <v>15</v>
      </c>
      <c r="J4704" t="s">
        <v>78</v>
      </c>
      <c r="K4704" t="s">
        <v>202</v>
      </c>
      <c r="L4704" t="s">
        <v>23977</v>
      </c>
      <c r="M4704" t="s">
        <v>23978</v>
      </c>
      <c r="N4704" t="s">
        <v>23979</v>
      </c>
      <c r="O4704" s="1" t="s">
        <v>23980</v>
      </c>
      <c r="P4704" t="s">
        <v>23981</v>
      </c>
      <c r="Q4704">
        <v>1694</v>
      </c>
      <c r="R4704" t="s">
        <v>23</v>
      </c>
      <c r="S4704">
        <v>1</v>
      </c>
      <c r="T4704" t="s">
        <v>23</v>
      </c>
      <c r="U4704">
        <v>1809</v>
      </c>
      <c r="V4704">
        <v>114</v>
      </c>
    </row>
    <row r="4705" spans="1:22">
      <c r="A4705">
        <v>6424455</v>
      </c>
      <c r="B4705" t="str">
        <f t="shared" si="373"/>
        <v>IV</v>
      </c>
      <c r="C4705" t="str">
        <f t="shared" si="374"/>
        <v>NZ_HG916854.1</v>
      </c>
      <c r="D4705" t="str">
        <f t="shared" si="375"/>
        <v>HG916854</v>
      </c>
      <c r="E4705" t="str">
        <f t="shared" si="377"/>
        <v>Rhizobium</v>
      </c>
      <c r="F4705" t="s">
        <v>32132</v>
      </c>
      <c r="G4705" t="str">
        <f t="shared" si="376"/>
        <v>Rhizobiumsp.                      Alphaproteobacteria759.78759.1832672---73260</v>
      </c>
      <c r="H4705" t="s">
        <v>23972</v>
      </c>
      <c r="I4705" t="s">
        <v>15</v>
      </c>
      <c r="J4705" t="s">
        <v>78</v>
      </c>
      <c r="K4705" t="s">
        <v>202</v>
      </c>
      <c r="L4705" t="s">
        <v>687</v>
      </c>
      <c r="M4705" t="s">
        <v>23982</v>
      </c>
      <c r="N4705" t="s">
        <v>23983</v>
      </c>
      <c r="O4705" s="1" t="s">
        <v>23984</v>
      </c>
      <c r="P4705" t="s">
        <v>23985</v>
      </c>
      <c r="Q4705">
        <v>672</v>
      </c>
      <c r="R4705" t="s">
        <v>23</v>
      </c>
      <c r="S4705" t="s">
        <v>23</v>
      </c>
      <c r="T4705" t="s">
        <v>23</v>
      </c>
      <c r="U4705">
        <v>732</v>
      </c>
      <c r="V4705">
        <v>60</v>
      </c>
    </row>
    <row r="4706" spans="1:22">
      <c r="A4706">
        <v>6424359</v>
      </c>
      <c r="B4706" t="str">
        <f t="shared" si="373"/>
        <v>pLPU83b</v>
      </c>
      <c r="C4706" t="str">
        <f t="shared" si="374"/>
        <v>-</v>
      </c>
      <c r="D4706" t="str">
        <f t="shared" si="375"/>
        <v>CBYB000000000.1</v>
      </c>
      <c r="E4706" t="str">
        <f t="shared" si="377"/>
        <v>Rhizobium</v>
      </c>
      <c r="F4706" t="s">
        <v>32132</v>
      </c>
      <c r="G4706" t="str">
        <f t="shared" si="376"/>
        <v>Rhizobiumsp.                      Alphaproteobacteria530.83957.9245560---58222</v>
      </c>
      <c r="H4706" t="s">
        <v>23972</v>
      </c>
      <c r="I4706" t="s">
        <v>15</v>
      </c>
      <c r="J4706" t="s">
        <v>78</v>
      </c>
      <c r="K4706" t="s">
        <v>202</v>
      </c>
      <c r="L4706" t="s">
        <v>23986</v>
      </c>
      <c r="M4706" t="s">
        <v>23</v>
      </c>
      <c r="N4706" t="s">
        <v>23987</v>
      </c>
      <c r="O4706" s="1" t="s">
        <v>23988</v>
      </c>
      <c r="P4706" t="s">
        <v>23989</v>
      </c>
      <c r="Q4706">
        <v>560</v>
      </c>
      <c r="R4706" t="s">
        <v>23</v>
      </c>
      <c r="S4706" t="s">
        <v>23</v>
      </c>
      <c r="T4706" t="s">
        <v>23</v>
      </c>
      <c r="U4706">
        <v>582</v>
      </c>
      <c r="V4706">
        <v>22</v>
      </c>
    </row>
    <row r="4707" spans="1:22">
      <c r="A4707">
        <v>6424263</v>
      </c>
      <c r="B4707" t="str">
        <f t="shared" si="373"/>
        <v>NT26_p2</v>
      </c>
      <c r="C4707" t="str">
        <f t="shared" si="374"/>
        <v>NZ_FO082822.1</v>
      </c>
      <c r="D4707" t="str">
        <f t="shared" si="375"/>
        <v>FO082822</v>
      </c>
      <c r="E4707" t="str">
        <f t="shared" si="377"/>
        <v>Rhizobium</v>
      </c>
      <c r="F4707" t="s">
        <v>32132</v>
      </c>
      <c r="G4707" t="str">
        <f t="shared" si="376"/>
        <v>Rhizobiumsp.                      Alphaproteobacteria15.4362.093314---173</v>
      </c>
      <c r="H4707" t="s">
        <v>23990</v>
      </c>
      <c r="I4707" t="s">
        <v>15</v>
      </c>
      <c r="J4707" t="s">
        <v>78</v>
      </c>
      <c r="K4707" t="s">
        <v>202</v>
      </c>
      <c r="L4707" t="s">
        <v>23991</v>
      </c>
      <c r="M4707" t="s">
        <v>23992</v>
      </c>
      <c r="N4707" t="s">
        <v>23993</v>
      </c>
      <c r="O4707" s="1" t="s">
        <v>23994</v>
      </c>
      <c r="P4707" t="s">
        <v>23995</v>
      </c>
      <c r="Q4707">
        <v>14</v>
      </c>
      <c r="R4707" t="s">
        <v>23</v>
      </c>
      <c r="S4707" t="s">
        <v>23</v>
      </c>
      <c r="T4707" t="s">
        <v>23</v>
      </c>
      <c r="U4707">
        <v>17</v>
      </c>
      <c r="V4707">
        <v>3</v>
      </c>
    </row>
    <row r="4708" spans="1:22">
      <c r="A4708">
        <v>6424167</v>
      </c>
      <c r="B4708" t="str">
        <f t="shared" si="373"/>
        <v>NT26_p1</v>
      </c>
      <c r="C4708" t="str">
        <f t="shared" si="374"/>
        <v>NZ_FO082821.1</v>
      </c>
      <c r="D4708" t="str">
        <f t="shared" si="375"/>
        <v>FO082821</v>
      </c>
      <c r="E4708" t="str">
        <f t="shared" si="377"/>
        <v>Rhizobium</v>
      </c>
      <c r="F4708" t="s">
        <v>32132</v>
      </c>
      <c r="G4708" t="str">
        <f t="shared" si="376"/>
        <v>Rhizobiumsp.                      Alphaproteobacteria322.26460.1898308---32315</v>
      </c>
      <c r="H4708" t="s">
        <v>23990</v>
      </c>
      <c r="I4708" t="s">
        <v>15</v>
      </c>
      <c r="J4708" t="s">
        <v>78</v>
      </c>
      <c r="K4708" t="s">
        <v>202</v>
      </c>
      <c r="L4708" t="s">
        <v>23996</v>
      </c>
      <c r="M4708" t="s">
        <v>23997</v>
      </c>
      <c r="N4708" t="s">
        <v>23998</v>
      </c>
      <c r="O4708" s="1" t="s">
        <v>23999</v>
      </c>
      <c r="P4708" t="s">
        <v>24000</v>
      </c>
      <c r="Q4708">
        <v>308</v>
      </c>
      <c r="R4708" t="s">
        <v>23</v>
      </c>
      <c r="S4708" t="s">
        <v>23</v>
      </c>
      <c r="T4708" t="s">
        <v>23</v>
      </c>
      <c r="U4708">
        <v>323</v>
      </c>
      <c r="V4708">
        <v>15</v>
      </c>
    </row>
    <row r="4709" spans="1:22">
      <c r="A4709">
        <v>6424071</v>
      </c>
      <c r="B4709" t="str">
        <f t="shared" si="373"/>
        <v>pRtrCIAT899b</v>
      </c>
      <c r="C4709" t="str">
        <f t="shared" si="374"/>
        <v>NC_020061.1</v>
      </c>
      <c r="D4709" t="str">
        <f t="shared" si="375"/>
        <v>CP004017</v>
      </c>
      <c r="E4709" t="str">
        <f t="shared" si="377"/>
        <v>Rhizobium</v>
      </c>
      <c r="F4709" t="s">
        <v>32731</v>
      </c>
      <c r="G4709" t="str">
        <f t="shared" si="376"/>
        <v>Rhizobiumtropici                  Alphaproteobacteria549.46757.624473---51542</v>
      </c>
      <c r="H4709" t="s">
        <v>24001</v>
      </c>
      <c r="I4709" t="s">
        <v>15</v>
      </c>
      <c r="J4709" t="s">
        <v>78</v>
      </c>
      <c r="K4709" t="s">
        <v>202</v>
      </c>
      <c r="L4709" t="s">
        <v>24002</v>
      </c>
      <c r="M4709" t="s">
        <v>24003</v>
      </c>
      <c r="N4709" t="s">
        <v>24004</v>
      </c>
      <c r="O4709" s="1" t="s">
        <v>24005</v>
      </c>
      <c r="P4709" t="s">
        <v>24006</v>
      </c>
      <c r="Q4709">
        <v>473</v>
      </c>
      <c r="R4709" t="s">
        <v>23</v>
      </c>
      <c r="S4709" t="s">
        <v>23</v>
      </c>
      <c r="T4709" t="s">
        <v>23</v>
      </c>
      <c r="U4709">
        <v>515</v>
      </c>
      <c r="V4709">
        <v>42</v>
      </c>
    </row>
    <row r="4710" spans="1:22">
      <c r="A4710">
        <v>6423975</v>
      </c>
      <c r="B4710" t="str">
        <f t="shared" si="373"/>
        <v>pRtrCIAT899a</v>
      </c>
      <c r="C4710" t="str">
        <f t="shared" si="374"/>
        <v>NC_020060.1</v>
      </c>
      <c r="D4710" t="str">
        <f t="shared" si="375"/>
        <v>CP004016</v>
      </c>
      <c r="E4710" t="str">
        <f t="shared" si="377"/>
        <v>Rhizobium</v>
      </c>
      <c r="F4710" t="s">
        <v>32731</v>
      </c>
      <c r="G4710" t="str">
        <f t="shared" si="376"/>
        <v>Rhizobiumtropici                  Alphaproteobacteria216.6158.6243196---20610</v>
      </c>
      <c r="H4710" t="s">
        <v>24001</v>
      </c>
      <c r="I4710" t="s">
        <v>15</v>
      </c>
      <c r="J4710" t="s">
        <v>78</v>
      </c>
      <c r="K4710" t="s">
        <v>202</v>
      </c>
      <c r="L4710" t="s">
        <v>24007</v>
      </c>
      <c r="M4710" t="s">
        <v>24008</v>
      </c>
      <c r="N4710" t="s">
        <v>24009</v>
      </c>
      <c r="O4710" s="1" t="s">
        <v>24010</v>
      </c>
      <c r="P4710" t="s">
        <v>24011</v>
      </c>
      <c r="Q4710">
        <v>196</v>
      </c>
      <c r="R4710" t="s">
        <v>23</v>
      </c>
      <c r="S4710" t="s">
        <v>23</v>
      </c>
      <c r="T4710" t="s">
        <v>23</v>
      </c>
      <c r="U4710">
        <v>206</v>
      </c>
      <c r="V4710">
        <v>10</v>
      </c>
    </row>
    <row r="4711" spans="1:22">
      <c r="A4711">
        <v>6423879</v>
      </c>
      <c r="B4711" t="str">
        <f t="shared" si="373"/>
        <v>pRtrCIAT899c</v>
      </c>
      <c r="C4711" t="str">
        <f t="shared" si="374"/>
        <v>NC_020062.1</v>
      </c>
      <c r="D4711" t="str">
        <f t="shared" si="375"/>
        <v>CP004018</v>
      </c>
      <c r="E4711" t="str">
        <f t="shared" si="377"/>
        <v>Rhizobium</v>
      </c>
      <c r="F4711" t="s">
        <v>32731</v>
      </c>
      <c r="G4711" t="str">
        <f t="shared" si="376"/>
        <v>Rhizobiumtropici                  Alphaproteobacteria2083.259.35621848---187628</v>
      </c>
      <c r="H4711" t="s">
        <v>24001</v>
      </c>
      <c r="I4711" t="s">
        <v>15</v>
      </c>
      <c r="J4711" t="s">
        <v>78</v>
      </c>
      <c r="K4711" t="s">
        <v>202</v>
      </c>
      <c r="L4711" t="s">
        <v>24012</v>
      </c>
      <c r="M4711" t="s">
        <v>24013</v>
      </c>
      <c r="N4711" t="s">
        <v>24014</v>
      </c>
      <c r="O4711" s="1" t="s">
        <v>24015</v>
      </c>
      <c r="P4711" t="s">
        <v>24016</v>
      </c>
      <c r="Q4711">
        <v>1848</v>
      </c>
      <c r="R4711" t="s">
        <v>23</v>
      </c>
      <c r="S4711" t="s">
        <v>23</v>
      </c>
      <c r="T4711" t="s">
        <v>23</v>
      </c>
      <c r="U4711">
        <v>1876</v>
      </c>
      <c r="V4711">
        <v>28</v>
      </c>
    </row>
    <row r="4712" spans="1:22">
      <c r="A4712">
        <v>6423783</v>
      </c>
      <c r="B4712" t="str">
        <f t="shared" si="373"/>
        <v>pRS64-2</v>
      </c>
      <c r="C4712" t="str">
        <f t="shared" si="374"/>
        <v>NC_004983.1</v>
      </c>
      <c r="D4712" t="str">
        <f t="shared" si="375"/>
        <v>D88538</v>
      </c>
      <c r="E4712" t="str">
        <f t="shared" si="377"/>
        <v>Rhizoctonia</v>
      </c>
      <c r="F4712" t="s">
        <v>32732</v>
      </c>
      <c r="G4712" t="str">
        <f t="shared" si="376"/>
        <v xml:space="preserve">Rhizoctoniasolani                   Basidiomycetes2.87747.3062------                                                                                        </v>
      </c>
      <c r="H4712" t="s">
        <v>24017</v>
      </c>
      <c r="I4712" t="s">
        <v>5279</v>
      </c>
      <c r="J4712" t="s">
        <v>5280</v>
      </c>
      <c r="K4712" t="s">
        <v>20372</v>
      </c>
      <c r="L4712" t="s">
        <v>24018</v>
      </c>
      <c r="M4712" t="s">
        <v>24019</v>
      </c>
      <c r="N4712" t="s">
        <v>24020</v>
      </c>
      <c r="O4712" s="1" t="s">
        <v>24021</v>
      </c>
      <c r="P4712" t="s">
        <v>24022</v>
      </c>
      <c r="Q4712" t="s">
        <v>23</v>
      </c>
      <c r="R4712" t="s">
        <v>23</v>
      </c>
      <c r="S4712" t="s">
        <v>23</v>
      </c>
      <c r="T4712" t="s">
        <v>23</v>
      </c>
      <c r="U4712" t="s">
        <v>23</v>
      </c>
      <c r="V4712" t="s">
        <v>32116</v>
      </c>
    </row>
    <row r="4713" spans="1:22">
      <c r="A4713">
        <v>6423687</v>
      </c>
      <c r="B4713" t="str">
        <f t="shared" si="373"/>
        <v>pMG160</v>
      </c>
      <c r="C4713" t="str">
        <f t="shared" si="374"/>
        <v>NC_004527.1</v>
      </c>
      <c r="D4713" t="str">
        <f t="shared" si="375"/>
        <v>AB082959</v>
      </c>
      <c r="E4713" t="str">
        <f t="shared" si="377"/>
        <v>Rhodobacter</v>
      </c>
      <c r="F4713" t="s">
        <v>32733</v>
      </c>
      <c r="G4713" t="str">
        <f t="shared" si="376"/>
        <v xml:space="preserve">Rhodobacterblasticus                Alphaproteobacteria3.43167.03583---3-                                                                </v>
      </c>
      <c r="H4713" t="s">
        <v>24023</v>
      </c>
      <c r="I4713" t="s">
        <v>15</v>
      </c>
      <c r="J4713" t="s">
        <v>78</v>
      </c>
      <c r="K4713" t="s">
        <v>202</v>
      </c>
      <c r="L4713" t="s">
        <v>24024</v>
      </c>
      <c r="M4713" t="s">
        <v>24025</v>
      </c>
      <c r="N4713" t="s">
        <v>24026</v>
      </c>
      <c r="O4713" s="1" t="s">
        <v>24027</v>
      </c>
      <c r="P4713" t="s">
        <v>24028</v>
      </c>
      <c r="Q4713">
        <v>3</v>
      </c>
      <c r="R4713" t="s">
        <v>23</v>
      </c>
      <c r="S4713" t="s">
        <v>23</v>
      </c>
      <c r="T4713" t="s">
        <v>23</v>
      </c>
      <c r="U4713">
        <v>3</v>
      </c>
      <c r="V4713" t="s">
        <v>495</v>
      </c>
    </row>
    <row r="4714" spans="1:22">
      <c r="A4714">
        <v>6423591</v>
      </c>
      <c r="B4714" t="str">
        <f t="shared" si="373"/>
        <v>pRCB133</v>
      </c>
      <c r="C4714" t="str">
        <f t="shared" si="374"/>
        <v>NC_014035.1</v>
      </c>
      <c r="D4714" t="str">
        <f t="shared" si="375"/>
        <v>CP001313</v>
      </c>
      <c r="E4714" t="str">
        <f t="shared" si="377"/>
        <v>Rhodobacter</v>
      </c>
      <c r="F4714" t="s">
        <v>32734</v>
      </c>
      <c r="G4714" t="str">
        <f t="shared" si="376"/>
        <v>Rhodobactercapsulatus               Alphaproteobacteria132.96266.4656134---1428</v>
      </c>
      <c r="H4714" t="s">
        <v>24029</v>
      </c>
      <c r="I4714" t="s">
        <v>15</v>
      </c>
      <c r="J4714" t="s">
        <v>78</v>
      </c>
      <c r="K4714" t="s">
        <v>202</v>
      </c>
      <c r="L4714" t="s">
        <v>24030</v>
      </c>
      <c r="M4714" t="s">
        <v>24031</v>
      </c>
      <c r="N4714" t="s">
        <v>24032</v>
      </c>
      <c r="O4714" s="1" t="s">
        <v>24033</v>
      </c>
      <c r="P4714" t="s">
        <v>24034</v>
      </c>
      <c r="Q4714">
        <v>134</v>
      </c>
      <c r="R4714" t="s">
        <v>23</v>
      </c>
      <c r="S4714" t="s">
        <v>23</v>
      </c>
      <c r="T4714" t="s">
        <v>23</v>
      </c>
      <c r="U4714">
        <v>142</v>
      </c>
      <c r="V4714">
        <v>8</v>
      </c>
    </row>
    <row r="4715" spans="1:22">
      <c r="A4715">
        <v>6423495</v>
      </c>
      <c r="B4715" t="str">
        <f t="shared" si="373"/>
        <v>A</v>
      </c>
      <c r="C4715" t="str">
        <f t="shared" si="374"/>
        <v>NC_009007.1</v>
      </c>
      <c r="D4715" t="str">
        <f t="shared" si="375"/>
        <v>DQ232586</v>
      </c>
      <c r="E4715" t="str">
        <f t="shared" si="377"/>
        <v>Rhodobacter</v>
      </c>
      <c r="F4715" t="s">
        <v>32735</v>
      </c>
      <c r="G4715" t="str">
        <f t="shared" si="376"/>
        <v>Rhodobactersphaeroides              Alphaproteobacteria114.04569.273587---903</v>
      </c>
      <c r="H4715" t="s">
        <v>24035</v>
      </c>
      <c r="I4715" t="s">
        <v>15</v>
      </c>
      <c r="J4715" t="s">
        <v>78</v>
      </c>
      <c r="K4715" t="s">
        <v>202</v>
      </c>
      <c r="L4715" t="s">
        <v>2181</v>
      </c>
      <c r="M4715" t="s">
        <v>24036</v>
      </c>
      <c r="N4715" t="s">
        <v>24037</v>
      </c>
      <c r="O4715" s="1" t="s">
        <v>24038</v>
      </c>
      <c r="P4715" t="s">
        <v>24039</v>
      </c>
      <c r="Q4715">
        <v>87</v>
      </c>
      <c r="R4715" t="s">
        <v>23</v>
      </c>
      <c r="S4715" t="s">
        <v>23</v>
      </c>
      <c r="T4715" t="s">
        <v>23</v>
      </c>
      <c r="U4715">
        <v>90</v>
      </c>
      <c r="V4715">
        <v>3</v>
      </c>
    </row>
    <row r="4716" spans="1:22">
      <c r="A4716">
        <v>6423399</v>
      </c>
      <c r="B4716" t="str">
        <f t="shared" si="373"/>
        <v>D</v>
      </c>
      <c r="C4716" t="str">
        <f t="shared" si="374"/>
        <v>NC_007490.2</v>
      </c>
      <c r="D4716" t="str">
        <f t="shared" si="375"/>
        <v>CP000147</v>
      </c>
      <c r="E4716" t="str">
        <f t="shared" si="377"/>
        <v>Rhodobacter</v>
      </c>
      <c r="F4716" t="s">
        <v>32735</v>
      </c>
      <c r="G4716" t="str">
        <f t="shared" si="376"/>
        <v>Rhodobactersphaeroides              Alphaproteobacteria100.82763.833194---11218</v>
      </c>
      <c r="H4716" t="s">
        <v>24035</v>
      </c>
      <c r="I4716" t="s">
        <v>15</v>
      </c>
      <c r="J4716" t="s">
        <v>78</v>
      </c>
      <c r="K4716" t="s">
        <v>202</v>
      </c>
      <c r="L4716" t="s">
        <v>2176</v>
      </c>
      <c r="M4716" t="s">
        <v>24040</v>
      </c>
      <c r="N4716" t="s">
        <v>24041</v>
      </c>
      <c r="O4716" s="1" t="s">
        <v>24042</v>
      </c>
      <c r="P4716" t="s">
        <v>24043</v>
      </c>
      <c r="Q4716">
        <v>94</v>
      </c>
      <c r="R4716" t="s">
        <v>23</v>
      </c>
      <c r="S4716" t="s">
        <v>23</v>
      </c>
      <c r="T4716" t="s">
        <v>23</v>
      </c>
      <c r="U4716">
        <v>112</v>
      </c>
      <c r="V4716">
        <v>18</v>
      </c>
    </row>
    <row r="4717" spans="1:22">
      <c r="A4717">
        <v>6423303</v>
      </c>
      <c r="B4717" t="str">
        <f t="shared" si="373"/>
        <v>E</v>
      </c>
      <c r="C4717" t="str">
        <f t="shared" si="374"/>
        <v>NC_009008.1</v>
      </c>
      <c r="D4717" t="str">
        <f t="shared" si="375"/>
        <v>DQ232587</v>
      </c>
      <c r="E4717" t="str">
        <f t="shared" si="377"/>
        <v>Rhodobacter</v>
      </c>
      <c r="F4717" t="s">
        <v>32735</v>
      </c>
      <c r="G4717" t="str">
        <f t="shared" si="376"/>
        <v>Rhodobactersphaeroides              Alphaproteobacteria37.166.805929---323</v>
      </c>
      <c r="H4717" t="s">
        <v>24035</v>
      </c>
      <c r="I4717" t="s">
        <v>15</v>
      </c>
      <c r="J4717" t="s">
        <v>78</v>
      </c>
      <c r="K4717" t="s">
        <v>202</v>
      </c>
      <c r="L4717" t="s">
        <v>24044</v>
      </c>
      <c r="M4717" t="s">
        <v>24045</v>
      </c>
      <c r="N4717" t="s">
        <v>24046</v>
      </c>
      <c r="O4717" s="1" t="s">
        <v>24047</v>
      </c>
      <c r="P4717" t="s">
        <v>24048</v>
      </c>
      <c r="Q4717">
        <v>29</v>
      </c>
      <c r="R4717" t="s">
        <v>23</v>
      </c>
      <c r="S4717" t="s">
        <v>23</v>
      </c>
      <c r="T4717" t="s">
        <v>23</v>
      </c>
      <c r="U4717">
        <v>32</v>
      </c>
      <c r="V4717">
        <v>3</v>
      </c>
    </row>
    <row r="4718" spans="1:22">
      <c r="A4718">
        <v>6423207</v>
      </c>
      <c r="B4718" t="str">
        <f t="shared" si="373"/>
        <v>B</v>
      </c>
      <c r="C4718" t="str">
        <f t="shared" si="374"/>
        <v>NC_007488.2</v>
      </c>
      <c r="D4718" t="str">
        <f t="shared" si="375"/>
        <v>CP000145</v>
      </c>
      <c r="E4718" t="str">
        <f t="shared" si="377"/>
        <v>Rhodobacter</v>
      </c>
      <c r="F4718" t="s">
        <v>32735</v>
      </c>
      <c r="G4718" t="str">
        <f t="shared" si="376"/>
        <v>Rhodobactersphaeroides              Alphaproteobacteria114.17970.0742103---1052</v>
      </c>
      <c r="H4718" t="s">
        <v>24035</v>
      </c>
      <c r="I4718" t="s">
        <v>15</v>
      </c>
      <c r="J4718" t="s">
        <v>78</v>
      </c>
      <c r="K4718" t="s">
        <v>202</v>
      </c>
      <c r="L4718" t="s">
        <v>2189</v>
      </c>
      <c r="M4718" t="s">
        <v>24049</v>
      </c>
      <c r="N4718" t="s">
        <v>24050</v>
      </c>
      <c r="O4718" s="1" t="s">
        <v>24051</v>
      </c>
      <c r="P4718" t="s">
        <v>24052</v>
      </c>
      <c r="Q4718">
        <v>103</v>
      </c>
      <c r="R4718" t="s">
        <v>23</v>
      </c>
      <c r="S4718" t="s">
        <v>23</v>
      </c>
      <c r="T4718" t="s">
        <v>23</v>
      </c>
      <c r="U4718">
        <v>105</v>
      </c>
      <c r="V4718">
        <v>2</v>
      </c>
    </row>
    <row r="4719" spans="1:22">
      <c r="A4719">
        <v>6423111</v>
      </c>
      <c r="B4719" t="str">
        <f t="shared" si="373"/>
        <v>C</v>
      </c>
      <c r="C4719" t="str">
        <f t="shared" si="374"/>
        <v>NC_007489.1</v>
      </c>
      <c r="D4719" t="str">
        <f t="shared" si="375"/>
        <v>CP000146</v>
      </c>
      <c r="E4719" t="str">
        <f t="shared" si="377"/>
        <v>Rhodobacter</v>
      </c>
      <c r="F4719" t="s">
        <v>32735</v>
      </c>
      <c r="G4719" t="str">
        <f t="shared" si="376"/>
        <v>Rhodobactersphaeroides              Alphaproteobacteria105.28463.761882---908</v>
      </c>
      <c r="H4719" t="s">
        <v>24035</v>
      </c>
      <c r="I4719" t="s">
        <v>15</v>
      </c>
      <c r="J4719" t="s">
        <v>78</v>
      </c>
      <c r="K4719" t="s">
        <v>202</v>
      </c>
      <c r="L4719" t="s">
        <v>2185</v>
      </c>
      <c r="M4719" t="s">
        <v>24053</v>
      </c>
      <c r="N4719" t="s">
        <v>24054</v>
      </c>
      <c r="O4719" s="1" t="s">
        <v>24055</v>
      </c>
      <c r="P4719" t="s">
        <v>24056</v>
      </c>
      <c r="Q4719">
        <v>82</v>
      </c>
      <c r="R4719" t="s">
        <v>23</v>
      </c>
      <c r="S4719" t="s">
        <v>23</v>
      </c>
      <c r="T4719" t="s">
        <v>23</v>
      </c>
      <c r="U4719">
        <v>90</v>
      </c>
      <c r="V4719">
        <v>8</v>
      </c>
    </row>
    <row r="4720" spans="1:22">
      <c r="A4720">
        <v>6423015</v>
      </c>
      <c r="B4720" t="str">
        <f t="shared" si="373"/>
        <v>Dx</v>
      </c>
      <c r="C4720" t="str">
        <f t="shared" si="374"/>
        <v>NZ_AKVW01000007.1</v>
      </c>
      <c r="D4720" t="str">
        <f t="shared" si="375"/>
        <v>AKVW01000007</v>
      </c>
      <c r="E4720" t="str">
        <f t="shared" si="377"/>
        <v>Rhodobacter</v>
      </c>
      <c r="F4720" t="s">
        <v>32735</v>
      </c>
      <c r="G4720" t="str">
        <f t="shared" si="376"/>
        <v xml:space="preserve">Rhodobactersphaeroides              Alphaproteobacteria52.13563.932143---43-                                                </v>
      </c>
      <c r="H4720" t="s">
        <v>24035</v>
      </c>
      <c r="I4720" t="s">
        <v>15</v>
      </c>
      <c r="J4720" t="s">
        <v>78</v>
      </c>
      <c r="K4720" t="s">
        <v>202</v>
      </c>
      <c r="L4720" t="s">
        <v>24057</v>
      </c>
      <c r="M4720" t="s">
        <v>24058</v>
      </c>
      <c r="N4720" t="s">
        <v>24059</v>
      </c>
      <c r="O4720" s="1" t="s">
        <v>24060</v>
      </c>
      <c r="P4720" t="s">
        <v>24061</v>
      </c>
      <c r="Q4720">
        <v>43</v>
      </c>
      <c r="R4720" t="s">
        <v>23</v>
      </c>
      <c r="S4720" t="s">
        <v>23</v>
      </c>
      <c r="T4720" t="s">
        <v>23</v>
      </c>
      <c r="U4720">
        <v>43</v>
      </c>
      <c r="V4720" t="s">
        <v>24</v>
      </c>
    </row>
    <row r="4721" spans="1:22">
      <c r="A4721">
        <v>6422919</v>
      </c>
      <c r="B4721" t="str">
        <f t="shared" si="373"/>
        <v>Ax</v>
      </c>
      <c r="C4721" t="str">
        <f t="shared" si="374"/>
        <v>NZ_AKVW01000003.1</v>
      </c>
      <c r="D4721" t="str">
        <f t="shared" si="375"/>
        <v>AKVW01000003</v>
      </c>
      <c r="E4721" t="str">
        <f t="shared" si="377"/>
        <v>Rhodobacter</v>
      </c>
      <c r="F4721" t="s">
        <v>32735</v>
      </c>
      <c r="G4721" t="str">
        <f t="shared" si="376"/>
        <v>Rhodobactersphaeroides              Alphaproteobacteria124.3169.597109---1101</v>
      </c>
      <c r="H4721" t="s">
        <v>24035</v>
      </c>
      <c r="I4721" t="s">
        <v>15</v>
      </c>
      <c r="J4721" t="s">
        <v>78</v>
      </c>
      <c r="K4721" t="s">
        <v>202</v>
      </c>
      <c r="L4721" t="s">
        <v>24062</v>
      </c>
      <c r="M4721" t="s">
        <v>24063</v>
      </c>
      <c r="N4721" t="s">
        <v>24064</v>
      </c>
      <c r="O4721" s="1" t="s">
        <v>24065</v>
      </c>
      <c r="P4721" t="s">
        <v>24066</v>
      </c>
      <c r="Q4721">
        <v>109</v>
      </c>
      <c r="R4721" t="s">
        <v>23</v>
      </c>
      <c r="S4721" t="s">
        <v>23</v>
      </c>
      <c r="T4721" t="s">
        <v>23</v>
      </c>
      <c r="U4721">
        <v>110</v>
      </c>
      <c r="V4721">
        <v>1</v>
      </c>
    </row>
    <row r="4722" spans="1:22">
      <c r="A4722">
        <v>6422823</v>
      </c>
      <c r="B4722" t="str">
        <f t="shared" si="373"/>
        <v>B</v>
      </c>
      <c r="C4722" t="str">
        <f t="shared" si="374"/>
        <v>NZ_AKVW01000004.1</v>
      </c>
      <c r="D4722" t="str">
        <f t="shared" si="375"/>
        <v>AKVW01000004</v>
      </c>
      <c r="E4722" t="str">
        <f t="shared" si="377"/>
        <v>Rhodobacter</v>
      </c>
      <c r="F4722" t="s">
        <v>32735</v>
      </c>
      <c r="G4722" t="str">
        <f t="shared" si="376"/>
        <v xml:space="preserve">Rhodobactersphaeroides              Alphaproteobacteria114.17870.0765104---104-                                                </v>
      </c>
      <c r="H4722" t="s">
        <v>24035</v>
      </c>
      <c r="I4722" t="s">
        <v>15</v>
      </c>
      <c r="J4722" t="s">
        <v>78</v>
      </c>
      <c r="K4722" t="s">
        <v>202</v>
      </c>
      <c r="L4722" t="s">
        <v>2189</v>
      </c>
      <c r="M4722" t="s">
        <v>24067</v>
      </c>
      <c r="N4722" t="s">
        <v>24068</v>
      </c>
      <c r="O4722" s="1" t="s">
        <v>24069</v>
      </c>
      <c r="P4722" t="s">
        <v>24070</v>
      </c>
      <c r="Q4722">
        <v>104</v>
      </c>
      <c r="R4722" t="s">
        <v>23</v>
      </c>
      <c r="S4722" t="s">
        <v>23</v>
      </c>
      <c r="T4722" t="s">
        <v>23</v>
      </c>
      <c r="U4722">
        <v>104</v>
      </c>
      <c r="V4722" t="s">
        <v>24</v>
      </c>
    </row>
    <row r="4723" spans="1:22">
      <c r="A4723">
        <v>6422727</v>
      </c>
      <c r="B4723" t="str">
        <f t="shared" si="373"/>
        <v>D</v>
      </c>
      <c r="C4723" t="str">
        <f t="shared" si="374"/>
        <v>NZ_AKVW01000006.1</v>
      </c>
      <c r="D4723" t="str">
        <f t="shared" si="375"/>
        <v>AKVW01000006</v>
      </c>
      <c r="E4723" t="str">
        <f t="shared" si="377"/>
        <v>Rhodobacter</v>
      </c>
      <c r="F4723" t="s">
        <v>32735</v>
      </c>
      <c r="G4723" t="str">
        <f t="shared" si="376"/>
        <v>Rhodobactersphaeroides              Alphaproteobacteria100.81964.2885102---1042</v>
      </c>
      <c r="H4723" t="s">
        <v>24035</v>
      </c>
      <c r="I4723" t="s">
        <v>15</v>
      </c>
      <c r="J4723" t="s">
        <v>78</v>
      </c>
      <c r="K4723" t="s">
        <v>202</v>
      </c>
      <c r="L4723" t="s">
        <v>2176</v>
      </c>
      <c r="M4723" t="s">
        <v>24071</v>
      </c>
      <c r="N4723" t="s">
        <v>24072</v>
      </c>
      <c r="O4723" s="1" t="s">
        <v>24073</v>
      </c>
      <c r="P4723" t="s">
        <v>24074</v>
      </c>
      <c r="Q4723">
        <v>102</v>
      </c>
      <c r="R4723" t="s">
        <v>23</v>
      </c>
      <c r="S4723" t="s">
        <v>23</v>
      </c>
      <c r="T4723" t="s">
        <v>23</v>
      </c>
      <c r="U4723">
        <v>104</v>
      </c>
      <c r="V4723">
        <v>2</v>
      </c>
    </row>
    <row r="4724" spans="1:22">
      <c r="A4724">
        <v>6422631</v>
      </c>
      <c r="B4724" t="str">
        <f t="shared" si="373"/>
        <v>C</v>
      </c>
      <c r="C4724" t="str">
        <f t="shared" si="374"/>
        <v>NZ_AKVW01000005.1</v>
      </c>
      <c r="D4724" t="str">
        <f t="shared" si="375"/>
        <v>AKVW01000005</v>
      </c>
      <c r="E4724" t="str">
        <f t="shared" si="377"/>
        <v>Rhodobacter</v>
      </c>
      <c r="F4724" t="s">
        <v>32735</v>
      </c>
      <c r="G4724" t="str">
        <f t="shared" si="376"/>
        <v>Rhodobactersphaeroides              Alphaproteobacteria105.28163.762789---901</v>
      </c>
      <c r="H4724" t="s">
        <v>24035</v>
      </c>
      <c r="I4724" t="s">
        <v>15</v>
      </c>
      <c r="J4724" t="s">
        <v>78</v>
      </c>
      <c r="K4724" t="s">
        <v>202</v>
      </c>
      <c r="L4724" t="s">
        <v>2185</v>
      </c>
      <c r="M4724" t="s">
        <v>24075</v>
      </c>
      <c r="N4724" t="s">
        <v>24076</v>
      </c>
      <c r="O4724" s="1" t="s">
        <v>24077</v>
      </c>
      <c r="P4724" t="s">
        <v>24078</v>
      </c>
      <c r="Q4724">
        <v>89</v>
      </c>
      <c r="R4724" t="s">
        <v>23</v>
      </c>
      <c r="S4724" t="s">
        <v>23</v>
      </c>
      <c r="T4724" t="s">
        <v>23</v>
      </c>
      <c r="U4724">
        <v>90</v>
      </c>
      <c r="V4724">
        <v>1</v>
      </c>
    </row>
    <row r="4725" spans="1:22">
      <c r="A4725">
        <v>6422535</v>
      </c>
      <c r="B4725" t="str">
        <f t="shared" si="373"/>
        <v>C</v>
      </c>
      <c r="C4725" t="str">
        <f t="shared" si="374"/>
        <v>NZ_AKBU01000005.1</v>
      </c>
      <c r="D4725" t="str">
        <f t="shared" si="375"/>
        <v>AKBU01000005</v>
      </c>
      <c r="E4725" t="str">
        <f t="shared" si="377"/>
        <v>Rhodobacter</v>
      </c>
      <c r="F4725" t="s">
        <v>32735</v>
      </c>
      <c r="G4725" t="str">
        <f t="shared" si="376"/>
        <v>Rhodobactersphaeroides              Alphaproteobacteria105.28163.762790---911</v>
      </c>
      <c r="H4725" t="s">
        <v>24035</v>
      </c>
      <c r="I4725" t="s">
        <v>15</v>
      </c>
      <c r="J4725" t="s">
        <v>78</v>
      </c>
      <c r="K4725" t="s">
        <v>202</v>
      </c>
      <c r="L4725" t="s">
        <v>2185</v>
      </c>
      <c r="M4725" t="s">
        <v>24079</v>
      </c>
      <c r="N4725" t="s">
        <v>24080</v>
      </c>
      <c r="O4725" s="1" t="s">
        <v>24077</v>
      </c>
      <c r="P4725" t="s">
        <v>24078</v>
      </c>
      <c r="Q4725">
        <v>90</v>
      </c>
      <c r="R4725" t="s">
        <v>23</v>
      </c>
      <c r="S4725" t="s">
        <v>23</v>
      </c>
      <c r="T4725" t="s">
        <v>23</v>
      </c>
      <c r="U4725">
        <v>91</v>
      </c>
      <c r="V4725">
        <v>1</v>
      </c>
    </row>
    <row r="4726" spans="1:22">
      <c r="A4726">
        <v>6422439</v>
      </c>
      <c r="B4726" t="str">
        <f t="shared" si="373"/>
        <v>B</v>
      </c>
      <c r="C4726" t="str">
        <f t="shared" si="374"/>
        <v>NZ_AKBU01000004.1</v>
      </c>
      <c r="D4726" t="str">
        <f t="shared" si="375"/>
        <v>AKBU01000004</v>
      </c>
      <c r="E4726" t="str">
        <f t="shared" si="377"/>
        <v>Rhodobacter</v>
      </c>
      <c r="F4726" t="s">
        <v>32735</v>
      </c>
      <c r="G4726" t="str">
        <f t="shared" si="376"/>
        <v xml:space="preserve">Rhodobactersphaeroides              Alphaproteobacteria114.17870.0765104---104-                                                </v>
      </c>
      <c r="H4726" t="s">
        <v>24035</v>
      </c>
      <c r="I4726" t="s">
        <v>15</v>
      </c>
      <c r="J4726" t="s">
        <v>78</v>
      </c>
      <c r="K4726" t="s">
        <v>202</v>
      </c>
      <c r="L4726" t="s">
        <v>2189</v>
      </c>
      <c r="M4726" t="s">
        <v>24081</v>
      </c>
      <c r="N4726" t="s">
        <v>24082</v>
      </c>
      <c r="O4726" s="1" t="s">
        <v>24069</v>
      </c>
      <c r="P4726" t="s">
        <v>24070</v>
      </c>
      <c r="Q4726">
        <v>104</v>
      </c>
      <c r="R4726" t="s">
        <v>23</v>
      </c>
      <c r="S4726" t="s">
        <v>23</v>
      </c>
      <c r="T4726" t="s">
        <v>23</v>
      </c>
      <c r="U4726">
        <v>104</v>
      </c>
      <c r="V4726" t="s">
        <v>24</v>
      </c>
    </row>
    <row r="4727" spans="1:22">
      <c r="A4727">
        <v>6422343</v>
      </c>
      <c r="B4727" t="str">
        <f t="shared" si="373"/>
        <v>Ax</v>
      </c>
      <c r="C4727" t="str">
        <f t="shared" si="374"/>
        <v>NZ_AKBU01000003.1</v>
      </c>
      <c r="D4727" t="str">
        <f t="shared" si="375"/>
        <v>AKBU01000003</v>
      </c>
      <c r="E4727" t="str">
        <f t="shared" si="377"/>
        <v>Rhodobacter</v>
      </c>
      <c r="F4727" t="s">
        <v>32735</v>
      </c>
      <c r="G4727" t="str">
        <f t="shared" si="376"/>
        <v>Rhodobactersphaeroides              Alphaproteobacteria124.3169.597109---1101</v>
      </c>
      <c r="H4727" t="s">
        <v>24035</v>
      </c>
      <c r="I4727" t="s">
        <v>15</v>
      </c>
      <c r="J4727" t="s">
        <v>78</v>
      </c>
      <c r="K4727" t="s">
        <v>202</v>
      </c>
      <c r="L4727" t="s">
        <v>24062</v>
      </c>
      <c r="M4727" t="s">
        <v>24083</v>
      </c>
      <c r="N4727" t="s">
        <v>24084</v>
      </c>
      <c r="O4727" s="1" t="s">
        <v>24065</v>
      </c>
      <c r="P4727" t="s">
        <v>24066</v>
      </c>
      <c r="Q4727">
        <v>109</v>
      </c>
      <c r="R4727" t="s">
        <v>23</v>
      </c>
      <c r="S4727" t="s">
        <v>23</v>
      </c>
      <c r="T4727" t="s">
        <v>23</v>
      </c>
      <c r="U4727">
        <v>110</v>
      </c>
      <c r="V4727">
        <v>1</v>
      </c>
    </row>
    <row r="4728" spans="1:22">
      <c r="A4728">
        <v>6422247</v>
      </c>
      <c r="B4728" t="str">
        <f t="shared" si="373"/>
        <v>pRSPA03</v>
      </c>
      <c r="C4728" t="str">
        <f t="shared" si="374"/>
        <v>NC_009431.1</v>
      </c>
      <c r="D4728" t="str">
        <f t="shared" si="375"/>
        <v>CP000664</v>
      </c>
      <c r="E4728" t="str">
        <f t="shared" si="377"/>
        <v>Rhodobacter</v>
      </c>
      <c r="F4728" t="s">
        <v>32735</v>
      </c>
      <c r="G4728" t="str">
        <f t="shared" si="376"/>
        <v>Rhodobactersphaeroides              Alphaproteobacteria121.96269.3609111---1132</v>
      </c>
      <c r="H4728" t="s">
        <v>24085</v>
      </c>
      <c r="I4728" t="s">
        <v>15</v>
      </c>
      <c r="J4728" t="s">
        <v>78</v>
      </c>
      <c r="K4728" t="s">
        <v>202</v>
      </c>
      <c r="L4728" t="s">
        <v>24086</v>
      </c>
      <c r="M4728" t="s">
        <v>24087</v>
      </c>
      <c r="N4728" t="s">
        <v>24088</v>
      </c>
      <c r="O4728" s="1" t="s">
        <v>24089</v>
      </c>
      <c r="P4728" t="s">
        <v>24090</v>
      </c>
      <c r="Q4728">
        <v>111</v>
      </c>
      <c r="R4728" t="s">
        <v>23</v>
      </c>
      <c r="S4728" t="s">
        <v>23</v>
      </c>
      <c r="T4728" t="s">
        <v>23</v>
      </c>
      <c r="U4728">
        <v>113</v>
      </c>
      <c r="V4728">
        <v>2</v>
      </c>
    </row>
    <row r="4729" spans="1:22">
      <c r="A4729">
        <v>6422151</v>
      </c>
      <c r="B4729" t="str">
        <f t="shared" si="373"/>
        <v>pRSPA02</v>
      </c>
      <c r="C4729" t="str">
        <f t="shared" si="374"/>
        <v>NC_009430.1</v>
      </c>
      <c r="D4729" t="str">
        <f t="shared" si="375"/>
        <v>CP000663</v>
      </c>
      <c r="E4729" t="str">
        <f t="shared" si="377"/>
        <v>Rhodobacter</v>
      </c>
      <c r="F4729" t="s">
        <v>32735</v>
      </c>
      <c r="G4729" t="str">
        <f t="shared" si="376"/>
        <v>Rhodobactersphaeroides              Alphaproteobacteria289.48967.598424333-26920</v>
      </c>
      <c r="H4729" t="s">
        <v>24085</v>
      </c>
      <c r="I4729" t="s">
        <v>15</v>
      </c>
      <c r="J4729" t="s">
        <v>78</v>
      </c>
      <c r="K4729" t="s">
        <v>202</v>
      </c>
      <c r="L4729" t="s">
        <v>24091</v>
      </c>
      <c r="M4729" t="s">
        <v>24092</v>
      </c>
      <c r="N4729" t="s">
        <v>24093</v>
      </c>
      <c r="O4729" s="1" t="s">
        <v>24094</v>
      </c>
      <c r="P4729" t="s">
        <v>24095</v>
      </c>
      <c r="Q4729">
        <v>243</v>
      </c>
      <c r="R4729">
        <v>3</v>
      </c>
      <c r="S4729">
        <v>3</v>
      </c>
      <c r="T4729" t="s">
        <v>23</v>
      </c>
      <c r="U4729">
        <v>269</v>
      </c>
      <c r="V4729">
        <v>20</v>
      </c>
    </row>
    <row r="4730" spans="1:22">
      <c r="A4730">
        <v>6422055</v>
      </c>
      <c r="B4730" t="str">
        <f t="shared" si="373"/>
        <v>pRSPA01</v>
      </c>
      <c r="C4730" t="str">
        <f t="shared" si="374"/>
        <v>NC_009429.1</v>
      </c>
      <c r="D4730" t="str">
        <f t="shared" si="375"/>
        <v>CP000662</v>
      </c>
      <c r="E4730" t="str">
        <f t="shared" si="377"/>
        <v>Rhodobacter</v>
      </c>
      <c r="F4730" t="s">
        <v>32735</v>
      </c>
      <c r="G4730" t="str">
        <f t="shared" si="376"/>
        <v>Rhodobactersphaeroides              Alphaproteobacteria877.87967.6918770611-84053</v>
      </c>
      <c r="H4730" t="s">
        <v>24085</v>
      </c>
      <c r="I4730" t="s">
        <v>15</v>
      </c>
      <c r="J4730" t="s">
        <v>78</v>
      </c>
      <c r="K4730" t="s">
        <v>202</v>
      </c>
      <c r="L4730" t="s">
        <v>24096</v>
      </c>
      <c r="M4730" t="s">
        <v>24097</v>
      </c>
      <c r="N4730" t="s">
        <v>24098</v>
      </c>
      <c r="O4730" s="1" t="s">
        <v>24099</v>
      </c>
      <c r="P4730" t="s">
        <v>24100</v>
      </c>
      <c r="Q4730">
        <v>770</v>
      </c>
      <c r="R4730">
        <v>6</v>
      </c>
      <c r="S4730">
        <v>11</v>
      </c>
      <c r="T4730" t="s">
        <v>23</v>
      </c>
      <c r="U4730">
        <v>840</v>
      </c>
      <c r="V4730">
        <v>53</v>
      </c>
    </row>
    <row r="4731" spans="1:22">
      <c r="A4731">
        <v>6421959</v>
      </c>
      <c r="B4731" t="str">
        <f t="shared" si="373"/>
        <v>pRSPA04</v>
      </c>
      <c r="C4731" t="str">
        <f t="shared" si="374"/>
        <v>NC_009432.1</v>
      </c>
      <c r="D4731" t="str">
        <f t="shared" si="375"/>
        <v>CP000665</v>
      </c>
      <c r="E4731" t="str">
        <f t="shared" si="377"/>
        <v>Rhodobacter</v>
      </c>
      <c r="F4731" t="s">
        <v>32735</v>
      </c>
      <c r="G4731" t="str">
        <f t="shared" si="376"/>
        <v>Rhodobactersphaeroides              Alphaproteobacteria36.19864.047733---352</v>
      </c>
      <c r="H4731" t="s">
        <v>24085</v>
      </c>
      <c r="I4731" t="s">
        <v>15</v>
      </c>
      <c r="J4731" t="s">
        <v>78</v>
      </c>
      <c r="K4731" t="s">
        <v>202</v>
      </c>
      <c r="L4731" t="s">
        <v>24101</v>
      </c>
      <c r="M4731" t="s">
        <v>24102</v>
      </c>
      <c r="N4731" t="s">
        <v>24103</v>
      </c>
      <c r="O4731" s="1" t="s">
        <v>24104</v>
      </c>
      <c r="P4731" t="s">
        <v>24105</v>
      </c>
      <c r="Q4731">
        <v>33</v>
      </c>
      <c r="R4731" t="s">
        <v>23</v>
      </c>
      <c r="S4731" t="s">
        <v>23</v>
      </c>
      <c r="T4731" t="s">
        <v>23</v>
      </c>
      <c r="U4731">
        <v>35</v>
      </c>
      <c r="V4731">
        <v>2</v>
      </c>
    </row>
    <row r="4732" spans="1:22">
      <c r="A4732">
        <v>6421863</v>
      </c>
      <c r="B4732" t="str">
        <f t="shared" si="373"/>
        <v>pRSPA05</v>
      </c>
      <c r="C4732" t="str">
        <f t="shared" si="374"/>
        <v>NC_009433.1</v>
      </c>
      <c r="D4732" t="str">
        <f t="shared" si="375"/>
        <v>CP000666</v>
      </c>
      <c r="E4732" t="str">
        <f t="shared" si="377"/>
        <v>Rhodobacter</v>
      </c>
      <c r="F4732" t="s">
        <v>32735</v>
      </c>
      <c r="G4732" t="str">
        <f t="shared" si="376"/>
        <v xml:space="preserve">Rhodobactersphaeroides              Alphaproteobacteria13.87358.927414---14-                                                </v>
      </c>
      <c r="H4732" t="s">
        <v>24085</v>
      </c>
      <c r="I4732" t="s">
        <v>15</v>
      </c>
      <c r="J4732" t="s">
        <v>78</v>
      </c>
      <c r="K4732" t="s">
        <v>202</v>
      </c>
      <c r="L4732" t="s">
        <v>24106</v>
      </c>
      <c r="M4732" t="s">
        <v>24107</v>
      </c>
      <c r="N4732" t="s">
        <v>24108</v>
      </c>
      <c r="O4732" s="1" t="s">
        <v>24109</v>
      </c>
      <c r="P4732" t="s">
        <v>24110</v>
      </c>
      <c r="Q4732">
        <v>14</v>
      </c>
      <c r="R4732" t="s">
        <v>23</v>
      </c>
      <c r="S4732" t="s">
        <v>23</v>
      </c>
      <c r="T4732" t="s">
        <v>23</v>
      </c>
      <c r="U4732">
        <v>14</v>
      </c>
      <c r="V4732" t="s">
        <v>24</v>
      </c>
    </row>
    <row r="4733" spans="1:22">
      <c r="A4733">
        <v>6421767</v>
      </c>
      <c r="B4733" t="str">
        <f t="shared" si="373"/>
        <v>pRSPH01</v>
      </c>
      <c r="C4733" t="str">
        <f t="shared" si="374"/>
        <v>NC_009040.1</v>
      </c>
      <c r="D4733" t="str">
        <f t="shared" si="375"/>
        <v>CP000579</v>
      </c>
      <c r="E4733" t="str">
        <f t="shared" si="377"/>
        <v>Rhodobacter</v>
      </c>
      <c r="F4733" t="s">
        <v>32735</v>
      </c>
      <c r="G4733" t="str">
        <f t="shared" si="376"/>
        <v>Rhodobactersphaeroides              Alphaproteobacteria122.60669.614106---1082</v>
      </c>
      <c r="H4733" t="s">
        <v>24111</v>
      </c>
      <c r="I4733" t="s">
        <v>15</v>
      </c>
      <c r="J4733" t="s">
        <v>78</v>
      </c>
      <c r="K4733" t="s">
        <v>202</v>
      </c>
      <c r="L4733" t="s">
        <v>24112</v>
      </c>
      <c r="M4733" t="s">
        <v>24113</v>
      </c>
      <c r="N4733" t="s">
        <v>24114</v>
      </c>
      <c r="O4733" s="1" t="s">
        <v>24115</v>
      </c>
      <c r="P4733" t="s">
        <v>24116</v>
      </c>
      <c r="Q4733">
        <v>106</v>
      </c>
      <c r="R4733" t="s">
        <v>23</v>
      </c>
      <c r="S4733" t="s">
        <v>23</v>
      </c>
      <c r="T4733" t="s">
        <v>23</v>
      </c>
      <c r="U4733">
        <v>108</v>
      </c>
      <c r="V4733">
        <v>2</v>
      </c>
    </row>
    <row r="4734" spans="1:22">
      <c r="A4734">
        <v>6421671</v>
      </c>
      <c r="B4734" t="str">
        <f t="shared" si="373"/>
        <v>pRSKD131B</v>
      </c>
      <c r="C4734" t="str">
        <f t="shared" si="374"/>
        <v>NC_011960.1</v>
      </c>
      <c r="D4734" t="str">
        <f t="shared" si="375"/>
        <v>CP001153</v>
      </c>
      <c r="E4734" t="str">
        <f t="shared" si="377"/>
        <v>Rhodobacter</v>
      </c>
      <c r="F4734" t="s">
        <v>32735</v>
      </c>
      <c r="G4734" t="str">
        <f t="shared" si="376"/>
        <v>Rhodobactersphaeroides              Alphaproteobacteria103.35569.830289---934</v>
      </c>
      <c r="H4734" t="s">
        <v>24117</v>
      </c>
      <c r="I4734" t="s">
        <v>15</v>
      </c>
      <c r="J4734" t="s">
        <v>78</v>
      </c>
      <c r="K4734" t="s">
        <v>202</v>
      </c>
      <c r="L4734" t="s">
        <v>24118</v>
      </c>
      <c r="M4734" t="s">
        <v>24119</v>
      </c>
      <c r="N4734" t="s">
        <v>24120</v>
      </c>
      <c r="O4734" s="1" t="s">
        <v>24121</v>
      </c>
      <c r="P4734" t="s">
        <v>24122</v>
      </c>
      <c r="Q4734">
        <v>89</v>
      </c>
      <c r="R4734" t="s">
        <v>23</v>
      </c>
      <c r="S4734" t="s">
        <v>23</v>
      </c>
      <c r="T4734" t="s">
        <v>23</v>
      </c>
      <c r="U4734">
        <v>93</v>
      </c>
      <c r="V4734">
        <v>4</v>
      </c>
    </row>
    <row r="4735" spans="1:22">
      <c r="A4735">
        <v>6421575</v>
      </c>
      <c r="B4735" t="str">
        <f t="shared" si="373"/>
        <v>pRSKD131A</v>
      </c>
      <c r="C4735" t="str">
        <f t="shared" si="374"/>
        <v>NC_011962.1</v>
      </c>
      <c r="D4735" t="str">
        <f t="shared" si="375"/>
        <v>CP001152</v>
      </c>
      <c r="E4735" t="str">
        <f t="shared" si="377"/>
        <v>Rhodobacter</v>
      </c>
      <c r="F4735" t="s">
        <v>32735</v>
      </c>
      <c r="G4735" t="str">
        <f t="shared" si="376"/>
        <v>Rhodobactersphaeroides              Alphaproteobacteria157.34570.0906138---1413</v>
      </c>
      <c r="H4735" t="s">
        <v>24117</v>
      </c>
      <c r="I4735" t="s">
        <v>15</v>
      </c>
      <c r="J4735" t="s">
        <v>78</v>
      </c>
      <c r="K4735" t="s">
        <v>202</v>
      </c>
      <c r="L4735" t="s">
        <v>24123</v>
      </c>
      <c r="M4735" t="s">
        <v>24124</v>
      </c>
      <c r="N4735" t="s">
        <v>24125</v>
      </c>
      <c r="O4735" s="1" t="s">
        <v>24126</v>
      </c>
      <c r="P4735" t="s">
        <v>24127</v>
      </c>
      <c r="Q4735">
        <v>138</v>
      </c>
      <c r="R4735" t="s">
        <v>23</v>
      </c>
      <c r="S4735" t="s">
        <v>23</v>
      </c>
      <c r="T4735" t="s">
        <v>23</v>
      </c>
      <c r="U4735">
        <v>141</v>
      </c>
      <c r="V4735">
        <v>3</v>
      </c>
    </row>
    <row r="4736" spans="1:22">
      <c r="A4736">
        <v>6421479</v>
      </c>
      <c r="B4736" t="str">
        <f t="shared" si="373"/>
        <v>pWS8N_B</v>
      </c>
      <c r="C4736" t="str">
        <f t="shared" si="374"/>
        <v>NZ_CM001164.1</v>
      </c>
      <c r="D4736" t="str">
        <f t="shared" si="375"/>
        <v>CM001164</v>
      </c>
      <c r="E4736" t="str">
        <f t="shared" si="377"/>
        <v>Rhodobacter</v>
      </c>
      <c r="F4736" t="s">
        <v>32735</v>
      </c>
      <c r="G4736" t="str">
        <f t="shared" si="376"/>
        <v>Rhodobactersphaeroides              Alphaproteobacteria199.89268.7576175---18611</v>
      </c>
      <c r="H4736" t="s">
        <v>24128</v>
      </c>
      <c r="I4736" t="s">
        <v>15</v>
      </c>
      <c r="J4736" t="s">
        <v>78</v>
      </c>
      <c r="K4736" t="s">
        <v>202</v>
      </c>
      <c r="L4736" t="s">
        <v>24129</v>
      </c>
      <c r="M4736" t="s">
        <v>24130</v>
      </c>
      <c r="N4736" t="s">
        <v>24131</v>
      </c>
      <c r="O4736" s="1" t="s">
        <v>24132</v>
      </c>
      <c r="P4736" t="s">
        <v>24133</v>
      </c>
      <c r="Q4736">
        <v>175</v>
      </c>
      <c r="R4736" t="s">
        <v>23</v>
      </c>
      <c r="S4736" t="s">
        <v>23</v>
      </c>
      <c r="T4736" t="s">
        <v>23</v>
      </c>
      <c r="U4736">
        <v>186</v>
      </c>
      <c r="V4736">
        <v>11</v>
      </c>
    </row>
    <row r="4737" spans="1:22">
      <c r="A4737">
        <v>6421383</v>
      </c>
      <c r="B4737" t="str">
        <f t="shared" si="373"/>
        <v>pWS8N_A</v>
      </c>
      <c r="C4737" t="str">
        <f t="shared" si="374"/>
        <v>NZ_CM001163.1</v>
      </c>
      <c r="D4737" t="str">
        <f t="shared" si="375"/>
        <v>CM001163</v>
      </c>
      <c r="E4737" t="str">
        <f t="shared" si="377"/>
        <v>Rhodobacter</v>
      </c>
      <c r="F4737" t="s">
        <v>32735</v>
      </c>
      <c r="G4737" t="str">
        <f t="shared" si="376"/>
        <v>Rhodobactersphaeroides              Alphaproteobacteria110.3170.537696---1004</v>
      </c>
      <c r="H4737" t="s">
        <v>24128</v>
      </c>
      <c r="I4737" t="s">
        <v>15</v>
      </c>
      <c r="J4737" t="s">
        <v>78</v>
      </c>
      <c r="K4737" t="s">
        <v>202</v>
      </c>
      <c r="L4737" t="s">
        <v>24134</v>
      </c>
      <c r="M4737" t="s">
        <v>24135</v>
      </c>
      <c r="N4737" t="s">
        <v>24136</v>
      </c>
      <c r="O4737" s="1" t="s">
        <v>24137</v>
      </c>
      <c r="P4737" t="s">
        <v>24138</v>
      </c>
      <c r="Q4737">
        <v>96</v>
      </c>
      <c r="R4737" t="s">
        <v>23</v>
      </c>
      <c r="S4737" t="s">
        <v>23</v>
      </c>
      <c r="T4737" t="s">
        <v>23</v>
      </c>
      <c r="U4737">
        <v>100</v>
      </c>
      <c r="V4737">
        <v>4</v>
      </c>
    </row>
    <row r="4738" spans="1:22">
      <c r="A4738">
        <v>6421287</v>
      </c>
      <c r="B4738" t="str">
        <f t="shared" si="373"/>
        <v>pRA1</v>
      </c>
      <c r="C4738" t="str">
        <f t="shared" si="374"/>
        <v>NC_010882.1</v>
      </c>
      <c r="D4738" t="str">
        <f t="shared" si="375"/>
        <v>DQ629589</v>
      </c>
      <c r="E4738" t="str">
        <f t="shared" si="377"/>
        <v>Rhodococcus</v>
      </c>
      <c r="F4738" t="s">
        <v>32736</v>
      </c>
      <c r="G4738" t="str">
        <f t="shared" si="376"/>
        <v xml:space="preserve">Rhodococcusaetherivorans            Actinobacteria9.37264.500613---13-                                                                </v>
      </c>
      <c r="H4738" t="s">
        <v>24139</v>
      </c>
      <c r="I4738" t="s">
        <v>15</v>
      </c>
      <c r="J4738" t="s">
        <v>2088</v>
      </c>
      <c r="K4738" t="s">
        <v>2088</v>
      </c>
      <c r="L4738" t="s">
        <v>1668</v>
      </c>
      <c r="M4738" t="s">
        <v>24140</v>
      </c>
      <c r="N4738" t="s">
        <v>24141</v>
      </c>
      <c r="O4738" s="1" t="s">
        <v>24142</v>
      </c>
      <c r="P4738" t="s">
        <v>24143</v>
      </c>
      <c r="Q4738">
        <v>13</v>
      </c>
      <c r="R4738" t="s">
        <v>23</v>
      </c>
      <c r="S4738" t="s">
        <v>23</v>
      </c>
      <c r="T4738" t="s">
        <v>23</v>
      </c>
      <c r="U4738">
        <v>13</v>
      </c>
      <c r="V4738" t="s">
        <v>495</v>
      </c>
    </row>
    <row r="4739" spans="1:22">
      <c r="A4739">
        <v>6421191</v>
      </c>
      <c r="B4739" t="str">
        <f t="shared" ref="B4739:B4802" si="378">L4739</f>
        <v>pBMC1</v>
      </c>
      <c r="C4739" t="str">
        <f t="shared" ref="C4739:C4802" si="379">M4739</f>
        <v>NZ_CM002178.1</v>
      </c>
      <c r="D4739" t="str">
        <f t="shared" ref="D4739:D4802" si="380">N4739</f>
        <v>CM002178</v>
      </c>
      <c r="E4739" t="str">
        <f t="shared" si="377"/>
        <v>Rhodococcus</v>
      </c>
      <c r="F4739" t="s">
        <v>32736</v>
      </c>
      <c r="G4739" t="str">
        <f t="shared" ref="G4739:G4802" si="381">CONCATENATE(E4739,F4739,K4739,O4739,P4739,Q4739,R4739,S4739,T4739,U4739,V4739)</f>
        <v>Rhodococcusaetherivorans            Actinobacteria120.37368.823698---1068</v>
      </c>
      <c r="H4739" t="s">
        <v>24144</v>
      </c>
      <c r="I4739" t="s">
        <v>15</v>
      </c>
      <c r="J4739" t="s">
        <v>2088</v>
      </c>
      <c r="K4739" t="s">
        <v>2088</v>
      </c>
      <c r="L4739" t="s">
        <v>24145</v>
      </c>
      <c r="M4739" t="s">
        <v>24146</v>
      </c>
      <c r="N4739" t="s">
        <v>24147</v>
      </c>
      <c r="O4739" s="1" t="s">
        <v>24148</v>
      </c>
      <c r="P4739" t="s">
        <v>24149</v>
      </c>
      <c r="Q4739">
        <v>98</v>
      </c>
      <c r="R4739" t="s">
        <v>23</v>
      </c>
      <c r="S4739" t="s">
        <v>23</v>
      </c>
      <c r="T4739" t="s">
        <v>23</v>
      </c>
      <c r="U4739">
        <v>106</v>
      </c>
      <c r="V4739">
        <v>8</v>
      </c>
    </row>
    <row r="4740" spans="1:22">
      <c r="A4740">
        <v>6421095</v>
      </c>
      <c r="B4740" t="str">
        <f t="shared" si="378"/>
        <v>pBMC2</v>
      </c>
      <c r="C4740" t="str">
        <f t="shared" si="379"/>
        <v>NZ_CM002179.1</v>
      </c>
      <c r="D4740" t="str">
        <f t="shared" si="380"/>
        <v>CM002179</v>
      </c>
      <c r="E4740" t="str">
        <f t="shared" si="377"/>
        <v>Rhodococcus</v>
      </c>
      <c r="F4740" t="s">
        <v>32736</v>
      </c>
      <c r="G4740" t="str">
        <f t="shared" si="381"/>
        <v>Rhodococcusaetherivorans            Actinobacteria103.12965.381286---893</v>
      </c>
      <c r="H4740" t="s">
        <v>24144</v>
      </c>
      <c r="I4740" t="s">
        <v>15</v>
      </c>
      <c r="J4740" t="s">
        <v>2088</v>
      </c>
      <c r="K4740" t="s">
        <v>2088</v>
      </c>
      <c r="L4740" t="s">
        <v>24150</v>
      </c>
      <c r="M4740" t="s">
        <v>24151</v>
      </c>
      <c r="N4740" t="s">
        <v>24152</v>
      </c>
      <c r="O4740" s="1" t="s">
        <v>24153</v>
      </c>
      <c r="P4740" t="s">
        <v>24154</v>
      </c>
      <c r="Q4740">
        <v>86</v>
      </c>
      <c r="R4740" t="s">
        <v>23</v>
      </c>
      <c r="S4740" t="s">
        <v>23</v>
      </c>
      <c r="T4740" t="s">
        <v>23</v>
      </c>
      <c r="U4740">
        <v>89</v>
      </c>
      <c r="V4740">
        <v>3</v>
      </c>
    </row>
    <row r="4741" spans="1:22">
      <c r="A4741">
        <v>6420999</v>
      </c>
      <c r="B4741" t="str">
        <f t="shared" si="378"/>
        <v>pVAPAMBE116</v>
      </c>
      <c r="C4741" t="str">
        <f t="shared" si="379"/>
        <v>NC_014247.1</v>
      </c>
      <c r="D4741" t="str">
        <f t="shared" si="380"/>
        <v>HM114217</v>
      </c>
      <c r="E4741" t="str">
        <f t="shared" si="377"/>
        <v>Rhodococcus</v>
      </c>
      <c r="F4741" t="s">
        <v>32737</v>
      </c>
      <c r="G4741" t="str">
        <f t="shared" si="381"/>
        <v xml:space="preserve">Rhodococcusequi                     Actinobacteria83.164.604169---69-                                                                </v>
      </c>
      <c r="H4741" t="s">
        <v>24155</v>
      </c>
      <c r="I4741" t="s">
        <v>15</v>
      </c>
      <c r="J4741" t="s">
        <v>2088</v>
      </c>
      <c r="K4741" t="s">
        <v>2088</v>
      </c>
      <c r="L4741" t="s">
        <v>24156</v>
      </c>
      <c r="M4741" t="s">
        <v>24157</v>
      </c>
      <c r="N4741" t="s">
        <v>24158</v>
      </c>
      <c r="O4741" s="1" t="s">
        <v>24159</v>
      </c>
      <c r="P4741" t="s">
        <v>24160</v>
      </c>
      <c r="Q4741">
        <v>69</v>
      </c>
      <c r="R4741" t="s">
        <v>23</v>
      </c>
      <c r="S4741" t="s">
        <v>23</v>
      </c>
      <c r="T4741" t="s">
        <v>23</v>
      </c>
      <c r="U4741">
        <v>69</v>
      </c>
      <c r="V4741" t="s">
        <v>495</v>
      </c>
    </row>
    <row r="4742" spans="1:22">
      <c r="A4742">
        <v>6420903</v>
      </c>
      <c r="B4742" t="str">
        <f t="shared" si="378"/>
        <v>p103</v>
      </c>
      <c r="C4742" t="str">
        <f t="shared" si="379"/>
        <v>NC_002576.1</v>
      </c>
      <c r="D4742" t="str">
        <f t="shared" si="380"/>
        <v>AF116907</v>
      </c>
      <c r="E4742" t="str">
        <f t="shared" si="377"/>
        <v>Rhodococcus</v>
      </c>
      <c r="F4742" t="s">
        <v>32737</v>
      </c>
      <c r="G4742" t="str">
        <f t="shared" si="381"/>
        <v xml:space="preserve">Rhodococcusequi                     Actinobacteria80.60964.609464---64-                                                                        </v>
      </c>
      <c r="H4742" t="s">
        <v>24161</v>
      </c>
      <c r="I4742" t="s">
        <v>15</v>
      </c>
      <c r="J4742" t="s">
        <v>2088</v>
      </c>
      <c r="K4742" t="s">
        <v>2088</v>
      </c>
      <c r="L4742" t="s">
        <v>24162</v>
      </c>
      <c r="M4742" t="s">
        <v>24163</v>
      </c>
      <c r="N4742" t="s">
        <v>24164</v>
      </c>
      <c r="O4742" s="1" t="s">
        <v>24165</v>
      </c>
      <c r="P4742" t="s">
        <v>24166</v>
      </c>
      <c r="Q4742">
        <v>64</v>
      </c>
      <c r="R4742" t="s">
        <v>23</v>
      </c>
      <c r="S4742" t="s">
        <v>23</v>
      </c>
      <c r="T4742" t="s">
        <v>23</v>
      </c>
      <c r="U4742">
        <v>64</v>
      </c>
      <c r="V4742" t="s">
        <v>3736</v>
      </c>
    </row>
    <row r="4743" spans="1:22">
      <c r="A4743">
        <v>6420807</v>
      </c>
      <c r="B4743" t="str">
        <f t="shared" si="378"/>
        <v>pVAPB1593</v>
      </c>
      <c r="C4743" t="str">
        <f t="shared" si="379"/>
        <v>NC_011150.1</v>
      </c>
      <c r="D4743" t="str">
        <f t="shared" si="380"/>
        <v>AM947676</v>
      </c>
      <c r="E4743" t="str">
        <f t="shared" si="377"/>
        <v>Rhodococcus</v>
      </c>
      <c r="F4743" t="s">
        <v>32737</v>
      </c>
      <c r="G4743" t="str">
        <f t="shared" si="381"/>
        <v>Rhodococcusequi                     Actinobacteria79.25164.703368---724</v>
      </c>
      <c r="H4743" t="s">
        <v>24167</v>
      </c>
      <c r="I4743" t="s">
        <v>15</v>
      </c>
      <c r="J4743" t="s">
        <v>2088</v>
      </c>
      <c r="K4743" t="s">
        <v>2088</v>
      </c>
      <c r="L4743" t="s">
        <v>24168</v>
      </c>
      <c r="M4743" t="s">
        <v>24169</v>
      </c>
      <c r="N4743" t="s">
        <v>24170</v>
      </c>
      <c r="O4743" s="1" t="s">
        <v>24171</v>
      </c>
      <c r="P4743" t="s">
        <v>24172</v>
      </c>
      <c r="Q4743">
        <v>68</v>
      </c>
      <c r="R4743" t="s">
        <v>23</v>
      </c>
      <c r="S4743" t="s">
        <v>23</v>
      </c>
      <c r="T4743" t="s">
        <v>23</v>
      </c>
      <c r="U4743">
        <v>72</v>
      </c>
      <c r="V4743">
        <v>4</v>
      </c>
    </row>
    <row r="4744" spans="1:22">
      <c r="A4744">
        <v>6420711</v>
      </c>
      <c r="B4744" t="str">
        <f t="shared" si="378"/>
        <v>pREAT701</v>
      </c>
      <c r="C4744" t="str">
        <f t="shared" si="379"/>
        <v>NC_004854.1</v>
      </c>
      <c r="D4744" t="str">
        <f t="shared" si="380"/>
        <v>AP001204</v>
      </c>
      <c r="E4744" t="str">
        <f t="shared" si="377"/>
        <v>Rhodococcus</v>
      </c>
      <c r="F4744" t="s">
        <v>32737</v>
      </c>
      <c r="G4744" t="str">
        <f t="shared" si="381"/>
        <v xml:space="preserve">Rhodococcusequi                     Actinobacteria80.6164.612364---64-                                                        </v>
      </c>
      <c r="H4744" t="s">
        <v>24173</v>
      </c>
      <c r="I4744" t="s">
        <v>15</v>
      </c>
      <c r="J4744" t="s">
        <v>2088</v>
      </c>
      <c r="K4744" t="s">
        <v>2088</v>
      </c>
      <c r="L4744" t="s">
        <v>24174</v>
      </c>
      <c r="M4744" t="s">
        <v>24175</v>
      </c>
      <c r="N4744" t="s">
        <v>24176</v>
      </c>
      <c r="O4744" s="1" t="s">
        <v>24177</v>
      </c>
      <c r="P4744" t="s">
        <v>24178</v>
      </c>
      <c r="Q4744">
        <v>64</v>
      </c>
      <c r="R4744" t="s">
        <v>23</v>
      </c>
      <c r="S4744" t="s">
        <v>23</v>
      </c>
      <c r="T4744" t="s">
        <v>23</v>
      </c>
      <c r="U4744">
        <v>64</v>
      </c>
      <c r="V4744" t="s">
        <v>58</v>
      </c>
    </row>
    <row r="4745" spans="1:22">
      <c r="A4745">
        <v>6420615</v>
      </c>
      <c r="B4745" t="str">
        <f t="shared" si="378"/>
        <v>pVAPA1037</v>
      </c>
      <c r="C4745" t="str">
        <f t="shared" si="379"/>
        <v>NC_011151.1</v>
      </c>
      <c r="D4745" t="str">
        <f t="shared" si="380"/>
        <v>AM947677</v>
      </c>
      <c r="E4745" t="str">
        <f t="shared" si="377"/>
        <v>Rhodococcus</v>
      </c>
      <c r="F4745" t="s">
        <v>32737</v>
      </c>
      <c r="G4745" t="str">
        <f t="shared" si="381"/>
        <v>Rhodococcusequi                     Actinobacteria80.6164.612365---738</v>
      </c>
      <c r="H4745" t="s">
        <v>24179</v>
      </c>
      <c r="I4745" t="s">
        <v>15</v>
      </c>
      <c r="J4745" t="s">
        <v>2088</v>
      </c>
      <c r="K4745" t="s">
        <v>2088</v>
      </c>
      <c r="L4745" t="s">
        <v>24180</v>
      </c>
      <c r="M4745" t="s">
        <v>24181</v>
      </c>
      <c r="N4745" t="s">
        <v>24182</v>
      </c>
      <c r="O4745" s="1" t="s">
        <v>24177</v>
      </c>
      <c r="P4745" t="s">
        <v>24178</v>
      </c>
      <c r="Q4745">
        <v>65</v>
      </c>
      <c r="R4745" t="s">
        <v>23</v>
      </c>
      <c r="S4745" t="s">
        <v>23</v>
      </c>
      <c r="T4745" t="s">
        <v>23</v>
      </c>
      <c r="U4745">
        <v>73</v>
      </c>
      <c r="V4745">
        <v>8</v>
      </c>
    </row>
    <row r="4746" spans="1:22">
      <c r="A4746">
        <v>6420519</v>
      </c>
      <c r="B4746" t="str">
        <f t="shared" si="378"/>
        <v>pRLLBG43</v>
      </c>
      <c r="C4746" t="str">
        <f t="shared" si="379"/>
        <v>NZ_CP011297.1</v>
      </c>
      <c r="D4746" t="str">
        <f t="shared" si="380"/>
        <v>CP011297</v>
      </c>
      <c r="E4746" t="str">
        <f t="shared" si="377"/>
        <v>Rhodococcus</v>
      </c>
      <c r="F4746" t="s">
        <v>32738</v>
      </c>
      <c r="G4746" t="str">
        <f t="shared" si="381"/>
        <v>Rhodococcuserythropolis             Actinobacteria261.53761.2628258---27315</v>
      </c>
      <c r="H4746" t="s">
        <v>24183</v>
      </c>
      <c r="I4746" t="s">
        <v>15</v>
      </c>
      <c r="J4746" t="s">
        <v>2088</v>
      </c>
      <c r="K4746" t="s">
        <v>2088</v>
      </c>
      <c r="L4746" t="s">
        <v>24184</v>
      </c>
      <c r="M4746" t="s">
        <v>24185</v>
      </c>
      <c r="N4746" t="s">
        <v>24186</v>
      </c>
      <c r="O4746" s="1" t="s">
        <v>24187</v>
      </c>
      <c r="P4746" t="s">
        <v>24188</v>
      </c>
      <c r="Q4746">
        <v>258</v>
      </c>
      <c r="R4746" t="s">
        <v>23</v>
      </c>
      <c r="S4746" t="s">
        <v>23</v>
      </c>
      <c r="T4746" t="s">
        <v>23</v>
      </c>
      <c r="U4746">
        <v>273</v>
      </c>
      <c r="V4746">
        <v>15</v>
      </c>
    </row>
    <row r="4747" spans="1:22">
      <c r="A4747">
        <v>6420423</v>
      </c>
      <c r="B4747" t="str">
        <f t="shared" si="378"/>
        <v>pRSLBG43</v>
      </c>
      <c r="C4747" t="str">
        <f t="shared" si="379"/>
        <v>NZ_CP011298.1</v>
      </c>
      <c r="D4747" t="str">
        <f t="shared" si="380"/>
        <v>CP011298</v>
      </c>
      <c r="E4747" t="str">
        <f t="shared" si="377"/>
        <v>Rhodococcus</v>
      </c>
      <c r="F4747" t="s">
        <v>32738</v>
      </c>
      <c r="G4747" t="str">
        <f t="shared" si="381"/>
        <v>Rhodococcuserythropolis             Actinobacteria29.46458.654622---242</v>
      </c>
      <c r="H4747" t="s">
        <v>24183</v>
      </c>
      <c r="I4747" t="s">
        <v>15</v>
      </c>
      <c r="J4747" t="s">
        <v>2088</v>
      </c>
      <c r="K4747" t="s">
        <v>2088</v>
      </c>
      <c r="L4747" t="s">
        <v>24189</v>
      </c>
      <c r="M4747" t="s">
        <v>24190</v>
      </c>
      <c r="N4747" t="s">
        <v>24191</v>
      </c>
      <c r="O4747" s="1" t="s">
        <v>24192</v>
      </c>
      <c r="P4747" t="s">
        <v>24193</v>
      </c>
      <c r="Q4747">
        <v>22</v>
      </c>
      <c r="R4747" t="s">
        <v>23</v>
      </c>
      <c r="S4747" t="s">
        <v>23</v>
      </c>
      <c r="T4747" t="s">
        <v>23</v>
      </c>
      <c r="U4747">
        <v>24</v>
      </c>
      <c r="V4747">
        <v>2</v>
      </c>
    </row>
    <row r="4748" spans="1:22">
      <c r="A4748">
        <v>6420327</v>
      </c>
      <c r="B4748" t="str">
        <f t="shared" si="378"/>
        <v>pRLCBG43</v>
      </c>
      <c r="C4748" t="str">
        <f t="shared" si="379"/>
        <v>NZ_CP011296.1</v>
      </c>
      <c r="D4748" t="str">
        <f t="shared" si="380"/>
        <v>CP011296</v>
      </c>
      <c r="E4748" t="str">
        <f t="shared" si="377"/>
        <v>Rhodococcus</v>
      </c>
      <c r="F4748" t="s">
        <v>32738</v>
      </c>
      <c r="G4748" t="str">
        <f t="shared" si="381"/>
        <v>Rhodococcuserythropolis             Actinobacteria240.12960.4787207---22518</v>
      </c>
      <c r="H4748" t="s">
        <v>24183</v>
      </c>
      <c r="I4748" t="s">
        <v>15</v>
      </c>
      <c r="J4748" t="s">
        <v>2088</v>
      </c>
      <c r="K4748" t="s">
        <v>2088</v>
      </c>
      <c r="L4748" t="s">
        <v>24194</v>
      </c>
      <c r="M4748" t="s">
        <v>24195</v>
      </c>
      <c r="N4748" t="s">
        <v>24196</v>
      </c>
      <c r="O4748" s="1" t="s">
        <v>24197</v>
      </c>
      <c r="P4748" t="s">
        <v>24198</v>
      </c>
      <c r="Q4748">
        <v>207</v>
      </c>
      <c r="R4748" t="s">
        <v>23</v>
      </c>
      <c r="S4748" t="s">
        <v>23</v>
      </c>
      <c r="T4748" t="s">
        <v>23</v>
      </c>
      <c r="U4748">
        <v>225</v>
      </c>
      <c r="V4748">
        <v>18</v>
      </c>
    </row>
    <row r="4749" spans="1:22">
      <c r="A4749">
        <v>6420231</v>
      </c>
      <c r="B4749" t="str">
        <f t="shared" si="378"/>
        <v>pBD2</v>
      </c>
      <c r="C4749" t="str">
        <f t="shared" si="379"/>
        <v>NC_005073.1</v>
      </c>
      <c r="D4749" t="str">
        <f t="shared" si="380"/>
        <v>AY223810</v>
      </c>
      <c r="E4749" t="str">
        <f t="shared" si="377"/>
        <v>Rhodococcus</v>
      </c>
      <c r="F4749" t="s">
        <v>32738</v>
      </c>
      <c r="G4749" t="str">
        <f t="shared" si="381"/>
        <v xml:space="preserve">Rhodococcuserythropolis             Actinobacteria210.20562.1945212---212-                                                                </v>
      </c>
      <c r="H4749" t="s">
        <v>24199</v>
      </c>
      <c r="I4749" t="s">
        <v>15</v>
      </c>
      <c r="J4749" t="s">
        <v>2088</v>
      </c>
      <c r="K4749" t="s">
        <v>2088</v>
      </c>
      <c r="L4749" t="s">
        <v>24200</v>
      </c>
      <c r="M4749" t="s">
        <v>24201</v>
      </c>
      <c r="N4749" t="s">
        <v>24202</v>
      </c>
      <c r="O4749" s="1" t="s">
        <v>24203</v>
      </c>
      <c r="P4749" t="s">
        <v>24204</v>
      </c>
      <c r="Q4749">
        <v>212</v>
      </c>
      <c r="R4749" t="s">
        <v>23</v>
      </c>
      <c r="S4749" t="s">
        <v>23</v>
      </c>
      <c r="T4749" t="s">
        <v>23</v>
      </c>
      <c r="U4749">
        <v>212</v>
      </c>
      <c r="V4749" t="s">
        <v>495</v>
      </c>
    </row>
    <row r="4750" spans="1:22">
      <c r="A4750">
        <v>6420135</v>
      </c>
      <c r="B4750" t="str">
        <f t="shared" si="378"/>
        <v>pFAJ2600</v>
      </c>
      <c r="C4750" t="str">
        <f t="shared" si="379"/>
        <v>NC_003846.1</v>
      </c>
      <c r="D4750" t="str">
        <f t="shared" si="380"/>
        <v>AF015088</v>
      </c>
      <c r="E4750" t="str">
        <f t="shared" si="377"/>
        <v>Rhodococcus</v>
      </c>
      <c r="F4750" t="s">
        <v>32738</v>
      </c>
      <c r="G4750" t="str">
        <f t="shared" si="381"/>
        <v xml:space="preserve">Rhodococcuserythropolis             Actinobacteria5.93660.78178---8-                                                </v>
      </c>
      <c r="H4750" t="s">
        <v>24205</v>
      </c>
      <c r="I4750" t="s">
        <v>15</v>
      </c>
      <c r="J4750" t="s">
        <v>2088</v>
      </c>
      <c r="K4750" t="s">
        <v>2088</v>
      </c>
      <c r="L4750" t="s">
        <v>24206</v>
      </c>
      <c r="M4750" t="s">
        <v>24207</v>
      </c>
      <c r="N4750" t="s">
        <v>24208</v>
      </c>
      <c r="O4750" s="1" t="s">
        <v>24209</v>
      </c>
      <c r="P4750" t="s">
        <v>24210</v>
      </c>
      <c r="Q4750">
        <v>8</v>
      </c>
      <c r="R4750" t="s">
        <v>23</v>
      </c>
      <c r="S4750" t="s">
        <v>23</v>
      </c>
      <c r="T4750" t="s">
        <v>23</v>
      </c>
      <c r="U4750">
        <v>8</v>
      </c>
      <c r="V4750" t="s">
        <v>24</v>
      </c>
    </row>
    <row r="4751" spans="1:22">
      <c r="A4751">
        <v>6420039</v>
      </c>
      <c r="B4751" t="str">
        <f t="shared" si="378"/>
        <v>pRE8424</v>
      </c>
      <c r="C4751" t="str">
        <f t="shared" si="379"/>
        <v>NC_006258.1</v>
      </c>
      <c r="D4751" t="str">
        <f t="shared" si="380"/>
        <v>AB127588</v>
      </c>
      <c r="E4751" t="str">
        <f t="shared" si="377"/>
        <v>Rhodococcus</v>
      </c>
      <c r="F4751" t="s">
        <v>32738</v>
      </c>
      <c r="G4751" t="str">
        <f t="shared" si="381"/>
        <v xml:space="preserve">Rhodococcuserythropolis             Actinobacteria5.98754.71866---6-                                                        </v>
      </c>
      <c r="H4751" t="s">
        <v>24211</v>
      </c>
      <c r="I4751" t="s">
        <v>15</v>
      </c>
      <c r="J4751" t="s">
        <v>2088</v>
      </c>
      <c r="K4751" t="s">
        <v>2088</v>
      </c>
      <c r="L4751" t="s">
        <v>24212</v>
      </c>
      <c r="M4751" t="s">
        <v>24213</v>
      </c>
      <c r="N4751" t="s">
        <v>24214</v>
      </c>
      <c r="O4751" s="1" t="s">
        <v>24215</v>
      </c>
      <c r="P4751" t="s">
        <v>24216</v>
      </c>
      <c r="Q4751">
        <v>6</v>
      </c>
      <c r="R4751" t="s">
        <v>23</v>
      </c>
      <c r="S4751" t="s">
        <v>23</v>
      </c>
      <c r="T4751" t="s">
        <v>23</v>
      </c>
      <c r="U4751">
        <v>6</v>
      </c>
      <c r="V4751" t="s">
        <v>58</v>
      </c>
    </row>
    <row r="4752" spans="1:22">
      <c r="A4752">
        <v>6419943</v>
      </c>
      <c r="B4752" t="str">
        <f t="shared" si="378"/>
        <v>pRECF1</v>
      </c>
      <c r="C4752" t="str">
        <f t="shared" si="379"/>
        <v>NC_022125.1</v>
      </c>
      <c r="D4752" t="str">
        <f t="shared" si="380"/>
        <v>CP003762</v>
      </c>
      <c r="E4752" t="str">
        <f t="shared" si="377"/>
        <v>Rhodococcus</v>
      </c>
      <c r="F4752" t="s">
        <v>32738</v>
      </c>
      <c r="G4752" t="str">
        <f t="shared" si="381"/>
        <v>Rhodococcuserythropolis             Actinobacteria90.22362.532898---1013</v>
      </c>
      <c r="H4752" t="s">
        <v>24217</v>
      </c>
      <c r="I4752" t="s">
        <v>15</v>
      </c>
      <c r="J4752" t="s">
        <v>2088</v>
      </c>
      <c r="K4752" t="s">
        <v>2088</v>
      </c>
      <c r="L4752" t="s">
        <v>24218</v>
      </c>
      <c r="M4752" t="s">
        <v>24219</v>
      </c>
      <c r="N4752" t="s">
        <v>24220</v>
      </c>
      <c r="O4752" s="1" t="s">
        <v>24221</v>
      </c>
      <c r="P4752" t="s">
        <v>24222</v>
      </c>
      <c r="Q4752">
        <v>98</v>
      </c>
      <c r="R4752" t="s">
        <v>23</v>
      </c>
      <c r="S4752" t="s">
        <v>23</v>
      </c>
      <c r="T4752" t="s">
        <v>23</v>
      </c>
      <c r="U4752">
        <v>101</v>
      </c>
      <c r="V4752">
        <v>3</v>
      </c>
    </row>
    <row r="4753" spans="1:22">
      <c r="A4753">
        <v>6419847</v>
      </c>
      <c r="B4753" t="str">
        <f t="shared" si="378"/>
        <v>pREL1</v>
      </c>
      <c r="C4753" t="str">
        <f t="shared" si="379"/>
        <v>NC_007491.1</v>
      </c>
      <c r="D4753" t="str">
        <f t="shared" si="380"/>
        <v>AP008931</v>
      </c>
      <c r="E4753" t="str">
        <f t="shared" si="377"/>
        <v>Rhodococcus</v>
      </c>
      <c r="F4753" t="s">
        <v>32738</v>
      </c>
      <c r="G4753" t="str">
        <f t="shared" si="381"/>
        <v>Rhodococcuserythropolis             Actinobacteria271.57761.9055256---27620</v>
      </c>
      <c r="H4753" t="s">
        <v>24223</v>
      </c>
      <c r="I4753" t="s">
        <v>15</v>
      </c>
      <c r="J4753" t="s">
        <v>2088</v>
      </c>
      <c r="K4753" t="s">
        <v>2088</v>
      </c>
      <c r="L4753" t="s">
        <v>24224</v>
      </c>
      <c r="M4753" t="s">
        <v>24225</v>
      </c>
      <c r="N4753" t="s">
        <v>24226</v>
      </c>
      <c r="O4753" s="1" t="s">
        <v>24227</v>
      </c>
      <c r="P4753" t="s">
        <v>24228</v>
      </c>
      <c r="Q4753">
        <v>256</v>
      </c>
      <c r="R4753" t="s">
        <v>23</v>
      </c>
      <c r="S4753" t="s">
        <v>23</v>
      </c>
      <c r="T4753" t="s">
        <v>23</v>
      </c>
      <c r="U4753">
        <v>276</v>
      </c>
      <c r="V4753">
        <v>20</v>
      </c>
    </row>
    <row r="4754" spans="1:22">
      <c r="A4754">
        <v>6419751</v>
      </c>
      <c r="B4754" t="str">
        <f t="shared" si="378"/>
        <v>pREC2</v>
      </c>
      <c r="C4754" t="str">
        <f t="shared" si="379"/>
        <v>NC_007487.1</v>
      </c>
      <c r="D4754" t="str">
        <f t="shared" si="380"/>
        <v>AP008933</v>
      </c>
      <c r="E4754" t="str">
        <f t="shared" si="377"/>
        <v>Rhodococcus</v>
      </c>
      <c r="F4754" t="s">
        <v>32738</v>
      </c>
      <c r="G4754" t="str">
        <f t="shared" si="381"/>
        <v xml:space="preserve">Rhodococcuserythropolis             Actinobacteria3.63762.22165---5-                                                                </v>
      </c>
      <c r="H4754" t="s">
        <v>24223</v>
      </c>
      <c r="I4754" t="s">
        <v>15</v>
      </c>
      <c r="J4754" t="s">
        <v>2088</v>
      </c>
      <c r="K4754" t="s">
        <v>2088</v>
      </c>
      <c r="L4754" t="s">
        <v>24229</v>
      </c>
      <c r="M4754" t="s">
        <v>24230</v>
      </c>
      <c r="N4754" t="s">
        <v>24231</v>
      </c>
      <c r="O4754" s="1" t="s">
        <v>24232</v>
      </c>
      <c r="P4754" t="s">
        <v>24233</v>
      </c>
      <c r="Q4754">
        <v>5</v>
      </c>
      <c r="R4754" t="s">
        <v>23</v>
      </c>
      <c r="S4754" t="s">
        <v>23</v>
      </c>
      <c r="T4754" t="s">
        <v>23</v>
      </c>
      <c r="U4754">
        <v>5</v>
      </c>
      <c r="V4754" t="s">
        <v>495</v>
      </c>
    </row>
    <row r="4755" spans="1:22">
      <c r="A4755">
        <v>6419655</v>
      </c>
      <c r="B4755" t="str">
        <f t="shared" si="378"/>
        <v>pREC1</v>
      </c>
      <c r="C4755" t="str">
        <f t="shared" si="379"/>
        <v>NC_007486.1</v>
      </c>
      <c r="D4755" t="str">
        <f t="shared" si="380"/>
        <v>AP008932</v>
      </c>
      <c r="E4755" t="str">
        <f t="shared" si="377"/>
        <v>Rhodococcus</v>
      </c>
      <c r="F4755" t="s">
        <v>32738</v>
      </c>
      <c r="G4755" t="str">
        <f t="shared" si="381"/>
        <v>Rhodococcuserythropolis             Actinobacteria104.01463.0213103---1041</v>
      </c>
      <c r="H4755" t="s">
        <v>24223</v>
      </c>
      <c r="I4755" t="s">
        <v>15</v>
      </c>
      <c r="J4755" t="s">
        <v>2088</v>
      </c>
      <c r="K4755" t="s">
        <v>2088</v>
      </c>
      <c r="L4755" t="s">
        <v>24234</v>
      </c>
      <c r="M4755" t="s">
        <v>24235</v>
      </c>
      <c r="N4755" t="s">
        <v>24236</v>
      </c>
      <c r="O4755" s="1" t="s">
        <v>24237</v>
      </c>
      <c r="P4755" t="s">
        <v>24238</v>
      </c>
      <c r="Q4755">
        <v>103</v>
      </c>
      <c r="R4755" t="s">
        <v>23</v>
      </c>
      <c r="S4755" t="s">
        <v>23</v>
      </c>
      <c r="T4755" t="s">
        <v>23</v>
      </c>
      <c r="U4755">
        <v>104</v>
      </c>
      <c r="V4755">
        <v>1</v>
      </c>
    </row>
    <row r="4756" spans="1:22">
      <c r="A4756">
        <v>6419559</v>
      </c>
      <c r="B4756" t="str">
        <f t="shared" si="378"/>
        <v>pLRE138</v>
      </c>
      <c r="C4756" t="str">
        <f t="shared" si="379"/>
        <v>NZ_CM002795.1</v>
      </c>
      <c r="D4756" t="str">
        <f t="shared" si="380"/>
        <v>CM002795</v>
      </c>
      <c r="E4756" t="str">
        <f t="shared" si="377"/>
        <v>Rhodococcus</v>
      </c>
      <c r="F4756" t="s">
        <v>32738</v>
      </c>
      <c r="G4756" t="str">
        <f t="shared" si="381"/>
        <v>Rhodococcuserythropolis             Actinobacteria247.67560.4377207---22316</v>
      </c>
      <c r="H4756" t="s">
        <v>24239</v>
      </c>
      <c r="I4756" t="s">
        <v>15</v>
      </c>
      <c r="J4756" t="s">
        <v>2088</v>
      </c>
      <c r="K4756" t="s">
        <v>2088</v>
      </c>
      <c r="L4756" t="s">
        <v>24240</v>
      </c>
      <c r="M4756" t="s">
        <v>24241</v>
      </c>
      <c r="N4756" t="s">
        <v>24242</v>
      </c>
      <c r="O4756" s="1" t="s">
        <v>24243</v>
      </c>
      <c r="P4756" t="s">
        <v>24244</v>
      </c>
      <c r="Q4756">
        <v>207</v>
      </c>
      <c r="R4756" t="s">
        <v>23</v>
      </c>
      <c r="S4756" t="s">
        <v>23</v>
      </c>
      <c r="T4756" t="s">
        <v>23</v>
      </c>
      <c r="U4756">
        <v>223</v>
      </c>
      <c r="V4756">
        <v>16</v>
      </c>
    </row>
    <row r="4757" spans="1:22">
      <c r="A4757">
        <v>6419463</v>
      </c>
      <c r="B4757" t="str">
        <f t="shared" si="378"/>
        <v>pCRE138</v>
      </c>
      <c r="C4757" t="str">
        <f t="shared" si="379"/>
        <v>NZ_CM002794.1</v>
      </c>
      <c r="D4757" t="str">
        <f t="shared" si="380"/>
        <v>CM002794</v>
      </c>
      <c r="E4757" t="str">
        <f t="shared" si="377"/>
        <v>Rhodococcus</v>
      </c>
      <c r="F4757" t="s">
        <v>32738</v>
      </c>
      <c r="G4757" t="str">
        <f t="shared" si="381"/>
        <v>Rhodococcuserythropolis             Actinobacteria84.15160.898976---815</v>
      </c>
      <c r="H4757" t="s">
        <v>24239</v>
      </c>
      <c r="I4757" t="s">
        <v>15</v>
      </c>
      <c r="J4757" t="s">
        <v>2088</v>
      </c>
      <c r="K4757" t="s">
        <v>2088</v>
      </c>
      <c r="L4757" t="s">
        <v>24245</v>
      </c>
      <c r="M4757" t="s">
        <v>24246</v>
      </c>
      <c r="N4757" t="s">
        <v>24247</v>
      </c>
      <c r="O4757" s="1" t="s">
        <v>24248</v>
      </c>
      <c r="P4757" t="s">
        <v>24249</v>
      </c>
      <c r="Q4757">
        <v>76</v>
      </c>
      <c r="R4757" t="s">
        <v>23</v>
      </c>
      <c r="S4757" t="s">
        <v>23</v>
      </c>
      <c r="T4757" t="s">
        <v>23</v>
      </c>
      <c r="U4757">
        <v>81</v>
      </c>
      <c r="V4757">
        <v>5</v>
      </c>
    </row>
    <row r="4758" spans="1:22">
      <c r="A4758">
        <v>6419367</v>
      </c>
      <c r="B4758" t="str">
        <f t="shared" si="378"/>
        <v>pFiD188</v>
      </c>
      <c r="C4758" t="str">
        <f t="shared" si="379"/>
        <v>NC_021080.1</v>
      </c>
      <c r="D4758" t="str">
        <f t="shared" si="380"/>
        <v>JN093097</v>
      </c>
      <c r="E4758" t="str">
        <f t="shared" si="377"/>
        <v>Rhodococcus</v>
      </c>
      <c r="F4758" t="s">
        <v>32739</v>
      </c>
      <c r="G4758" t="str">
        <f t="shared" si="381"/>
        <v xml:space="preserve">Rhodococcusfascians                 Actinobacteria198.91761.8429184---184-                                                                </v>
      </c>
      <c r="H4758" t="s">
        <v>24250</v>
      </c>
      <c r="I4758" t="s">
        <v>15</v>
      </c>
      <c r="J4758" t="s">
        <v>2088</v>
      </c>
      <c r="K4758" t="s">
        <v>2088</v>
      </c>
      <c r="L4758" t="s">
        <v>24251</v>
      </c>
      <c r="M4758" t="s">
        <v>24252</v>
      </c>
      <c r="N4758" t="s">
        <v>24253</v>
      </c>
      <c r="O4758" s="1" t="s">
        <v>24254</v>
      </c>
      <c r="P4758" t="s">
        <v>24255</v>
      </c>
      <c r="Q4758">
        <v>184</v>
      </c>
      <c r="R4758" t="s">
        <v>23</v>
      </c>
      <c r="S4758" t="s">
        <v>23</v>
      </c>
      <c r="T4758" t="s">
        <v>23</v>
      </c>
      <c r="U4758">
        <v>184</v>
      </c>
      <c r="V4758" t="s">
        <v>495</v>
      </c>
    </row>
    <row r="4759" spans="1:22">
      <c r="A4759">
        <v>6419271</v>
      </c>
      <c r="B4759" t="str">
        <f t="shared" si="378"/>
        <v>pRHL3</v>
      </c>
      <c r="C4759" t="str">
        <f t="shared" si="379"/>
        <v>NC_008271.1</v>
      </c>
      <c r="D4759" t="str">
        <f t="shared" si="380"/>
        <v>CP000434</v>
      </c>
      <c r="E4759" t="str">
        <f t="shared" si="377"/>
        <v>Rhodococcus</v>
      </c>
      <c r="F4759" t="s">
        <v>32740</v>
      </c>
      <c r="G4759" t="str">
        <f t="shared" si="381"/>
        <v>Rhodococcusjostii                   Actinobacteria332.36164.9116271---29221</v>
      </c>
      <c r="H4759" t="s">
        <v>24256</v>
      </c>
      <c r="I4759" t="s">
        <v>15</v>
      </c>
      <c r="J4759" t="s">
        <v>2088</v>
      </c>
      <c r="K4759" t="s">
        <v>2088</v>
      </c>
      <c r="L4759" t="s">
        <v>24257</v>
      </c>
      <c r="M4759" t="s">
        <v>24258</v>
      </c>
      <c r="N4759" t="s">
        <v>24259</v>
      </c>
      <c r="O4759" s="1" t="s">
        <v>24260</v>
      </c>
      <c r="P4759" t="s">
        <v>24261</v>
      </c>
      <c r="Q4759">
        <v>271</v>
      </c>
      <c r="R4759" t="s">
        <v>23</v>
      </c>
      <c r="S4759" t="s">
        <v>23</v>
      </c>
      <c r="T4759" t="s">
        <v>23</v>
      </c>
      <c r="U4759">
        <v>292</v>
      </c>
      <c r="V4759">
        <v>21</v>
      </c>
    </row>
    <row r="4760" spans="1:22">
      <c r="A4760">
        <v>6419175</v>
      </c>
      <c r="B4760" t="str">
        <f t="shared" si="378"/>
        <v>pRHL2</v>
      </c>
      <c r="C4760" t="str">
        <f t="shared" si="379"/>
        <v>NC_008270.1</v>
      </c>
      <c r="D4760" t="str">
        <f t="shared" si="380"/>
        <v>CP000433</v>
      </c>
      <c r="E4760" t="str">
        <f t="shared" si="377"/>
        <v>Rhodococcus</v>
      </c>
      <c r="F4760" t="s">
        <v>32740</v>
      </c>
      <c r="G4760" t="str">
        <f t="shared" si="381"/>
        <v>Rhodococcusjostii                   Actinobacteria442.53664.0106371---40837</v>
      </c>
      <c r="H4760" t="s">
        <v>24256</v>
      </c>
      <c r="I4760" t="s">
        <v>15</v>
      </c>
      <c r="J4760" t="s">
        <v>2088</v>
      </c>
      <c r="K4760" t="s">
        <v>2088</v>
      </c>
      <c r="L4760" t="s">
        <v>24262</v>
      </c>
      <c r="M4760" t="s">
        <v>24263</v>
      </c>
      <c r="N4760" t="s">
        <v>24264</v>
      </c>
      <c r="O4760" s="1" t="s">
        <v>24265</v>
      </c>
      <c r="P4760" t="s">
        <v>24266</v>
      </c>
      <c r="Q4760">
        <v>371</v>
      </c>
      <c r="R4760" t="s">
        <v>23</v>
      </c>
      <c r="S4760" t="s">
        <v>23</v>
      </c>
      <c r="T4760" t="s">
        <v>23</v>
      </c>
      <c r="U4760">
        <v>408</v>
      </c>
      <c r="V4760">
        <v>37</v>
      </c>
    </row>
    <row r="4761" spans="1:22">
      <c r="A4761">
        <v>6419079</v>
      </c>
      <c r="B4761" t="str">
        <f t="shared" si="378"/>
        <v>pRHL1</v>
      </c>
      <c r="C4761" t="str">
        <f t="shared" si="379"/>
        <v>NC_008269.1</v>
      </c>
      <c r="D4761" t="str">
        <f t="shared" si="380"/>
        <v>CP000432</v>
      </c>
      <c r="E4761" t="str">
        <f t="shared" si="377"/>
        <v>Rhodococcus</v>
      </c>
      <c r="F4761" t="s">
        <v>32740</v>
      </c>
      <c r="G4761" t="str">
        <f t="shared" si="381"/>
        <v>Rhodococcusjostii                   Actinobacteria1123.0865.0501949-2-101059</v>
      </c>
      <c r="H4761" t="s">
        <v>24256</v>
      </c>
      <c r="I4761" t="s">
        <v>15</v>
      </c>
      <c r="J4761" t="s">
        <v>2088</v>
      </c>
      <c r="K4761" t="s">
        <v>2088</v>
      </c>
      <c r="L4761" t="s">
        <v>24267</v>
      </c>
      <c r="M4761" t="s">
        <v>24268</v>
      </c>
      <c r="N4761" t="s">
        <v>24269</v>
      </c>
      <c r="O4761" s="1" t="s">
        <v>24270</v>
      </c>
      <c r="P4761" t="s">
        <v>24271</v>
      </c>
      <c r="Q4761">
        <v>949</v>
      </c>
      <c r="R4761" t="s">
        <v>23</v>
      </c>
      <c r="S4761">
        <v>2</v>
      </c>
      <c r="T4761" t="s">
        <v>23</v>
      </c>
      <c r="U4761">
        <v>1010</v>
      </c>
      <c r="V4761">
        <v>59</v>
      </c>
    </row>
    <row r="4762" spans="1:22">
      <c r="A4762">
        <v>6418983</v>
      </c>
      <c r="B4762" t="str">
        <f t="shared" si="378"/>
        <v>pPDG1</v>
      </c>
      <c r="C4762" t="str">
        <f t="shared" si="379"/>
        <v>-</v>
      </c>
      <c r="D4762" t="str">
        <f t="shared" si="380"/>
        <v>CP008948.1</v>
      </c>
      <c r="E4762" t="str">
        <f t="shared" si="377"/>
        <v>Rhodococcus</v>
      </c>
      <c r="F4762" t="s">
        <v>32741</v>
      </c>
      <c r="G4762" t="str">
        <f t="shared" si="381"/>
        <v>Rhodococcusopacus                   Actinobacteria656.44364.7241452-1-48633</v>
      </c>
      <c r="H4762" t="s">
        <v>24272</v>
      </c>
      <c r="I4762" t="s">
        <v>15</v>
      </c>
      <c r="J4762" t="s">
        <v>2088</v>
      </c>
      <c r="K4762" t="s">
        <v>2088</v>
      </c>
      <c r="L4762" t="s">
        <v>24273</v>
      </c>
      <c r="M4762" t="s">
        <v>23</v>
      </c>
      <c r="N4762" t="s">
        <v>24274</v>
      </c>
      <c r="O4762" s="1" t="s">
        <v>24275</v>
      </c>
      <c r="P4762" t="s">
        <v>24276</v>
      </c>
      <c r="Q4762">
        <v>452</v>
      </c>
      <c r="R4762" t="s">
        <v>23</v>
      </c>
      <c r="S4762">
        <v>1</v>
      </c>
      <c r="T4762" t="s">
        <v>23</v>
      </c>
      <c r="U4762">
        <v>486</v>
      </c>
      <c r="V4762">
        <v>33</v>
      </c>
    </row>
    <row r="4763" spans="1:22">
      <c r="A4763">
        <v>6418887</v>
      </c>
      <c r="B4763" t="str">
        <f t="shared" si="378"/>
        <v>pPDG3</v>
      </c>
      <c r="C4763" t="str">
        <f t="shared" si="379"/>
        <v>-</v>
      </c>
      <c r="D4763" t="str">
        <f t="shared" si="380"/>
        <v>CP008950.1</v>
      </c>
      <c r="E4763" t="str">
        <f t="shared" ref="E4763:E4826" si="382">MID(H4763,1,FIND(" ",H4763)-1)</f>
        <v>Rhodococcus</v>
      </c>
      <c r="F4763" t="s">
        <v>32741</v>
      </c>
      <c r="G4763" t="str">
        <f t="shared" si="381"/>
        <v>Rhodococcusopacus                   Actinobacteria352.34266.1238291---30716</v>
      </c>
      <c r="H4763" t="s">
        <v>24272</v>
      </c>
      <c r="I4763" t="s">
        <v>15</v>
      </c>
      <c r="J4763" t="s">
        <v>2088</v>
      </c>
      <c r="K4763" t="s">
        <v>2088</v>
      </c>
      <c r="L4763" t="s">
        <v>24277</v>
      </c>
      <c r="M4763" t="s">
        <v>23</v>
      </c>
      <c r="N4763" t="s">
        <v>24278</v>
      </c>
      <c r="O4763" s="1" t="s">
        <v>24279</v>
      </c>
      <c r="P4763" t="s">
        <v>24280</v>
      </c>
      <c r="Q4763">
        <v>291</v>
      </c>
      <c r="R4763" t="s">
        <v>23</v>
      </c>
      <c r="S4763" t="s">
        <v>23</v>
      </c>
      <c r="T4763" t="s">
        <v>23</v>
      </c>
      <c r="U4763">
        <v>307</v>
      </c>
      <c r="V4763">
        <v>16</v>
      </c>
    </row>
    <row r="4764" spans="1:22">
      <c r="A4764">
        <v>6418791</v>
      </c>
      <c r="B4764" t="str">
        <f t="shared" si="378"/>
        <v>pPDG5</v>
      </c>
      <c r="C4764" t="str">
        <f t="shared" si="379"/>
        <v>-</v>
      </c>
      <c r="D4764" t="str">
        <f t="shared" si="380"/>
        <v>CP008952.1</v>
      </c>
      <c r="E4764" t="str">
        <f t="shared" si="382"/>
        <v>Rhodococcus</v>
      </c>
      <c r="F4764" t="s">
        <v>32741</v>
      </c>
      <c r="G4764" t="str">
        <f t="shared" si="381"/>
        <v>Rhodococcusopacus                   Actinobacteria25.17562.701114---173</v>
      </c>
      <c r="H4764" t="s">
        <v>24272</v>
      </c>
      <c r="I4764" t="s">
        <v>15</v>
      </c>
      <c r="J4764" t="s">
        <v>2088</v>
      </c>
      <c r="K4764" t="s">
        <v>2088</v>
      </c>
      <c r="L4764" t="s">
        <v>24281</v>
      </c>
      <c r="M4764" t="s">
        <v>23</v>
      </c>
      <c r="N4764" t="s">
        <v>24282</v>
      </c>
      <c r="O4764" s="1" t="s">
        <v>24283</v>
      </c>
      <c r="P4764" t="s">
        <v>24284</v>
      </c>
      <c r="Q4764">
        <v>14</v>
      </c>
      <c r="R4764" t="s">
        <v>23</v>
      </c>
      <c r="S4764" t="s">
        <v>23</v>
      </c>
      <c r="T4764" t="s">
        <v>23</v>
      </c>
      <c r="U4764">
        <v>17</v>
      </c>
      <c r="V4764">
        <v>3</v>
      </c>
    </row>
    <row r="4765" spans="1:22">
      <c r="A4765">
        <v>6418695</v>
      </c>
      <c r="B4765" t="str">
        <f t="shared" si="378"/>
        <v>pPDG2</v>
      </c>
      <c r="C4765" t="str">
        <f t="shared" si="379"/>
        <v>-</v>
      </c>
      <c r="D4765" t="str">
        <f t="shared" si="380"/>
        <v>CP008949.1</v>
      </c>
      <c r="E4765" t="str">
        <f t="shared" si="382"/>
        <v>Rhodococcus</v>
      </c>
      <c r="F4765" t="s">
        <v>32741</v>
      </c>
      <c r="G4765" t="str">
        <f t="shared" si="381"/>
        <v>Rhodococcusopacus                   Actinobacteria426.38863.7774276---31034</v>
      </c>
      <c r="H4765" t="s">
        <v>24272</v>
      </c>
      <c r="I4765" t="s">
        <v>15</v>
      </c>
      <c r="J4765" t="s">
        <v>2088</v>
      </c>
      <c r="K4765" t="s">
        <v>2088</v>
      </c>
      <c r="L4765" t="s">
        <v>24285</v>
      </c>
      <c r="M4765" t="s">
        <v>23</v>
      </c>
      <c r="N4765" t="s">
        <v>24286</v>
      </c>
      <c r="O4765" s="1" t="s">
        <v>24287</v>
      </c>
      <c r="P4765" t="s">
        <v>24288</v>
      </c>
      <c r="Q4765">
        <v>276</v>
      </c>
      <c r="R4765" t="s">
        <v>23</v>
      </c>
      <c r="S4765" t="s">
        <v>23</v>
      </c>
      <c r="T4765" t="s">
        <v>23</v>
      </c>
      <c r="U4765">
        <v>310</v>
      </c>
      <c r="V4765">
        <v>34</v>
      </c>
    </row>
    <row r="4766" spans="1:22">
      <c r="A4766">
        <v>6418599</v>
      </c>
      <c r="B4766" t="str">
        <f t="shared" si="378"/>
        <v>pPDG4</v>
      </c>
      <c r="C4766" t="str">
        <f t="shared" si="379"/>
        <v>-</v>
      </c>
      <c r="D4766" t="str">
        <f t="shared" si="380"/>
        <v>CP008951.1</v>
      </c>
      <c r="E4766" t="str">
        <f t="shared" si="382"/>
        <v>Rhodococcus</v>
      </c>
      <c r="F4766" t="s">
        <v>32741</v>
      </c>
      <c r="G4766" t="str">
        <f t="shared" si="381"/>
        <v>Rhodococcusopacus                   Actinobacteria191.35964.7432139---1489</v>
      </c>
      <c r="H4766" t="s">
        <v>24272</v>
      </c>
      <c r="I4766" t="s">
        <v>15</v>
      </c>
      <c r="J4766" t="s">
        <v>2088</v>
      </c>
      <c r="K4766" t="s">
        <v>2088</v>
      </c>
      <c r="L4766" t="s">
        <v>24289</v>
      </c>
      <c r="M4766" t="s">
        <v>23</v>
      </c>
      <c r="N4766" t="s">
        <v>24290</v>
      </c>
      <c r="O4766" s="1" t="s">
        <v>24291</v>
      </c>
      <c r="P4766" t="s">
        <v>24292</v>
      </c>
      <c r="Q4766">
        <v>139</v>
      </c>
      <c r="R4766" t="s">
        <v>23</v>
      </c>
      <c r="S4766" t="s">
        <v>23</v>
      </c>
      <c r="T4766" t="s">
        <v>23</v>
      </c>
      <c r="U4766">
        <v>148</v>
      </c>
      <c r="V4766">
        <v>9</v>
      </c>
    </row>
    <row r="4767" spans="1:22">
      <c r="A4767">
        <v>6418503</v>
      </c>
      <c r="B4767" t="str">
        <f t="shared" si="378"/>
        <v>pKNR01</v>
      </c>
      <c r="C4767" t="str">
        <f t="shared" si="379"/>
        <v>NC_006969.2</v>
      </c>
      <c r="D4767" t="str">
        <f t="shared" si="380"/>
        <v>AP011119</v>
      </c>
      <c r="E4767" t="str">
        <f t="shared" si="382"/>
        <v>Rhodococcus</v>
      </c>
      <c r="F4767" t="s">
        <v>32741</v>
      </c>
      <c r="G4767" t="str">
        <f t="shared" si="381"/>
        <v xml:space="preserve">Rhodococcusopacus                   Actinobacteria4.36764.52947---7-                                                                        </v>
      </c>
      <c r="H4767" t="s">
        <v>24293</v>
      </c>
      <c r="I4767" t="s">
        <v>15</v>
      </c>
      <c r="J4767" t="s">
        <v>2088</v>
      </c>
      <c r="K4767" t="s">
        <v>2088</v>
      </c>
      <c r="L4767" t="s">
        <v>24294</v>
      </c>
      <c r="M4767" t="s">
        <v>24295</v>
      </c>
      <c r="N4767" t="s">
        <v>24296</v>
      </c>
      <c r="O4767" s="1" t="s">
        <v>24297</v>
      </c>
      <c r="P4767" t="s">
        <v>24298</v>
      </c>
      <c r="Q4767">
        <v>7</v>
      </c>
      <c r="R4767" t="s">
        <v>23</v>
      </c>
      <c r="S4767" t="s">
        <v>23</v>
      </c>
      <c r="T4767" t="s">
        <v>23</v>
      </c>
      <c r="U4767">
        <v>7</v>
      </c>
      <c r="V4767" t="s">
        <v>3736</v>
      </c>
    </row>
    <row r="4768" spans="1:22">
      <c r="A4768">
        <v>6418407</v>
      </c>
      <c r="B4768" t="str">
        <f t="shared" si="378"/>
        <v>pROB02</v>
      </c>
      <c r="C4768" t="str">
        <f t="shared" si="379"/>
        <v>NC_012521.1</v>
      </c>
      <c r="D4768" t="str">
        <f t="shared" si="380"/>
        <v>AP011117</v>
      </c>
      <c r="E4768" t="str">
        <f t="shared" si="382"/>
        <v>Rhodococcus</v>
      </c>
      <c r="F4768" t="s">
        <v>32741</v>
      </c>
      <c r="G4768" t="str">
        <f t="shared" si="381"/>
        <v>Rhodococcusopacus                   Actinobacteria244.99764.211196---21115</v>
      </c>
      <c r="H4768" t="s">
        <v>24293</v>
      </c>
      <c r="I4768" t="s">
        <v>15</v>
      </c>
      <c r="J4768" t="s">
        <v>2088</v>
      </c>
      <c r="K4768" t="s">
        <v>2088</v>
      </c>
      <c r="L4768" t="s">
        <v>24299</v>
      </c>
      <c r="M4768" t="s">
        <v>24300</v>
      </c>
      <c r="N4768" t="s">
        <v>24301</v>
      </c>
      <c r="O4768" s="1" t="s">
        <v>24302</v>
      </c>
      <c r="P4768" t="s">
        <v>24303</v>
      </c>
      <c r="Q4768">
        <v>196</v>
      </c>
      <c r="R4768" t="s">
        <v>23</v>
      </c>
      <c r="S4768" t="s">
        <v>23</v>
      </c>
      <c r="T4768" t="s">
        <v>23</v>
      </c>
      <c r="U4768">
        <v>211</v>
      </c>
      <c r="V4768">
        <v>15</v>
      </c>
    </row>
    <row r="4769" spans="1:22">
      <c r="A4769">
        <v>6418311</v>
      </c>
      <c r="B4769" t="str">
        <f t="shared" si="378"/>
        <v>pKNR</v>
      </c>
      <c r="C4769" t="str">
        <f t="shared" si="379"/>
        <v>NC_012523.1</v>
      </c>
      <c r="D4769" t="str">
        <f t="shared" si="380"/>
        <v>AP011118</v>
      </c>
      <c r="E4769" t="str">
        <f t="shared" si="382"/>
        <v>Rhodococcus</v>
      </c>
      <c r="F4769" t="s">
        <v>32741</v>
      </c>
      <c r="G4769" t="str">
        <f t="shared" si="381"/>
        <v>Rhodococcusopacus                   Actinobacteria111.1665.035194---973</v>
      </c>
      <c r="H4769" t="s">
        <v>24293</v>
      </c>
      <c r="I4769" t="s">
        <v>15</v>
      </c>
      <c r="J4769" t="s">
        <v>2088</v>
      </c>
      <c r="K4769" t="s">
        <v>2088</v>
      </c>
      <c r="L4769" t="s">
        <v>24304</v>
      </c>
      <c r="M4769" t="s">
        <v>24305</v>
      </c>
      <c r="N4769" t="s">
        <v>24306</v>
      </c>
      <c r="O4769" s="1" t="s">
        <v>24307</v>
      </c>
      <c r="P4769" t="s">
        <v>24308</v>
      </c>
      <c r="Q4769">
        <v>94</v>
      </c>
      <c r="R4769" t="s">
        <v>23</v>
      </c>
      <c r="S4769" t="s">
        <v>23</v>
      </c>
      <c r="T4769" t="s">
        <v>23</v>
      </c>
      <c r="U4769">
        <v>97</v>
      </c>
      <c r="V4769">
        <v>3</v>
      </c>
    </row>
    <row r="4770" spans="1:22">
      <c r="A4770">
        <v>6418215</v>
      </c>
      <c r="B4770" t="str">
        <f t="shared" si="378"/>
        <v>pKNR02</v>
      </c>
      <c r="C4770" t="str">
        <f t="shared" si="379"/>
        <v>NC_006970.2</v>
      </c>
      <c r="D4770" t="str">
        <f t="shared" si="380"/>
        <v>AP011120</v>
      </c>
      <c r="E4770" t="str">
        <f t="shared" si="382"/>
        <v>Rhodococcus</v>
      </c>
      <c r="F4770" t="s">
        <v>32741</v>
      </c>
      <c r="G4770" t="str">
        <f t="shared" si="381"/>
        <v xml:space="preserve">Rhodococcusopacus                   Actinobacteria2.77363.8298------                                                                        </v>
      </c>
      <c r="H4770" t="s">
        <v>24293</v>
      </c>
      <c r="I4770" t="s">
        <v>15</v>
      </c>
      <c r="J4770" t="s">
        <v>2088</v>
      </c>
      <c r="K4770" t="s">
        <v>2088</v>
      </c>
      <c r="L4770" t="s">
        <v>24309</v>
      </c>
      <c r="M4770" t="s">
        <v>24310</v>
      </c>
      <c r="N4770" t="s">
        <v>24311</v>
      </c>
      <c r="O4770" s="1" t="s">
        <v>24312</v>
      </c>
      <c r="P4770" t="s">
        <v>24313</v>
      </c>
      <c r="Q4770" t="s">
        <v>23</v>
      </c>
      <c r="R4770" t="s">
        <v>23</v>
      </c>
      <c r="S4770" t="s">
        <v>23</v>
      </c>
      <c r="T4770" t="s">
        <v>23</v>
      </c>
      <c r="U4770" t="s">
        <v>23</v>
      </c>
      <c r="V4770" t="s">
        <v>3736</v>
      </c>
    </row>
    <row r="4771" spans="1:22">
      <c r="A4771">
        <v>6418119</v>
      </c>
      <c r="B4771" t="str">
        <f t="shared" si="378"/>
        <v>pROB01</v>
      </c>
      <c r="C4771" t="str">
        <f t="shared" si="379"/>
        <v>NC_012520.1</v>
      </c>
      <c r="D4771" t="str">
        <f t="shared" si="380"/>
        <v>AP011116</v>
      </c>
      <c r="E4771" t="str">
        <f t="shared" si="382"/>
        <v>Rhodococcus</v>
      </c>
      <c r="F4771" t="s">
        <v>32741</v>
      </c>
      <c r="G4771" t="str">
        <f t="shared" si="381"/>
        <v>Rhodococcusopacus                   Actinobacteria558.19265.7949526---54822</v>
      </c>
      <c r="H4771" t="s">
        <v>24293</v>
      </c>
      <c r="I4771" t="s">
        <v>15</v>
      </c>
      <c r="J4771" t="s">
        <v>2088</v>
      </c>
      <c r="K4771" t="s">
        <v>2088</v>
      </c>
      <c r="L4771" t="s">
        <v>24314</v>
      </c>
      <c r="M4771" t="s">
        <v>24315</v>
      </c>
      <c r="N4771" t="s">
        <v>24316</v>
      </c>
      <c r="O4771" s="1" t="s">
        <v>24317</v>
      </c>
      <c r="P4771" t="s">
        <v>24318</v>
      </c>
      <c r="Q4771">
        <v>526</v>
      </c>
      <c r="R4771" t="s">
        <v>23</v>
      </c>
      <c r="S4771" t="s">
        <v>23</v>
      </c>
      <c r="T4771" t="s">
        <v>23</v>
      </c>
      <c r="U4771">
        <v>548</v>
      </c>
      <c r="V4771">
        <v>22</v>
      </c>
    </row>
    <row r="4772" spans="1:22">
      <c r="A4772">
        <v>6418023</v>
      </c>
      <c r="B4772">
        <f t="shared" si="378"/>
        <v>9</v>
      </c>
      <c r="C4772" t="str">
        <f t="shared" si="379"/>
        <v>NZ_CP003958.1</v>
      </c>
      <c r="D4772" t="str">
        <f t="shared" si="380"/>
        <v>CP003958</v>
      </c>
      <c r="E4772" t="str">
        <f t="shared" si="382"/>
        <v>Rhodococcus</v>
      </c>
      <c r="F4772" t="s">
        <v>32741</v>
      </c>
      <c r="G4772" t="str">
        <f t="shared" si="381"/>
        <v>Rhodococcusopacus                   Actinobacteria39.30265.459824---295</v>
      </c>
      <c r="H4772" t="s">
        <v>24319</v>
      </c>
      <c r="I4772" t="s">
        <v>15</v>
      </c>
      <c r="J4772" t="s">
        <v>2088</v>
      </c>
      <c r="K4772" t="s">
        <v>2088</v>
      </c>
      <c r="L4772">
        <v>9</v>
      </c>
      <c r="M4772" t="s">
        <v>24320</v>
      </c>
      <c r="N4772" t="s">
        <v>24321</v>
      </c>
      <c r="O4772" s="1" t="s">
        <v>24322</v>
      </c>
      <c r="P4772" t="s">
        <v>24323</v>
      </c>
      <c r="Q4772">
        <v>24</v>
      </c>
      <c r="R4772" t="s">
        <v>23</v>
      </c>
      <c r="S4772" t="s">
        <v>23</v>
      </c>
      <c r="T4772" t="s">
        <v>23</v>
      </c>
      <c r="U4772">
        <v>29</v>
      </c>
      <c r="V4772">
        <v>5</v>
      </c>
    </row>
    <row r="4773" spans="1:22">
      <c r="A4773">
        <v>6417927</v>
      </c>
      <c r="B4773">
        <f t="shared" si="378"/>
        <v>7</v>
      </c>
      <c r="C4773" t="str">
        <f t="shared" si="379"/>
        <v>NZ_CP003956.1</v>
      </c>
      <c r="D4773" t="str">
        <f t="shared" si="380"/>
        <v>CP003956</v>
      </c>
      <c r="E4773" t="str">
        <f t="shared" si="382"/>
        <v>Rhodococcus</v>
      </c>
      <c r="F4773" t="s">
        <v>32741</v>
      </c>
      <c r="G4773" t="str">
        <f t="shared" si="381"/>
        <v>Rhodococcusopacus                   Actinobacteria37.09566.184130---333</v>
      </c>
      <c r="H4773" t="s">
        <v>24319</v>
      </c>
      <c r="I4773" t="s">
        <v>15</v>
      </c>
      <c r="J4773" t="s">
        <v>2088</v>
      </c>
      <c r="K4773" t="s">
        <v>2088</v>
      </c>
      <c r="L4773">
        <v>7</v>
      </c>
      <c r="M4773" t="s">
        <v>24324</v>
      </c>
      <c r="N4773" t="s">
        <v>24325</v>
      </c>
      <c r="O4773" s="1" t="s">
        <v>24326</v>
      </c>
      <c r="P4773" t="s">
        <v>5182</v>
      </c>
      <c r="Q4773">
        <v>30</v>
      </c>
      <c r="R4773" t="s">
        <v>23</v>
      </c>
      <c r="S4773" t="s">
        <v>23</v>
      </c>
      <c r="T4773" t="s">
        <v>23</v>
      </c>
      <c r="U4773">
        <v>33</v>
      </c>
      <c r="V4773">
        <v>3</v>
      </c>
    </row>
    <row r="4774" spans="1:22">
      <c r="A4774">
        <v>6417831</v>
      </c>
      <c r="B4774">
        <f t="shared" si="378"/>
        <v>8</v>
      </c>
      <c r="C4774" t="str">
        <f t="shared" si="379"/>
        <v>NZ_CP003957.1</v>
      </c>
      <c r="D4774" t="str">
        <f t="shared" si="380"/>
        <v>CP003957</v>
      </c>
      <c r="E4774" t="str">
        <f t="shared" si="382"/>
        <v>Rhodococcus</v>
      </c>
      <c r="F4774" t="s">
        <v>32741</v>
      </c>
      <c r="G4774" t="str">
        <f t="shared" si="381"/>
        <v>Rhodococcusopacus                   Actinobacteria158.58764.2051122---13614</v>
      </c>
      <c r="H4774" t="s">
        <v>24319</v>
      </c>
      <c r="I4774" t="s">
        <v>15</v>
      </c>
      <c r="J4774" t="s">
        <v>2088</v>
      </c>
      <c r="K4774" t="s">
        <v>2088</v>
      </c>
      <c r="L4774">
        <v>8</v>
      </c>
      <c r="M4774" t="s">
        <v>24327</v>
      </c>
      <c r="N4774" t="s">
        <v>24328</v>
      </c>
      <c r="O4774" s="1" t="s">
        <v>24329</v>
      </c>
      <c r="P4774" t="s">
        <v>24330</v>
      </c>
      <c r="Q4774">
        <v>122</v>
      </c>
      <c r="R4774" t="s">
        <v>23</v>
      </c>
      <c r="S4774" t="s">
        <v>23</v>
      </c>
      <c r="T4774" t="s">
        <v>23</v>
      </c>
      <c r="U4774">
        <v>136</v>
      </c>
      <c r="V4774">
        <v>14</v>
      </c>
    </row>
    <row r="4775" spans="1:22">
      <c r="A4775">
        <v>6417735</v>
      </c>
      <c r="B4775">
        <f t="shared" si="378"/>
        <v>1</v>
      </c>
      <c r="C4775" t="str">
        <f t="shared" si="379"/>
        <v>NZ_CP003950.1</v>
      </c>
      <c r="D4775" t="str">
        <f t="shared" si="380"/>
        <v>CP003950</v>
      </c>
      <c r="E4775" t="str">
        <f t="shared" si="382"/>
        <v>Rhodococcus</v>
      </c>
      <c r="F4775" t="s">
        <v>32741</v>
      </c>
      <c r="G4775" t="str">
        <f t="shared" si="381"/>
        <v>Rhodococcusopacus                   Actinobacteria172.21864.8945141---15716</v>
      </c>
      <c r="H4775" t="s">
        <v>24319</v>
      </c>
      <c r="I4775" t="s">
        <v>15</v>
      </c>
      <c r="J4775" t="s">
        <v>2088</v>
      </c>
      <c r="K4775" t="s">
        <v>2088</v>
      </c>
      <c r="L4775">
        <v>1</v>
      </c>
      <c r="M4775" t="s">
        <v>24331</v>
      </c>
      <c r="N4775" t="s">
        <v>24332</v>
      </c>
      <c r="O4775" s="1" t="s">
        <v>24333</v>
      </c>
      <c r="P4775" t="s">
        <v>24334</v>
      </c>
      <c r="Q4775">
        <v>141</v>
      </c>
      <c r="R4775" t="s">
        <v>23</v>
      </c>
      <c r="S4775" t="s">
        <v>23</v>
      </c>
      <c r="T4775" t="s">
        <v>23</v>
      </c>
      <c r="U4775">
        <v>157</v>
      </c>
      <c r="V4775">
        <v>16</v>
      </c>
    </row>
    <row r="4776" spans="1:22">
      <c r="A4776">
        <v>6417639</v>
      </c>
      <c r="B4776">
        <f t="shared" si="378"/>
        <v>6</v>
      </c>
      <c r="C4776" t="str">
        <f t="shared" si="379"/>
        <v>NZ_CP003955.1</v>
      </c>
      <c r="D4776" t="str">
        <f t="shared" si="380"/>
        <v>CP003955</v>
      </c>
      <c r="E4776" t="str">
        <f t="shared" si="382"/>
        <v>Rhodococcus</v>
      </c>
      <c r="F4776" t="s">
        <v>32741</v>
      </c>
      <c r="G4776" t="str">
        <f t="shared" si="381"/>
        <v>Rhodococcusopacus                   Actinobacteria45.9566.139331---321</v>
      </c>
      <c r="H4776" t="s">
        <v>24319</v>
      </c>
      <c r="I4776" t="s">
        <v>15</v>
      </c>
      <c r="J4776" t="s">
        <v>2088</v>
      </c>
      <c r="K4776" t="s">
        <v>2088</v>
      </c>
      <c r="L4776">
        <v>6</v>
      </c>
      <c r="M4776" t="s">
        <v>24335</v>
      </c>
      <c r="N4776" t="s">
        <v>24336</v>
      </c>
      <c r="O4776" s="1" t="s">
        <v>24337</v>
      </c>
      <c r="P4776" t="s">
        <v>24338</v>
      </c>
      <c r="Q4776">
        <v>31</v>
      </c>
      <c r="R4776" t="s">
        <v>23</v>
      </c>
      <c r="S4776" t="s">
        <v>23</v>
      </c>
      <c r="T4776" t="s">
        <v>23</v>
      </c>
      <c r="U4776">
        <v>32</v>
      </c>
      <c r="V4776">
        <v>1</v>
      </c>
    </row>
    <row r="4777" spans="1:22">
      <c r="A4777">
        <v>6417543</v>
      </c>
      <c r="B4777">
        <f t="shared" si="378"/>
        <v>4</v>
      </c>
      <c r="C4777" t="str">
        <f t="shared" si="379"/>
        <v>NZ_CP003953.1</v>
      </c>
      <c r="D4777" t="str">
        <f t="shared" si="380"/>
        <v>CP003953</v>
      </c>
      <c r="E4777" t="str">
        <f t="shared" si="382"/>
        <v>Rhodococcus</v>
      </c>
      <c r="F4777" t="s">
        <v>32741</v>
      </c>
      <c r="G4777" t="str">
        <f t="shared" si="381"/>
        <v>Rhodococcusopacus                   Actinobacteria62.93265.381754---595</v>
      </c>
      <c r="H4777" t="s">
        <v>24319</v>
      </c>
      <c r="I4777" t="s">
        <v>15</v>
      </c>
      <c r="J4777" t="s">
        <v>2088</v>
      </c>
      <c r="K4777" t="s">
        <v>2088</v>
      </c>
      <c r="L4777">
        <v>4</v>
      </c>
      <c r="M4777" t="s">
        <v>24339</v>
      </c>
      <c r="N4777" t="s">
        <v>24340</v>
      </c>
      <c r="O4777" s="1" t="s">
        <v>24341</v>
      </c>
      <c r="P4777" t="s">
        <v>24342</v>
      </c>
      <c r="Q4777">
        <v>54</v>
      </c>
      <c r="R4777" t="s">
        <v>23</v>
      </c>
      <c r="S4777" t="s">
        <v>23</v>
      </c>
      <c r="T4777" t="s">
        <v>23</v>
      </c>
      <c r="U4777">
        <v>59</v>
      </c>
      <c r="V4777">
        <v>5</v>
      </c>
    </row>
    <row r="4778" spans="1:22">
      <c r="A4778">
        <v>6417447</v>
      </c>
      <c r="B4778">
        <f t="shared" si="378"/>
        <v>2</v>
      </c>
      <c r="C4778" t="str">
        <f t="shared" si="379"/>
        <v>NZ_CP003951.1</v>
      </c>
      <c r="D4778" t="str">
        <f t="shared" si="380"/>
        <v>CP003951</v>
      </c>
      <c r="E4778" t="str">
        <f t="shared" si="382"/>
        <v>Rhodococcus</v>
      </c>
      <c r="F4778" t="s">
        <v>32741</v>
      </c>
      <c r="G4778" t="str">
        <f t="shared" si="381"/>
        <v>Rhodococcusopacus                   Actinobacteria97.58863.88772---8412</v>
      </c>
      <c r="H4778" t="s">
        <v>24319</v>
      </c>
      <c r="I4778" t="s">
        <v>15</v>
      </c>
      <c r="J4778" t="s">
        <v>2088</v>
      </c>
      <c r="K4778" t="s">
        <v>2088</v>
      </c>
      <c r="L4778">
        <v>2</v>
      </c>
      <c r="M4778" t="s">
        <v>24343</v>
      </c>
      <c r="N4778" t="s">
        <v>24344</v>
      </c>
      <c r="O4778" s="1" t="s">
        <v>24345</v>
      </c>
      <c r="P4778" t="s">
        <v>24346</v>
      </c>
      <c r="Q4778">
        <v>72</v>
      </c>
      <c r="R4778" t="s">
        <v>23</v>
      </c>
      <c r="S4778" t="s">
        <v>23</v>
      </c>
      <c r="T4778" t="s">
        <v>23</v>
      </c>
      <c r="U4778">
        <v>84</v>
      </c>
      <c r="V4778">
        <v>12</v>
      </c>
    </row>
    <row r="4779" spans="1:22">
      <c r="A4779">
        <v>6417351</v>
      </c>
      <c r="B4779">
        <f t="shared" si="378"/>
        <v>3</v>
      </c>
      <c r="C4779" t="str">
        <f t="shared" si="379"/>
        <v>NZ_CP003952.1</v>
      </c>
      <c r="D4779" t="str">
        <f t="shared" si="380"/>
        <v>CP003952</v>
      </c>
      <c r="E4779" t="str">
        <f t="shared" si="382"/>
        <v>Rhodococcus</v>
      </c>
      <c r="F4779" t="s">
        <v>32741</v>
      </c>
      <c r="G4779" t="str">
        <f t="shared" si="381"/>
        <v>Rhodococcusopacus                   Actinobacteria82.4265.453866---748</v>
      </c>
      <c r="H4779" t="s">
        <v>24319</v>
      </c>
      <c r="I4779" t="s">
        <v>15</v>
      </c>
      <c r="J4779" t="s">
        <v>2088</v>
      </c>
      <c r="K4779" t="s">
        <v>2088</v>
      </c>
      <c r="L4779">
        <v>3</v>
      </c>
      <c r="M4779" t="s">
        <v>24347</v>
      </c>
      <c r="N4779" t="s">
        <v>24348</v>
      </c>
      <c r="O4779" s="1" t="s">
        <v>24349</v>
      </c>
      <c r="P4779" t="s">
        <v>24350</v>
      </c>
      <c r="Q4779">
        <v>66</v>
      </c>
      <c r="R4779" t="s">
        <v>23</v>
      </c>
      <c r="S4779" t="s">
        <v>23</v>
      </c>
      <c r="T4779" t="s">
        <v>23</v>
      </c>
      <c r="U4779">
        <v>74</v>
      </c>
      <c r="V4779">
        <v>8</v>
      </c>
    </row>
    <row r="4780" spans="1:22">
      <c r="A4780">
        <v>6417255</v>
      </c>
      <c r="B4780">
        <f t="shared" si="378"/>
        <v>5</v>
      </c>
      <c r="C4780" t="str">
        <f t="shared" si="379"/>
        <v>NZ_CP003954.1</v>
      </c>
      <c r="D4780" t="str">
        <f t="shared" si="380"/>
        <v>CP003954</v>
      </c>
      <c r="E4780" t="str">
        <f t="shared" si="382"/>
        <v>Rhodococcus</v>
      </c>
      <c r="F4780" t="s">
        <v>32741</v>
      </c>
      <c r="G4780" t="str">
        <f t="shared" si="381"/>
        <v>Rhodococcusopacus                   Actinobacteria95.98765.713176-1-869</v>
      </c>
      <c r="H4780" t="s">
        <v>24319</v>
      </c>
      <c r="I4780" t="s">
        <v>15</v>
      </c>
      <c r="J4780" t="s">
        <v>2088</v>
      </c>
      <c r="K4780" t="s">
        <v>2088</v>
      </c>
      <c r="L4780">
        <v>5</v>
      </c>
      <c r="M4780" t="s">
        <v>24351</v>
      </c>
      <c r="N4780" t="s">
        <v>24352</v>
      </c>
      <c r="O4780" s="1" t="s">
        <v>24353</v>
      </c>
      <c r="P4780" t="s">
        <v>24354</v>
      </c>
      <c r="Q4780">
        <v>76</v>
      </c>
      <c r="R4780" t="s">
        <v>23</v>
      </c>
      <c r="S4780">
        <v>1</v>
      </c>
      <c r="T4780" t="s">
        <v>23</v>
      </c>
      <c r="U4780">
        <v>86</v>
      </c>
      <c r="V4780">
        <v>9</v>
      </c>
    </row>
    <row r="4781" spans="1:22">
      <c r="A4781">
        <v>6417159</v>
      </c>
      <c r="B4781" t="str">
        <f t="shared" si="378"/>
        <v>unnamed</v>
      </c>
      <c r="C4781" t="str">
        <f t="shared" si="379"/>
        <v>NC_023144.1</v>
      </c>
      <c r="D4781" t="str">
        <f t="shared" si="380"/>
        <v>CP006997</v>
      </c>
      <c r="E4781" t="str">
        <f t="shared" si="382"/>
        <v>Rhodococcus</v>
      </c>
      <c r="F4781" t="s">
        <v>32742</v>
      </c>
      <c r="G4781" t="str">
        <f t="shared" si="381"/>
        <v>Rhodococcuspyridinivorans           Actinobacteria361.39765.0459318---33517</v>
      </c>
      <c r="H4781" t="s">
        <v>24355</v>
      </c>
      <c r="I4781" t="s">
        <v>15</v>
      </c>
      <c r="J4781" t="s">
        <v>2088</v>
      </c>
      <c r="K4781" t="s">
        <v>2088</v>
      </c>
      <c r="L4781" t="s">
        <v>68</v>
      </c>
      <c r="M4781" t="s">
        <v>24356</v>
      </c>
      <c r="N4781" t="s">
        <v>24357</v>
      </c>
      <c r="O4781" s="1" t="s">
        <v>24358</v>
      </c>
      <c r="P4781" t="s">
        <v>24359</v>
      </c>
      <c r="Q4781">
        <v>318</v>
      </c>
      <c r="R4781" t="s">
        <v>23</v>
      </c>
      <c r="S4781" t="s">
        <v>23</v>
      </c>
      <c r="T4781" t="s">
        <v>23</v>
      </c>
      <c r="U4781">
        <v>335</v>
      </c>
      <c r="V4781">
        <v>17</v>
      </c>
    </row>
    <row r="4782" spans="1:22">
      <c r="A4782">
        <v>6417063</v>
      </c>
      <c r="B4782" t="str">
        <f t="shared" si="378"/>
        <v>unnamed2</v>
      </c>
      <c r="C4782" t="str">
        <f t="shared" si="379"/>
        <v>NC_023145.1</v>
      </c>
      <c r="D4782" t="str">
        <f t="shared" si="380"/>
        <v>CP006998</v>
      </c>
      <c r="E4782" t="str">
        <f t="shared" si="382"/>
        <v>Rhodococcus</v>
      </c>
      <c r="F4782" t="s">
        <v>32742</v>
      </c>
      <c r="G4782" t="str">
        <f t="shared" si="381"/>
        <v xml:space="preserve">Rhodococcuspyridinivorans           Actinobacteria2.03565.6023---3-                                                </v>
      </c>
      <c r="H4782" t="s">
        <v>24355</v>
      </c>
      <c r="I4782" t="s">
        <v>15</v>
      </c>
      <c r="J4782" t="s">
        <v>2088</v>
      </c>
      <c r="K4782" t="s">
        <v>2088</v>
      </c>
      <c r="L4782" t="s">
        <v>2373</v>
      </c>
      <c r="M4782" t="s">
        <v>24360</v>
      </c>
      <c r="N4782" t="s">
        <v>24361</v>
      </c>
      <c r="O4782" s="1" t="s">
        <v>24362</v>
      </c>
      <c r="P4782" t="s">
        <v>24363</v>
      </c>
      <c r="Q4782">
        <v>3</v>
      </c>
      <c r="R4782" t="s">
        <v>23</v>
      </c>
      <c r="S4782" t="s">
        <v>23</v>
      </c>
      <c r="T4782" t="s">
        <v>23</v>
      </c>
      <c r="U4782">
        <v>3</v>
      </c>
      <c r="V4782" t="s">
        <v>24</v>
      </c>
    </row>
    <row r="4783" spans="1:22">
      <c r="A4783">
        <v>6416967</v>
      </c>
      <c r="B4783" t="str">
        <f t="shared" si="378"/>
        <v>pNC500</v>
      </c>
      <c r="C4783" t="str">
        <f t="shared" si="379"/>
        <v>NC_008823.1</v>
      </c>
      <c r="D4783" t="str">
        <f t="shared" si="380"/>
        <v>AB266604</v>
      </c>
      <c r="E4783" t="str">
        <f t="shared" si="382"/>
        <v>Rhodococcus</v>
      </c>
      <c r="F4783" t="s">
        <v>32743</v>
      </c>
      <c r="G4783" t="str">
        <f t="shared" si="381"/>
        <v xml:space="preserve">Rhodococcusrhodochrous              Actinobacteria7.63765.66718---8-                                                                </v>
      </c>
      <c r="H4783" t="s">
        <v>24364</v>
      </c>
      <c r="I4783" t="s">
        <v>15</v>
      </c>
      <c r="J4783" t="s">
        <v>2088</v>
      </c>
      <c r="K4783" t="s">
        <v>2088</v>
      </c>
      <c r="L4783" t="s">
        <v>24365</v>
      </c>
      <c r="M4783" t="s">
        <v>24366</v>
      </c>
      <c r="N4783" t="s">
        <v>24367</v>
      </c>
      <c r="O4783" s="1" t="s">
        <v>24368</v>
      </c>
      <c r="P4783" t="s">
        <v>24369</v>
      </c>
      <c r="Q4783">
        <v>8</v>
      </c>
      <c r="R4783" t="s">
        <v>23</v>
      </c>
      <c r="S4783" t="s">
        <v>23</v>
      </c>
      <c r="T4783" t="s">
        <v>23</v>
      </c>
      <c r="U4783">
        <v>8</v>
      </c>
      <c r="V4783" t="s">
        <v>495</v>
      </c>
    </row>
    <row r="4784" spans="1:22">
      <c r="A4784">
        <v>6416871</v>
      </c>
      <c r="B4784" t="str">
        <f t="shared" si="378"/>
        <v>unnamed</v>
      </c>
      <c r="C4784" t="str">
        <f t="shared" si="379"/>
        <v>NZ_CM003191.1</v>
      </c>
      <c r="D4784" t="str">
        <f t="shared" si="380"/>
        <v>CM003191</v>
      </c>
      <c r="E4784" t="str">
        <f t="shared" si="382"/>
        <v>Rhodococcus</v>
      </c>
      <c r="F4784" t="s">
        <v>32132</v>
      </c>
      <c r="G4784" t="str">
        <f t="shared" si="381"/>
        <v>Rhodococcussp.                      Actinobacteria343.66460.6304265---29530</v>
      </c>
      <c r="H4784" t="s">
        <v>24370</v>
      </c>
      <c r="I4784" t="s">
        <v>15</v>
      </c>
      <c r="J4784" t="s">
        <v>2088</v>
      </c>
      <c r="K4784" t="s">
        <v>2088</v>
      </c>
      <c r="L4784" t="s">
        <v>68</v>
      </c>
      <c r="M4784" t="s">
        <v>24371</v>
      </c>
      <c r="N4784" t="s">
        <v>24372</v>
      </c>
      <c r="O4784" s="1" t="s">
        <v>24373</v>
      </c>
      <c r="P4784" t="s">
        <v>24374</v>
      </c>
      <c r="Q4784">
        <v>265</v>
      </c>
      <c r="R4784" t="s">
        <v>23</v>
      </c>
      <c r="S4784" t="s">
        <v>23</v>
      </c>
      <c r="T4784" t="s">
        <v>23</v>
      </c>
      <c r="U4784">
        <v>295</v>
      </c>
      <c r="V4784">
        <v>30</v>
      </c>
    </row>
    <row r="4785" spans="1:22">
      <c r="A4785">
        <v>6416775</v>
      </c>
      <c r="B4785" t="str">
        <f t="shared" si="378"/>
        <v>pB264</v>
      </c>
      <c r="C4785" t="str">
        <f t="shared" si="379"/>
        <v>NC_004900.1</v>
      </c>
      <c r="D4785" t="str">
        <f t="shared" si="380"/>
        <v>AY297818</v>
      </c>
      <c r="E4785" t="str">
        <f t="shared" si="382"/>
        <v>Rhodococcus</v>
      </c>
      <c r="F4785" t="s">
        <v>32132</v>
      </c>
      <c r="G4785" t="str">
        <f t="shared" si="381"/>
        <v xml:space="preserve">Rhodococcussp.                      Actinobacteria3552164.70824---4-                                                                        </v>
      </c>
      <c r="H4785" t="s">
        <v>24375</v>
      </c>
      <c r="I4785" t="s">
        <v>15</v>
      </c>
      <c r="J4785" t="s">
        <v>2088</v>
      </c>
      <c r="K4785" t="s">
        <v>2088</v>
      </c>
      <c r="L4785" t="s">
        <v>24376</v>
      </c>
      <c r="M4785" t="s">
        <v>24377</v>
      </c>
      <c r="N4785" t="s">
        <v>24378</v>
      </c>
      <c r="O4785" s="1">
        <v>35521</v>
      </c>
      <c r="P4785" t="s">
        <v>24379</v>
      </c>
      <c r="Q4785">
        <v>4</v>
      </c>
      <c r="R4785" t="s">
        <v>23</v>
      </c>
      <c r="S4785" t="s">
        <v>23</v>
      </c>
      <c r="T4785" t="s">
        <v>23</v>
      </c>
      <c r="U4785">
        <v>4</v>
      </c>
      <c r="V4785" t="s">
        <v>3736</v>
      </c>
    </row>
    <row r="4786" spans="1:22">
      <c r="A4786">
        <v>6416679</v>
      </c>
      <c r="B4786" t="str">
        <f t="shared" si="378"/>
        <v>pNSL1</v>
      </c>
      <c r="C4786" t="str">
        <f t="shared" si="379"/>
        <v>NC_010850.1</v>
      </c>
      <c r="D4786" t="str">
        <f t="shared" si="380"/>
        <v>DQ888171</v>
      </c>
      <c r="E4786" t="str">
        <f t="shared" si="382"/>
        <v>Rhodococcus</v>
      </c>
      <c r="F4786" t="s">
        <v>32132</v>
      </c>
      <c r="G4786" t="str">
        <f t="shared" si="381"/>
        <v xml:space="preserve">Rhodococcussp.                      Actinobacteria117.25265.4232103---103-                                                                        </v>
      </c>
      <c r="H4786" t="s">
        <v>24380</v>
      </c>
      <c r="I4786" t="s">
        <v>15</v>
      </c>
      <c r="J4786" t="s">
        <v>2088</v>
      </c>
      <c r="K4786" t="s">
        <v>2088</v>
      </c>
      <c r="L4786" t="s">
        <v>24381</v>
      </c>
      <c r="M4786" t="s">
        <v>24382</v>
      </c>
      <c r="N4786" t="s">
        <v>24383</v>
      </c>
      <c r="O4786" s="1" t="s">
        <v>24384</v>
      </c>
      <c r="P4786" t="s">
        <v>24385</v>
      </c>
      <c r="Q4786">
        <v>103</v>
      </c>
      <c r="R4786" t="s">
        <v>23</v>
      </c>
      <c r="S4786" t="s">
        <v>23</v>
      </c>
      <c r="T4786" t="s">
        <v>23</v>
      </c>
      <c r="U4786">
        <v>103</v>
      </c>
      <c r="V4786" t="s">
        <v>3736</v>
      </c>
    </row>
    <row r="4787" spans="1:22">
      <c r="A4787">
        <v>6416583</v>
      </c>
      <c r="B4787" t="str">
        <f t="shared" si="378"/>
        <v>plasmid1</v>
      </c>
      <c r="C4787" t="str">
        <f t="shared" si="379"/>
        <v>NC_007901.1</v>
      </c>
      <c r="D4787" t="str">
        <f t="shared" si="380"/>
        <v>CP000268</v>
      </c>
      <c r="E4787" t="str">
        <f t="shared" si="382"/>
        <v>Rhodoferax</v>
      </c>
      <c r="F4787" t="s">
        <v>32744</v>
      </c>
      <c r="G4787" t="str">
        <f t="shared" si="381"/>
        <v>Rhodoferaxferrireducens            Betaproteobacteria257.44754.4104257-1-2591</v>
      </c>
      <c r="H4787" t="s">
        <v>24386</v>
      </c>
      <c r="I4787" t="s">
        <v>15</v>
      </c>
      <c r="J4787" t="s">
        <v>78</v>
      </c>
      <c r="K4787" t="s">
        <v>453</v>
      </c>
      <c r="L4787" t="s">
        <v>2873</v>
      </c>
      <c r="M4787" t="s">
        <v>24387</v>
      </c>
      <c r="N4787" t="s">
        <v>24388</v>
      </c>
      <c r="O4787" s="1" t="s">
        <v>24389</v>
      </c>
      <c r="P4787" t="s">
        <v>24390</v>
      </c>
      <c r="Q4787">
        <v>257</v>
      </c>
      <c r="R4787" t="s">
        <v>23</v>
      </c>
      <c r="S4787">
        <v>1</v>
      </c>
      <c r="T4787" t="s">
        <v>23</v>
      </c>
      <c r="U4787">
        <v>259</v>
      </c>
      <c r="V4787">
        <v>1</v>
      </c>
    </row>
    <row r="4788" spans="1:22">
      <c r="A4788">
        <v>6416487</v>
      </c>
      <c r="B4788" t="str">
        <f t="shared" si="378"/>
        <v>pRPSZY</v>
      </c>
      <c r="C4788" t="str">
        <f t="shared" si="379"/>
        <v>NC_013548.1</v>
      </c>
      <c r="D4788" t="str">
        <f t="shared" si="380"/>
        <v>DQ318958</v>
      </c>
      <c r="E4788" t="str">
        <f t="shared" si="382"/>
        <v>Rhodopseudomonas</v>
      </c>
      <c r="F4788" t="s">
        <v>32745</v>
      </c>
      <c r="G4788" t="str">
        <f t="shared" si="381"/>
        <v xml:space="preserve">Rhodopseudomonaspalustris                Alphaproteobacteria2.30647.96181---1-                                                </v>
      </c>
      <c r="H4788" t="s">
        <v>24391</v>
      </c>
      <c r="I4788" t="s">
        <v>15</v>
      </c>
      <c r="J4788" t="s">
        <v>78</v>
      </c>
      <c r="K4788" t="s">
        <v>202</v>
      </c>
      <c r="L4788" t="s">
        <v>24392</v>
      </c>
      <c r="M4788" t="s">
        <v>24393</v>
      </c>
      <c r="N4788" t="s">
        <v>24394</v>
      </c>
      <c r="O4788" s="1" t="s">
        <v>24395</v>
      </c>
      <c r="P4788" t="s">
        <v>24396</v>
      </c>
      <c r="Q4788">
        <v>1</v>
      </c>
      <c r="R4788" t="s">
        <v>23</v>
      </c>
      <c r="S4788" t="s">
        <v>23</v>
      </c>
      <c r="T4788" t="s">
        <v>23</v>
      </c>
      <c r="U4788">
        <v>1</v>
      </c>
      <c r="V4788" t="s">
        <v>24</v>
      </c>
    </row>
    <row r="4789" spans="1:22">
      <c r="A4789">
        <v>6416391</v>
      </c>
      <c r="B4789" t="str">
        <f t="shared" si="378"/>
        <v>pRPA</v>
      </c>
      <c r="C4789" t="str">
        <f t="shared" si="379"/>
        <v>NC_005297.1</v>
      </c>
      <c r="D4789" t="str">
        <f t="shared" si="380"/>
        <v>BX571964</v>
      </c>
      <c r="E4789" t="str">
        <f t="shared" si="382"/>
        <v>Rhodopseudomonas</v>
      </c>
      <c r="F4789" t="s">
        <v>32745</v>
      </c>
      <c r="G4789" t="str">
        <f t="shared" si="381"/>
        <v xml:space="preserve">Rhodopseudomonaspalustris                Alphaproteobacteria8.42760.44869---9-                                                </v>
      </c>
      <c r="H4789" t="s">
        <v>24397</v>
      </c>
      <c r="I4789" t="s">
        <v>15</v>
      </c>
      <c r="J4789" t="s">
        <v>78</v>
      </c>
      <c r="K4789" t="s">
        <v>202</v>
      </c>
      <c r="L4789" t="s">
        <v>24398</v>
      </c>
      <c r="M4789" t="s">
        <v>24399</v>
      </c>
      <c r="N4789" t="s">
        <v>24400</v>
      </c>
      <c r="O4789" s="1" t="s">
        <v>24401</v>
      </c>
      <c r="P4789" t="s">
        <v>24402</v>
      </c>
      <c r="Q4789">
        <v>9</v>
      </c>
      <c r="R4789" t="s">
        <v>23</v>
      </c>
      <c r="S4789" t="s">
        <v>23</v>
      </c>
      <c r="T4789" t="s">
        <v>23</v>
      </c>
      <c r="U4789">
        <v>9</v>
      </c>
      <c r="V4789" t="s">
        <v>24</v>
      </c>
    </row>
    <row r="4790" spans="1:22">
      <c r="A4790">
        <v>6416295</v>
      </c>
      <c r="B4790" t="str">
        <f t="shared" si="378"/>
        <v>unnamed</v>
      </c>
      <c r="C4790" t="str">
        <f t="shared" si="379"/>
        <v>NC_007641.1</v>
      </c>
      <c r="D4790" t="str">
        <f t="shared" si="380"/>
        <v>CP000231</v>
      </c>
      <c r="E4790" t="str">
        <f t="shared" si="382"/>
        <v>Rhodospirillum</v>
      </c>
      <c r="F4790" t="s">
        <v>32746</v>
      </c>
      <c r="G4790" t="str">
        <f t="shared" si="381"/>
        <v xml:space="preserve">Rhodospirillumrubrum                   Alphaproteobacteria53.73259.770750---50-                                                </v>
      </c>
      <c r="H4790" t="s">
        <v>24403</v>
      </c>
      <c r="I4790" t="s">
        <v>15</v>
      </c>
      <c r="J4790" t="s">
        <v>78</v>
      </c>
      <c r="K4790" t="s">
        <v>202</v>
      </c>
      <c r="L4790" t="s">
        <v>68</v>
      </c>
      <c r="M4790" t="s">
        <v>24404</v>
      </c>
      <c r="N4790" t="s">
        <v>24405</v>
      </c>
      <c r="O4790" s="1" t="s">
        <v>24406</v>
      </c>
      <c r="P4790" t="s">
        <v>24407</v>
      </c>
      <c r="Q4790">
        <v>50</v>
      </c>
      <c r="R4790" t="s">
        <v>23</v>
      </c>
      <c r="S4790" t="s">
        <v>23</v>
      </c>
      <c r="T4790" t="s">
        <v>23</v>
      </c>
      <c r="U4790">
        <v>50</v>
      </c>
      <c r="V4790" t="s">
        <v>24</v>
      </c>
    </row>
    <row r="4791" spans="1:22">
      <c r="A4791">
        <v>6416199</v>
      </c>
      <c r="B4791" t="str">
        <f t="shared" si="378"/>
        <v>pRM21</v>
      </c>
      <c r="C4791" t="str">
        <f t="shared" si="379"/>
        <v>NC_001755.1</v>
      </c>
      <c r="D4791" t="str">
        <f t="shared" si="380"/>
        <v>U10426</v>
      </c>
      <c r="E4791" t="str">
        <f t="shared" si="382"/>
        <v>Rhodothermus</v>
      </c>
      <c r="F4791" t="s">
        <v>32462</v>
      </c>
      <c r="G4791" t="str">
        <f t="shared" si="381"/>
        <v xml:space="preserve">Rhodothermusmarinus                  Bacteroidetes2.93558.19422---2-                                                        </v>
      </c>
      <c r="H4791" t="s">
        <v>24408</v>
      </c>
      <c r="I4791" t="s">
        <v>15</v>
      </c>
      <c r="J4791" t="s">
        <v>4901</v>
      </c>
      <c r="K4791" t="s">
        <v>4902</v>
      </c>
      <c r="L4791" t="s">
        <v>24409</v>
      </c>
      <c r="M4791" t="s">
        <v>24410</v>
      </c>
      <c r="N4791" t="s">
        <v>24411</v>
      </c>
      <c r="O4791" s="1" t="s">
        <v>22877</v>
      </c>
      <c r="P4791" t="s">
        <v>24412</v>
      </c>
      <c r="Q4791">
        <v>2</v>
      </c>
      <c r="R4791" t="s">
        <v>23</v>
      </c>
      <c r="S4791" t="s">
        <v>23</v>
      </c>
      <c r="T4791" t="s">
        <v>23</v>
      </c>
      <c r="U4791">
        <v>2</v>
      </c>
      <c r="V4791" t="s">
        <v>58</v>
      </c>
    </row>
    <row r="4792" spans="1:22">
      <c r="A4792">
        <v>6416103</v>
      </c>
      <c r="B4792" t="str">
        <f t="shared" si="378"/>
        <v>pRMAR01</v>
      </c>
      <c r="C4792" t="str">
        <f t="shared" si="379"/>
        <v>NC_013502.1</v>
      </c>
      <c r="D4792" t="str">
        <f t="shared" si="380"/>
        <v>CP001808</v>
      </c>
      <c r="E4792" t="str">
        <f t="shared" si="382"/>
        <v>Rhodothermus</v>
      </c>
      <c r="F4792" t="s">
        <v>32462</v>
      </c>
      <c r="G4792" t="str">
        <f t="shared" si="381"/>
        <v>Rhodothermusmarinus                  Bacteroidetes125.13358.225290---966</v>
      </c>
      <c r="H4792" t="s">
        <v>24413</v>
      </c>
      <c r="I4792" t="s">
        <v>15</v>
      </c>
      <c r="J4792" t="s">
        <v>4901</v>
      </c>
      <c r="K4792" t="s">
        <v>4902</v>
      </c>
      <c r="L4792" t="s">
        <v>24414</v>
      </c>
      <c r="M4792" t="s">
        <v>24415</v>
      </c>
      <c r="N4792" t="s">
        <v>24416</v>
      </c>
      <c r="O4792" s="1" t="s">
        <v>24417</v>
      </c>
      <c r="P4792" t="s">
        <v>24418</v>
      </c>
      <c r="Q4792">
        <v>90</v>
      </c>
      <c r="R4792" t="s">
        <v>23</v>
      </c>
      <c r="S4792" t="s">
        <v>23</v>
      </c>
      <c r="T4792" t="s">
        <v>23</v>
      </c>
      <c r="U4792">
        <v>96</v>
      </c>
      <c r="V4792">
        <v>6</v>
      </c>
    </row>
    <row r="4793" spans="1:22">
      <c r="A4793">
        <v>6416007</v>
      </c>
      <c r="B4793" t="str">
        <f t="shared" si="378"/>
        <v>pRHOM17201</v>
      </c>
      <c r="C4793" t="str">
        <f t="shared" si="379"/>
        <v>NC_015970.1</v>
      </c>
      <c r="D4793" t="str">
        <f t="shared" si="380"/>
        <v>CP003030</v>
      </c>
      <c r="E4793" t="str">
        <f t="shared" si="382"/>
        <v>Rhodothermus</v>
      </c>
      <c r="F4793" t="s">
        <v>32462</v>
      </c>
      <c r="G4793" t="str">
        <f t="shared" si="381"/>
        <v>Rhodothermusmarinus                  Bacteroidetes105.44959.484787---881</v>
      </c>
      <c r="H4793" t="s">
        <v>24419</v>
      </c>
      <c r="I4793" t="s">
        <v>15</v>
      </c>
      <c r="J4793" t="s">
        <v>4901</v>
      </c>
      <c r="K4793" t="s">
        <v>4902</v>
      </c>
      <c r="L4793" t="s">
        <v>24420</v>
      </c>
      <c r="M4793" t="s">
        <v>24421</v>
      </c>
      <c r="N4793" t="s">
        <v>24422</v>
      </c>
      <c r="O4793" s="1" t="s">
        <v>24423</v>
      </c>
      <c r="P4793" t="s">
        <v>24424</v>
      </c>
      <c r="Q4793">
        <v>87</v>
      </c>
      <c r="R4793" t="s">
        <v>23</v>
      </c>
      <c r="S4793" t="s">
        <v>23</v>
      </c>
      <c r="T4793" t="s">
        <v>23</v>
      </c>
      <c r="U4793">
        <v>88</v>
      </c>
      <c r="V4793">
        <v>1</v>
      </c>
    </row>
    <row r="4794" spans="1:22">
      <c r="A4794">
        <v>6415911</v>
      </c>
      <c r="B4794" t="str">
        <f t="shared" si="378"/>
        <v>pRHOM17202</v>
      </c>
      <c r="C4794" t="str">
        <f t="shared" si="379"/>
        <v>NC_015967.1</v>
      </c>
      <c r="D4794" t="str">
        <f t="shared" si="380"/>
        <v>CP003031</v>
      </c>
      <c r="E4794" t="str">
        <f t="shared" si="382"/>
        <v>Rhodothermus</v>
      </c>
      <c r="F4794" t="s">
        <v>32462</v>
      </c>
      <c r="G4794" t="str">
        <f t="shared" si="381"/>
        <v xml:space="preserve">Rhodothermusmarinus                  Bacteroidetes3.13768.02681---1-                                </v>
      </c>
      <c r="H4794" t="s">
        <v>24419</v>
      </c>
      <c r="I4794" t="s">
        <v>15</v>
      </c>
      <c r="J4794" t="s">
        <v>4901</v>
      </c>
      <c r="K4794" t="s">
        <v>4902</v>
      </c>
      <c r="L4794" t="s">
        <v>24425</v>
      </c>
      <c r="M4794" t="s">
        <v>24426</v>
      </c>
      <c r="N4794" t="s">
        <v>24427</v>
      </c>
      <c r="O4794" s="1" t="s">
        <v>6849</v>
      </c>
      <c r="P4794" t="s">
        <v>24428</v>
      </c>
      <c r="Q4794">
        <v>1</v>
      </c>
      <c r="R4794" t="s">
        <v>23</v>
      </c>
      <c r="S4794" t="s">
        <v>23</v>
      </c>
      <c r="T4794" t="s">
        <v>23</v>
      </c>
      <c r="U4794">
        <v>1</v>
      </c>
      <c r="V4794" t="s">
        <v>108</v>
      </c>
    </row>
    <row r="4795" spans="1:22">
      <c r="A4795">
        <v>6415815</v>
      </c>
      <c r="B4795" t="str">
        <f t="shared" si="378"/>
        <v>Plasmid2</v>
      </c>
      <c r="C4795" t="str">
        <f t="shared" si="379"/>
        <v>NZ_DF260914.1</v>
      </c>
      <c r="D4795" t="str">
        <f t="shared" si="380"/>
        <v>DF260914</v>
      </c>
      <c r="E4795" t="str">
        <f t="shared" si="382"/>
        <v>Rhodovulum</v>
      </c>
      <c r="F4795" t="s">
        <v>32747</v>
      </c>
      <c r="G4795" t="str">
        <f t="shared" si="381"/>
        <v>Rhodovulumsulfidophilum            Alphaproteobacteria102.21369.477580---822</v>
      </c>
      <c r="H4795" t="s">
        <v>24429</v>
      </c>
      <c r="I4795" t="s">
        <v>15</v>
      </c>
      <c r="J4795" t="s">
        <v>78</v>
      </c>
      <c r="K4795" t="s">
        <v>202</v>
      </c>
      <c r="L4795" t="s">
        <v>20998</v>
      </c>
      <c r="M4795" t="s">
        <v>24430</v>
      </c>
      <c r="N4795" t="s">
        <v>24431</v>
      </c>
      <c r="O4795" s="1" t="s">
        <v>24432</v>
      </c>
      <c r="P4795" t="s">
        <v>24433</v>
      </c>
      <c r="Q4795">
        <v>80</v>
      </c>
      <c r="R4795" t="s">
        <v>23</v>
      </c>
      <c r="S4795" t="s">
        <v>23</v>
      </c>
      <c r="T4795" t="s">
        <v>23</v>
      </c>
      <c r="U4795">
        <v>82</v>
      </c>
      <c r="V4795">
        <v>2</v>
      </c>
    </row>
    <row r="4796" spans="1:22">
      <c r="A4796">
        <v>6415719</v>
      </c>
      <c r="B4796" t="str">
        <f t="shared" si="378"/>
        <v>Plasmid1</v>
      </c>
      <c r="C4796" t="str">
        <f t="shared" si="379"/>
        <v>NZ_DF260913.1</v>
      </c>
      <c r="D4796" t="str">
        <f t="shared" si="380"/>
        <v>DF260913</v>
      </c>
      <c r="E4796" t="str">
        <f t="shared" si="382"/>
        <v>Rhodovulum</v>
      </c>
      <c r="F4796" t="s">
        <v>32747</v>
      </c>
      <c r="G4796" t="str">
        <f t="shared" si="381"/>
        <v>Rhodovulumsulfidophilum            Alphaproteobacteria113.62168.887890---922</v>
      </c>
      <c r="H4796" t="s">
        <v>24429</v>
      </c>
      <c r="I4796" t="s">
        <v>15</v>
      </c>
      <c r="J4796" t="s">
        <v>78</v>
      </c>
      <c r="K4796" t="s">
        <v>202</v>
      </c>
      <c r="L4796" t="s">
        <v>7567</v>
      </c>
      <c r="M4796" t="s">
        <v>24434</v>
      </c>
      <c r="N4796" t="s">
        <v>24435</v>
      </c>
      <c r="O4796" s="1" t="s">
        <v>24436</v>
      </c>
      <c r="P4796" t="s">
        <v>24437</v>
      </c>
      <c r="Q4796">
        <v>90</v>
      </c>
      <c r="R4796" t="s">
        <v>23</v>
      </c>
      <c r="S4796" t="s">
        <v>23</v>
      </c>
      <c r="T4796" t="s">
        <v>23</v>
      </c>
      <c r="U4796">
        <v>92</v>
      </c>
      <c r="V4796">
        <v>2</v>
      </c>
    </row>
    <row r="4797" spans="1:22">
      <c r="A4797">
        <v>6415623</v>
      </c>
      <c r="B4797" t="str">
        <f t="shared" si="378"/>
        <v>pRAF</v>
      </c>
      <c r="C4797" t="str">
        <f t="shared" si="379"/>
        <v>NC_012634.1</v>
      </c>
      <c r="D4797" t="str">
        <f t="shared" si="380"/>
        <v>CP001613</v>
      </c>
      <c r="E4797" t="str">
        <f t="shared" si="382"/>
        <v>Rickettsia</v>
      </c>
      <c r="F4797" t="s">
        <v>32748</v>
      </c>
      <c r="G4797" t="str">
        <f t="shared" si="381"/>
        <v>Rickettsiaafricae                  Alphaproteobacteria12.37733.457210---111</v>
      </c>
      <c r="H4797" t="s">
        <v>24438</v>
      </c>
      <c r="I4797" t="s">
        <v>15</v>
      </c>
      <c r="J4797" t="s">
        <v>78</v>
      </c>
      <c r="K4797" t="s">
        <v>202</v>
      </c>
      <c r="L4797" t="s">
        <v>24439</v>
      </c>
      <c r="M4797" t="s">
        <v>24440</v>
      </c>
      <c r="N4797" t="s">
        <v>24441</v>
      </c>
      <c r="O4797" s="1" t="s">
        <v>24442</v>
      </c>
      <c r="P4797" t="s">
        <v>24443</v>
      </c>
      <c r="Q4797">
        <v>10</v>
      </c>
      <c r="R4797" t="s">
        <v>23</v>
      </c>
      <c r="S4797" t="s">
        <v>23</v>
      </c>
      <c r="T4797" t="s">
        <v>23</v>
      </c>
      <c r="U4797">
        <v>11</v>
      </c>
      <c r="V4797">
        <v>1</v>
      </c>
    </row>
    <row r="4798" spans="1:22">
      <c r="A4798">
        <v>6415527</v>
      </c>
      <c r="B4798" t="str">
        <f t="shared" si="378"/>
        <v>pMC5_1</v>
      </c>
      <c r="C4798" t="str">
        <f t="shared" si="379"/>
        <v>NC_017041.1</v>
      </c>
      <c r="D4798" t="str">
        <f t="shared" si="380"/>
        <v>CP003339</v>
      </c>
      <c r="E4798" t="str">
        <f t="shared" si="382"/>
        <v>Rickettsia</v>
      </c>
      <c r="F4798" t="s">
        <v>32749</v>
      </c>
      <c r="G4798" t="str">
        <f t="shared" si="381"/>
        <v>Rickettsiaaustralis                Alphaproteobacteria26.6133.727921---243</v>
      </c>
      <c r="H4798" t="s">
        <v>24444</v>
      </c>
      <c r="I4798" t="s">
        <v>15</v>
      </c>
      <c r="J4798" t="s">
        <v>78</v>
      </c>
      <c r="K4798" t="s">
        <v>202</v>
      </c>
      <c r="L4798" t="s">
        <v>24445</v>
      </c>
      <c r="M4798" t="s">
        <v>24446</v>
      </c>
      <c r="N4798" t="s">
        <v>24447</v>
      </c>
      <c r="O4798" s="1" t="s">
        <v>24448</v>
      </c>
      <c r="P4798" t="s">
        <v>24449</v>
      </c>
      <c r="Q4798">
        <v>21</v>
      </c>
      <c r="R4798" t="s">
        <v>23</v>
      </c>
      <c r="S4798" t="s">
        <v>23</v>
      </c>
      <c r="T4798" t="s">
        <v>23</v>
      </c>
      <c r="U4798">
        <v>24</v>
      </c>
      <c r="V4798">
        <v>3</v>
      </c>
    </row>
    <row r="4799" spans="1:22">
      <c r="A4799">
        <v>6415431</v>
      </c>
      <c r="B4799" t="str">
        <f t="shared" si="378"/>
        <v>pRau01</v>
      </c>
      <c r="C4799" t="str">
        <f t="shared" si="379"/>
        <v>NZ_AKVZ01000059.1</v>
      </c>
      <c r="D4799" t="str">
        <f t="shared" si="380"/>
        <v>AKVZ01000059</v>
      </c>
      <c r="E4799" t="str">
        <f t="shared" si="382"/>
        <v>Rickettsia</v>
      </c>
      <c r="F4799" t="s">
        <v>32749</v>
      </c>
      <c r="G4799" t="str">
        <f t="shared" si="381"/>
        <v>Rickettsiaaustralis                Alphaproteobacteria26.60833.730519---234</v>
      </c>
      <c r="H4799" t="s">
        <v>24450</v>
      </c>
      <c r="I4799" t="s">
        <v>15</v>
      </c>
      <c r="J4799" t="s">
        <v>78</v>
      </c>
      <c r="K4799" t="s">
        <v>202</v>
      </c>
      <c r="L4799" t="s">
        <v>24451</v>
      </c>
      <c r="M4799" t="s">
        <v>24452</v>
      </c>
      <c r="N4799" t="s">
        <v>24453</v>
      </c>
      <c r="O4799" s="1" t="s">
        <v>24454</v>
      </c>
      <c r="P4799" t="s">
        <v>24455</v>
      </c>
      <c r="Q4799">
        <v>19</v>
      </c>
      <c r="R4799" t="s">
        <v>23</v>
      </c>
      <c r="S4799" t="s">
        <v>23</v>
      </c>
      <c r="T4799" t="s">
        <v>23</v>
      </c>
      <c r="U4799">
        <v>23</v>
      </c>
      <c r="V4799">
        <v>4</v>
      </c>
    </row>
    <row r="4800" spans="1:22">
      <c r="A4800">
        <v>6415335</v>
      </c>
      <c r="B4800" t="str">
        <f t="shared" si="378"/>
        <v>pREIS3</v>
      </c>
      <c r="C4800" t="str">
        <f t="shared" si="379"/>
        <v>NZ_CM000773.1</v>
      </c>
      <c r="D4800" t="str">
        <f t="shared" si="380"/>
        <v>CM000773</v>
      </c>
      <c r="E4800" t="str">
        <f t="shared" si="382"/>
        <v>Rickettsia</v>
      </c>
      <c r="F4800" t="s">
        <v>32299</v>
      </c>
      <c r="G4800" t="str">
        <f t="shared" si="381"/>
        <v>Rickettsiaendosymbiont             Alphaproteobacteria49.88334.921740---455</v>
      </c>
      <c r="H4800" t="s">
        <v>24456</v>
      </c>
      <c r="I4800" t="s">
        <v>15</v>
      </c>
      <c r="J4800" t="s">
        <v>78</v>
      </c>
      <c r="K4800" t="s">
        <v>202</v>
      </c>
      <c r="L4800" t="s">
        <v>24457</v>
      </c>
      <c r="M4800" t="s">
        <v>24458</v>
      </c>
      <c r="N4800" t="s">
        <v>24459</v>
      </c>
      <c r="O4800" s="1" t="s">
        <v>24460</v>
      </c>
      <c r="P4800" t="s">
        <v>24461</v>
      </c>
      <c r="Q4800">
        <v>40</v>
      </c>
      <c r="R4800" t="s">
        <v>23</v>
      </c>
      <c r="S4800" t="s">
        <v>23</v>
      </c>
      <c r="T4800" t="s">
        <v>23</v>
      </c>
      <c r="U4800">
        <v>45</v>
      </c>
      <c r="V4800">
        <v>5</v>
      </c>
    </row>
    <row r="4801" spans="1:22">
      <c r="A4801">
        <v>6415239</v>
      </c>
      <c r="B4801" t="str">
        <f t="shared" si="378"/>
        <v>pREIS2</v>
      </c>
      <c r="C4801" t="str">
        <f t="shared" si="379"/>
        <v>NZ_CM000772.1</v>
      </c>
      <c r="D4801" t="str">
        <f t="shared" si="380"/>
        <v>CM000772</v>
      </c>
      <c r="E4801" t="str">
        <f t="shared" si="382"/>
        <v>Rickettsia</v>
      </c>
      <c r="F4801" t="s">
        <v>32299</v>
      </c>
      <c r="G4801" t="str">
        <f t="shared" si="381"/>
        <v>Rickettsiaendosymbiont             Alphaproteobacteria66.81131.762755---7217</v>
      </c>
      <c r="H4801" t="s">
        <v>24456</v>
      </c>
      <c r="I4801" t="s">
        <v>15</v>
      </c>
      <c r="J4801" t="s">
        <v>78</v>
      </c>
      <c r="K4801" t="s">
        <v>202</v>
      </c>
      <c r="L4801" t="s">
        <v>24462</v>
      </c>
      <c r="M4801" t="s">
        <v>24463</v>
      </c>
      <c r="N4801" t="s">
        <v>24464</v>
      </c>
      <c r="O4801" s="1" t="s">
        <v>24465</v>
      </c>
      <c r="P4801" t="s">
        <v>24466</v>
      </c>
      <c r="Q4801">
        <v>55</v>
      </c>
      <c r="R4801" t="s">
        <v>23</v>
      </c>
      <c r="S4801" t="s">
        <v>23</v>
      </c>
      <c r="T4801" t="s">
        <v>23</v>
      </c>
      <c r="U4801">
        <v>72</v>
      </c>
      <c r="V4801">
        <v>17</v>
      </c>
    </row>
    <row r="4802" spans="1:22">
      <c r="A4802">
        <v>6415143</v>
      </c>
      <c r="B4802" t="str">
        <f t="shared" si="378"/>
        <v>pREIS1</v>
      </c>
      <c r="C4802" t="str">
        <f t="shared" si="379"/>
        <v>NZ_CM000771.1</v>
      </c>
      <c r="D4802" t="str">
        <f t="shared" si="380"/>
        <v>CM000771</v>
      </c>
      <c r="E4802" t="str">
        <f t="shared" si="382"/>
        <v>Rickettsia</v>
      </c>
      <c r="F4802" t="s">
        <v>32299</v>
      </c>
      <c r="G4802" t="str">
        <f t="shared" si="381"/>
        <v>Rickettsiaendosymbiont             Alphaproteobacteria55.14734.397253---585</v>
      </c>
      <c r="H4802" t="s">
        <v>24456</v>
      </c>
      <c r="I4802" t="s">
        <v>15</v>
      </c>
      <c r="J4802" t="s">
        <v>78</v>
      </c>
      <c r="K4802" t="s">
        <v>202</v>
      </c>
      <c r="L4802" t="s">
        <v>24467</v>
      </c>
      <c r="M4802" t="s">
        <v>24468</v>
      </c>
      <c r="N4802" t="s">
        <v>24469</v>
      </c>
      <c r="O4802" s="1" t="s">
        <v>24470</v>
      </c>
      <c r="P4802" t="s">
        <v>24471</v>
      </c>
      <c r="Q4802">
        <v>53</v>
      </c>
      <c r="R4802" t="s">
        <v>23</v>
      </c>
      <c r="S4802" t="s">
        <v>23</v>
      </c>
      <c r="T4802" t="s">
        <v>23</v>
      </c>
      <c r="U4802">
        <v>58</v>
      </c>
      <c r="V4802">
        <v>5</v>
      </c>
    </row>
    <row r="4803" spans="1:22">
      <c r="A4803">
        <v>6415047</v>
      </c>
      <c r="B4803" t="str">
        <f t="shared" ref="B4803:B4866" si="383">L4803</f>
        <v>pRF</v>
      </c>
      <c r="C4803" t="str">
        <f t="shared" ref="C4803:C4866" si="384">M4803</f>
        <v>NC_019229.1</v>
      </c>
      <c r="D4803" t="str">
        <f t="shared" ref="D4803:D4866" si="385">N4803</f>
        <v>GQ329881</v>
      </c>
      <c r="E4803" t="str">
        <f t="shared" si="382"/>
        <v>Rickettsia</v>
      </c>
      <c r="F4803" t="s">
        <v>32310</v>
      </c>
      <c r="G4803" t="str">
        <f t="shared" ref="G4803:G4866" si="386">CONCATENATE(E4803,F4803,K4803,O4803,P4803,Q4803,R4803,S4803,T4803,U4803,V4803)</f>
        <v xml:space="preserve">Rickettsiafelis                    Alphaproteobacteria62.88233.629764---64-                                                                </v>
      </c>
      <c r="H4803" t="s">
        <v>24472</v>
      </c>
      <c r="I4803" t="s">
        <v>15</v>
      </c>
      <c r="J4803" t="s">
        <v>78</v>
      </c>
      <c r="K4803" t="s">
        <v>202</v>
      </c>
      <c r="L4803" t="s">
        <v>24473</v>
      </c>
      <c r="M4803" t="s">
        <v>24474</v>
      </c>
      <c r="N4803" t="s">
        <v>24475</v>
      </c>
      <c r="O4803" s="1" t="s">
        <v>24476</v>
      </c>
      <c r="P4803" t="s">
        <v>24477</v>
      </c>
      <c r="Q4803">
        <v>64</v>
      </c>
      <c r="R4803" t="s">
        <v>23</v>
      </c>
      <c r="S4803" t="s">
        <v>23</v>
      </c>
      <c r="T4803" t="s">
        <v>23</v>
      </c>
      <c r="U4803">
        <v>64</v>
      </c>
      <c r="V4803" t="s">
        <v>495</v>
      </c>
    </row>
    <row r="4804" spans="1:22">
      <c r="A4804">
        <v>6414951</v>
      </c>
      <c r="B4804" t="str">
        <f t="shared" si="383"/>
        <v>pRF</v>
      </c>
      <c r="C4804" t="str">
        <f t="shared" si="384"/>
        <v>NC_007110.1</v>
      </c>
      <c r="D4804" t="str">
        <f t="shared" si="385"/>
        <v>CP000054</v>
      </c>
      <c r="E4804" t="str">
        <f t="shared" si="382"/>
        <v>Rickettsia</v>
      </c>
      <c r="F4804" t="s">
        <v>32310</v>
      </c>
      <c r="G4804" t="str">
        <f t="shared" si="386"/>
        <v>Rickettsiafelis                    Alphaproteobacteria62.82933.5858---6911</v>
      </c>
      <c r="H4804" t="s">
        <v>24478</v>
      </c>
      <c r="I4804" t="s">
        <v>15</v>
      </c>
      <c r="J4804" t="s">
        <v>78</v>
      </c>
      <c r="K4804" t="s">
        <v>202</v>
      </c>
      <c r="L4804" t="s">
        <v>24473</v>
      </c>
      <c r="M4804" t="s">
        <v>24479</v>
      </c>
      <c r="N4804" t="s">
        <v>24480</v>
      </c>
      <c r="O4804" s="1" t="s">
        <v>24481</v>
      </c>
      <c r="P4804" t="s">
        <v>24482</v>
      </c>
      <c r="Q4804">
        <v>58</v>
      </c>
      <c r="R4804" t="s">
        <v>23</v>
      </c>
      <c r="S4804" t="s">
        <v>23</v>
      </c>
      <c r="T4804" t="s">
        <v>23</v>
      </c>
      <c r="U4804">
        <v>69</v>
      </c>
      <c r="V4804">
        <v>11</v>
      </c>
    </row>
    <row r="4805" spans="1:22">
      <c r="A4805">
        <v>6414855</v>
      </c>
      <c r="B4805" t="str">
        <f t="shared" si="383"/>
        <v>pRFdelta</v>
      </c>
      <c r="C4805" t="str">
        <f t="shared" si="384"/>
        <v>NC_007111.1</v>
      </c>
      <c r="D4805" t="str">
        <f t="shared" si="385"/>
        <v>CP000055</v>
      </c>
      <c r="E4805" t="str">
        <f t="shared" si="382"/>
        <v>Rickettsia</v>
      </c>
      <c r="F4805" t="s">
        <v>32310</v>
      </c>
      <c r="G4805" t="str">
        <f t="shared" si="386"/>
        <v>Rickettsiafelis                    Alphaproteobacteria39.26333.191638---446</v>
      </c>
      <c r="H4805" t="s">
        <v>24478</v>
      </c>
      <c r="I4805" t="s">
        <v>15</v>
      </c>
      <c r="J4805" t="s">
        <v>78</v>
      </c>
      <c r="K4805" t="s">
        <v>202</v>
      </c>
      <c r="L4805" t="s">
        <v>24483</v>
      </c>
      <c r="M4805" t="s">
        <v>24484</v>
      </c>
      <c r="N4805" t="s">
        <v>24485</v>
      </c>
      <c r="O4805" s="1" t="s">
        <v>24486</v>
      </c>
      <c r="P4805" t="s">
        <v>24487</v>
      </c>
      <c r="Q4805">
        <v>38</v>
      </c>
      <c r="R4805" t="s">
        <v>23</v>
      </c>
      <c r="S4805" t="s">
        <v>23</v>
      </c>
      <c r="T4805" t="s">
        <v>23</v>
      </c>
      <c r="U4805">
        <v>44</v>
      </c>
      <c r="V4805">
        <v>6</v>
      </c>
    </row>
    <row r="4806" spans="1:22">
      <c r="A4806">
        <v>6414759</v>
      </c>
      <c r="B4806" t="str">
        <f t="shared" si="383"/>
        <v>pRhe</v>
      </c>
      <c r="C4806" t="str">
        <f t="shared" si="384"/>
        <v>NZ_CM001468.1</v>
      </c>
      <c r="D4806" t="str">
        <f t="shared" si="385"/>
        <v>CM001468</v>
      </c>
      <c r="E4806" t="str">
        <f t="shared" si="382"/>
        <v>Rickettsia</v>
      </c>
      <c r="F4806" t="s">
        <v>32750</v>
      </c>
      <c r="G4806" t="str">
        <f t="shared" si="386"/>
        <v>Rickettsiahelvetica                Alphaproteobacteria47.18832.639744---495</v>
      </c>
      <c r="H4806" t="s">
        <v>24488</v>
      </c>
      <c r="I4806" t="s">
        <v>15</v>
      </c>
      <c r="J4806" t="s">
        <v>78</v>
      </c>
      <c r="K4806" t="s">
        <v>202</v>
      </c>
      <c r="L4806" t="s">
        <v>24489</v>
      </c>
      <c r="M4806" t="s">
        <v>24490</v>
      </c>
      <c r="N4806" t="s">
        <v>24491</v>
      </c>
      <c r="O4806" s="1" t="s">
        <v>24492</v>
      </c>
      <c r="P4806" t="s">
        <v>24493</v>
      </c>
      <c r="Q4806">
        <v>44</v>
      </c>
      <c r="R4806" t="s">
        <v>23</v>
      </c>
      <c r="S4806" t="s">
        <v>23</v>
      </c>
      <c r="T4806" t="s">
        <v>23</v>
      </c>
      <c r="U4806">
        <v>49</v>
      </c>
      <c r="V4806">
        <v>5</v>
      </c>
    </row>
    <row r="4807" spans="1:22">
      <c r="A4807">
        <v>6414663</v>
      </c>
      <c r="B4807" t="str">
        <f t="shared" si="383"/>
        <v>pRMA</v>
      </c>
      <c r="C4807" t="str">
        <f t="shared" si="384"/>
        <v>NC_009897.1</v>
      </c>
      <c r="D4807" t="str">
        <f t="shared" si="385"/>
        <v>CP000684</v>
      </c>
      <c r="E4807" t="str">
        <f t="shared" si="382"/>
        <v>Rickettsia</v>
      </c>
      <c r="F4807" t="s">
        <v>32751</v>
      </c>
      <c r="G4807" t="str">
        <f t="shared" si="386"/>
        <v>Rickettsiamassiliae                Alphaproteobacteria15.28631.708811---154</v>
      </c>
      <c r="H4807" t="s">
        <v>24494</v>
      </c>
      <c r="I4807" t="s">
        <v>15</v>
      </c>
      <c r="J4807" t="s">
        <v>78</v>
      </c>
      <c r="K4807" t="s">
        <v>202</v>
      </c>
      <c r="L4807" t="s">
        <v>24495</v>
      </c>
      <c r="M4807" t="s">
        <v>24496</v>
      </c>
      <c r="N4807" t="s">
        <v>24497</v>
      </c>
      <c r="O4807" s="1" t="s">
        <v>24498</v>
      </c>
      <c r="P4807" t="s">
        <v>24499</v>
      </c>
      <c r="Q4807">
        <v>11</v>
      </c>
      <c r="R4807" t="s">
        <v>23</v>
      </c>
      <c r="S4807" t="s">
        <v>23</v>
      </c>
      <c r="T4807" t="s">
        <v>23</v>
      </c>
      <c r="U4807">
        <v>15</v>
      </c>
      <c r="V4807">
        <v>4</v>
      </c>
    </row>
    <row r="4808" spans="1:22">
      <c r="A4808">
        <v>6414567</v>
      </c>
      <c r="B4808" t="str">
        <f t="shared" si="383"/>
        <v>pRMB</v>
      </c>
      <c r="C4808" t="str">
        <f t="shared" si="384"/>
        <v>NC_016939.1</v>
      </c>
      <c r="D4808" t="str">
        <f t="shared" si="385"/>
        <v>CP003320</v>
      </c>
      <c r="E4808" t="str">
        <f t="shared" si="382"/>
        <v>Rickettsia</v>
      </c>
      <c r="F4808" t="s">
        <v>32751</v>
      </c>
      <c r="G4808" t="str">
        <f t="shared" si="386"/>
        <v>Rickettsiamassiliae                Alphaproteobacteria1532.1411---143</v>
      </c>
      <c r="H4808" t="s">
        <v>24500</v>
      </c>
      <c r="I4808" t="s">
        <v>15</v>
      </c>
      <c r="J4808" t="s">
        <v>78</v>
      </c>
      <c r="K4808" t="s">
        <v>202</v>
      </c>
      <c r="L4808" t="s">
        <v>24501</v>
      </c>
      <c r="M4808" t="s">
        <v>24502</v>
      </c>
      <c r="N4808" t="s">
        <v>24503</v>
      </c>
      <c r="O4808" s="1">
        <v>15</v>
      </c>
      <c r="P4808" t="s">
        <v>24504</v>
      </c>
      <c r="Q4808">
        <v>11</v>
      </c>
      <c r="R4808" t="s">
        <v>23</v>
      </c>
      <c r="S4808" t="s">
        <v>23</v>
      </c>
      <c r="T4808" t="s">
        <v>23</v>
      </c>
      <c r="U4808">
        <v>14</v>
      </c>
      <c r="V4808">
        <v>3</v>
      </c>
    </row>
    <row r="4809" spans="1:22">
      <c r="A4809">
        <v>6414471</v>
      </c>
      <c r="B4809" t="str">
        <f t="shared" si="383"/>
        <v>pRM</v>
      </c>
      <c r="C4809" t="str">
        <f t="shared" si="384"/>
        <v>NC_010927.1</v>
      </c>
      <c r="D4809" t="str">
        <f t="shared" si="385"/>
        <v>EF564599</v>
      </c>
      <c r="E4809" t="str">
        <f t="shared" si="382"/>
        <v>Rickettsia</v>
      </c>
      <c r="F4809" t="s">
        <v>32752</v>
      </c>
      <c r="G4809" t="str">
        <f t="shared" si="386"/>
        <v xml:space="preserve">Rickettsiamonacensis               Alphaproteobacteria23.48631.83617---23-                                                </v>
      </c>
      <c r="H4809" t="s">
        <v>24505</v>
      </c>
      <c r="I4809" t="s">
        <v>15</v>
      </c>
      <c r="J4809" t="s">
        <v>78</v>
      </c>
      <c r="K4809" t="s">
        <v>202</v>
      </c>
      <c r="L4809" t="s">
        <v>24506</v>
      </c>
      <c r="M4809" t="s">
        <v>24507</v>
      </c>
      <c r="N4809" t="s">
        <v>24508</v>
      </c>
      <c r="O4809" s="1" t="s">
        <v>20775</v>
      </c>
      <c r="P4809" t="s">
        <v>24509</v>
      </c>
      <c r="Q4809">
        <v>17</v>
      </c>
      <c r="R4809" t="s">
        <v>23</v>
      </c>
      <c r="S4809" t="s">
        <v>23</v>
      </c>
      <c r="T4809" t="s">
        <v>23</v>
      </c>
      <c r="U4809">
        <v>23</v>
      </c>
      <c r="V4809" t="s">
        <v>24</v>
      </c>
    </row>
    <row r="4810" spans="1:22">
      <c r="A4810">
        <v>6414375</v>
      </c>
      <c r="B4810" t="str">
        <f t="shared" si="383"/>
        <v>pRPR</v>
      </c>
      <c r="C4810" t="str">
        <f t="shared" si="384"/>
        <v>-</v>
      </c>
      <c r="D4810" t="str">
        <f t="shared" si="385"/>
        <v>CP001228.1</v>
      </c>
      <c r="E4810" t="str">
        <f t="shared" si="382"/>
        <v>Rickettsia</v>
      </c>
      <c r="F4810" t="s">
        <v>32753</v>
      </c>
      <c r="G4810" t="str">
        <f t="shared" si="386"/>
        <v xml:space="preserve">Rickettsiapeacockii                Alphaproteobacteria26.40634.662620---20-                                                        </v>
      </c>
      <c r="H4810" t="s">
        <v>24510</v>
      </c>
      <c r="I4810" t="s">
        <v>15</v>
      </c>
      <c r="J4810" t="s">
        <v>78</v>
      </c>
      <c r="K4810" t="s">
        <v>202</v>
      </c>
      <c r="L4810" t="s">
        <v>24511</v>
      </c>
      <c r="M4810" t="s">
        <v>23</v>
      </c>
      <c r="N4810" t="s">
        <v>24512</v>
      </c>
      <c r="O4810" s="1" t="s">
        <v>24513</v>
      </c>
      <c r="P4810" t="s">
        <v>24514</v>
      </c>
      <c r="Q4810">
        <v>20</v>
      </c>
      <c r="R4810" t="s">
        <v>23</v>
      </c>
      <c r="S4810" t="s">
        <v>23</v>
      </c>
      <c r="T4810" t="s">
        <v>23</v>
      </c>
      <c r="U4810">
        <v>20</v>
      </c>
      <c r="V4810" t="s">
        <v>58</v>
      </c>
    </row>
    <row r="4811" spans="1:22">
      <c r="A4811">
        <v>6414279</v>
      </c>
      <c r="B4811" t="str">
        <f t="shared" si="383"/>
        <v>pHJ51</v>
      </c>
      <c r="C4811" t="str">
        <f t="shared" si="384"/>
        <v>NZ_CP013134.1</v>
      </c>
      <c r="D4811" t="str">
        <f t="shared" si="385"/>
        <v>CP013134</v>
      </c>
      <c r="E4811" t="str">
        <f t="shared" si="382"/>
        <v>Rickettsia</v>
      </c>
      <c r="F4811" t="s">
        <v>32754</v>
      </c>
      <c r="G4811" t="str">
        <f t="shared" si="386"/>
        <v>Rickettsiarhipicephali             Alphaproteobacteria28.90730.90630---322</v>
      </c>
      <c r="H4811" t="s">
        <v>24515</v>
      </c>
      <c r="I4811" t="s">
        <v>15</v>
      </c>
      <c r="J4811" t="s">
        <v>78</v>
      </c>
      <c r="K4811" t="s">
        <v>202</v>
      </c>
      <c r="L4811" t="s">
        <v>24516</v>
      </c>
      <c r="M4811" t="s">
        <v>24517</v>
      </c>
      <c r="N4811" t="s">
        <v>24518</v>
      </c>
      <c r="O4811" s="1" t="s">
        <v>24519</v>
      </c>
      <c r="P4811" t="s">
        <v>24520</v>
      </c>
      <c r="Q4811">
        <v>30</v>
      </c>
      <c r="R4811" t="s">
        <v>23</v>
      </c>
      <c r="S4811" t="s">
        <v>23</v>
      </c>
      <c r="T4811" t="s">
        <v>23</v>
      </c>
      <c r="U4811">
        <v>32</v>
      </c>
      <c r="V4811">
        <v>2</v>
      </c>
    </row>
    <row r="4812" spans="1:22">
      <c r="A4812">
        <v>6414183</v>
      </c>
      <c r="B4812" t="str">
        <f t="shared" si="383"/>
        <v>pHJ52</v>
      </c>
      <c r="C4812" t="str">
        <f t="shared" si="384"/>
        <v>NZ_CP013135.1</v>
      </c>
      <c r="D4812" t="str">
        <f t="shared" si="385"/>
        <v>CP013135</v>
      </c>
      <c r="E4812" t="str">
        <f t="shared" si="382"/>
        <v>Rickettsia</v>
      </c>
      <c r="F4812" t="s">
        <v>32754</v>
      </c>
      <c r="G4812" t="str">
        <f t="shared" si="386"/>
        <v>Rickettsiarhipicephali             Alphaproteobacteria13.6531.479913---174</v>
      </c>
      <c r="H4812" t="s">
        <v>24515</v>
      </c>
      <c r="I4812" t="s">
        <v>15</v>
      </c>
      <c r="J4812" t="s">
        <v>78</v>
      </c>
      <c r="K4812" t="s">
        <v>202</v>
      </c>
      <c r="L4812" t="s">
        <v>24521</v>
      </c>
      <c r="M4812" t="s">
        <v>24522</v>
      </c>
      <c r="N4812" t="s">
        <v>24523</v>
      </c>
      <c r="O4812" s="1" t="s">
        <v>24524</v>
      </c>
      <c r="P4812" t="s">
        <v>24525</v>
      </c>
      <c r="Q4812">
        <v>13</v>
      </c>
      <c r="R4812" t="s">
        <v>23</v>
      </c>
      <c r="S4812" t="s">
        <v>23</v>
      </c>
      <c r="T4812" t="s">
        <v>23</v>
      </c>
      <c r="U4812">
        <v>17</v>
      </c>
      <c r="V4812">
        <v>4</v>
      </c>
    </row>
    <row r="4813" spans="1:22">
      <c r="A4813">
        <v>6414087</v>
      </c>
      <c r="B4813" t="str">
        <f t="shared" si="383"/>
        <v>pMCC_1</v>
      </c>
      <c r="C4813" t="str">
        <f t="shared" si="384"/>
        <v>NC_017055.1</v>
      </c>
      <c r="D4813" t="str">
        <f t="shared" si="385"/>
        <v>CP003343</v>
      </c>
      <c r="E4813" t="str">
        <f t="shared" si="382"/>
        <v>Rickettsia</v>
      </c>
      <c r="F4813" t="s">
        <v>32754</v>
      </c>
      <c r="G4813" t="str">
        <f t="shared" si="386"/>
        <v>Rickettsiarhipicephali             Alphaproteobacteria15.09931.445812---142</v>
      </c>
      <c r="H4813" t="s">
        <v>24526</v>
      </c>
      <c r="I4813" t="s">
        <v>15</v>
      </c>
      <c r="J4813" t="s">
        <v>78</v>
      </c>
      <c r="K4813" t="s">
        <v>202</v>
      </c>
      <c r="L4813" t="s">
        <v>24527</v>
      </c>
      <c r="M4813" t="s">
        <v>24528</v>
      </c>
      <c r="N4813" t="s">
        <v>24529</v>
      </c>
      <c r="O4813" s="1" t="s">
        <v>24530</v>
      </c>
      <c r="P4813" t="s">
        <v>24531</v>
      </c>
      <c r="Q4813">
        <v>12</v>
      </c>
      <c r="R4813" t="s">
        <v>23</v>
      </c>
      <c r="S4813" t="s">
        <v>23</v>
      </c>
      <c r="T4813" t="s">
        <v>23</v>
      </c>
      <c r="U4813">
        <v>14</v>
      </c>
      <c r="V4813">
        <v>2</v>
      </c>
    </row>
    <row r="4814" spans="1:22">
      <c r="A4814">
        <v>6413991</v>
      </c>
      <c r="B4814">
        <f t="shared" si="383"/>
        <v>2</v>
      </c>
      <c r="C4814" t="str">
        <f t="shared" si="384"/>
        <v>NZ_CP009219.1</v>
      </c>
      <c r="D4814" t="str">
        <f t="shared" si="385"/>
        <v>CP009219</v>
      </c>
      <c r="E4814" t="str">
        <f t="shared" si="382"/>
        <v>Rickettsiales</v>
      </c>
      <c r="F4814" t="s">
        <v>32194</v>
      </c>
      <c r="G4814" t="str">
        <f t="shared" si="386"/>
        <v xml:space="preserve">Rickettsialesbacterium                Alphaproteobacteria19.26829.603524---24-                                                        </v>
      </c>
      <c r="H4814" t="s">
        <v>24532</v>
      </c>
      <c r="I4814" t="s">
        <v>15</v>
      </c>
      <c r="J4814" t="s">
        <v>78</v>
      </c>
      <c r="K4814" t="s">
        <v>202</v>
      </c>
      <c r="L4814">
        <v>2</v>
      </c>
      <c r="M4814" t="s">
        <v>24533</v>
      </c>
      <c r="N4814" t="s">
        <v>24534</v>
      </c>
      <c r="O4814" s="1" t="s">
        <v>24535</v>
      </c>
      <c r="P4814" t="s">
        <v>24536</v>
      </c>
      <c r="Q4814">
        <v>24</v>
      </c>
      <c r="R4814" t="s">
        <v>23</v>
      </c>
      <c r="S4814" t="s">
        <v>23</v>
      </c>
      <c r="T4814" t="s">
        <v>23</v>
      </c>
      <c r="U4814">
        <v>24</v>
      </c>
      <c r="V4814" t="s">
        <v>58</v>
      </c>
    </row>
    <row r="4815" spans="1:22">
      <c r="A4815">
        <v>6413895</v>
      </c>
      <c r="B4815">
        <f t="shared" si="383"/>
        <v>1</v>
      </c>
      <c r="C4815" t="str">
        <f t="shared" si="384"/>
        <v>NZ_CP009218.1</v>
      </c>
      <c r="D4815" t="str">
        <f t="shared" si="385"/>
        <v>CP009218</v>
      </c>
      <c r="E4815" t="str">
        <f t="shared" si="382"/>
        <v>Rickettsiales</v>
      </c>
      <c r="F4815" t="s">
        <v>32194</v>
      </c>
      <c r="G4815" t="str">
        <f t="shared" si="386"/>
        <v>Rickettsialesbacterium                Alphaproteobacteria47.05831.093547---481</v>
      </c>
      <c r="H4815" t="s">
        <v>24532</v>
      </c>
      <c r="I4815" t="s">
        <v>15</v>
      </c>
      <c r="J4815" t="s">
        <v>78</v>
      </c>
      <c r="K4815" t="s">
        <v>202</v>
      </c>
      <c r="L4815">
        <v>1</v>
      </c>
      <c r="M4815" t="s">
        <v>24537</v>
      </c>
      <c r="N4815" t="s">
        <v>24538</v>
      </c>
      <c r="O4815" s="1" t="s">
        <v>24539</v>
      </c>
      <c r="P4815" t="s">
        <v>24540</v>
      </c>
      <c r="Q4815">
        <v>47</v>
      </c>
      <c r="R4815" t="s">
        <v>23</v>
      </c>
      <c r="S4815" t="s">
        <v>23</v>
      </c>
      <c r="T4815" t="s">
        <v>23</v>
      </c>
      <c r="U4815">
        <v>48</v>
      </c>
      <c r="V4815">
        <v>1</v>
      </c>
    </row>
    <row r="4816" spans="1:22">
      <c r="A4816">
        <v>6413799</v>
      </c>
      <c r="B4816" t="str">
        <f t="shared" si="383"/>
        <v>pCFC2</v>
      </c>
      <c r="C4816" t="str">
        <f t="shared" si="384"/>
        <v>NC_002130.1</v>
      </c>
      <c r="D4816" t="str">
        <f t="shared" si="385"/>
        <v>AF082180</v>
      </c>
      <c r="E4816" t="str">
        <f t="shared" si="382"/>
        <v>Riemerella</v>
      </c>
      <c r="F4816" t="s">
        <v>32755</v>
      </c>
      <c r="G4816" t="str">
        <f t="shared" si="386"/>
        <v xml:space="preserve">Riemerellaanatipestifer            Bacteroidetes5.60928.04423---3-                                                </v>
      </c>
      <c r="H4816" t="s">
        <v>24541</v>
      </c>
      <c r="I4816" t="s">
        <v>15</v>
      </c>
      <c r="J4816" t="s">
        <v>4901</v>
      </c>
      <c r="K4816" t="s">
        <v>4902</v>
      </c>
      <c r="L4816" t="s">
        <v>24542</v>
      </c>
      <c r="M4816" t="s">
        <v>24543</v>
      </c>
      <c r="N4816" t="s">
        <v>24544</v>
      </c>
      <c r="O4816" s="1" t="s">
        <v>24545</v>
      </c>
      <c r="P4816" t="s">
        <v>24546</v>
      </c>
      <c r="Q4816">
        <v>3</v>
      </c>
      <c r="R4816" t="s">
        <v>23</v>
      </c>
      <c r="S4816" t="s">
        <v>23</v>
      </c>
      <c r="T4816" t="s">
        <v>23</v>
      </c>
      <c r="U4816">
        <v>3</v>
      </c>
      <c r="V4816" t="s">
        <v>24</v>
      </c>
    </row>
    <row r="4817" spans="1:22">
      <c r="A4817">
        <v>6413703</v>
      </c>
      <c r="B4817" t="str">
        <f t="shared" si="383"/>
        <v>pCFC1</v>
      </c>
      <c r="C4817" t="str">
        <f t="shared" si="384"/>
        <v>NC_002111.1</v>
      </c>
      <c r="D4817" t="str">
        <f t="shared" si="385"/>
        <v>AF048718</v>
      </c>
      <c r="E4817" t="str">
        <f t="shared" si="382"/>
        <v>Riemerella</v>
      </c>
      <c r="F4817" t="s">
        <v>32755</v>
      </c>
      <c r="G4817" t="str">
        <f t="shared" si="386"/>
        <v xml:space="preserve">Riemerellaanatipestifer            Bacteroidetes3.96627.15584---4-                                                </v>
      </c>
      <c r="H4817" t="s">
        <v>24547</v>
      </c>
      <c r="I4817" t="s">
        <v>15</v>
      </c>
      <c r="J4817" t="s">
        <v>4901</v>
      </c>
      <c r="K4817" t="s">
        <v>4902</v>
      </c>
      <c r="L4817" t="s">
        <v>24548</v>
      </c>
      <c r="M4817" t="s">
        <v>24549</v>
      </c>
      <c r="N4817" t="s">
        <v>24550</v>
      </c>
      <c r="O4817" s="1" t="s">
        <v>24551</v>
      </c>
      <c r="P4817" t="s">
        <v>24552</v>
      </c>
      <c r="Q4817">
        <v>4</v>
      </c>
      <c r="R4817" t="s">
        <v>23</v>
      </c>
      <c r="S4817" t="s">
        <v>23</v>
      </c>
      <c r="T4817" t="s">
        <v>23</v>
      </c>
      <c r="U4817">
        <v>4</v>
      </c>
      <c r="V4817" t="s">
        <v>24</v>
      </c>
    </row>
    <row r="4818" spans="1:22">
      <c r="A4818">
        <v>6413607</v>
      </c>
      <c r="B4818" t="str">
        <f t="shared" si="383"/>
        <v>pRA0846</v>
      </c>
      <c r="C4818" t="str">
        <f t="shared" si="384"/>
        <v>NC_015950.1</v>
      </c>
      <c r="D4818" t="str">
        <f t="shared" si="385"/>
        <v>JF268689</v>
      </c>
      <c r="E4818" t="str">
        <f t="shared" si="382"/>
        <v>Riemerella</v>
      </c>
      <c r="F4818" t="s">
        <v>32755</v>
      </c>
      <c r="G4818" t="str">
        <f t="shared" si="386"/>
        <v xml:space="preserve">Riemerellaanatipestifer            Bacteroidetes10.30234.63419---9-                                                </v>
      </c>
      <c r="H4818" t="s">
        <v>24553</v>
      </c>
      <c r="I4818" t="s">
        <v>15</v>
      </c>
      <c r="J4818" t="s">
        <v>4901</v>
      </c>
      <c r="K4818" t="s">
        <v>4902</v>
      </c>
      <c r="L4818" t="s">
        <v>24554</v>
      </c>
      <c r="M4818" t="s">
        <v>24555</v>
      </c>
      <c r="N4818" t="s">
        <v>24556</v>
      </c>
      <c r="O4818" s="1" t="s">
        <v>24557</v>
      </c>
      <c r="P4818" t="s">
        <v>24558</v>
      </c>
      <c r="Q4818">
        <v>9</v>
      </c>
      <c r="R4818" t="s">
        <v>23</v>
      </c>
      <c r="S4818" t="s">
        <v>23</v>
      </c>
      <c r="T4818" t="s">
        <v>23</v>
      </c>
      <c r="U4818">
        <v>9</v>
      </c>
      <c r="V4818" t="s">
        <v>24</v>
      </c>
    </row>
    <row r="4819" spans="1:22">
      <c r="A4819">
        <v>6413511</v>
      </c>
      <c r="B4819" t="str">
        <f t="shared" si="383"/>
        <v>pRA0511</v>
      </c>
      <c r="C4819" t="str">
        <f t="shared" si="384"/>
        <v>NC_019261.1</v>
      </c>
      <c r="D4819" t="str">
        <f t="shared" si="385"/>
        <v>GU014535</v>
      </c>
      <c r="E4819" t="str">
        <f t="shared" si="382"/>
        <v>Riemerella</v>
      </c>
      <c r="F4819" t="s">
        <v>32755</v>
      </c>
      <c r="G4819" t="str">
        <f t="shared" si="386"/>
        <v xml:space="preserve">Riemerellaanatipestifer            Bacteroidetes11.43531.805910---10-                                                </v>
      </c>
      <c r="H4819" t="s">
        <v>24559</v>
      </c>
      <c r="I4819" t="s">
        <v>15</v>
      </c>
      <c r="J4819" t="s">
        <v>4901</v>
      </c>
      <c r="K4819" t="s">
        <v>4902</v>
      </c>
      <c r="L4819" t="s">
        <v>24560</v>
      </c>
      <c r="M4819" t="s">
        <v>24561</v>
      </c>
      <c r="N4819" t="s">
        <v>24562</v>
      </c>
      <c r="O4819" s="1" t="s">
        <v>24563</v>
      </c>
      <c r="P4819" t="s">
        <v>24564</v>
      </c>
      <c r="Q4819">
        <v>10</v>
      </c>
      <c r="R4819" t="s">
        <v>23</v>
      </c>
      <c r="S4819" t="s">
        <v>23</v>
      </c>
      <c r="T4819" t="s">
        <v>23</v>
      </c>
      <c r="U4819">
        <v>10</v>
      </c>
      <c r="V4819" t="s">
        <v>24</v>
      </c>
    </row>
    <row r="4820" spans="1:22">
      <c r="A4820">
        <v>6413415</v>
      </c>
      <c r="B4820" t="str">
        <f t="shared" si="383"/>
        <v>pRA0726</v>
      </c>
      <c r="C4820" t="str">
        <f t="shared" si="384"/>
        <v>NC_015956.1</v>
      </c>
      <c r="D4820" t="str">
        <f t="shared" si="385"/>
        <v>JF268688</v>
      </c>
      <c r="E4820" t="str">
        <f t="shared" si="382"/>
        <v>Riemerella</v>
      </c>
      <c r="F4820" t="s">
        <v>32755</v>
      </c>
      <c r="G4820" t="str">
        <f t="shared" si="386"/>
        <v xml:space="preserve">Riemerellaanatipestifer            Bacteroidetes11.70434.073810---10-                                                </v>
      </c>
      <c r="H4820" t="s">
        <v>24565</v>
      </c>
      <c r="I4820" t="s">
        <v>15</v>
      </c>
      <c r="J4820" t="s">
        <v>4901</v>
      </c>
      <c r="K4820" t="s">
        <v>4902</v>
      </c>
      <c r="L4820" t="s">
        <v>24566</v>
      </c>
      <c r="M4820" t="s">
        <v>24567</v>
      </c>
      <c r="N4820" t="s">
        <v>24568</v>
      </c>
      <c r="O4820" s="1" t="s">
        <v>24569</v>
      </c>
      <c r="P4820" t="s">
        <v>24570</v>
      </c>
      <c r="Q4820">
        <v>10</v>
      </c>
      <c r="R4820" t="s">
        <v>23</v>
      </c>
      <c r="S4820" t="s">
        <v>23</v>
      </c>
      <c r="T4820" t="s">
        <v>23</v>
      </c>
      <c r="U4820">
        <v>10</v>
      </c>
      <c r="V4820" t="s">
        <v>24</v>
      </c>
    </row>
    <row r="4821" spans="1:22">
      <c r="A4821">
        <v>6413319</v>
      </c>
      <c r="B4821" t="str">
        <f t="shared" si="383"/>
        <v>pRIV7116.02</v>
      </c>
      <c r="C4821" t="str">
        <f t="shared" si="384"/>
        <v>NC_019686.1</v>
      </c>
      <c r="D4821" t="str">
        <f t="shared" si="385"/>
        <v>CP003551</v>
      </c>
      <c r="E4821" t="str">
        <f t="shared" si="382"/>
        <v>Rivularia</v>
      </c>
      <c r="F4821" t="s">
        <v>32132</v>
      </c>
      <c r="G4821" t="str">
        <f t="shared" si="386"/>
        <v xml:space="preserve">Rivulariasp.                      Nostocales3.47435.54983---3-                                                                </v>
      </c>
      <c r="H4821" t="s">
        <v>24571</v>
      </c>
      <c r="I4821" t="s">
        <v>15</v>
      </c>
      <c r="J4821" t="s">
        <v>26</v>
      </c>
      <c r="K4821" t="s">
        <v>27</v>
      </c>
      <c r="L4821" t="s">
        <v>24572</v>
      </c>
      <c r="M4821" t="s">
        <v>24573</v>
      </c>
      <c r="N4821" t="s">
        <v>24574</v>
      </c>
      <c r="O4821" s="1" t="s">
        <v>24575</v>
      </c>
      <c r="P4821" t="s">
        <v>24576</v>
      </c>
      <c r="Q4821">
        <v>3</v>
      </c>
      <c r="R4821" t="s">
        <v>23</v>
      </c>
      <c r="S4821" t="s">
        <v>23</v>
      </c>
      <c r="T4821" t="s">
        <v>23</v>
      </c>
      <c r="U4821">
        <v>3</v>
      </c>
      <c r="V4821" t="s">
        <v>495</v>
      </c>
    </row>
    <row r="4822" spans="1:22">
      <c r="A4822">
        <v>6413223</v>
      </c>
      <c r="B4822" t="str">
        <f t="shared" si="383"/>
        <v>pRIV7116.01</v>
      </c>
      <c r="C4822" t="str">
        <f t="shared" si="384"/>
        <v>NC_019679.1</v>
      </c>
      <c r="D4822" t="str">
        <f t="shared" si="385"/>
        <v>CP003550</v>
      </c>
      <c r="E4822" t="str">
        <f t="shared" si="382"/>
        <v>Rivularia</v>
      </c>
      <c r="F4822" t="s">
        <v>32132</v>
      </c>
      <c r="G4822" t="str">
        <f t="shared" si="386"/>
        <v xml:space="preserve">Rivulariasp.                      Nostocales26.83636.432424---24-                                                                </v>
      </c>
      <c r="H4822" t="s">
        <v>24571</v>
      </c>
      <c r="I4822" t="s">
        <v>15</v>
      </c>
      <c r="J4822" t="s">
        <v>26</v>
      </c>
      <c r="K4822" t="s">
        <v>27</v>
      </c>
      <c r="L4822" t="s">
        <v>24577</v>
      </c>
      <c r="M4822" t="s">
        <v>24578</v>
      </c>
      <c r="N4822" t="s">
        <v>24579</v>
      </c>
      <c r="O4822" s="1" t="s">
        <v>24580</v>
      </c>
      <c r="P4822" t="s">
        <v>24581</v>
      </c>
      <c r="Q4822">
        <v>24</v>
      </c>
      <c r="R4822" t="s">
        <v>23</v>
      </c>
      <c r="S4822" t="s">
        <v>23</v>
      </c>
      <c r="T4822" t="s">
        <v>23</v>
      </c>
      <c r="U4822">
        <v>24</v>
      </c>
      <c r="V4822" t="s">
        <v>495</v>
      </c>
    </row>
    <row r="4823" spans="1:22">
      <c r="A4823">
        <v>6413127</v>
      </c>
      <c r="B4823" t="str">
        <f t="shared" si="383"/>
        <v>pTB1</v>
      </c>
      <c r="C4823" t="str">
        <f t="shared" si="384"/>
        <v>NC_008386.1</v>
      </c>
      <c r="D4823" t="str">
        <f t="shared" si="385"/>
        <v>CP000464</v>
      </c>
      <c r="E4823" t="str">
        <f t="shared" si="382"/>
        <v>Roseobacter</v>
      </c>
      <c r="F4823" t="s">
        <v>32123</v>
      </c>
      <c r="G4823" t="str">
        <f t="shared" si="386"/>
        <v>Roseobacterdenitrificans            Alphaproteobacteria106.46955.993896---993</v>
      </c>
      <c r="H4823" t="s">
        <v>24582</v>
      </c>
      <c r="I4823" t="s">
        <v>15</v>
      </c>
      <c r="J4823" t="s">
        <v>78</v>
      </c>
      <c r="K4823" t="s">
        <v>202</v>
      </c>
      <c r="L4823" t="s">
        <v>24583</v>
      </c>
      <c r="M4823" t="s">
        <v>24584</v>
      </c>
      <c r="N4823" t="s">
        <v>24585</v>
      </c>
      <c r="O4823" s="1" t="s">
        <v>24586</v>
      </c>
      <c r="P4823" t="s">
        <v>24587</v>
      </c>
      <c r="Q4823">
        <v>96</v>
      </c>
      <c r="R4823" t="s">
        <v>23</v>
      </c>
      <c r="S4823" t="s">
        <v>23</v>
      </c>
      <c r="T4823" t="s">
        <v>23</v>
      </c>
      <c r="U4823">
        <v>99</v>
      </c>
      <c r="V4823">
        <v>3</v>
      </c>
    </row>
    <row r="4824" spans="1:22">
      <c r="A4824">
        <v>6413031</v>
      </c>
      <c r="B4824" t="str">
        <f t="shared" si="383"/>
        <v>pTB4</v>
      </c>
      <c r="C4824" t="str">
        <f t="shared" si="384"/>
        <v>NC_008389.1</v>
      </c>
      <c r="D4824" t="str">
        <f t="shared" si="385"/>
        <v>CP000467</v>
      </c>
      <c r="E4824" t="str">
        <f t="shared" si="382"/>
        <v>Roseobacter</v>
      </c>
      <c r="F4824" t="s">
        <v>32123</v>
      </c>
      <c r="G4824" t="str">
        <f t="shared" si="386"/>
        <v xml:space="preserve">Roseobacterdenitrificans            Alphaproteobacteria5.82455.59759---9-                                                </v>
      </c>
      <c r="H4824" t="s">
        <v>24582</v>
      </c>
      <c r="I4824" t="s">
        <v>15</v>
      </c>
      <c r="J4824" t="s">
        <v>78</v>
      </c>
      <c r="K4824" t="s">
        <v>202</v>
      </c>
      <c r="L4824" t="s">
        <v>24588</v>
      </c>
      <c r="M4824" t="s">
        <v>24589</v>
      </c>
      <c r="N4824" t="s">
        <v>24590</v>
      </c>
      <c r="O4824" s="1" t="s">
        <v>24591</v>
      </c>
      <c r="P4824" t="s">
        <v>24592</v>
      </c>
      <c r="Q4824">
        <v>9</v>
      </c>
      <c r="R4824" t="s">
        <v>23</v>
      </c>
      <c r="S4824" t="s">
        <v>23</v>
      </c>
      <c r="T4824" t="s">
        <v>23</v>
      </c>
      <c r="U4824">
        <v>9</v>
      </c>
      <c r="V4824" t="s">
        <v>24</v>
      </c>
    </row>
    <row r="4825" spans="1:22">
      <c r="A4825">
        <v>6412935</v>
      </c>
      <c r="B4825" t="str">
        <f t="shared" si="383"/>
        <v>pTB3</v>
      </c>
      <c r="C4825" t="str">
        <f t="shared" si="384"/>
        <v>NC_008388.1</v>
      </c>
      <c r="D4825" t="str">
        <f t="shared" si="385"/>
        <v>CP000466</v>
      </c>
      <c r="E4825" t="str">
        <f t="shared" si="382"/>
        <v>Roseobacter</v>
      </c>
      <c r="F4825" t="s">
        <v>32123</v>
      </c>
      <c r="G4825" t="str">
        <f t="shared" si="386"/>
        <v xml:space="preserve">Roseobacterdenitrificans            Alphaproteobacteria16.57555.028715---15-                                                </v>
      </c>
      <c r="H4825" t="s">
        <v>24582</v>
      </c>
      <c r="I4825" t="s">
        <v>15</v>
      </c>
      <c r="J4825" t="s">
        <v>78</v>
      </c>
      <c r="K4825" t="s">
        <v>202</v>
      </c>
      <c r="L4825" t="s">
        <v>24593</v>
      </c>
      <c r="M4825" t="s">
        <v>24594</v>
      </c>
      <c r="N4825" t="s">
        <v>24595</v>
      </c>
      <c r="O4825" s="1" t="s">
        <v>24596</v>
      </c>
      <c r="P4825" t="s">
        <v>24597</v>
      </c>
      <c r="Q4825">
        <v>15</v>
      </c>
      <c r="R4825" t="s">
        <v>23</v>
      </c>
      <c r="S4825" t="s">
        <v>23</v>
      </c>
      <c r="T4825" t="s">
        <v>23</v>
      </c>
      <c r="U4825">
        <v>15</v>
      </c>
      <c r="V4825" t="s">
        <v>24</v>
      </c>
    </row>
    <row r="4826" spans="1:22">
      <c r="A4826">
        <v>6412839</v>
      </c>
      <c r="B4826" t="str">
        <f t="shared" si="383"/>
        <v>pTB2</v>
      </c>
      <c r="C4826" t="str">
        <f t="shared" si="384"/>
        <v>NC_008387.1</v>
      </c>
      <c r="D4826" t="str">
        <f t="shared" si="385"/>
        <v>CP000465</v>
      </c>
      <c r="E4826" t="str">
        <f t="shared" si="382"/>
        <v>Roseobacter</v>
      </c>
      <c r="F4826" t="s">
        <v>32123</v>
      </c>
      <c r="G4826" t="str">
        <f t="shared" si="386"/>
        <v>Roseobacterdenitrificans            Alphaproteobacteria69.26959.222754---573</v>
      </c>
      <c r="H4826" t="s">
        <v>24582</v>
      </c>
      <c r="I4826" t="s">
        <v>15</v>
      </c>
      <c r="J4826" t="s">
        <v>78</v>
      </c>
      <c r="K4826" t="s">
        <v>202</v>
      </c>
      <c r="L4826" t="s">
        <v>24598</v>
      </c>
      <c r="M4826" t="s">
        <v>24599</v>
      </c>
      <c r="N4826" t="s">
        <v>24600</v>
      </c>
      <c r="O4826" s="1" t="s">
        <v>24601</v>
      </c>
      <c r="P4826" t="s">
        <v>24602</v>
      </c>
      <c r="Q4826">
        <v>54</v>
      </c>
      <c r="R4826" t="s">
        <v>23</v>
      </c>
      <c r="S4826" t="s">
        <v>23</v>
      </c>
      <c r="T4826" t="s">
        <v>23</v>
      </c>
      <c r="U4826">
        <v>57</v>
      </c>
      <c r="V4826">
        <v>3</v>
      </c>
    </row>
    <row r="4827" spans="1:22">
      <c r="A4827">
        <v>6412743</v>
      </c>
      <c r="B4827" t="str">
        <f t="shared" si="383"/>
        <v>pRLO149_94</v>
      </c>
      <c r="C4827" t="str">
        <f t="shared" si="384"/>
        <v>NC_015741.1</v>
      </c>
      <c r="D4827" t="str">
        <f t="shared" si="385"/>
        <v>CP002624</v>
      </c>
      <c r="E4827" t="str">
        <f t="shared" ref="E4827:E4890" si="387">MID(H4827,1,FIND(" ",H4827)-1)</f>
        <v>Roseobacter</v>
      </c>
      <c r="F4827" t="s">
        <v>32756</v>
      </c>
      <c r="G4827" t="str">
        <f t="shared" si="386"/>
        <v xml:space="preserve">Roseobacterlitoralis                Alphaproteobacteria93.57858.374887---87-                                                </v>
      </c>
      <c r="H4827" t="s">
        <v>24603</v>
      </c>
      <c r="I4827" t="s">
        <v>15</v>
      </c>
      <c r="J4827" t="s">
        <v>78</v>
      </c>
      <c r="K4827" t="s">
        <v>202</v>
      </c>
      <c r="L4827" t="s">
        <v>24604</v>
      </c>
      <c r="M4827" t="s">
        <v>24605</v>
      </c>
      <c r="N4827" t="s">
        <v>24606</v>
      </c>
      <c r="O4827" s="1" t="s">
        <v>24607</v>
      </c>
      <c r="P4827" t="s">
        <v>24608</v>
      </c>
      <c r="Q4827">
        <v>87</v>
      </c>
      <c r="R4827" t="s">
        <v>23</v>
      </c>
      <c r="S4827" t="s">
        <v>23</v>
      </c>
      <c r="T4827" t="s">
        <v>23</v>
      </c>
      <c r="U4827">
        <v>87</v>
      </c>
      <c r="V4827" t="s">
        <v>24</v>
      </c>
    </row>
    <row r="4828" spans="1:22">
      <c r="A4828">
        <v>6412647</v>
      </c>
      <c r="B4828" t="str">
        <f t="shared" si="383"/>
        <v>pRLO149_83</v>
      </c>
      <c r="C4828" t="str">
        <f t="shared" si="384"/>
        <v>NC_015728.1</v>
      </c>
      <c r="D4828" t="str">
        <f t="shared" si="385"/>
        <v>CP002625</v>
      </c>
      <c r="E4828" t="str">
        <f t="shared" si="387"/>
        <v>Roseobacter</v>
      </c>
      <c r="F4828" t="s">
        <v>32756</v>
      </c>
      <c r="G4828" t="str">
        <f t="shared" si="386"/>
        <v>Roseobacterlitoralis                Alphaproteobacteria83.12958.818292---931</v>
      </c>
      <c r="H4828" t="s">
        <v>24603</v>
      </c>
      <c r="I4828" t="s">
        <v>15</v>
      </c>
      <c r="J4828" t="s">
        <v>78</v>
      </c>
      <c r="K4828" t="s">
        <v>202</v>
      </c>
      <c r="L4828" t="s">
        <v>24609</v>
      </c>
      <c r="M4828" t="s">
        <v>24610</v>
      </c>
      <c r="N4828" t="s">
        <v>24611</v>
      </c>
      <c r="O4828" s="1" t="s">
        <v>24612</v>
      </c>
      <c r="P4828" t="s">
        <v>24613</v>
      </c>
      <c r="Q4828">
        <v>92</v>
      </c>
      <c r="R4828" t="s">
        <v>23</v>
      </c>
      <c r="S4828" t="s">
        <v>23</v>
      </c>
      <c r="T4828" t="s">
        <v>23</v>
      </c>
      <c r="U4828">
        <v>93</v>
      </c>
      <c r="V4828">
        <v>1</v>
      </c>
    </row>
    <row r="4829" spans="1:22">
      <c r="A4829">
        <v>6412551</v>
      </c>
      <c r="B4829" t="str">
        <f t="shared" si="383"/>
        <v>pRLO149_63</v>
      </c>
      <c r="C4829" t="str">
        <f t="shared" si="384"/>
        <v>NC_015729.1</v>
      </c>
      <c r="D4829" t="str">
        <f t="shared" si="385"/>
        <v>CP002626</v>
      </c>
      <c r="E4829" t="str">
        <f t="shared" si="387"/>
        <v>Roseobacter</v>
      </c>
      <c r="F4829" t="s">
        <v>32756</v>
      </c>
      <c r="G4829" t="str">
        <f t="shared" si="386"/>
        <v>Roseobacterlitoralis                Alphaproteobacteria63.53255.238341---5413</v>
      </c>
      <c r="H4829" t="s">
        <v>24603</v>
      </c>
      <c r="I4829" t="s">
        <v>15</v>
      </c>
      <c r="J4829" t="s">
        <v>78</v>
      </c>
      <c r="K4829" t="s">
        <v>202</v>
      </c>
      <c r="L4829" t="s">
        <v>24614</v>
      </c>
      <c r="M4829" t="s">
        <v>24615</v>
      </c>
      <c r="N4829" t="s">
        <v>24616</v>
      </c>
      <c r="O4829" s="1" t="s">
        <v>24617</v>
      </c>
      <c r="P4829" t="s">
        <v>24618</v>
      </c>
      <c r="Q4829">
        <v>41</v>
      </c>
      <c r="R4829" t="s">
        <v>23</v>
      </c>
      <c r="S4829" t="s">
        <v>23</v>
      </c>
      <c r="T4829" t="s">
        <v>23</v>
      </c>
      <c r="U4829">
        <v>54</v>
      </c>
      <c r="V4829">
        <v>13</v>
      </c>
    </row>
    <row r="4830" spans="1:22">
      <c r="A4830">
        <v>6412455</v>
      </c>
      <c r="B4830">
        <f t="shared" si="383"/>
        <v>3</v>
      </c>
      <c r="C4830" t="str">
        <f t="shared" si="384"/>
        <v>NZ_CP007517.1</v>
      </c>
      <c r="D4830" t="str">
        <f t="shared" si="385"/>
        <v>CP007517</v>
      </c>
      <c r="E4830" t="str">
        <f t="shared" si="387"/>
        <v>Rubrobacter</v>
      </c>
      <c r="F4830" t="s">
        <v>32491</v>
      </c>
      <c r="G4830" t="str">
        <f t="shared" si="386"/>
        <v>Rubrobacterradiotolerans            Rubrobacteria51.04763.173248---491</v>
      </c>
      <c r="H4830" t="s">
        <v>24619</v>
      </c>
      <c r="I4830" t="s">
        <v>15</v>
      </c>
      <c r="J4830" t="s">
        <v>2088</v>
      </c>
      <c r="K4830" t="s">
        <v>24620</v>
      </c>
      <c r="L4830">
        <v>3</v>
      </c>
      <c r="M4830" t="s">
        <v>24621</v>
      </c>
      <c r="N4830" t="s">
        <v>24622</v>
      </c>
      <c r="O4830" s="1" t="s">
        <v>24623</v>
      </c>
      <c r="P4830" t="s">
        <v>24624</v>
      </c>
      <c r="Q4830">
        <v>48</v>
      </c>
      <c r="R4830" t="s">
        <v>23</v>
      </c>
      <c r="S4830" t="s">
        <v>23</v>
      </c>
      <c r="T4830" t="s">
        <v>23</v>
      </c>
      <c r="U4830">
        <v>49</v>
      </c>
      <c r="V4830">
        <v>1</v>
      </c>
    </row>
    <row r="4831" spans="1:22">
      <c r="A4831">
        <v>6412359</v>
      </c>
      <c r="B4831">
        <f t="shared" si="383"/>
        <v>1</v>
      </c>
      <c r="C4831" t="str">
        <f t="shared" si="384"/>
        <v>NZ_CP007515.1</v>
      </c>
      <c r="D4831" t="str">
        <f t="shared" si="385"/>
        <v>CP007515</v>
      </c>
      <c r="E4831" t="str">
        <f t="shared" si="387"/>
        <v>Rubrobacter</v>
      </c>
      <c r="F4831" t="s">
        <v>32491</v>
      </c>
      <c r="G4831" t="str">
        <f t="shared" si="386"/>
        <v>Rubrobacterradiotolerans            Rubrobacteria190.88965.6581172---1808</v>
      </c>
      <c r="H4831" t="s">
        <v>24619</v>
      </c>
      <c r="I4831" t="s">
        <v>15</v>
      </c>
      <c r="J4831" t="s">
        <v>2088</v>
      </c>
      <c r="K4831" t="s">
        <v>24620</v>
      </c>
      <c r="L4831">
        <v>1</v>
      </c>
      <c r="M4831" t="s">
        <v>24625</v>
      </c>
      <c r="N4831" t="s">
        <v>24626</v>
      </c>
      <c r="O4831" s="1" t="s">
        <v>24627</v>
      </c>
      <c r="P4831" t="s">
        <v>24628</v>
      </c>
      <c r="Q4831">
        <v>172</v>
      </c>
      <c r="R4831" t="s">
        <v>23</v>
      </c>
      <c r="S4831" t="s">
        <v>23</v>
      </c>
      <c r="T4831" t="s">
        <v>23</v>
      </c>
      <c r="U4831">
        <v>180</v>
      </c>
      <c r="V4831">
        <v>8</v>
      </c>
    </row>
    <row r="4832" spans="1:22">
      <c r="A4832">
        <v>6412263</v>
      </c>
      <c r="B4832">
        <f t="shared" si="383"/>
        <v>2</v>
      </c>
      <c r="C4832" t="str">
        <f t="shared" si="384"/>
        <v>NZ_CP007516.1</v>
      </c>
      <c r="D4832" t="str">
        <f t="shared" si="385"/>
        <v>CP007516</v>
      </c>
      <c r="E4832" t="str">
        <f t="shared" si="387"/>
        <v>Rubrobacter</v>
      </c>
      <c r="F4832" t="s">
        <v>32491</v>
      </c>
      <c r="G4832" t="str">
        <f t="shared" si="386"/>
        <v>Rubrobacterradiotolerans            Rubrobacteria149.80666.4753128---1357</v>
      </c>
      <c r="H4832" t="s">
        <v>24619</v>
      </c>
      <c r="I4832" t="s">
        <v>15</v>
      </c>
      <c r="J4832" t="s">
        <v>2088</v>
      </c>
      <c r="K4832" t="s">
        <v>24620</v>
      </c>
      <c r="L4832">
        <v>2</v>
      </c>
      <c r="M4832" t="s">
        <v>24629</v>
      </c>
      <c r="N4832" t="s">
        <v>24630</v>
      </c>
      <c r="O4832" s="1" t="s">
        <v>24631</v>
      </c>
      <c r="P4832" t="s">
        <v>24632</v>
      </c>
      <c r="Q4832">
        <v>128</v>
      </c>
      <c r="R4832" t="s">
        <v>23</v>
      </c>
      <c r="S4832" t="s">
        <v>23</v>
      </c>
      <c r="T4832" t="s">
        <v>23</v>
      </c>
      <c r="U4832">
        <v>135</v>
      </c>
      <c r="V4832">
        <v>7</v>
      </c>
    </row>
    <row r="4833" spans="1:22">
      <c r="A4833">
        <v>6412167</v>
      </c>
      <c r="B4833" t="str">
        <f t="shared" si="383"/>
        <v>megaplasmid</v>
      </c>
      <c r="C4833" t="str">
        <f t="shared" si="384"/>
        <v>NC_006569.1</v>
      </c>
      <c r="D4833" t="str">
        <f t="shared" si="385"/>
        <v>CP000032</v>
      </c>
      <c r="E4833" t="str">
        <f t="shared" si="387"/>
        <v>Ruegeria</v>
      </c>
      <c r="F4833" t="s">
        <v>32757</v>
      </c>
      <c r="G4833" t="str">
        <f t="shared" si="386"/>
        <v>Ruegeriapomeroyi                 Alphaproteobacteria491.61162.7883450-2-4608</v>
      </c>
      <c r="H4833" t="s">
        <v>24633</v>
      </c>
      <c r="I4833" t="s">
        <v>15</v>
      </c>
      <c r="J4833" t="s">
        <v>78</v>
      </c>
      <c r="K4833" t="s">
        <v>202</v>
      </c>
      <c r="L4833" t="s">
        <v>617</v>
      </c>
      <c r="M4833" t="s">
        <v>24634</v>
      </c>
      <c r="N4833" t="s">
        <v>24635</v>
      </c>
      <c r="O4833" s="1" t="s">
        <v>24636</v>
      </c>
      <c r="P4833" t="s">
        <v>24637</v>
      </c>
      <c r="Q4833">
        <v>450</v>
      </c>
      <c r="R4833" t="s">
        <v>23</v>
      </c>
      <c r="S4833">
        <v>2</v>
      </c>
      <c r="T4833" t="s">
        <v>23</v>
      </c>
      <c r="U4833">
        <v>460</v>
      </c>
      <c r="V4833">
        <v>8</v>
      </c>
    </row>
    <row r="4834" spans="1:22">
      <c r="A4834">
        <v>6412071</v>
      </c>
      <c r="B4834" t="str">
        <f t="shared" si="383"/>
        <v>pSD20</v>
      </c>
      <c r="C4834" t="str">
        <f t="shared" si="384"/>
        <v>NC_004929.1</v>
      </c>
      <c r="D4834" t="str">
        <f t="shared" si="385"/>
        <v>AF416330</v>
      </c>
      <c r="E4834" t="str">
        <f t="shared" si="387"/>
        <v>Ruegeria</v>
      </c>
      <c r="F4834" t="s">
        <v>32132</v>
      </c>
      <c r="G4834" t="str">
        <f t="shared" si="386"/>
        <v xml:space="preserve">Ruegeriasp.                      Alphaproteobacteria76.09362.635252---52-                                                                </v>
      </c>
      <c r="H4834" t="s">
        <v>24638</v>
      </c>
      <c r="I4834" t="s">
        <v>15</v>
      </c>
      <c r="J4834" t="s">
        <v>78</v>
      </c>
      <c r="K4834" t="s">
        <v>202</v>
      </c>
      <c r="L4834" t="s">
        <v>24639</v>
      </c>
      <c r="M4834" t="s">
        <v>24640</v>
      </c>
      <c r="N4834" t="s">
        <v>24641</v>
      </c>
      <c r="O4834" s="1" t="s">
        <v>24642</v>
      </c>
      <c r="P4834" t="s">
        <v>24643</v>
      </c>
      <c r="Q4834">
        <v>52</v>
      </c>
      <c r="R4834" t="s">
        <v>23</v>
      </c>
      <c r="S4834" t="s">
        <v>23</v>
      </c>
      <c r="T4834" t="s">
        <v>23</v>
      </c>
      <c r="U4834">
        <v>52</v>
      </c>
      <c r="V4834" t="s">
        <v>495</v>
      </c>
    </row>
    <row r="4835" spans="1:22">
      <c r="A4835">
        <v>6411975</v>
      </c>
      <c r="B4835" t="str">
        <f t="shared" si="383"/>
        <v>pSD25</v>
      </c>
      <c r="C4835" t="str">
        <f t="shared" si="384"/>
        <v>NC_004574.1</v>
      </c>
      <c r="D4835" t="str">
        <f t="shared" si="385"/>
        <v>AF416331</v>
      </c>
      <c r="E4835" t="str">
        <f t="shared" si="387"/>
        <v>Ruegeria</v>
      </c>
      <c r="F4835" t="s">
        <v>32132</v>
      </c>
      <c r="G4835" t="str">
        <f t="shared" si="386"/>
        <v xml:space="preserve">Ruegeriasp.                      Alphaproteobacteria148.6559.5715133---133-                                                                </v>
      </c>
      <c r="H4835" t="s">
        <v>24638</v>
      </c>
      <c r="I4835" t="s">
        <v>15</v>
      </c>
      <c r="J4835" t="s">
        <v>78</v>
      </c>
      <c r="K4835" t="s">
        <v>202</v>
      </c>
      <c r="L4835" t="s">
        <v>24644</v>
      </c>
      <c r="M4835" t="s">
        <v>24645</v>
      </c>
      <c r="N4835" t="s">
        <v>24646</v>
      </c>
      <c r="O4835" s="1" t="s">
        <v>24647</v>
      </c>
      <c r="P4835" t="s">
        <v>24648</v>
      </c>
      <c r="Q4835">
        <v>133</v>
      </c>
      <c r="R4835" t="s">
        <v>23</v>
      </c>
      <c r="S4835" t="s">
        <v>23</v>
      </c>
      <c r="T4835" t="s">
        <v>23</v>
      </c>
      <c r="U4835">
        <v>133</v>
      </c>
      <c r="V4835" t="s">
        <v>495</v>
      </c>
    </row>
    <row r="4836" spans="1:22">
      <c r="A4836">
        <v>6411879</v>
      </c>
      <c r="B4836" t="str">
        <f t="shared" si="383"/>
        <v>unnamed</v>
      </c>
      <c r="C4836" t="str">
        <f t="shared" si="384"/>
        <v>NC_008042.1</v>
      </c>
      <c r="D4836" t="str">
        <f t="shared" si="385"/>
        <v>CP000375</v>
      </c>
      <c r="E4836" t="str">
        <f t="shared" si="387"/>
        <v>Ruegeria</v>
      </c>
      <c r="F4836" t="s">
        <v>32132</v>
      </c>
      <c r="G4836" t="str">
        <f t="shared" si="386"/>
        <v>Ruegeriasp.                      Alphaproteobacteria130.97355.69629934-1082</v>
      </c>
      <c r="H4836" t="s">
        <v>24649</v>
      </c>
      <c r="I4836" t="s">
        <v>15</v>
      </c>
      <c r="J4836" t="s">
        <v>78</v>
      </c>
      <c r="K4836" t="s">
        <v>202</v>
      </c>
      <c r="L4836" t="s">
        <v>68</v>
      </c>
      <c r="M4836" t="s">
        <v>24650</v>
      </c>
      <c r="N4836" t="s">
        <v>24651</v>
      </c>
      <c r="O4836" s="1" t="s">
        <v>24652</v>
      </c>
      <c r="P4836" t="s">
        <v>24653</v>
      </c>
      <c r="Q4836">
        <v>99</v>
      </c>
      <c r="R4836">
        <v>3</v>
      </c>
      <c r="S4836">
        <v>4</v>
      </c>
      <c r="T4836" t="s">
        <v>23</v>
      </c>
      <c r="U4836">
        <v>108</v>
      </c>
      <c r="V4836">
        <v>2</v>
      </c>
    </row>
    <row r="4837" spans="1:22">
      <c r="A4837">
        <v>6411783</v>
      </c>
      <c r="B4837" t="str">
        <f t="shared" si="383"/>
        <v>mega plasmid</v>
      </c>
      <c r="C4837" t="str">
        <f t="shared" si="384"/>
        <v>NC_008043.1</v>
      </c>
      <c r="D4837" t="str">
        <f t="shared" si="385"/>
        <v>CP000376</v>
      </c>
      <c r="E4837" t="str">
        <f t="shared" si="387"/>
        <v>Ruegeria</v>
      </c>
      <c r="F4837" t="s">
        <v>32132</v>
      </c>
      <c r="G4837" t="str">
        <f t="shared" si="386"/>
        <v>Ruegeriasp.                      Alphaproteobacteria821.78859.3625713918-75313</v>
      </c>
      <c r="H4837" t="s">
        <v>24649</v>
      </c>
      <c r="I4837" t="s">
        <v>15</v>
      </c>
      <c r="J4837" t="s">
        <v>78</v>
      </c>
      <c r="K4837" t="s">
        <v>202</v>
      </c>
      <c r="L4837" t="s">
        <v>24654</v>
      </c>
      <c r="M4837" t="s">
        <v>24655</v>
      </c>
      <c r="N4837" t="s">
        <v>24656</v>
      </c>
      <c r="O4837" s="1" t="s">
        <v>24657</v>
      </c>
      <c r="P4837" t="s">
        <v>24658</v>
      </c>
      <c r="Q4837">
        <v>713</v>
      </c>
      <c r="R4837">
        <v>9</v>
      </c>
      <c r="S4837">
        <v>18</v>
      </c>
      <c r="T4837" t="s">
        <v>23</v>
      </c>
      <c r="U4837">
        <v>753</v>
      </c>
      <c r="V4837">
        <v>13</v>
      </c>
    </row>
    <row r="4838" spans="1:22">
      <c r="A4838">
        <v>6411687</v>
      </c>
      <c r="B4838">
        <f t="shared" si="383"/>
        <v>1</v>
      </c>
      <c r="C4838" t="str">
        <f t="shared" si="384"/>
        <v>-</v>
      </c>
      <c r="D4838" t="str">
        <f t="shared" si="385"/>
        <v>CP012644.1</v>
      </c>
      <c r="E4838" t="str">
        <f t="shared" si="387"/>
        <v>Rufibacter</v>
      </c>
      <c r="F4838" t="s">
        <v>32758</v>
      </c>
      <c r="G4838" t="str">
        <f t="shared" si="386"/>
        <v>Rufibactertibetensis               Bacteroidetes235.43849.7655152---16513</v>
      </c>
      <c r="H4838" t="s">
        <v>24659</v>
      </c>
      <c r="I4838" t="s">
        <v>15</v>
      </c>
      <c r="J4838" t="s">
        <v>4901</v>
      </c>
      <c r="K4838" t="s">
        <v>4902</v>
      </c>
      <c r="L4838">
        <v>1</v>
      </c>
      <c r="M4838" t="s">
        <v>23</v>
      </c>
      <c r="N4838" t="s">
        <v>24660</v>
      </c>
      <c r="O4838" s="1" t="s">
        <v>24661</v>
      </c>
      <c r="P4838" t="s">
        <v>24662</v>
      </c>
      <c r="Q4838">
        <v>152</v>
      </c>
      <c r="R4838" t="s">
        <v>23</v>
      </c>
      <c r="S4838" t="s">
        <v>23</v>
      </c>
      <c r="T4838" t="s">
        <v>23</v>
      </c>
      <c r="U4838">
        <v>165</v>
      </c>
      <c r="V4838">
        <v>13</v>
      </c>
    </row>
    <row r="4839" spans="1:22">
      <c r="A4839">
        <v>6411591</v>
      </c>
      <c r="B4839">
        <f t="shared" si="383"/>
        <v>2</v>
      </c>
      <c r="C4839" t="str">
        <f t="shared" si="384"/>
        <v>-</v>
      </c>
      <c r="D4839" t="str">
        <f t="shared" si="385"/>
        <v>CP012645.1</v>
      </c>
      <c r="E4839" t="str">
        <f t="shared" si="387"/>
        <v>Rufibacter</v>
      </c>
      <c r="F4839" t="s">
        <v>32758</v>
      </c>
      <c r="G4839" t="str">
        <f t="shared" si="386"/>
        <v xml:space="preserve">Rufibactertibetensis               Bacteroidetes12.51647.683632-11-                                                        </v>
      </c>
      <c r="H4839" t="s">
        <v>24659</v>
      </c>
      <c r="I4839" t="s">
        <v>15</v>
      </c>
      <c r="J4839" t="s">
        <v>4901</v>
      </c>
      <c r="K4839" t="s">
        <v>4902</v>
      </c>
      <c r="L4839">
        <v>2</v>
      </c>
      <c r="M4839" t="s">
        <v>23</v>
      </c>
      <c r="N4839" t="s">
        <v>24663</v>
      </c>
      <c r="O4839" s="1" t="s">
        <v>24664</v>
      </c>
      <c r="P4839" t="s">
        <v>24665</v>
      </c>
      <c r="Q4839">
        <v>6</v>
      </c>
      <c r="R4839">
        <v>3</v>
      </c>
      <c r="S4839">
        <v>2</v>
      </c>
      <c r="T4839" t="s">
        <v>23</v>
      </c>
      <c r="U4839">
        <v>11</v>
      </c>
      <c r="V4839" t="s">
        <v>58</v>
      </c>
    </row>
    <row r="4840" spans="1:22">
      <c r="A4840">
        <v>6411495</v>
      </c>
      <c r="B4840" t="str">
        <f t="shared" si="383"/>
        <v>pEBM113</v>
      </c>
      <c r="C4840" t="str">
        <f t="shared" si="384"/>
        <v>NC_021653.1</v>
      </c>
      <c r="D4840" t="str">
        <f t="shared" si="385"/>
        <v>KC920664</v>
      </c>
      <c r="E4840" t="str">
        <f t="shared" si="387"/>
        <v>Ruminiclostridium</v>
      </c>
      <c r="F4840" t="s">
        <v>32759</v>
      </c>
      <c r="G4840" t="str">
        <f t="shared" si="386"/>
        <v xml:space="preserve">Ruminiclostridiumthermocellum             Clostridia9.89239.58755---5-                                                        </v>
      </c>
      <c r="H4840" t="s">
        <v>24666</v>
      </c>
      <c r="I4840" t="s">
        <v>15</v>
      </c>
      <c r="J4840" t="s">
        <v>46</v>
      </c>
      <c r="K4840" t="s">
        <v>47</v>
      </c>
      <c r="L4840" t="s">
        <v>24667</v>
      </c>
      <c r="M4840" t="s">
        <v>24668</v>
      </c>
      <c r="N4840" t="s">
        <v>24669</v>
      </c>
      <c r="O4840" s="1" t="s">
        <v>13147</v>
      </c>
      <c r="P4840" t="s">
        <v>24670</v>
      </c>
      <c r="Q4840">
        <v>5</v>
      </c>
      <c r="R4840" t="s">
        <v>23</v>
      </c>
      <c r="S4840" t="s">
        <v>23</v>
      </c>
      <c r="T4840" t="s">
        <v>23</v>
      </c>
      <c r="U4840">
        <v>5</v>
      </c>
      <c r="V4840" t="s">
        <v>58</v>
      </c>
    </row>
    <row r="4841" spans="1:22">
      <c r="A4841">
        <v>6411399</v>
      </c>
      <c r="B4841" t="str">
        <f t="shared" si="383"/>
        <v>pEBM107</v>
      </c>
      <c r="C4841" t="str">
        <f t="shared" si="384"/>
        <v>NC_021652.1</v>
      </c>
      <c r="D4841" t="str">
        <f t="shared" si="385"/>
        <v>KC920663</v>
      </c>
      <c r="E4841" t="str">
        <f t="shared" si="387"/>
        <v>Ruminiclostridium</v>
      </c>
      <c r="F4841" t="s">
        <v>32759</v>
      </c>
      <c r="G4841" t="str">
        <f t="shared" si="386"/>
        <v xml:space="preserve">Ruminiclostridiumthermocellum             Clostridia9.89639.54125---5-                                                        </v>
      </c>
      <c r="H4841" t="s">
        <v>24666</v>
      </c>
      <c r="I4841" t="s">
        <v>15</v>
      </c>
      <c r="J4841" t="s">
        <v>46</v>
      </c>
      <c r="K4841" t="s">
        <v>47</v>
      </c>
      <c r="L4841" t="s">
        <v>24671</v>
      </c>
      <c r="M4841" t="s">
        <v>24672</v>
      </c>
      <c r="N4841" t="s">
        <v>24673</v>
      </c>
      <c r="O4841" s="1" t="s">
        <v>24674</v>
      </c>
      <c r="P4841" t="s">
        <v>24675</v>
      </c>
      <c r="Q4841">
        <v>5</v>
      </c>
      <c r="R4841" t="s">
        <v>23</v>
      </c>
      <c r="S4841" t="s">
        <v>23</v>
      </c>
      <c r="T4841" t="s">
        <v>23</v>
      </c>
      <c r="U4841">
        <v>5</v>
      </c>
      <c r="V4841" t="s">
        <v>58</v>
      </c>
    </row>
    <row r="4842" spans="1:22">
      <c r="A4842">
        <v>6411303</v>
      </c>
      <c r="B4842" t="str">
        <f t="shared" si="383"/>
        <v>pEBM130</v>
      </c>
      <c r="C4842" t="str">
        <f t="shared" si="384"/>
        <v>NC_021665.1</v>
      </c>
      <c r="D4842" t="str">
        <f t="shared" si="385"/>
        <v>KC788287</v>
      </c>
      <c r="E4842" t="str">
        <f t="shared" si="387"/>
        <v>Ruminiclostridium</v>
      </c>
      <c r="F4842" t="s">
        <v>32759</v>
      </c>
      <c r="G4842" t="str">
        <f t="shared" si="386"/>
        <v xml:space="preserve">Ruminiclostridiumthermocellum             Clostridia9.95739.15844---4-                                                        </v>
      </c>
      <c r="H4842" t="s">
        <v>24666</v>
      </c>
      <c r="I4842" t="s">
        <v>15</v>
      </c>
      <c r="J4842" t="s">
        <v>46</v>
      </c>
      <c r="K4842" t="s">
        <v>47</v>
      </c>
      <c r="L4842" t="s">
        <v>24676</v>
      </c>
      <c r="M4842" t="s">
        <v>24677</v>
      </c>
      <c r="N4842" t="s">
        <v>24678</v>
      </c>
      <c r="O4842" s="1" t="s">
        <v>12785</v>
      </c>
      <c r="P4842" t="s">
        <v>24679</v>
      </c>
      <c r="Q4842">
        <v>4</v>
      </c>
      <c r="R4842" t="s">
        <v>23</v>
      </c>
      <c r="S4842" t="s">
        <v>23</v>
      </c>
      <c r="T4842" t="s">
        <v>23</v>
      </c>
      <c r="U4842">
        <v>4</v>
      </c>
      <c r="V4842" t="s">
        <v>58</v>
      </c>
    </row>
    <row r="4843" spans="1:22">
      <c r="A4843">
        <v>6411207</v>
      </c>
      <c r="B4843" t="str">
        <f t="shared" si="383"/>
        <v>pRUMAL02</v>
      </c>
      <c r="C4843" t="str">
        <f t="shared" si="384"/>
        <v>NC_014825.1</v>
      </c>
      <c r="D4843" t="str">
        <f t="shared" si="385"/>
        <v>CP002405</v>
      </c>
      <c r="E4843" t="str">
        <f t="shared" si="387"/>
        <v>Ruminococcus</v>
      </c>
      <c r="F4843" t="s">
        <v>32760</v>
      </c>
      <c r="G4843" t="str">
        <f t="shared" si="386"/>
        <v>Ruminococcusalbus                    Clostridia352.64644.37293---30310</v>
      </c>
      <c r="H4843" t="s">
        <v>24680</v>
      </c>
      <c r="I4843" t="s">
        <v>15</v>
      </c>
      <c r="J4843" t="s">
        <v>46</v>
      </c>
      <c r="K4843" t="s">
        <v>47</v>
      </c>
      <c r="L4843" t="s">
        <v>24681</v>
      </c>
      <c r="M4843" t="s">
        <v>24682</v>
      </c>
      <c r="N4843" t="s">
        <v>24683</v>
      </c>
      <c r="O4843" s="1" t="s">
        <v>24684</v>
      </c>
      <c r="P4843" t="s">
        <v>24685</v>
      </c>
      <c r="Q4843">
        <v>293</v>
      </c>
      <c r="R4843" t="s">
        <v>23</v>
      </c>
      <c r="S4843" t="s">
        <v>23</v>
      </c>
      <c r="T4843" t="s">
        <v>23</v>
      </c>
      <c r="U4843">
        <v>303</v>
      </c>
      <c r="V4843">
        <v>10</v>
      </c>
    </row>
    <row r="4844" spans="1:22">
      <c r="A4844">
        <v>6411111</v>
      </c>
      <c r="B4844" t="str">
        <f t="shared" si="383"/>
        <v>pRUMAL04</v>
      </c>
      <c r="C4844" t="str">
        <f t="shared" si="384"/>
        <v>NC_014827.1</v>
      </c>
      <c r="D4844" t="str">
        <f t="shared" si="385"/>
        <v>CP002407</v>
      </c>
      <c r="E4844" t="str">
        <f t="shared" si="387"/>
        <v>Ruminococcus</v>
      </c>
      <c r="F4844" t="s">
        <v>32760</v>
      </c>
      <c r="G4844" t="str">
        <f t="shared" si="386"/>
        <v xml:space="preserve">Ruminococcusalbus                    Clostridia1552342.830211---11-                                                </v>
      </c>
      <c r="H4844" t="s">
        <v>24680</v>
      </c>
      <c r="I4844" t="s">
        <v>15</v>
      </c>
      <c r="J4844" t="s">
        <v>46</v>
      </c>
      <c r="K4844" t="s">
        <v>47</v>
      </c>
      <c r="L4844" t="s">
        <v>24686</v>
      </c>
      <c r="M4844" t="s">
        <v>24687</v>
      </c>
      <c r="N4844" t="s">
        <v>24688</v>
      </c>
      <c r="O4844" s="1">
        <v>15523</v>
      </c>
      <c r="P4844" t="s">
        <v>24689</v>
      </c>
      <c r="Q4844">
        <v>11</v>
      </c>
      <c r="R4844" t="s">
        <v>23</v>
      </c>
      <c r="S4844" t="s">
        <v>23</v>
      </c>
      <c r="T4844" t="s">
        <v>23</v>
      </c>
      <c r="U4844">
        <v>11</v>
      </c>
      <c r="V4844" t="s">
        <v>24</v>
      </c>
    </row>
    <row r="4845" spans="1:22">
      <c r="A4845">
        <v>6411015</v>
      </c>
      <c r="B4845" t="str">
        <f t="shared" si="383"/>
        <v>pRUMAL01</v>
      </c>
      <c r="C4845" t="str">
        <f t="shared" si="384"/>
        <v>NC_014824.1</v>
      </c>
      <c r="D4845" t="str">
        <f t="shared" si="385"/>
        <v>CP002404</v>
      </c>
      <c r="E4845" t="str">
        <f t="shared" si="387"/>
        <v>Ruminococcus</v>
      </c>
      <c r="F4845" t="s">
        <v>32760</v>
      </c>
      <c r="G4845" t="str">
        <f t="shared" si="386"/>
        <v>Ruminococcusalbus                    Clostridia420.70638.0893373-13-40216</v>
      </c>
      <c r="H4845" t="s">
        <v>24680</v>
      </c>
      <c r="I4845" t="s">
        <v>15</v>
      </c>
      <c r="J4845" t="s">
        <v>46</v>
      </c>
      <c r="K4845" t="s">
        <v>47</v>
      </c>
      <c r="L4845" t="s">
        <v>24690</v>
      </c>
      <c r="M4845" t="s">
        <v>24691</v>
      </c>
      <c r="N4845" t="s">
        <v>24692</v>
      </c>
      <c r="O4845" s="1" t="s">
        <v>24693</v>
      </c>
      <c r="P4845" t="s">
        <v>24694</v>
      </c>
      <c r="Q4845">
        <v>373</v>
      </c>
      <c r="R4845" t="s">
        <v>23</v>
      </c>
      <c r="S4845">
        <v>13</v>
      </c>
      <c r="T4845" t="s">
        <v>23</v>
      </c>
      <c r="U4845">
        <v>402</v>
      </c>
      <c r="V4845">
        <v>16</v>
      </c>
    </row>
    <row r="4846" spans="1:22">
      <c r="A4846">
        <v>6410919</v>
      </c>
      <c r="B4846" t="str">
        <f t="shared" si="383"/>
        <v>pRUMAL03</v>
      </c>
      <c r="C4846" t="str">
        <f t="shared" si="384"/>
        <v>NC_014826.1</v>
      </c>
      <c r="D4846" t="str">
        <f t="shared" si="385"/>
        <v>CP002406</v>
      </c>
      <c r="E4846" t="str">
        <f t="shared" si="387"/>
        <v>Ruminococcus</v>
      </c>
      <c r="F4846" t="s">
        <v>32760</v>
      </c>
      <c r="G4846" t="str">
        <f t="shared" si="386"/>
        <v>Ruminococcusalbus                    Clostridia15.90736.72615---161</v>
      </c>
      <c r="H4846" t="s">
        <v>24680</v>
      </c>
      <c r="I4846" t="s">
        <v>15</v>
      </c>
      <c r="J4846" t="s">
        <v>46</v>
      </c>
      <c r="K4846" t="s">
        <v>47</v>
      </c>
      <c r="L4846" t="s">
        <v>24695</v>
      </c>
      <c r="M4846" t="s">
        <v>24696</v>
      </c>
      <c r="N4846" t="s">
        <v>24697</v>
      </c>
      <c r="O4846" s="1" t="s">
        <v>24698</v>
      </c>
      <c r="P4846" t="s">
        <v>24699</v>
      </c>
      <c r="Q4846">
        <v>15</v>
      </c>
      <c r="R4846" t="s">
        <v>23</v>
      </c>
      <c r="S4846" t="s">
        <v>23</v>
      </c>
      <c r="T4846" t="s">
        <v>23</v>
      </c>
      <c r="U4846">
        <v>16</v>
      </c>
      <c r="V4846">
        <v>1</v>
      </c>
    </row>
    <row r="4847" spans="1:22">
      <c r="A4847">
        <v>6410823</v>
      </c>
      <c r="B4847" t="str">
        <f t="shared" si="383"/>
        <v>pBAW301</v>
      </c>
      <c r="C4847" t="str">
        <f t="shared" si="384"/>
        <v>NC_001758.1</v>
      </c>
      <c r="D4847" t="str">
        <f t="shared" si="385"/>
        <v>U22411</v>
      </c>
      <c r="E4847" t="str">
        <f t="shared" si="387"/>
        <v>Ruminococcus</v>
      </c>
      <c r="F4847" t="s">
        <v>32761</v>
      </c>
      <c r="G4847" t="str">
        <f t="shared" si="386"/>
        <v xml:space="preserve">Ruminococcusflavefaciens             Clostridia1.76843.66521---1-                                                                        </v>
      </c>
      <c r="H4847" t="s">
        <v>24700</v>
      </c>
      <c r="I4847" t="s">
        <v>15</v>
      </c>
      <c r="J4847" t="s">
        <v>46</v>
      </c>
      <c r="K4847" t="s">
        <v>47</v>
      </c>
      <c r="L4847" t="s">
        <v>24701</v>
      </c>
      <c r="M4847" t="s">
        <v>24702</v>
      </c>
      <c r="N4847" t="s">
        <v>24703</v>
      </c>
      <c r="O4847" s="1" t="s">
        <v>24704</v>
      </c>
      <c r="P4847" t="s">
        <v>24705</v>
      </c>
      <c r="Q4847">
        <v>1</v>
      </c>
      <c r="R4847" t="s">
        <v>23</v>
      </c>
      <c r="S4847" t="s">
        <v>23</v>
      </c>
      <c r="T4847" t="s">
        <v>23</v>
      </c>
      <c r="U4847">
        <v>1</v>
      </c>
      <c r="V4847" t="s">
        <v>3736</v>
      </c>
    </row>
    <row r="4848" spans="1:22">
      <c r="A4848">
        <v>6410727</v>
      </c>
      <c r="B4848" t="str">
        <f t="shared" si="383"/>
        <v>pRUNSL05</v>
      </c>
      <c r="C4848" t="str">
        <f t="shared" si="384"/>
        <v>NC_015695.1</v>
      </c>
      <c r="D4848" t="str">
        <f t="shared" si="385"/>
        <v>CP002864</v>
      </c>
      <c r="E4848" t="str">
        <f t="shared" si="387"/>
        <v>Runella</v>
      </c>
      <c r="F4848" t="s">
        <v>32762</v>
      </c>
      <c r="G4848" t="str">
        <f t="shared" si="386"/>
        <v xml:space="preserve">Runellaslithyformis             Bacteroidetes38.78444.183232---32-                                        </v>
      </c>
      <c r="H4848" t="s">
        <v>24706</v>
      </c>
      <c r="I4848" t="s">
        <v>15</v>
      </c>
      <c r="J4848" t="s">
        <v>4901</v>
      </c>
      <c r="K4848" t="s">
        <v>4902</v>
      </c>
      <c r="L4848" t="s">
        <v>24707</v>
      </c>
      <c r="M4848" t="s">
        <v>24708</v>
      </c>
      <c r="N4848" t="s">
        <v>24709</v>
      </c>
      <c r="O4848" s="1" t="s">
        <v>24710</v>
      </c>
      <c r="P4848" t="s">
        <v>14351</v>
      </c>
      <c r="Q4848">
        <v>32</v>
      </c>
      <c r="R4848" t="s">
        <v>23</v>
      </c>
      <c r="S4848" t="s">
        <v>23</v>
      </c>
      <c r="T4848" t="s">
        <v>23</v>
      </c>
      <c r="U4848">
        <v>32</v>
      </c>
      <c r="V4848" t="s">
        <v>44</v>
      </c>
    </row>
    <row r="4849" spans="1:22">
      <c r="A4849">
        <v>6410631</v>
      </c>
      <c r="B4849" t="str">
        <f t="shared" si="383"/>
        <v>pRUNSL03</v>
      </c>
      <c r="C4849" t="str">
        <f t="shared" si="384"/>
        <v>NC_015694.1</v>
      </c>
      <c r="D4849" t="str">
        <f t="shared" si="385"/>
        <v>CP002862</v>
      </c>
      <c r="E4849" t="str">
        <f t="shared" si="387"/>
        <v>Runella</v>
      </c>
      <c r="F4849" t="s">
        <v>32762</v>
      </c>
      <c r="G4849" t="str">
        <f t="shared" si="386"/>
        <v>Runellaslithyformis             Bacteroidetes66.92640.804862---642</v>
      </c>
      <c r="H4849" t="s">
        <v>24706</v>
      </c>
      <c r="I4849" t="s">
        <v>15</v>
      </c>
      <c r="J4849" t="s">
        <v>4901</v>
      </c>
      <c r="K4849" t="s">
        <v>4902</v>
      </c>
      <c r="L4849" t="s">
        <v>24711</v>
      </c>
      <c r="M4849" t="s">
        <v>24712</v>
      </c>
      <c r="N4849" t="s">
        <v>24713</v>
      </c>
      <c r="O4849" s="1" t="s">
        <v>24714</v>
      </c>
      <c r="P4849" t="s">
        <v>24715</v>
      </c>
      <c r="Q4849">
        <v>62</v>
      </c>
      <c r="R4849" t="s">
        <v>23</v>
      </c>
      <c r="S4849" t="s">
        <v>23</v>
      </c>
      <c r="T4849" t="s">
        <v>23</v>
      </c>
      <c r="U4849">
        <v>64</v>
      </c>
      <c r="V4849">
        <v>2</v>
      </c>
    </row>
    <row r="4850" spans="1:22">
      <c r="A4850">
        <v>6410535</v>
      </c>
      <c r="B4850" t="str">
        <f t="shared" si="383"/>
        <v>pRUNSL04</v>
      </c>
      <c r="C4850" t="str">
        <f t="shared" si="384"/>
        <v>NC_015705.1</v>
      </c>
      <c r="D4850" t="str">
        <f t="shared" si="385"/>
        <v>CP002863</v>
      </c>
      <c r="E4850" t="str">
        <f t="shared" si="387"/>
        <v>Runella</v>
      </c>
      <c r="F4850" t="s">
        <v>32762</v>
      </c>
      <c r="G4850" t="str">
        <f t="shared" si="386"/>
        <v xml:space="preserve">Runellaslithyformis             Bacteroidetes44.75443.158241---41-                                        </v>
      </c>
      <c r="H4850" t="s">
        <v>24706</v>
      </c>
      <c r="I4850" t="s">
        <v>15</v>
      </c>
      <c r="J4850" t="s">
        <v>4901</v>
      </c>
      <c r="K4850" t="s">
        <v>4902</v>
      </c>
      <c r="L4850" t="s">
        <v>24716</v>
      </c>
      <c r="M4850" t="s">
        <v>24717</v>
      </c>
      <c r="N4850" t="s">
        <v>24718</v>
      </c>
      <c r="O4850" s="1" t="s">
        <v>24719</v>
      </c>
      <c r="P4850" t="s">
        <v>24720</v>
      </c>
      <c r="Q4850">
        <v>41</v>
      </c>
      <c r="R4850" t="s">
        <v>23</v>
      </c>
      <c r="S4850" t="s">
        <v>23</v>
      </c>
      <c r="T4850" t="s">
        <v>23</v>
      </c>
      <c r="U4850">
        <v>41</v>
      </c>
      <c r="V4850" t="s">
        <v>44</v>
      </c>
    </row>
    <row r="4851" spans="1:22">
      <c r="A4851">
        <v>6410439</v>
      </c>
      <c r="B4851" t="str">
        <f t="shared" si="383"/>
        <v>pRUNSL02</v>
      </c>
      <c r="C4851" t="str">
        <f t="shared" si="384"/>
        <v>NC_015704.1</v>
      </c>
      <c r="D4851" t="str">
        <f t="shared" si="385"/>
        <v>CP002861</v>
      </c>
      <c r="E4851" t="str">
        <f t="shared" si="387"/>
        <v>Runella</v>
      </c>
      <c r="F4851" t="s">
        <v>32762</v>
      </c>
      <c r="G4851" t="str">
        <f t="shared" si="386"/>
        <v xml:space="preserve">Runellaslithyformis             Bacteroidetes93.52741.430890---90-                                        </v>
      </c>
      <c r="H4851" t="s">
        <v>24706</v>
      </c>
      <c r="I4851" t="s">
        <v>15</v>
      </c>
      <c r="J4851" t="s">
        <v>4901</v>
      </c>
      <c r="K4851" t="s">
        <v>4902</v>
      </c>
      <c r="L4851" t="s">
        <v>24721</v>
      </c>
      <c r="M4851" t="s">
        <v>24722</v>
      </c>
      <c r="N4851" t="s">
        <v>24723</v>
      </c>
      <c r="O4851" s="1" t="s">
        <v>24724</v>
      </c>
      <c r="P4851" t="s">
        <v>24725</v>
      </c>
      <c r="Q4851">
        <v>90</v>
      </c>
      <c r="R4851" t="s">
        <v>23</v>
      </c>
      <c r="S4851" t="s">
        <v>23</v>
      </c>
      <c r="T4851" t="s">
        <v>23</v>
      </c>
      <c r="U4851">
        <v>90</v>
      </c>
      <c r="V4851" t="s">
        <v>44</v>
      </c>
    </row>
    <row r="4852" spans="1:22">
      <c r="A4852">
        <v>6410343</v>
      </c>
      <c r="B4852" t="str">
        <f t="shared" si="383"/>
        <v>pRUNSL01</v>
      </c>
      <c r="C4852" t="str">
        <f t="shared" si="384"/>
        <v>NC_015693.1</v>
      </c>
      <c r="D4852" t="str">
        <f t="shared" si="385"/>
        <v>CP002860</v>
      </c>
      <c r="E4852" t="str">
        <f t="shared" si="387"/>
        <v>Runella</v>
      </c>
      <c r="F4852" t="s">
        <v>32762</v>
      </c>
      <c r="G4852" t="str">
        <f t="shared" si="386"/>
        <v xml:space="preserve">Runellaslithyformis             Bacteroidetes106.99946.262178---78-                                        </v>
      </c>
      <c r="H4852" t="s">
        <v>24706</v>
      </c>
      <c r="I4852" t="s">
        <v>15</v>
      </c>
      <c r="J4852" t="s">
        <v>4901</v>
      </c>
      <c r="K4852" t="s">
        <v>4902</v>
      </c>
      <c r="L4852" t="s">
        <v>24726</v>
      </c>
      <c r="M4852" t="s">
        <v>24727</v>
      </c>
      <c r="N4852" t="s">
        <v>24728</v>
      </c>
      <c r="O4852" s="1" t="s">
        <v>24729</v>
      </c>
      <c r="P4852" t="s">
        <v>24730</v>
      </c>
      <c r="Q4852">
        <v>78</v>
      </c>
      <c r="R4852" t="s">
        <v>23</v>
      </c>
      <c r="S4852" t="s">
        <v>23</v>
      </c>
      <c r="T4852" t="s">
        <v>23</v>
      </c>
      <c r="U4852">
        <v>78</v>
      </c>
      <c r="V4852" t="s">
        <v>44</v>
      </c>
    </row>
    <row r="4853" spans="1:22">
      <c r="A4853">
        <v>6410247</v>
      </c>
      <c r="B4853" t="str">
        <f t="shared" si="383"/>
        <v>pSACGL01</v>
      </c>
      <c r="C4853" t="str">
        <f t="shared" si="384"/>
        <v>NZ_CM001485.1</v>
      </c>
      <c r="D4853" t="str">
        <f t="shared" si="385"/>
        <v>CM001485</v>
      </c>
      <c r="E4853" t="str">
        <f t="shared" si="387"/>
        <v>Saccharomonospora</v>
      </c>
      <c r="F4853" t="s">
        <v>32763</v>
      </c>
      <c r="G4853" t="str">
        <f t="shared" si="386"/>
        <v xml:space="preserve">Saccharomonosporaglauca                   Actinobacteria25.36266.808629---29-                                                        </v>
      </c>
      <c r="H4853" t="s">
        <v>24731</v>
      </c>
      <c r="I4853" t="s">
        <v>15</v>
      </c>
      <c r="J4853" t="s">
        <v>2088</v>
      </c>
      <c r="K4853" t="s">
        <v>2088</v>
      </c>
      <c r="L4853" t="s">
        <v>24732</v>
      </c>
      <c r="M4853" t="s">
        <v>24733</v>
      </c>
      <c r="N4853" t="s">
        <v>24734</v>
      </c>
      <c r="O4853" s="1" t="s">
        <v>24735</v>
      </c>
      <c r="P4853" t="s">
        <v>24736</v>
      </c>
      <c r="Q4853">
        <v>29</v>
      </c>
      <c r="R4853" t="s">
        <v>23</v>
      </c>
      <c r="S4853" t="s">
        <v>23</v>
      </c>
      <c r="T4853" t="s">
        <v>23</v>
      </c>
      <c r="U4853">
        <v>29</v>
      </c>
      <c r="V4853" t="s">
        <v>58</v>
      </c>
    </row>
    <row r="4854" spans="1:22">
      <c r="A4854">
        <v>6410151</v>
      </c>
      <c r="B4854" t="str">
        <f t="shared" si="383"/>
        <v>2 micron</v>
      </c>
      <c r="C4854" t="str">
        <f t="shared" si="384"/>
        <v>-</v>
      </c>
      <c r="D4854" t="str">
        <f t="shared" si="385"/>
        <v>CM002420.1</v>
      </c>
      <c r="E4854" t="str">
        <f t="shared" si="387"/>
        <v>Saccharomyces</v>
      </c>
      <c r="F4854" t="s">
        <v>32764</v>
      </c>
      <c r="G4854" t="str">
        <f t="shared" si="386"/>
        <v xml:space="preserve">Saccharomycescerevisiae               Ascomycetes13.26445.2503------                                                                        </v>
      </c>
      <c r="H4854" t="s">
        <v>24737</v>
      </c>
      <c r="I4854" t="s">
        <v>5279</v>
      </c>
      <c r="J4854" t="s">
        <v>5280</v>
      </c>
      <c r="K4854" t="s">
        <v>5281</v>
      </c>
      <c r="L4854" t="s">
        <v>24738</v>
      </c>
      <c r="M4854" t="s">
        <v>23</v>
      </c>
      <c r="N4854" t="s">
        <v>24739</v>
      </c>
      <c r="O4854" s="1" t="s">
        <v>24740</v>
      </c>
      <c r="P4854" t="s">
        <v>24741</v>
      </c>
      <c r="Q4854" t="s">
        <v>23</v>
      </c>
      <c r="R4854" t="s">
        <v>23</v>
      </c>
      <c r="S4854" t="s">
        <v>23</v>
      </c>
      <c r="T4854" t="s">
        <v>23</v>
      </c>
      <c r="U4854" t="s">
        <v>23</v>
      </c>
      <c r="V4854" t="s">
        <v>3736</v>
      </c>
    </row>
    <row r="4855" spans="1:22">
      <c r="A4855">
        <v>6410055</v>
      </c>
      <c r="B4855" t="str">
        <f t="shared" si="383"/>
        <v>2-micron</v>
      </c>
      <c r="C4855" t="str">
        <f t="shared" si="384"/>
        <v>-</v>
      </c>
      <c r="D4855" t="str">
        <f t="shared" si="385"/>
        <v>CM001822.1</v>
      </c>
      <c r="E4855" t="str">
        <f t="shared" si="387"/>
        <v>Saccharomyces</v>
      </c>
      <c r="F4855" t="s">
        <v>32764</v>
      </c>
      <c r="G4855" t="str">
        <f t="shared" si="386"/>
        <v xml:space="preserve">Saccharomycescerevisiae               Ascomycetes6.31838.968------                                                                        </v>
      </c>
      <c r="H4855" t="s">
        <v>24742</v>
      </c>
      <c r="I4855" t="s">
        <v>5279</v>
      </c>
      <c r="J4855" t="s">
        <v>5280</v>
      </c>
      <c r="K4855" t="s">
        <v>5281</v>
      </c>
      <c r="L4855" t="s">
        <v>24743</v>
      </c>
      <c r="M4855" t="s">
        <v>23</v>
      </c>
      <c r="N4855" t="s">
        <v>24744</v>
      </c>
      <c r="O4855" s="1" t="s">
        <v>1693</v>
      </c>
      <c r="P4855" t="s">
        <v>24745</v>
      </c>
      <c r="Q4855" t="s">
        <v>23</v>
      </c>
      <c r="R4855" t="s">
        <v>23</v>
      </c>
      <c r="S4855" t="s">
        <v>23</v>
      </c>
      <c r="T4855" t="s">
        <v>23</v>
      </c>
      <c r="U4855" t="s">
        <v>23</v>
      </c>
      <c r="V4855" t="s">
        <v>3736</v>
      </c>
    </row>
    <row r="4856" spans="1:22">
      <c r="A4856">
        <v>6409959</v>
      </c>
      <c r="B4856" t="str">
        <f t="shared" si="383"/>
        <v>Sc2uM</v>
      </c>
      <c r="C4856" t="str">
        <f t="shared" si="384"/>
        <v>-</v>
      </c>
      <c r="D4856" t="str">
        <f t="shared" si="385"/>
        <v>AGVY01000419.1</v>
      </c>
      <c r="E4856" t="str">
        <f t="shared" si="387"/>
        <v>Saccharomyces</v>
      </c>
      <c r="F4856" t="s">
        <v>32764</v>
      </c>
      <c r="G4856" t="str">
        <f t="shared" si="386"/>
        <v xml:space="preserve">Saccharomycescerevisiae               Ascomycetes6.80738.93054---4-                                                </v>
      </c>
      <c r="H4856" t="s">
        <v>24746</v>
      </c>
      <c r="I4856" t="s">
        <v>5279</v>
      </c>
      <c r="J4856" t="s">
        <v>5280</v>
      </c>
      <c r="K4856" t="s">
        <v>5281</v>
      </c>
      <c r="L4856" t="s">
        <v>24747</v>
      </c>
      <c r="M4856" t="s">
        <v>23</v>
      </c>
      <c r="N4856" t="s">
        <v>24748</v>
      </c>
      <c r="O4856" s="1" t="s">
        <v>24749</v>
      </c>
      <c r="P4856" t="s">
        <v>24750</v>
      </c>
      <c r="Q4856">
        <v>4</v>
      </c>
      <c r="R4856" t="s">
        <v>23</v>
      </c>
      <c r="S4856" t="s">
        <v>23</v>
      </c>
      <c r="T4856" t="s">
        <v>23</v>
      </c>
      <c r="U4856">
        <v>4</v>
      </c>
      <c r="V4856" t="s">
        <v>24</v>
      </c>
    </row>
    <row r="4857" spans="1:22">
      <c r="A4857">
        <v>6409863</v>
      </c>
      <c r="B4857" t="str">
        <f t="shared" si="383"/>
        <v>2micron</v>
      </c>
      <c r="C4857" t="str">
        <f t="shared" si="384"/>
        <v>-</v>
      </c>
      <c r="D4857" t="str">
        <f t="shared" si="385"/>
        <v>CP004116.1</v>
      </c>
      <c r="E4857" t="str">
        <f t="shared" si="387"/>
        <v>Saccharomyces</v>
      </c>
      <c r="F4857" t="s">
        <v>32764</v>
      </c>
      <c r="G4857" t="str">
        <f t="shared" si="386"/>
        <v xml:space="preserve">Saccharomycescerevisiae               Ascomycetes6.30339.07664---4-                                                                        </v>
      </c>
      <c r="H4857" t="s">
        <v>24751</v>
      </c>
      <c r="I4857" t="s">
        <v>5279</v>
      </c>
      <c r="J4857" t="s">
        <v>5280</v>
      </c>
      <c r="K4857" t="s">
        <v>5281</v>
      </c>
      <c r="L4857" t="s">
        <v>24752</v>
      </c>
      <c r="M4857" t="s">
        <v>23</v>
      </c>
      <c r="N4857" t="s">
        <v>24753</v>
      </c>
      <c r="O4857" s="1" t="s">
        <v>24754</v>
      </c>
      <c r="P4857" t="s">
        <v>24755</v>
      </c>
      <c r="Q4857">
        <v>4</v>
      </c>
      <c r="R4857" t="s">
        <v>23</v>
      </c>
      <c r="S4857" t="s">
        <v>23</v>
      </c>
      <c r="T4857" t="s">
        <v>23</v>
      </c>
      <c r="U4857">
        <v>4</v>
      </c>
      <c r="V4857" t="s">
        <v>3736</v>
      </c>
    </row>
    <row r="4858" spans="1:22">
      <c r="A4858">
        <v>6409767</v>
      </c>
      <c r="B4858" t="str">
        <f t="shared" si="383"/>
        <v>2 micron</v>
      </c>
      <c r="C4858" t="str">
        <f t="shared" si="384"/>
        <v>-</v>
      </c>
      <c r="D4858" t="str">
        <f t="shared" si="385"/>
        <v>CP004530.1</v>
      </c>
      <c r="E4858" t="str">
        <f t="shared" si="387"/>
        <v>Saccharomyces</v>
      </c>
      <c r="F4858" t="s">
        <v>32764</v>
      </c>
      <c r="G4858" t="str">
        <f t="shared" si="386"/>
        <v xml:space="preserve">Saccharomycescerevisiae               Ascomycetes6.11838.62374---4-                                                                </v>
      </c>
      <c r="H4858" t="s">
        <v>24756</v>
      </c>
      <c r="I4858" t="s">
        <v>5279</v>
      </c>
      <c r="J4858" t="s">
        <v>5280</v>
      </c>
      <c r="K4858" t="s">
        <v>5281</v>
      </c>
      <c r="L4858" t="s">
        <v>24738</v>
      </c>
      <c r="M4858" t="s">
        <v>23</v>
      </c>
      <c r="N4858" t="s">
        <v>24757</v>
      </c>
      <c r="O4858" s="1" t="s">
        <v>24758</v>
      </c>
      <c r="P4858" t="s">
        <v>24759</v>
      </c>
      <c r="Q4858">
        <v>4</v>
      </c>
      <c r="R4858" t="s">
        <v>23</v>
      </c>
      <c r="S4858" t="s">
        <v>23</v>
      </c>
      <c r="T4858" t="s">
        <v>23</v>
      </c>
      <c r="U4858">
        <v>4</v>
      </c>
      <c r="V4858" t="s">
        <v>495</v>
      </c>
    </row>
    <row r="4859" spans="1:22">
      <c r="A4859">
        <v>6409671</v>
      </c>
      <c r="B4859" t="str">
        <f t="shared" si="383"/>
        <v>2 micron</v>
      </c>
      <c r="C4859" t="str">
        <f t="shared" si="384"/>
        <v>-</v>
      </c>
      <c r="D4859" t="str">
        <f t="shared" si="385"/>
        <v>CP004531.1</v>
      </c>
      <c r="E4859" t="str">
        <f t="shared" si="387"/>
        <v>Saccharomyces</v>
      </c>
      <c r="F4859" t="s">
        <v>32764</v>
      </c>
      <c r="G4859" t="str">
        <f t="shared" si="386"/>
        <v xml:space="preserve">Saccharomycescerevisiae               Ascomycetes6.17839.09034---4-                                                                </v>
      </c>
      <c r="H4859" t="s">
        <v>24760</v>
      </c>
      <c r="I4859" t="s">
        <v>5279</v>
      </c>
      <c r="J4859" t="s">
        <v>5280</v>
      </c>
      <c r="K4859" t="s">
        <v>5281</v>
      </c>
      <c r="L4859" t="s">
        <v>24738</v>
      </c>
      <c r="M4859" t="s">
        <v>23</v>
      </c>
      <c r="N4859" t="s">
        <v>24761</v>
      </c>
      <c r="O4859" s="1" t="s">
        <v>24762</v>
      </c>
      <c r="P4859" t="s">
        <v>24763</v>
      </c>
      <c r="Q4859">
        <v>4</v>
      </c>
      <c r="R4859" t="s">
        <v>23</v>
      </c>
      <c r="S4859" t="s">
        <v>23</v>
      </c>
      <c r="T4859" t="s">
        <v>23</v>
      </c>
      <c r="U4859">
        <v>4</v>
      </c>
      <c r="V4859" t="s">
        <v>495</v>
      </c>
    </row>
    <row r="4860" spans="1:22">
      <c r="A4860">
        <v>6409575</v>
      </c>
      <c r="B4860" t="str">
        <f t="shared" si="383"/>
        <v>2 micron</v>
      </c>
      <c r="C4860" t="str">
        <f t="shared" si="384"/>
        <v>-</v>
      </c>
      <c r="D4860" t="str">
        <f t="shared" si="385"/>
        <v>CP004532.1</v>
      </c>
      <c r="E4860" t="str">
        <f t="shared" si="387"/>
        <v>Saccharomyces</v>
      </c>
      <c r="F4860" t="s">
        <v>32764</v>
      </c>
      <c r="G4860" t="str">
        <f t="shared" si="386"/>
        <v xml:space="preserve">Saccharomycescerevisiae               Ascomycetes6.11838.5914---4-                                                                </v>
      </c>
      <c r="H4860" t="s">
        <v>24764</v>
      </c>
      <c r="I4860" t="s">
        <v>5279</v>
      </c>
      <c r="J4860" t="s">
        <v>5280</v>
      </c>
      <c r="K4860" t="s">
        <v>5281</v>
      </c>
      <c r="L4860" t="s">
        <v>24738</v>
      </c>
      <c r="M4860" t="s">
        <v>23</v>
      </c>
      <c r="N4860" t="s">
        <v>24765</v>
      </c>
      <c r="O4860" s="1" t="s">
        <v>24758</v>
      </c>
      <c r="P4860" t="s">
        <v>24766</v>
      </c>
      <c r="Q4860">
        <v>4</v>
      </c>
      <c r="R4860" t="s">
        <v>23</v>
      </c>
      <c r="S4860" t="s">
        <v>23</v>
      </c>
      <c r="T4860" t="s">
        <v>23</v>
      </c>
      <c r="U4860">
        <v>4</v>
      </c>
      <c r="V4860" t="s">
        <v>495</v>
      </c>
    </row>
    <row r="4861" spans="1:22">
      <c r="A4861">
        <v>6409479</v>
      </c>
      <c r="B4861" t="str">
        <f t="shared" si="383"/>
        <v>2 micron</v>
      </c>
      <c r="C4861" t="str">
        <f t="shared" si="384"/>
        <v>-</v>
      </c>
      <c r="D4861" t="str">
        <f t="shared" si="385"/>
        <v>CP004533.1</v>
      </c>
      <c r="E4861" t="str">
        <f t="shared" si="387"/>
        <v>Saccharomyces</v>
      </c>
      <c r="F4861" t="s">
        <v>32764</v>
      </c>
      <c r="G4861" t="str">
        <f t="shared" si="386"/>
        <v xml:space="preserve">Saccharomycescerevisiae               Ascomycetes6.11838.5914---4-                                                                </v>
      </c>
      <c r="H4861" t="s">
        <v>24767</v>
      </c>
      <c r="I4861" t="s">
        <v>5279</v>
      </c>
      <c r="J4861" t="s">
        <v>5280</v>
      </c>
      <c r="K4861" t="s">
        <v>5281</v>
      </c>
      <c r="L4861" t="s">
        <v>24738</v>
      </c>
      <c r="M4861" t="s">
        <v>23</v>
      </c>
      <c r="N4861" t="s">
        <v>24768</v>
      </c>
      <c r="O4861" s="1" t="s">
        <v>24758</v>
      </c>
      <c r="P4861" t="s">
        <v>24766</v>
      </c>
      <c r="Q4861">
        <v>4</v>
      </c>
      <c r="R4861" t="s">
        <v>23</v>
      </c>
      <c r="S4861" t="s">
        <v>23</v>
      </c>
      <c r="T4861" t="s">
        <v>23</v>
      </c>
      <c r="U4861">
        <v>4</v>
      </c>
      <c r="V4861" t="s">
        <v>495</v>
      </c>
    </row>
    <row r="4862" spans="1:22">
      <c r="A4862">
        <v>6409383</v>
      </c>
      <c r="B4862" t="str">
        <f t="shared" si="383"/>
        <v>2 micron</v>
      </c>
      <c r="C4862" t="str">
        <f t="shared" si="384"/>
        <v>-</v>
      </c>
      <c r="D4862" t="str">
        <f t="shared" si="385"/>
        <v>CP004534.1</v>
      </c>
      <c r="E4862" t="str">
        <f t="shared" si="387"/>
        <v>Saccharomyces</v>
      </c>
      <c r="F4862" t="s">
        <v>32764</v>
      </c>
      <c r="G4862" t="str">
        <f t="shared" si="386"/>
        <v xml:space="preserve">Saccharomycescerevisiae               Ascomycetes6.11838.5914---4-                                                                </v>
      </c>
      <c r="H4862" t="s">
        <v>24769</v>
      </c>
      <c r="I4862" t="s">
        <v>5279</v>
      </c>
      <c r="J4862" t="s">
        <v>5280</v>
      </c>
      <c r="K4862" t="s">
        <v>5281</v>
      </c>
      <c r="L4862" t="s">
        <v>24738</v>
      </c>
      <c r="M4862" t="s">
        <v>23</v>
      </c>
      <c r="N4862" t="s">
        <v>24770</v>
      </c>
      <c r="O4862" s="1" t="s">
        <v>24758</v>
      </c>
      <c r="P4862" t="s">
        <v>24766</v>
      </c>
      <c r="Q4862">
        <v>4</v>
      </c>
      <c r="R4862" t="s">
        <v>23</v>
      </c>
      <c r="S4862" t="s">
        <v>23</v>
      </c>
      <c r="T4862" t="s">
        <v>23</v>
      </c>
      <c r="U4862">
        <v>4</v>
      </c>
      <c r="V4862" t="s">
        <v>495</v>
      </c>
    </row>
    <row r="4863" spans="1:22">
      <c r="A4863">
        <v>6409287</v>
      </c>
      <c r="B4863" t="str">
        <f t="shared" si="383"/>
        <v>2 micron</v>
      </c>
      <c r="C4863" t="str">
        <f t="shared" si="384"/>
        <v>-</v>
      </c>
      <c r="D4863" t="str">
        <f t="shared" si="385"/>
        <v>CP004535.1</v>
      </c>
      <c r="E4863" t="str">
        <f t="shared" si="387"/>
        <v>Saccharomyces</v>
      </c>
      <c r="F4863" t="s">
        <v>32764</v>
      </c>
      <c r="G4863" t="str">
        <f t="shared" si="386"/>
        <v xml:space="preserve">Saccharomycescerevisiae               Ascomycetes6.11838.5914---4-                                                                </v>
      </c>
      <c r="H4863" t="s">
        <v>24771</v>
      </c>
      <c r="I4863" t="s">
        <v>5279</v>
      </c>
      <c r="J4863" t="s">
        <v>5280</v>
      </c>
      <c r="K4863" t="s">
        <v>5281</v>
      </c>
      <c r="L4863" t="s">
        <v>24738</v>
      </c>
      <c r="M4863" t="s">
        <v>23</v>
      </c>
      <c r="N4863" t="s">
        <v>24772</v>
      </c>
      <c r="O4863" s="1" t="s">
        <v>24758</v>
      </c>
      <c r="P4863" t="s">
        <v>24766</v>
      </c>
      <c r="Q4863">
        <v>4</v>
      </c>
      <c r="R4863" t="s">
        <v>23</v>
      </c>
      <c r="S4863" t="s">
        <v>23</v>
      </c>
      <c r="T4863" t="s">
        <v>23</v>
      </c>
      <c r="U4863">
        <v>4</v>
      </c>
      <c r="V4863" t="s">
        <v>495</v>
      </c>
    </row>
    <row r="4864" spans="1:22">
      <c r="A4864">
        <v>6409191</v>
      </c>
      <c r="B4864" t="str">
        <f t="shared" si="383"/>
        <v>2 micron</v>
      </c>
      <c r="C4864" t="str">
        <f t="shared" si="384"/>
        <v>-</v>
      </c>
      <c r="D4864" t="str">
        <f t="shared" si="385"/>
        <v>CP004536.1</v>
      </c>
      <c r="E4864" t="str">
        <f t="shared" si="387"/>
        <v>Saccharomyces</v>
      </c>
      <c r="F4864" t="s">
        <v>32764</v>
      </c>
      <c r="G4864" t="str">
        <f t="shared" si="386"/>
        <v xml:space="preserve">Saccharomycescerevisiae               Ascomycetes6.11838.55844---4-                                                                </v>
      </c>
      <c r="H4864" t="s">
        <v>24773</v>
      </c>
      <c r="I4864" t="s">
        <v>5279</v>
      </c>
      <c r="J4864" t="s">
        <v>5280</v>
      </c>
      <c r="K4864" t="s">
        <v>5281</v>
      </c>
      <c r="L4864" t="s">
        <v>24738</v>
      </c>
      <c r="M4864" t="s">
        <v>23</v>
      </c>
      <c r="N4864" t="s">
        <v>24774</v>
      </c>
      <c r="O4864" s="1" t="s">
        <v>24758</v>
      </c>
      <c r="P4864" t="s">
        <v>24775</v>
      </c>
      <c r="Q4864">
        <v>4</v>
      </c>
      <c r="R4864" t="s">
        <v>23</v>
      </c>
      <c r="S4864" t="s">
        <v>23</v>
      </c>
      <c r="T4864" t="s">
        <v>23</v>
      </c>
      <c r="U4864">
        <v>4</v>
      </c>
      <c r="V4864" t="s">
        <v>495</v>
      </c>
    </row>
    <row r="4865" spans="1:22">
      <c r="A4865">
        <v>6409095</v>
      </c>
      <c r="B4865" t="str">
        <f t="shared" si="383"/>
        <v>2 micron</v>
      </c>
      <c r="C4865" t="str">
        <f t="shared" si="384"/>
        <v>-</v>
      </c>
      <c r="D4865" t="str">
        <f t="shared" si="385"/>
        <v>CP004537.1</v>
      </c>
      <c r="E4865" t="str">
        <f t="shared" si="387"/>
        <v>Saccharomyces</v>
      </c>
      <c r="F4865" t="s">
        <v>32764</v>
      </c>
      <c r="G4865" t="str">
        <f t="shared" si="386"/>
        <v xml:space="preserve">Saccharomycescerevisiae               Ascomycetes6.30339.10844---4-                                                                </v>
      </c>
      <c r="H4865" t="s">
        <v>24776</v>
      </c>
      <c r="I4865" t="s">
        <v>5279</v>
      </c>
      <c r="J4865" t="s">
        <v>5280</v>
      </c>
      <c r="K4865" t="s">
        <v>5281</v>
      </c>
      <c r="L4865" t="s">
        <v>24738</v>
      </c>
      <c r="M4865" t="s">
        <v>23</v>
      </c>
      <c r="N4865" t="s">
        <v>24777</v>
      </c>
      <c r="O4865" s="1" t="s">
        <v>24754</v>
      </c>
      <c r="P4865" t="s">
        <v>24778</v>
      </c>
      <c r="Q4865">
        <v>4</v>
      </c>
      <c r="R4865" t="s">
        <v>23</v>
      </c>
      <c r="S4865" t="s">
        <v>23</v>
      </c>
      <c r="T4865" t="s">
        <v>23</v>
      </c>
      <c r="U4865">
        <v>4</v>
      </c>
      <c r="V4865" t="s">
        <v>495</v>
      </c>
    </row>
    <row r="4866" spans="1:22">
      <c r="A4866">
        <v>6408999</v>
      </c>
      <c r="B4866" t="str">
        <f t="shared" si="383"/>
        <v>2 micron</v>
      </c>
      <c r="C4866" t="str">
        <f t="shared" si="384"/>
        <v>-</v>
      </c>
      <c r="D4866" t="str">
        <f t="shared" si="385"/>
        <v>CP004538.1</v>
      </c>
      <c r="E4866" t="str">
        <f t="shared" si="387"/>
        <v>Saccharomyces</v>
      </c>
      <c r="F4866" t="s">
        <v>32764</v>
      </c>
      <c r="G4866" t="str">
        <f t="shared" si="386"/>
        <v xml:space="preserve">Saccharomycescerevisiae               Ascomycetes6.30339.06084---4-                                                                </v>
      </c>
      <c r="H4866" t="s">
        <v>24779</v>
      </c>
      <c r="I4866" t="s">
        <v>5279</v>
      </c>
      <c r="J4866" t="s">
        <v>5280</v>
      </c>
      <c r="K4866" t="s">
        <v>5281</v>
      </c>
      <c r="L4866" t="s">
        <v>24738</v>
      </c>
      <c r="M4866" t="s">
        <v>23</v>
      </c>
      <c r="N4866" t="s">
        <v>24780</v>
      </c>
      <c r="O4866" s="1" t="s">
        <v>24754</v>
      </c>
      <c r="P4866" t="s">
        <v>24781</v>
      </c>
      <c r="Q4866">
        <v>4</v>
      </c>
      <c r="R4866" t="s">
        <v>23</v>
      </c>
      <c r="S4866" t="s">
        <v>23</v>
      </c>
      <c r="T4866" t="s">
        <v>23</v>
      </c>
      <c r="U4866">
        <v>4</v>
      </c>
      <c r="V4866" t="s">
        <v>495</v>
      </c>
    </row>
    <row r="4867" spans="1:22">
      <c r="A4867">
        <v>6408903</v>
      </c>
      <c r="B4867" t="str">
        <f t="shared" ref="B4867:B4930" si="388">L4867</f>
        <v>2 micron</v>
      </c>
      <c r="C4867" t="str">
        <f t="shared" ref="C4867:C4930" si="389">M4867</f>
        <v>-</v>
      </c>
      <c r="D4867" t="str">
        <f t="shared" ref="D4867:D4930" si="390">N4867</f>
        <v>CP004539.1</v>
      </c>
      <c r="E4867" t="str">
        <f t="shared" si="387"/>
        <v>Saccharomyces</v>
      </c>
      <c r="F4867" t="s">
        <v>32764</v>
      </c>
      <c r="G4867" t="str">
        <f t="shared" ref="G4867:G4930" si="391">CONCATENATE(E4867,F4867,K4867,O4867,P4867,Q4867,R4867,S4867,T4867,U4867,V4867)</f>
        <v xml:space="preserve">Saccharomycescerevisiae               Ascomycetes4206939.03174---4-                                                                </v>
      </c>
      <c r="H4867" t="s">
        <v>24782</v>
      </c>
      <c r="I4867" t="s">
        <v>5279</v>
      </c>
      <c r="J4867" t="s">
        <v>5280</v>
      </c>
      <c r="K4867" t="s">
        <v>5281</v>
      </c>
      <c r="L4867" t="s">
        <v>24738</v>
      </c>
      <c r="M4867" t="s">
        <v>23</v>
      </c>
      <c r="N4867" t="s">
        <v>24783</v>
      </c>
      <c r="O4867" s="1">
        <v>42069</v>
      </c>
      <c r="P4867" t="s">
        <v>24784</v>
      </c>
      <c r="Q4867">
        <v>4</v>
      </c>
      <c r="R4867" t="s">
        <v>23</v>
      </c>
      <c r="S4867" t="s">
        <v>23</v>
      </c>
      <c r="T4867" t="s">
        <v>23</v>
      </c>
      <c r="U4867">
        <v>4</v>
      </c>
      <c r="V4867" t="s">
        <v>495</v>
      </c>
    </row>
    <row r="4868" spans="1:22">
      <c r="A4868">
        <v>6408807</v>
      </c>
      <c r="B4868" t="str">
        <f t="shared" si="388"/>
        <v>2 micron</v>
      </c>
      <c r="C4868" t="str">
        <f t="shared" si="389"/>
        <v>-</v>
      </c>
      <c r="D4868" t="str">
        <f t="shared" si="390"/>
        <v>CP004540.1</v>
      </c>
      <c r="E4868" t="str">
        <f t="shared" si="387"/>
        <v>Saccharomyces</v>
      </c>
      <c r="F4868" t="s">
        <v>32764</v>
      </c>
      <c r="G4868" t="str">
        <f t="shared" si="391"/>
        <v xml:space="preserve">Saccharomycescerevisiae               Ascomycetes6.16638.30684---4-                                                                </v>
      </c>
      <c r="H4868" t="s">
        <v>24785</v>
      </c>
      <c r="I4868" t="s">
        <v>5279</v>
      </c>
      <c r="J4868" t="s">
        <v>5280</v>
      </c>
      <c r="K4868" t="s">
        <v>5281</v>
      </c>
      <c r="L4868" t="s">
        <v>24738</v>
      </c>
      <c r="M4868" t="s">
        <v>23</v>
      </c>
      <c r="N4868" t="s">
        <v>24786</v>
      </c>
      <c r="O4868" s="1" t="s">
        <v>24787</v>
      </c>
      <c r="P4868" t="s">
        <v>24788</v>
      </c>
      <c r="Q4868">
        <v>4</v>
      </c>
      <c r="R4868" t="s">
        <v>23</v>
      </c>
      <c r="S4868" t="s">
        <v>23</v>
      </c>
      <c r="T4868" t="s">
        <v>23</v>
      </c>
      <c r="U4868">
        <v>4</v>
      </c>
      <c r="V4868" t="s">
        <v>495</v>
      </c>
    </row>
    <row r="4869" spans="1:22">
      <c r="A4869">
        <v>6408711</v>
      </c>
      <c r="B4869" t="str">
        <f t="shared" si="388"/>
        <v>2 micron</v>
      </c>
      <c r="C4869" t="str">
        <f t="shared" si="389"/>
        <v>-</v>
      </c>
      <c r="D4869" t="str">
        <f t="shared" si="390"/>
        <v>CP004541.1</v>
      </c>
      <c r="E4869" t="str">
        <f t="shared" si="387"/>
        <v>Saccharomyces</v>
      </c>
      <c r="F4869" t="s">
        <v>32764</v>
      </c>
      <c r="G4869" t="str">
        <f t="shared" si="391"/>
        <v xml:space="preserve">Saccharomycescerevisiae               Ascomycetes6.17839.02564---4-                                                                </v>
      </c>
      <c r="H4869" t="s">
        <v>24789</v>
      </c>
      <c r="I4869" t="s">
        <v>5279</v>
      </c>
      <c r="J4869" t="s">
        <v>5280</v>
      </c>
      <c r="K4869" t="s">
        <v>5281</v>
      </c>
      <c r="L4869" t="s">
        <v>24738</v>
      </c>
      <c r="M4869" t="s">
        <v>23</v>
      </c>
      <c r="N4869" t="s">
        <v>24790</v>
      </c>
      <c r="O4869" s="1" t="s">
        <v>24762</v>
      </c>
      <c r="P4869" t="s">
        <v>24791</v>
      </c>
      <c r="Q4869">
        <v>4</v>
      </c>
      <c r="R4869" t="s">
        <v>23</v>
      </c>
      <c r="S4869" t="s">
        <v>23</v>
      </c>
      <c r="T4869" t="s">
        <v>23</v>
      </c>
      <c r="U4869">
        <v>4</v>
      </c>
      <c r="V4869" t="s">
        <v>495</v>
      </c>
    </row>
    <row r="4870" spans="1:22">
      <c r="A4870">
        <v>6408615</v>
      </c>
      <c r="B4870" t="str">
        <f t="shared" si="388"/>
        <v>2 micron</v>
      </c>
      <c r="C4870" t="str">
        <f t="shared" si="389"/>
        <v>-</v>
      </c>
      <c r="D4870" t="str">
        <f t="shared" si="390"/>
        <v>CP004542.1</v>
      </c>
      <c r="E4870" t="str">
        <f t="shared" si="387"/>
        <v>Saccharomyces</v>
      </c>
      <c r="F4870" t="s">
        <v>32764</v>
      </c>
      <c r="G4870" t="str">
        <f t="shared" si="391"/>
        <v xml:space="preserve">Saccharomycescerevisiae               Ascomycetes6.11838.5914---4-                                                                </v>
      </c>
      <c r="H4870" t="s">
        <v>24792</v>
      </c>
      <c r="I4870" t="s">
        <v>5279</v>
      </c>
      <c r="J4870" t="s">
        <v>5280</v>
      </c>
      <c r="K4870" t="s">
        <v>5281</v>
      </c>
      <c r="L4870" t="s">
        <v>24738</v>
      </c>
      <c r="M4870" t="s">
        <v>23</v>
      </c>
      <c r="N4870" t="s">
        <v>24793</v>
      </c>
      <c r="O4870" s="1" t="s">
        <v>24758</v>
      </c>
      <c r="P4870" t="s">
        <v>24766</v>
      </c>
      <c r="Q4870">
        <v>4</v>
      </c>
      <c r="R4870" t="s">
        <v>23</v>
      </c>
      <c r="S4870" t="s">
        <v>23</v>
      </c>
      <c r="T4870" t="s">
        <v>23</v>
      </c>
      <c r="U4870">
        <v>4</v>
      </c>
      <c r="V4870" t="s">
        <v>495</v>
      </c>
    </row>
    <row r="4871" spans="1:22">
      <c r="A4871">
        <v>6408519</v>
      </c>
      <c r="B4871" t="str">
        <f t="shared" si="388"/>
        <v>2 micron</v>
      </c>
      <c r="C4871" t="str">
        <f t="shared" si="389"/>
        <v>-</v>
      </c>
      <c r="D4871" t="str">
        <f t="shared" si="390"/>
        <v>CP004543.1</v>
      </c>
      <c r="E4871" t="str">
        <f t="shared" si="387"/>
        <v>Saccharomyces</v>
      </c>
      <c r="F4871" t="s">
        <v>32764</v>
      </c>
      <c r="G4871" t="str">
        <f t="shared" si="391"/>
        <v xml:space="preserve">Saccharomycescerevisiae               Ascomycetes6.17839.12274---4-                                                                </v>
      </c>
      <c r="H4871" t="s">
        <v>24794</v>
      </c>
      <c r="I4871" t="s">
        <v>5279</v>
      </c>
      <c r="J4871" t="s">
        <v>5280</v>
      </c>
      <c r="K4871" t="s">
        <v>5281</v>
      </c>
      <c r="L4871" t="s">
        <v>24738</v>
      </c>
      <c r="M4871" t="s">
        <v>23</v>
      </c>
      <c r="N4871" t="s">
        <v>24795</v>
      </c>
      <c r="O4871" s="1" t="s">
        <v>24762</v>
      </c>
      <c r="P4871" t="s">
        <v>24796</v>
      </c>
      <c r="Q4871">
        <v>4</v>
      </c>
      <c r="R4871" t="s">
        <v>23</v>
      </c>
      <c r="S4871" t="s">
        <v>23</v>
      </c>
      <c r="T4871" t="s">
        <v>23</v>
      </c>
      <c r="U4871">
        <v>4</v>
      </c>
      <c r="V4871" t="s">
        <v>495</v>
      </c>
    </row>
    <row r="4872" spans="1:22">
      <c r="A4872">
        <v>6408423</v>
      </c>
      <c r="B4872" t="str">
        <f t="shared" si="388"/>
        <v>2 micron</v>
      </c>
      <c r="C4872" t="str">
        <f t="shared" si="389"/>
        <v>-</v>
      </c>
      <c r="D4872" t="str">
        <f t="shared" si="390"/>
        <v>CP004544.1</v>
      </c>
      <c r="E4872" t="str">
        <f t="shared" si="387"/>
        <v>Saccharomyces</v>
      </c>
      <c r="F4872" t="s">
        <v>32764</v>
      </c>
      <c r="G4872" t="str">
        <f t="shared" si="391"/>
        <v xml:space="preserve">Saccharomycescerevisiae               Ascomycetes6.30339.09254---4-                                                                </v>
      </c>
      <c r="H4872" t="s">
        <v>24797</v>
      </c>
      <c r="I4872" t="s">
        <v>5279</v>
      </c>
      <c r="J4872" t="s">
        <v>5280</v>
      </c>
      <c r="K4872" t="s">
        <v>5281</v>
      </c>
      <c r="L4872" t="s">
        <v>24738</v>
      </c>
      <c r="M4872" t="s">
        <v>23</v>
      </c>
      <c r="N4872" t="s">
        <v>24798</v>
      </c>
      <c r="O4872" s="1" t="s">
        <v>24754</v>
      </c>
      <c r="P4872" t="s">
        <v>24799</v>
      </c>
      <c r="Q4872">
        <v>4</v>
      </c>
      <c r="R4872" t="s">
        <v>23</v>
      </c>
      <c r="S4872" t="s">
        <v>23</v>
      </c>
      <c r="T4872" t="s">
        <v>23</v>
      </c>
      <c r="U4872">
        <v>4</v>
      </c>
      <c r="V4872" t="s">
        <v>495</v>
      </c>
    </row>
    <row r="4873" spans="1:22">
      <c r="A4873">
        <v>6408327</v>
      </c>
      <c r="B4873" t="str">
        <f t="shared" si="388"/>
        <v>2 micron</v>
      </c>
      <c r="C4873" t="str">
        <f t="shared" si="389"/>
        <v>-</v>
      </c>
      <c r="D4873" t="str">
        <f t="shared" si="390"/>
        <v>CP004545.1</v>
      </c>
      <c r="E4873" t="str">
        <f t="shared" si="387"/>
        <v>Saccharomyces</v>
      </c>
      <c r="F4873" t="s">
        <v>32764</v>
      </c>
      <c r="G4873" t="str">
        <f t="shared" si="391"/>
        <v xml:space="preserve">Saccharomycescerevisiae               Ascomycetes6.17839.09034---4-                                                                </v>
      </c>
      <c r="H4873" t="s">
        <v>24800</v>
      </c>
      <c r="I4873" t="s">
        <v>5279</v>
      </c>
      <c r="J4873" t="s">
        <v>5280</v>
      </c>
      <c r="K4873" t="s">
        <v>5281</v>
      </c>
      <c r="L4873" t="s">
        <v>24738</v>
      </c>
      <c r="M4873" t="s">
        <v>23</v>
      </c>
      <c r="N4873" t="s">
        <v>24801</v>
      </c>
      <c r="O4873" s="1" t="s">
        <v>24762</v>
      </c>
      <c r="P4873" t="s">
        <v>24763</v>
      </c>
      <c r="Q4873">
        <v>4</v>
      </c>
      <c r="R4873" t="s">
        <v>23</v>
      </c>
      <c r="S4873" t="s">
        <v>23</v>
      </c>
      <c r="T4873" t="s">
        <v>23</v>
      </c>
      <c r="U4873">
        <v>4</v>
      </c>
      <c r="V4873" t="s">
        <v>495</v>
      </c>
    </row>
    <row r="4874" spans="1:22">
      <c r="A4874">
        <v>6408231</v>
      </c>
      <c r="B4874" t="str">
        <f t="shared" si="388"/>
        <v>2 micron</v>
      </c>
      <c r="C4874" t="str">
        <f t="shared" si="389"/>
        <v>-</v>
      </c>
      <c r="D4874" t="str">
        <f t="shared" si="390"/>
        <v>CP004546.1</v>
      </c>
      <c r="E4874" t="str">
        <f t="shared" si="387"/>
        <v>Saccharomyces</v>
      </c>
      <c r="F4874" t="s">
        <v>32764</v>
      </c>
      <c r="G4874" t="str">
        <f t="shared" si="391"/>
        <v xml:space="preserve">Saccharomycescerevisiae               Ascomycetes6.30339.07664---4-                                                                </v>
      </c>
      <c r="H4874" t="s">
        <v>24802</v>
      </c>
      <c r="I4874" t="s">
        <v>5279</v>
      </c>
      <c r="J4874" t="s">
        <v>5280</v>
      </c>
      <c r="K4874" t="s">
        <v>5281</v>
      </c>
      <c r="L4874" t="s">
        <v>24738</v>
      </c>
      <c r="M4874" t="s">
        <v>23</v>
      </c>
      <c r="N4874" t="s">
        <v>24803</v>
      </c>
      <c r="O4874" s="1" t="s">
        <v>24754</v>
      </c>
      <c r="P4874" t="s">
        <v>24755</v>
      </c>
      <c r="Q4874">
        <v>4</v>
      </c>
      <c r="R4874" t="s">
        <v>23</v>
      </c>
      <c r="S4874" t="s">
        <v>23</v>
      </c>
      <c r="T4874" t="s">
        <v>23</v>
      </c>
      <c r="U4874">
        <v>4</v>
      </c>
      <c r="V4874" t="s">
        <v>495</v>
      </c>
    </row>
    <row r="4875" spans="1:22">
      <c r="A4875">
        <v>6408135</v>
      </c>
      <c r="B4875" t="str">
        <f t="shared" si="388"/>
        <v>2 micron</v>
      </c>
      <c r="C4875" t="str">
        <f t="shared" si="389"/>
        <v>-</v>
      </c>
      <c r="D4875" t="str">
        <f t="shared" si="390"/>
        <v>CP004547.1</v>
      </c>
      <c r="E4875" t="str">
        <f t="shared" si="387"/>
        <v>Saccharomyces</v>
      </c>
      <c r="F4875" t="s">
        <v>32764</v>
      </c>
      <c r="G4875" t="str">
        <f t="shared" si="391"/>
        <v xml:space="preserve">Saccharomycescerevisiae               Ascomycetes6.17839.04184---4-                                                                </v>
      </c>
      <c r="H4875" t="s">
        <v>24804</v>
      </c>
      <c r="I4875" t="s">
        <v>5279</v>
      </c>
      <c r="J4875" t="s">
        <v>5280</v>
      </c>
      <c r="K4875" t="s">
        <v>5281</v>
      </c>
      <c r="L4875" t="s">
        <v>24738</v>
      </c>
      <c r="M4875" t="s">
        <v>23</v>
      </c>
      <c r="N4875" t="s">
        <v>24805</v>
      </c>
      <c r="O4875" s="1" t="s">
        <v>24762</v>
      </c>
      <c r="P4875" t="s">
        <v>24806</v>
      </c>
      <c r="Q4875">
        <v>4</v>
      </c>
      <c r="R4875" t="s">
        <v>23</v>
      </c>
      <c r="S4875" t="s">
        <v>23</v>
      </c>
      <c r="T4875" t="s">
        <v>23</v>
      </c>
      <c r="U4875">
        <v>4</v>
      </c>
      <c r="V4875" t="s">
        <v>495</v>
      </c>
    </row>
    <row r="4876" spans="1:22">
      <c r="A4876">
        <v>6408039</v>
      </c>
      <c r="B4876" t="str">
        <f t="shared" si="388"/>
        <v>2 micron</v>
      </c>
      <c r="C4876" t="str">
        <f t="shared" si="389"/>
        <v>-</v>
      </c>
      <c r="D4876" t="str">
        <f t="shared" si="390"/>
        <v>CP004548.1</v>
      </c>
      <c r="E4876" t="str">
        <f t="shared" si="387"/>
        <v>Saccharomyces</v>
      </c>
      <c r="F4876" t="s">
        <v>32764</v>
      </c>
      <c r="G4876" t="str">
        <f t="shared" si="391"/>
        <v xml:space="preserve">Saccharomycescerevisiae               Ascomycetes6.11738.5814---4-                                                                </v>
      </c>
      <c r="H4876" t="s">
        <v>24807</v>
      </c>
      <c r="I4876" t="s">
        <v>5279</v>
      </c>
      <c r="J4876" t="s">
        <v>5280</v>
      </c>
      <c r="K4876" t="s">
        <v>5281</v>
      </c>
      <c r="L4876" t="s">
        <v>24738</v>
      </c>
      <c r="M4876" t="s">
        <v>23</v>
      </c>
      <c r="N4876" t="s">
        <v>24808</v>
      </c>
      <c r="O4876" s="1" t="s">
        <v>24809</v>
      </c>
      <c r="P4876" t="s">
        <v>24810</v>
      </c>
      <c r="Q4876">
        <v>4</v>
      </c>
      <c r="R4876" t="s">
        <v>23</v>
      </c>
      <c r="S4876" t="s">
        <v>23</v>
      </c>
      <c r="T4876" t="s">
        <v>23</v>
      </c>
      <c r="U4876">
        <v>4</v>
      </c>
      <c r="V4876" t="s">
        <v>495</v>
      </c>
    </row>
    <row r="4877" spans="1:22">
      <c r="A4877">
        <v>6407943</v>
      </c>
      <c r="B4877" t="str">
        <f t="shared" si="388"/>
        <v>2 micron</v>
      </c>
      <c r="C4877" t="str">
        <f t="shared" si="389"/>
        <v>-</v>
      </c>
      <c r="D4877" t="str">
        <f t="shared" si="390"/>
        <v>CP004549.1</v>
      </c>
      <c r="E4877" t="str">
        <f t="shared" si="387"/>
        <v>Saccharomyces</v>
      </c>
      <c r="F4877" t="s">
        <v>32764</v>
      </c>
      <c r="G4877" t="str">
        <f t="shared" si="391"/>
        <v xml:space="preserve">Saccharomycescerevisiae               Ascomycetes6.30339.09254---4-                                                                </v>
      </c>
      <c r="H4877" t="s">
        <v>24811</v>
      </c>
      <c r="I4877" t="s">
        <v>5279</v>
      </c>
      <c r="J4877" t="s">
        <v>5280</v>
      </c>
      <c r="K4877" t="s">
        <v>5281</v>
      </c>
      <c r="L4877" t="s">
        <v>24738</v>
      </c>
      <c r="M4877" t="s">
        <v>23</v>
      </c>
      <c r="N4877" t="s">
        <v>24812</v>
      </c>
      <c r="O4877" s="1" t="s">
        <v>24754</v>
      </c>
      <c r="P4877" t="s">
        <v>24799</v>
      </c>
      <c r="Q4877">
        <v>4</v>
      </c>
      <c r="R4877" t="s">
        <v>23</v>
      </c>
      <c r="S4877" t="s">
        <v>23</v>
      </c>
      <c r="T4877" t="s">
        <v>23</v>
      </c>
      <c r="U4877">
        <v>4</v>
      </c>
      <c r="V4877" t="s">
        <v>495</v>
      </c>
    </row>
    <row r="4878" spans="1:22">
      <c r="A4878">
        <v>6407847</v>
      </c>
      <c r="B4878" t="str">
        <f t="shared" si="388"/>
        <v>2 micron</v>
      </c>
      <c r="C4878" t="str">
        <f t="shared" si="389"/>
        <v>-</v>
      </c>
      <c r="D4878" t="str">
        <f t="shared" si="390"/>
        <v>CP004550.1</v>
      </c>
      <c r="E4878" t="str">
        <f t="shared" si="387"/>
        <v>Saccharomyces</v>
      </c>
      <c r="F4878" t="s">
        <v>32764</v>
      </c>
      <c r="G4878" t="str">
        <f t="shared" si="391"/>
        <v xml:space="preserve">Saccharomycescerevisiae               Ascomycetes6.11938.56844---4-                                                                </v>
      </c>
      <c r="H4878" t="s">
        <v>24813</v>
      </c>
      <c r="I4878" t="s">
        <v>5279</v>
      </c>
      <c r="J4878" t="s">
        <v>5280</v>
      </c>
      <c r="K4878" t="s">
        <v>5281</v>
      </c>
      <c r="L4878" t="s">
        <v>24738</v>
      </c>
      <c r="M4878" t="s">
        <v>23</v>
      </c>
      <c r="N4878" t="s">
        <v>24814</v>
      </c>
      <c r="O4878" s="1" t="s">
        <v>24815</v>
      </c>
      <c r="P4878" t="s">
        <v>24816</v>
      </c>
      <c r="Q4878">
        <v>4</v>
      </c>
      <c r="R4878" t="s">
        <v>23</v>
      </c>
      <c r="S4878" t="s">
        <v>23</v>
      </c>
      <c r="T4878" t="s">
        <v>23</v>
      </c>
      <c r="U4878">
        <v>4</v>
      </c>
      <c r="V4878" t="s">
        <v>495</v>
      </c>
    </row>
    <row r="4879" spans="1:22">
      <c r="A4879">
        <v>6407751</v>
      </c>
      <c r="B4879" t="str">
        <f t="shared" si="388"/>
        <v>2 micron</v>
      </c>
      <c r="C4879" t="str">
        <f t="shared" si="389"/>
        <v>-</v>
      </c>
      <c r="D4879" t="str">
        <f t="shared" si="390"/>
        <v>CP004551.1</v>
      </c>
      <c r="E4879" t="str">
        <f t="shared" si="387"/>
        <v>Saccharomyces</v>
      </c>
      <c r="F4879" t="s">
        <v>32764</v>
      </c>
      <c r="G4879" t="str">
        <f t="shared" si="391"/>
        <v xml:space="preserve">Saccharomycescerevisiae               Ascomycetes6.19439.00554---4-                                                                </v>
      </c>
      <c r="H4879" t="s">
        <v>24817</v>
      </c>
      <c r="I4879" t="s">
        <v>5279</v>
      </c>
      <c r="J4879" t="s">
        <v>5280</v>
      </c>
      <c r="K4879" t="s">
        <v>5281</v>
      </c>
      <c r="L4879" t="s">
        <v>24738</v>
      </c>
      <c r="M4879" t="s">
        <v>23</v>
      </c>
      <c r="N4879" t="s">
        <v>24818</v>
      </c>
      <c r="O4879" s="1" t="s">
        <v>24819</v>
      </c>
      <c r="P4879" t="s">
        <v>24820</v>
      </c>
      <c r="Q4879">
        <v>4</v>
      </c>
      <c r="R4879" t="s">
        <v>23</v>
      </c>
      <c r="S4879" t="s">
        <v>23</v>
      </c>
      <c r="T4879" t="s">
        <v>23</v>
      </c>
      <c r="U4879">
        <v>4</v>
      </c>
      <c r="V4879" t="s">
        <v>495</v>
      </c>
    </row>
    <row r="4880" spans="1:22">
      <c r="A4880">
        <v>6407655</v>
      </c>
      <c r="B4880" t="str">
        <f t="shared" si="388"/>
        <v>2 micron</v>
      </c>
      <c r="C4880" t="str">
        <f t="shared" si="389"/>
        <v>-</v>
      </c>
      <c r="D4880" t="str">
        <f t="shared" si="390"/>
        <v>CP004552.1</v>
      </c>
      <c r="E4880" t="str">
        <f t="shared" si="387"/>
        <v>Saccharomyces</v>
      </c>
      <c r="F4880" t="s">
        <v>32764</v>
      </c>
      <c r="G4880" t="str">
        <f t="shared" si="391"/>
        <v xml:space="preserve">Saccharomycescerevisiae               Ascomycetes6.11838.55844---4-                                                                </v>
      </c>
      <c r="H4880" t="s">
        <v>24821</v>
      </c>
      <c r="I4880" t="s">
        <v>5279</v>
      </c>
      <c r="J4880" t="s">
        <v>5280</v>
      </c>
      <c r="K4880" t="s">
        <v>5281</v>
      </c>
      <c r="L4880" t="s">
        <v>24738</v>
      </c>
      <c r="M4880" t="s">
        <v>23</v>
      </c>
      <c r="N4880" t="s">
        <v>24822</v>
      </c>
      <c r="O4880" s="1" t="s">
        <v>24758</v>
      </c>
      <c r="P4880" t="s">
        <v>24775</v>
      </c>
      <c r="Q4880">
        <v>4</v>
      </c>
      <c r="R4880" t="s">
        <v>23</v>
      </c>
      <c r="S4880" t="s">
        <v>23</v>
      </c>
      <c r="T4880" t="s">
        <v>23</v>
      </c>
      <c r="U4880">
        <v>4</v>
      </c>
      <c r="V4880" t="s">
        <v>495</v>
      </c>
    </row>
    <row r="4881" spans="1:22">
      <c r="A4881">
        <v>6407559</v>
      </c>
      <c r="B4881" t="str">
        <f t="shared" si="388"/>
        <v>2 micron</v>
      </c>
      <c r="C4881" t="str">
        <f t="shared" si="389"/>
        <v>-</v>
      </c>
      <c r="D4881" t="str">
        <f t="shared" si="390"/>
        <v>CP004553.1</v>
      </c>
      <c r="E4881" t="str">
        <f t="shared" si="387"/>
        <v>Saccharomyces</v>
      </c>
      <c r="F4881" t="s">
        <v>32764</v>
      </c>
      <c r="G4881" t="str">
        <f t="shared" si="391"/>
        <v xml:space="preserve">Saccharomycescerevisiae               Ascomycetes6.09439.03844---4-                                                                </v>
      </c>
      <c r="H4881" t="s">
        <v>24823</v>
      </c>
      <c r="I4881" t="s">
        <v>5279</v>
      </c>
      <c r="J4881" t="s">
        <v>5280</v>
      </c>
      <c r="K4881" t="s">
        <v>5281</v>
      </c>
      <c r="L4881" t="s">
        <v>24738</v>
      </c>
      <c r="M4881" t="s">
        <v>23</v>
      </c>
      <c r="N4881" t="s">
        <v>24824</v>
      </c>
      <c r="O4881" s="1" t="s">
        <v>18878</v>
      </c>
      <c r="P4881" t="s">
        <v>24825</v>
      </c>
      <c r="Q4881">
        <v>4</v>
      </c>
      <c r="R4881" t="s">
        <v>23</v>
      </c>
      <c r="S4881" t="s">
        <v>23</v>
      </c>
      <c r="T4881" t="s">
        <v>23</v>
      </c>
      <c r="U4881">
        <v>4</v>
      </c>
      <c r="V4881" t="s">
        <v>495</v>
      </c>
    </row>
    <row r="4882" spans="1:22">
      <c r="A4882">
        <v>6407463</v>
      </c>
      <c r="B4882" t="str">
        <f t="shared" si="388"/>
        <v>2 micron</v>
      </c>
      <c r="C4882" t="str">
        <f t="shared" si="389"/>
        <v>-</v>
      </c>
      <c r="D4882" t="str">
        <f t="shared" si="390"/>
        <v>CP004554.1</v>
      </c>
      <c r="E4882" t="str">
        <f t="shared" si="387"/>
        <v>Saccharomyces</v>
      </c>
      <c r="F4882" t="s">
        <v>32764</v>
      </c>
      <c r="G4882" t="str">
        <f t="shared" si="391"/>
        <v xml:space="preserve">Saccharomycescerevisiae               Ascomycetes6.09538.96644---4-                                                                </v>
      </c>
      <c r="H4882" t="s">
        <v>24826</v>
      </c>
      <c r="I4882" t="s">
        <v>5279</v>
      </c>
      <c r="J4882" t="s">
        <v>5280</v>
      </c>
      <c r="K4882" t="s">
        <v>5281</v>
      </c>
      <c r="L4882" t="s">
        <v>24738</v>
      </c>
      <c r="M4882" t="s">
        <v>23</v>
      </c>
      <c r="N4882" t="s">
        <v>24827</v>
      </c>
      <c r="O4882" s="1" t="s">
        <v>24828</v>
      </c>
      <c r="P4882" t="s">
        <v>24829</v>
      </c>
      <c r="Q4882">
        <v>4</v>
      </c>
      <c r="R4882" t="s">
        <v>23</v>
      </c>
      <c r="S4882" t="s">
        <v>23</v>
      </c>
      <c r="T4882" t="s">
        <v>23</v>
      </c>
      <c r="U4882">
        <v>4</v>
      </c>
      <c r="V4882" t="s">
        <v>495</v>
      </c>
    </row>
    <row r="4883" spans="1:22">
      <c r="A4883">
        <v>6407367</v>
      </c>
      <c r="B4883" t="str">
        <f t="shared" si="388"/>
        <v>2 micron</v>
      </c>
      <c r="C4883" t="str">
        <f t="shared" si="389"/>
        <v>-</v>
      </c>
      <c r="D4883" t="str">
        <f t="shared" si="390"/>
        <v>CP004555.1</v>
      </c>
      <c r="E4883" t="str">
        <f t="shared" si="387"/>
        <v>Saccharomyces</v>
      </c>
      <c r="F4883" t="s">
        <v>32764</v>
      </c>
      <c r="G4883" t="str">
        <f t="shared" si="391"/>
        <v xml:space="preserve">Saccharomycescerevisiae               Ascomycetes6.17839.10654---4-                                                                </v>
      </c>
      <c r="H4883" t="s">
        <v>24830</v>
      </c>
      <c r="I4883" t="s">
        <v>5279</v>
      </c>
      <c r="J4883" t="s">
        <v>5280</v>
      </c>
      <c r="K4883" t="s">
        <v>5281</v>
      </c>
      <c r="L4883" t="s">
        <v>24738</v>
      </c>
      <c r="M4883" t="s">
        <v>23</v>
      </c>
      <c r="N4883" t="s">
        <v>24831</v>
      </c>
      <c r="O4883" s="1" t="s">
        <v>24762</v>
      </c>
      <c r="P4883" t="s">
        <v>24832</v>
      </c>
      <c r="Q4883">
        <v>4</v>
      </c>
      <c r="R4883" t="s">
        <v>23</v>
      </c>
      <c r="S4883" t="s">
        <v>23</v>
      </c>
      <c r="T4883" t="s">
        <v>23</v>
      </c>
      <c r="U4883">
        <v>4</v>
      </c>
      <c r="V4883" t="s">
        <v>495</v>
      </c>
    </row>
    <row r="4884" spans="1:22">
      <c r="A4884">
        <v>6407271</v>
      </c>
      <c r="B4884" t="str">
        <f t="shared" si="388"/>
        <v>2 micron</v>
      </c>
      <c r="C4884" t="str">
        <f t="shared" si="389"/>
        <v>-</v>
      </c>
      <c r="D4884" t="str">
        <f t="shared" si="390"/>
        <v>CP004556.1</v>
      </c>
      <c r="E4884" t="str">
        <f t="shared" si="387"/>
        <v>Saccharomyces</v>
      </c>
      <c r="F4884" t="s">
        <v>32764</v>
      </c>
      <c r="G4884" t="str">
        <f t="shared" si="391"/>
        <v xml:space="preserve">Saccharomycescerevisiae               Ascomycetes6.30339.07664---4-                                                                </v>
      </c>
      <c r="H4884" t="s">
        <v>24833</v>
      </c>
      <c r="I4884" t="s">
        <v>5279</v>
      </c>
      <c r="J4884" t="s">
        <v>5280</v>
      </c>
      <c r="K4884" t="s">
        <v>5281</v>
      </c>
      <c r="L4884" t="s">
        <v>24738</v>
      </c>
      <c r="M4884" t="s">
        <v>23</v>
      </c>
      <c r="N4884" t="s">
        <v>24834</v>
      </c>
      <c r="O4884" s="1" t="s">
        <v>24754</v>
      </c>
      <c r="P4884" t="s">
        <v>24755</v>
      </c>
      <c r="Q4884">
        <v>4</v>
      </c>
      <c r="R4884" t="s">
        <v>23</v>
      </c>
      <c r="S4884" t="s">
        <v>23</v>
      </c>
      <c r="T4884" t="s">
        <v>23</v>
      </c>
      <c r="U4884">
        <v>4</v>
      </c>
      <c r="V4884" t="s">
        <v>495</v>
      </c>
    </row>
    <row r="4885" spans="1:22">
      <c r="A4885">
        <v>6407175</v>
      </c>
      <c r="B4885" t="str">
        <f t="shared" si="388"/>
        <v>2 micron</v>
      </c>
      <c r="C4885" t="str">
        <f t="shared" si="389"/>
        <v>-</v>
      </c>
      <c r="D4885" t="str">
        <f t="shared" si="390"/>
        <v>CP004557.1</v>
      </c>
      <c r="E4885" t="str">
        <f t="shared" si="387"/>
        <v>Saccharomyces</v>
      </c>
      <c r="F4885" t="s">
        <v>32764</v>
      </c>
      <c r="G4885" t="str">
        <f t="shared" si="391"/>
        <v xml:space="preserve">Saccharomycescerevisiae               Ascomycetes6.11838.5914---4-                                                                </v>
      </c>
      <c r="H4885" t="s">
        <v>24835</v>
      </c>
      <c r="I4885" t="s">
        <v>5279</v>
      </c>
      <c r="J4885" t="s">
        <v>5280</v>
      </c>
      <c r="K4885" t="s">
        <v>5281</v>
      </c>
      <c r="L4885" t="s">
        <v>24738</v>
      </c>
      <c r="M4885" t="s">
        <v>23</v>
      </c>
      <c r="N4885" t="s">
        <v>24836</v>
      </c>
      <c r="O4885" s="1" t="s">
        <v>24758</v>
      </c>
      <c r="P4885" t="s">
        <v>24766</v>
      </c>
      <c r="Q4885">
        <v>4</v>
      </c>
      <c r="R4885" t="s">
        <v>23</v>
      </c>
      <c r="S4885" t="s">
        <v>23</v>
      </c>
      <c r="T4885" t="s">
        <v>23</v>
      </c>
      <c r="U4885">
        <v>4</v>
      </c>
      <c r="V4885" t="s">
        <v>495</v>
      </c>
    </row>
    <row r="4886" spans="1:22">
      <c r="A4886">
        <v>6407079</v>
      </c>
      <c r="B4886" t="str">
        <f t="shared" si="388"/>
        <v>2 micron</v>
      </c>
      <c r="C4886" t="str">
        <f t="shared" si="389"/>
        <v>-</v>
      </c>
      <c r="D4886" t="str">
        <f t="shared" si="390"/>
        <v>CP004558.1</v>
      </c>
      <c r="E4886" t="str">
        <f t="shared" si="387"/>
        <v>Saccharomyces</v>
      </c>
      <c r="F4886" t="s">
        <v>32764</v>
      </c>
      <c r="G4886" t="str">
        <f t="shared" si="391"/>
        <v xml:space="preserve">Saccharomycescerevisiae               Ascomycetes6.34638.84344---4-                                                                </v>
      </c>
      <c r="H4886" t="s">
        <v>24837</v>
      </c>
      <c r="I4886" t="s">
        <v>5279</v>
      </c>
      <c r="J4886" t="s">
        <v>5280</v>
      </c>
      <c r="K4886" t="s">
        <v>5281</v>
      </c>
      <c r="L4886" t="s">
        <v>24738</v>
      </c>
      <c r="M4886" t="s">
        <v>23</v>
      </c>
      <c r="N4886" t="s">
        <v>24838</v>
      </c>
      <c r="O4886" s="1" t="s">
        <v>24839</v>
      </c>
      <c r="P4886" t="s">
        <v>24840</v>
      </c>
      <c r="Q4886">
        <v>4</v>
      </c>
      <c r="R4886" t="s">
        <v>23</v>
      </c>
      <c r="S4886" t="s">
        <v>23</v>
      </c>
      <c r="T4886" t="s">
        <v>23</v>
      </c>
      <c r="U4886">
        <v>4</v>
      </c>
      <c r="V4886" t="s">
        <v>495</v>
      </c>
    </row>
    <row r="4887" spans="1:22">
      <c r="A4887">
        <v>6406983</v>
      </c>
      <c r="B4887" t="str">
        <f t="shared" si="388"/>
        <v>2 micron</v>
      </c>
      <c r="C4887" t="str">
        <f t="shared" si="389"/>
        <v>-</v>
      </c>
      <c r="D4887" t="str">
        <f t="shared" si="390"/>
        <v>CP004559.1</v>
      </c>
      <c r="E4887" t="str">
        <f t="shared" si="387"/>
        <v>Saccharomyces</v>
      </c>
      <c r="F4887" t="s">
        <v>32764</v>
      </c>
      <c r="G4887" t="str">
        <f t="shared" si="391"/>
        <v xml:space="preserve">Saccharomycescerevisiae               Ascomycetes6.16238.41294---4-                                                                </v>
      </c>
      <c r="H4887" t="s">
        <v>24841</v>
      </c>
      <c r="I4887" t="s">
        <v>5279</v>
      </c>
      <c r="J4887" t="s">
        <v>5280</v>
      </c>
      <c r="K4887" t="s">
        <v>5281</v>
      </c>
      <c r="L4887" t="s">
        <v>24738</v>
      </c>
      <c r="M4887" t="s">
        <v>23</v>
      </c>
      <c r="N4887" t="s">
        <v>24842</v>
      </c>
      <c r="O4887" s="1" t="s">
        <v>1697</v>
      </c>
      <c r="P4887" t="s">
        <v>24843</v>
      </c>
      <c r="Q4887">
        <v>4</v>
      </c>
      <c r="R4887" t="s">
        <v>23</v>
      </c>
      <c r="S4887" t="s">
        <v>23</v>
      </c>
      <c r="T4887" t="s">
        <v>23</v>
      </c>
      <c r="U4887">
        <v>4</v>
      </c>
      <c r="V4887" t="s">
        <v>495</v>
      </c>
    </row>
    <row r="4888" spans="1:22">
      <c r="A4888">
        <v>6406887</v>
      </c>
      <c r="B4888" t="str">
        <f t="shared" si="388"/>
        <v>2 micron</v>
      </c>
      <c r="C4888" t="str">
        <f t="shared" si="389"/>
        <v>-</v>
      </c>
      <c r="D4888" t="str">
        <f t="shared" si="390"/>
        <v>CP004560.1</v>
      </c>
      <c r="E4888" t="str">
        <f t="shared" si="387"/>
        <v>Saccharomyces</v>
      </c>
      <c r="F4888" t="s">
        <v>32764</v>
      </c>
      <c r="G4888" t="str">
        <f t="shared" si="391"/>
        <v xml:space="preserve">Saccharomycescerevisiae               Ascomycetes6.17939.13254---4-                                                                </v>
      </c>
      <c r="H4888" t="s">
        <v>24844</v>
      </c>
      <c r="I4888" t="s">
        <v>5279</v>
      </c>
      <c r="J4888" t="s">
        <v>5280</v>
      </c>
      <c r="K4888" t="s">
        <v>5281</v>
      </c>
      <c r="L4888" t="s">
        <v>24738</v>
      </c>
      <c r="M4888" t="s">
        <v>23</v>
      </c>
      <c r="N4888" t="s">
        <v>24845</v>
      </c>
      <c r="O4888" s="1" t="s">
        <v>24846</v>
      </c>
      <c r="P4888" t="s">
        <v>24847</v>
      </c>
      <c r="Q4888">
        <v>4</v>
      </c>
      <c r="R4888" t="s">
        <v>23</v>
      </c>
      <c r="S4888" t="s">
        <v>23</v>
      </c>
      <c r="T4888" t="s">
        <v>23</v>
      </c>
      <c r="U4888">
        <v>4</v>
      </c>
      <c r="V4888" t="s">
        <v>495</v>
      </c>
    </row>
    <row r="4889" spans="1:22">
      <c r="A4889">
        <v>6406791</v>
      </c>
      <c r="B4889" t="str">
        <f t="shared" si="388"/>
        <v>2 micron</v>
      </c>
      <c r="C4889" t="str">
        <f t="shared" si="389"/>
        <v>-</v>
      </c>
      <c r="D4889" t="str">
        <f t="shared" si="390"/>
        <v>CP004561.1</v>
      </c>
      <c r="E4889" t="str">
        <f t="shared" si="387"/>
        <v>Saccharomyces</v>
      </c>
      <c r="F4889" t="s">
        <v>32764</v>
      </c>
      <c r="G4889" t="str">
        <f t="shared" si="391"/>
        <v xml:space="preserve">Saccharomycescerevisiae               Ascomycetes6.30339.10844---4-                                                                </v>
      </c>
      <c r="H4889" t="s">
        <v>24848</v>
      </c>
      <c r="I4889" t="s">
        <v>5279</v>
      </c>
      <c r="J4889" t="s">
        <v>5280</v>
      </c>
      <c r="K4889" t="s">
        <v>5281</v>
      </c>
      <c r="L4889" t="s">
        <v>24738</v>
      </c>
      <c r="M4889" t="s">
        <v>23</v>
      </c>
      <c r="N4889" t="s">
        <v>24849</v>
      </c>
      <c r="O4889" s="1" t="s">
        <v>24754</v>
      </c>
      <c r="P4889" t="s">
        <v>24778</v>
      </c>
      <c r="Q4889">
        <v>4</v>
      </c>
      <c r="R4889" t="s">
        <v>23</v>
      </c>
      <c r="S4889" t="s">
        <v>23</v>
      </c>
      <c r="T4889" t="s">
        <v>23</v>
      </c>
      <c r="U4889">
        <v>4</v>
      </c>
      <c r="V4889" t="s">
        <v>495</v>
      </c>
    </row>
    <row r="4890" spans="1:22">
      <c r="A4890">
        <v>6406695</v>
      </c>
      <c r="B4890" t="str">
        <f t="shared" si="388"/>
        <v>2 micron</v>
      </c>
      <c r="C4890" t="str">
        <f t="shared" si="389"/>
        <v>-</v>
      </c>
      <c r="D4890" t="str">
        <f t="shared" si="390"/>
        <v>CP004562.1</v>
      </c>
      <c r="E4890" t="str">
        <f t="shared" si="387"/>
        <v>Saccharomyces</v>
      </c>
      <c r="F4890" t="s">
        <v>32764</v>
      </c>
      <c r="G4890" t="str">
        <f t="shared" si="391"/>
        <v xml:space="preserve">Saccharomycescerevisiae               Ascomycetes6.30338.98144---4-                                                                </v>
      </c>
      <c r="H4890" t="s">
        <v>24850</v>
      </c>
      <c r="I4890" t="s">
        <v>5279</v>
      </c>
      <c r="J4890" t="s">
        <v>5280</v>
      </c>
      <c r="K4890" t="s">
        <v>5281</v>
      </c>
      <c r="L4890" t="s">
        <v>24738</v>
      </c>
      <c r="M4890" t="s">
        <v>23</v>
      </c>
      <c r="N4890" t="s">
        <v>24851</v>
      </c>
      <c r="O4890" s="1" t="s">
        <v>24754</v>
      </c>
      <c r="P4890" t="s">
        <v>24852</v>
      </c>
      <c r="Q4890">
        <v>4</v>
      </c>
      <c r="R4890" t="s">
        <v>23</v>
      </c>
      <c r="S4890" t="s">
        <v>23</v>
      </c>
      <c r="T4890" t="s">
        <v>23</v>
      </c>
      <c r="U4890">
        <v>4</v>
      </c>
      <c r="V4890" t="s">
        <v>495</v>
      </c>
    </row>
    <row r="4891" spans="1:22">
      <c r="A4891">
        <v>6406599</v>
      </c>
      <c r="B4891" t="str">
        <f t="shared" si="388"/>
        <v>2 micron</v>
      </c>
      <c r="C4891" t="str">
        <f t="shared" si="389"/>
        <v>-</v>
      </c>
      <c r="D4891" t="str">
        <f t="shared" si="390"/>
        <v>CP004563.1</v>
      </c>
      <c r="E4891" t="str">
        <f t="shared" ref="E4891:E4954" si="392">MID(H4891,1,FIND(" ",H4891)-1)</f>
        <v>Saccharomyces</v>
      </c>
      <c r="F4891" t="s">
        <v>32764</v>
      </c>
      <c r="G4891" t="str">
        <f t="shared" si="391"/>
        <v xml:space="preserve">Saccharomycescerevisiae               Ascomycetes6.09439.03844---4-                                                                </v>
      </c>
      <c r="H4891" t="s">
        <v>24853</v>
      </c>
      <c r="I4891" t="s">
        <v>5279</v>
      </c>
      <c r="J4891" t="s">
        <v>5280</v>
      </c>
      <c r="K4891" t="s">
        <v>5281</v>
      </c>
      <c r="L4891" t="s">
        <v>24738</v>
      </c>
      <c r="M4891" t="s">
        <v>23</v>
      </c>
      <c r="N4891" t="s">
        <v>24854</v>
      </c>
      <c r="O4891" s="1" t="s">
        <v>18878</v>
      </c>
      <c r="P4891" t="s">
        <v>24825</v>
      </c>
      <c r="Q4891">
        <v>4</v>
      </c>
      <c r="R4891" t="s">
        <v>23</v>
      </c>
      <c r="S4891" t="s">
        <v>23</v>
      </c>
      <c r="T4891" t="s">
        <v>23</v>
      </c>
      <c r="U4891">
        <v>4</v>
      </c>
      <c r="V4891" t="s">
        <v>495</v>
      </c>
    </row>
    <row r="4892" spans="1:22">
      <c r="A4892">
        <v>6406503</v>
      </c>
      <c r="B4892" t="str">
        <f t="shared" si="388"/>
        <v>2 micron</v>
      </c>
      <c r="C4892" t="str">
        <f t="shared" si="389"/>
        <v>-</v>
      </c>
      <c r="D4892" t="str">
        <f t="shared" si="390"/>
        <v>CP004564.1</v>
      </c>
      <c r="E4892" t="str">
        <f t="shared" si="392"/>
        <v>Saccharomyces</v>
      </c>
      <c r="F4892" t="s">
        <v>32764</v>
      </c>
      <c r="G4892" t="str">
        <f t="shared" si="391"/>
        <v xml:space="preserve">Saccharomycescerevisiae               Ascomycetes6.17839.12274---4-                                                                </v>
      </c>
      <c r="H4892" t="s">
        <v>24855</v>
      </c>
      <c r="I4892" t="s">
        <v>5279</v>
      </c>
      <c r="J4892" t="s">
        <v>5280</v>
      </c>
      <c r="K4892" t="s">
        <v>5281</v>
      </c>
      <c r="L4892" t="s">
        <v>24738</v>
      </c>
      <c r="M4892" t="s">
        <v>23</v>
      </c>
      <c r="N4892" t="s">
        <v>24856</v>
      </c>
      <c r="O4892" s="1" t="s">
        <v>24762</v>
      </c>
      <c r="P4892" t="s">
        <v>24796</v>
      </c>
      <c r="Q4892">
        <v>4</v>
      </c>
      <c r="R4892" t="s">
        <v>23</v>
      </c>
      <c r="S4892" t="s">
        <v>23</v>
      </c>
      <c r="T4892" t="s">
        <v>23</v>
      </c>
      <c r="U4892">
        <v>4</v>
      </c>
      <c r="V4892" t="s">
        <v>495</v>
      </c>
    </row>
    <row r="4893" spans="1:22">
      <c r="A4893">
        <v>6406407</v>
      </c>
      <c r="B4893" t="str">
        <f t="shared" si="388"/>
        <v>2 micron</v>
      </c>
      <c r="C4893" t="str">
        <f t="shared" si="389"/>
        <v>-</v>
      </c>
      <c r="D4893" t="str">
        <f t="shared" si="390"/>
        <v>CP004565.1</v>
      </c>
      <c r="E4893" t="str">
        <f t="shared" si="392"/>
        <v>Saccharomyces</v>
      </c>
      <c r="F4893" t="s">
        <v>32764</v>
      </c>
      <c r="G4893" t="str">
        <f t="shared" si="391"/>
        <v xml:space="preserve">Saccharomycescerevisiae               Ascomycetes6.30339.06084---4-                                                                </v>
      </c>
      <c r="H4893" t="s">
        <v>24857</v>
      </c>
      <c r="I4893" t="s">
        <v>5279</v>
      </c>
      <c r="J4893" t="s">
        <v>5280</v>
      </c>
      <c r="K4893" t="s">
        <v>5281</v>
      </c>
      <c r="L4893" t="s">
        <v>24738</v>
      </c>
      <c r="M4893" t="s">
        <v>23</v>
      </c>
      <c r="N4893" t="s">
        <v>24858</v>
      </c>
      <c r="O4893" s="1" t="s">
        <v>24754</v>
      </c>
      <c r="P4893" t="s">
        <v>24781</v>
      </c>
      <c r="Q4893">
        <v>4</v>
      </c>
      <c r="R4893" t="s">
        <v>23</v>
      </c>
      <c r="S4893" t="s">
        <v>23</v>
      </c>
      <c r="T4893" t="s">
        <v>23</v>
      </c>
      <c r="U4893">
        <v>4</v>
      </c>
      <c r="V4893" t="s">
        <v>495</v>
      </c>
    </row>
    <row r="4894" spans="1:22">
      <c r="A4894">
        <v>6406311</v>
      </c>
      <c r="B4894" t="str">
        <f t="shared" si="388"/>
        <v>2 micron</v>
      </c>
      <c r="C4894" t="str">
        <f t="shared" si="389"/>
        <v>-</v>
      </c>
      <c r="D4894" t="str">
        <f t="shared" si="390"/>
        <v>CP004566.1</v>
      </c>
      <c r="E4894" t="str">
        <f t="shared" si="392"/>
        <v>Saccharomyces</v>
      </c>
      <c r="F4894" t="s">
        <v>32764</v>
      </c>
      <c r="G4894" t="str">
        <f t="shared" si="391"/>
        <v xml:space="preserve">Saccharomycescerevisiae               Ascomycetes6.17839.09034---4-                                                                </v>
      </c>
      <c r="H4894" t="s">
        <v>24859</v>
      </c>
      <c r="I4894" t="s">
        <v>5279</v>
      </c>
      <c r="J4894" t="s">
        <v>5280</v>
      </c>
      <c r="K4894" t="s">
        <v>5281</v>
      </c>
      <c r="L4894" t="s">
        <v>24738</v>
      </c>
      <c r="M4894" t="s">
        <v>23</v>
      </c>
      <c r="N4894" t="s">
        <v>24860</v>
      </c>
      <c r="O4894" s="1" t="s">
        <v>24762</v>
      </c>
      <c r="P4894" t="s">
        <v>24763</v>
      </c>
      <c r="Q4894">
        <v>4</v>
      </c>
      <c r="R4894" t="s">
        <v>23</v>
      </c>
      <c r="S4894" t="s">
        <v>23</v>
      </c>
      <c r="T4894" t="s">
        <v>23</v>
      </c>
      <c r="U4894">
        <v>4</v>
      </c>
      <c r="V4894" t="s">
        <v>495</v>
      </c>
    </row>
    <row r="4895" spans="1:22">
      <c r="A4895">
        <v>6406215</v>
      </c>
      <c r="B4895" t="str">
        <f t="shared" si="388"/>
        <v>2 micron</v>
      </c>
      <c r="C4895" t="str">
        <f t="shared" si="389"/>
        <v>-</v>
      </c>
      <c r="D4895" t="str">
        <f t="shared" si="390"/>
        <v>CP004567.1</v>
      </c>
      <c r="E4895" t="str">
        <f t="shared" si="392"/>
        <v>Saccharomyces</v>
      </c>
      <c r="F4895" t="s">
        <v>32764</v>
      </c>
      <c r="G4895" t="str">
        <f t="shared" si="391"/>
        <v xml:space="preserve">Saccharomycescerevisiae               Ascomycetes6.11838.55844---4-                                                                </v>
      </c>
      <c r="H4895" t="s">
        <v>24861</v>
      </c>
      <c r="I4895" t="s">
        <v>5279</v>
      </c>
      <c r="J4895" t="s">
        <v>5280</v>
      </c>
      <c r="K4895" t="s">
        <v>5281</v>
      </c>
      <c r="L4895" t="s">
        <v>24738</v>
      </c>
      <c r="M4895" t="s">
        <v>23</v>
      </c>
      <c r="N4895" t="s">
        <v>24862</v>
      </c>
      <c r="O4895" s="1" t="s">
        <v>24758</v>
      </c>
      <c r="P4895" t="s">
        <v>24775</v>
      </c>
      <c r="Q4895">
        <v>4</v>
      </c>
      <c r="R4895" t="s">
        <v>23</v>
      </c>
      <c r="S4895" t="s">
        <v>23</v>
      </c>
      <c r="T4895" t="s">
        <v>23</v>
      </c>
      <c r="U4895">
        <v>4</v>
      </c>
      <c r="V4895" t="s">
        <v>495</v>
      </c>
    </row>
    <row r="4896" spans="1:22">
      <c r="A4896">
        <v>6406119</v>
      </c>
      <c r="B4896" t="str">
        <f t="shared" si="388"/>
        <v>2 micron</v>
      </c>
      <c r="C4896" t="str">
        <f t="shared" si="389"/>
        <v>-</v>
      </c>
      <c r="D4896" t="str">
        <f t="shared" si="390"/>
        <v>CP004502.1</v>
      </c>
      <c r="E4896" t="str">
        <f t="shared" si="392"/>
        <v>Saccharomyces</v>
      </c>
      <c r="F4896" t="s">
        <v>32764</v>
      </c>
      <c r="G4896" t="str">
        <f t="shared" si="391"/>
        <v xml:space="preserve">Saccharomycescerevisiae               Ascomycetes6.17839.12274---4-                                                                        </v>
      </c>
      <c r="H4896" t="s">
        <v>24863</v>
      </c>
      <c r="I4896" t="s">
        <v>5279</v>
      </c>
      <c r="J4896" t="s">
        <v>5280</v>
      </c>
      <c r="K4896" t="s">
        <v>5281</v>
      </c>
      <c r="L4896" t="s">
        <v>24738</v>
      </c>
      <c r="M4896" t="s">
        <v>23</v>
      </c>
      <c r="N4896" t="s">
        <v>24864</v>
      </c>
      <c r="O4896" s="1" t="s">
        <v>24762</v>
      </c>
      <c r="P4896" t="s">
        <v>24796</v>
      </c>
      <c r="Q4896">
        <v>4</v>
      </c>
      <c r="R4896" t="s">
        <v>23</v>
      </c>
      <c r="S4896" t="s">
        <v>23</v>
      </c>
      <c r="T4896" t="s">
        <v>23</v>
      </c>
      <c r="U4896">
        <v>4</v>
      </c>
      <c r="V4896" t="s">
        <v>3736</v>
      </c>
    </row>
    <row r="4897" spans="1:22">
      <c r="A4897">
        <v>6406023</v>
      </c>
      <c r="B4897" t="str">
        <f t="shared" si="388"/>
        <v>2 micron</v>
      </c>
      <c r="C4897" t="str">
        <f t="shared" si="389"/>
        <v>-</v>
      </c>
      <c r="D4897" t="str">
        <f t="shared" si="390"/>
        <v>CP004503.1</v>
      </c>
      <c r="E4897" t="str">
        <f t="shared" si="392"/>
        <v>Saccharomyces</v>
      </c>
      <c r="F4897" t="s">
        <v>32764</v>
      </c>
      <c r="G4897" t="str">
        <f t="shared" si="391"/>
        <v xml:space="preserve">Saccharomycescerevisiae               Ascomycetes6.30338.99734---4-                                                                        </v>
      </c>
      <c r="H4897" t="s">
        <v>24865</v>
      </c>
      <c r="I4897" t="s">
        <v>5279</v>
      </c>
      <c r="J4897" t="s">
        <v>5280</v>
      </c>
      <c r="K4897" t="s">
        <v>5281</v>
      </c>
      <c r="L4897" t="s">
        <v>24738</v>
      </c>
      <c r="M4897" t="s">
        <v>23</v>
      </c>
      <c r="N4897" t="s">
        <v>24866</v>
      </c>
      <c r="O4897" s="1" t="s">
        <v>24754</v>
      </c>
      <c r="P4897" t="s">
        <v>24867</v>
      </c>
      <c r="Q4897">
        <v>4</v>
      </c>
      <c r="R4897" t="s">
        <v>23</v>
      </c>
      <c r="S4897" t="s">
        <v>23</v>
      </c>
      <c r="T4897" t="s">
        <v>23</v>
      </c>
      <c r="U4897">
        <v>4</v>
      </c>
      <c r="V4897" t="s">
        <v>3736</v>
      </c>
    </row>
    <row r="4898" spans="1:22">
      <c r="A4898">
        <v>6405927</v>
      </c>
      <c r="B4898" t="str">
        <f t="shared" si="388"/>
        <v>2 micron</v>
      </c>
      <c r="C4898" t="str">
        <f t="shared" si="389"/>
        <v>-</v>
      </c>
      <c r="D4898" t="str">
        <f t="shared" si="390"/>
        <v>CP004504.1</v>
      </c>
      <c r="E4898" t="str">
        <f t="shared" si="392"/>
        <v>Saccharomyces</v>
      </c>
      <c r="F4898" t="s">
        <v>32764</v>
      </c>
      <c r="G4898" t="str">
        <f t="shared" si="391"/>
        <v xml:space="preserve">Saccharomycescerevisiae               Ascomycetes6.30339.07664---4-                                                                        </v>
      </c>
      <c r="H4898" t="s">
        <v>24868</v>
      </c>
      <c r="I4898" t="s">
        <v>5279</v>
      </c>
      <c r="J4898" t="s">
        <v>5280</v>
      </c>
      <c r="K4898" t="s">
        <v>5281</v>
      </c>
      <c r="L4898" t="s">
        <v>24738</v>
      </c>
      <c r="M4898" t="s">
        <v>23</v>
      </c>
      <c r="N4898" t="s">
        <v>24869</v>
      </c>
      <c r="O4898" s="1" t="s">
        <v>24754</v>
      </c>
      <c r="P4898" t="s">
        <v>24755</v>
      </c>
      <c r="Q4898">
        <v>4</v>
      </c>
      <c r="R4898" t="s">
        <v>23</v>
      </c>
      <c r="S4898" t="s">
        <v>23</v>
      </c>
      <c r="T4898" t="s">
        <v>23</v>
      </c>
      <c r="U4898">
        <v>4</v>
      </c>
      <c r="V4898" t="s">
        <v>3736</v>
      </c>
    </row>
    <row r="4899" spans="1:22">
      <c r="A4899">
        <v>6405831</v>
      </c>
      <c r="B4899" t="str">
        <f t="shared" si="388"/>
        <v>2 micron</v>
      </c>
      <c r="C4899" t="str">
        <f t="shared" si="389"/>
        <v>-</v>
      </c>
      <c r="D4899" t="str">
        <f t="shared" si="390"/>
        <v>CP004505.1</v>
      </c>
      <c r="E4899" t="str">
        <f t="shared" si="392"/>
        <v>Saccharomyces</v>
      </c>
      <c r="F4899" t="s">
        <v>32764</v>
      </c>
      <c r="G4899" t="str">
        <f t="shared" si="391"/>
        <v xml:space="preserve">Saccharomycescerevisiae               Ascomycetes6.17839.07414---4-                                                                        </v>
      </c>
      <c r="H4899" t="s">
        <v>24870</v>
      </c>
      <c r="I4899" t="s">
        <v>5279</v>
      </c>
      <c r="J4899" t="s">
        <v>5280</v>
      </c>
      <c r="K4899" t="s">
        <v>5281</v>
      </c>
      <c r="L4899" t="s">
        <v>24738</v>
      </c>
      <c r="M4899" t="s">
        <v>23</v>
      </c>
      <c r="N4899" t="s">
        <v>24871</v>
      </c>
      <c r="O4899" s="1" t="s">
        <v>24762</v>
      </c>
      <c r="P4899" t="s">
        <v>24872</v>
      </c>
      <c r="Q4899">
        <v>4</v>
      </c>
      <c r="R4899" t="s">
        <v>23</v>
      </c>
      <c r="S4899" t="s">
        <v>23</v>
      </c>
      <c r="T4899" t="s">
        <v>23</v>
      </c>
      <c r="U4899">
        <v>4</v>
      </c>
      <c r="V4899" t="s">
        <v>3736</v>
      </c>
    </row>
    <row r="4900" spans="1:22">
      <c r="A4900">
        <v>6405735</v>
      </c>
      <c r="B4900" t="str">
        <f t="shared" si="388"/>
        <v>2 micron</v>
      </c>
      <c r="C4900" t="str">
        <f t="shared" si="389"/>
        <v>-</v>
      </c>
      <c r="D4900" t="str">
        <f t="shared" si="390"/>
        <v>CP004506.1</v>
      </c>
      <c r="E4900" t="str">
        <f t="shared" si="392"/>
        <v>Saccharomyces</v>
      </c>
      <c r="F4900" t="s">
        <v>32764</v>
      </c>
      <c r="G4900" t="str">
        <f t="shared" si="391"/>
        <v xml:space="preserve">Saccharomycescerevisiae               Ascomycetes6.17839.05794---4-                                                                        </v>
      </c>
      <c r="H4900" t="s">
        <v>24873</v>
      </c>
      <c r="I4900" t="s">
        <v>5279</v>
      </c>
      <c r="J4900" t="s">
        <v>5280</v>
      </c>
      <c r="K4900" t="s">
        <v>5281</v>
      </c>
      <c r="L4900" t="s">
        <v>24738</v>
      </c>
      <c r="M4900" t="s">
        <v>23</v>
      </c>
      <c r="N4900" t="s">
        <v>24874</v>
      </c>
      <c r="O4900" s="1" t="s">
        <v>24762</v>
      </c>
      <c r="P4900" t="s">
        <v>24875</v>
      </c>
      <c r="Q4900">
        <v>4</v>
      </c>
      <c r="R4900" t="s">
        <v>23</v>
      </c>
      <c r="S4900" t="s">
        <v>23</v>
      </c>
      <c r="T4900" t="s">
        <v>23</v>
      </c>
      <c r="U4900">
        <v>4</v>
      </c>
      <c r="V4900" t="s">
        <v>3736</v>
      </c>
    </row>
    <row r="4901" spans="1:22">
      <c r="A4901">
        <v>6405639</v>
      </c>
      <c r="B4901" t="str">
        <f t="shared" si="388"/>
        <v>2 micron</v>
      </c>
      <c r="C4901" t="str">
        <f t="shared" si="389"/>
        <v>-</v>
      </c>
      <c r="D4901" t="str">
        <f t="shared" si="390"/>
        <v>CP004507.1</v>
      </c>
      <c r="E4901" t="str">
        <f t="shared" si="392"/>
        <v>Saccharomyces</v>
      </c>
      <c r="F4901" t="s">
        <v>32764</v>
      </c>
      <c r="G4901" t="str">
        <f t="shared" si="391"/>
        <v xml:space="preserve">Saccharomycescerevisiae               Ascomycetes6.11838.60744---4-                                                                        </v>
      </c>
      <c r="H4901" t="s">
        <v>24876</v>
      </c>
      <c r="I4901" t="s">
        <v>5279</v>
      </c>
      <c r="J4901" t="s">
        <v>5280</v>
      </c>
      <c r="K4901" t="s">
        <v>5281</v>
      </c>
      <c r="L4901" t="s">
        <v>24738</v>
      </c>
      <c r="M4901" t="s">
        <v>23</v>
      </c>
      <c r="N4901" t="s">
        <v>24877</v>
      </c>
      <c r="O4901" s="1" t="s">
        <v>24758</v>
      </c>
      <c r="P4901" t="s">
        <v>24878</v>
      </c>
      <c r="Q4901">
        <v>4</v>
      </c>
      <c r="R4901" t="s">
        <v>23</v>
      </c>
      <c r="S4901" t="s">
        <v>23</v>
      </c>
      <c r="T4901" t="s">
        <v>23</v>
      </c>
      <c r="U4901">
        <v>4</v>
      </c>
      <c r="V4901" t="s">
        <v>3736</v>
      </c>
    </row>
    <row r="4902" spans="1:22">
      <c r="A4902">
        <v>6405543</v>
      </c>
      <c r="B4902" t="str">
        <f t="shared" si="388"/>
        <v>2 micron</v>
      </c>
      <c r="C4902" t="str">
        <f t="shared" si="389"/>
        <v>-</v>
      </c>
      <c r="D4902" t="str">
        <f t="shared" si="390"/>
        <v>CP004508.1</v>
      </c>
      <c r="E4902" t="str">
        <f t="shared" si="392"/>
        <v>Saccharomyces</v>
      </c>
      <c r="F4902" t="s">
        <v>32764</v>
      </c>
      <c r="G4902" t="str">
        <f t="shared" si="391"/>
        <v xml:space="preserve">Saccharomycescerevisiae               Ascomycetes6.11938.60114---4-                                                                        </v>
      </c>
      <c r="H4902" t="s">
        <v>24879</v>
      </c>
      <c r="I4902" t="s">
        <v>5279</v>
      </c>
      <c r="J4902" t="s">
        <v>5280</v>
      </c>
      <c r="K4902" t="s">
        <v>5281</v>
      </c>
      <c r="L4902" t="s">
        <v>24738</v>
      </c>
      <c r="M4902" t="s">
        <v>23</v>
      </c>
      <c r="N4902" t="s">
        <v>24880</v>
      </c>
      <c r="O4902" s="1" t="s">
        <v>24815</v>
      </c>
      <c r="P4902" t="s">
        <v>24881</v>
      </c>
      <c r="Q4902">
        <v>4</v>
      </c>
      <c r="R4902" t="s">
        <v>23</v>
      </c>
      <c r="S4902" t="s">
        <v>23</v>
      </c>
      <c r="T4902" t="s">
        <v>23</v>
      </c>
      <c r="U4902">
        <v>4</v>
      </c>
      <c r="V4902" t="s">
        <v>3736</v>
      </c>
    </row>
    <row r="4903" spans="1:22">
      <c r="A4903">
        <v>6405447</v>
      </c>
      <c r="B4903" t="str">
        <f t="shared" si="388"/>
        <v>2 micron</v>
      </c>
      <c r="C4903" t="str">
        <f t="shared" si="389"/>
        <v>-</v>
      </c>
      <c r="D4903" t="str">
        <f t="shared" si="390"/>
        <v>CP004509.1</v>
      </c>
      <c r="E4903" t="str">
        <f t="shared" si="392"/>
        <v>Saccharomyces</v>
      </c>
      <c r="F4903" t="s">
        <v>32764</v>
      </c>
      <c r="G4903" t="str">
        <f t="shared" si="391"/>
        <v xml:space="preserve">Saccharomycescerevisiae               Ascomycetes6.11838.65644---4-                                                                        </v>
      </c>
      <c r="H4903" t="s">
        <v>24882</v>
      </c>
      <c r="I4903" t="s">
        <v>5279</v>
      </c>
      <c r="J4903" t="s">
        <v>5280</v>
      </c>
      <c r="K4903" t="s">
        <v>5281</v>
      </c>
      <c r="L4903" t="s">
        <v>24738</v>
      </c>
      <c r="M4903" t="s">
        <v>23</v>
      </c>
      <c r="N4903" t="s">
        <v>24883</v>
      </c>
      <c r="O4903" s="1" t="s">
        <v>24758</v>
      </c>
      <c r="P4903" t="s">
        <v>24884</v>
      </c>
      <c r="Q4903">
        <v>4</v>
      </c>
      <c r="R4903" t="s">
        <v>23</v>
      </c>
      <c r="S4903" t="s">
        <v>23</v>
      </c>
      <c r="T4903" t="s">
        <v>23</v>
      </c>
      <c r="U4903">
        <v>4</v>
      </c>
      <c r="V4903" t="s">
        <v>3736</v>
      </c>
    </row>
    <row r="4904" spans="1:22">
      <c r="A4904">
        <v>6405351</v>
      </c>
      <c r="B4904" t="str">
        <f t="shared" si="388"/>
        <v>2 micron</v>
      </c>
      <c r="C4904" t="str">
        <f t="shared" si="389"/>
        <v>-</v>
      </c>
      <c r="D4904" t="str">
        <f t="shared" si="390"/>
        <v>CP004510.1</v>
      </c>
      <c r="E4904" t="str">
        <f t="shared" si="392"/>
        <v>Saccharomyces</v>
      </c>
      <c r="F4904" t="s">
        <v>32764</v>
      </c>
      <c r="G4904" t="str">
        <f t="shared" si="391"/>
        <v xml:space="preserve">Saccharomycescerevisiae               Ascomycetes6.17839.10654---4-                                                                        </v>
      </c>
      <c r="H4904" t="s">
        <v>24885</v>
      </c>
      <c r="I4904" t="s">
        <v>5279</v>
      </c>
      <c r="J4904" t="s">
        <v>5280</v>
      </c>
      <c r="K4904" t="s">
        <v>5281</v>
      </c>
      <c r="L4904" t="s">
        <v>24738</v>
      </c>
      <c r="M4904" t="s">
        <v>23</v>
      </c>
      <c r="N4904" t="s">
        <v>24886</v>
      </c>
      <c r="O4904" s="1" t="s">
        <v>24762</v>
      </c>
      <c r="P4904" t="s">
        <v>24832</v>
      </c>
      <c r="Q4904">
        <v>4</v>
      </c>
      <c r="R4904" t="s">
        <v>23</v>
      </c>
      <c r="S4904" t="s">
        <v>23</v>
      </c>
      <c r="T4904" t="s">
        <v>23</v>
      </c>
      <c r="U4904">
        <v>4</v>
      </c>
      <c r="V4904" t="s">
        <v>3736</v>
      </c>
    </row>
    <row r="4905" spans="1:22">
      <c r="A4905">
        <v>6405255</v>
      </c>
      <c r="B4905" t="str">
        <f t="shared" si="388"/>
        <v>2 micron</v>
      </c>
      <c r="C4905" t="str">
        <f t="shared" si="389"/>
        <v>-</v>
      </c>
      <c r="D4905" t="str">
        <f t="shared" si="390"/>
        <v>CP004511.1</v>
      </c>
      <c r="E4905" t="str">
        <f t="shared" si="392"/>
        <v>Saccharomyces</v>
      </c>
      <c r="F4905" t="s">
        <v>32764</v>
      </c>
      <c r="G4905" t="str">
        <f t="shared" si="391"/>
        <v xml:space="preserve">Saccharomycescerevisiae               Ascomycetes6.10638.61784---4-                                                                        </v>
      </c>
      <c r="H4905" t="s">
        <v>24887</v>
      </c>
      <c r="I4905" t="s">
        <v>5279</v>
      </c>
      <c r="J4905" t="s">
        <v>5280</v>
      </c>
      <c r="K4905" t="s">
        <v>5281</v>
      </c>
      <c r="L4905" t="s">
        <v>24738</v>
      </c>
      <c r="M4905" t="s">
        <v>23</v>
      </c>
      <c r="N4905" t="s">
        <v>24888</v>
      </c>
      <c r="O4905" s="1" t="s">
        <v>1223</v>
      </c>
      <c r="P4905" t="s">
        <v>24889</v>
      </c>
      <c r="Q4905">
        <v>4</v>
      </c>
      <c r="R4905" t="s">
        <v>23</v>
      </c>
      <c r="S4905" t="s">
        <v>23</v>
      </c>
      <c r="T4905" t="s">
        <v>23</v>
      </c>
      <c r="U4905">
        <v>4</v>
      </c>
      <c r="V4905" t="s">
        <v>3736</v>
      </c>
    </row>
    <row r="4906" spans="1:22">
      <c r="A4906">
        <v>6405159</v>
      </c>
      <c r="B4906" t="str">
        <f t="shared" si="388"/>
        <v>2 micron</v>
      </c>
      <c r="C4906" t="str">
        <f t="shared" si="389"/>
        <v>-</v>
      </c>
      <c r="D4906" t="str">
        <f t="shared" si="390"/>
        <v>CP004512.1</v>
      </c>
      <c r="E4906" t="str">
        <f t="shared" si="392"/>
        <v>Saccharomyces</v>
      </c>
      <c r="F4906" t="s">
        <v>32764</v>
      </c>
      <c r="G4906" t="str">
        <f t="shared" si="391"/>
        <v xml:space="preserve">Saccharomycescerevisiae               Ascomycetes6.17839.09034---4-                                                                        </v>
      </c>
      <c r="H4906" t="s">
        <v>24890</v>
      </c>
      <c r="I4906" t="s">
        <v>5279</v>
      </c>
      <c r="J4906" t="s">
        <v>5280</v>
      </c>
      <c r="K4906" t="s">
        <v>5281</v>
      </c>
      <c r="L4906" t="s">
        <v>24738</v>
      </c>
      <c r="M4906" t="s">
        <v>23</v>
      </c>
      <c r="N4906" t="s">
        <v>24891</v>
      </c>
      <c r="O4906" s="1" t="s">
        <v>24762</v>
      </c>
      <c r="P4906" t="s">
        <v>24763</v>
      </c>
      <c r="Q4906">
        <v>4</v>
      </c>
      <c r="R4906" t="s">
        <v>23</v>
      </c>
      <c r="S4906" t="s">
        <v>23</v>
      </c>
      <c r="T4906" t="s">
        <v>23</v>
      </c>
      <c r="U4906">
        <v>4</v>
      </c>
      <c r="V4906" t="s">
        <v>3736</v>
      </c>
    </row>
    <row r="4907" spans="1:22">
      <c r="A4907">
        <v>6405063</v>
      </c>
      <c r="B4907" t="str">
        <f t="shared" si="388"/>
        <v>2 micron</v>
      </c>
      <c r="C4907" t="str">
        <f t="shared" si="389"/>
        <v>-</v>
      </c>
      <c r="D4907" t="str">
        <f t="shared" si="390"/>
        <v>CP004513.1</v>
      </c>
      <c r="E4907" t="str">
        <f t="shared" si="392"/>
        <v>Saccharomyces</v>
      </c>
      <c r="F4907" t="s">
        <v>32764</v>
      </c>
      <c r="G4907" t="str">
        <f t="shared" si="391"/>
        <v xml:space="preserve">Saccharomycescerevisiae               Ascomycetes6.34738.88454---4-                                                                        </v>
      </c>
      <c r="H4907" t="s">
        <v>24892</v>
      </c>
      <c r="I4907" t="s">
        <v>5279</v>
      </c>
      <c r="J4907" t="s">
        <v>5280</v>
      </c>
      <c r="K4907" t="s">
        <v>5281</v>
      </c>
      <c r="L4907" t="s">
        <v>24738</v>
      </c>
      <c r="M4907" t="s">
        <v>23</v>
      </c>
      <c r="N4907" t="s">
        <v>24893</v>
      </c>
      <c r="O4907" s="1" t="s">
        <v>24894</v>
      </c>
      <c r="P4907" t="s">
        <v>24895</v>
      </c>
      <c r="Q4907">
        <v>4</v>
      </c>
      <c r="R4907" t="s">
        <v>23</v>
      </c>
      <c r="S4907" t="s">
        <v>23</v>
      </c>
      <c r="T4907" t="s">
        <v>23</v>
      </c>
      <c r="U4907">
        <v>4</v>
      </c>
      <c r="V4907" t="s">
        <v>3736</v>
      </c>
    </row>
    <row r="4908" spans="1:22">
      <c r="A4908">
        <v>6404967</v>
      </c>
      <c r="B4908" t="str">
        <f t="shared" si="388"/>
        <v>2 micron</v>
      </c>
      <c r="C4908" t="str">
        <f t="shared" si="389"/>
        <v>-</v>
      </c>
      <c r="D4908" t="str">
        <f t="shared" si="390"/>
        <v>CP004514.1</v>
      </c>
      <c r="E4908" t="str">
        <f t="shared" si="392"/>
        <v>Saccharomyces</v>
      </c>
      <c r="F4908" t="s">
        <v>32764</v>
      </c>
      <c r="G4908" t="str">
        <f t="shared" si="391"/>
        <v xml:space="preserve">Saccharomycescerevisiae               Ascomycetes6.11838.60744---4-                                                                        </v>
      </c>
      <c r="H4908" t="s">
        <v>24896</v>
      </c>
      <c r="I4908" t="s">
        <v>5279</v>
      </c>
      <c r="J4908" t="s">
        <v>5280</v>
      </c>
      <c r="K4908" t="s">
        <v>5281</v>
      </c>
      <c r="L4908" t="s">
        <v>24738</v>
      </c>
      <c r="M4908" t="s">
        <v>23</v>
      </c>
      <c r="N4908" t="s">
        <v>24897</v>
      </c>
      <c r="O4908" s="1" t="s">
        <v>24758</v>
      </c>
      <c r="P4908" t="s">
        <v>24878</v>
      </c>
      <c r="Q4908">
        <v>4</v>
      </c>
      <c r="R4908" t="s">
        <v>23</v>
      </c>
      <c r="S4908" t="s">
        <v>23</v>
      </c>
      <c r="T4908" t="s">
        <v>23</v>
      </c>
      <c r="U4908">
        <v>4</v>
      </c>
      <c r="V4908" t="s">
        <v>3736</v>
      </c>
    </row>
    <row r="4909" spans="1:22">
      <c r="A4909">
        <v>6404871</v>
      </c>
      <c r="B4909" t="str">
        <f t="shared" si="388"/>
        <v>2 micron</v>
      </c>
      <c r="C4909" t="str">
        <f t="shared" si="389"/>
        <v>-</v>
      </c>
      <c r="D4909" t="str">
        <f t="shared" si="390"/>
        <v>CP004515.1</v>
      </c>
      <c r="E4909" t="str">
        <f t="shared" si="392"/>
        <v>Saccharomyces</v>
      </c>
      <c r="F4909" t="s">
        <v>32764</v>
      </c>
      <c r="G4909" t="str">
        <f t="shared" si="391"/>
        <v xml:space="preserve">Saccharomycescerevisiae               Ascomycetes6.11838.60744---4-                                                                        </v>
      </c>
      <c r="H4909" t="s">
        <v>24898</v>
      </c>
      <c r="I4909" t="s">
        <v>5279</v>
      </c>
      <c r="J4909" t="s">
        <v>5280</v>
      </c>
      <c r="K4909" t="s">
        <v>5281</v>
      </c>
      <c r="L4909" t="s">
        <v>24738</v>
      </c>
      <c r="M4909" t="s">
        <v>23</v>
      </c>
      <c r="N4909" t="s">
        <v>24899</v>
      </c>
      <c r="O4909" s="1" t="s">
        <v>24758</v>
      </c>
      <c r="P4909" t="s">
        <v>24878</v>
      </c>
      <c r="Q4909">
        <v>4</v>
      </c>
      <c r="R4909" t="s">
        <v>23</v>
      </c>
      <c r="S4909" t="s">
        <v>23</v>
      </c>
      <c r="T4909" t="s">
        <v>23</v>
      </c>
      <c r="U4909">
        <v>4</v>
      </c>
      <c r="V4909" t="s">
        <v>3736</v>
      </c>
    </row>
    <row r="4910" spans="1:22">
      <c r="A4910">
        <v>6404775</v>
      </c>
      <c r="B4910" t="str">
        <f t="shared" si="388"/>
        <v>2 micron</v>
      </c>
      <c r="C4910" t="str">
        <f t="shared" si="389"/>
        <v>-</v>
      </c>
      <c r="D4910" t="str">
        <f t="shared" si="390"/>
        <v>CP004516.1</v>
      </c>
      <c r="E4910" t="str">
        <f t="shared" si="392"/>
        <v>Saccharomyces</v>
      </c>
      <c r="F4910" t="s">
        <v>32764</v>
      </c>
      <c r="G4910" t="str">
        <f t="shared" si="391"/>
        <v xml:space="preserve">Saccharomycescerevisiae               Ascomycetes6.11738.56474---4-                                                                        </v>
      </c>
      <c r="H4910" t="s">
        <v>24900</v>
      </c>
      <c r="I4910" t="s">
        <v>5279</v>
      </c>
      <c r="J4910" t="s">
        <v>5280</v>
      </c>
      <c r="K4910" t="s">
        <v>5281</v>
      </c>
      <c r="L4910" t="s">
        <v>24738</v>
      </c>
      <c r="M4910" t="s">
        <v>23</v>
      </c>
      <c r="N4910" t="s">
        <v>24901</v>
      </c>
      <c r="O4910" s="1" t="s">
        <v>24809</v>
      </c>
      <c r="P4910" t="s">
        <v>24902</v>
      </c>
      <c r="Q4910">
        <v>4</v>
      </c>
      <c r="R4910" t="s">
        <v>23</v>
      </c>
      <c r="S4910" t="s">
        <v>23</v>
      </c>
      <c r="T4910" t="s">
        <v>23</v>
      </c>
      <c r="U4910">
        <v>4</v>
      </c>
      <c r="V4910" t="s">
        <v>3736</v>
      </c>
    </row>
    <row r="4911" spans="1:22">
      <c r="A4911">
        <v>6404679</v>
      </c>
      <c r="B4911" t="str">
        <f t="shared" si="388"/>
        <v>2 micron</v>
      </c>
      <c r="C4911" t="str">
        <f t="shared" si="389"/>
        <v>-</v>
      </c>
      <c r="D4911" t="str">
        <f t="shared" si="390"/>
        <v>CP004517.1</v>
      </c>
      <c r="E4911" t="str">
        <f t="shared" si="392"/>
        <v>Saccharomyces</v>
      </c>
      <c r="F4911" t="s">
        <v>32764</v>
      </c>
      <c r="G4911" t="str">
        <f t="shared" si="391"/>
        <v xml:space="preserve">Saccharomycescerevisiae               Ascomycetes6.30339.06084---4-                                                                        </v>
      </c>
      <c r="H4911" t="s">
        <v>24903</v>
      </c>
      <c r="I4911" t="s">
        <v>5279</v>
      </c>
      <c r="J4911" t="s">
        <v>5280</v>
      </c>
      <c r="K4911" t="s">
        <v>5281</v>
      </c>
      <c r="L4911" t="s">
        <v>24738</v>
      </c>
      <c r="M4911" t="s">
        <v>23</v>
      </c>
      <c r="N4911" t="s">
        <v>24904</v>
      </c>
      <c r="O4911" s="1" t="s">
        <v>24754</v>
      </c>
      <c r="P4911" t="s">
        <v>24781</v>
      </c>
      <c r="Q4911">
        <v>4</v>
      </c>
      <c r="R4911" t="s">
        <v>23</v>
      </c>
      <c r="S4911" t="s">
        <v>23</v>
      </c>
      <c r="T4911" t="s">
        <v>23</v>
      </c>
      <c r="U4911">
        <v>4</v>
      </c>
      <c r="V4911" t="s">
        <v>3736</v>
      </c>
    </row>
    <row r="4912" spans="1:22">
      <c r="A4912">
        <v>6404583</v>
      </c>
      <c r="B4912" t="str">
        <f t="shared" si="388"/>
        <v>2 micron</v>
      </c>
      <c r="C4912" t="str">
        <f t="shared" si="389"/>
        <v>-</v>
      </c>
      <c r="D4912" t="str">
        <f t="shared" si="390"/>
        <v>CP004518.1</v>
      </c>
      <c r="E4912" t="str">
        <f t="shared" si="392"/>
        <v>Saccharomyces</v>
      </c>
      <c r="F4912" t="s">
        <v>32764</v>
      </c>
      <c r="G4912" t="str">
        <f t="shared" si="391"/>
        <v xml:space="preserve">Saccharomycescerevisiae               Ascomycetes6.11838.5914---4-                                                                        </v>
      </c>
      <c r="H4912" t="s">
        <v>24905</v>
      </c>
      <c r="I4912" t="s">
        <v>5279</v>
      </c>
      <c r="J4912" t="s">
        <v>5280</v>
      </c>
      <c r="K4912" t="s">
        <v>5281</v>
      </c>
      <c r="L4912" t="s">
        <v>24738</v>
      </c>
      <c r="M4912" t="s">
        <v>23</v>
      </c>
      <c r="N4912" t="s">
        <v>24906</v>
      </c>
      <c r="O4912" s="1" t="s">
        <v>24758</v>
      </c>
      <c r="P4912" t="s">
        <v>24766</v>
      </c>
      <c r="Q4912">
        <v>4</v>
      </c>
      <c r="R4912" t="s">
        <v>23</v>
      </c>
      <c r="S4912" t="s">
        <v>23</v>
      </c>
      <c r="T4912" t="s">
        <v>23</v>
      </c>
      <c r="U4912">
        <v>4</v>
      </c>
      <c r="V4912" t="s">
        <v>3736</v>
      </c>
    </row>
    <row r="4913" spans="1:22">
      <c r="A4913">
        <v>6404487</v>
      </c>
      <c r="B4913" t="str">
        <f t="shared" si="388"/>
        <v>2 micron</v>
      </c>
      <c r="C4913" t="str">
        <f t="shared" si="389"/>
        <v>-</v>
      </c>
      <c r="D4913" t="str">
        <f t="shared" si="390"/>
        <v>CP004519.1</v>
      </c>
      <c r="E4913" t="str">
        <f t="shared" si="392"/>
        <v>Saccharomyces</v>
      </c>
      <c r="F4913" t="s">
        <v>32764</v>
      </c>
      <c r="G4913" t="str">
        <f t="shared" si="391"/>
        <v xml:space="preserve">Saccharomycescerevisiae               Ascomycetes6.11938.60114---4-                                                                        </v>
      </c>
      <c r="H4913" t="s">
        <v>24907</v>
      </c>
      <c r="I4913" t="s">
        <v>5279</v>
      </c>
      <c r="J4913" t="s">
        <v>5280</v>
      </c>
      <c r="K4913" t="s">
        <v>5281</v>
      </c>
      <c r="L4913" t="s">
        <v>24738</v>
      </c>
      <c r="M4913" t="s">
        <v>23</v>
      </c>
      <c r="N4913" t="s">
        <v>24908</v>
      </c>
      <c r="O4913" s="1" t="s">
        <v>24815</v>
      </c>
      <c r="P4913" t="s">
        <v>24881</v>
      </c>
      <c r="Q4913">
        <v>4</v>
      </c>
      <c r="R4913" t="s">
        <v>23</v>
      </c>
      <c r="S4913" t="s">
        <v>23</v>
      </c>
      <c r="T4913" t="s">
        <v>23</v>
      </c>
      <c r="U4913">
        <v>4</v>
      </c>
      <c r="V4913" t="s">
        <v>3736</v>
      </c>
    </row>
    <row r="4914" spans="1:22">
      <c r="A4914">
        <v>6404391</v>
      </c>
      <c r="B4914" t="str">
        <f t="shared" si="388"/>
        <v>2 micron</v>
      </c>
      <c r="C4914" t="str">
        <f t="shared" si="389"/>
        <v>-</v>
      </c>
      <c r="D4914" t="str">
        <f t="shared" si="390"/>
        <v>CP004520.1</v>
      </c>
      <c r="E4914" t="str">
        <f t="shared" si="392"/>
        <v>Saccharomyces</v>
      </c>
      <c r="F4914" t="s">
        <v>32764</v>
      </c>
      <c r="G4914" t="str">
        <f t="shared" si="391"/>
        <v xml:space="preserve">Saccharomycescerevisiae               Ascomycetes6.17839.13894---4-                                                                        </v>
      </c>
      <c r="H4914" t="s">
        <v>24909</v>
      </c>
      <c r="I4914" t="s">
        <v>5279</v>
      </c>
      <c r="J4914" t="s">
        <v>5280</v>
      </c>
      <c r="K4914" t="s">
        <v>5281</v>
      </c>
      <c r="L4914" t="s">
        <v>24738</v>
      </c>
      <c r="M4914" t="s">
        <v>23</v>
      </c>
      <c r="N4914" t="s">
        <v>24910</v>
      </c>
      <c r="O4914" s="1" t="s">
        <v>24762</v>
      </c>
      <c r="P4914" t="s">
        <v>24911</v>
      </c>
      <c r="Q4914">
        <v>4</v>
      </c>
      <c r="R4914" t="s">
        <v>23</v>
      </c>
      <c r="S4914" t="s">
        <v>23</v>
      </c>
      <c r="T4914" t="s">
        <v>23</v>
      </c>
      <c r="U4914">
        <v>4</v>
      </c>
      <c r="V4914" t="s">
        <v>3736</v>
      </c>
    </row>
    <row r="4915" spans="1:22">
      <c r="A4915">
        <v>6404295</v>
      </c>
      <c r="B4915" t="str">
        <f t="shared" si="388"/>
        <v>2 micron</v>
      </c>
      <c r="C4915" t="str">
        <f t="shared" si="389"/>
        <v>-</v>
      </c>
      <c r="D4915" t="str">
        <f t="shared" si="390"/>
        <v>CP004521.1</v>
      </c>
      <c r="E4915" t="str">
        <f t="shared" si="392"/>
        <v>Saccharomyces</v>
      </c>
      <c r="F4915" t="s">
        <v>32764</v>
      </c>
      <c r="G4915" t="str">
        <f t="shared" si="391"/>
        <v xml:space="preserve">Saccharomycescerevisiae               Ascomycetes6.30339.10844---4-                                                                        </v>
      </c>
      <c r="H4915" t="s">
        <v>24912</v>
      </c>
      <c r="I4915" t="s">
        <v>5279</v>
      </c>
      <c r="J4915" t="s">
        <v>5280</v>
      </c>
      <c r="K4915" t="s">
        <v>5281</v>
      </c>
      <c r="L4915" t="s">
        <v>24738</v>
      </c>
      <c r="M4915" t="s">
        <v>23</v>
      </c>
      <c r="N4915" t="s">
        <v>24913</v>
      </c>
      <c r="O4915" s="1" t="s">
        <v>24754</v>
      </c>
      <c r="P4915" t="s">
        <v>24778</v>
      </c>
      <c r="Q4915">
        <v>4</v>
      </c>
      <c r="R4915" t="s">
        <v>23</v>
      </c>
      <c r="S4915" t="s">
        <v>23</v>
      </c>
      <c r="T4915" t="s">
        <v>23</v>
      </c>
      <c r="U4915">
        <v>4</v>
      </c>
      <c r="V4915" t="s">
        <v>3736</v>
      </c>
    </row>
    <row r="4916" spans="1:22">
      <c r="A4916">
        <v>6404199</v>
      </c>
      <c r="B4916" t="str">
        <f t="shared" si="388"/>
        <v>2 micron</v>
      </c>
      <c r="C4916" t="str">
        <f t="shared" si="389"/>
        <v>-</v>
      </c>
      <c r="D4916" t="str">
        <f t="shared" si="390"/>
        <v>CP004522.1</v>
      </c>
      <c r="E4916" t="str">
        <f t="shared" si="392"/>
        <v>Saccharomyces</v>
      </c>
      <c r="F4916" t="s">
        <v>32764</v>
      </c>
      <c r="G4916" t="str">
        <f t="shared" si="391"/>
        <v xml:space="preserve">Saccharomycescerevisiae               Ascomycetes6.30339.10844---4-                                                                        </v>
      </c>
      <c r="H4916" t="s">
        <v>24914</v>
      </c>
      <c r="I4916" t="s">
        <v>5279</v>
      </c>
      <c r="J4916" t="s">
        <v>5280</v>
      </c>
      <c r="K4916" t="s">
        <v>5281</v>
      </c>
      <c r="L4916" t="s">
        <v>24738</v>
      </c>
      <c r="M4916" t="s">
        <v>23</v>
      </c>
      <c r="N4916" t="s">
        <v>24915</v>
      </c>
      <c r="O4916" s="1" t="s">
        <v>24754</v>
      </c>
      <c r="P4916" t="s">
        <v>24778</v>
      </c>
      <c r="Q4916">
        <v>4</v>
      </c>
      <c r="R4916" t="s">
        <v>23</v>
      </c>
      <c r="S4916" t="s">
        <v>23</v>
      </c>
      <c r="T4916" t="s">
        <v>23</v>
      </c>
      <c r="U4916">
        <v>4</v>
      </c>
      <c r="V4916" t="s">
        <v>3736</v>
      </c>
    </row>
    <row r="4917" spans="1:22">
      <c r="A4917">
        <v>6404103</v>
      </c>
      <c r="B4917" t="str">
        <f t="shared" si="388"/>
        <v>2 micron</v>
      </c>
      <c r="C4917" t="str">
        <f t="shared" si="389"/>
        <v>-</v>
      </c>
      <c r="D4917" t="str">
        <f t="shared" si="390"/>
        <v>CP004523.1</v>
      </c>
      <c r="E4917" t="str">
        <f t="shared" si="392"/>
        <v>Saccharomyces</v>
      </c>
      <c r="F4917" t="s">
        <v>32764</v>
      </c>
      <c r="G4917" t="str">
        <f t="shared" si="391"/>
        <v xml:space="preserve">Saccharomycescerevisiae               Ascomycetes6.30339.10844---4-                                                                        </v>
      </c>
      <c r="H4917" t="s">
        <v>24916</v>
      </c>
      <c r="I4917" t="s">
        <v>5279</v>
      </c>
      <c r="J4917" t="s">
        <v>5280</v>
      </c>
      <c r="K4917" t="s">
        <v>5281</v>
      </c>
      <c r="L4917" t="s">
        <v>24738</v>
      </c>
      <c r="M4917" t="s">
        <v>23</v>
      </c>
      <c r="N4917" t="s">
        <v>24917</v>
      </c>
      <c r="O4917" s="1" t="s">
        <v>24754</v>
      </c>
      <c r="P4917" t="s">
        <v>24778</v>
      </c>
      <c r="Q4917">
        <v>4</v>
      </c>
      <c r="R4917" t="s">
        <v>23</v>
      </c>
      <c r="S4917" t="s">
        <v>23</v>
      </c>
      <c r="T4917" t="s">
        <v>23</v>
      </c>
      <c r="U4917">
        <v>4</v>
      </c>
      <c r="V4917" t="s">
        <v>3736</v>
      </c>
    </row>
    <row r="4918" spans="1:22">
      <c r="A4918">
        <v>6404007</v>
      </c>
      <c r="B4918" t="str">
        <f t="shared" si="388"/>
        <v>2 micron</v>
      </c>
      <c r="C4918" t="str">
        <f t="shared" si="389"/>
        <v>-</v>
      </c>
      <c r="D4918" t="str">
        <f t="shared" si="390"/>
        <v>CP004524.1</v>
      </c>
      <c r="E4918" t="str">
        <f t="shared" si="392"/>
        <v>Saccharomyces</v>
      </c>
      <c r="F4918" t="s">
        <v>32764</v>
      </c>
      <c r="G4918" t="str">
        <f t="shared" si="391"/>
        <v xml:space="preserve">Saccharomycescerevisiae               Ascomycetes6.30339.10844---4-                                                                        </v>
      </c>
      <c r="H4918" t="s">
        <v>24918</v>
      </c>
      <c r="I4918" t="s">
        <v>5279</v>
      </c>
      <c r="J4918" t="s">
        <v>5280</v>
      </c>
      <c r="K4918" t="s">
        <v>5281</v>
      </c>
      <c r="L4918" t="s">
        <v>24738</v>
      </c>
      <c r="M4918" t="s">
        <v>23</v>
      </c>
      <c r="N4918" t="s">
        <v>24919</v>
      </c>
      <c r="O4918" s="1" t="s">
        <v>24754</v>
      </c>
      <c r="P4918" t="s">
        <v>24778</v>
      </c>
      <c r="Q4918">
        <v>4</v>
      </c>
      <c r="R4918" t="s">
        <v>23</v>
      </c>
      <c r="S4918" t="s">
        <v>23</v>
      </c>
      <c r="T4918" t="s">
        <v>23</v>
      </c>
      <c r="U4918">
        <v>4</v>
      </c>
      <c r="V4918" t="s">
        <v>3736</v>
      </c>
    </row>
    <row r="4919" spans="1:22">
      <c r="A4919">
        <v>6403911</v>
      </c>
      <c r="B4919" t="str">
        <f t="shared" si="388"/>
        <v>2 micron</v>
      </c>
      <c r="C4919" t="str">
        <f t="shared" si="389"/>
        <v>-</v>
      </c>
      <c r="D4919" t="str">
        <f t="shared" si="390"/>
        <v>CP004525.1</v>
      </c>
      <c r="E4919" t="str">
        <f t="shared" si="392"/>
        <v>Saccharomyces</v>
      </c>
      <c r="F4919" t="s">
        <v>32764</v>
      </c>
      <c r="G4919" t="str">
        <f t="shared" si="391"/>
        <v xml:space="preserve">Saccharomycescerevisiae               Ascomycetes6.30339.10844---4-                                                                        </v>
      </c>
      <c r="H4919" t="s">
        <v>24920</v>
      </c>
      <c r="I4919" t="s">
        <v>5279</v>
      </c>
      <c r="J4919" t="s">
        <v>5280</v>
      </c>
      <c r="K4919" t="s">
        <v>5281</v>
      </c>
      <c r="L4919" t="s">
        <v>24738</v>
      </c>
      <c r="M4919" t="s">
        <v>23</v>
      </c>
      <c r="N4919" t="s">
        <v>24921</v>
      </c>
      <c r="O4919" s="1" t="s">
        <v>24754</v>
      </c>
      <c r="P4919" t="s">
        <v>24778</v>
      </c>
      <c r="Q4919">
        <v>4</v>
      </c>
      <c r="R4919" t="s">
        <v>23</v>
      </c>
      <c r="S4919" t="s">
        <v>23</v>
      </c>
      <c r="T4919" t="s">
        <v>23</v>
      </c>
      <c r="U4919">
        <v>4</v>
      </c>
      <c r="V4919" t="s">
        <v>3736</v>
      </c>
    </row>
    <row r="4920" spans="1:22">
      <c r="A4920">
        <v>6403815</v>
      </c>
      <c r="B4920" t="str">
        <f t="shared" si="388"/>
        <v>2 micron</v>
      </c>
      <c r="C4920" t="str">
        <f t="shared" si="389"/>
        <v>-</v>
      </c>
      <c r="D4920" t="str">
        <f t="shared" si="390"/>
        <v>CP004526.1</v>
      </c>
      <c r="E4920" t="str">
        <f t="shared" si="392"/>
        <v>Saccharomyces</v>
      </c>
      <c r="F4920" t="s">
        <v>32764</v>
      </c>
      <c r="G4920" t="str">
        <f t="shared" si="391"/>
        <v xml:space="preserve">Saccharomycescerevisiae               Ascomycetes6.30339.10844---4-                                                                        </v>
      </c>
      <c r="H4920" t="s">
        <v>24922</v>
      </c>
      <c r="I4920" t="s">
        <v>5279</v>
      </c>
      <c r="J4920" t="s">
        <v>5280</v>
      </c>
      <c r="K4920" t="s">
        <v>5281</v>
      </c>
      <c r="L4920" t="s">
        <v>24738</v>
      </c>
      <c r="M4920" t="s">
        <v>23</v>
      </c>
      <c r="N4920" t="s">
        <v>24923</v>
      </c>
      <c r="O4920" s="1" t="s">
        <v>24754</v>
      </c>
      <c r="P4920" t="s">
        <v>24778</v>
      </c>
      <c r="Q4920">
        <v>4</v>
      </c>
      <c r="R4920" t="s">
        <v>23</v>
      </c>
      <c r="S4920" t="s">
        <v>23</v>
      </c>
      <c r="T4920" t="s">
        <v>23</v>
      </c>
      <c r="U4920">
        <v>4</v>
      </c>
      <c r="V4920" t="s">
        <v>3736</v>
      </c>
    </row>
    <row r="4921" spans="1:22">
      <c r="A4921">
        <v>6403719</v>
      </c>
      <c r="B4921" t="str">
        <f t="shared" si="388"/>
        <v>2 micron</v>
      </c>
      <c r="C4921" t="str">
        <f t="shared" si="389"/>
        <v>-</v>
      </c>
      <c r="D4921" t="str">
        <f t="shared" si="390"/>
        <v>CP004527.1</v>
      </c>
      <c r="E4921" t="str">
        <f t="shared" si="392"/>
        <v>Saccharomyces</v>
      </c>
      <c r="F4921" t="s">
        <v>32764</v>
      </c>
      <c r="G4921" t="str">
        <f t="shared" si="391"/>
        <v xml:space="preserve">Saccharomycescerevisiae               Ascomycetes6.30339.10844---4-                                                                        </v>
      </c>
      <c r="H4921" t="s">
        <v>24924</v>
      </c>
      <c r="I4921" t="s">
        <v>5279</v>
      </c>
      <c r="J4921" t="s">
        <v>5280</v>
      </c>
      <c r="K4921" t="s">
        <v>5281</v>
      </c>
      <c r="L4921" t="s">
        <v>24738</v>
      </c>
      <c r="M4921" t="s">
        <v>23</v>
      </c>
      <c r="N4921" t="s">
        <v>24925</v>
      </c>
      <c r="O4921" s="1" t="s">
        <v>24754</v>
      </c>
      <c r="P4921" t="s">
        <v>24778</v>
      </c>
      <c r="Q4921">
        <v>4</v>
      </c>
      <c r="R4921" t="s">
        <v>23</v>
      </c>
      <c r="S4921" t="s">
        <v>23</v>
      </c>
      <c r="T4921" t="s">
        <v>23</v>
      </c>
      <c r="U4921">
        <v>4</v>
      </c>
      <c r="V4921" t="s">
        <v>3736</v>
      </c>
    </row>
    <row r="4922" spans="1:22">
      <c r="A4922">
        <v>6403623</v>
      </c>
      <c r="B4922" t="str">
        <f t="shared" si="388"/>
        <v>2 micron</v>
      </c>
      <c r="C4922" t="str">
        <f t="shared" si="389"/>
        <v>-</v>
      </c>
      <c r="D4922" t="str">
        <f t="shared" si="390"/>
        <v>CP004528.1</v>
      </c>
      <c r="E4922" t="str">
        <f t="shared" si="392"/>
        <v>Saccharomyces</v>
      </c>
      <c r="F4922" t="s">
        <v>32764</v>
      </c>
      <c r="G4922" t="str">
        <f t="shared" si="391"/>
        <v xml:space="preserve">Saccharomycescerevisiae               Ascomycetes6.30339.10844---4-                                                                        </v>
      </c>
      <c r="H4922" t="s">
        <v>24926</v>
      </c>
      <c r="I4922" t="s">
        <v>5279</v>
      </c>
      <c r="J4922" t="s">
        <v>5280</v>
      </c>
      <c r="K4922" t="s">
        <v>5281</v>
      </c>
      <c r="L4922" t="s">
        <v>24738</v>
      </c>
      <c r="M4922" t="s">
        <v>23</v>
      </c>
      <c r="N4922" t="s">
        <v>24927</v>
      </c>
      <c r="O4922" s="1" t="s">
        <v>24754</v>
      </c>
      <c r="P4922" t="s">
        <v>24778</v>
      </c>
      <c r="Q4922">
        <v>4</v>
      </c>
      <c r="R4922" t="s">
        <v>23</v>
      </c>
      <c r="S4922" t="s">
        <v>23</v>
      </c>
      <c r="T4922" t="s">
        <v>23</v>
      </c>
      <c r="U4922">
        <v>4</v>
      </c>
      <c r="V4922" t="s">
        <v>3736</v>
      </c>
    </row>
    <row r="4923" spans="1:22">
      <c r="A4923">
        <v>6403527</v>
      </c>
      <c r="B4923" t="str">
        <f t="shared" si="388"/>
        <v>2 micron</v>
      </c>
      <c r="C4923" t="str">
        <f t="shared" si="389"/>
        <v>-</v>
      </c>
      <c r="D4923" t="str">
        <f t="shared" si="390"/>
        <v>CP004529.1</v>
      </c>
      <c r="E4923" t="str">
        <f t="shared" si="392"/>
        <v>Saccharomyces</v>
      </c>
      <c r="F4923" t="s">
        <v>32764</v>
      </c>
      <c r="G4923" t="str">
        <f t="shared" si="391"/>
        <v xml:space="preserve">Saccharomycescerevisiae               Ascomycetes6.30339.10844---4-                                                                        </v>
      </c>
      <c r="H4923" t="s">
        <v>24928</v>
      </c>
      <c r="I4923" t="s">
        <v>5279</v>
      </c>
      <c r="J4923" t="s">
        <v>5280</v>
      </c>
      <c r="K4923" t="s">
        <v>5281</v>
      </c>
      <c r="L4923" t="s">
        <v>24738</v>
      </c>
      <c r="M4923" t="s">
        <v>23</v>
      </c>
      <c r="N4923" t="s">
        <v>24929</v>
      </c>
      <c r="O4923" s="1" t="s">
        <v>24754</v>
      </c>
      <c r="P4923" t="s">
        <v>24778</v>
      </c>
      <c r="Q4923">
        <v>4</v>
      </c>
      <c r="R4923" t="s">
        <v>23</v>
      </c>
      <c r="S4923" t="s">
        <v>23</v>
      </c>
      <c r="T4923" t="s">
        <v>23</v>
      </c>
      <c r="U4923">
        <v>4</v>
      </c>
      <c r="V4923" t="s">
        <v>3736</v>
      </c>
    </row>
    <row r="4924" spans="1:22">
      <c r="A4924">
        <v>6403431</v>
      </c>
      <c r="B4924" t="str">
        <f t="shared" si="388"/>
        <v>2 micron</v>
      </c>
      <c r="C4924" t="str">
        <f t="shared" si="389"/>
        <v>-</v>
      </c>
      <c r="D4924" t="str">
        <f t="shared" si="390"/>
        <v>CM003592.1</v>
      </c>
      <c r="E4924" t="str">
        <f t="shared" si="392"/>
        <v>Saccharomyces</v>
      </c>
      <c r="F4924" t="s">
        <v>32765</v>
      </c>
      <c r="G4924" t="str">
        <f t="shared" si="391"/>
        <v xml:space="preserve">Saccharomyceseubayanus                Ascomycetes6.16140.31814---4-                                                                        </v>
      </c>
      <c r="H4924" t="s">
        <v>24930</v>
      </c>
      <c r="I4924" t="s">
        <v>5279</v>
      </c>
      <c r="J4924" t="s">
        <v>5280</v>
      </c>
      <c r="K4924" t="s">
        <v>5281</v>
      </c>
      <c r="L4924" t="s">
        <v>24738</v>
      </c>
      <c r="M4924" t="s">
        <v>23</v>
      </c>
      <c r="N4924" t="s">
        <v>24931</v>
      </c>
      <c r="O4924" s="1" t="s">
        <v>24932</v>
      </c>
      <c r="P4924" t="s">
        <v>24933</v>
      </c>
      <c r="Q4924">
        <v>4</v>
      </c>
      <c r="R4924" t="s">
        <v>23</v>
      </c>
      <c r="S4924" t="s">
        <v>23</v>
      </c>
      <c r="T4924" t="s">
        <v>23</v>
      </c>
      <c r="U4924">
        <v>4</v>
      </c>
      <c r="V4924" t="s">
        <v>3736</v>
      </c>
    </row>
    <row r="4925" spans="1:22">
      <c r="A4925">
        <v>6403335</v>
      </c>
      <c r="B4925" t="str">
        <f t="shared" si="388"/>
        <v>pSR35</v>
      </c>
      <c r="C4925" t="str">
        <f t="shared" si="389"/>
        <v>NC_007678.1</v>
      </c>
      <c r="D4925" t="str">
        <f t="shared" si="390"/>
        <v>CP000160</v>
      </c>
      <c r="E4925" t="str">
        <f t="shared" si="392"/>
        <v>Salinibacter</v>
      </c>
      <c r="F4925" t="s">
        <v>32766</v>
      </c>
      <c r="G4925" t="str">
        <f t="shared" si="391"/>
        <v>Salinibacterruber                    Bacteroidetes35.50557.941132---331</v>
      </c>
      <c r="H4925" t="s">
        <v>24934</v>
      </c>
      <c r="I4925" t="s">
        <v>15</v>
      </c>
      <c r="J4925" t="s">
        <v>4901</v>
      </c>
      <c r="K4925" t="s">
        <v>4902</v>
      </c>
      <c r="L4925" t="s">
        <v>24935</v>
      </c>
      <c r="M4925" t="s">
        <v>24936</v>
      </c>
      <c r="N4925" t="s">
        <v>24937</v>
      </c>
      <c r="O4925" s="1" t="s">
        <v>24938</v>
      </c>
      <c r="P4925" t="s">
        <v>24939</v>
      </c>
      <c r="Q4925">
        <v>32</v>
      </c>
      <c r="R4925" t="s">
        <v>23</v>
      </c>
      <c r="S4925" t="s">
        <v>23</v>
      </c>
      <c r="T4925" t="s">
        <v>23</v>
      </c>
      <c r="U4925">
        <v>33</v>
      </c>
      <c r="V4925">
        <v>1</v>
      </c>
    </row>
    <row r="4926" spans="1:22">
      <c r="A4926">
        <v>6403239</v>
      </c>
      <c r="B4926" t="str">
        <f t="shared" si="388"/>
        <v>pSR61</v>
      </c>
      <c r="C4926" t="str">
        <f t="shared" si="389"/>
        <v>NC_014030.1</v>
      </c>
      <c r="D4926" t="str">
        <f t="shared" si="390"/>
        <v>FP565812</v>
      </c>
      <c r="E4926" t="str">
        <f t="shared" si="392"/>
        <v>Salinibacter</v>
      </c>
      <c r="F4926" t="s">
        <v>32766</v>
      </c>
      <c r="G4926" t="str">
        <f t="shared" si="391"/>
        <v xml:space="preserve">Salinibacterruber                    Bacteroidetes61.37359.575138---38-                                                        </v>
      </c>
      <c r="H4926" t="s">
        <v>24940</v>
      </c>
      <c r="I4926" t="s">
        <v>15</v>
      </c>
      <c r="J4926" t="s">
        <v>4901</v>
      </c>
      <c r="K4926" t="s">
        <v>4902</v>
      </c>
      <c r="L4926" t="s">
        <v>24941</v>
      </c>
      <c r="M4926" t="s">
        <v>24942</v>
      </c>
      <c r="N4926" t="s">
        <v>24943</v>
      </c>
      <c r="O4926" s="1" t="s">
        <v>24944</v>
      </c>
      <c r="P4926" t="s">
        <v>24945</v>
      </c>
      <c r="Q4926">
        <v>38</v>
      </c>
      <c r="R4926" t="s">
        <v>23</v>
      </c>
      <c r="S4926" t="s">
        <v>23</v>
      </c>
      <c r="T4926" t="s">
        <v>23</v>
      </c>
      <c r="U4926">
        <v>38</v>
      </c>
      <c r="V4926" t="s">
        <v>58</v>
      </c>
    </row>
    <row r="4927" spans="1:22">
      <c r="A4927">
        <v>6403143</v>
      </c>
      <c r="B4927" t="str">
        <f t="shared" si="388"/>
        <v>pSR56</v>
      </c>
      <c r="C4927" t="str">
        <f t="shared" si="389"/>
        <v>NC_014028.1</v>
      </c>
      <c r="D4927" t="str">
        <f t="shared" si="390"/>
        <v>FP565811</v>
      </c>
      <c r="E4927" t="str">
        <f t="shared" si="392"/>
        <v>Salinibacter</v>
      </c>
      <c r="F4927" t="s">
        <v>32766</v>
      </c>
      <c r="G4927" t="str">
        <f t="shared" si="391"/>
        <v xml:space="preserve">Salinibacterruber                    Bacteroidetes56.52960.025835---35-                                                        </v>
      </c>
      <c r="H4927" t="s">
        <v>24940</v>
      </c>
      <c r="I4927" t="s">
        <v>15</v>
      </c>
      <c r="J4927" t="s">
        <v>4901</v>
      </c>
      <c r="K4927" t="s">
        <v>4902</v>
      </c>
      <c r="L4927" t="s">
        <v>24946</v>
      </c>
      <c r="M4927" t="s">
        <v>24947</v>
      </c>
      <c r="N4927" t="s">
        <v>24948</v>
      </c>
      <c r="O4927" s="1" t="s">
        <v>24949</v>
      </c>
      <c r="P4927" t="s">
        <v>24950</v>
      </c>
      <c r="Q4927">
        <v>35</v>
      </c>
      <c r="R4927" t="s">
        <v>23</v>
      </c>
      <c r="S4927" t="s">
        <v>23</v>
      </c>
      <c r="T4927" t="s">
        <v>23</v>
      </c>
      <c r="U4927">
        <v>35</v>
      </c>
      <c r="V4927" t="s">
        <v>58</v>
      </c>
    </row>
    <row r="4928" spans="1:22">
      <c r="A4928">
        <v>6403047</v>
      </c>
      <c r="B4928" t="str">
        <f t="shared" si="388"/>
        <v>pSR11</v>
      </c>
      <c r="C4928" t="str">
        <f t="shared" si="389"/>
        <v>NC_014026.1</v>
      </c>
      <c r="D4928" t="str">
        <f t="shared" si="390"/>
        <v>FP565810</v>
      </c>
      <c r="E4928" t="str">
        <f t="shared" si="392"/>
        <v>Salinibacter</v>
      </c>
      <c r="F4928" t="s">
        <v>32766</v>
      </c>
      <c r="G4928" t="str">
        <f t="shared" si="391"/>
        <v xml:space="preserve">Salinibacterruber                    Bacteroidetes11.22963.291512---12-                                                        </v>
      </c>
      <c r="H4928" t="s">
        <v>24940</v>
      </c>
      <c r="I4928" t="s">
        <v>15</v>
      </c>
      <c r="J4928" t="s">
        <v>4901</v>
      </c>
      <c r="K4928" t="s">
        <v>4902</v>
      </c>
      <c r="L4928" t="s">
        <v>24951</v>
      </c>
      <c r="M4928" t="s">
        <v>24952</v>
      </c>
      <c r="N4928" t="s">
        <v>24953</v>
      </c>
      <c r="O4928" s="1" t="s">
        <v>24954</v>
      </c>
      <c r="P4928" t="s">
        <v>24955</v>
      </c>
      <c r="Q4928">
        <v>12</v>
      </c>
      <c r="R4928" t="s">
        <v>23</v>
      </c>
      <c r="S4928" t="s">
        <v>23</v>
      </c>
      <c r="T4928" t="s">
        <v>23</v>
      </c>
      <c r="U4928">
        <v>12</v>
      </c>
      <c r="V4928" t="s">
        <v>58</v>
      </c>
    </row>
    <row r="4929" spans="1:22">
      <c r="A4929">
        <v>6402951</v>
      </c>
      <c r="B4929" t="str">
        <f t="shared" si="388"/>
        <v>pSR84</v>
      </c>
      <c r="C4929" t="str">
        <f t="shared" si="389"/>
        <v>NC_014157.1</v>
      </c>
      <c r="D4929" t="str">
        <f t="shared" si="390"/>
        <v>FP565813</v>
      </c>
      <c r="E4929" t="str">
        <f t="shared" si="392"/>
        <v>Salinibacter</v>
      </c>
      <c r="F4929" t="s">
        <v>32766</v>
      </c>
      <c r="G4929" t="str">
        <f t="shared" si="391"/>
        <v>Salinibacterruber                    Bacteroidetes84.3463.189551-1-575</v>
      </c>
      <c r="H4929" t="s">
        <v>24940</v>
      </c>
      <c r="I4929" t="s">
        <v>15</v>
      </c>
      <c r="J4929" t="s">
        <v>4901</v>
      </c>
      <c r="K4929" t="s">
        <v>4902</v>
      </c>
      <c r="L4929" t="s">
        <v>24956</v>
      </c>
      <c r="M4929" t="s">
        <v>24957</v>
      </c>
      <c r="N4929" t="s">
        <v>24958</v>
      </c>
      <c r="O4929" s="1" t="s">
        <v>24959</v>
      </c>
      <c r="P4929" t="s">
        <v>24960</v>
      </c>
      <c r="Q4929">
        <v>51</v>
      </c>
      <c r="R4929" t="s">
        <v>23</v>
      </c>
      <c r="S4929">
        <v>1</v>
      </c>
      <c r="T4929" t="s">
        <v>23</v>
      </c>
      <c r="U4929">
        <v>57</v>
      </c>
      <c r="V4929">
        <v>5</v>
      </c>
    </row>
    <row r="4930" spans="1:22">
      <c r="A4930">
        <v>6402855</v>
      </c>
      <c r="B4930" t="str">
        <f t="shared" si="388"/>
        <v>RM1</v>
      </c>
      <c r="C4930" t="str">
        <f t="shared" si="389"/>
        <v>NC_021871.1</v>
      </c>
      <c r="D4930" t="str">
        <f t="shared" si="390"/>
        <v>CP006609</v>
      </c>
      <c r="E4930" t="str">
        <f t="shared" si="392"/>
        <v>Salmonella</v>
      </c>
      <c r="F4930" t="s">
        <v>32767</v>
      </c>
      <c r="G4930" t="str">
        <f t="shared" si="391"/>
        <v>Salmonellabongori                  Gammaproteobacteria89.98650.166782---9816</v>
      </c>
      <c r="H4930" t="s">
        <v>24961</v>
      </c>
      <c r="I4930" t="s">
        <v>15</v>
      </c>
      <c r="J4930" t="s">
        <v>78</v>
      </c>
      <c r="K4930" t="s">
        <v>79</v>
      </c>
      <c r="L4930" t="s">
        <v>24962</v>
      </c>
      <c r="M4930" t="s">
        <v>24963</v>
      </c>
      <c r="N4930" t="s">
        <v>24964</v>
      </c>
      <c r="O4930" s="1" t="s">
        <v>24965</v>
      </c>
      <c r="P4930" t="s">
        <v>24966</v>
      </c>
      <c r="Q4930">
        <v>82</v>
      </c>
      <c r="R4930" t="s">
        <v>23</v>
      </c>
      <c r="S4930" t="s">
        <v>23</v>
      </c>
      <c r="T4930" t="s">
        <v>23</v>
      </c>
      <c r="U4930">
        <v>98</v>
      </c>
      <c r="V4930">
        <v>16</v>
      </c>
    </row>
    <row r="4931" spans="1:22">
      <c r="A4931">
        <v>6402759</v>
      </c>
      <c r="B4931" t="str">
        <f t="shared" ref="B4931:B4994" si="393">L4931</f>
        <v>pSC101</v>
      </c>
      <c r="C4931" t="str">
        <f t="shared" ref="C4931:C4994" si="394">M4931</f>
        <v>NC_002056.1</v>
      </c>
      <c r="D4931" t="str">
        <f t="shared" ref="D4931:D4994" si="395">N4931</f>
        <v>X01654</v>
      </c>
      <c r="E4931" t="str">
        <f t="shared" si="392"/>
        <v>Salmonella</v>
      </c>
      <c r="F4931" t="s">
        <v>32768</v>
      </c>
      <c r="G4931" t="str">
        <f t="shared" ref="G4931:G4994" si="396">CONCATENATE(E4931,F4931,K4931,O4931,P4931,Q4931,R4931,S4931,T4931,U4931,V4931)</f>
        <v xml:space="preserve">Salmonellaenterica                 Gammaproteobacteria9.26351.17136---6-                                                                        </v>
      </c>
      <c r="H4931" t="s">
        <v>24967</v>
      </c>
      <c r="I4931" t="s">
        <v>15</v>
      </c>
      <c r="J4931" t="s">
        <v>78</v>
      </c>
      <c r="K4931" t="s">
        <v>79</v>
      </c>
      <c r="L4931" t="s">
        <v>24968</v>
      </c>
      <c r="M4931" t="s">
        <v>24969</v>
      </c>
      <c r="N4931" t="s">
        <v>24970</v>
      </c>
      <c r="O4931" s="1" t="s">
        <v>24971</v>
      </c>
      <c r="P4931" t="s">
        <v>24972</v>
      </c>
      <c r="Q4931">
        <v>6</v>
      </c>
      <c r="R4931" t="s">
        <v>23</v>
      </c>
      <c r="S4931" t="s">
        <v>23</v>
      </c>
      <c r="T4931" t="s">
        <v>23</v>
      </c>
      <c r="U4931">
        <v>6</v>
      </c>
      <c r="V4931" t="s">
        <v>3736</v>
      </c>
    </row>
    <row r="4932" spans="1:22">
      <c r="A4932">
        <v>6402663</v>
      </c>
      <c r="B4932" t="str">
        <f t="shared" si="393"/>
        <v>pSBardo-Kan</v>
      </c>
      <c r="C4932" t="str">
        <f t="shared" si="394"/>
        <v>NC_015575.1</v>
      </c>
      <c r="D4932" t="str">
        <f t="shared" si="395"/>
        <v>HQ230977</v>
      </c>
      <c r="E4932" t="str">
        <f t="shared" si="392"/>
        <v>Salmonella</v>
      </c>
      <c r="F4932" t="s">
        <v>32768</v>
      </c>
      <c r="G4932" t="str">
        <f t="shared" si="396"/>
        <v xml:space="preserve">Salmonellaenterica                 Gammaproteobacteria8.19846.75538--210-                                                </v>
      </c>
      <c r="H4932" t="s">
        <v>24973</v>
      </c>
      <c r="I4932" t="s">
        <v>15</v>
      </c>
      <c r="J4932" t="s">
        <v>78</v>
      </c>
      <c r="K4932" t="s">
        <v>79</v>
      </c>
      <c r="L4932" t="s">
        <v>24974</v>
      </c>
      <c r="M4932" t="s">
        <v>24975</v>
      </c>
      <c r="N4932" t="s">
        <v>24976</v>
      </c>
      <c r="O4932" s="1" t="s">
        <v>24977</v>
      </c>
      <c r="P4932" t="s">
        <v>24978</v>
      </c>
      <c r="Q4932">
        <v>8</v>
      </c>
      <c r="R4932" t="s">
        <v>23</v>
      </c>
      <c r="S4932" t="s">
        <v>23</v>
      </c>
      <c r="T4932">
        <v>2</v>
      </c>
      <c r="U4932">
        <v>10</v>
      </c>
      <c r="V4932" t="s">
        <v>24</v>
      </c>
    </row>
    <row r="4933" spans="1:22">
      <c r="A4933">
        <v>6402567</v>
      </c>
      <c r="B4933" t="str">
        <f t="shared" si="393"/>
        <v>pCTXM5-1358</v>
      </c>
      <c r="C4933" t="str">
        <f t="shared" si="394"/>
        <v>NC_025149.1</v>
      </c>
      <c r="D4933" t="str">
        <f t="shared" si="395"/>
        <v>JX017308</v>
      </c>
      <c r="E4933" t="str">
        <f t="shared" si="392"/>
        <v>Salmonella</v>
      </c>
      <c r="F4933" t="s">
        <v>32768</v>
      </c>
      <c r="G4933" t="str">
        <f t="shared" si="396"/>
        <v xml:space="preserve">Salmonellaenterica                 Gammaproteobacteria8.21647.22499--2--                                                        </v>
      </c>
      <c r="H4933" t="s">
        <v>24967</v>
      </c>
      <c r="I4933" t="s">
        <v>15</v>
      </c>
      <c r="J4933" t="s">
        <v>78</v>
      </c>
      <c r="K4933" t="s">
        <v>79</v>
      </c>
      <c r="L4933" t="s">
        <v>24979</v>
      </c>
      <c r="M4933" t="s">
        <v>24980</v>
      </c>
      <c r="N4933" t="s">
        <v>24981</v>
      </c>
      <c r="O4933" s="1" t="s">
        <v>24982</v>
      </c>
      <c r="P4933" t="s">
        <v>24983</v>
      </c>
      <c r="Q4933">
        <v>9</v>
      </c>
      <c r="R4933" t="s">
        <v>23</v>
      </c>
      <c r="S4933" t="s">
        <v>23</v>
      </c>
      <c r="T4933">
        <v>2</v>
      </c>
      <c r="U4933" t="s">
        <v>23</v>
      </c>
      <c r="V4933" t="s">
        <v>58</v>
      </c>
    </row>
    <row r="4934" spans="1:22">
      <c r="A4934">
        <v>6402471</v>
      </c>
      <c r="B4934" t="str">
        <f t="shared" si="393"/>
        <v>pST728/06-2</v>
      </c>
      <c r="C4934" t="str">
        <f t="shared" si="394"/>
        <v>NC_010993.1</v>
      </c>
      <c r="D4934" t="str">
        <f t="shared" si="395"/>
        <v>EU715253</v>
      </c>
      <c r="E4934" t="str">
        <f t="shared" si="392"/>
        <v>Salmonella</v>
      </c>
      <c r="F4934" t="s">
        <v>32768</v>
      </c>
      <c r="G4934" t="str">
        <f t="shared" si="396"/>
        <v xml:space="preserve">Salmonellaenterica                 Gammaproteobacteria10.10750.59864---4-                                                </v>
      </c>
      <c r="H4934" t="s">
        <v>24984</v>
      </c>
      <c r="I4934" t="s">
        <v>15</v>
      </c>
      <c r="J4934" t="s">
        <v>78</v>
      </c>
      <c r="K4934" t="s">
        <v>79</v>
      </c>
      <c r="L4934" t="s">
        <v>24985</v>
      </c>
      <c r="M4934" t="s">
        <v>24986</v>
      </c>
      <c r="N4934" t="s">
        <v>24987</v>
      </c>
      <c r="O4934" s="1" t="s">
        <v>24988</v>
      </c>
      <c r="P4934" t="s">
        <v>24989</v>
      </c>
      <c r="Q4934">
        <v>4</v>
      </c>
      <c r="R4934" t="s">
        <v>23</v>
      </c>
      <c r="S4934" t="s">
        <v>23</v>
      </c>
      <c r="T4934" t="s">
        <v>23</v>
      </c>
      <c r="U4934">
        <v>4</v>
      </c>
      <c r="V4934" t="s">
        <v>24</v>
      </c>
    </row>
    <row r="4935" spans="1:22">
      <c r="A4935">
        <v>6402375</v>
      </c>
      <c r="B4935" t="str">
        <f t="shared" si="393"/>
        <v>pMAK2</v>
      </c>
      <c r="C4935" t="str">
        <f t="shared" si="394"/>
        <v>NC_009980.1</v>
      </c>
      <c r="D4935" t="str">
        <f t="shared" si="395"/>
        <v>AB366441</v>
      </c>
      <c r="E4935" t="str">
        <f t="shared" si="392"/>
        <v>Salmonella</v>
      </c>
      <c r="F4935" t="s">
        <v>32768</v>
      </c>
      <c r="G4935" t="str">
        <f t="shared" si="396"/>
        <v>Salmonellaenterica                 Gammaproteobacteria61.57153.765652---542</v>
      </c>
      <c r="H4935" t="s">
        <v>24990</v>
      </c>
      <c r="I4935" t="s">
        <v>15</v>
      </c>
      <c r="J4935" t="s">
        <v>78</v>
      </c>
      <c r="K4935" t="s">
        <v>79</v>
      </c>
      <c r="L4935" t="s">
        <v>24991</v>
      </c>
      <c r="M4935" t="s">
        <v>24992</v>
      </c>
      <c r="N4935" t="s">
        <v>24993</v>
      </c>
      <c r="O4935" s="1" t="s">
        <v>24994</v>
      </c>
      <c r="P4935" t="s">
        <v>24995</v>
      </c>
      <c r="Q4935">
        <v>52</v>
      </c>
      <c r="R4935" t="s">
        <v>23</v>
      </c>
      <c r="S4935" t="s">
        <v>23</v>
      </c>
      <c r="T4935" t="s">
        <v>23</v>
      </c>
      <c r="U4935">
        <v>54</v>
      </c>
      <c r="V4935">
        <v>2</v>
      </c>
    </row>
    <row r="4936" spans="1:22">
      <c r="A4936">
        <v>6402279</v>
      </c>
      <c r="B4936" t="str">
        <f t="shared" si="393"/>
        <v>pMdT</v>
      </c>
      <c r="C4936" t="str">
        <f t="shared" si="394"/>
        <v>NC_019133.1</v>
      </c>
      <c r="D4936" t="str">
        <f t="shared" si="395"/>
        <v>JX457478</v>
      </c>
      <c r="E4936" t="str">
        <f t="shared" si="392"/>
        <v>Salmonella</v>
      </c>
      <c r="F4936" t="s">
        <v>32768</v>
      </c>
      <c r="G4936" t="str">
        <f t="shared" si="396"/>
        <v xml:space="preserve">Salmonellaenterica                 Gammaproteobacteria5.93151.03698---10-                                                        </v>
      </c>
      <c r="H4936" t="s">
        <v>24996</v>
      </c>
      <c r="I4936" t="s">
        <v>15</v>
      </c>
      <c r="J4936" t="s">
        <v>78</v>
      </c>
      <c r="K4936" t="s">
        <v>79</v>
      </c>
      <c r="L4936" t="s">
        <v>24997</v>
      </c>
      <c r="M4936" t="s">
        <v>24998</v>
      </c>
      <c r="N4936" t="s">
        <v>24999</v>
      </c>
      <c r="O4936" s="1" t="s">
        <v>25000</v>
      </c>
      <c r="P4936" t="s">
        <v>25001</v>
      </c>
      <c r="Q4936">
        <v>8</v>
      </c>
      <c r="R4936" t="s">
        <v>23</v>
      </c>
      <c r="S4936" t="s">
        <v>23</v>
      </c>
      <c r="T4936" t="s">
        <v>23</v>
      </c>
      <c r="U4936">
        <v>10</v>
      </c>
      <c r="V4936" t="s">
        <v>58</v>
      </c>
    </row>
    <row r="4937" spans="1:22">
      <c r="A4937">
        <v>6402183</v>
      </c>
      <c r="B4937" t="str">
        <f t="shared" si="393"/>
        <v>pQnrS1-cp17s</v>
      </c>
      <c r="C4937" t="str">
        <f t="shared" si="394"/>
        <v>NC_019113.1</v>
      </c>
      <c r="D4937" t="str">
        <f t="shared" si="395"/>
        <v>JN393220</v>
      </c>
      <c r="E4937" t="str">
        <f t="shared" si="392"/>
        <v>Salmonella</v>
      </c>
      <c r="F4937" t="s">
        <v>32768</v>
      </c>
      <c r="G4937" t="str">
        <f t="shared" si="396"/>
        <v xml:space="preserve">Salmonellaenterica                 Gammaproteobacteria10.04750.582311---11-                                                        </v>
      </c>
      <c r="H4937" t="s">
        <v>25002</v>
      </c>
      <c r="I4937" t="s">
        <v>15</v>
      </c>
      <c r="J4937" t="s">
        <v>78</v>
      </c>
      <c r="K4937" t="s">
        <v>79</v>
      </c>
      <c r="L4937" t="s">
        <v>25003</v>
      </c>
      <c r="M4937" t="s">
        <v>25004</v>
      </c>
      <c r="N4937" t="s">
        <v>25005</v>
      </c>
      <c r="O4937" s="1" t="s">
        <v>18222</v>
      </c>
      <c r="P4937" t="s">
        <v>16390</v>
      </c>
      <c r="Q4937">
        <v>11</v>
      </c>
      <c r="R4937" t="s">
        <v>23</v>
      </c>
      <c r="S4937" t="s">
        <v>23</v>
      </c>
      <c r="T4937" t="s">
        <v>23</v>
      </c>
      <c r="U4937">
        <v>11</v>
      </c>
      <c r="V4937" t="s">
        <v>58</v>
      </c>
    </row>
    <row r="4938" spans="1:22">
      <c r="A4938">
        <v>6402087</v>
      </c>
      <c r="B4938" t="str">
        <f t="shared" si="393"/>
        <v>pSGSC3045-121</v>
      </c>
      <c r="C4938" t="str">
        <f t="shared" si="394"/>
        <v>NC_019125.1</v>
      </c>
      <c r="D4938" t="str">
        <f t="shared" si="395"/>
        <v>JQ418541</v>
      </c>
      <c r="E4938" t="str">
        <f t="shared" si="392"/>
        <v>Salmonella</v>
      </c>
      <c r="F4938" t="s">
        <v>32768</v>
      </c>
      <c r="G4938" t="str">
        <f t="shared" si="396"/>
        <v xml:space="preserve">Salmonellaenterica                 Gammaproteobacteria108.45949.9995179---179-                                                </v>
      </c>
      <c r="H4938" t="s">
        <v>25006</v>
      </c>
      <c r="I4938" t="s">
        <v>15</v>
      </c>
      <c r="J4938" t="s">
        <v>78</v>
      </c>
      <c r="K4938" t="s">
        <v>79</v>
      </c>
      <c r="L4938" t="s">
        <v>25007</v>
      </c>
      <c r="M4938" t="s">
        <v>25008</v>
      </c>
      <c r="N4938" t="s">
        <v>25009</v>
      </c>
      <c r="O4938" s="1" t="s">
        <v>25010</v>
      </c>
      <c r="P4938" t="s">
        <v>25011</v>
      </c>
      <c r="Q4938">
        <v>179</v>
      </c>
      <c r="R4938" t="s">
        <v>23</v>
      </c>
      <c r="S4938" t="s">
        <v>23</v>
      </c>
      <c r="T4938" t="s">
        <v>23</v>
      </c>
      <c r="U4938">
        <v>179</v>
      </c>
      <c r="V4938" t="s">
        <v>24</v>
      </c>
    </row>
    <row r="4939" spans="1:22">
      <c r="A4939">
        <v>6401991</v>
      </c>
      <c r="B4939" t="str">
        <f t="shared" si="393"/>
        <v>pSTd4</v>
      </c>
      <c r="C4939" t="str">
        <f t="shared" si="394"/>
        <v>NC_025026.1</v>
      </c>
      <c r="D4939" t="str">
        <f t="shared" si="395"/>
        <v>HQ730898</v>
      </c>
      <c r="E4939" t="str">
        <f t="shared" si="392"/>
        <v>Salmonella</v>
      </c>
      <c r="F4939" t="s">
        <v>32768</v>
      </c>
      <c r="G4939" t="str">
        <f t="shared" si="396"/>
        <v xml:space="preserve">Salmonellaenterica                 Gammaproteobacteria5.56946.56138--210-                                                                </v>
      </c>
      <c r="H4939" t="s">
        <v>24967</v>
      </c>
      <c r="I4939" t="s">
        <v>15</v>
      </c>
      <c r="J4939" t="s">
        <v>78</v>
      </c>
      <c r="K4939" t="s">
        <v>79</v>
      </c>
      <c r="L4939" t="s">
        <v>25012</v>
      </c>
      <c r="M4939" t="s">
        <v>25013</v>
      </c>
      <c r="N4939" t="s">
        <v>25014</v>
      </c>
      <c r="O4939" s="1" t="s">
        <v>25015</v>
      </c>
      <c r="P4939" t="s">
        <v>25016</v>
      </c>
      <c r="Q4939">
        <v>8</v>
      </c>
      <c r="R4939" t="s">
        <v>23</v>
      </c>
      <c r="S4939" t="s">
        <v>23</v>
      </c>
      <c r="T4939">
        <v>2</v>
      </c>
      <c r="U4939">
        <v>10</v>
      </c>
      <c r="V4939" t="s">
        <v>495</v>
      </c>
    </row>
    <row r="4940" spans="1:22">
      <c r="A4940">
        <v>6401895</v>
      </c>
      <c r="B4940" t="str">
        <f t="shared" si="393"/>
        <v>pVCM01</v>
      </c>
      <c r="C4940" t="str">
        <f t="shared" si="394"/>
        <v>NC_019127.1</v>
      </c>
      <c r="D4940" t="str">
        <f t="shared" si="395"/>
        <v>JX133088</v>
      </c>
      <c r="E4940" t="str">
        <f t="shared" si="392"/>
        <v>Salmonella</v>
      </c>
      <c r="F4940" t="s">
        <v>32768</v>
      </c>
      <c r="G4940" t="str">
        <f t="shared" si="396"/>
        <v xml:space="preserve">Salmonellaenterica                 Gammaproteobacteria1.98157.24381---1-                                                        </v>
      </c>
      <c r="H4940" t="s">
        <v>25017</v>
      </c>
      <c r="I4940" t="s">
        <v>15</v>
      </c>
      <c r="J4940" t="s">
        <v>78</v>
      </c>
      <c r="K4940" t="s">
        <v>79</v>
      </c>
      <c r="L4940" t="s">
        <v>25018</v>
      </c>
      <c r="M4940" t="s">
        <v>25019</v>
      </c>
      <c r="N4940" t="s">
        <v>25020</v>
      </c>
      <c r="O4940" s="1" t="s">
        <v>25021</v>
      </c>
      <c r="P4940" t="s">
        <v>25022</v>
      </c>
      <c r="Q4940">
        <v>1</v>
      </c>
      <c r="R4940" t="s">
        <v>23</v>
      </c>
      <c r="S4940" t="s">
        <v>23</v>
      </c>
      <c r="T4940" t="s">
        <v>23</v>
      </c>
      <c r="U4940">
        <v>1</v>
      </c>
      <c r="V4940" t="s">
        <v>58</v>
      </c>
    </row>
    <row r="4941" spans="1:22">
      <c r="A4941">
        <v>6401799</v>
      </c>
      <c r="B4941" t="str">
        <f t="shared" si="393"/>
        <v>pKDSC50</v>
      </c>
      <c r="C4941" t="str">
        <f t="shared" si="394"/>
        <v>NC_002638.1</v>
      </c>
      <c r="D4941" t="str">
        <f t="shared" si="395"/>
        <v>AB040415</v>
      </c>
      <c r="E4941" t="str">
        <f t="shared" si="392"/>
        <v>Salmonella</v>
      </c>
      <c r="F4941" t="s">
        <v>32768</v>
      </c>
      <c r="G4941" t="str">
        <f t="shared" si="396"/>
        <v xml:space="preserve">Salmonellaenterica                 Gammaproteobacteria49.50352.073648---48-                                                        </v>
      </c>
      <c r="H4941" t="s">
        <v>25023</v>
      </c>
      <c r="I4941" t="s">
        <v>15</v>
      </c>
      <c r="J4941" t="s">
        <v>78</v>
      </c>
      <c r="K4941" t="s">
        <v>79</v>
      </c>
      <c r="L4941" t="s">
        <v>25024</v>
      </c>
      <c r="M4941" t="s">
        <v>25025</v>
      </c>
      <c r="N4941" t="s">
        <v>25026</v>
      </c>
      <c r="O4941" s="1" t="s">
        <v>25027</v>
      </c>
      <c r="P4941" t="s">
        <v>25028</v>
      </c>
      <c r="Q4941">
        <v>48</v>
      </c>
      <c r="R4941" t="s">
        <v>23</v>
      </c>
      <c r="S4941" t="s">
        <v>23</v>
      </c>
      <c r="T4941" t="s">
        <v>23</v>
      </c>
      <c r="U4941">
        <v>48</v>
      </c>
      <c r="V4941" t="s">
        <v>58</v>
      </c>
    </row>
    <row r="4942" spans="1:22">
      <c r="A4942">
        <v>6401703</v>
      </c>
      <c r="B4942" t="str">
        <f t="shared" si="393"/>
        <v>pSD4.6</v>
      </c>
      <c r="C4942" t="str">
        <f t="shared" si="394"/>
        <v>NC_019135.1</v>
      </c>
      <c r="D4942" t="str">
        <f t="shared" si="395"/>
        <v>JX566768</v>
      </c>
      <c r="E4942" t="str">
        <f t="shared" si="392"/>
        <v>Salmonella</v>
      </c>
      <c r="F4942" t="s">
        <v>32768</v>
      </c>
      <c r="G4942" t="str">
        <f t="shared" si="396"/>
        <v>Salmonellaenterica                 Gammaproteobacteria4.66451.17924---51</v>
      </c>
      <c r="H4942" t="s">
        <v>24967</v>
      </c>
      <c r="I4942" t="s">
        <v>15</v>
      </c>
      <c r="J4942" t="s">
        <v>78</v>
      </c>
      <c r="K4942" t="s">
        <v>79</v>
      </c>
      <c r="L4942" t="s">
        <v>25029</v>
      </c>
      <c r="M4942" t="s">
        <v>25030</v>
      </c>
      <c r="N4942" t="s">
        <v>25031</v>
      </c>
      <c r="O4942" s="1" t="s">
        <v>25032</v>
      </c>
      <c r="P4942" t="s">
        <v>25033</v>
      </c>
      <c r="Q4942">
        <v>4</v>
      </c>
      <c r="R4942" t="s">
        <v>23</v>
      </c>
      <c r="S4942" t="s">
        <v>23</v>
      </c>
      <c r="T4942" t="s">
        <v>23</v>
      </c>
      <c r="U4942">
        <v>5</v>
      </c>
      <c r="V4942">
        <v>1</v>
      </c>
    </row>
    <row r="4943" spans="1:22">
      <c r="A4943">
        <v>6401607</v>
      </c>
      <c r="B4943" t="str">
        <f t="shared" si="393"/>
        <v>pGY1</v>
      </c>
      <c r="C4943" t="str">
        <f t="shared" si="394"/>
        <v>NC_010894.1</v>
      </c>
      <c r="D4943" t="str">
        <f t="shared" si="395"/>
        <v>EF150947</v>
      </c>
      <c r="E4943" t="str">
        <f t="shared" si="392"/>
        <v>Salmonella</v>
      </c>
      <c r="F4943" t="s">
        <v>32768</v>
      </c>
      <c r="G4943" t="str">
        <f t="shared" si="396"/>
        <v xml:space="preserve">Salmonellaenterica                 Gammaproteobacteria3.59243.17933---3-                                                                </v>
      </c>
      <c r="H4943" t="s">
        <v>24967</v>
      </c>
      <c r="I4943" t="s">
        <v>15</v>
      </c>
      <c r="J4943" t="s">
        <v>78</v>
      </c>
      <c r="K4943" t="s">
        <v>79</v>
      </c>
      <c r="L4943" t="s">
        <v>25034</v>
      </c>
      <c r="M4943" t="s">
        <v>25035</v>
      </c>
      <c r="N4943" t="s">
        <v>25036</v>
      </c>
      <c r="O4943" s="1" t="s">
        <v>25037</v>
      </c>
      <c r="P4943" t="s">
        <v>25038</v>
      </c>
      <c r="Q4943">
        <v>3</v>
      </c>
      <c r="R4943" t="s">
        <v>23</v>
      </c>
      <c r="S4943" t="s">
        <v>23</v>
      </c>
      <c r="T4943" t="s">
        <v>23</v>
      </c>
      <c r="U4943">
        <v>3</v>
      </c>
      <c r="V4943" t="s">
        <v>495</v>
      </c>
    </row>
    <row r="4944" spans="1:22">
      <c r="A4944">
        <v>6401511</v>
      </c>
      <c r="B4944" t="str">
        <f t="shared" si="393"/>
        <v>pK</v>
      </c>
      <c r="C4944" t="str">
        <f t="shared" si="394"/>
        <v>NC_003456.1</v>
      </c>
      <c r="D4944" t="str">
        <f t="shared" si="395"/>
        <v>AY079200</v>
      </c>
      <c r="E4944" t="str">
        <f t="shared" si="392"/>
        <v>Salmonella</v>
      </c>
      <c r="F4944" t="s">
        <v>32768</v>
      </c>
      <c r="G4944" t="str">
        <f t="shared" si="396"/>
        <v xml:space="preserve">Salmonellaenterica                 Gammaproteobacteria4.24553.23913---3-                                                                </v>
      </c>
      <c r="H4944" t="s">
        <v>24967</v>
      </c>
      <c r="I4944" t="s">
        <v>15</v>
      </c>
      <c r="J4944" t="s">
        <v>78</v>
      </c>
      <c r="K4944" t="s">
        <v>79</v>
      </c>
      <c r="L4944" t="s">
        <v>25039</v>
      </c>
      <c r="M4944" t="s">
        <v>25040</v>
      </c>
      <c r="N4944" t="s">
        <v>25041</v>
      </c>
      <c r="O4944" s="1" t="s">
        <v>21220</v>
      </c>
      <c r="P4944" t="s">
        <v>25042</v>
      </c>
      <c r="Q4944">
        <v>3</v>
      </c>
      <c r="R4944" t="s">
        <v>23</v>
      </c>
      <c r="S4944" t="s">
        <v>23</v>
      </c>
      <c r="T4944" t="s">
        <v>23</v>
      </c>
      <c r="U4944">
        <v>3</v>
      </c>
      <c r="V4944" t="s">
        <v>495</v>
      </c>
    </row>
    <row r="4945" spans="1:22">
      <c r="A4945">
        <v>6401415</v>
      </c>
      <c r="B4945" t="str">
        <f t="shared" si="393"/>
        <v>pSH696_117</v>
      </c>
      <c r="C4945" t="str">
        <f t="shared" si="394"/>
        <v>NC_019117.1</v>
      </c>
      <c r="D4945" t="str">
        <f t="shared" si="395"/>
        <v>JN983047</v>
      </c>
      <c r="E4945" t="str">
        <f t="shared" si="392"/>
        <v>Salmonella</v>
      </c>
      <c r="F4945" t="s">
        <v>32768</v>
      </c>
      <c r="G4945" t="str">
        <f t="shared" si="396"/>
        <v xml:space="preserve">Salmonellaenterica                 Gammaproteobacteria117.27850.7751152---152-                                                        </v>
      </c>
      <c r="H4945" t="s">
        <v>25043</v>
      </c>
      <c r="I4945" t="s">
        <v>15</v>
      </c>
      <c r="J4945" t="s">
        <v>78</v>
      </c>
      <c r="K4945" t="s">
        <v>79</v>
      </c>
      <c r="L4945" t="s">
        <v>25044</v>
      </c>
      <c r="M4945" t="s">
        <v>25045</v>
      </c>
      <c r="N4945" t="s">
        <v>25046</v>
      </c>
      <c r="O4945" s="1" t="s">
        <v>25047</v>
      </c>
      <c r="P4945" t="s">
        <v>25048</v>
      </c>
      <c r="Q4945">
        <v>152</v>
      </c>
      <c r="R4945" t="s">
        <v>23</v>
      </c>
      <c r="S4945" t="s">
        <v>23</v>
      </c>
      <c r="T4945" t="s">
        <v>23</v>
      </c>
      <c r="U4945">
        <v>152</v>
      </c>
      <c r="V4945" t="s">
        <v>58</v>
      </c>
    </row>
    <row r="4946" spans="1:22">
      <c r="A4946">
        <v>6401319</v>
      </c>
      <c r="B4946" t="str">
        <f t="shared" si="393"/>
        <v>NTP16</v>
      </c>
      <c r="C4946" t="str">
        <f t="shared" si="394"/>
        <v>NC_002090.1</v>
      </c>
      <c r="D4946" t="str">
        <f t="shared" si="395"/>
        <v>L05392</v>
      </c>
      <c r="E4946" t="str">
        <f t="shared" si="392"/>
        <v>Salmonella</v>
      </c>
      <c r="F4946" t="s">
        <v>32768</v>
      </c>
      <c r="G4946" t="str">
        <f t="shared" si="396"/>
        <v xml:space="preserve">Salmonellaenterica                 Gammaproteobacteria8.25546.4936---6-                                                                        </v>
      </c>
      <c r="H4946" t="s">
        <v>24967</v>
      </c>
      <c r="I4946" t="s">
        <v>15</v>
      </c>
      <c r="J4946" t="s">
        <v>78</v>
      </c>
      <c r="K4946" t="s">
        <v>79</v>
      </c>
      <c r="L4946" t="s">
        <v>25049</v>
      </c>
      <c r="M4946" t="s">
        <v>25050</v>
      </c>
      <c r="N4946" t="s">
        <v>25051</v>
      </c>
      <c r="O4946" s="1" t="s">
        <v>25052</v>
      </c>
      <c r="P4946" t="s">
        <v>25053</v>
      </c>
      <c r="Q4946">
        <v>6</v>
      </c>
      <c r="R4946" t="s">
        <v>23</v>
      </c>
      <c r="S4946" t="s">
        <v>23</v>
      </c>
      <c r="T4946" t="s">
        <v>23</v>
      </c>
      <c r="U4946">
        <v>6</v>
      </c>
      <c r="V4946" t="s">
        <v>3736</v>
      </c>
    </row>
    <row r="4947" spans="1:22">
      <c r="A4947">
        <v>6401223</v>
      </c>
      <c r="B4947" t="str">
        <f t="shared" si="393"/>
        <v>pU302L</v>
      </c>
      <c r="C4947" t="str">
        <f t="shared" si="394"/>
        <v>NC_006816.1</v>
      </c>
      <c r="D4947" t="str">
        <f t="shared" si="395"/>
        <v>AY333434</v>
      </c>
      <c r="E4947" t="str">
        <f t="shared" si="392"/>
        <v>Salmonella</v>
      </c>
      <c r="F4947" t="s">
        <v>32768</v>
      </c>
      <c r="G4947" t="str">
        <f t="shared" si="396"/>
        <v xml:space="preserve">Salmonellaenterica                 Gammaproteobacteria84.51454.0135103---104-                                                        </v>
      </c>
      <c r="H4947" t="s">
        <v>25054</v>
      </c>
      <c r="I4947" t="s">
        <v>15</v>
      </c>
      <c r="J4947" t="s">
        <v>78</v>
      </c>
      <c r="K4947" t="s">
        <v>79</v>
      </c>
      <c r="L4947" t="s">
        <v>25055</v>
      </c>
      <c r="M4947" t="s">
        <v>25056</v>
      </c>
      <c r="N4947" t="s">
        <v>25057</v>
      </c>
      <c r="O4947" s="1" t="s">
        <v>25058</v>
      </c>
      <c r="P4947" t="s">
        <v>25059</v>
      </c>
      <c r="Q4947">
        <v>103</v>
      </c>
      <c r="R4947" t="s">
        <v>23</v>
      </c>
      <c r="S4947" t="s">
        <v>23</v>
      </c>
      <c r="T4947" t="s">
        <v>23</v>
      </c>
      <c r="U4947">
        <v>104</v>
      </c>
      <c r="V4947" t="s">
        <v>58</v>
      </c>
    </row>
    <row r="4948" spans="1:22">
      <c r="A4948">
        <v>6401127</v>
      </c>
      <c r="B4948" t="str">
        <f t="shared" si="393"/>
        <v>IncW pIE321</v>
      </c>
      <c r="C4948" t="str">
        <f t="shared" si="394"/>
        <v>NC_010716.1</v>
      </c>
      <c r="D4948" t="str">
        <f t="shared" si="395"/>
        <v>EF633507</v>
      </c>
      <c r="E4948" t="str">
        <f t="shared" si="392"/>
        <v>Salmonella</v>
      </c>
      <c r="F4948" t="s">
        <v>32768</v>
      </c>
      <c r="G4948" t="str">
        <f t="shared" si="396"/>
        <v>Salmonellaenterica                 Gammaproteobacteria38.1558.424643---452</v>
      </c>
      <c r="H4948" t="s">
        <v>24967</v>
      </c>
      <c r="I4948" t="s">
        <v>15</v>
      </c>
      <c r="J4948" t="s">
        <v>78</v>
      </c>
      <c r="K4948" t="s">
        <v>79</v>
      </c>
      <c r="L4948" t="s">
        <v>25060</v>
      </c>
      <c r="M4948" t="s">
        <v>25061</v>
      </c>
      <c r="N4948" t="s">
        <v>25062</v>
      </c>
      <c r="O4948" s="1" t="s">
        <v>25063</v>
      </c>
      <c r="P4948" t="s">
        <v>25064</v>
      </c>
      <c r="Q4948">
        <v>43</v>
      </c>
      <c r="R4948" t="s">
        <v>23</v>
      </c>
      <c r="S4948" t="s">
        <v>23</v>
      </c>
      <c r="T4948" t="s">
        <v>23</v>
      </c>
      <c r="U4948">
        <v>45</v>
      </c>
      <c r="V4948">
        <v>2</v>
      </c>
    </row>
    <row r="4949" spans="1:22">
      <c r="A4949">
        <v>6401031</v>
      </c>
      <c r="B4949" t="str">
        <f t="shared" si="393"/>
        <v>pCTXM5-1845</v>
      </c>
      <c r="C4949" t="str">
        <f t="shared" si="394"/>
        <v>NC_025150.1</v>
      </c>
      <c r="D4949" t="str">
        <f t="shared" si="395"/>
        <v>JX017309</v>
      </c>
      <c r="E4949" t="str">
        <f t="shared" si="392"/>
        <v>Salmonella</v>
      </c>
      <c r="F4949" t="s">
        <v>32768</v>
      </c>
      <c r="G4949" t="str">
        <f t="shared" si="396"/>
        <v xml:space="preserve">Salmonellaenterica                 Gammaproteobacteria8.21547.352410--2--                                                        </v>
      </c>
      <c r="H4949" t="s">
        <v>24967</v>
      </c>
      <c r="I4949" t="s">
        <v>15</v>
      </c>
      <c r="J4949" t="s">
        <v>78</v>
      </c>
      <c r="K4949" t="s">
        <v>79</v>
      </c>
      <c r="L4949" t="s">
        <v>25065</v>
      </c>
      <c r="M4949" t="s">
        <v>25066</v>
      </c>
      <c r="N4949" t="s">
        <v>25067</v>
      </c>
      <c r="O4949" s="1" t="s">
        <v>25068</v>
      </c>
      <c r="P4949" t="s">
        <v>25069</v>
      </c>
      <c r="Q4949">
        <v>10</v>
      </c>
      <c r="R4949" t="s">
        <v>23</v>
      </c>
      <c r="S4949" t="s">
        <v>23</v>
      </c>
      <c r="T4949">
        <v>2</v>
      </c>
      <c r="U4949" t="s">
        <v>23</v>
      </c>
      <c r="V4949" t="s">
        <v>58</v>
      </c>
    </row>
    <row r="4950" spans="1:22">
      <c r="A4950">
        <v>6400935</v>
      </c>
      <c r="B4950" t="str">
        <f t="shared" si="393"/>
        <v>pTPqnrS-1a</v>
      </c>
      <c r="C4950" t="str">
        <f t="shared" si="394"/>
        <v>NC_009807.1</v>
      </c>
      <c r="D4950" t="str">
        <f t="shared" si="395"/>
        <v>AM746977</v>
      </c>
      <c r="E4950" t="str">
        <f t="shared" si="392"/>
        <v>Salmonella</v>
      </c>
      <c r="F4950" t="s">
        <v>32768</v>
      </c>
      <c r="G4950" t="str">
        <f t="shared" si="396"/>
        <v xml:space="preserve">Salmonellaenterica                 Gammaproteobacteria10.06650.55636---6-                                                        </v>
      </c>
      <c r="H4950" t="s">
        <v>24967</v>
      </c>
      <c r="I4950" t="s">
        <v>15</v>
      </c>
      <c r="J4950" t="s">
        <v>78</v>
      </c>
      <c r="K4950" t="s">
        <v>79</v>
      </c>
      <c r="L4950" t="s">
        <v>25070</v>
      </c>
      <c r="M4950" t="s">
        <v>25071</v>
      </c>
      <c r="N4950" t="s">
        <v>25072</v>
      </c>
      <c r="O4950" s="1" t="s">
        <v>25073</v>
      </c>
      <c r="P4950" t="s">
        <v>25074</v>
      </c>
      <c r="Q4950">
        <v>6</v>
      </c>
      <c r="R4950" t="s">
        <v>23</v>
      </c>
      <c r="S4950" t="s">
        <v>23</v>
      </c>
      <c r="T4950" t="s">
        <v>23</v>
      </c>
      <c r="U4950">
        <v>6</v>
      </c>
      <c r="V4950" t="s">
        <v>58</v>
      </c>
    </row>
    <row r="4951" spans="1:22">
      <c r="A4951">
        <v>6400839</v>
      </c>
      <c r="B4951" t="str">
        <f t="shared" si="393"/>
        <v>p2007057</v>
      </c>
      <c r="C4951" t="str">
        <f t="shared" si="394"/>
        <v>NC_011897.1</v>
      </c>
      <c r="D4951" t="str">
        <f t="shared" si="395"/>
        <v>FJ228229</v>
      </c>
      <c r="E4951" t="str">
        <f t="shared" si="392"/>
        <v>Salmonella</v>
      </c>
      <c r="F4951" t="s">
        <v>32768</v>
      </c>
      <c r="G4951" t="str">
        <f t="shared" si="396"/>
        <v xml:space="preserve">Salmonellaenterica                 Gammaproteobacteria4647847.11945---5-                                        </v>
      </c>
      <c r="H4951" t="s">
        <v>25075</v>
      </c>
      <c r="I4951" t="s">
        <v>15</v>
      </c>
      <c r="J4951" t="s">
        <v>78</v>
      </c>
      <c r="K4951" t="s">
        <v>79</v>
      </c>
      <c r="L4951" t="s">
        <v>25076</v>
      </c>
      <c r="M4951" t="s">
        <v>25077</v>
      </c>
      <c r="N4951" t="s">
        <v>25078</v>
      </c>
      <c r="O4951" s="1">
        <v>46478</v>
      </c>
      <c r="P4951" t="s">
        <v>16755</v>
      </c>
      <c r="Q4951">
        <v>5</v>
      </c>
      <c r="R4951" t="s">
        <v>23</v>
      </c>
      <c r="S4951" t="s">
        <v>23</v>
      </c>
      <c r="T4951" t="s">
        <v>23</v>
      </c>
      <c r="U4951">
        <v>5</v>
      </c>
      <c r="V4951" t="s">
        <v>44</v>
      </c>
    </row>
    <row r="4952" spans="1:22">
      <c r="A4952">
        <v>6400743</v>
      </c>
      <c r="B4952" t="str">
        <f t="shared" si="393"/>
        <v>R621a</v>
      </c>
      <c r="C4952" t="str">
        <f t="shared" si="394"/>
        <v>NC_015965.1</v>
      </c>
      <c r="D4952" t="str">
        <f t="shared" si="395"/>
        <v>AP011954</v>
      </c>
      <c r="E4952" t="str">
        <f t="shared" si="392"/>
        <v>Salmonella</v>
      </c>
      <c r="F4952" t="s">
        <v>32768</v>
      </c>
      <c r="G4952" t="str">
        <f t="shared" si="396"/>
        <v xml:space="preserve">Salmonellaenterica                 Gammaproteobacteria93.18548.8469103--1110-                                                                </v>
      </c>
      <c r="H4952" t="s">
        <v>24967</v>
      </c>
      <c r="I4952" t="s">
        <v>15</v>
      </c>
      <c r="J4952" t="s">
        <v>78</v>
      </c>
      <c r="K4952" t="s">
        <v>79</v>
      </c>
      <c r="L4952" t="s">
        <v>25079</v>
      </c>
      <c r="M4952" t="s">
        <v>25080</v>
      </c>
      <c r="N4952" t="s">
        <v>25081</v>
      </c>
      <c r="O4952" s="1" t="s">
        <v>25082</v>
      </c>
      <c r="P4952" t="s">
        <v>25083</v>
      </c>
      <c r="Q4952">
        <v>103</v>
      </c>
      <c r="R4952" t="s">
        <v>23</v>
      </c>
      <c r="S4952" t="s">
        <v>23</v>
      </c>
      <c r="T4952">
        <v>1</v>
      </c>
      <c r="U4952">
        <v>110</v>
      </c>
      <c r="V4952" t="s">
        <v>495</v>
      </c>
    </row>
    <row r="4953" spans="1:22">
      <c r="A4953">
        <v>6400647</v>
      </c>
      <c r="B4953" t="str">
        <f t="shared" si="393"/>
        <v>pSD853_7.9</v>
      </c>
      <c r="C4953" t="str">
        <f t="shared" si="394"/>
        <v>NC_015392.1</v>
      </c>
      <c r="D4953" t="str">
        <f t="shared" si="395"/>
        <v>JF267654</v>
      </c>
      <c r="E4953" t="str">
        <f t="shared" si="392"/>
        <v>Salmonella</v>
      </c>
      <c r="F4953" t="s">
        <v>32768</v>
      </c>
      <c r="G4953" t="str">
        <f t="shared" si="396"/>
        <v xml:space="preserve">Salmonellaenterica                 Gammaproteobacteria3159439.961810---10-                                                        </v>
      </c>
      <c r="H4953" t="s">
        <v>25084</v>
      </c>
      <c r="I4953" t="s">
        <v>15</v>
      </c>
      <c r="J4953" t="s">
        <v>78</v>
      </c>
      <c r="K4953" t="s">
        <v>79</v>
      </c>
      <c r="L4953" t="s">
        <v>25085</v>
      </c>
      <c r="M4953" t="s">
        <v>25086</v>
      </c>
      <c r="N4953" t="s">
        <v>25087</v>
      </c>
      <c r="O4953" s="1">
        <v>31594</v>
      </c>
      <c r="P4953" t="s">
        <v>25088</v>
      </c>
      <c r="Q4953">
        <v>10</v>
      </c>
      <c r="R4953" t="s">
        <v>23</v>
      </c>
      <c r="S4953" t="s">
        <v>23</v>
      </c>
      <c r="T4953" t="s">
        <v>23</v>
      </c>
      <c r="U4953">
        <v>10</v>
      </c>
      <c r="V4953" t="s">
        <v>58</v>
      </c>
    </row>
    <row r="4954" spans="1:22">
      <c r="A4954">
        <v>6400551</v>
      </c>
      <c r="B4954" t="str">
        <f t="shared" si="393"/>
        <v>pYT2</v>
      </c>
      <c r="C4954" t="str">
        <f t="shared" si="394"/>
        <v>NC_019001.1</v>
      </c>
      <c r="D4954" t="str">
        <f t="shared" si="395"/>
        <v>AB605179</v>
      </c>
      <c r="E4954" t="str">
        <f t="shared" si="392"/>
        <v>Salmonella</v>
      </c>
      <c r="F4954" t="s">
        <v>32768</v>
      </c>
      <c r="G4954" t="str">
        <f t="shared" si="396"/>
        <v xml:space="preserve">Salmonellaenterica                 Gammaproteobacteria132.84253.4131163---163-                                                                </v>
      </c>
      <c r="H4954" t="s">
        <v>24967</v>
      </c>
      <c r="I4954" t="s">
        <v>15</v>
      </c>
      <c r="J4954" t="s">
        <v>78</v>
      </c>
      <c r="K4954" t="s">
        <v>79</v>
      </c>
      <c r="L4954" t="s">
        <v>25089</v>
      </c>
      <c r="M4954" t="s">
        <v>25090</v>
      </c>
      <c r="N4954" t="s">
        <v>25091</v>
      </c>
      <c r="O4954" s="1" t="s">
        <v>25092</v>
      </c>
      <c r="P4954" t="s">
        <v>25093</v>
      </c>
      <c r="Q4954">
        <v>163</v>
      </c>
      <c r="R4954" t="s">
        <v>23</v>
      </c>
      <c r="S4954" t="s">
        <v>23</v>
      </c>
      <c r="T4954" t="s">
        <v>23</v>
      </c>
      <c r="U4954">
        <v>163</v>
      </c>
      <c r="V4954" t="s">
        <v>495</v>
      </c>
    </row>
    <row r="4955" spans="1:22">
      <c r="A4955">
        <v>6400455</v>
      </c>
      <c r="B4955" t="str">
        <f t="shared" si="393"/>
        <v>pSE34</v>
      </c>
      <c r="C4955" t="str">
        <f t="shared" si="394"/>
        <v>NC_010860.1</v>
      </c>
      <c r="D4955" t="str">
        <f t="shared" si="395"/>
        <v>EU219533</v>
      </c>
      <c r="E4955" t="str">
        <f t="shared" ref="E4955:E5018" si="397">MID(H4955,1,FIND(" ",H4955)-1)</f>
        <v>Salmonella</v>
      </c>
      <c r="F4955" t="s">
        <v>32768</v>
      </c>
      <c r="G4955" t="str">
        <f t="shared" si="396"/>
        <v xml:space="preserve">Salmonellaenterica                 Gammaproteobacteria32.9541.201853---53-                                                        </v>
      </c>
      <c r="H4955" t="s">
        <v>25094</v>
      </c>
      <c r="I4955" t="s">
        <v>15</v>
      </c>
      <c r="J4955" t="s">
        <v>78</v>
      </c>
      <c r="K4955" t="s">
        <v>79</v>
      </c>
      <c r="L4955" t="s">
        <v>25095</v>
      </c>
      <c r="M4955" t="s">
        <v>25096</v>
      </c>
      <c r="N4955" t="s">
        <v>25097</v>
      </c>
      <c r="O4955" s="1" t="s">
        <v>25098</v>
      </c>
      <c r="P4955" t="s">
        <v>25099</v>
      </c>
      <c r="Q4955">
        <v>53</v>
      </c>
      <c r="R4955" t="s">
        <v>23</v>
      </c>
      <c r="S4955" t="s">
        <v>23</v>
      </c>
      <c r="T4955" t="s">
        <v>23</v>
      </c>
      <c r="U4955">
        <v>53</v>
      </c>
      <c r="V4955" t="s">
        <v>58</v>
      </c>
    </row>
    <row r="4956" spans="1:22">
      <c r="A4956">
        <v>6400359</v>
      </c>
      <c r="B4956" t="str">
        <f t="shared" si="393"/>
        <v>p9134</v>
      </c>
      <c r="C4956" t="str">
        <f t="shared" si="394"/>
        <v>NC_023275.1</v>
      </c>
      <c r="D4956" t="str">
        <f t="shared" si="395"/>
        <v>KF705205</v>
      </c>
      <c r="E4956" t="str">
        <f t="shared" si="397"/>
        <v>Salmonella</v>
      </c>
      <c r="F4956" t="s">
        <v>32768</v>
      </c>
      <c r="G4956" t="str">
        <f t="shared" si="396"/>
        <v xml:space="preserve">Salmonellaenterica                 Gammaproteobacteria133.80251.0396125---86-                                                        </v>
      </c>
      <c r="H4956" t="s">
        <v>25100</v>
      </c>
      <c r="I4956" t="s">
        <v>15</v>
      </c>
      <c r="J4956" t="s">
        <v>78</v>
      </c>
      <c r="K4956" t="s">
        <v>79</v>
      </c>
      <c r="L4956" t="s">
        <v>25101</v>
      </c>
      <c r="M4956" t="s">
        <v>25102</v>
      </c>
      <c r="N4956" t="s">
        <v>25103</v>
      </c>
      <c r="O4956" s="1" t="s">
        <v>25104</v>
      </c>
      <c r="P4956" t="s">
        <v>25105</v>
      </c>
      <c r="Q4956">
        <v>125</v>
      </c>
      <c r="R4956" t="s">
        <v>23</v>
      </c>
      <c r="S4956" t="s">
        <v>23</v>
      </c>
      <c r="T4956" t="s">
        <v>23</v>
      </c>
      <c r="U4956">
        <v>86</v>
      </c>
      <c r="V4956" t="s">
        <v>58</v>
      </c>
    </row>
    <row r="4957" spans="1:22">
      <c r="A4957">
        <v>6400263</v>
      </c>
      <c r="B4957" t="str">
        <f t="shared" si="393"/>
        <v>pCTXM5-637</v>
      </c>
      <c r="C4957" t="str">
        <f t="shared" si="394"/>
        <v>NC_025190.1</v>
      </c>
      <c r="D4957" t="str">
        <f t="shared" si="395"/>
        <v>JX017306</v>
      </c>
      <c r="E4957" t="str">
        <f t="shared" si="397"/>
        <v>Salmonella</v>
      </c>
      <c r="F4957" t="s">
        <v>32768</v>
      </c>
      <c r="G4957" t="str">
        <f t="shared" si="396"/>
        <v xml:space="preserve">Salmonellaenterica                 Gammaproteobacteria7.43846.70619--2--                                                        </v>
      </c>
      <c r="H4957" t="s">
        <v>24967</v>
      </c>
      <c r="I4957" t="s">
        <v>15</v>
      </c>
      <c r="J4957" t="s">
        <v>78</v>
      </c>
      <c r="K4957" t="s">
        <v>79</v>
      </c>
      <c r="L4957" t="s">
        <v>25106</v>
      </c>
      <c r="M4957" t="s">
        <v>25107</v>
      </c>
      <c r="N4957" t="s">
        <v>25108</v>
      </c>
      <c r="O4957" s="1" t="s">
        <v>25109</v>
      </c>
      <c r="P4957" t="s">
        <v>25110</v>
      </c>
      <c r="Q4957">
        <v>9</v>
      </c>
      <c r="R4957" t="s">
        <v>23</v>
      </c>
      <c r="S4957" t="s">
        <v>23</v>
      </c>
      <c r="T4957">
        <v>2</v>
      </c>
      <c r="U4957" t="s">
        <v>23</v>
      </c>
      <c r="V4957" t="s">
        <v>58</v>
      </c>
    </row>
    <row r="4958" spans="1:22">
      <c r="A4958">
        <v>6400167</v>
      </c>
      <c r="B4958" t="str">
        <f t="shared" si="393"/>
        <v>pSSAP03302A</v>
      </c>
      <c r="C4958" t="str">
        <f t="shared" si="394"/>
        <v>NC_018966.1</v>
      </c>
      <c r="D4958" t="str">
        <f t="shared" si="395"/>
        <v>CP002089</v>
      </c>
      <c r="E4958" t="str">
        <f t="shared" si="397"/>
        <v>Salmonella</v>
      </c>
      <c r="F4958" t="s">
        <v>32768</v>
      </c>
      <c r="G4958" t="str">
        <f t="shared" si="396"/>
        <v xml:space="preserve">Salmonellaenterica                 Gammaproteobacteria146.00249.448127---128-                                                </v>
      </c>
      <c r="H4958" t="s">
        <v>25111</v>
      </c>
      <c r="I4958" t="s">
        <v>15</v>
      </c>
      <c r="J4958" t="s">
        <v>78</v>
      </c>
      <c r="K4958" t="s">
        <v>79</v>
      </c>
      <c r="L4958" t="s">
        <v>25112</v>
      </c>
      <c r="M4958" t="s">
        <v>25113</v>
      </c>
      <c r="N4958" t="s">
        <v>25114</v>
      </c>
      <c r="O4958" s="1" t="s">
        <v>25115</v>
      </c>
      <c r="P4958" t="s">
        <v>25116</v>
      </c>
      <c r="Q4958">
        <v>127</v>
      </c>
      <c r="R4958" t="s">
        <v>23</v>
      </c>
      <c r="S4958" t="s">
        <v>23</v>
      </c>
      <c r="T4958" t="s">
        <v>23</v>
      </c>
      <c r="U4958">
        <v>128</v>
      </c>
      <c r="V4958" t="s">
        <v>24</v>
      </c>
    </row>
    <row r="4959" spans="1:22">
      <c r="A4959">
        <v>6400071</v>
      </c>
      <c r="B4959" t="str">
        <f t="shared" si="393"/>
        <v>pSFD10</v>
      </c>
      <c r="C4959" t="str">
        <f t="shared" si="394"/>
        <v>NC_003079.1</v>
      </c>
      <c r="D4959" t="str">
        <f t="shared" si="395"/>
        <v>AY048853</v>
      </c>
      <c r="E4959" t="str">
        <f t="shared" si="397"/>
        <v>Salmonella</v>
      </c>
      <c r="F4959" t="s">
        <v>32768</v>
      </c>
      <c r="G4959" t="str">
        <f t="shared" si="396"/>
        <v xml:space="preserve">Salmonellaenterica                 Gammaproteobacteria4.09151.79666---6-                                                        </v>
      </c>
      <c r="H4959" t="s">
        <v>25117</v>
      </c>
      <c r="I4959" t="s">
        <v>15</v>
      </c>
      <c r="J4959" t="s">
        <v>78</v>
      </c>
      <c r="K4959" t="s">
        <v>79</v>
      </c>
      <c r="L4959" t="s">
        <v>25118</v>
      </c>
      <c r="M4959" t="s">
        <v>25119</v>
      </c>
      <c r="N4959" t="s">
        <v>25120</v>
      </c>
      <c r="O4959" s="1" t="s">
        <v>12460</v>
      </c>
      <c r="P4959" t="s">
        <v>25121</v>
      </c>
      <c r="Q4959">
        <v>6</v>
      </c>
      <c r="R4959" t="s">
        <v>23</v>
      </c>
      <c r="S4959" t="s">
        <v>23</v>
      </c>
      <c r="T4959" t="s">
        <v>23</v>
      </c>
      <c r="U4959">
        <v>6</v>
      </c>
      <c r="V4959" t="s">
        <v>58</v>
      </c>
    </row>
    <row r="4960" spans="1:22">
      <c r="A4960">
        <v>6399975</v>
      </c>
      <c r="B4960" t="str">
        <f t="shared" si="393"/>
        <v>pSARC14-41</v>
      </c>
      <c r="C4960" t="str">
        <f t="shared" si="394"/>
        <v>NC_019126.1</v>
      </c>
      <c r="D4960" t="str">
        <f t="shared" si="395"/>
        <v>JQ418540</v>
      </c>
      <c r="E4960" t="str">
        <f t="shared" si="397"/>
        <v>Salmonella</v>
      </c>
      <c r="F4960" t="s">
        <v>32768</v>
      </c>
      <c r="G4960" t="str">
        <f t="shared" si="396"/>
        <v xml:space="preserve">Salmonellaenterica                 Gammaproteobacteria43.57747.412667---67-                                                </v>
      </c>
      <c r="H4960" t="s">
        <v>25122</v>
      </c>
      <c r="I4960" t="s">
        <v>15</v>
      </c>
      <c r="J4960" t="s">
        <v>78</v>
      </c>
      <c r="K4960" t="s">
        <v>79</v>
      </c>
      <c r="L4960" t="s">
        <v>25123</v>
      </c>
      <c r="M4960" t="s">
        <v>25124</v>
      </c>
      <c r="N4960" t="s">
        <v>25125</v>
      </c>
      <c r="O4960" s="1" t="s">
        <v>25126</v>
      </c>
      <c r="P4960" t="s">
        <v>25127</v>
      </c>
      <c r="Q4960">
        <v>67</v>
      </c>
      <c r="R4960" t="s">
        <v>23</v>
      </c>
      <c r="S4960" t="s">
        <v>23</v>
      </c>
      <c r="T4960" t="s">
        <v>23</v>
      </c>
      <c r="U4960">
        <v>67</v>
      </c>
      <c r="V4960" t="s">
        <v>24</v>
      </c>
    </row>
    <row r="4961" spans="1:22">
      <c r="A4961">
        <v>6399879</v>
      </c>
      <c r="B4961" t="str">
        <f t="shared" si="393"/>
        <v>pSH146_65</v>
      </c>
      <c r="C4961" t="str">
        <f t="shared" si="394"/>
        <v>NC_019115.1</v>
      </c>
      <c r="D4961" t="str">
        <f t="shared" si="395"/>
        <v>JN983044</v>
      </c>
      <c r="E4961" t="str">
        <f t="shared" si="397"/>
        <v>Salmonella</v>
      </c>
      <c r="F4961" t="s">
        <v>32768</v>
      </c>
      <c r="G4961" t="str">
        <f t="shared" si="396"/>
        <v xml:space="preserve">Salmonellaenterica                 Gammaproteobacteria65.0342.441996---96-                                                        </v>
      </c>
      <c r="H4961" t="s">
        <v>25128</v>
      </c>
      <c r="I4961" t="s">
        <v>15</v>
      </c>
      <c r="J4961" t="s">
        <v>78</v>
      </c>
      <c r="K4961" t="s">
        <v>79</v>
      </c>
      <c r="L4961" t="s">
        <v>25129</v>
      </c>
      <c r="M4961" t="s">
        <v>25130</v>
      </c>
      <c r="N4961" t="s">
        <v>25131</v>
      </c>
      <c r="O4961" s="1" t="s">
        <v>25132</v>
      </c>
      <c r="P4961" t="s">
        <v>25133</v>
      </c>
      <c r="Q4961">
        <v>96</v>
      </c>
      <c r="R4961" t="s">
        <v>23</v>
      </c>
      <c r="S4961" t="s">
        <v>23</v>
      </c>
      <c r="T4961" t="s">
        <v>23</v>
      </c>
      <c r="U4961">
        <v>96</v>
      </c>
      <c r="V4961" t="s">
        <v>58</v>
      </c>
    </row>
    <row r="4962" spans="1:22">
      <c r="A4962">
        <v>6399783</v>
      </c>
      <c r="B4962" t="str">
        <f t="shared" si="393"/>
        <v>pNF1358</v>
      </c>
      <c r="C4962" t="str">
        <f t="shared" si="394"/>
        <v>NC_019099.1</v>
      </c>
      <c r="D4962" t="str">
        <f t="shared" si="395"/>
        <v>DQ017661</v>
      </c>
      <c r="E4962" t="str">
        <f t="shared" si="397"/>
        <v>Salmonella</v>
      </c>
      <c r="F4962" t="s">
        <v>32768</v>
      </c>
      <c r="G4962" t="str">
        <f t="shared" si="396"/>
        <v xml:space="preserve">Salmonellaenterica                 Gammaproteobacteria99.33150.009670---71-                                                                </v>
      </c>
      <c r="H4962" t="s">
        <v>24967</v>
      </c>
      <c r="I4962" t="s">
        <v>15</v>
      </c>
      <c r="J4962" t="s">
        <v>78</v>
      </c>
      <c r="K4962" t="s">
        <v>79</v>
      </c>
      <c r="L4962" t="s">
        <v>25134</v>
      </c>
      <c r="M4962" t="s">
        <v>25135</v>
      </c>
      <c r="N4962" t="s">
        <v>25136</v>
      </c>
      <c r="O4962" s="1" t="s">
        <v>25137</v>
      </c>
      <c r="P4962" t="s">
        <v>25138</v>
      </c>
      <c r="Q4962">
        <v>70</v>
      </c>
      <c r="R4962" t="s">
        <v>23</v>
      </c>
      <c r="S4962" t="s">
        <v>23</v>
      </c>
      <c r="T4962" t="s">
        <v>23</v>
      </c>
      <c r="U4962">
        <v>71</v>
      </c>
      <c r="V4962" t="s">
        <v>495</v>
      </c>
    </row>
    <row r="4963" spans="1:22">
      <c r="A4963">
        <v>6399687</v>
      </c>
      <c r="B4963" t="str">
        <f t="shared" si="393"/>
        <v>pC</v>
      </c>
      <c r="C4963" t="str">
        <f t="shared" si="394"/>
        <v>NC_003457.1</v>
      </c>
      <c r="D4963" t="str">
        <f t="shared" si="395"/>
        <v>AY079201</v>
      </c>
      <c r="E4963" t="str">
        <f t="shared" si="397"/>
        <v>Salmonella</v>
      </c>
      <c r="F4963" t="s">
        <v>32768</v>
      </c>
      <c r="G4963" t="str">
        <f t="shared" si="396"/>
        <v xml:space="preserve">Salmonellaenterica                 Gammaproteobacteria5.26948.37734---4-                                                                </v>
      </c>
      <c r="H4963" t="s">
        <v>24967</v>
      </c>
      <c r="I4963" t="s">
        <v>15</v>
      </c>
      <c r="J4963" t="s">
        <v>78</v>
      </c>
      <c r="K4963" t="s">
        <v>79</v>
      </c>
      <c r="L4963" t="s">
        <v>23809</v>
      </c>
      <c r="M4963" t="s">
        <v>25139</v>
      </c>
      <c r="N4963" t="s">
        <v>25140</v>
      </c>
      <c r="O4963" s="1" t="s">
        <v>25141</v>
      </c>
      <c r="P4963" t="s">
        <v>25142</v>
      </c>
      <c r="Q4963">
        <v>4</v>
      </c>
      <c r="R4963" t="s">
        <v>23</v>
      </c>
      <c r="S4963" t="s">
        <v>23</v>
      </c>
      <c r="T4963" t="s">
        <v>23</v>
      </c>
      <c r="U4963">
        <v>4</v>
      </c>
      <c r="V4963" t="s">
        <v>495</v>
      </c>
    </row>
    <row r="4964" spans="1:22">
      <c r="A4964">
        <v>6399591</v>
      </c>
      <c r="B4964" t="str">
        <f t="shared" si="393"/>
        <v>pSENV</v>
      </c>
      <c r="C4964" t="str">
        <f t="shared" si="394"/>
        <v>NC_019120.1</v>
      </c>
      <c r="D4964" t="str">
        <f t="shared" si="395"/>
        <v>JN885080</v>
      </c>
      <c r="E4964" t="str">
        <f t="shared" si="397"/>
        <v>Salmonella</v>
      </c>
      <c r="F4964" t="s">
        <v>32768</v>
      </c>
      <c r="G4964" t="str">
        <f t="shared" si="396"/>
        <v>Salmonellaenterica                 Gammaproteobacteria59.36851.950584---895</v>
      </c>
      <c r="H4964" t="s">
        <v>25143</v>
      </c>
      <c r="I4964" t="s">
        <v>15</v>
      </c>
      <c r="J4964" t="s">
        <v>78</v>
      </c>
      <c r="K4964" t="s">
        <v>79</v>
      </c>
      <c r="L4964" t="s">
        <v>25144</v>
      </c>
      <c r="M4964" t="s">
        <v>25145</v>
      </c>
      <c r="N4964" t="s">
        <v>25146</v>
      </c>
      <c r="O4964" s="1" t="s">
        <v>25147</v>
      </c>
      <c r="P4964" t="s">
        <v>25148</v>
      </c>
      <c r="Q4964">
        <v>84</v>
      </c>
      <c r="R4964" t="s">
        <v>23</v>
      </c>
      <c r="S4964" t="s">
        <v>23</v>
      </c>
      <c r="T4964" t="s">
        <v>23</v>
      </c>
      <c r="U4964">
        <v>89</v>
      </c>
      <c r="V4964">
        <v>5</v>
      </c>
    </row>
    <row r="4965" spans="1:22">
      <c r="A4965">
        <v>6399495</v>
      </c>
      <c r="B4965" t="str">
        <f t="shared" si="393"/>
        <v>pSPUV</v>
      </c>
      <c r="C4965" t="str">
        <f t="shared" si="394"/>
        <v>NC_019112.1</v>
      </c>
      <c r="D4965" t="str">
        <f t="shared" si="395"/>
        <v>JN885081</v>
      </c>
      <c r="E4965" t="str">
        <f t="shared" si="397"/>
        <v>Salmonella</v>
      </c>
      <c r="F4965" t="s">
        <v>32768</v>
      </c>
      <c r="G4965" t="str">
        <f t="shared" si="396"/>
        <v>Salmonellaenterica                 Gammaproteobacteria86.68653.3016114---1184</v>
      </c>
      <c r="H4965" t="s">
        <v>25149</v>
      </c>
      <c r="I4965" t="s">
        <v>15</v>
      </c>
      <c r="J4965" t="s">
        <v>78</v>
      </c>
      <c r="K4965" t="s">
        <v>79</v>
      </c>
      <c r="L4965" t="s">
        <v>25150</v>
      </c>
      <c r="M4965" t="s">
        <v>25151</v>
      </c>
      <c r="N4965" t="s">
        <v>25152</v>
      </c>
      <c r="O4965" s="1" t="s">
        <v>25153</v>
      </c>
      <c r="P4965" t="s">
        <v>25154</v>
      </c>
      <c r="Q4965">
        <v>114</v>
      </c>
      <c r="R4965" t="s">
        <v>23</v>
      </c>
      <c r="S4965" t="s">
        <v>23</v>
      </c>
      <c r="T4965" t="s">
        <v>23</v>
      </c>
      <c r="U4965">
        <v>118</v>
      </c>
      <c r="V4965">
        <v>4</v>
      </c>
    </row>
    <row r="4966" spans="1:22">
      <c r="A4966">
        <v>6399399</v>
      </c>
      <c r="B4966" t="str">
        <f t="shared" si="393"/>
        <v>p9134dT</v>
      </c>
      <c r="C4966" t="str">
        <f t="shared" si="394"/>
        <v>NC_023290.1</v>
      </c>
      <c r="D4966" t="str">
        <f t="shared" si="395"/>
        <v>KF705206</v>
      </c>
      <c r="E4966" t="str">
        <f t="shared" si="397"/>
        <v>Salmonella</v>
      </c>
      <c r="F4966" t="s">
        <v>32768</v>
      </c>
      <c r="G4966" t="str">
        <f t="shared" si="396"/>
        <v xml:space="preserve">Salmonellaenterica                 Gammaproteobacteria127.29150.3539121---85-                                                        </v>
      </c>
      <c r="H4966" t="s">
        <v>25100</v>
      </c>
      <c r="I4966" t="s">
        <v>15</v>
      </c>
      <c r="J4966" t="s">
        <v>78</v>
      </c>
      <c r="K4966" t="s">
        <v>79</v>
      </c>
      <c r="L4966" t="s">
        <v>25155</v>
      </c>
      <c r="M4966" t="s">
        <v>25156</v>
      </c>
      <c r="N4966" t="s">
        <v>25157</v>
      </c>
      <c r="O4966" s="1" t="s">
        <v>25158</v>
      </c>
      <c r="P4966" t="s">
        <v>25159</v>
      </c>
      <c r="Q4966">
        <v>121</v>
      </c>
      <c r="R4966" t="s">
        <v>23</v>
      </c>
      <c r="S4966" t="s">
        <v>23</v>
      </c>
      <c r="T4966" t="s">
        <v>23</v>
      </c>
      <c r="U4966">
        <v>85</v>
      </c>
      <c r="V4966" t="s">
        <v>58</v>
      </c>
    </row>
    <row r="4967" spans="1:22">
      <c r="A4967">
        <v>6399303</v>
      </c>
      <c r="B4967" t="str">
        <f t="shared" si="393"/>
        <v>pSH696_135</v>
      </c>
      <c r="C4967" t="str">
        <f t="shared" si="394"/>
        <v>NC_019118.1</v>
      </c>
      <c r="D4967" t="str">
        <f t="shared" si="395"/>
        <v>JN983048</v>
      </c>
      <c r="E4967" t="str">
        <f t="shared" si="397"/>
        <v>Salmonella</v>
      </c>
      <c r="F4967" t="s">
        <v>32768</v>
      </c>
      <c r="G4967" t="str">
        <f t="shared" si="396"/>
        <v xml:space="preserve">Salmonellaenterica                 Gammaproteobacteria135.42352.2157161---161-                                                        </v>
      </c>
      <c r="H4967" t="s">
        <v>25043</v>
      </c>
      <c r="I4967" t="s">
        <v>15</v>
      </c>
      <c r="J4967" t="s">
        <v>78</v>
      </c>
      <c r="K4967" t="s">
        <v>79</v>
      </c>
      <c r="L4967" t="s">
        <v>25160</v>
      </c>
      <c r="M4967" t="s">
        <v>25161</v>
      </c>
      <c r="N4967" t="s">
        <v>25162</v>
      </c>
      <c r="O4967" s="1" t="s">
        <v>25163</v>
      </c>
      <c r="P4967" t="s">
        <v>25164</v>
      </c>
      <c r="Q4967">
        <v>161</v>
      </c>
      <c r="R4967" t="s">
        <v>23</v>
      </c>
      <c r="S4967" t="s">
        <v>23</v>
      </c>
      <c r="T4967" t="s">
        <v>23</v>
      </c>
      <c r="U4967">
        <v>161</v>
      </c>
      <c r="V4967" t="s">
        <v>58</v>
      </c>
    </row>
    <row r="4968" spans="1:22">
      <c r="A4968">
        <v>6399207</v>
      </c>
      <c r="B4968" t="str">
        <f t="shared" si="393"/>
        <v>pYT1</v>
      </c>
      <c r="C4968" t="str">
        <f t="shared" si="394"/>
        <v>NC_014476.2</v>
      </c>
      <c r="D4968" t="str">
        <f t="shared" si="395"/>
        <v>AB576781</v>
      </c>
      <c r="E4968" t="str">
        <f t="shared" si="397"/>
        <v>Salmonella</v>
      </c>
      <c r="F4968" t="s">
        <v>32768</v>
      </c>
      <c r="G4968" t="str">
        <f t="shared" si="396"/>
        <v xml:space="preserve">Salmonellaenterica                 Gammaproteobacteria112.6754.1315119---119-                                                                </v>
      </c>
      <c r="H4968" t="s">
        <v>24967</v>
      </c>
      <c r="I4968" t="s">
        <v>15</v>
      </c>
      <c r="J4968" t="s">
        <v>78</v>
      </c>
      <c r="K4968" t="s">
        <v>79</v>
      </c>
      <c r="L4968" t="s">
        <v>25165</v>
      </c>
      <c r="M4968" t="s">
        <v>25166</v>
      </c>
      <c r="N4968" t="s">
        <v>25167</v>
      </c>
      <c r="O4968" s="1" t="s">
        <v>25168</v>
      </c>
      <c r="P4968" t="s">
        <v>25169</v>
      </c>
      <c r="Q4968">
        <v>119</v>
      </c>
      <c r="R4968" t="s">
        <v>23</v>
      </c>
      <c r="S4968" t="s">
        <v>23</v>
      </c>
      <c r="T4968" t="s">
        <v>23</v>
      </c>
      <c r="U4968">
        <v>119</v>
      </c>
      <c r="V4968" t="s">
        <v>495</v>
      </c>
    </row>
    <row r="4969" spans="1:22">
      <c r="A4969">
        <v>6399111</v>
      </c>
      <c r="B4969" t="str">
        <f t="shared" si="393"/>
        <v>pSH163_135</v>
      </c>
      <c r="C4969" t="str">
        <f t="shared" si="394"/>
        <v>NC_019116.1</v>
      </c>
      <c r="D4969" t="str">
        <f t="shared" si="395"/>
        <v>JN983045</v>
      </c>
      <c r="E4969" t="str">
        <f t="shared" si="397"/>
        <v>Salmonella</v>
      </c>
      <c r="F4969" t="s">
        <v>32768</v>
      </c>
      <c r="G4969" t="str">
        <f t="shared" si="396"/>
        <v xml:space="preserve">Salmonellaenterica                 Gammaproteobacteria135.16852.2246163---163-                                                        </v>
      </c>
      <c r="H4969" t="s">
        <v>25170</v>
      </c>
      <c r="I4969" t="s">
        <v>15</v>
      </c>
      <c r="J4969" t="s">
        <v>78</v>
      </c>
      <c r="K4969" t="s">
        <v>79</v>
      </c>
      <c r="L4969" t="s">
        <v>25171</v>
      </c>
      <c r="M4969" t="s">
        <v>25172</v>
      </c>
      <c r="N4969" t="s">
        <v>25173</v>
      </c>
      <c r="O4969" s="1" t="s">
        <v>25174</v>
      </c>
      <c r="P4969" t="s">
        <v>25175</v>
      </c>
      <c r="Q4969">
        <v>163</v>
      </c>
      <c r="R4969" t="s">
        <v>23</v>
      </c>
      <c r="S4969" t="s">
        <v>23</v>
      </c>
      <c r="T4969" t="s">
        <v>23</v>
      </c>
      <c r="U4969">
        <v>163</v>
      </c>
      <c r="V4969" t="s">
        <v>58</v>
      </c>
    </row>
    <row r="4970" spans="1:22">
      <c r="A4970">
        <v>6399015</v>
      </c>
      <c r="B4970" t="str">
        <f t="shared" si="393"/>
        <v>R27</v>
      </c>
      <c r="C4970" t="str">
        <f t="shared" si="394"/>
        <v>NC_002305.1</v>
      </c>
      <c r="D4970" t="str">
        <f t="shared" si="395"/>
        <v>AF250878</v>
      </c>
      <c r="E4970" t="str">
        <f t="shared" si="397"/>
        <v>Salmonella</v>
      </c>
      <c r="F4970" t="s">
        <v>32768</v>
      </c>
      <c r="G4970" t="str">
        <f t="shared" si="396"/>
        <v xml:space="preserve">Salmonellaenterica                 Gammaproteobacteria180.46145.7766207---207-                                                                </v>
      </c>
      <c r="H4970" t="s">
        <v>24967</v>
      </c>
      <c r="I4970" t="s">
        <v>15</v>
      </c>
      <c r="J4970" t="s">
        <v>78</v>
      </c>
      <c r="K4970" t="s">
        <v>79</v>
      </c>
      <c r="L4970" t="s">
        <v>25176</v>
      </c>
      <c r="M4970" t="s">
        <v>25177</v>
      </c>
      <c r="N4970" t="s">
        <v>25178</v>
      </c>
      <c r="O4970" s="1" t="s">
        <v>25179</v>
      </c>
      <c r="P4970" t="s">
        <v>25180</v>
      </c>
      <c r="Q4970">
        <v>207</v>
      </c>
      <c r="R4970" t="s">
        <v>23</v>
      </c>
      <c r="S4970" t="s">
        <v>23</v>
      </c>
      <c r="T4970" t="s">
        <v>23</v>
      </c>
      <c r="U4970">
        <v>207</v>
      </c>
      <c r="V4970" t="s">
        <v>495</v>
      </c>
    </row>
    <row r="4971" spans="1:22">
      <c r="A4971">
        <v>6398919</v>
      </c>
      <c r="B4971" t="str">
        <f t="shared" si="393"/>
        <v>pA172</v>
      </c>
      <c r="C4971" t="str">
        <f t="shared" si="394"/>
        <v>NC_010259.1</v>
      </c>
      <c r="D4971" t="str">
        <f t="shared" si="395"/>
        <v>EU331425</v>
      </c>
      <c r="E4971" t="str">
        <f t="shared" si="397"/>
        <v>Salmonella</v>
      </c>
      <c r="F4971" t="s">
        <v>32768</v>
      </c>
      <c r="G4971" t="str">
        <f t="shared" si="396"/>
        <v xml:space="preserve">Salmonellaenterica                 Gammaproteobacteria8.19743.02796--28-                                                        </v>
      </c>
      <c r="H4971" t="s">
        <v>25181</v>
      </c>
      <c r="I4971" t="s">
        <v>15</v>
      </c>
      <c r="J4971" t="s">
        <v>78</v>
      </c>
      <c r="K4971" t="s">
        <v>79</v>
      </c>
      <c r="L4971" t="s">
        <v>25182</v>
      </c>
      <c r="M4971" t="s">
        <v>25183</v>
      </c>
      <c r="N4971" t="s">
        <v>25184</v>
      </c>
      <c r="O4971" s="1" t="s">
        <v>16620</v>
      </c>
      <c r="P4971" t="s">
        <v>25185</v>
      </c>
      <c r="Q4971">
        <v>6</v>
      </c>
      <c r="R4971" t="s">
        <v>23</v>
      </c>
      <c r="S4971" t="s">
        <v>23</v>
      </c>
      <c r="T4971">
        <v>2</v>
      </c>
      <c r="U4971">
        <v>8</v>
      </c>
      <c r="V4971" t="s">
        <v>58</v>
      </c>
    </row>
    <row r="4972" spans="1:22">
      <c r="A4972">
        <v>6398823</v>
      </c>
      <c r="B4972" t="str">
        <f t="shared" si="393"/>
        <v>pSH111_227</v>
      </c>
      <c r="C4972" t="str">
        <f t="shared" si="394"/>
        <v>NC_019114.1</v>
      </c>
      <c r="D4972" t="str">
        <f t="shared" si="395"/>
        <v>JN983042</v>
      </c>
      <c r="E4972" t="str">
        <f t="shared" si="397"/>
        <v>Salmonella</v>
      </c>
      <c r="F4972" t="s">
        <v>32768</v>
      </c>
      <c r="G4972" t="str">
        <f t="shared" si="396"/>
        <v xml:space="preserve">Salmonellaenterica                 Gammaproteobacteria227.60845.5687258---258-                                                        </v>
      </c>
      <c r="H4972" t="s">
        <v>25186</v>
      </c>
      <c r="I4972" t="s">
        <v>15</v>
      </c>
      <c r="J4972" t="s">
        <v>78</v>
      </c>
      <c r="K4972" t="s">
        <v>79</v>
      </c>
      <c r="L4972" t="s">
        <v>25187</v>
      </c>
      <c r="M4972" t="s">
        <v>25188</v>
      </c>
      <c r="N4972" t="s">
        <v>25189</v>
      </c>
      <c r="O4972" s="1" t="s">
        <v>25190</v>
      </c>
      <c r="P4972" t="s">
        <v>25191</v>
      </c>
      <c r="Q4972">
        <v>258</v>
      </c>
      <c r="R4972" t="s">
        <v>23</v>
      </c>
      <c r="S4972" t="s">
        <v>23</v>
      </c>
      <c r="T4972" t="s">
        <v>23</v>
      </c>
      <c r="U4972">
        <v>258</v>
      </c>
      <c r="V4972" t="s">
        <v>58</v>
      </c>
    </row>
    <row r="4973" spans="1:22">
      <c r="A4973">
        <v>6398727</v>
      </c>
      <c r="B4973" t="str">
        <f t="shared" si="393"/>
        <v>pSe-Kan</v>
      </c>
      <c r="C4973" t="str">
        <f t="shared" si="394"/>
        <v>NC_015570.1</v>
      </c>
      <c r="D4973" t="str">
        <f t="shared" si="395"/>
        <v>HQ230976</v>
      </c>
      <c r="E4973" t="str">
        <f t="shared" si="397"/>
        <v>Salmonella</v>
      </c>
      <c r="F4973" t="s">
        <v>32768</v>
      </c>
      <c r="G4973" t="str">
        <f t="shared" si="396"/>
        <v xml:space="preserve">Salmonellaenterica                 Gammaproteobacteria7.13245.94787--29-                                                        </v>
      </c>
      <c r="H4973" t="s">
        <v>25192</v>
      </c>
      <c r="I4973" t="s">
        <v>15</v>
      </c>
      <c r="J4973" t="s">
        <v>78</v>
      </c>
      <c r="K4973" t="s">
        <v>79</v>
      </c>
      <c r="L4973" t="s">
        <v>25193</v>
      </c>
      <c r="M4973" t="s">
        <v>25194</v>
      </c>
      <c r="N4973" t="s">
        <v>25195</v>
      </c>
      <c r="O4973" s="1" t="s">
        <v>25196</v>
      </c>
      <c r="P4973" t="s">
        <v>25197</v>
      </c>
      <c r="Q4973">
        <v>7</v>
      </c>
      <c r="R4973" t="s">
        <v>23</v>
      </c>
      <c r="S4973" t="s">
        <v>23</v>
      </c>
      <c r="T4973">
        <v>2</v>
      </c>
      <c r="U4973">
        <v>9</v>
      </c>
      <c r="V4973" t="s">
        <v>58</v>
      </c>
    </row>
    <row r="4974" spans="1:22">
      <c r="A4974">
        <v>6398631</v>
      </c>
      <c r="B4974" t="str">
        <f t="shared" si="393"/>
        <v>pST12</v>
      </c>
      <c r="C4974" t="str">
        <f t="shared" si="394"/>
        <v>NC_022376.1</v>
      </c>
      <c r="D4974" t="str">
        <f t="shared" si="395"/>
        <v>HG428760</v>
      </c>
      <c r="E4974" t="str">
        <f t="shared" si="397"/>
        <v>Salmonella</v>
      </c>
      <c r="F4974" t="s">
        <v>32768</v>
      </c>
      <c r="G4974" t="str">
        <f t="shared" si="396"/>
        <v xml:space="preserve">Salmonellaenterica                 Gammaproteobacteria8.27547.03328--111-                                                                </v>
      </c>
      <c r="H4974" t="s">
        <v>25198</v>
      </c>
      <c r="I4974" t="s">
        <v>15</v>
      </c>
      <c r="J4974" t="s">
        <v>78</v>
      </c>
      <c r="K4974" t="s">
        <v>79</v>
      </c>
      <c r="L4974" t="s">
        <v>25199</v>
      </c>
      <c r="M4974" t="s">
        <v>25200</v>
      </c>
      <c r="N4974" t="s">
        <v>25201</v>
      </c>
      <c r="O4974" s="1" t="s">
        <v>25202</v>
      </c>
      <c r="P4974" t="s">
        <v>25203</v>
      </c>
      <c r="Q4974">
        <v>8</v>
      </c>
      <c r="R4974" t="s">
        <v>23</v>
      </c>
      <c r="S4974" t="s">
        <v>23</v>
      </c>
      <c r="T4974">
        <v>1</v>
      </c>
      <c r="U4974">
        <v>11</v>
      </c>
      <c r="V4974" t="s">
        <v>495</v>
      </c>
    </row>
    <row r="4975" spans="1:22">
      <c r="A4975">
        <v>6398535</v>
      </c>
      <c r="B4975" t="str">
        <f t="shared" si="393"/>
        <v>pSD4.0</v>
      </c>
      <c r="C4975" t="str">
        <f t="shared" si="394"/>
        <v>NC_019134.1</v>
      </c>
      <c r="D4975" t="str">
        <f t="shared" si="395"/>
        <v>JX566767</v>
      </c>
      <c r="E4975" t="str">
        <f t="shared" si="397"/>
        <v>Salmonella</v>
      </c>
      <c r="F4975" t="s">
        <v>32768</v>
      </c>
      <c r="G4975" t="str">
        <f t="shared" si="396"/>
        <v xml:space="preserve">Salmonellaenterica                 Gammaproteobacteria4215949.38424---4-                                                                </v>
      </c>
      <c r="H4975" t="s">
        <v>24967</v>
      </c>
      <c r="I4975" t="s">
        <v>15</v>
      </c>
      <c r="J4975" t="s">
        <v>78</v>
      </c>
      <c r="K4975" t="s">
        <v>79</v>
      </c>
      <c r="L4975" t="s">
        <v>25204</v>
      </c>
      <c r="M4975" t="s">
        <v>25205</v>
      </c>
      <c r="N4975" t="s">
        <v>25206</v>
      </c>
      <c r="O4975" s="1">
        <v>42159</v>
      </c>
      <c r="P4975" t="s">
        <v>25207</v>
      </c>
      <c r="Q4975">
        <v>4</v>
      </c>
      <c r="R4975" t="s">
        <v>23</v>
      </c>
      <c r="S4975" t="s">
        <v>23</v>
      </c>
      <c r="T4975" t="s">
        <v>23</v>
      </c>
      <c r="U4975">
        <v>4</v>
      </c>
      <c r="V4975" t="s">
        <v>495</v>
      </c>
    </row>
    <row r="4976" spans="1:22">
      <c r="A4976">
        <v>6398439</v>
      </c>
      <c r="B4976" t="str">
        <f t="shared" si="393"/>
        <v>pSRC15</v>
      </c>
      <c r="C4976" t="str">
        <f t="shared" si="394"/>
        <v>NC_013104.1</v>
      </c>
      <c r="D4976" t="str">
        <f t="shared" si="395"/>
        <v>GQ379901</v>
      </c>
      <c r="E4976" t="str">
        <f t="shared" si="397"/>
        <v>Salmonella</v>
      </c>
      <c r="F4976" t="s">
        <v>32768</v>
      </c>
      <c r="G4976" t="str">
        <f t="shared" si="396"/>
        <v xml:space="preserve">Salmonellaenterica                 Gammaproteobacteria8.68860.957610---10-                                                                </v>
      </c>
      <c r="H4976" t="s">
        <v>24967</v>
      </c>
      <c r="I4976" t="s">
        <v>15</v>
      </c>
      <c r="J4976" t="s">
        <v>78</v>
      </c>
      <c r="K4976" t="s">
        <v>79</v>
      </c>
      <c r="L4976" t="s">
        <v>25208</v>
      </c>
      <c r="M4976" t="s">
        <v>25209</v>
      </c>
      <c r="N4976" t="s">
        <v>25210</v>
      </c>
      <c r="O4976" s="1" t="s">
        <v>25211</v>
      </c>
      <c r="P4976" t="s">
        <v>25212</v>
      </c>
      <c r="Q4976">
        <v>10</v>
      </c>
      <c r="R4976" t="s">
        <v>23</v>
      </c>
      <c r="S4976" t="s">
        <v>23</v>
      </c>
      <c r="T4976" t="s">
        <v>23</v>
      </c>
      <c r="U4976">
        <v>10</v>
      </c>
      <c r="V4976" t="s">
        <v>495</v>
      </c>
    </row>
    <row r="4977" spans="1:22">
      <c r="A4977">
        <v>6398343</v>
      </c>
      <c r="B4977" t="str">
        <f t="shared" si="393"/>
        <v>pP</v>
      </c>
      <c r="C4977" t="str">
        <f t="shared" si="394"/>
        <v>NC_003455.1</v>
      </c>
      <c r="D4977" t="str">
        <f t="shared" si="395"/>
        <v>AY079199</v>
      </c>
      <c r="E4977" t="str">
        <f t="shared" si="397"/>
        <v>Salmonella</v>
      </c>
      <c r="F4977" t="s">
        <v>32768</v>
      </c>
      <c r="G4977" t="str">
        <f t="shared" si="396"/>
        <v xml:space="preserve">Salmonellaenterica                 Gammaproteobacteria4.30149.45363---3-                                                                </v>
      </c>
      <c r="H4977" t="s">
        <v>24967</v>
      </c>
      <c r="I4977" t="s">
        <v>15</v>
      </c>
      <c r="J4977" t="s">
        <v>78</v>
      </c>
      <c r="K4977" t="s">
        <v>79</v>
      </c>
      <c r="L4977" t="s">
        <v>25213</v>
      </c>
      <c r="M4977" t="s">
        <v>25214</v>
      </c>
      <c r="N4977" t="s">
        <v>25215</v>
      </c>
      <c r="O4977" s="1" t="s">
        <v>25216</v>
      </c>
      <c r="P4977" t="s">
        <v>25217</v>
      </c>
      <c r="Q4977">
        <v>3</v>
      </c>
      <c r="R4977" t="s">
        <v>23</v>
      </c>
      <c r="S4977" t="s">
        <v>23</v>
      </c>
      <c r="T4977" t="s">
        <v>23</v>
      </c>
      <c r="U4977">
        <v>3</v>
      </c>
      <c r="V4977" t="s">
        <v>495</v>
      </c>
    </row>
    <row r="4978" spans="1:22">
      <c r="A4978">
        <v>6398247</v>
      </c>
      <c r="B4978" t="str">
        <f t="shared" si="393"/>
        <v>pSTM2</v>
      </c>
      <c r="C4978" t="str">
        <f t="shared" si="394"/>
        <v>NC_023900.1</v>
      </c>
      <c r="D4978" t="str">
        <f t="shared" si="395"/>
        <v>KF290378</v>
      </c>
      <c r="E4978" t="str">
        <f t="shared" si="397"/>
        <v>Salmonella</v>
      </c>
      <c r="F4978" t="s">
        <v>32768</v>
      </c>
      <c r="G4978" t="str">
        <f t="shared" si="396"/>
        <v xml:space="preserve">Salmonellaenterica                 Gammaproteobacteria89.01749.433397---97-                                                        </v>
      </c>
      <c r="H4978" t="s">
        <v>25218</v>
      </c>
      <c r="I4978" t="s">
        <v>15</v>
      </c>
      <c r="J4978" t="s">
        <v>78</v>
      </c>
      <c r="K4978" t="s">
        <v>79</v>
      </c>
      <c r="L4978" t="s">
        <v>25219</v>
      </c>
      <c r="M4978" t="s">
        <v>25220</v>
      </c>
      <c r="N4978" t="s">
        <v>25221</v>
      </c>
      <c r="O4978" s="1" t="s">
        <v>25222</v>
      </c>
      <c r="P4978" t="s">
        <v>25223</v>
      </c>
      <c r="Q4978">
        <v>97</v>
      </c>
      <c r="R4978" t="s">
        <v>23</v>
      </c>
      <c r="S4978" t="s">
        <v>23</v>
      </c>
      <c r="T4978" t="s">
        <v>23</v>
      </c>
      <c r="U4978">
        <v>97</v>
      </c>
      <c r="V4978" t="s">
        <v>58</v>
      </c>
    </row>
    <row r="4979" spans="1:22">
      <c r="A4979">
        <v>6398151</v>
      </c>
      <c r="B4979" t="str">
        <f t="shared" si="393"/>
        <v>pMAK3</v>
      </c>
      <c r="C4979" t="str">
        <f t="shared" si="394"/>
        <v>NC_009982.1</v>
      </c>
      <c r="D4979" t="str">
        <f t="shared" si="395"/>
        <v>AB366442</v>
      </c>
      <c r="E4979" t="str">
        <f t="shared" si="397"/>
        <v>Salmonella</v>
      </c>
      <c r="F4979" t="s">
        <v>32768</v>
      </c>
      <c r="G4979" t="str">
        <f t="shared" si="396"/>
        <v>Salmonellaenterica                 Gammaproteobacteria39.92456.855551---521</v>
      </c>
      <c r="H4979" t="s">
        <v>25224</v>
      </c>
      <c r="I4979" t="s">
        <v>15</v>
      </c>
      <c r="J4979" t="s">
        <v>78</v>
      </c>
      <c r="K4979" t="s">
        <v>79</v>
      </c>
      <c r="L4979" t="s">
        <v>25225</v>
      </c>
      <c r="M4979" t="s">
        <v>25226</v>
      </c>
      <c r="N4979" t="s">
        <v>25227</v>
      </c>
      <c r="O4979" s="1" t="s">
        <v>25228</v>
      </c>
      <c r="P4979" t="s">
        <v>25229</v>
      </c>
      <c r="Q4979">
        <v>51</v>
      </c>
      <c r="R4979" t="s">
        <v>23</v>
      </c>
      <c r="S4979" t="s">
        <v>23</v>
      </c>
      <c r="T4979" t="s">
        <v>23</v>
      </c>
      <c r="U4979">
        <v>52</v>
      </c>
      <c r="V4979">
        <v>1</v>
      </c>
    </row>
    <row r="4980" spans="1:22">
      <c r="A4980">
        <v>6398055</v>
      </c>
      <c r="B4980" t="str">
        <f t="shared" si="393"/>
        <v>pSN11/00Kan</v>
      </c>
      <c r="C4980" t="str">
        <f t="shared" si="394"/>
        <v>NC_014003.1</v>
      </c>
      <c r="D4980" t="str">
        <f t="shared" si="395"/>
        <v>GQ470395</v>
      </c>
      <c r="E4980" t="str">
        <f t="shared" si="397"/>
        <v>Salmonella</v>
      </c>
      <c r="F4980" t="s">
        <v>32768</v>
      </c>
      <c r="G4980" t="str">
        <f t="shared" si="396"/>
        <v xml:space="preserve">Salmonellaenterica                 Gammaproteobacteria5.69852.77296--28-                                                </v>
      </c>
      <c r="H4980" t="s">
        <v>25230</v>
      </c>
      <c r="I4980" t="s">
        <v>15</v>
      </c>
      <c r="J4980" t="s">
        <v>78</v>
      </c>
      <c r="K4980" t="s">
        <v>79</v>
      </c>
      <c r="L4980" t="s">
        <v>25231</v>
      </c>
      <c r="M4980" t="s">
        <v>25232</v>
      </c>
      <c r="N4980" t="s">
        <v>25233</v>
      </c>
      <c r="O4980" s="1" t="s">
        <v>25234</v>
      </c>
      <c r="P4980" t="s">
        <v>25235</v>
      </c>
      <c r="Q4980">
        <v>6</v>
      </c>
      <c r="R4980" t="s">
        <v>23</v>
      </c>
      <c r="S4980" t="s">
        <v>23</v>
      </c>
      <c r="T4980">
        <v>2</v>
      </c>
      <c r="U4980">
        <v>8</v>
      </c>
      <c r="V4980" t="s">
        <v>24</v>
      </c>
    </row>
    <row r="4981" spans="1:22">
      <c r="A4981">
        <v>6397959</v>
      </c>
      <c r="B4981" t="str">
        <f t="shared" si="393"/>
        <v>pSD5.6</v>
      </c>
      <c r="C4981" t="str">
        <f t="shared" si="394"/>
        <v>NC_019136.1</v>
      </c>
      <c r="D4981" t="str">
        <f t="shared" si="395"/>
        <v>JX566769</v>
      </c>
      <c r="E4981" t="str">
        <f t="shared" si="397"/>
        <v>Salmonella</v>
      </c>
      <c r="F4981" t="s">
        <v>32768</v>
      </c>
      <c r="G4981" t="str">
        <f t="shared" si="396"/>
        <v xml:space="preserve">Salmonellaenterica                 Gammaproteobacteria5.68746.15796---6-                                                                </v>
      </c>
      <c r="H4981" t="s">
        <v>24967</v>
      </c>
      <c r="I4981" t="s">
        <v>15</v>
      </c>
      <c r="J4981" t="s">
        <v>78</v>
      </c>
      <c r="K4981" t="s">
        <v>79</v>
      </c>
      <c r="L4981" t="s">
        <v>25236</v>
      </c>
      <c r="M4981" t="s">
        <v>25237</v>
      </c>
      <c r="N4981" t="s">
        <v>25238</v>
      </c>
      <c r="O4981" s="1" t="s">
        <v>25239</v>
      </c>
      <c r="P4981" t="s">
        <v>25240</v>
      </c>
      <c r="Q4981">
        <v>6</v>
      </c>
      <c r="R4981" t="s">
        <v>23</v>
      </c>
      <c r="S4981" t="s">
        <v>23</v>
      </c>
      <c r="T4981" t="s">
        <v>23</v>
      </c>
      <c r="U4981">
        <v>6</v>
      </c>
      <c r="V4981" t="s">
        <v>495</v>
      </c>
    </row>
    <row r="4982" spans="1:22">
      <c r="A4982">
        <v>6397863</v>
      </c>
      <c r="B4982" t="str">
        <f t="shared" si="393"/>
        <v>pBERT</v>
      </c>
      <c r="C4982" t="str">
        <f t="shared" si="394"/>
        <v>NC_001848.1</v>
      </c>
      <c r="D4982" t="str">
        <f t="shared" si="395"/>
        <v>AF025795</v>
      </c>
      <c r="E4982" t="str">
        <f t="shared" si="397"/>
        <v>Salmonella</v>
      </c>
      <c r="F4982" t="s">
        <v>32768</v>
      </c>
      <c r="G4982" t="str">
        <f t="shared" si="396"/>
        <v xml:space="preserve">Salmonellaenterica                 Gammaproteobacteria4.65652.49149---9-                                                </v>
      </c>
      <c r="H4982" t="s">
        <v>25241</v>
      </c>
      <c r="I4982" t="s">
        <v>15</v>
      </c>
      <c r="J4982" t="s">
        <v>78</v>
      </c>
      <c r="K4982" t="s">
        <v>79</v>
      </c>
      <c r="L4982" t="s">
        <v>25242</v>
      </c>
      <c r="M4982" t="s">
        <v>25243</v>
      </c>
      <c r="N4982" t="s">
        <v>25244</v>
      </c>
      <c r="O4982" s="1" t="s">
        <v>25245</v>
      </c>
      <c r="P4982" t="s">
        <v>25246</v>
      </c>
      <c r="Q4982">
        <v>9</v>
      </c>
      <c r="R4982" t="s">
        <v>23</v>
      </c>
      <c r="S4982" t="s">
        <v>23</v>
      </c>
      <c r="T4982" t="s">
        <v>23</v>
      </c>
      <c r="U4982">
        <v>9</v>
      </c>
      <c r="V4982" t="s">
        <v>24</v>
      </c>
    </row>
    <row r="4983" spans="1:22">
      <c r="A4983">
        <v>6397767</v>
      </c>
      <c r="B4983" t="str">
        <f t="shared" si="393"/>
        <v>pSD_174</v>
      </c>
      <c r="C4983" t="str">
        <f t="shared" si="394"/>
        <v>NC_019107.1</v>
      </c>
      <c r="D4983" t="str">
        <f t="shared" si="395"/>
        <v>JF267651</v>
      </c>
      <c r="E4983" t="str">
        <f t="shared" si="397"/>
        <v>Salmonella</v>
      </c>
      <c r="F4983" t="s">
        <v>32768</v>
      </c>
      <c r="G4983" t="str">
        <f t="shared" si="396"/>
        <v xml:space="preserve">Salmonellaenterica                 Gammaproteobacteria173.67352.4998198---198-                                                                </v>
      </c>
      <c r="H4983" t="s">
        <v>25084</v>
      </c>
      <c r="I4983" t="s">
        <v>15</v>
      </c>
      <c r="J4983" t="s">
        <v>78</v>
      </c>
      <c r="K4983" t="s">
        <v>79</v>
      </c>
      <c r="L4983" t="s">
        <v>25247</v>
      </c>
      <c r="M4983" t="s">
        <v>25248</v>
      </c>
      <c r="N4983" t="s">
        <v>25249</v>
      </c>
      <c r="O4983" s="1" t="s">
        <v>25250</v>
      </c>
      <c r="P4983" t="s">
        <v>25251</v>
      </c>
      <c r="Q4983">
        <v>198</v>
      </c>
      <c r="R4983" t="s">
        <v>23</v>
      </c>
      <c r="S4983" t="s">
        <v>23</v>
      </c>
      <c r="T4983" t="s">
        <v>23</v>
      </c>
      <c r="U4983">
        <v>198</v>
      </c>
      <c r="V4983" t="s">
        <v>495</v>
      </c>
    </row>
    <row r="4984" spans="1:22">
      <c r="A4984">
        <v>6397671</v>
      </c>
      <c r="B4984" t="str">
        <f t="shared" si="393"/>
        <v>pU302S</v>
      </c>
      <c r="C4984" t="str">
        <f t="shared" si="394"/>
        <v>NC_006815.1</v>
      </c>
      <c r="D4984" t="str">
        <f t="shared" si="395"/>
        <v>AY333433</v>
      </c>
      <c r="E4984" t="str">
        <f t="shared" si="397"/>
        <v>Salmonella</v>
      </c>
      <c r="F4984" t="s">
        <v>32768</v>
      </c>
      <c r="G4984" t="str">
        <f t="shared" si="396"/>
        <v xml:space="preserve">Salmonellaenterica                 Gammaproteobacteria3.20849.37664--26-                                                        </v>
      </c>
      <c r="H4984" t="s">
        <v>25054</v>
      </c>
      <c r="I4984" t="s">
        <v>15</v>
      </c>
      <c r="J4984" t="s">
        <v>78</v>
      </c>
      <c r="K4984" t="s">
        <v>79</v>
      </c>
      <c r="L4984" t="s">
        <v>25252</v>
      </c>
      <c r="M4984" t="s">
        <v>25253</v>
      </c>
      <c r="N4984" t="s">
        <v>25254</v>
      </c>
      <c r="O4984" s="1" t="s">
        <v>25255</v>
      </c>
      <c r="P4984" t="s">
        <v>25256</v>
      </c>
      <c r="Q4984">
        <v>4</v>
      </c>
      <c r="R4984" t="s">
        <v>23</v>
      </c>
      <c r="S4984" t="s">
        <v>23</v>
      </c>
      <c r="T4984">
        <v>2</v>
      </c>
      <c r="U4984">
        <v>6</v>
      </c>
      <c r="V4984" t="s">
        <v>58</v>
      </c>
    </row>
    <row r="4985" spans="1:22">
      <c r="A4985">
        <v>6397575</v>
      </c>
      <c r="B4985" t="str">
        <f t="shared" si="393"/>
        <v>pSD_77</v>
      </c>
      <c r="C4985" t="str">
        <f t="shared" si="394"/>
        <v>NC_019106.1</v>
      </c>
      <c r="D4985" t="str">
        <f t="shared" si="395"/>
        <v>JF267653</v>
      </c>
      <c r="E4985" t="str">
        <f t="shared" si="397"/>
        <v>Salmonella</v>
      </c>
      <c r="F4985" t="s">
        <v>32768</v>
      </c>
      <c r="G4985" t="str">
        <f t="shared" si="396"/>
        <v xml:space="preserve">Salmonellaenterica                 Gammaproteobacteria77.33148.8278112---112-                                                                </v>
      </c>
      <c r="H4985" t="s">
        <v>25084</v>
      </c>
      <c r="I4985" t="s">
        <v>15</v>
      </c>
      <c r="J4985" t="s">
        <v>78</v>
      </c>
      <c r="K4985" t="s">
        <v>79</v>
      </c>
      <c r="L4985" t="s">
        <v>25257</v>
      </c>
      <c r="M4985" t="s">
        <v>25258</v>
      </c>
      <c r="N4985" t="s">
        <v>25259</v>
      </c>
      <c r="O4985" s="1" t="s">
        <v>25260</v>
      </c>
      <c r="P4985" t="s">
        <v>25261</v>
      </c>
      <c r="Q4985">
        <v>112</v>
      </c>
      <c r="R4985" t="s">
        <v>23</v>
      </c>
      <c r="S4985" t="s">
        <v>23</v>
      </c>
      <c r="T4985" t="s">
        <v>23</v>
      </c>
      <c r="U4985">
        <v>112</v>
      </c>
      <c r="V4985" t="s">
        <v>495</v>
      </c>
    </row>
    <row r="4986" spans="1:22">
      <c r="A4986">
        <v>6397479</v>
      </c>
      <c r="B4986" t="str">
        <f t="shared" si="393"/>
        <v>pS1400_89</v>
      </c>
      <c r="C4986" t="str">
        <f t="shared" si="394"/>
        <v>NC_022267.1</v>
      </c>
      <c r="D4986" t="str">
        <f t="shared" si="395"/>
        <v>JN796410</v>
      </c>
      <c r="E4986" t="str">
        <f t="shared" si="397"/>
        <v>Salmonella</v>
      </c>
      <c r="F4986" t="s">
        <v>32768</v>
      </c>
      <c r="G4986" t="str">
        <f t="shared" si="396"/>
        <v xml:space="preserve">Salmonellaenterica                 Gammaproteobacteria89.56649.799133---121-                                                </v>
      </c>
      <c r="H4986" t="s">
        <v>25262</v>
      </c>
      <c r="I4986" t="s">
        <v>15</v>
      </c>
      <c r="J4986" t="s">
        <v>78</v>
      </c>
      <c r="K4986" t="s">
        <v>79</v>
      </c>
      <c r="L4986" t="s">
        <v>25263</v>
      </c>
      <c r="M4986" t="s">
        <v>25264</v>
      </c>
      <c r="N4986" t="s">
        <v>25265</v>
      </c>
      <c r="O4986" s="1" t="s">
        <v>25266</v>
      </c>
      <c r="P4986" t="s">
        <v>25267</v>
      </c>
      <c r="Q4986">
        <v>133</v>
      </c>
      <c r="R4986" t="s">
        <v>23</v>
      </c>
      <c r="S4986" t="s">
        <v>23</v>
      </c>
      <c r="T4986" t="s">
        <v>23</v>
      </c>
      <c r="U4986">
        <v>121</v>
      </c>
      <c r="V4986" t="s">
        <v>24</v>
      </c>
    </row>
    <row r="4987" spans="1:22">
      <c r="A4987">
        <v>6397383</v>
      </c>
      <c r="B4987" t="str">
        <f t="shared" si="393"/>
        <v>pSal6919a</v>
      </c>
      <c r="C4987" t="str">
        <f t="shared" si="394"/>
        <v>NC_019108.1</v>
      </c>
      <c r="D4987" t="str">
        <f t="shared" si="395"/>
        <v>JF274991</v>
      </c>
      <c r="E4987" t="str">
        <f t="shared" si="397"/>
        <v>Salmonella</v>
      </c>
      <c r="F4987" t="s">
        <v>32768</v>
      </c>
      <c r="G4987" t="str">
        <f t="shared" si="396"/>
        <v xml:space="preserve">Salmonellaenterica                 Gammaproteobacteria112.67354.1328140---140-                                                        </v>
      </c>
      <c r="H4987" t="s">
        <v>24967</v>
      </c>
      <c r="I4987" t="s">
        <v>15</v>
      </c>
      <c r="J4987" t="s">
        <v>78</v>
      </c>
      <c r="K4987" t="s">
        <v>79</v>
      </c>
      <c r="L4987" t="s">
        <v>25268</v>
      </c>
      <c r="M4987" t="s">
        <v>25269</v>
      </c>
      <c r="N4987" t="s">
        <v>25270</v>
      </c>
      <c r="O4987" s="1" t="s">
        <v>25271</v>
      </c>
      <c r="P4987" t="s">
        <v>25272</v>
      </c>
      <c r="Q4987">
        <v>140</v>
      </c>
      <c r="R4987" t="s">
        <v>23</v>
      </c>
      <c r="S4987" t="s">
        <v>23</v>
      </c>
      <c r="T4987" t="s">
        <v>23</v>
      </c>
      <c r="U4987">
        <v>140</v>
      </c>
      <c r="V4987" t="s">
        <v>58</v>
      </c>
    </row>
    <row r="4988" spans="1:22">
      <c r="A4988">
        <v>6397287</v>
      </c>
      <c r="B4988" t="str">
        <f t="shared" si="393"/>
        <v>pSD_88</v>
      </c>
      <c r="C4988" t="str">
        <f t="shared" si="394"/>
        <v>NC_019105.1</v>
      </c>
      <c r="D4988" t="str">
        <f t="shared" si="395"/>
        <v>JF267652</v>
      </c>
      <c r="E4988" t="str">
        <f t="shared" si="397"/>
        <v>Salmonella</v>
      </c>
      <c r="F4988" t="s">
        <v>32768</v>
      </c>
      <c r="G4988" t="str">
        <f t="shared" si="396"/>
        <v xml:space="preserve">Salmonellaenterica                 Gammaproteobacteria88.50551.614117---117-                                                                </v>
      </c>
      <c r="H4988" t="s">
        <v>25084</v>
      </c>
      <c r="I4988" t="s">
        <v>15</v>
      </c>
      <c r="J4988" t="s">
        <v>78</v>
      </c>
      <c r="K4988" t="s">
        <v>79</v>
      </c>
      <c r="L4988" t="s">
        <v>25273</v>
      </c>
      <c r="M4988" t="s">
        <v>25274</v>
      </c>
      <c r="N4988" t="s">
        <v>25275</v>
      </c>
      <c r="O4988" s="1" t="s">
        <v>25276</v>
      </c>
      <c r="P4988" t="s">
        <v>25277</v>
      </c>
      <c r="Q4988">
        <v>117</v>
      </c>
      <c r="R4988" t="s">
        <v>23</v>
      </c>
      <c r="S4988" t="s">
        <v>23</v>
      </c>
      <c r="T4988" t="s">
        <v>23</v>
      </c>
      <c r="U4988">
        <v>117</v>
      </c>
      <c r="V4988" t="s">
        <v>495</v>
      </c>
    </row>
    <row r="4989" spans="1:22">
      <c r="A4989">
        <v>6397191</v>
      </c>
      <c r="B4989" t="str">
        <f t="shared" si="393"/>
        <v>pSLT-BT</v>
      </c>
      <c r="C4989" t="str">
        <f t="shared" si="394"/>
        <v>NC_013437.1</v>
      </c>
      <c r="D4989" t="str">
        <f t="shared" si="395"/>
        <v>FN432031</v>
      </c>
      <c r="E4989" t="str">
        <f t="shared" si="397"/>
        <v>Salmonella</v>
      </c>
      <c r="F4989" t="s">
        <v>32768</v>
      </c>
      <c r="G4989" t="str">
        <f t="shared" si="396"/>
        <v>Salmonellaenterica                 Gammaproteobacteria117.04753.4965110---1205</v>
      </c>
      <c r="H4989" t="s">
        <v>25278</v>
      </c>
      <c r="I4989" t="s">
        <v>15</v>
      </c>
      <c r="J4989" t="s">
        <v>78</v>
      </c>
      <c r="K4989" t="s">
        <v>79</v>
      </c>
      <c r="L4989" t="s">
        <v>25279</v>
      </c>
      <c r="M4989" t="s">
        <v>25280</v>
      </c>
      <c r="N4989" t="s">
        <v>25281</v>
      </c>
      <c r="O4989" s="1" t="s">
        <v>25282</v>
      </c>
      <c r="P4989" t="s">
        <v>25283</v>
      </c>
      <c r="Q4989">
        <v>110</v>
      </c>
      <c r="R4989" t="s">
        <v>23</v>
      </c>
      <c r="S4989" t="s">
        <v>23</v>
      </c>
      <c r="T4989" t="s">
        <v>23</v>
      </c>
      <c r="U4989">
        <v>120</v>
      </c>
      <c r="V4989">
        <v>5</v>
      </c>
    </row>
    <row r="4990" spans="1:22">
      <c r="A4990">
        <v>6397095</v>
      </c>
      <c r="B4990" t="str">
        <f t="shared" si="393"/>
        <v>pAM04528</v>
      </c>
      <c r="C4990" t="str">
        <f t="shared" si="394"/>
        <v>NC_012693.1</v>
      </c>
      <c r="D4990" t="str">
        <f t="shared" si="395"/>
        <v>FJ621587</v>
      </c>
      <c r="E4990" t="str">
        <f t="shared" si="397"/>
        <v>Salmonella</v>
      </c>
      <c r="F4990" t="s">
        <v>32768</v>
      </c>
      <c r="G4990" t="str">
        <f t="shared" si="396"/>
        <v xml:space="preserve">Salmonellaenterica                 Gammaproteobacteria158.21351.9041180---180-                                                </v>
      </c>
      <c r="H4990" t="s">
        <v>25284</v>
      </c>
      <c r="I4990" t="s">
        <v>15</v>
      </c>
      <c r="J4990" t="s">
        <v>78</v>
      </c>
      <c r="K4990" t="s">
        <v>79</v>
      </c>
      <c r="L4990" t="s">
        <v>25285</v>
      </c>
      <c r="M4990" t="s">
        <v>25286</v>
      </c>
      <c r="N4990" t="s">
        <v>25287</v>
      </c>
      <c r="O4990" s="1" t="s">
        <v>25288</v>
      </c>
      <c r="P4990" t="s">
        <v>25289</v>
      </c>
      <c r="Q4990">
        <v>180</v>
      </c>
      <c r="R4990" t="s">
        <v>23</v>
      </c>
      <c r="S4990" t="s">
        <v>23</v>
      </c>
      <c r="T4990" t="s">
        <v>23</v>
      </c>
      <c r="U4990">
        <v>180</v>
      </c>
      <c r="V4990" t="s">
        <v>24</v>
      </c>
    </row>
    <row r="4991" spans="1:22">
      <c r="A4991">
        <v>6396999</v>
      </c>
      <c r="B4991" t="str">
        <f t="shared" si="393"/>
        <v>pJ</v>
      </c>
      <c r="C4991" t="str">
        <f t="shared" si="394"/>
        <v>NC_021927.1</v>
      </c>
      <c r="D4991" t="str">
        <f t="shared" si="395"/>
        <v>KC886366</v>
      </c>
      <c r="E4991" t="str">
        <f t="shared" si="397"/>
        <v>Salmonella</v>
      </c>
      <c r="F4991" t="s">
        <v>32768</v>
      </c>
      <c r="G4991" t="str">
        <f t="shared" si="396"/>
        <v xml:space="preserve">Salmonellaenterica                 Gammaproteobacteria2.09655.58211---1-                                                        </v>
      </c>
      <c r="H4991" t="s">
        <v>25290</v>
      </c>
      <c r="I4991" t="s">
        <v>15</v>
      </c>
      <c r="J4991" t="s">
        <v>78</v>
      </c>
      <c r="K4991" t="s">
        <v>79</v>
      </c>
      <c r="L4991" t="s">
        <v>25291</v>
      </c>
      <c r="M4991" t="s">
        <v>25292</v>
      </c>
      <c r="N4991" t="s">
        <v>25293</v>
      </c>
      <c r="O4991" s="1" t="s">
        <v>25294</v>
      </c>
      <c r="P4991" t="s">
        <v>25295</v>
      </c>
      <c r="Q4991">
        <v>1</v>
      </c>
      <c r="R4991" t="s">
        <v>23</v>
      </c>
      <c r="S4991" t="s">
        <v>23</v>
      </c>
      <c r="T4991" t="s">
        <v>23</v>
      </c>
      <c r="U4991">
        <v>1</v>
      </c>
      <c r="V4991" t="s">
        <v>58</v>
      </c>
    </row>
    <row r="4992" spans="1:22">
      <c r="A4992">
        <v>6396903</v>
      </c>
      <c r="B4992" t="str">
        <f t="shared" si="393"/>
        <v>pCS0010A</v>
      </c>
      <c r="C4992" t="str">
        <f t="shared" si="394"/>
        <v>NC_018954.1</v>
      </c>
      <c r="D4992" t="str">
        <f t="shared" si="395"/>
        <v>CP002090</v>
      </c>
      <c r="E4992" t="str">
        <f t="shared" si="397"/>
        <v>Salmonella</v>
      </c>
      <c r="F4992" t="s">
        <v>32768</v>
      </c>
      <c r="G4992" t="str">
        <f t="shared" si="396"/>
        <v xml:space="preserve">Salmonellaenterica                 Gammaproteobacteria146.81149.4118128---129-                                                </v>
      </c>
      <c r="H4992" t="s">
        <v>25296</v>
      </c>
      <c r="I4992" t="s">
        <v>15</v>
      </c>
      <c r="J4992" t="s">
        <v>78</v>
      </c>
      <c r="K4992" t="s">
        <v>79</v>
      </c>
      <c r="L4992" t="s">
        <v>25297</v>
      </c>
      <c r="M4992" t="s">
        <v>25298</v>
      </c>
      <c r="N4992" t="s">
        <v>25299</v>
      </c>
      <c r="O4992" s="1" t="s">
        <v>25300</v>
      </c>
      <c r="P4992" t="s">
        <v>25301</v>
      </c>
      <c r="Q4992">
        <v>128</v>
      </c>
      <c r="R4992" t="s">
        <v>23</v>
      </c>
      <c r="S4992" t="s">
        <v>23</v>
      </c>
      <c r="T4992" t="s">
        <v>23</v>
      </c>
      <c r="U4992">
        <v>129</v>
      </c>
      <c r="V4992" t="s">
        <v>24</v>
      </c>
    </row>
    <row r="4993" spans="1:22">
      <c r="A4993">
        <v>6396807</v>
      </c>
      <c r="B4993" t="str">
        <f t="shared" si="393"/>
        <v>pOU1115</v>
      </c>
      <c r="C4993" t="str">
        <f t="shared" si="394"/>
        <v>NC_010422.1</v>
      </c>
      <c r="D4993" t="str">
        <f t="shared" si="395"/>
        <v>DQ115388</v>
      </c>
      <c r="E4993" t="str">
        <f t="shared" si="397"/>
        <v>Salmonella</v>
      </c>
      <c r="F4993" t="s">
        <v>32768</v>
      </c>
      <c r="G4993" t="str">
        <f t="shared" si="396"/>
        <v>Salmonellaenterica                 Gammaproteobacteria74.58948.637288---891</v>
      </c>
      <c r="H4993" t="s">
        <v>25302</v>
      </c>
      <c r="I4993" t="s">
        <v>15</v>
      </c>
      <c r="J4993" t="s">
        <v>78</v>
      </c>
      <c r="K4993" t="s">
        <v>79</v>
      </c>
      <c r="L4993" t="s">
        <v>25303</v>
      </c>
      <c r="M4993" t="s">
        <v>25304</v>
      </c>
      <c r="N4993" t="s">
        <v>25305</v>
      </c>
      <c r="O4993" s="1" t="s">
        <v>25306</v>
      </c>
      <c r="P4993" t="s">
        <v>25307</v>
      </c>
      <c r="Q4993">
        <v>88</v>
      </c>
      <c r="R4993" t="s">
        <v>23</v>
      </c>
      <c r="S4993" t="s">
        <v>23</v>
      </c>
      <c r="T4993" t="s">
        <v>23</v>
      </c>
      <c r="U4993">
        <v>89</v>
      </c>
      <c r="V4993">
        <v>1</v>
      </c>
    </row>
    <row r="4994" spans="1:22">
      <c r="A4994">
        <v>6396711</v>
      </c>
      <c r="B4994" t="str">
        <f t="shared" si="393"/>
        <v>pSARA30</v>
      </c>
      <c r="C4994" t="str">
        <f t="shared" si="394"/>
        <v>NC_019138.1</v>
      </c>
      <c r="D4994" t="str">
        <f t="shared" si="395"/>
        <v>JX139735</v>
      </c>
      <c r="E4994" t="str">
        <f t="shared" si="397"/>
        <v>Salmonella</v>
      </c>
      <c r="F4994" t="s">
        <v>32768</v>
      </c>
      <c r="G4994" t="str">
        <f t="shared" si="396"/>
        <v xml:space="preserve">Salmonellaenterica                 Gammaproteobacteria37.69741.178341---41-                                                        </v>
      </c>
      <c r="H4994" t="s">
        <v>25308</v>
      </c>
      <c r="I4994" t="s">
        <v>15</v>
      </c>
      <c r="J4994" t="s">
        <v>78</v>
      </c>
      <c r="K4994" t="s">
        <v>79</v>
      </c>
      <c r="L4994" t="s">
        <v>25309</v>
      </c>
      <c r="M4994" t="s">
        <v>25310</v>
      </c>
      <c r="N4994" t="s">
        <v>25311</v>
      </c>
      <c r="O4994" s="1" t="s">
        <v>25312</v>
      </c>
      <c r="P4994" t="s">
        <v>25313</v>
      </c>
      <c r="Q4994">
        <v>41</v>
      </c>
      <c r="R4994" t="s">
        <v>23</v>
      </c>
      <c r="S4994" t="s">
        <v>23</v>
      </c>
      <c r="T4994" t="s">
        <v>23</v>
      </c>
      <c r="U4994">
        <v>41</v>
      </c>
      <c r="V4994" t="s">
        <v>58</v>
      </c>
    </row>
    <row r="4995" spans="1:22">
      <c r="A4995">
        <v>6396615</v>
      </c>
      <c r="B4995" t="str">
        <f t="shared" ref="B4995:B5058" si="398">L4995</f>
        <v>pSH696_34</v>
      </c>
      <c r="C4995" t="str">
        <f t="shared" ref="C4995:C5058" si="399">M4995</f>
        <v>NC_019128.1</v>
      </c>
      <c r="D4995" t="str">
        <f t="shared" ref="D4995:D5058" si="400">N4995</f>
        <v>JX258654</v>
      </c>
      <c r="E4995" t="str">
        <f t="shared" si="397"/>
        <v>Salmonella</v>
      </c>
      <c r="F4995" t="s">
        <v>32768</v>
      </c>
      <c r="G4995" t="str">
        <f t="shared" ref="G4995:G5058" si="401">CONCATENATE(E4995,F4995,K4995,O4995,P4995,Q4995,R4995,S4995,T4995,U4995,V4995)</f>
        <v xml:space="preserve">Salmonellaenterica                 Gammaproteobacteria33.76541.489752---52-                                                        </v>
      </c>
      <c r="H4995" t="s">
        <v>24967</v>
      </c>
      <c r="I4995" t="s">
        <v>15</v>
      </c>
      <c r="J4995" t="s">
        <v>78</v>
      </c>
      <c r="K4995" t="s">
        <v>79</v>
      </c>
      <c r="L4995" t="s">
        <v>25314</v>
      </c>
      <c r="M4995" t="s">
        <v>25315</v>
      </c>
      <c r="N4995" t="s">
        <v>25316</v>
      </c>
      <c r="O4995" s="1" t="s">
        <v>25317</v>
      </c>
      <c r="P4995" t="s">
        <v>25318</v>
      </c>
      <c r="Q4995">
        <v>52</v>
      </c>
      <c r="R4995" t="s">
        <v>23</v>
      </c>
      <c r="S4995" t="s">
        <v>23</v>
      </c>
      <c r="T4995" t="s">
        <v>23</v>
      </c>
      <c r="U4995">
        <v>52</v>
      </c>
      <c r="V4995" t="s">
        <v>58</v>
      </c>
    </row>
    <row r="4996" spans="1:22">
      <c r="A4996">
        <v>6396519</v>
      </c>
      <c r="B4996" t="str">
        <f t="shared" si="398"/>
        <v>pSTM7</v>
      </c>
      <c r="C4996" t="str">
        <f t="shared" si="399"/>
        <v>NC_023899.1</v>
      </c>
      <c r="D4996" t="str">
        <f t="shared" si="400"/>
        <v>KF290377</v>
      </c>
      <c r="E4996" t="str">
        <f t="shared" si="397"/>
        <v>Salmonella</v>
      </c>
      <c r="F4996" t="s">
        <v>32768</v>
      </c>
      <c r="G4996" t="str">
        <f t="shared" si="401"/>
        <v xml:space="preserve">Salmonellaenterica                 Gammaproteobacteria83.4149.562490---90-                                                        </v>
      </c>
      <c r="H4996" t="s">
        <v>25319</v>
      </c>
      <c r="I4996" t="s">
        <v>15</v>
      </c>
      <c r="J4996" t="s">
        <v>78</v>
      </c>
      <c r="K4996" t="s">
        <v>79</v>
      </c>
      <c r="L4996" t="s">
        <v>25320</v>
      </c>
      <c r="M4996" t="s">
        <v>25321</v>
      </c>
      <c r="N4996" t="s">
        <v>25322</v>
      </c>
      <c r="O4996" s="1" t="s">
        <v>25323</v>
      </c>
      <c r="P4996" t="s">
        <v>25324</v>
      </c>
      <c r="Q4996">
        <v>90</v>
      </c>
      <c r="R4996" t="s">
        <v>23</v>
      </c>
      <c r="S4996" t="s">
        <v>23</v>
      </c>
      <c r="T4996" t="s">
        <v>23</v>
      </c>
      <c r="U4996">
        <v>90</v>
      </c>
      <c r="V4996" t="s">
        <v>58</v>
      </c>
    </row>
    <row r="4997" spans="1:22">
      <c r="A4997">
        <v>6396423</v>
      </c>
      <c r="B4997" t="str">
        <f t="shared" si="398"/>
        <v>pCTXM5-891</v>
      </c>
      <c r="C4997" t="str">
        <f t="shared" si="399"/>
        <v>NC_025148.1</v>
      </c>
      <c r="D4997" t="str">
        <f t="shared" si="400"/>
        <v>JX017307</v>
      </c>
      <c r="E4997" t="str">
        <f t="shared" si="397"/>
        <v>Salmonella</v>
      </c>
      <c r="F4997" t="s">
        <v>32768</v>
      </c>
      <c r="G4997" t="str">
        <f t="shared" si="401"/>
        <v xml:space="preserve">Salmonellaenterica                 Gammaproteobacteria12.39147.857313--2--                                                        </v>
      </c>
      <c r="H4997" t="s">
        <v>24967</v>
      </c>
      <c r="I4997" t="s">
        <v>15</v>
      </c>
      <c r="J4997" t="s">
        <v>78</v>
      </c>
      <c r="K4997" t="s">
        <v>79</v>
      </c>
      <c r="L4997" t="s">
        <v>25325</v>
      </c>
      <c r="M4997" t="s">
        <v>25326</v>
      </c>
      <c r="N4997" t="s">
        <v>25327</v>
      </c>
      <c r="O4997" s="1" t="s">
        <v>25328</v>
      </c>
      <c r="P4997" t="s">
        <v>25329</v>
      </c>
      <c r="Q4997">
        <v>13</v>
      </c>
      <c r="R4997" t="s">
        <v>23</v>
      </c>
      <c r="S4997" t="s">
        <v>23</v>
      </c>
      <c r="T4997">
        <v>2</v>
      </c>
      <c r="U4997" t="s">
        <v>23</v>
      </c>
      <c r="V4997" t="s">
        <v>58</v>
      </c>
    </row>
    <row r="4998" spans="1:22">
      <c r="A4998">
        <v>6396327</v>
      </c>
      <c r="B4998" t="str">
        <f t="shared" si="398"/>
        <v>pYT3</v>
      </c>
      <c r="C4998" t="str">
        <f t="shared" si="399"/>
        <v>NC_022372.1</v>
      </c>
      <c r="D4998" t="str">
        <f t="shared" si="400"/>
        <v>AB591424</v>
      </c>
      <c r="E4998" t="str">
        <f t="shared" si="397"/>
        <v>Salmonella</v>
      </c>
      <c r="F4998" t="s">
        <v>32768</v>
      </c>
      <c r="G4998" t="str">
        <f t="shared" si="401"/>
        <v xml:space="preserve">Salmonellaenterica                 Gammaproteobacteria121.72352.0419148---25-                                                                </v>
      </c>
      <c r="H4998" t="s">
        <v>24967</v>
      </c>
      <c r="I4998" t="s">
        <v>15</v>
      </c>
      <c r="J4998" t="s">
        <v>78</v>
      </c>
      <c r="K4998" t="s">
        <v>79</v>
      </c>
      <c r="L4998" t="s">
        <v>25330</v>
      </c>
      <c r="M4998" t="s">
        <v>25331</v>
      </c>
      <c r="N4998" t="s">
        <v>25332</v>
      </c>
      <c r="O4998" s="1" t="s">
        <v>25333</v>
      </c>
      <c r="P4998" t="s">
        <v>25334</v>
      </c>
      <c r="Q4998">
        <v>148</v>
      </c>
      <c r="R4998" t="s">
        <v>23</v>
      </c>
      <c r="S4998" t="s">
        <v>23</v>
      </c>
      <c r="T4998" t="s">
        <v>23</v>
      </c>
      <c r="U4998">
        <v>25</v>
      </c>
      <c r="V4998" t="s">
        <v>495</v>
      </c>
    </row>
    <row r="4999" spans="1:22">
      <c r="A4999">
        <v>6396231</v>
      </c>
      <c r="B4999" t="str">
        <f t="shared" si="398"/>
        <v>pSH163_34</v>
      </c>
      <c r="C4999" t="str">
        <f t="shared" si="399"/>
        <v>NC_019130.1</v>
      </c>
      <c r="D4999" t="str">
        <f t="shared" si="400"/>
        <v>JX258656</v>
      </c>
      <c r="E4999" t="str">
        <f t="shared" si="397"/>
        <v>Salmonella</v>
      </c>
      <c r="F4999" t="s">
        <v>32768</v>
      </c>
      <c r="G4999" t="str">
        <f t="shared" si="401"/>
        <v xml:space="preserve">Salmonellaenterica                 Gammaproteobacteria33.76341.492252---52-                                                        </v>
      </c>
      <c r="H4999" t="s">
        <v>24967</v>
      </c>
      <c r="I4999" t="s">
        <v>15</v>
      </c>
      <c r="J4999" t="s">
        <v>78</v>
      </c>
      <c r="K4999" t="s">
        <v>79</v>
      </c>
      <c r="L4999" t="s">
        <v>25335</v>
      </c>
      <c r="M4999" t="s">
        <v>25336</v>
      </c>
      <c r="N4999" t="s">
        <v>25337</v>
      </c>
      <c r="O4999" s="1" t="s">
        <v>25338</v>
      </c>
      <c r="P4999" t="s">
        <v>25339</v>
      </c>
      <c r="Q4999">
        <v>52</v>
      </c>
      <c r="R4999" t="s">
        <v>23</v>
      </c>
      <c r="S4999" t="s">
        <v>23</v>
      </c>
      <c r="T4999" t="s">
        <v>23</v>
      </c>
      <c r="U4999">
        <v>52</v>
      </c>
      <c r="V4999" t="s">
        <v>58</v>
      </c>
    </row>
    <row r="5000" spans="1:22">
      <c r="A5000">
        <v>6396135</v>
      </c>
      <c r="B5000" t="str">
        <f t="shared" si="398"/>
        <v>pSH1148_107</v>
      </c>
      <c r="C5000" t="str">
        <f t="shared" si="399"/>
        <v>NC_019123.1</v>
      </c>
      <c r="D5000" t="str">
        <f t="shared" si="400"/>
        <v>JN983049</v>
      </c>
      <c r="E5000" t="str">
        <f t="shared" si="397"/>
        <v>Salmonella</v>
      </c>
      <c r="F5000" t="s">
        <v>32768</v>
      </c>
      <c r="G5000" t="str">
        <f t="shared" si="401"/>
        <v xml:space="preserve">Salmonellaenterica                 Gammaproteobacteria106.83352.3555132---132-                                                </v>
      </c>
      <c r="H5000" t="s">
        <v>25340</v>
      </c>
      <c r="I5000" t="s">
        <v>15</v>
      </c>
      <c r="J5000" t="s">
        <v>78</v>
      </c>
      <c r="K5000" t="s">
        <v>79</v>
      </c>
      <c r="L5000" t="s">
        <v>25341</v>
      </c>
      <c r="M5000" t="s">
        <v>25342</v>
      </c>
      <c r="N5000" t="s">
        <v>25343</v>
      </c>
      <c r="O5000" s="1" t="s">
        <v>25344</v>
      </c>
      <c r="P5000" t="s">
        <v>25345</v>
      </c>
      <c r="Q5000">
        <v>132</v>
      </c>
      <c r="R5000" t="s">
        <v>23</v>
      </c>
      <c r="S5000" t="s">
        <v>23</v>
      </c>
      <c r="T5000" t="s">
        <v>23</v>
      </c>
      <c r="U5000">
        <v>132</v>
      </c>
      <c r="V5000" t="s">
        <v>24</v>
      </c>
    </row>
    <row r="5001" spans="1:22">
      <c r="A5001">
        <v>6396039</v>
      </c>
      <c r="B5001" t="str">
        <f t="shared" si="398"/>
        <v>pUO-SbR5</v>
      </c>
      <c r="C5001" t="str">
        <f t="shared" si="399"/>
        <v>NC_010500.1</v>
      </c>
      <c r="D5001" t="str">
        <f t="shared" si="400"/>
        <v>AM746675</v>
      </c>
      <c r="E5001" t="str">
        <f t="shared" si="397"/>
        <v>Salmonella</v>
      </c>
      <c r="F5001" t="s">
        <v>32768</v>
      </c>
      <c r="G5001" t="str">
        <f t="shared" si="401"/>
        <v>Salmonellaenterica                 Gammaproteobacteria6.47850.72559---101</v>
      </c>
      <c r="H5001" t="s">
        <v>24967</v>
      </c>
      <c r="I5001" t="s">
        <v>15</v>
      </c>
      <c r="J5001" t="s">
        <v>78</v>
      </c>
      <c r="K5001" t="s">
        <v>79</v>
      </c>
      <c r="L5001" t="s">
        <v>25346</v>
      </c>
      <c r="M5001" t="s">
        <v>25347</v>
      </c>
      <c r="N5001" t="s">
        <v>25348</v>
      </c>
      <c r="O5001" s="1" t="s">
        <v>25349</v>
      </c>
      <c r="P5001" t="s">
        <v>25350</v>
      </c>
      <c r="Q5001">
        <v>9</v>
      </c>
      <c r="R5001" t="s">
        <v>23</v>
      </c>
      <c r="S5001" t="s">
        <v>23</v>
      </c>
      <c r="T5001" t="s">
        <v>23</v>
      </c>
      <c r="U5001">
        <v>10</v>
      </c>
      <c r="V5001">
        <v>1</v>
      </c>
    </row>
    <row r="5002" spans="1:22">
      <c r="A5002">
        <v>6395943</v>
      </c>
      <c r="B5002" t="str">
        <f t="shared" si="398"/>
        <v>pSH146_87</v>
      </c>
      <c r="C5002" t="str">
        <f t="shared" si="399"/>
        <v>NC_019131.1</v>
      </c>
      <c r="D5002" t="str">
        <f t="shared" si="400"/>
        <v>JX445149</v>
      </c>
      <c r="E5002" t="str">
        <f t="shared" si="397"/>
        <v>Salmonella</v>
      </c>
      <c r="F5002" t="s">
        <v>32768</v>
      </c>
      <c r="G5002" t="str">
        <f t="shared" si="401"/>
        <v xml:space="preserve">Salmonellaenterica                 Gammaproteobacteria86.58650.1605121---121-                                                        </v>
      </c>
      <c r="H5002" t="s">
        <v>24967</v>
      </c>
      <c r="I5002" t="s">
        <v>15</v>
      </c>
      <c r="J5002" t="s">
        <v>78</v>
      </c>
      <c r="K5002" t="s">
        <v>79</v>
      </c>
      <c r="L5002" t="s">
        <v>25351</v>
      </c>
      <c r="M5002" t="s">
        <v>25352</v>
      </c>
      <c r="N5002" t="s">
        <v>25353</v>
      </c>
      <c r="O5002" s="1" t="s">
        <v>25354</v>
      </c>
      <c r="P5002" t="s">
        <v>25355</v>
      </c>
      <c r="Q5002">
        <v>121</v>
      </c>
      <c r="R5002" t="s">
        <v>23</v>
      </c>
      <c r="S5002" t="s">
        <v>23</v>
      </c>
      <c r="T5002" t="s">
        <v>23</v>
      </c>
      <c r="U5002">
        <v>121</v>
      </c>
      <c r="V5002" t="s">
        <v>58</v>
      </c>
    </row>
    <row r="5003" spans="1:22">
      <c r="A5003">
        <v>6395847</v>
      </c>
      <c r="B5003" t="str">
        <f t="shared" si="398"/>
        <v>pSH1148_4.8</v>
      </c>
      <c r="C5003" t="str">
        <f t="shared" si="399"/>
        <v>NC_019132.1</v>
      </c>
      <c r="D5003" t="str">
        <f t="shared" si="400"/>
        <v>JX494965</v>
      </c>
      <c r="E5003" t="str">
        <f t="shared" si="397"/>
        <v>Salmonella</v>
      </c>
      <c r="F5003" t="s">
        <v>32768</v>
      </c>
      <c r="G5003" t="str">
        <f t="shared" si="401"/>
        <v xml:space="preserve">Salmonellaenterica                 Gammaproteobacteria4.77553.31943---3-                                                </v>
      </c>
      <c r="H5003" t="s">
        <v>25340</v>
      </c>
      <c r="I5003" t="s">
        <v>15</v>
      </c>
      <c r="J5003" t="s">
        <v>78</v>
      </c>
      <c r="K5003" t="s">
        <v>79</v>
      </c>
      <c r="L5003" t="s">
        <v>25356</v>
      </c>
      <c r="M5003" t="s">
        <v>25357</v>
      </c>
      <c r="N5003" t="s">
        <v>25358</v>
      </c>
      <c r="O5003" s="1" t="s">
        <v>25359</v>
      </c>
      <c r="P5003" t="s">
        <v>25360</v>
      </c>
      <c r="Q5003">
        <v>3</v>
      </c>
      <c r="R5003" t="s">
        <v>23</v>
      </c>
      <c r="S5003" t="s">
        <v>23</v>
      </c>
      <c r="T5003" t="s">
        <v>23</v>
      </c>
      <c r="U5003">
        <v>3</v>
      </c>
      <c r="V5003" t="s">
        <v>24</v>
      </c>
    </row>
    <row r="5004" spans="1:22">
      <c r="A5004">
        <v>6395751</v>
      </c>
      <c r="B5004" t="str">
        <f t="shared" si="398"/>
        <v>pSGI15</v>
      </c>
      <c r="C5004" t="str">
        <f t="shared" si="399"/>
        <v>NC_012916.1</v>
      </c>
      <c r="D5004" t="str">
        <f t="shared" si="400"/>
        <v>FN428572</v>
      </c>
      <c r="E5004" t="str">
        <f t="shared" si="397"/>
        <v>Salmonella</v>
      </c>
      <c r="F5004" t="s">
        <v>32768</v>
      </c>
      <c r="G5004" t="str">
        <f t="shared" si="401"/>
        <v xml:space="preserve">Salmonellaenterica                 Gammaproteobacteria2.69950.3894---4-                                                        </v>
      </c>
      <c r="H5004" t="s">
        <v>25361</v>
      </c>
      <c r="I5004" t="s">
        <v>15</v>
      </c>
      <c r="J5004" t="s">
        <v>78</v>
      </c>
      <c r="K5004" t="s">
        <v>79</v>
      </c>
      <c r="L5004" t="s">
        <v>25362</v>
      </c>
      <c r="M5004" t="s">
        <v>25363</v>
      </c>
      <c r="N5004" t="s">
        <v>25364</v>
      </c>
      <c r="O5004" s="1" t="s">
        <v>12705</v>
      </c>
      <c r="P5004" t="s">
        <v>12706</v>
      </c>
      <c r="Q5004">
        <v>4</v>
      </c>
      <c r="R5004" t="s">
        <v>23</v>
      </c>
      <c r="S5004" t="s">
        <v>23</v>
      </c>
      <c r="T5004" t="s">
        <v>23</v>
      </c>
      <c r="U5004">
        <v>4</v>
      </c>
      <c r="V5004" t="s">
        <v>58</v>
      </c>
    </row>
    <row r="5005" spans="1:22">
      <c r="A5005">
        <v>6395655</v>
      </c>
      <c r="B5005" t="str">
        <f t="shared" si="398"/>
        <v>pWES-1</v>
      </c>
      <c r="C5005" t="str">
        <f t="shared" si="399"/>
        <v>NC_011604.1</v>
      </c>
      <c r="D5005" t="str">
        <f t="shared" si="400"/>
        <v>DQ268764</v>
      </c>
      <c r="E5005" t="str">
        <f t="shared" si="397"/>
        <v>Salmonella</v>
      </c>
      <c r="F5005" t="s">
        <v>32768</v>
      </c>
      <c r="G5005" t="str">
        <f t="shared" si="401"/>
        <v>Salmonellaenterica                 Gammaproteobacteria10.90862.192911---121</v>
      </c>
      <c r="H5005" t="s">
        <v>25365</v>
      </c>
      <c r="I5005" t="s">
        <v>15</v>
      </c>
      <c r="J5005" t="s">
        <v>78</v>
      </c>
      <c r="K5005" t="s">
        <v>79</v>
      </c>
      <c r="L5005" t="s">
        <v>25366</v>
      </c>
      <c r="M5005" t="s">
        <v>25367</v>
      </c>
      <c r="N5005" t="s">
        <v>25368</v>
      </c>
      <c r="O5005" s="1" t="s">
        <v>25369</v>
      </c>
      <c r="P5005" t="s">
        <v>25370</v>
      </c>
      <c r="Q5005">
        <v>11</v>
      </c>
      <c r="R5005" t="s">
        <v>23</v>
      </c>
      <c r="S5005" t="s">
        <v>23</v>
      </c>
      <c r="T5005" t="s">
        <v>23</v>
      </c>
      <c r="U5005">
        <v>12</v>
      </c>
      <c r="V5005">
        <v>1</v>
      </c>
    </row>
    <row r="5006" spans="1:22">
      <c r="A5006">
        <v>6395559</v>
      </c>
      <c r="B5006" t="str">
        <f t="shared" si="398"/>
        <v>pFPTB1</v>
      </c>
      <c r="C5006" t="str">
        <f t="shared" si="399"/>
        <v>NC_011410.1</v>
      </c>
      <c r="D5006" t="str">
        <f t="shared" si="400"/>
        <v>AJ634602</v>
      </c>
      <c r="E5006" t="str">
        <f t="shared" si="397"/>
        <v>Salmonella</v>
      </c>
      <c r="F5006" t="s">
        <v>32768</v>
      </c>
      <c r="G5006" t="str">
        <f t="shared" si="401"/>
        <v xml:space="preserve">Salmonellaenterica                 Gammaproteobacteria12.65654.85157---6-                                                                </v>
      </c>
      <c r="H5006" t="s">
        <v>24967</v>
      </c>
      <c r="I5006" t="s">
        <v>15</v>
      </c>
      <c r="J5006" t="s">
        <v>78</v>
      </c>
      <c r="K5006" t="s">
        <v>79</v>
      </c>
      <c r="L5006" t="s">
        <v>25371</v>
      </c>
      <c r="M5006" t="s">
        <v>25372</v>
      </c>
      <c r="N5006" t="s">
        <v>25373</v>
      </c>
      <c r="O5006" s="1" t="s">
        <v>25374</v>
      </c>
      <c r="P5006" t="s">
        <v>25375</v>
      </c>
      <c r="Q5006">
        <v>7</v>
      </c>
      <c r="R5006" t="s">
        <v>23</v>
      </c>
      <c r="S5006" t="s">
        <v>23</v>
      </c>
      <c r="T5006" t="s">
        <v>23</v>
      </c>
      <c r="U5006">
        <v>6</v>
      </c>
      <c r="V5006" t="s">
        <v>495</v>
      </c>
    </row>
    <row r="5007" spans="1:22">
      <c r="A5007">
        <v>6395463</v>
      </c>
      <c r="B5007" t="str">
        <f t="shared" si="398"/>
        <v>p1643_10</v>
      </c>
      <c r="C5007" t="str">
        <f t="shared" si="399"/>
        <v>NC_022522.2</v>
      </c>
      <c r="D5007" t="str">
        <f t="shared" si="400"/>
        <v>KF056330</v>
      </c>
      <c r="E5007" t="str">
        <f t="shared" si="397"/>
        <v>Salmonella</v>
      </c>
      <c r="F5007" t="s">
        <v>32768</v>
      </c>
      <c r="G5007" t="str">
        <f t="shared" si="401"/>
        <v xml:space="preserve">Salmonellaenterica                 Gammaproteobacteria167.77952.1966164---53-                                                </v>
      </c>
      <c r="H5007" t="s">
        <v>25376</v>
      </c>
      <c r="I5007" t="s">
        <v>15</v>
      </c>
      <c r="J5007" t="s">
        <v>78</v>
      </c>
      <c r="K5007" t="s">
        <v>79</v>
      </c>
      <c r="L5007" t="s">
        <v>25377</v>
      </c>
      <c r="M5007" t="s">
        <v>25378</v>
      </c>
      <c r="N5007" t="s">
        <v>25379</v>
      </c>
      <c r="O5007" s="1" t="s">
        <v>25380</v>
      </c>
      <c r="P5007" t="s">
        <v>25381</v>
      </c>
      <c r="Q5007">
        <v>164</v>
      </c>
      <c r="R5007" t="s">
        <v>23</v>
      </c>
      <c r="S5007" t="s">
        <v>23</v>
      </c>
      <c r="T5007" t="s">
        <v>23</v>
      </c>
      <c r="U5007">
        <v>53</v>
      </c>
      <c r="V5007" t="s">
        <v>24</v>
      </c>
    </row>
    <row r="5008" spans="1:22">
      <c r="A5008">
        <v>6395367</v>
      </c>
      <c r="B5008" t="str">
        <f t="shared" si="398"/>
        <v>pUO-SbR3</v>
      </c>
      <c r="C5008" t="str">
        <f t="shared" si="399"/>
        <v>NC_010499.1</v>
      </c>
      <c r="D5008" t="str">
        <f t="shared" si="400"/>
        <v>AM746674</v>
      </c>
      <c r="E5008" t="str">
        <f t="shared" si="397"/>
        <v>Salmonella</v>
      </c>
      <c r="F5008" t="s">
        <v>32768</v>
      </c>
      <c r="G5008" t="str">
        <f t="shared" si="401"/>
        <v xml:space="preserve">Salmonellaenterica                 Gammaproteobacteria6.84761.13635---5-                                                        </v>
      </c>
      <c r="H5008" t="s">
        <v>24967</v>
      </c>
      <c r="I5008" t="s">
        <v>15</v>
      </c>
      <c r="J5008" t="s">
        <v>78</v>
      </c>
      <c r="K5008" t="s">
        <v>79</v>
      </c>
      <c r="L5008" t="s">
        <v>25382</v>
      </c>
      <c r="M5008" t="s">
        <v>25383</v>
      </c>
      <c r="N5008" t="s">
        <v>25384</v>
      </c>
      <c r="O5008" s="1" t="s">
        <v>25385</v>
      </c>
      <c r="P5008" t="s">
        <v>25386</v>
      </c>
      <c r="Q5008">
        <v>5</v>
      </c>
      <c r="R5008" t="s">
        <v>23</v>
      </c>
      <c r="S5008" t="s">
        <v>23</v>
      </c>
      <c r="T5008" t="s">
        <v>23</v>
      </c>
      <c r="U5008">
        <v>5</v>
      </c>
      <c r="V5008" t="s">
        <v>58</v>
      </c>
    </row>
    <row r="5009" spans="1:22">
      <c r="A5009">
        <v>6395271</v>
      </c>
      <c r="B5009" t="str">
        <f t="shared" si="398"/>
        <v>pCS0010A_95</v>
      </c>
      <c r="C5009" t="str">
        <f t="shared" si="399"/>
        <v>NC_019104.1</v>
      </c>
      <c r="D5009" t="str">
        <f t="shared" si="400"/>
        <v>HQ114283</v>
      </c>
      <c r="E5009" t="str">
        <f t="shared" si="397"/>
        <v>Salmonella</v>
      </c>
      <c r="F5009" t="s">
        <v>32768</v>
      </c>
      <c r="G5009" t="str">
        <f t="shared" si="401"/>
        <v xml:space="preserve">Salmonellaenterica                 Gammaproteobacteria95.17549.559295---95-                                                </v>
      </c>
      <c r="H5009" t="s">
        <v>25296</v>
      </c>
      <c r="I5009" t="s">
        <v>15</v>
      </c>
      <c r="J5009" t="s">
        <v>78</v>
      </c>
      <c r="K5009" t="s">
        <v>79</v>
      </c>
      <c r="L5009" t="s">
        <v>25387</v>
      </c>
      <c r="M5009" t="s">
        <v>25388</v>
      </c>
      <c r="N5009" t="s">
        <v>25389</v>
      </c>
      <c r="O5009" s="1" t="s">
        <v>25390</v>
      </c>
      <c r="P5009" t="s">
        <v>25391</v>
      </c>
      <c r="Q5009">
        <v>95</v>
      </c>
      <c r="R5009" t="s">
        <v>23</v>
      </c>
      <c r="S5009" t="s">
        <v>23</v>
      </c>
      <c r="T5009" t="s">
        <v>23</v>
      </c>
      <c r="U5009">
        <v>95</v>
      </c>
      <c r="V5009" t="s">
        <v>24</v>
      </c>
    </row>
    <row r="5010" spans="1:22">
      <c r="A5010">
        <v>6395175</v>
      </c>
      <c r="B5010" t="str">
        <f t="shared" si="398"/>
        <v>pBSSB1</v>
      </c>
      <c r="C5010" t="str">
        <f t="shared" si="399"/>
        <v>NC_011422.1</v>
      </c>
      <c r="D5010" t="str">
        <f t="shared" si="400"/>
        <v>AM419040</v>
      </c>
      <c r="E5010" t="str">
        <f t="shared" si="397"/>
        <v>Salmonella</v>
      </c>
      <c r="F5010" t="s">
        <v>32768</v>
      </c>
      <c r="G5010" t="str">
        <f t="shared" si="401"/>
        <v xml:space="preserve">Salmonellaenterica                 Gammaproteobacteria27.03736.601733---33-                                                        </v>
      </c>
      <c r="H5010" t="s">
        <v>25392</v>
      </c>
      <c r="I5010" t="s">
        <v>15</v>
      </c>
      <c r="J5010" t="s">
        <v>78</v>
      </c>
      <c r="K5010" t="s">
        <v>79</v>
      </c>
      <c r="L5010" t="s">
        <v>25393</v>
      </c>
      <c r="M5010" t="s">
        <v>25394</v>
      </c>
      <c r="N5010" t="s">
        <v>25395</v>
      </c>
      <c r="O5010" s="1" t="s">
        <v>25396</v>
      </c>
      <c r="P5010" t="s">
        <v>25397</v>
      </c>
      <c r="Q5010">
        <v>33</v>
      </c>
      <c r="R5010" t="s">
        <v>23</v>
      </c>
      <c r="S5010" t="s">
        <v>23</v>
      </c>
      <c r="T5010" t="s">
        <v>23</v>
      </c>
      <c r="U5010">
        <v>33</v>
      </c>
      <c r="V5010" t="s">
        <v>58</v>
      </c>
    </row>
    <row r="5011" spans="1:22">
      <c r="A5011">
        <v>6395079</v>
      </c>
      <c r="B5011" t="str">
        <f t="shared" si="398"/>
        <v>pHLR25</v>
      </c>
      <c r="C5011" t="str">
        <f t="shared" si="399"/>
        <v>NC_019110.1</v>
      </c>
      <c r="D5011" t="str">
        <f t="shared" si="400"/>
        <v>HE652087</v>
      </c>
      <c r="E5011" t="str">
        <f t="shared" si="397"/>
        <v>Salmonella</v>
      </c>
      <c r="F5011" t="s">
        <v>32768</v>
      </c>
      <c r="G5011" t="str">
        <f t="shared" si="401"/>
        <v xml:space="preserve">Salmonellaenterica                 Gammaproteobacteria10.04750.58233---3-                                                                </v>
      </c>
      <c r="H5011" t="s">
        <v>24967</v>
      </c>
      <c r="I5011" t="s">
        <v>15</v>
      </c>
      <c r="J5011" t="s">
        <v>78</v>
      </c>
      <c r="K5011" t="s">
        <v>79</v>
      </c>
      <c r="L5011" t="s">
        <v>25398</v>
      </c>
      <c r="M5011" t="s">
        <v>25399</v>
      </c>
      <c r="N5011" t="s">
        <v>25400</v>
      </c>
      <c r="O5011" s="1" t="s">
        <v>18222</v>
      </c>
      <c r="P5011" t="s">
        <v>16390</v>
      </c>
      <c r="Q5011">
        <v>3</v>
      </c>
      <c r="R5011" t="s">
        <v>23</v>
      </c>
      <c r="S5011" t="s">
        <v>23</v>
      </c>
      <c r="T5011" t="s">
        <v>23</v>
      </c>
      <c r="U5011">
        <v>3</v>
      </c>
      <c r="V5011" t="s">
        <v>495</v>
      </c>
    </row>
    <row r="5012" spans="1:22">
      <c r="A5012">
        <v>6394983</v>
      </c>
      <c r="B5012" t="str">
        <f t="shared" si="398"/>
        <v>pSH111_166</v>
      </c>
      <c r="C5012" t="str">
        <f t="shared" si="399"/>
        <v>NC_019121.1</v>
      </c>
      <c r="D5012" t="str">
        <f t="shared" si="400"/>
        <v>JN983043</v>
      </c>
      <c r="E5012" t="str">
        <f t="shared" si="397"/>
        <v>Salmonella</v>
      </c>
      <c r="F5012" t="s">
        <v>32768</v>
      </c>
      <c r="G5012" t="str">
        <f t="shared" si="401"/>
        <v xml:space="preserve">Salmonellaenterica                 Gammaproteobacteria165.79153.0885200---200-                                                        </v>
      </c>
      <c r="H5012" t="s">
        <v>25186</v>
      </c>
      <c r="I5012" t="s">
        <v>15</v>
      </c>
      <c r="J5012" t="s">
        <v>78</v>
      </c>
      <c r="K5012" t="s">
        <v>79</v>
      </c>
      <c r="L5012" t="s">
        <v>25401</v>
      </c>
      <c r="M5012" t="s">
        <v>25402</v>
      </c>
      <c r="N5012" t="s">
        <v>25403</v>
      </c>
      <c r="O5012" s="1" t="s">
        <v>25404</v>
      </c>
      <c r="P5012" t="s">
        <v>25405</v>
      </c>
      <c r="Q5012">
        <v>200</v>
      </c>
      <c r="R5012" t="s">
        <v>23</v>
      </c>
      <c r="S5012" t="s">
        <v>23</v>
      </c>
      <c r="T5012" t="s">
        <v>23</v>
      </c>
      <c r="U5012">
        <v>200</v>
      </c>
      <c r="V5012" t="s">
        <v>58</v>
      </c>
    </row>
    <row r="5013" spans="1:22">
      <c r="A5013">
        <v>6394887</v>
      </c>
      <c r="B5013" t="str">
        <f t="shared" si="398"/>
        <v>pSal8934a</v>
      </c>
      <c r="C5013" t="str">
        <f t="shared" si="399"/>
        <v>NC_019111.1</v>
      </c>
      <c r="D5013" t="str">
        <f t="shared" si="400"/>
        <v>JF274993</v>
      </c>
      <c r="E5013" t="str">
        <f t="shared" si="397"/>
        <v>Salmonella</v>
      </c>
      <c r="F5013" t="s">
        <v>32768</v>
      </c>
      <c r="G5013" t="str">
        <f t="shared" si="401"/>
        <v xml:space="preserve">Salmonellaenterica                 Gammaproteobacteria91.36949.7521125---125-                                                </v>
      </c>
      <c r="H5013" t="s">
        <v>25406</v>
      </c>
      <c r="I5013" t="s">
        <v>15</v>
      </c>
      <c r="J5013" t="s">
        <v>78</v>
      </c>
      <c r="K5013" t="s">
        <v>79</v>
      </c>
      <c r="L5013" t="s">
        <v>25407</v>
      </c>
      <c r="M5013" t="s">
        <v>25408</v>
      </c>
      <c r="N5013" t="s">
        <v>25409</v>
      </c>
      <c r="O5013" s="1" t="s">
        <v>25410</v>
      </c>
      <c r="P5013" t="s">
        <v>25411</v>
      </c>
      <c r="Q5013">
        <v>125</v>
      </c>
      <c r="R5013" t="s">
        <v>23</v>
      </c>
      <c r="S5013" t="s">
        <v>23</v>
      </c>
      <c r="T5013" t="s">
        <v>23</v>
      </c>
      <c r="U5013">
        <v>125</v>
      </c>
      <c r="V5013" t="s">
        <v>24</v>
      </c>
    </row>
    <row r="5014" spans="1:22">
      <c r="A5014">
        <v>6394791</v>
      </c>
      <c r="B5014" t="str">
        <f t="shared" si="398"/>
        <v>cryptic plasmid</v>
      </c>
      <c r="C5014" t="str">
        <f t="shared" si="399"/>
        <v>NC_005862.1</v>
      </c>
      <c r="D5014" t="str">
        <f t="shared" si="400"/>
        <v>AB076707</v>
      </c>
      <c r="E5014" t="str">
        <f t="shared" si="397"/>
        <v>Salmonella</v>
      </c>
      <c r="F5014" t="s">
        <v>32768</v>
      </c>
      <c r="G5014" t="str">
        <f t="shared" si="401"/>
        <v xml:space="preserve">Salmonellaenterica                 Gammaproteobacteria6.06653.57737---7-                                                </v>
      </c>
      <c r="H5014" t="s">
        <v>25023</v>
      </c>
      <c r="I5014" t="s">
        <v>15</v>
      </c>
      <c r="J5014" t="s">
        <v>78</v>
      </c>
      <c r="K5014" t="s">
        <v>79</v>
      </c>
      <c r="L5014" t="s">
        <v>25412</v>
      </c>
      <c r="M5014" t="s">
        <v>25413</v>
      </c>
      <c r="N5014" t="s">
        <v>25414</v>
      </c>
      <c r="O5014" s="1" t="s">
        <v>25415</v>
      </c>
      <c r="P5014" t="s">
        <v>25416</v>
      </c>
      <c r="Q5014">
        <v>7</v>
      </c>
      <c r="R5014" t="s">
        <v>23</v>
      </c>
      <c r="S5014" t="s">
        <v>23</v>
      </c>
      <c r="T5014" t="s">
        <v>23</v>
      </c>
      <c r="U5014">
        <v>7</v>
      </c>
      <c r="V5014" t="s">
        <v>24</v>
      </c>
    </row>
    <row r="5015" spans="1:22">
      <c r="A5015">
        <v>6394695</v>
      </c>
      <c r="B5015" t="str">
        <f t="shared" si="398"/>
        <v>p9134dAT</v>
      </c>
      <c r="C5015" t="str">
        <f t="shared" si="399"/>
        <v>NC_023276.1</v>
      </c>
      <c r="D5015" t="str">
        <f t="shared" si="400"/>
        <v>KF705207</v>
      </c>
      <c r="E5015" t="str">
        <f t="shared" si="397"/>
        <v>Salmonella</v>
      </c>
      <c r="F5015" t="s">
        <v>32768</v>
      </c>
      <c r="G5015" t="str">
        <f t="shared" si="401"/>
        <v xml:space="preserve">Salmonellaenterica                 Gammaproteobacteria109.51250.5123107---77-                                                </v>
      </c>
      <c r="H5015" t="s">
        <v>25100</v>
      </c>
      <c r="I5015" t="s">
        <v>15</v>
      </c>
      <c r="J5015" t="s">
        <v>78</v>
      </c>
      <c r="K5015" t="s">
        <v>79</v>
      </c>
      <c r="L5015" t="s">
        <v>25417</v>
      </c>
      <c r="M5015" t="s">
        <v>25418</v>
      </c>
      <c r="N5015" t="s">
        <v>25419</v>
      </c>
      <c r="O5015" s="1" t="s">
        <v>25420</v>
      </c>
      <c r="P5015" t="s">
        <v>25421</v>
      </c>
      <c r="Q5015">
        <v>107</v>
      </c>
      <c r="R5015" t="s">
        <v>23</v>
      </c>
      <c r="S5015" t="s">
        <v>23</v>
      </c>
      <c r="T5015" t="s">
        <v>23</v>
      </c>
      <c r="U5015">
        <v>77</v>
      </c>
      <c r="V5015" t="s">
        <v>24</v>
      </c>
    </row>
    <row r="5016" spans="1:22">
      <c r="A5016">
        <v>6394599</v>
      </c>
      <c r="B5016" t="str">
        <f t="shared" si="398"/>
        <v>pMAK1</v>
      </c>
      <c r="C5016" t="str">
        <f t="shared" si="399"/>
        <v>NC_009981.1</v>
      </c>
      <c r="D5016" t="str">
        <f t="shared" si="400"/>
        <v>AB366440</v>
      </c>
      <c r="E5016" t="str">
        <f t="shared" si="397"/>
        <v>Salmonella</v>
      </c>
      <c r="F5016" t="s">
        <v>32768</v>
      </c>
      <c r="G5016" t="str">
        <f t="shared" si="401"/>
        <v>Salmonellaenterica                 Gammaproteobacteria208.40947.4025222---23614</v>
      </c>
      <c r="H5016" t="s">
        <v>25422</v>
      </c>
      <c r="I5016" t="s">
        <v>15</v>
      </c>
      <c r="J5016" t="s">
        <v>78</v>
      </c>
      <c r="K5016" t="s">
        <v>79</v>
      </c>
      <c r="L5016" t="s">
        <v>25423</v>
      </c>
      <c r="M5016" t="s">
        <v>25424</v>
      </c>
      <c r="N5016" t="s">
        <v>25425</v>
      </c>
      <c r="O5016" s="1" t="s">
        <v>25426</v>
      </c>
      <c r="P5016" t="s">
        <v>25427</v>
      </c>
      <c r="Q5016">
        <v>222</v>
      </c>
      <c r="R5016" t="s">
        <v>23</v>
      </c>
      <c r="S5016" t="s">
        <v>23</v>
      </c>
      <c r="T5016" t="s">
        <v>23</v>
      </c>
      <c r="U5016">
        <v>236</v>
      </c>
      <c r="V5016">
        <v>14</v>
      </c>
    </row>
    <row r="5017" spans="1:22">
      <c r="A5017">
        <v>6394503</v>
      </c>
      <c r="B5017" t="str">
        <f t="shared" si="398"/>
        <v>pSTM709</v>
      </c>
      <c r="C5017" t="str">
        <f t="shared" si="399"/>
        <v>NC_023915.1</v>
      </c>
      <c r="D5017" t="str">
        <f t="shared" si="400"/>
        <v>HG428759</v>
      </c>
      <c r="E5017" t="str">
        <f t="shared" si="397"/>
        <v>Salmonella</v>
      </c>
      <c r="F5017" t="s">
        <v>32768</v>
      </c>
      <c r="G5017" t="str">
        <f t="shared" si="401"/>
        <v>Salmonellaenterica                 Gammaproteobacteria99.18449.8548109--41171</v>
      </c>
      <c r="H5017" t="s">
        <v>25428</v>
      </c>
      <c r="I5017" t="s">
        <v>15</v>
      </c>
      <c r="J5017" t="s">
        <v>78</v>
      </c>
      <c r="K5017" t="s">
        <v>79</v>
      </c>
      <c r="L5017" t="s">
        <v>25429</v>
      </c>
      <c r="M5017" t="s">
        <v>25430</v>
      </c>
      <c r="N5017" t="s">
        <v>25431</v>
      </c>
      <c r="O5017" s="1" t="s">
        <v>25432</v>
      </c>
      <c r="P5017" t="s">
        <v>25433</v>
      </c>
      <c r="Q5017">
        <v>109</v>
      </c>
      <c r="R5017" t="s">
        <v>23</v>
      </c>
      <c r="S5017" t="s">
        <v>23</v>
      </c>
      <c r="T5017">
        <v>4</v>
      </c>
      <c r="U5017">
        <v>117</v>
      </c>
      <c r="V5017">
        <v>1</v>
      </c>
    </row>
    <row r="5018" spans="1:22">
      <c r="A5018">
        <v>6394407</v>
      </c>
      <c r="B5018" t="str">
        <f t="shared" si="398"/>
        <v>pPAB19</v>
      </c>
      <c r="C5018" t="str">
        <f t="shared" si="399"/>
        <v>NC_019101.1</v>
      </c>
      <c r="D5018" t="str">
        <f t="shared" si="400"/>
        <v>GQ412195</v>
      </c>
      <c r="E5018" t="str">
        <f t="shared" si="397"/>
        <v>Salmonella</v>
      </c>
      <c r="F5018" t="s">
        <v>32768</v>
      </c>
      <c r="G5018" t="str">
        <f t="shared" si="401"/>
        <v xml:space="preserve">Salmonellaenterica                 Gammaproteobacteria2.69950.3891---1-                                                        </v>
      </c>
      <c r="H5018" t="s">
        <v>25434</v>
      </c>
      <c r="I5018" t="s">
        <v>15</v>
      </c>
      <c r="J5018" t="s">
        <v>78</v>
      </c>
      <c r="K5018" t="s">
        <v>79</v>
      </c>
      <c r="L5018" t="s">
        <v>25435</v>
      </c>
      <c r="M5018" t="s">
        <v>25436</v>
      </c>
      <c r="N5018" t="s">
        <v>25437</v>
      </c>
      <c r="O5018" s="1" t="s">
        <v>12705</v>
      </c>
      <c r="P5018" t="s">
        <v>12706</v>
      </c>
      <c r="Q5018">
        <v>1</v>
      </c>
      <c r="R5018" t="s">
        <v>23</v>
      </c>
      <c r="S5018" t="s">
        <v>23</v>
      </c>
      <c r="T5018" t="s">
        <v>23</v>
      </c>
      <c r="U5018">
        <v>1</v>
      </c>
      <c r="V5018" t="s">
        <v>58</v>
      </c>
    </row>
    <row r="5019" spans="1:22">
      <c r="A5019">
        <v>6394311</v>
      </c>
      <c r="B5019" t="str">
        <f t="shared" si="398"/>
        <v>pSTm-A54650</v>
      </c>
      <c r="C5019" t="str">
        <f t="shared" si="399"/>
        <v>NC_024983.1</v>
      </c>
      <c r="D5019" t="str">
        <f t="shared" si="400"/>
        <v>LK056646</v>
      </c>
      <c r="E5019" t="str">
        <f t="shared" ref="E5019:E5082" si="402">MID(H5019,1,FIND(" ",H5019)-1)</f>
        <v>Salmonella</v>
      </c>
      <c r="F5019" t="s">
        <v>32768</v>
      </c>
      <c r="G5019" t="str">
        <f t="shared" si="401"/>
        <v xml:space="preserve">Salmonellaenterica                 Gammaproteobacteria309.40646.8973341---122-                                                </v>
      </c>
      <c r="H5019" t="s">
        <v>25438</v>
      </c>
      <c r="I5019" t="s">
        <v>15</v>
      </c>
      <c r="J5019" t="s">
        <v>78</v>
      </c>
      <c r="K5019" t="s">
        <v>79</v>
      </c>
      <c r="L5019" t="s">
        <v>25439</v>
      </c>
      <c r="M5019" t="s">
        <v>25440</v>
      </c>
      <c r="N5019" t="s">
        <v>25441</v>
      </c>
      <c r="O5019" s="1" t="s">
        <v>25442</v>
      </c>
      <c r="P5019" t="s">
        <v>25443</v>
      </c>
      <c r="Q5019">
        <v>341</v>
      </c>
      <c r="R5019" t="s">
        <v>23</v>
      </c>
      <c r="S5019" t="s">
        <v>23</v>
      </c>
      <c r="T5019" t="s">
        <v>23</v>
      </c>
      <c r="U5019">
        <v>122</v>
      </c>
      <c r="V5019" t="s">
        <v>24</v>
      </c>
    </row>
    <row r="5020" spans="1:22">
      <c r="A5020">
        <v>6394215</v>
      </c>
      <c r="B5020" t="str">
        <f t="shared" si="398"/>
        <v>pSal8934b</v>
      </c>
      <c r="C5020" t="str">
        <f t="shared" si="399"/>
        <v>NC_019109.1</v>
      </c>
      <c r="D5020" t="str">
        <f t="shared" si="400"/>
        <v>JF274992</v>
      </c>
      <c r="E5020" t="str">
        <f t="shared" si="402"/>
        <v>Salmonella</v>
      </c>
      <c r="F5020" t="s">
        <v>32768</v>
      </c>
      <c r="G5020" t="str">
        <f t="shared" si="401"/>
        <v xml:space="preserve">Salmonellaenterica                 Gammaproteobacteria133.21653.4155163---163-                                                </v>
      </c>
      <c r="H5020" t="s">
        <v>25444</v>
      </c>
      <c r="I5020" t="s">
        <v>15</v>
      </c>
      <c r="J5020" t="s">
        <v>78</v>
      </c>
      <c r="K5020" t="s">
        <v>79</v>
      </c>
      <c r="L5020" t="s">
        <v>25445</v>
      </c>
      <c r="M5020" t="s">
        <v>25446</v>
      </c>
      <c r="N5020" t="s">
        <v>25447</v>
      </c>
      <c r="O5020" s="1" t="s">
        <v>25448</v>
      </c>
      <c r="P5020" t="s">
        <v>25449</v>
      </c>
      <c r="Q5020">
        <v>163</v>
      </c>
      <c r="R5020" t="s">
        <v>23</v>
      </c>
      <c r="S5020" t="s">
        <v>23</v>
      </c>
      <c r="T5020" t="s">
        <v>23</v>
      </c>
      <c r="U5020">
        <v>163</v>
      </c>
      <c r="V5020" t="s">
        <v>24</v>
      </c>
    </row>
    <row r="5021" spans="1:22">
      <c r="A5021">
        <v>6394119</v>
      </c>
      <c r="B5021" t="str">
        <f t="shared" si="398"/>
        <v>pSH146_32</v>
      </c>
      <c r="C5021" t="str">
        <f t="shared" si="399"/>
        <v>NC_019129.1</v>
      </c>
      <c r="D5021" t="str">
        <f t="shared" si="400"/>
        <v>JX258655</v>
      </c>
      <c r="E5021" t="str">
        <f t="shared" si="402"/>
        <v>Salmonella</v>
      </c>
      <c r="F5021" t="s">
        <v>32768</v>
      </c>
      <c r="G5021" t="str">
        <f t="shared" si="401"/>
        <v xml:space="preserve">Salmonellaenterica                 Gammaproteobacteria32.44740.777349---49-                                                        </v>
      </c>
      <c r="H5021" t="s">
        <v>24967</v>
      </c>
      <c r="I5021" t="s">
        <v>15</v>
      </c>
      <c r="J5021" t="s">
        <v>78</v>
      </c>
      <c r="K5021" t="s">
        <v>79</v>
      </c>
      <c r="L5021" t="s">
        <v>25450</v>
      </c>
      <c r="M5021" t="s">
        <v>25451</v>
      </c>
      <c r="N5021" t="s">
        <v>25452</v>
      </c>
      <c r="O5021" s="1" t="s">
        <v>25453</v>
      </c>
      <c r="P5021" t="s">
        <v>25454</v>
      </c>
      <c r="Q5021">
        <v>49</v>
      </c>
      <c r="R5021" t="s">
        <v>23</v>
      </c>
      <c r="S5021" t="s">
        <v>23</v>
      </c>
      <c r="T5021" t="s">
        <v>23</v>
      </c>
      <c r="U5021">
        <v>49</v>
      </c>
      <c r="V5021" t="s">
        <v>58</v>
      </c>
    </row>
    <row r="5022" spans="1:22">
      <c r="A5022">
        <v>6394023</v>
      </c>
      <c r="B5022" t="str">
        <f t="shared" si="398"/>
        <v>pAnkS</v>
      </c>
      <c r="C5022" t="str">
        <f t="shared" si="399"/>
        <v>NC_010896.1</v>
      </c>
      <c r="D5022" t="str">
        <f t="shared" si="400"/>
        <v>DQ916413</v>
      </c>
      <c r="E5022" t="str">
        <f t="shared" si="402"/>
        <v>Salmonella</v>
      </c>
      <c r="F5022" t="s">
        <v>32768</v>
      </c>
      <c r="G5022" t="str">
        <f t="shared" si="401"/>
        <v xml:space="preserve">Salmonellaenterica                 Gammaproteobacteria8.27147.0564---4-                                                                </v>
      </c>
      <c r="H5022" t="s">
        <v>24967</v>
      </c>
      <c r="I5022" t="s">
        <v>15</v>
      </c>
      <c r="J5022" t="s">
        <v>78</v>
      </c>
      <c r="K5022" t="s">
        <v>79</v>
      </c>
      <c r="L5022" t="s">
        <v>25455</v>
      </c>
      <c r="M5022" t="s">
        <v>25456</v>
      </c>
      <c r="N5022" t="s">
        <v>25457</v>
      </c>
      <c r="O5022" s="1" t="s">
        <v>25458</v>
      </c>
      <c r="P5022" t="s">
        <v>25459</v>
      </c>
      <c r="Q5022">
        <v>4</v>
      </c>
      <c r="R5022" t="s">
        <v>23</v>
      </c>
      <c r="S5022" t="s">
        <v>23</v>
      </c>
      <c r="T5022" t="s">
        <v>23</v>
      </c>
      <c r="U5022">
        <v>4</v>
      </c>
      <c r="V5022" t="s">
        <v>495</v>
      </c>
    </row>
    <row r="5023" spans="1:22">
      <c r="A5023">
        <v>6393927</v>
      </c>
      <c r="B5023" t="str">
        <f t="shared" si="398"/>
        <v>R46</v>
      </c>
      <c r="C5023" t="str">
        <f t="shared" si="399"/>
        <v>NC_003292.1</v>
      </c>
      <c r="D5023" t="str">
        <f t="shared" si="400"/>
        <v>AY046276</v>
      </c>
      <c r="E5023" t="str">
        <f t="shared" si="402"/>
        <v>Salmonella</v>
      </c>
      <c r="F5023" t="s">
        <v>32768</v>
      </c>
      <c r="G5023" t="str">
        <f t="shared" si="401"/>
        <v xml:space="preserve">Salmonellaenterica                 Gammaproteobacteria50.96951.525463---63-                                                                </v>
      </c>
      <c r="H5023" t="s">
        <v>24967</v>
      </c>
      <c r="I5023" t="s">
        <v>15</v>
      </c>
      <c r="J5023" t="s">
        <v>78</v>
      </c>
      <c r="K5023" t="s">
        <v>79</v>
      </c>
      <c r="L5023" t="s">
        <v>25460</v>
      </c>
      <c r="M5023" t="s">
        <v>25461</v>
      </c>
      <c r="N5023" t="s">
        <v>25462</v>
      </c>
      <c r="O5023" s="1" t="s">
        <v>25463</v>
      </c>
      <c r="P5023" t="s">
        <v>25464</v>
      </c>
      <c r="Q5023">
        <v>63</v>
      </c>
      <c r="R5023" t="s">
        <v>23</v>
      </c>
      <c r="S5023" t="s">
        <v>23</v>
      </c>
      <c r="T5023" t="s">
        <v>23</v>
      </c>
      <c r="U5023">
        <v>63</v>
      </c>
      <c r="V5023" t="s">
        <v>495</v>
      </c>
    </row>
    <row r="5024" spans="1:22">
      <c r="A5024">
        <v>6393831</v>
      </c>
      <c r="B5024" t="str">
        <f t="shared" si="398"/>
        <v>pB</v>
      </c>
      <c r="C5024" t="str">
        <f t="shared" si="399"/>
        <v>NC_005002.1</v>
      </c>
      <c r="D5024" t="str">
        <f t="shared" si="400"/>
        <v>AY178821</v>
      </c>
      <c r="E5024" t="str">
        <f t="shared" si="402"/>
        <v>Salmonella</v>
      </c>
      <c r="F5024" t="s">
        <v>32768</v>
      </c>
      <c r="G5024" t="str">
        <f t="shared" si="401"/>
        <v xml:space="preserve">Salmonellaenterica                 Gammaproteobacteria1.98357.18611---1-                                                                </v>
      </c>
      <c r="H5024" t="s">
        <v>24967</v>
      </c>
      <c r="I5024" t="s">
        <v>15</v>
      </c>
      <c r="J5024" t="s">
        <v>78</v>
      </c>
      <c r="K5024" t="s">
        <v>79</v>
      </c>
      <c r="L5024" t="s">
        <v>9766</v>
      </c>
      <c r="M5024" t="s">
        <v>25465</v>
      </c>
      <c r="N5024" t="s">
        <v>25466</v>
      </c>
      <c r="O5024" s="1" t="s">
        <v>25467</v>
      </c>
      <c r="P5024" t="s">
        <v>25468</v>
      </c>
      <c r="Q5024">
        <v>1</v>
      </c>
      <c r="R5024" t="s">
        <v>23</v>
      </c>
      <c r="S5024" t="s">
        <v>23</v>
      </c>
      <c r="T5024" t="s">
        <v>23</v>
      </c>
      <c r="U5024">
        <v>1</v>
      </c>
      <c r="V5024" t="s">
        <v>495</v>
      </c>
    </row>
    <row r="5025" spans="1:22">
      <c r="A5025">
        <v>6393735</v>
      </c>
      <c r="B5025" t="str">
        <f t="shared" si="398"/>
        <v>pOU1114</v>
      </c>
      <c r="C5025" t="str">
        <f t="shared" si="399"/>
        <v>NC_010421.1</v>
      </c>
      <c r="D5025" t="str">
        <f t="shared" si="400"/>
        <v>DQ115387</v>
      </c>
      <c r="E5025" t="str">
        <f t="shared" si="402"/>
        <v>Salmonella</v>
      </c>
      <c r="F5025" t="s">
        <v>32768</v>
      </c>
      <c r="G5025" t="str">
        <f t="shared" si="401"/>
        <v xml:space="preserve">Salmonellaenterica                 Gammaproteobacteria34.59541.451147---47-                                                        </v>
      </c>
      <c r="H5025" t="s">
        <v>25469</v>
      </c>
      <c r="I5025" t="s">
        <v>15</v>
      </c>
      <c r="J5025" t="s">
        <v>78</v>
      </c>
      <c r="K5025" t="s">
        <v>79</v>
      </c>
      <c r="L5025" t="s">
        <v>25470</v>
      </c>
      <c r="M5025" t="s">
        <v>25471</v>
      </c>
      <c r="N5025" t="s">
        <v>25472</v>
      </c>
      <c r="O5025" s="1" t="s">
        <v>25473</v>
      </c>
      <c r="P5025" t="s">
        <v>25474</v>
      </c>
      <c r="Q5025">
        <v>47</v>
      </c>
      <c r="R5025" t="s">
        <v>23</v>
      </c>
      <c r="S5025" t="s">
        <v>23</v>
      </c>
      <c r="T5025" t="s">
        <v>23</v>
      </c>
      <c r="U5025">
        <v>47</v>
      </c>
      <c r="V5025" t="s">
        <v>58</v>
      </c>
    </row>
    <row r="5026" spans="1:22">
      <c r="A5026">
        <v>6393639</v>
      </c>
      <c r="B5026" t="str">
        <f t="shared" si="398"/>
        <v>pSD107</v>
      </c>
      <c r="C5026" t="str">
        <f t="shared" si="399"/>
        <v>NC_019137.1</v>
      </c>
      <c r="D5026" t="str">
        <f t="shared" si="400"/>
        <v>JX566770</v>
      </c>
      <c r="E5026" t="str">
        <f t="shared" si="402"/>
        <v>Salmonella</v>
      </c>
      <c r="F5026" t="s">
        <v>32768</v>
      </c>
      <c r="G5026" t="str">
        <f t="shared" si="401"/>
        <v>Salmonellaenterica                 Gammaproteobacteria107.63751.5603144--11505</v>
      </c>
      <c r="H5026" t="s">
        <v>24967</v>
      </c>
      <c r="I5026" t="s">
        <v>15</v>
      </c>
      <c r="J5026" t="s">
        <v>78</v>
      </c>
      <c r="K5026" t="s">
        <v>79</v>
      </c>
      <c r="L5026" t="s">
        <v>25475</v>
      </c>
      <c r="M5026" t="s">
        <v>25476</v>
      </c>
      <c r="N5026" t="s">
        <v>25477</v>
      </c>
      <c r="O5026" s="1" t="s">
        <v>25478</v>
      </c>
      <c r="P5026" t="s">
        <v>25479</v>
      </c>
      <c r="Q5026">
        <v>144</v>
      </c>
      <c r="R5026" t="s">
        <v>23</v>
      </c>
      <c r="S5026" t="s">
        <v>23</v>
      </c>
      <c r="T5026">
        <v>1</v>
      </c>
      <c r="U5026">
        <v>150</v>
      </c>
      <c r="V5026">
        <v>5</v>
      </c>
    </row>
    <row r="5027" spans="1:22">
      <c r="A5027">
        <v>6393543</v>
      </c>
      <c r="B5027" t="str">
        <f t="shared" si="398"/>
        <v>pMK101</v>
      </c>
      <c r="C5027" t="str">
        <f t="shared" si="399"/>
        <v>NC_019103.1</v>
      </c>
      <c r="D5027" t="str">
        <f t="shared" si="400"/>
        <v>HM070380</v>
      </c>
      <c r="E5027" t="str">
        <f t="shared" si="402"/>
        <v>Salmonella</v>
      </c>
      <c r="F5027" t="s">
        <v>32768</v>
      </c>
      <c r="G5027" t="str">
        <f t="shared" si="401"/>
        <v xml:space="preserve">Salmonellaenterica                 Gammaproteobacteria2742650.14554---4-                                                                </v>
      </c>
      <c r="H5027" t="s">
        <v>25480</v>
      </c>
      <c r="I5027" t="s">
        <v>15</v>
      </c>
      <c r="J5027" t="s">
        <v>78</v>
      </c>
      <c r="K5027" t="s">
        <v>79</v>
      </c>
      <c r="L5027" t="s">
        <v>25481</v>
      </c>
      <c r="M5027" t="s">
        <v>25482</v>
      </c>
      <c r="N5027" t="s">
        <v>25483</v>
      </c>
      <c r="O5027" s="1">
        <v>27426</v>
      </c>
      <c r="P5027" t="s">
        <v>25484</v>
      </c>
      <c r="Q5027">
        <v>4</v>
      </c>
      <c r="R5027" t="s">
        <v>23</v>
      </c>
      <c r="S5027" t="s">
        <v>23</v>
      </c>
      <c r="T5027" t="s">
        <v>23</v>
      </c>
      <c r="U5027">
        <v>4</v>
      </c>
      <c r="V5027" t="s">
        <v>495</v>
      </c>
    </row>
    <row r="5028" spans="1:22">
      <c r="A5028">
        <v>6393447</v>
      </c>
      <c r="B5028" t="str">
        <f t="shared" si="398"/>
        <v>pOU1113</v>
      </c>
      <c r="C5028" t="str">
        <f t="shared" si="399"/>
        <v>NC_007208.1</v>
      </c>
      <c r="D5028" t="str">
        <f t="shared" si="400"/>
        <v>AY517905</v>
      </c>
      <c r="E5028" t="str">
        <f t="shared" si="402"/>
        <v>Salmonella</v>
      </c>
      <c r="F5028" t="s">
        <v>32768</v>
      </c>
      <c r="G5028" t="str">
        <f t="shared" si="401"/>
        <v xml:space="preserve">Salmonellaenterica                 Gammaproteobacteria80.15653.795183---89-                                                        </v>
      </c>
      <c r="H5028" t="s">
        <v>25469</v>
      </c>
      <c r="I5028" t="s">
        <v>15</v>
      </c>
      <c r="J5028" t="s">
        <v>78</v>
      </c>
      <c r="K5028" t="s">
        <v>79</v>
      </c>
      <c r="L5028" t="s">
        <v>25485</v>
      </c>
      <c r="M5028" t="s">
        <v>25486</v>
      </c>
      <c r="N5028" t="s">
        <v>25487</v>
      </c>
      <c r="O5028" s="1" t="s">
        <v>25488</v>
      </c>
      <c r="P5028" t="s">
        <v>25489</v>
      </c>
      <c r="Q5028">
        <v>83</v>
      </c>
      <c r="R5028" t="s">
        <v>23</v>
      </c>
      <c r="S5028" t="s">
        <v>23</v>
      </c>
      <c r="T5028" t="s">
        <v>23</v>
      </c>
      <c r="U5028">
        <v>89</v>
      </c>
      <c r="V5028" t="s">
        <v>58</v>
      </c>
    </row>
    <row r="5029" spans="1:22">
      <c r="A5029">
        <v>6393351</v>
      </c>
      <c r="B5029" t="str">
        <f t="shared" si="398"/>
        <v>pOU7519</v>
      </c>
      <c r="C5029" t="str">
        <f t="shared" si="399"/>
        <v>NC_010119.1</v>
      </c>
      <c r="D5029" t="str">
        <f t="shared" si="400"/>
        <v>EU219534</v>
      </c>
      <c r="E5029" t="str">
        <f t="shared" si="402"/>
        <v>Salmonella</v>
      </c>
      <c r="F5029" t="s">
        <v>32768</v>
      </c>
      <c r="G5029" t="str">
        <f t="shared" si="401"/>
        <v>Salmonellaenterica                 Gammaproteobacteria127.21252.8394127---14316</v>
      </c>
      <c r="H5029" t="s">
        <v>25490</v>
      </c>
      <c r="I5029" t="s">
        <v>15</v>
      </c>
      <c r="J5029" t="s">
        <v>78</v>
      </c>
      <c r="K5029" t="s">
        <v>79</v>
      </c>
      <c r="L5029" t="s">
        <v>25491</v>
      </c>
      <c r="M5029" t="s">
        <v>25492</v>
      </c>
      <c r="N5029" t="s">
        <v>25493</v>
      </c>
      <c r="O5029" s="1" t="s">
        <v>25494</v>
      </c>
      <c r="P5029" t="s">
        <v>25495</v>
      </c>
      <c r="Q5029">
        <v>127</v>
      </c>
      <c r="R5029" t="s">
        <v>23</v>
      </c>
      <c r="S5029" t="s">
        <v>23</v>
      </c>
      <c r="T5029" t="s">
        <v>23</v>
      </c>
      <c r="U5029">
        <v>143</v>
      </c>
      <c r="V5029">
        <v>16</v>
      </c>
    </row>
    <row r="5030" spans="1:22">
      <c r="A5030">
        <v>6393255</v>
      </c>
      <c r="B5030" t="str">
        <f t="shared" si="398"/>
        <v>pVQS1</v>
      </c>
      <c r="C5030" t="str">
        <f t="shared" si="399"/>
        <v>NC_019124.1</v>
      </c>
      <c r="D5030" t="str">
        <f t="shared" si="400"/>
        <v>JQ609357</v>
      </c>
      <c r="E5030" t="str">
        <f t="shared" si="402"/>
        <v>Salmonella</v>
      </c>
      <c r="F5030" t="s">
        <v>32768</v>
      </c>
      <c r="G5030" t="str">
        <f t="shared" si="401"/>
        <v xml:space="preserve">Salmonellaenterica                 Gammaproteobacteria40.99550.013448---48-                                                        </v>
      </c>
      <c r="H5030" t="s">
        <v>25496</v>
      </c>
      <c r="I5030" t="s">
        <v>15</v>
      </c>
      <c r="J5030" t="s">
        <v>78</v>
      </c>
      <c r="K5030" t="s">
        <v>79</v>
      </c>
      <c r="L5030" t="s">
        <v>25497</v>
      </c>
      <c r="M5030" t="s">
        <v>25498</v>
      </c>
      <c r="N5030" t="s">
        <v>25499</v>
      </c>
      <c r="O5030" s="1" t="s">
        <v>25500</v>
      </c>
      <c r="P5030" t="s">
        <v>25501</v>
      </c>
      <c r="Q5030">
        <v>48</v>
      </c>
      <c r="R5030" t="s">
        <v>23</v>
      </c>
      <c r="S5030" t="s">
        <v>23</v>
      </c>
      <c r="T5030" t="s">
        <v>23</v>
      </c>
      <c r="U5030">
        <v>48</v>
      </c>
      <c r="V5030" t="s">
        <v>58</v>
      </c>
    </row>
    <row r="5031" spans="1:22">
      <c r="A5031">
        <v>6393159</v>
      </c>
      <c r="B5031" t="str">
        <f t="shared" si="398"/>
        <v>pSH163_120</v>
      </c>
      <c r="C5031" t="str">
        <f t="shared" si="399"/>
        <v>NC_019122.1</v>
      </c>
      <c r="D5031" t="str">
        <f t="shared" si="400"/>
        <v>JN983046</v>
      </c>
      <c r="E5031" t="str">
        <f t="shared" si="402"/>
        <v>Salmonella</v>
      </c>
      <c r="F5031" t="s">
        <v>32768</v>
      </c>
      <c r="G5031" t="str">
        <f t="shared" si="401"/>
        <v xml:space="preserve">Salmonellaenterica                 Gammaproteobacteria120.52450.9766164---164-                                                        </v>
      </c>
      <c r="H5031" t="s">
        <v>25170</v>
      </c>
      <c r="I5031" t="s">
        <v>15</v>
      </c>
      <c r="J5031" t="s">
        <v>78</v>
      </c>
      <c r="K5031" t="s">
        <v>79</v>
      </c>
      <c r="L5031" t="s">
        <v>25502</v>
      </c>
      <c r="M5031" t="s">
        <v>25503</v>
      </c>
      <c r="N5031" t="s">
        <v>25504</v>
      </c>
      <c r="O5031" s="1" t="s">
        <v>25505</v>
      </c>
      <c r="P5031" t="s">
        <v>25506</v>
      </c>
      <c r="Q5031">
        <v>164</v>
      </c>
      <c r="R5031" t="s">
        <v>23</v>
      </c>
      <c r="S5031" t="s">
        <v>23</v>
      </c>
      <c r="T5031" t="s">
        <v>23</v>
      </c>
      <c r="U5031">
        <v>164</v>
      </c>
      <c r="V5031" t="s">
        <v>58</v>
      </c>
    </row>
    <row r="5032" spans="1:22">
      <c r="A5032">
        <v>6393063</v>
      </c>
      <c r="B5032" t="str">
        <f t="shared" si="398"/>
        <v>pSPI12</v>
      </c>
      <c r="C5032" t="str">
        <f t="shared" si="399"/>
        <v>NC_019102.1</v>
      </c>
      <c r="D5032" t="str">
        <f t="shared" si="400"/>
        <v>GU949535</v>
      </c>
      <c r="E5032" t="str">
        <f t="shared" si="402"/>
        <v>Salmonella</v>
      </c>
      <c r="F5032" t="s">
        <v>32768</v>
      </c>
      <c r="G5032" t="str">
        <f t="shared" si="401"/>
        <v xml:space="preserve">Salmonellaenterica                 Gammaproteobacteria4222051.78927---7-                                                        </v>
      </c>
      <c r="H5032" t="s">
        <v>25507</v>
      </c>
      <c r="I5032" t="s">
        <v>15</v>
      </c>
      <c r="J5032" t="s">
        <v>78</v>
      </c>
      <c r="K5032" t="s">
        <v>79</v>
      </c>
      <c r="L5032" t="s">
        <v>25508</v>
      </c>
      <c r="M5032" t="s">
        <v>25509</v>
      </c>
      <c r="N5032" t="s">
        <v>25510</v>
      </c>
      <c r="O5032" s="1">
        <v>42220</v>
      </c>
      <c r="P5032" t="s">
        <v>25511</v>
      </c>
      <c r="Q5032">
        <v>7</v>
      </c>
      <c r="R5032" t="s">
        <v>23</v>
      </c>
      <c r="S5032" t="s">
        <v>23</v>
      </c>
      <c r="T5032" t="s">
        <v>23</v>
      </c>
      <c r="U5032">
        <v>7</v>
      </c>
      <c r="V5032" t="s">
        <v>58</v>
      </c>
    </row>
    <row r="5033" spans="1:22">
      <c r="A5033">
        <v>6392967</v>
      </c>
      <c r="B5033" t="str">
        <f t="shared" si="398"/>
        <v>pVCM04</v>
      </c>
      <c r="C5033" t="str">
        <f t="shared" si="399"/>
        <v>NC_014354.1</v>
      </c>
      <c r="D5033" t="str">
        <f t="shared" si="400"/>
        <v>HM231165</v>
      </c>
      <c r="E5033" t="str">
        <f t="shared" si="402"/>
        <v>Salmonella</v>
      </c>
      <c r="F5033" t="s">
        <v>32768</v>
      </c>
      <c r="G5033" t="str">
        <f t="shared" si="401"/>
        <v xml:space="preserve">Salmonellaenterica                 Gammaproteobacteria3.58353.61435---5-                                                        </v>
      </c>
      <c r="H5033" t="s">
        <v>25017</v>
      </c>
      <c r="I5033" t="s">
        <v>15</v>
      </c>
      <c r="J5033" t="s">
        <v>78</v>
      </c>
      <c r="K5033" t="s">
        <v>79</v>
      </c>
      <c r="L5033" t="s">
        <v>25512</v>
      </c>
      <c r="M5033" t="s">
        <v>25513</v>
      </c>
      <c r="N5033" t="s">
        <v>25514</v>
      </c>
      <c r="O5033" s="1" t="s">
        <v>25515</v>
      </c>
      <c r="P5033" t="s">
        <v>25516</v>
      </c>
      <c r="Q5033">
        <v>5</v>
      </c>
      <c r="R5033" t="s">
        <v>23</v>
      </c>
      <c r="S5033" t="s">
        <v>23</v>
      </c>
      <c r="T5033" t="s">
        <v>23</v>
      </c>
      <c r="U5033">
        <v>5</v>
      </c>
      <c r="V5033" t="s">
        <v>58</v>
      </c>
    </row>
    <row r="5034" spans="1:22">
      <c r="A5034">
        <v>6392871</v>
      </c>
      <c r="B5034" t="str">
        <f t="shared" si="398"/>
        <v>pYU39_4.2</v>
      </c>
      <c r="C5034" t="str">
        <f t="shared" si="399"/>
        <v>NZ_CP011434.1</v>
      </c>
      <c r="D5034" t="str">
        <f t="shared" si="400"/>
        <v>CP011434</v>
      </c>
      <c r="E5034" t="str">
        <f t="shared" si="402"/>
        <v>Salmonella</v>
      </c>
      <c r="F5034" t="s">
        <v>32768</v>
      </c>
      <c r="G5034" t="str">
        <f t="shared" si="401"/>
        <v>Salmonellaenterica                 Gammaproteobacteria4.24847.74015---61</v>
      </c>
      <c r="H5034" t="s">
        <v>25517</v>
      </c>
      <c r="I5034" t="s">
        <v>15</v>
      </c>
      <c r="J5034" t="s">
        <v>78</v>
      </c>
      <c r="K5034" t="s">
        <v>79</v>
      </c>
      <c r="L5034" t="s">
        <v>25518</v>
      </c>
      <c r="M5034" t="s">
        <v>25519</v>
      </c>
      <c r="N5034" t="s">
        <v>25520</v>
      </c>
      <c r="O5034" s="1" t="s">
        <v>25521</v>
      </c>
      <c r="P5034" t="s">
        <v>25522</v>
      </c>
      <c r="Q5034">
        <v>5</v>
      </c>
      <c r="R5034" t="s">
        <v>23</v>
      </c>
      <c r="S5034" t="s">
        <v>23</v>
      </c>
      <c r="T5034" t="s">
        <v>23</v>
      </c>
      <c r="U5034">
        <v>6</v>
      </c>
      <c r="V5034">
        <v>1</v>
      </c>
    </row>
    <row r="5035" spans="1:22">
      <c r="A5035">
        <v>6392775</v>
      </c>
      <c r="B5035" t="str">
        <f t="shared" si="398"/>
        <v>pYU39_IncA/C</v>
      </c>
      <c r="C5035" t="str">
        <f t="shared" si="399"/>
        <v>NZ_CP011429.1</v>
      </c>
      <c r="D5035" t="str">
        <f t="shared" si="400"/>
        <v>CP011429</v>
      </c>
      <c r="E5035" t="str">
        <f t="shared" si="402"/>
        <v>Salmonella</v>
      </c>
      <c r="F5035" t="s">
        <v>32768</v>
      </c>
      <c r="G5035" t="str">
        <f t="shared" si="401"/>
        <v>Salmonellaenterica                 Gammaproteobacteria156.32351.5721168---1746</v>
      </c>
      <c r="H5035" t="s">
        <v>25517</v>
      </c>
      <c r="I5035" t="s">
        <v>15</v>
      </c>
      <c r="J5035" t="s">
        <v>78</v>
      </c>
      <c r="K5035" t="s">
        <v>79</v>
      </c>
      <c r="L5035" t="s">
        <v>25523</v>
      </c>
      <c r="M5035" t="s">
        <v>25524</v>
      </c>
      <c r="N5035" t="s">
        <v>25525</v>
      </c>
      <c r="O5035" s="1" t="s">
        <v>25526</v>
      </c>
      <c r="P5035" t="s">
        <v>25527</v>
      </c>
      <c r="Q5035">
        <v>168</v>
      </c>
      <c r="R5035" t="s">
        <v>23</v>
      </c>
      <c r="S5035" t="s">
        <v>23</v>
      </c>
      <c r="T5035" t="s">
        <v>23</v>
      </c>
      <c r="U5035">
        <v>174</v>
      </c>
      <c r="V5035">
        <v>6</v>
      </c>
    </row>
    <row r="5036" spans="1:22">
      <c r="A5036">
        <v>6392679</v>
      </c>
      <c r="B5036" t="str">
        <f t="shared" si="398"/>
        <v>pYU39_2.7</v>
      </c>
      <c r="C5036" t="str">
        <f t="shared" si="399"/>
        <v>NZ_CP011435.1</v>
      </c>
      <c r="D5036" t="str">
        <f t="shared" si="400"/>
        <v>CP011435</v>
      </c>
      <c r="E5036" t="str">
        <f t="shared" si="402"/>
        <v>Salmonella</v>
      </c>
      <c r="F5036" t="s">
        <v>32768</v>
      </c>
      <c r="G5036" t="str">
        <f t="shared" si="401"/>
        <v xml:space="preserve">Salmonellaenterica                 Gammaproteobacteria2.67745.98434---4-                                </v>
      </c>
      <c r="H5036" t="s">
        <v>25517</v>
      </c>
      <c r="I5036" t="s">
        <v>15</v>
      </c>
      <c r="J5036" t="s">
        <v>78</v>
      </c>
      <c r="K5036" t="s">
        <v>79</v>
      </c>
      <c r="L5036" t="s">
        <v>25528</v>
      </c>
      <c r="M5036" t="s">
        <v>25529</v>
      </c>
      <c r="N5036" t="s">
        <v>25530</v>
      </c>
      <c r="O5036" s="1" t="s">
        <v>25531</v>
      </c>
      <c r="P5036" t="s">
        <v>25532</v>
      </c>
      <c r="Q5036">
        <v>4</v>
      </c>
      <c r="R5036" t="s">
        <v>23</v>
      </c>
      <c r="S5036" t="s">
        <v>23</v>
      </c>
      <c r="T5036" t="s">
        <v>23</v>
      </c>
      <c r="U5036">
        <v>4</v>
      </c>
      <c r="V5036" t="s">
        <v>108</v>
      </c>
    </row>
    <row r="5037" spans="1:22">
      <c r="A5037">
        <v>6392583</v>
      </c>
      <c r="B5037" t="str">
        <f t="shared" si="398"/>
        <v>pYU39_5.1</v>
      </c>
      <c r="C5037" t="str">
        <f t="shared" si="399"/>
        <v>NZ_CP011432.1</v>
      </c>
      <c r="D5037" t="str">
        <f t="shared" si="400"/>
        <v>CP011432</v>
      </c>
      <c r="E5037" t="str">
        <f t="shared" si="402"/>
        <v>Salmonella</v>
      </c>
      <c r="F5037" t="s">
        <v>32768</v>
      </c>
      <c r="G5037" t="str">
        <f t="shared" si="401"/>
        <v xml:space="preserve">Salmonellaenterica                 Gammaproteobacteria5.09348.53724---4-                                </v>
      </c>
      <c r="H5037" t="s">
        <v>25517</v>
      </c>
      <c r="I5037" t="s">
        <v>15</v>
      </c>
      <c r="J5037" t="s">
        <v>78</v>
      </c>
      <c r="K5037" t="s">
        <v>79</v>
      </c>
      <c r="L5037" t="s">
        <v>25533</v>
      </c>
      <c r="M5037" t="s">
        <v>25534</v>
      </c>
      <c r="N5037" t="s">
        <v>25535</v>
      </c>
      <c r="O5037" s="1" t="s">
        <v>25536</v>
      </c>
      <c r="P5037" t="s">
        <v>25537</v>
      </c>
      <c r="Q5037">
        <v>4</v>
      </c>
      <c r="R5037" t="s">
        <v>23</v>
      </c>
      <c r="S5037" t="s">
        <v>23</v>
      </c>
      <c r="T5037" t="s">
        <v>23</v>
      </c>
      <c r="U5037">
        <v>4</v>
      </c>
      <c r="V5037" t="s">
        <v>108</v>
      </c>
    </row>
    <row r="5038" spans="1:22">
      <c r="A5038">
        <v>6392487</v>
      </c>
      <c r="B5038" t="str">
        <f t="shared" si="398"/>
        <v>pYU39_89</v>
      </c>
      <c r="C5038" t="str">
        <f t="shared" si="399"/>
        <v>NZ_CP011430.1</v>
      </c>
      <c r="D5038" t="str">
        <f t="shared" si="400"/>
        <v>CP011430</v>
      </c>
      <c r="E5038" t="str">
        <f t="shared" si="402"/>
        <v>Salmonella</v>
      </c>
      <c r="F5038" t="s">
        <v>32768</v>
      </c>
      <c r="G5038" t="str">
        <f t="shared" si="401"/>
        <v>Salmonellaenterica                 Gammaproteobacteria88.94947.0674100-3-1107</v>
      </c>
      <c r="H5038" t="s">
        <v>25517</v>
      </c>
      <c r="I5038" t="s">
        <v>15</v>
      </c>
      <c r="J5038" t="s">
        <v>78</v>
      </c>
      <c r="K5038" t="s">
        <v>79</v>
      </c>
      <c r="L5038" t="s">
        <v>25538</v>
      </c>
      <c r="M5038" t="s">
        <v>25539</v>
      </c>
      <c r="N5038" t="s">
        <v>25540</v>
      </c>
      <c r="O5038" s="1" t="s">
        <v>25541</v>
      </c>
      <c r="P5038" t="s">
        <v>25542</v>
      </c>
      <c r="Q5038">
        <v>100</v>
      </c>
      <c r="R5038" t="s">
        <v>23</v>
      </c>
      <c r="S5038">
        <v>3</v>
      </c>
      <c r="T5038" t="s">
        <v>23</v>
      </c>
      <c r="U5038">
        <v>110</v>
      </c>
      <c r="V5038">
        <v>7</v>
      </c>
    </row>
    <row r="5039" spans="1:22">
      <c r="A5039">
        <v>6392391</v>
      </c>
      <c r="B5039" t="str">
        <f t="shared" si="398"/>
        <v>pYU39_4.8</v>
      </c>
      <c r="C5039" t="str">
        <f t="shared" si="399"/>
        <v>NZ_CP011433.1</v>
      </c>
      <c r="D5039" t="str">
        <f t="shared" si="400"/>
        <v>CP011433</v>
      </c>
      <c r="E5039" t="str">
        <f t="shared" si="402"/>
        <v>Salmonella</v>
      </c>
      <c r="F5039" t="s">
        <v>32768</v>
      </c>
      <c r="G5039" t="str">
        <f t="shared" si="401"/>
        <v xml:space="preserve">Salmonellaenterica                 Gammaproteobacteria4222050.64585---5-                                </v>
      </c>
      <c r="H5039" t="s">
        <v>25517</v>
      </c>
      <c r="I5039" t="s">
        <v>15</v>
      </c>
      <c r="J5039" t="s">
        <v>78</v>
      </c>
      <c r="K5039" t="s">
        <v>79</v>
      </c>
      <c r="L5039" t="s">
        <v>25543</v>
      </c>
      <c r="M5039" t="s">
        <v>25544</v>
      </c>
      <c r="N5039" t="s">
        <v>25545</v>
      </c>
      <c r="O5039" s="1">
        <v>42220</v>
      </c>
      <c r="P5039" t="s">
        <v>25546</v>
      </c>
      <c r="Q5039">
        <v>5</v>
      </c>
      <c r="R5039" t="s">
        <v>23</v>
      </c>
      <c r="S5039" t="s">
        <v>23</v>
      </c>
      <c r="T5039" t="s">
        <v>23</v>
      </c>
      <c r="U5039">
        <v>5</v>
      </c>
      <c r="V5039" t="s">
        <v>108</v>
      </c>
    </row>
    <row r="5040" spans="1:22">
      <c r="A5040">
        <v>6392295</v>
      </c>
      <c r="B5040" t="str">
        <f t="shared" si="398"/>
        <v>pYU39_IncX</v>
      </c>
      <c r="C5040" t="str">
        <f t="shared" si="399"/>
        <v>NZ_CP011431.1</v>
      </c>
      <c r="D5040" t="str">
        <f t="shared" si="400"/>
        <v>CP011431</v>
      </c>
      <c r="E5040" t="str">
        <f t="shared" si="402"/>
        <v>Salmonella</v>
      </c>
      <c r="F5040" t="s">
        <v>32768</v>
      </c>
      <c r="G5040" t="str">
        <f t="shared" si="401"/>
        <v>Salmonellaenterica                 Gammaproteobacteria42.19941.228544---462</v>
      </c>
      <c r="H5040" t="s">
        <v>25517</v>
      </c>
      <c r="I5040" t="s">
        <v>15</v>
      </c>
      <c r="J5040" t="s">
        <v>78</v>
      </c>
      <c r="K5040" t="s">
        <v>79</v>
      </c>
      <c r="L5040" t="s">
        <v>25547</v>
      </c>
      <c r="M5040" t="s">
        <v>25548</v>
      </c>
      <c r="N5040" t="s">
        <v>25549</v>
      </c>
      <c r="O5040" s="1" t="s">
        <v>25550</v>
      </c>
      <c r="P5040" t="s">
        <v>25551</v>
      </c>
      <c r="Q5040">
        <v>44</v>
      </c>
      <c r="R5040" t="s">
        <v>23</v>
      </c>
      <c r="S5040" t="s">
        <v>23</v>
      </c>
      <c r="T5040" t="s">
        <v>23</v>
      </c>
      <c r="U5040">
        <v>46</v>
      </c>
      <c r="V5040">
        <v>2</v>
      </c>
    </row>
    <row r="5041" spans="1:22">
      <c r="A5041">
        <v>6392199</v>
      </c>
      <c r="B5041" t="str">
        <f t="shared" si="398"/>
        <v>unnamed</v>
      </c>
      <c r="C5041" t="str">
        <f t="shared" si="399"/>
        <v>NC_011148.1</v>
      </c>
      <c r="D5041" t="str">
        <f t="shared" si="400"/>
        <v>CP001137</v>
      </c>
      <c r="E5041" t="str">
        <f t="shared" si="402"/>
        <v>Salmonella</v>
      </c>
      <c r="F5041" t="s">
        <v>32768</v>
      </c>
      <c r="G5041" t="str">
        <f t="shared" si="401"/>
        <v xml:space="preserve">Salmonellaenterica                 Gammaproteobacteria37.97840.744652---52-                        </v>
      </c>
      <c r="H5041" t="s">
        <v>25552</v>
      </c>
      <c r="I5041" t="s">
        <v>15</v>
      </c>
      <c r="J5041" t="s">
        <v>78</v>
      </c>
      <c r="K5041" t="s">
        <v>79</v>
      </c>
      <c r="L5041" t="s">
        <v>68</v>
      </c>
      <c r="M5041" t="s">
        <v>25553</v>
      </c>
      <c r="N5041" t="s">
        <v>25554</v>
      </c>
      <c r="O5041" s="1" t="s">
        <v>25555</v>
      </c>
      <c r="P5041" t="s">
        <v>25556</v>
      </c>
      <c r="Q5041">
        <v>52</v>
      </c>
      <c r="R5041" t="s">
        <v>23</v>
      </c>
      <c r="S5041" t="s">
        <v>23</v>
      </c>
      <c r="T5041" t="s">
        <v>23</v>
      </c>
      <c r="U5041">
        <v>52</v>
      </c>
      <c r="V5041" t="s">
        <v>289</v>
      </c>
    </row>
    <row r="5042" spans="1:22">
      <c r="A5042">
        <v>6392103</v>
      </c>
      <c r="B5042" t="str">
        <f t="shared" si="398"/>
        <v>PDM05</v>
      </c>
      <c r="C5042" t="str">
        <f t="shared" si="399"/>
        <v>-</v>
      </c>
      <c r="D5042" t="str">
        <f t="shared" si="400"/>
        <v>CP013225.1</v>
      </c>
      <c r="E5042" t="str">
        <f t="shared" si="402"/>
        <v>Salmonella</v>
      </c>
      <c r="F5042" t="s">
        <v>32768</v>
      </c>
      <c r="G5042" t="str">
        <f t="shared" si="401"/>
        <v xml:space="preserve">Salmonellaenterica                 Gammaproteobacteria3.37155.11724---4-                                </v>
      </c>
      <c r="H5042" t="s">
        <v>25557</v>
      </c>
      <c r="I5042" t="s">
        <v>15</v>
      </c>
      <c r="J5042" t="s">
        <v>78</v>
      </c>
      <c r="K5042" t="s">
        <v>79</v>
      </c>
      <c r="L5042" t="s">
        <v>25558</v>
      </c>
      <c r="M5042" t="s">
        <v>23</v>
      </c>
      <c r="N5042" t="s">
        <v>25559</v>
      </c>
      <c r="O5042" s="1" t="s">
        <v>25560</v>
      </c>
      <c r="P5042" t="s">
        <v>25561</v>
      </c>
      <c r="Q5042">
        <v>4</v>
      </c>
      <c r="R5042" t="s">
        <v>23</v>
      </c>
      <c r="S5042" t="s">
        <v>23</v>
      </c>
      <c r="T5042" t="s">
        <v>23</v>
      </c>
      <c r="U5042">
        <v>4</v>
      </c>
      <c r="V5042" t="s">
        <v>108</v>
      </c>
    </row>
    <row r="5043" spans="1:22">
      <c r="A5043">
        <v>6392007</v>
      </c>
      <c r="B5043" t="str">
        <f t="shared" si="398"/>
        <v>PDM04</v>
      </c>
      <c r="C5043" t="str">
        <f t="shared" si="399"/>
        <v>-</v>
      </c>
      <c r="D5043" t="str">
        <f t="shared" si="400"/>
        <v>CP013224.1</v>
      </c>
      <c r="E5043" t="str">
        <f t="shared" si="402"/>
        <v>Salmonella</v>
      </c>
      <c r="F5043" t="s">
        <v>32768</v>
      </c>
      <c r="G5043" t="str">
        <f t="shared" si="401"/>
        <v>Salmonellaenterica                 Gammaproteobacteria112.17652.2465111---1132</v>
      </c>
      <c r="H5043" t="s">
        <v>25557</v>
      </c>
      <c r="I5043" t="s">
        <v>15</v>
      </c>
      <c r="J5043" t="s">
        <v>78</v>
      </c>
      <c r="K5043" t="s">
        <v>79</v>
      </c>
      <c r="L5043" t="s">
        <v>25562</v>
      </c>
      <c r="M5043" t="s">
        <v>23</v>
      </c>
      <c r="N5043" t="s">
        <v>25563</v>
      </c>
      <c r="O5043" s="1" t="s">
        <v>25564</v>
      </c>
      <c r="P5043" t="s">
        <v>25565</v>
      </c>
      <c r="Q5043">
        <v>111</v>
      </c>
      <c r="R5043" t="s">
        <v>23</v>
      </c>
      <c r="S5043" t="s">
        <v>23</v>
      </c>
      <c r="T5043" t="s">
        <v>23</v>
      </c>
      <c r="U5043">
        <v>113</v>
      </c>
      <c r="V5043">
        <v>2</v>
      </c>
    </row>
    <row r="5044" spans="1:22">
      <c r="A5044">
        <v>6391911</v>
      </c>
      <c r="B5044" t="str">
        <f t="shared" si="398"/>
        <v>PDM03</v>
      </c>
      <c r="C5044" t="str">
        <f t="shared" si="399"/>
        <v>-</v>
      </c>
      <c r="D5044" t="str">
        <f t="shared" si="400"/>
        <v>CP013223.1</v>
      </c>
      <c r="E5044" t="str">
        <f t="shared" si="402"/>
        <v>Salmonella</v>
      </c>
      <c r="F5044" t="s">
        <v>32768</v>
      </c>
      <c r="G5044" t="str">
        <f t="shared" si="401"/>
        <v xml:space="preserve">Salmonellaenterica                 Gammaproteobacteria3.37155.11724---4-                                </v>
      </c>
      <c r="H5044" t="s">
        <v>25566</v>
      </c>
      <c r="I5044" t="s">
        <v>15</v>
      </c>
      <c r="J5044" t="s">
        <v>78</v>
      </c>
      <c r="K5044" t="s">
        <v>79</v>
      </c>
      <c r="L5044" t="s">
        <v>25567</v>
      </c>
      <c r="M5044" t="s">
        <v>23</v>
      </c>
      <c r="N5044" t="s">
        <v>25568</v>
      </c>
      <c r="O5044" s="1" t="s">
        <v>25560</v>
      </c>
      <c r="P5044" t="s">
        <v>25561</v>
      </c>
      <c r="Q5044">
        <v>4</v>
      </c>
      <c r="R5044" t="s">
        <v>23</v>
      </c>
      <c r="S5044" t="s">
        <v>23</v>
      </c>
      <c r="T5044" t="s">
        <v>23</v>
      </c>
      <c r="U5044">
        <v>4</v>
      </c>
      <c r="V5044" t="s">
        <v>108</v>
      </c>
    </row>
    <row r="5045" spans="1:22">
      <c r="A5045">
        <v>6391815</v>
      </c>
      <c r="B5045" t="str">
        <f t="shared" si="398"/>
        <v>PDM02</v>
      </c>
      <c r="C5045" t="str">
        <f t="shared" si="399"/>
        <v>-</v>
      </c>
      <c r="D5045" t="str">
        <f t="shared" si="400"/>
        <v>CP013221.1</v>
      </c>
      <c r="E5045" t="str">
        <f t="shared" si="402"/>
        <v>Salmonella</v>
      </c>
      <c r="F5045" t="s">
        <v>32768</v>
      </c>
      <c r="G5045" t="str">
        <f t="shared" si="401"/>
        <v>Salmonellaenterica                 Gammaproteobacteria112.17652.2465111---1132</v>
      </c>
      <c r="H5045" t="s">
        <v>25566</v>
      </c>
      <c r="I5045" t="s">
        <v>15</v>
      </c>
      <c r="J5045" t="s">
        <v>78</v>
      </c>
      <c r="K5045" t="s">
        <v>79</v>
      </c>
      <c r="L5045" t="s">
        <v>25569</v>
      </c>
      <c r="M5045" t="s">
        <v>23</v>
      </c>
      <c r="N5045" t="s">
        <v>25570</v>
      </c>
      <c r="O5045" s="1" t="s">
        <v>25564</v>
      </c>
      <c r="P5045" t="s">
        <v>25565</v>
      </c>
      <c r="Q5045">
        <v>111</v>
      </c>
      <c r="R5045" t="s">
        <v>23</v>
      </c>
      <c r="S5045" t="s">
        <v>23</v>
      </c>
      <c r="T5045" t="s">
        <v>23</v>
      </c>
      <c r="U5045">
        <v>113</v>
      </c>
      <c r="V5045">
        <v>2</v>
      </c>
    </row>
    <row r="5046" spans="1:22">
      <c r="A5046">
        <v>6391719</v>
      </c>
      <c r="B5046" t="str">
        <f t="shared" si="398"/>
        <v>unnamed</v>
      </c>
      <c r="C5046" t="str">
        <f t="shared" si="399"/>
        <v>NC_021817.1</v>
      </c>
      <c r="D5046" t="str">
        <f t="shared" si="400"/>
        <v>CP006054</v>
      </c>
      <c r="E5046" t="str">
        <f t="shared" si="402"/>
        <v>Salmonella</v>
      </c>
      <c r="F5046" t="s">
        <v>32768</v>
      </c>
      <c r="G5046" t="str">
        <f t="shared" si="401"/>
        <v>Salmonellaenterica                 Gammaproteobacteria78.19350.627377---847</v>
      </c>
      <c r="H5046" t="s">
        <v>25571</v>
      </c>
      <c r="I5046" t="s">
        <v>15</v>
      </c>
      <c r="J5046" t="s">
        <v>78</v>
      </c>
      <c r="K5046" t="s">
        <v>79</v>
      </c>
      <c r="L5046" t="s">
        <v>68</v>
      </c>
      <c r="M5046" t="s">
        <v>25572</v>
      </c>
      <c r="N5046" t="s">
        <v>25573</v>
      </c>
      <c r="O5046" s="1" t="s">
        <v>25574</v>
      </c>
      <c r="P5046" t="s">
        <v>25575</v>
      </c>
      <c r="Q5046">
        <v>77</v>
      </c>
      <c r="R5046" t="s">
        <v>23</v>
      </c>
      <c r="S5046" t="s">
        <v>23</v>
      </c>
      <c r="T5046" t="s">
        <v>23</v>
      </c>
      <c r="U5046">
        <v>84</v>
      </c>
      <c r="V5046">
        <v>7</v>
      </c>
    </row>
    <row r="5047" spans="1:22">
      <c r="A5047">
        <v>6391623</v>
      </c>
      <c r="B5047" t="str">
        <f t="shared" si="398"/>
        <v>II</v>
      </c>
      <c r="C5047" t="str">
        <f t="shared" si="399"/>
        <v>-</v>
      </c>
      <c r="D5047" t="str">
        <f t="shared" si="400"/>
        <v>HF969016.1</v>
      </c>
      <c r="E5047" t="str">
        <f t="shared" si="402"/>
        <v>Salmonella</v>
      </c>
      <c r="F5047" t="s">
        <v>32768</v>
      </c>
      <c r="G5047" t="str">
        <f t="shared" si="401"/>
        <v xml:space="preserve">Salmonellaenterica                 Gammaproteobacteria93.04652.655762---62-                        </v>
      </c>
      <c r="H5047" t="s">
        <v>25576</v>
      </c>
      <c r="I5047" t="s">
        <v>15</v>
      </c>
      <c r="J5047" t="s">
        <v>78</v>
      </c>
      <c r="K5047" t="s">
        <v>79</v>
      </c>
      <c r="L5047" t="s">
        <v>677</v>
      </c>
      <c r="M5047" t="s">
        <v>23</v>
      </c>
      <c r="N5047" t="s">
        <v>25577</v>
      </c>
      <c r="O5047" s="1" t="s">
        <v>25578</v>
      </c>
      <c r="P5047" t="s">
        <v>25579</v>
      </c>
      <c r="Q5047">
        <v>62</v>
      </c>
      <c r="R5047" t="s">
        <v>23</v>
      </c>
      <c r="S5047" t="s">
        <v>23</v>
      </c>
      <c r="T5047" t="s">
        <v>23</v>
      </c>
      <c r="U5047">
        <v>62</v>
      </c>
      <c r="V5047" t="s">
        <v>289</v>
      </c>
    </row>
    <row r="5048" spans="1:22">
      <c r="A5048">
        <v>6391527</v>
      </c>
      <c r="B5048" t="str">
        <f t="shared" si="398"/>
        <v>pCFSAN000679_01</v>
      </c>
      <c r="C5048" t="str">
        <f t="shared" si="399"/>
        <v>NZ_CP012345.1</v>
      </c>
      <c r="D5048" t="str">
        <f t="shared" si="400"/>
        <v>CP012345</v>
      </c>
      <c r="E5048" t="str">
        <f t="shared" si="402"/>
        <v>Salmonella</v>
      </c>
      <c r="F5048" t="s">
        <v>32768</v>
      </c>
      <c r="G5048" t="str">
        <f t="shared" si="401"/>
        <v>Salmonellaenterica                 Gammaproteobacteria119.11347.9679108---1302</v>
      </c>
      <c r="H5048" t="s">
        <v>25580</v>
      </c>
      <c r="I5048" t="s">
        <v>15</v>
      </c>
      <c r="J5048" t="s">
        <v>78</v>
      </c>
      <c r="K5048" t="s">
        <v>79</v>
      </c>
      <c r="L5048" t="s">
        <v>25581</v>
      </c>
      <c r="M5048" t="s">
        <v>25582</v>
      </c>
      <c r="N5048" t="s">
        <v>25583</v>
      </c>
      <c r="O5048" s="1" t="s">
        <v>25584</v>
      </c>
      <c r="P5048" t="s">
        <v>25585</v>
      </c>
      <c r="Q5048">
        <v>108</v>
      </c>
      <c r="R5048" t="s">
        <v>23</v>
      </c>
      <c r="S5048" t="s">
        <v>23</v>
      </c>
      <c r="T5048" t="s">
        <v>23</v>
      </c>
      <c r="U5048">
        <v>130</v>
      </c>
      <c r="V5048">
        <v>2</v>
      </c>
    </row>
    <row r="5049" spans="1:22">
      <c r="A5049">
        <v>6391431</v>
      </c>
      <c r="B5049" t="str">
        <f t="shared" si="398"/>
        <v>pSCV50</v>
      </c>
      <c r="C5049" t="str">
        <f t="shared" si="399"/>
        <v>NC_006855.1</v>
      </c>
      <c r="D5049" t="str">
        <f t="shared" si="400"/>
        <v>AY509003</v>
      </c>
      <c r="E5049" t="str">
        <f t="shared" si="402"/>
        <v>Salmonella</v>
      </c>
      <c r="F5049" t="s">
        <v>32768</v>
      </c>
      <c r="G5049" t="str">
        <f t="shared" si="401"/>
        <v>Salmonellaenterica                 Gammaproteobacteria49.55852.114756---615</v>
      </c>
      <c r="H5049" t="s">
        <v>25586</v>
      </c>
      <c r="I5049" t="s">
        <v>15</v>
      </c>
      <c r="J5049" t="s">
        <v>78</v>
      </c>
      <c r="K5049" t="s">
        <v>79</v>
      </c>
      <c r="L5049" t="s">
        <v>25587</v>
      </c>
      <c r="M5049" t="s">
        <v>25588</v>
      </c>
      <c r="N5049" t="s">
        <v>25589</v>
      </c>
      <c r="O5049" s="1" t="s">
        <v>25590</v>
      </c>
      <c r="P5049" t="s">
        <v>25591</v>
      </c>
      <c r="Q5049">
        <v>56</v>
      </c>
      <c r="R5049" t="s">
        <v>23</v>
      </c>
      <c r="S5049" t="s">
        <v>23</v>
      </c>
      <c r="T5049" t="s">
        <v>23</v>
      </c>
      <c r="U5049">
        <v>61</v>
      </c>
      <c r="V5049">
        <v>5</v>
      </c>
    </row>
    <row r="5050" spans="1:22">
      <c r="A5050">
        <v>6391335</v>
      </c>
      <c r="B5050" t="str">
        <f t="shared" si="398"/>
        <v>pSC138</v>
      </c>
      <c r="C5050" t="str">
        <f t="shared" si="399"/>
        <v>NC_006856.1</v>
      </c>
      <c r="D5050" t="str">
        <f t="shared" si="400"/>
        <v>AY509004</v>
      </c>
      <c r="E5050" t="str">
        <f t="shared" si="402"/>
        <v>Salmonella</v>
      </c>
      <c r="F5050" t="s">
        <v>32768</v>
      </c>
      <c r="G5050" t="str">
        <f t="shared" si="401"/>
        <v>Salmonellaenterica                 Gammaproteobacteria138.74251.3089141---15615</v>
      </c>
      <c r="H5050" t="s">
        <v>25586</v>
      </c>
      <c r="I5050" t="s">
        <v>15</v>
      </c>
      <c r="J5050" t="s">
        <v>78</v>
      </c>
      <c r="K5050" t="s">
        <v>79</v>
      </c>
      <c r="L5050" t="s">
        <v>25592</v>
      </c>
      <c r="M5050" t="s">
        <v>25593</v>
      </c>
      <c r="N5050" t="s">
        <v>25594</v>
      </c>
      <c r="O5050" s="1" t="s">
        <v>25595</v>
      </c>
      <c r="P5050" t="s">
        <v>25596</v>
      </c>
      <c r="Q5050">
        <v>141</v>
      </c>
      <c r="R5050" t="s">
        <v>23</v>
      </c>
      <c r="S5050" t="s">
        <v>23</v>
      </c>
      <c r="T5050" t="s">
        <v>23</v>
      </c>
      <c r="U5050">
        <v>156</v>
      </c>
      <c r="V5050">
        <v>15</v>
      </c>
    </row>
    <row r="5051" spans="1:22">
      <c r="A5051">
        <v>6391239</v>
      </c>
      <c r="B5051" t="str">
        <f t="shared" si="398"/>
        <v>pSCV50</v>
      </c>
      <c r="C5051" t="str">
        <f t="shared" si="399"/>
        <v>NZ_CM001063.1</v>
      </c>
      <c r="D5051" t="str">
        <f t="shared" si="400"/>
        <v>CM001063</v>
      </c>
      <c r="E5051" t="str">
        <f t="shared" si="402"/>
        <v>Salmonella</v>
      </c>
      <c r="F5051" t="s">
        <v>32768</v>
      </c>
      <c r="G5051" t="str">
        <f t="shared" si="401"/>
        <v>Salmonellaenterica                 Gammaproteobacteria49.55852.110756---615</v>
      </c>
      <c r="H5051" t="s">
        <v>25597</v>
      </c>
      <c r="I5051" t="s">
        <v>15</v>
      </c>
      <c r="J5051" t="s">
        <v>78</v>
      </c>
      <c r="K5051" t="s">
        <v>79</v>
      </c>
      <c r="L5051" t="s">
        <v>25587</v>
      </c>
      <c r="M5051" t="s">
        <v>25598</v>
      </c>
      <c r="N5051" t="s">
        <v>25599</v>
      </c>
      <c r="O5051" s="1" t="s">
        <v>25590</v>
      </c>
      <c r="P5051" t="s">
        <v>25600</v>
      </c>
      <c r="Q5051">
        <v>56</v>
      </c>
      <c r="R5051" t="s">
        <v>23</v>
      </c>
      <c r="S5051" t="s">
        <v>23</v>
      </c>
      <c r="T5051" t="s">
        <v>23</v>
      </c>
      <c r="U5051">
        <v>61</v>
      </c>
      <c r="V5051">
        <v>5</v>
      </c>
    </row>
    <row r="5052" spans="1:22">
      <c r="A5052">
        <v>6391143</v>
      </c>
      <c r="B5052" t="str">
        <f t="shared" si="398"/>
        <v>unnamed</v>
      </c>
      <c r="C5052" t="str">
        <f t="shared" si="399"/>
        <v>NC_021845.1</v>
      </c>
      <c r="D5052" t="str">
        <f t="shared" si="400"/>
        <v>CP006056</v>
      </c>
      <c r="E5052" t="str">
        <f t="shared" si="402"/>
        <v>Salmonella</v>
      </c>
      <c r="F5052" t="s">
        <v>32768</v>
      </c>
      <c r="G5052" t="str">
        <f t="shared" si="401"/>
        <v>Salmonellaenterica                 Gammaproteobacteria166.66845.2102168---1691</v>
      </c>
      <c r="H5052" t="s">
        <v>25601</v>
      </c>
      <c r="I5052" t="s">
        <v>15</v>
      </c>
      <c r="J5052" t="s">
        <v>78</v>
      </c>
      <c r="K5052" t="s">
        <v>79</v>
      </c>
      <c r="L5052" t="s">
        <v>68</v>
      </c>
      <c r="M5052" t="s">
        <v>25602</v>
      </c>
      <c r="N5052" t="s">
        <v>25603</v>
      </c>
      <c r="O5052" s="1" t="s">
        <v>25604</v>
      </c>
      <c r="P5052" t="s">
        <v>25605</v>
      </c>
      <c r="Q5052">
        <v>168</v>
      </c>
      <c r="R5052" t="s">
        <v>23</v>
      </c>
      <c r="S5052" t="s">
        <v>23</v>
      </c>
      <c r="T5052" t="s">
        <v>23</v>
      </c>
      <c r="U5052">
        <v>169</v>
      </c>
      <c r="V5052">
        <v>1</v>
      </c>
    </row>
    <row r="5053" spans="1:22">
      <c r="A5053">
        <v>6391047</v>
      </c>
      <c r="B5053" t="str">
        <f t="shared" si="398"/>
        <v>unnamed2</v>
      </c>
      <c r="C5053" t="str">
        <f t="shared" si="399"/>
        <v>NC_021819.1</v>
      </c>
      <c r="D5053" t="str">
        <f t="shared" si="400"/>
        <v>CP006057</v>
      </c>
      <c r="E5053" t="str">
        <f t="shared" si="402"/>
        <v>Salmonella</v>
      </c>
      <c r="F5053" t="s">
        <v>32768</v>
      </c>
      <c r="G5053" t="str">
        <f t="shared" si="401"/>
        <v>Salmonellaenterica                 Gammaproteobacteria122.86348.3742127---1303</v>
      </c>
      <c r="H5053" t="s">
        <v>25601</v>
      </c>
      <c r="I5053" t="s">
        <v>15</v>
      </c>
      <c r="J5053" t="s">
        <v>78</v>
      </c>
      <c r="K5053" t="s">
        <v>79</v>
      </c>
      <c r="L5053" t="s">
        <v>2373</v>
      </c>
      <c r="M5053" t="s">
        <v>25606</v>
      </c>
      <c r="N5053" t="s">
        <v>25607</v>
      </c>
      <c r="O5053" s="1" t="s">
        <v>25608</v>
      </c>
      <c r="P5053" t="s">
        <v>25609</v>
      </c>
      <c r="Q5053">
        <v>127</v>
      </c>
      <c r="R5053" t="s">
        <v>23</v>
      </c>
      <c r="S5053" t="s">
        <v>23</v>
      </c>
      <c r="T5053" t="s">
        <v>23</v>
      </c>
      <c r="U5053">
        <v>130</v>
      </c>
      <c r="V5053">
        <v>3</v>
      </c>
    </row>
    <row r="5054" spans="1:22">
      <c r="A5054">
        <v>6390951</v>
      </c>
      <c r="B5054" t="str">
        <f t="shared" si="398"/>
        <v>pCT02021853_74</v>
      </c>
      <c r="C5054" t="str">
        <f t="shared" si="399"/>
        <v>NC_011204.1</v>
      </c>
      <c r="D5054" t="str">
        <f t="shared" si="400"/>
        <v>CP001143</v>
      </c>
      <c r="E5054" t="str">
        <f t="shared" si="402"/>
        <v>Salmonella</v>
      </c>
      <c r="F5054" t="s">
        <v>32768</v>
      </c>
      <c r="G5054" t="str">
        <f t="shared" si="401"/>
        <v>Salmonellaenterica                 Gammaproteobacteria74.55148.633878--1856</v>
      </c>
      <c r="H5054" t="s">
        <v>25610</v>
      </c>
      <c r="I5054" t="s">
        <v>15</v>
      </c>
      <c r="J5054" t="s">
        <v>78</v>
      </c>
      <c r="K5054" t="s">
        <v>79</v>
      </c>
      <c r="L5054" t="s">
        <v>25611</v>
      </c>
      <c r="M5054" t="s">
        <v>25612</v>
      </c>
      <c r="N5054" t="s">
        <v>25613</v>
      </c>
      <c r="O5054" s="1" t="s">
        <v>25614</v>
      </c>
      <c r="P5054" t="s">
        <v>25615</v>
      </c>
      <c r="Q5054">
        <v>78</v>
      </c>
      <c r="R5054" t="s">
        <v>23</v>
      </c>
      <c r="S5054" t="s">
        <v>23</v>
      </c>
      <c r="T5054">
        <v>1</v>
      </c>
      <c r="U5054">
        <v>85</v>
      </c>
      <c r="V5054">
        <v>6</v>
      </c>
    </row>
    <row r="5055" spans="1:22">
      <c r="A5055">
        <v>6390855</v>
      </c>
      <c r="B5055" t="str">
        <f t="shared" si="398"/>
        <v>p3246_74</v>
      </c>
      <c r="C5055" t="str">
        <f t="shared" si="399"/>
        <v>NZ_CM001152.1</v>
      </c>
      <c r="D5055" t="str">
        <f t="shared" si="400"/>
        <v>CM001152</v>
      </c>
      <c r="E5055" t="str">
        <f t="shared" si="402"/>
        <v>Salmonella</v>
      </c>
      <c r="F5055" t="s">
        <v>32768</v>
      </c>
      <c r="G5055" t="str">
        <f t="shared" si="401"/>
        <v>Salmonellaenterica                 Gammaproteobacteria74.54848.639878---846</v>
      </c>
      <c r="H5055" t="s">
        <v>25616</v>
      </c>
      <c r="I5055" t="s">
        <v>15</v>
      </c>
      <c r="J5055" t="s">
        <v>78</v>
      </c>
      <c r="K5055" t="s">
        <v>79</v>
      </c>
      <c r="L5055" t="s">
        <v>25617</v>
      </c>
      <c r="M5055" t="s">
        <v>25618</v>
      </c>
      <c r="N5055" t="s">
        <v>25619</v>
      </c>
      <c r="O5055" s="1" t="s">
        <v>25620</v>
      </c>
      <c r="P5055" t="s">
        <v>25621</v>
      </c>
      <c r="Q5055">
        <v>78</v>
      </c>
      <c r="R5055" t="s">
        <v>23</v>
      </c>
      <c r="S5055" t="s">
        <v>23</v>
      </c>
      <c r="T5055" t="s">
        <v>23</v>
      </c>
      <c r="U5055">
        <v>84</v>
      </c>
      <c r="V5055">
        <v>6</v>
      </c>
    </row>
    <row r="5056" spans="1:22">
      <c r="A5056">
        <v>6390759</v>
      </c>
      <c r="B5056" t="str">
        <f t="shared" si="398"/>
        <v>unnamed</v>
      </c>
      <c r="C5056" t="str">
        <f t="shared" si="399"/>
        <v>NZ_CP007508.1</v>
      </c>
      <c r="D5056" t="str">
        <f t="shared" si="400"/>
        <v>CP007508</v>
      </c>
      <c r="E5056" t="str">
        <f t="shared" si="402"/>
        <v>Salmonella</v>
      </c>
      <c r="F5056" t="s">
        <v>32768</v>
      </c>
      <c r="G5056" t="str">
        <f t="shared" si="401"/>
        <v>Salmonellaenterica                 Gammaproteobacteria59.37251.960569---756</v>
      </c>
      <c r="H5056" t="s">
        <v>25622</v>
      </c>
      <c r="I5056" t="s">
        <v>15</v>
      </c>
      <c r="J5056" t="s">
        <v>78</v>
      </c>
      <c r="K5056" t="s">
        <v>79</v>
      </c>
      <c r="L5056" t="s">
        <v>68</v>
      </c>
      <c r="M5056" t="s">
        <v>25623</v>
      </c>
      <c r="N5056" t="s">
        <v>25624</v>
      </c>
      <c r="O5056" s="1" t="s">
        <v>25625</v>
      </c>
      <c r="P5056" t="s">
        <v>25626</v>
      </c>
      <c r="Q5056">
        <v>69</v>
      </c>
      <c r="R5056" t="s">
        <v>23</v>
      </c>
      <c r="S5056" t="s">
        <v>23</v>
      </c>
      <c r="T5056" t="s">
        <v>23</v>
      </c>
      <c r="U5056">
        <v>75</v>
      </c>
      <c r="V5056">
        <v>6</v>
      </c>
    </row>
    <row r="5057" spans="1:22">
      <c r="A5057">
        <v>6390663</v>
      </c>
      <c r="B5057" t="str">
        <f t="shared" si="398"/>
        <v>unnamed</v>
      </c>
      <c r="C5057" t="str">
        <f t="shared" si="399"/>
        <v>NZ_CP008927.1</v>
      </c>
      <c r="D5057" t="str">
        <f t="shared" si="400"/>
        <v>CP008927</v>
      </c>
      <c r="E5057" t="str">
        <f t="shared" si="402"/>
        <v>Salmonella</v>
      </c>
      <c r="F5057" t="s">
        <v>32768</v>
      </c>
      <c r="G5057" t="str">
        <f t="shared" si="401"/>
        <v>Salmonellaenterica                 Gammaproteobacteria59.37251.958869---756</v>
      </c>
      <c r="H5057" t="s">
        <v>25627</v>
      </c>
      <c r="I5057" t="s">
        <v>15</v>
      </c>
      <c r="J5057" t="s">
        <v>78</v>
      </c>
      <c r="K5057" t="s">
        <v>79</v>
      </c>
      <c r="L5057" t="s">
        <v>68</v>
      </c>
      <c r="M5057" t="s">
        <v>25628</v>
      </c>
      <c r="N5057" t="s">
        <v>25629</v>
      </c>
      <c r="O5057" s="1" t="s">
        <v>25625</v>
      </c>
      <c r="P5057" t="s">
        <v>25630</v>
      </c>
      <c r="Q5057">
        <v>69</v>
      </c>
      <c r="R5057" t="s">
        <v>23</v>
      </c>
      <c r="S5057" t="s">
        <v>23</v>
      </c>
      <c r="T5057" t="s">
        <v>23</v>
      </c>
      <c r="U5057">
        <v>75</v>
      </c>
      <c r="V5057">
        <v>6</v>
      </c>
    </row>
    <row r="5058" spans="1:22">
      <c r="A5058">
        <v>6390567</v>
      </c>
      <c r="B5058" t="str">
        <f t="shared" si="398"/>
        <v>pFORC7</v>
      </c>
      <c r="C5058" t="str">
        <f t="shared" si="399"/>
        <v>-</v>
      </c>
      <c r="D5058" t="str">
        <f t="shared" si="400"/>
        <v>CP009767.1</v>
      </c>
      <c r="E5058" t="str">
        <f t="shared" si="402"/>
        <v>Salmonella</v>
      </c>
      <c r="F5058" t="s">
        <v>32768</v>
      </c>
      <c r="G5058" t="str">
        <f t="shared" si="401"/>
        <v xml:space="preserve">Salmonellaenterica                 Gammaproteobacteria101.42848.3417131---131-                        </v>
      </c>
      <c r="H5058" t="s">
        <v>25631</v>
      </c>
      <c r="I5058" t="s">
        <v>15</v>
      </c>
      <c r="J5058" t="s">
        <v>78</v>
      </c>
      <c r="K5058" t="s">
        <v>79</v>
      </c>
      <c r="L5058" t="s">
        <v>25632</v>
      </c>
      <c r="M5058" t="s">
        <v>23</v>
      </c>
      <c r="N5058" t="s">
        <v>25633</v>
      </c>
      <c r="O5058" s="1" t="s">
        <v>25634</v>
      </c>
      <c r="P5058" t="s">
        <v>25635</v>
      </c>
      <c r="Q5058">
        <v>131</v>
      </c>
      <c r="R5058" t="s">
        <v>23</v>
      </c>
      <c r="S5058" t="s">
        <v>23</v>
      </c>
      <c r="T5058" t="s">
        <v>23</v>
      </c>
      <c r="U5058">
        <v>131</v>
      </c>
      <c r="V5058" t="s">
        <v>289</v>
      </c>
    </row>
    <row r="5059" spans="1:22">
      <c r="A5059">
        <v>6390471</v>
      </c>
      <c r="B5059" t="str">
        <f t="shared" ref="B5059:B5122" si="403">L5059</f>
        <v>pCFSAN000006</v>
      </c>
      <c r="C5059" t="str">
        <f t="shared" ref="C5059:C5122" si="404">M5059</f>
        <v>NZ_CP011395.1</v>
      </c>
      <c r="D5059" t="str">
        <f t="shared" ref="D5059:D5122" si="405">N5059</f>
        <v>CP011395</v>
      </c>
      <c r="E5059" t="str">
        <f t="shared" si="402"/>
        <v>Salmonella</v>
      </c>
      <c r="F5059" t="s">
        <v>32768</v>
      </c>
      <c r="G5059" t="str">
        <f t="shared" ref="G5059:G5122" si="406">CONCATENATE(E5059,F5059,K5059,O5059,P5059,Q5059,R5059,S5059,T5059,U5059,V5059)</f>
        <v>Salmonellaenterica                 Gammaproteobacteria59.33651.924662---7513</v>
      </c>
      <c r="H5059" t="s">
        <v>25636</v>
      </c>
      <c r="I5059" t="s">
        <v>15</v>
      </c>
      <c r="J5059" t="s">
        <v>78</v>
      </c>
      <c r="K5059" t="s">
        <v>79</v>
      </c>
      <c r="L5059" t="s">
        <v>25637</v>
      </c>
      <c r="M5059" t="s">
        <v>25638</v>
      </c>
      <c r="N5059" t="s">
        <v>25639</v>
      </c>
      <c r="O5059" s="1" t="s">
        <v>25640</v>
      </c>
      <c r="P5059" t="s">
        <v>25641</v>
      </c>
      <c r="Q5059">
        <v>62</v>
      </c>
      <c r="R5059" t="s">
        <v>23</v>
      </c>
      <c r="S5059" t="s">
        <v>23</v>
      </c>
      <c r="T5059" t="s">
        <v>23</v>
      </c>
      <c r="U5059">
        <v>75</v>
      </c>
      <c r="V5059">
        <v>13</v>
      </c>
    </row>
    <row r="5060" spans="1:22">
      <c r="A5060">
        <v>6390375</v>
      </c>
      <c r="B5060" t="str">
        <f t="shared" si="403"/>
        <v>pCFSAN000111_01</v>
      </c>
      <c r="C5060" t="str">
        <f t="shared" si="404"/>
        <v>NZ_CP007599.1</v>
      </c>
      <c r="D5060" t="str">
        <f t="shared" si="405"/>
        <v>CP007599</v>
      </c>
      <c r="E5060" t="str">
        <f t="shared" si="402"/>
        <v>Salmonella</v>
      </c>
      <c r="F5060" t="s">
        <v>32768</v>
      </c>
      <c r="G5060" t="str">
        <f t="shared" si="406"/>
        <v xml:space="preserve">Salmonellaenterica                 Gammaproteobacteria39.59939.879846---46-        </v>
      </c>
      <c r="H5060" t="s">
        <v>25642</v>
      </c>
      <c r="I5060" t="s">
        <v>15</v>
      </c>
      <c r="J5060" t="s">
        <v>78</v>
      </c>
      <c r="K5060" t="s">
        <v>79</v>
      </c>
      <c r="L5060" t="s">
        <v>25643</v>
      </c>
      <c r="M5060" t="s">
        <v>25644</v>
      </c>
      <c r="N5060" t="s">
        <v>25645</v>
      </c>
      <c r="O5060" s="1" t="s">
        <v>25646</v>
      </c>
      <c r="P5060" t="s">
        <v>25647</v>
      </c>
      <c r="Q5060">
        <v>46</v>
      </c>
      <c r="R5060" t="s">
        <v>23</v>
      </c>
      <c r="S5060" t="s">
        <v>23</v>
      </c>
      <c r="T5060" t="s">
        <v>23</v>
      </c>
      <c r="U5060">
        <v>46</v>
      </c>
      <c r="V5060" t="s">
        <v>5248</v>
      </c>
    </row>
    <row r="5061" spans="1:22">
      <c r="A5061">
        <v>6390279</v>
      </c>
      <c r="B5061" t="str">
        <f t="shared" si="403"/>
        <v>plasmid00</v>
      </c>
      <c r="C5061" t="str">
        <f t="shared" si="404"/>
        <v>NZ_CP007529.1</v>
      </c>
      <c r="D5061" t="str">
        <f t="shared" si="405"/>
        <v>CP007529</v>
      </c>
      <c r="E5061" t="str">
        <f t="shared" si="402"/>
        <v>Salmonella</v>
      </c>
      <c r="F5061" t="s">
        <v>32768</v>
      </c>
      <c r="G5061" t="str">
        <f t="shared" si="406"/>
        <v>Salmonellaenterica                 Gammaproteobacteria59.36951.958168---757</v>
      </c>
      <c r="H5061" t="s">
        <v>25648</v>
      </c>
      <c r="I5061" t="s">
        <v>15</v>
      </c>
      <c r="J5061" t="s">
        <v>78</v>
      </c>
      <c r="K5061" t="s">
        <v>79</v>
      </c>
      <c r="L5061" t="s">
        <v>25649</v>
      </c>
      <c r="M5061" t="s">
        <v>25650</v>
      </c>
      <c r="N5061" t="s">
        <v>25651</v>
      </c>
      <c r="O5061" s="1" t="s">
        <v>25652</v>
      </c>
      <c r="P5061" t="s">
        <v>25653</v>
      </c>
      <c r="Q5061">
        <v>68</v>
      </c>
      <c r="R5061" t="s">
        <v>23</v>
      </c>
      <c r="S5061" t="s">
        <v>23</v>
      </c>
      <c r="T5061" t="s">
        <v>23</v>
      </c>
      <c r="U5061">
        <v>75</v>
      </c>
      <c r="V5061">
        <v>7</v>
      </c>
    </row>
    <row r="5062" spans="1:22">
      <c r="A5062">
        <v>6390183</v>
      </c>
      <c r="B5062" t="str">
        <f t="shared" si="403"/>
        <v>pSLA5</v>
      </c>
      <c r="C5062" t="str">
        <f t="shared" si="404"/>
        <v>NC_019002.1</v>
      </c>
      <c r="D5062" t="str">
        <f t="shared" si="405"/>
        <v>HE663166</v>
      </c>
      <c r="E5062" t="str">
        <f t="shared" si="402"/>
        <v>Salmonella</v>
      </c>
      <c r="F5062" t="s">
        <v>32768</v>
      </c>
      <c r="G5062" t="str">
        <f t="shared" si="406"/>
        <v>Salmonellaenterica                 Gammaproteobacteria59.37451.950369---767</v>
      </c>
      <c r="H5062" t="s">
        <v>25654</v>
      </c>
      <c r="I5062" t="s">
        <v>15</v>
      </c>
      <c r="J5062" t="s">
        <v>78</v>
      </c>
      <c r="K5062" t="s">
        <v>79</v>
      </c>
      <c r="L5062" t="s">
        <v>25655</v>
      </c>
      <c r="M5062" t="s">
        <v>25656</v>
      </c>
      <c r="N5062" t="s">
        <v>25657</v>
      </c>
      <c r="O5062" s="1" t="s">
        <v>25658</v>
      </c>
      <c r="P5062" t="s">
        <v>25659</v>
      </c>
      <c r="Q5062">
        <v>69</v>
      </c>
      <c r="R5062" t="s">
        <v>23</v>
      </c>
      <c r="S5062" t="s">
        <v>23</v>
      </c>
      <c r="T5062" t="s">
        <v>23</v>
      </c>
      <c r="U5062">
        <v>76</v>
      </c>
      <c r="V5062">
        <v>7</v>
      </c>
    </row>
    <row r="5063" spans="1:22">
      <c r="A5063">
        <v>6390087</v>
      </c>
      <c r="B5063" t="str">
        <f t="shared" si="403"/>
        <v>unnamed</v>
      </c>
      <c r="C5063" t="str">
        <f t="shared" si="404"/>
        <v>NZ_CM001154.1</v>
      </c>
      <c r="D5063" t="str">
        <f t="shared" si="405"/>
        <v>CM001154</v>
      </c>
      <c r="E5063" t="str">
        <f t="shared" si="402"/>
        <v>Salmonella</v>
      </c>
      <c r="F5063" t="s">
        <v>32768</v>
      </c>
      <c r="G5063" t="str">
        <f t="shared" si="406"/>
        <v>Salmonellaenterica                 Gammaproteobacteria87.37153.540698---1068</v>
      </c>
      <c r="H5063" t="s">
        <v>25660</v>
      </c>
      <c r="I5063" t="s">
        <v>15</v>
      </c>
      <c r="J5063" t="s">
        <v>78</v>
      </c>
      <c r="K5063" t="s">
        <v>79</v>
      </c>
      <c r="L5063" t="s">
        <v>68</v>
      </c>
      <c r="M5063" t="s">
        <v>25661</v>
      </c>
      <c r="N5063" t="s">
        <v>25662</v>
      </c>
      <c r="O5063" s="1" t="s">
        <v>25663</v>
      </c>
      <c r="P5063" t="s">
        <v>25664</v>
      </c>
      <c r="Q5063">
        <v>98</v>
      </c>
      <c r="R5063" t="s">
        <v>23</v>
      </c>
      <c r="S5063" t="s">
        <v>23</v>
      </c>
      <c r="T5063" t="s">
        <v>23</v>
      </c>
      <c r="U5063">
        <v>106</v>
      </c>
      <c r="V5063">
        <v>8</v>
      </c>
    </row>
    <row r="5064" spans="1:22">
      <c r="A5064">
        <v>6389991</v>
      </c>
      <c r="B5064" t="str">
        <f t="shared" si="403"/>
        <v>pSA02DT10168701_99</v>
      </c>
      <c r="C5064" t="str">
        <f t="shared" si="404"/>
        <v>-</v>
      </c>
      <c r="D5064" t="str">
        <f t="shared" si="405"/>
        <v>CP012923.1</v>
      </c>
      <c r="E5064" t="str">
        <f t="shared" si="402"/>
        <v>Salmonella</v>
      </c>
      <c r="F5064" t="s">
        <v>32768</v>
      </c>
      <c r="G5064" t="str">
        <f t="shared" si="406"/>
        <v>Salmonellaenterica                 Gammaproteobacteria99.01149.8753107---1092</v>
      </c>
      <c r="H5064" t="s">
        <v>25665</v>
      </c>
      <c r="I5064" t="s">
        <v>15</v>
      </c>
      <c r="J5064" t="s">
        <v>78</v>
      </c>
      <c r="K5064" t="s">
        <v>79</v>
      </c>
      <c r="L5064" t="s">
        <v>25666</v>
      </c>
      <c r="M5064" t="s">
        <v>23</v>
      </c>
      <c r="N5064" t="s">
        <v>25667</v>
      </c>
      <c r="O5064" s="1" t="s">
        <v>25668</v>
      </c>
      <c r="P5064" t="s">
        <v>25669</v>
      </c>
      <c r="Q5064">
        <v>107</v>
      </c>
      <c r="R5064" t="s">
        <v>23</v>
      </c>
      <c r="S5064" t="s">
        <v>23</v>
      </c>
      <c r="T5064" t="s">
        <v>23</v>
      </c>
      <c r="U5064">
        <v>109</v>
      </c>
      <c r="V5064">
        <v>2</v>
      </c>
    </row>
    <row r="5065" spans="1:22">
      <c r="A5065">
        <v>6389895</v>
      </c>
      <c r="B5065" t="str">
        <f t="shared" si="403"/>
        <v>pSA02DT10168701_37</v>
      </c>
      <c r="C5065" t="str">
        <f t="shared" si="404"/>
        <v>-</v>
      </c>
      <c r="D5065" t="str">
        <f t="shared" si="405"/>
        <v>CP012922.1</v>
      </c>
      <c r="E5065" t="str">
        <f t="shared" si="402"/>
        <v>Salmonella</v>
      </c>
      <c r="F5065" t="s">
        <v>32768</v>
      </c>
      <c r="G5065" t="str">
        <f t="shared" si="406"/>
        <v xml:space="preserve">Salmonellaenterica                 Gammaproteobacteria37.69741.178340---40-        </v>
      </c>
      <c r="H5065" t="s">
        <v>25665</v>
      </c>
      <c r="I5065" t="s">
        <v>15</v>
      </c>
      <c r="J5065" t="s">
        <v>78</v>
      </c>
      <c r="K5065" t="s">
        <v>79</v>
      </c>
      <c r="L5065" t="s">
        <v>25670</v>
      </c>
      <c r="M5065" t="s">
        <v>23</v>
      </c>
      <c r="N5065" t="s">
        <v>25671</v>
      </c>
      <c r="O5065" s="1" t="s">
        <v>25312</v>
      </c>
      <c r="P5065" t="s">
        <v>25313</v>
      </c>
      <c r="Q5065">
        <v>40</v>
      </c>
      <c r="R5065" t="s">
        <v>23</v>
      </c>
      <c r="S5065" t="s">
        <v>23</v>
      </c>
      <c r="T5065" t="s">
        <v>23</v>
      </c>
      <c r="U5065">
        <v>40</v>
      </c>
      <c r="V5065" t="s">
        <v>5248</v>
      </c>
    </row>
    <row r="5066" spans="1:22">
      <c r="A5066">
        <v>6389799</v>
      </c>
      <c r="B5066" t="str">
        <f t="shared" si="403"/>
        <v>p12-4374_2</v>
      </c>
      <c r="C5066" t="str">
        <f t="shared" si="404"/>
        <v>-</v>
      </c>
      <c r="D5066" t="str">
        <f t="shared" si="405"/>
        <v>CP012925.1</v>
      </c>
      <c r="E5066" t="str">
        <f t="shared" si="402"/>
        <v>Salmonella</v>
      </c>
      <c r="F5066" t="s">
        <v>32768</v>
      </c>
      <c r="G5066" t="str">
        <f t="shared" si="406"/>
        <v xml:space="preserve">Salmonellaenterica                 Gammaproteobacteria2.09655.58211---1-                        </v>
      </c>
      <c r="H5066" t="s">
        <v>25672</v>
      </c>
      <c r="I5066" t="s">
        <v>15</v>
      </c>
      <c r="J5066" t="s">
        <v>78</v>
      </c>
      <c r="K5066" t="s">
        <v>79</v>
      </c>
      <c r="L5066" t="s">
        <v>25673</v>
      </c>
      <c r="M5066" t="s">
        <v>23</v>
      </c>
      <c r="N5066" t="s">
        <v>25674</v>
      </c>
      <c r="O5066" s="1" t="s">
        <v>25294</v>
      </c>
      <c r="P5066" t="s">
        <v>25295</v>
      </c>
      <c r="Q5066">
        <v>1</v>
      </c>
      <c r="R5066" t="s">
        <v>23</v>
      </c>
      <c r="S5066" t="s">
        <v>23</v>
      </c>
      <c r="T5066" t="s">
        <v>23</v>
      </c>
      <c r="U5066">
        <v>1</v>
      </c>
      <c r="V5066" t="s">
        <v>289</v>
      </c>
    </row>
    <row r="5067" spans="1:22">
      <c r="A5067">
        <v>6389703</v>
      </c>
      <c r="B5067" t="str">
        <f t="shared" si="403"/>
        <v>p12-4374_3</v>
      </c>
      <c r="C5067" t="str">
        <f t="shared" si="404"/>
        <v>-</v>
      </c>
      <c r="D5067" t="str">
        <f t="shared" si="405"/>
        <v>CP012927.1</v>
      </c>
      <c r="E5067" t="str">
        <f t="shared" si="402"/>
        <v>Salmonella</v>
      </c>
      <c r="F5067" t="s">
        <v>32768</v>
      </c>
      <c r="G5067" t="str">
        <f t="shared" si="406"/>
        <v xml:space="preserve">Salmonellaenterica                 Gammaproteobacteria3.37255.13054---4-                        </v>
      </c>
      <c r="H5067" t="s">
        <v>25672</v>
      </c>
      <c r="I5067" t="s">
        <v>15</v>
      </c>
      <c r="J5067" t="s">
        <v>78</v>
      </c>
      <c r="K5067" t="s">
        <v>79</v>
      </c>
      <c r="L5067" t="s">
        <v>25675</v>
      </c>
      <c r="M5067" t="s">
        <v>23</v>
      </c>
      <c r="N5067" t="s">
        <v>25676</v>
      </c>
      <c r="O5067" s="1" t="s">
        <v>25677</v>
      </c>
      <c r="P5067" t="s">
        <v>25678</v>
      </c>
      <c r="Q5067">
        <v>4</v>
      </c>
      <c r="R5067" t="s">
        <v>23</v>
      </c>
      <c r="S5067" t="s">
        <v>23</v>
      </c>
      <c r="T5067" t="s">
        <v>23</v>
      </c>
      <c r="U5067">
        <v>4</v>
      </c>
      <c r="V5067" t="s">
        <v>289</v>
      </c>
    </row>
    <row r="5068" spans="1:22">
      <c r="A5068">
        <v>6389607</v>
      </c>
      <c r="B5068" t="str">
        <f t="shared" si="403"/>
        <v>p12-4374_96</v>
      </c>
      <c r="C5068" t="str">
        <f t="shared" si="404"/>
        <v>-</v>
      </c>
      <c r="D5068" t="str">
        <f t="shared" si="405"/>
        <v>CP012929.1</v>
      </c>
      <c r="E5068" t="str">
        <f t="shared" si="402"/>
        <v>Salmonella</v>
      </c>
      <c r="F5068" t="s">
        <v>32768</v>
      </c>
      <c r="G5068" t="str">
        <f t="shared" si="406"/>
        <v>Salmonellaenterica                 Gammaproteobacteria96.04249.8615102---1031</v>
      </c>
      <c r="H5068" t="s">
        <v>25672</v>
      </c>
      <c r="I5068" t="s">
        <v>15</v>
      </c>
      <c r="J5068" t="s">
        <v>78</v>
      </c>
      <c r="K5068" t="s">
        <v>79</v>
      </c>
      <c r="L5068" t="s">
        <v>25679</v>
      </c>
      <c r="M5068" t="s">
        <v>23</v>
      </c>
      <c r="N5068" t="s">
        <v>25680</v>
      </c>
      <c r="O5068" s="1" t="s">
        <v>25681</v>
      </c>
      <c r="P5068" t="s">
        <v>25682</v>
      </c>
      <c r="Q5068">
        <v>102</v>
      </c>
      <c r="R5068" t="s">
        <v>23</v>
      </c>
      <c r="S5068" t="s">
        <v>23</v>
      </c>
      <c r="T5068" t="s">
        <v>23</v>
      </c>
      <c r="U5068">
        <v>103</v>
      </c>
      <c r="V5068">
        <v>1</v>
      </c>
    </row>
    <row r="5069" spans="1:22">
      <c r="A5069">
        <v>6389511</v>
      </c>
      <c r="B5069" t="str">
        <f t="shared" si="403"/>
        <v>p12-4374_37</v>
      </c>
      <c r="C5069" t="str">
        <f t="shared" si="404"/>
        <v>-</v>
      </c>
      <c r="D5069" t="str">
        <f t="shared" si="405"/>
        <v>CP012926.1</v>
      </c>
      <c r="E5069" t="str">
        <f t="shared" si="402"/>
        <v>Salmonella</v>
      </c>
      <c r="F5069" t="s">
        <v>32768</v>
      </c>
      <c r="G5069" t="str">
        <f t="shared" si="406"/>
        <v xml:space="preserve">Salmonellaenterica                 Gammaproteobacteria37.69741.178340---40-                        </v>
      </c>
      <c r="H5069" t="s">
        <v>25672</v>
      </c>
      <c r="I5069" t="s">
        <v>15</v>
      </c>
      <c r="J5069" t="s">
        <v>78</v>
      </c>
      <c r="K5069" t="s">
        <v>79</v>
      </c>
      <c r="L5069" t="s">
        <v>25683</v>
      </c>
      <c r="M5069" t="s">
        <v>23</v>
      </c>
      <c r="N5069" t="s">
        <v>25684</v>
      </c>
      <c r="O5069" s="1" t="s">
        <v>25312</v>
      </c>
      <c r="P5069" t="s">
        <v>25313</v>
      </c>
      <c r="Q5069">
        <v>40</v>
      </c>
      <c r="R5069" t="s">
        <v>23</v>
      </c>
      <c r="S5069" t="s">
        <v>23</v>
      </c>
      <c r="T5069" t="s">
        <v>23</v>
      </c>
      <c r="U5069">
        <v>40</v>
      </c>
      <c r="V5069" t="s">
        <v>289</v>
      </c>
    </row>
    <row r="5070" spans="1:22">
      <c r="A5070">
        <v>6389415</v>
      </c>
      <c r="B5070" t="str">
        <f t="shared" si="403"/>
        <v>p12-4374_62</v>
      </c>
      <c r="C5070" t="str">
        <f t="shared" si="404"/>
        <v>-</v>
      </c>
      <c r="D5070" t="str">
        <f t="shared" si="405"/>
        <v>CP012928.1</v>
      </c>
      <c r="E5070" t="str">
        <f t="shared" si="402"/>
        <v>Salmonella</v>
      </c>
      <c r="F5070" t="s">
        <v>32768</v>
      </c>
      <c r="G5070" t="str">
        <f t="shared" si="406"/>
        <v xml:space="preserve">Salmonellaenterica                 Gammaproteobacteria62.9251.727678---78-                        </v>
      </c>
      <c r="H5070" t="s">
        <v>25672</v>
      </c>
      <c r="I5070" t="s">
        <v>15</v>
      </c>
      <c r="J5070" t="s">
        <v>78</v>
      </c>
      <c r="K5070" t="s">
        <v>79</v>
      </c>
      <c r="L5070" t="s">
        <v>25685</v>
      </c>
      <c r="M5070" t="s">
        <v>23</v>
      </c>
      <c r="N5070" t="s">
        <v>25686</v>
      </c>
      <c r="O5070" s="1" t="s">
        <v>25687</v>
      </c>
      <c r="P5070" t="s">
        <v>25688</v>
      </c>
      <c r="Q5070">
        <v>78</v>
      </c>
      <c r="R5070" t="s">
        <v>23</v>
      </c>
      <c r="S5070" t="s">
        <v>23</v>
      </c>
      <c r="T5070" t="s">
        <v>23</v>
      </c>
      <c r="U5070">
        <v>78</v>
      </c>
      <c r="V5070" t="s">
        <v>289</v>
      </c>
    </row>
    <row r="5071" spans="1:22">
      <c r="A5071">
        <v>6389319</v>
      </c>
      <c r="B5071" t="str">
        <f t="shared" si="403"/>
        <v>pN13-01290_3-1</v>
      </c>
      <c r="C5071" t="str">
        <f t="shared" si="404"/>
        <v>-</v>
      </c>
      <c r="D5071" t="str">
        <f t="shared" si="405"/>
        <v>CP012933.1</v>
      </c>
      <c r="E5071" t="str">
        <f t="shared" si="402"/>
        <v>Salmonella</v>
      </c>
      <c r="F5071" t="s">
        <v>32768</v>
      </c>
      <c r="G5071" t="str">
        <f t="shared" si="406"/>
        <v xml:space="preserve">Salmonellaenterica                 Gammaproteobacteria3.31943.35644---4-                </v>
      </c>
      <c r="H5071" t="s">
        <v>25689</v>
      </c>
      <c r="I5071" t="s">
        <v>15</v>
      </c>
      <c r="J5071" t="s">
        <v>78</v>
      </c>
      <c r="K5071" t="s">
        <v>79</v>
      </c>
      <c r="L5071" t="s">
        <v>25690</v>
      </c>
      <c r="M5071" t="s">
        <v>23</v>
      </c>
      <c r="N5071" t="s">
        <v>25691</v>
      </c>
      <c r="O5071" s="1" t="s">
        <v>14028</v>
      </c>
      <c r="P5071" t="s">
        <v>25692</v>
      </c>
      <c r="Q5071">
        <v>4</v>
      </c>
      <c r="R5071" t="s">
        <v>23</v>
      </c>
      <c r="S5071" t="s">
        <v>23</v>
      </c>
      <c r="T5071" t="s">
        <v>23</v>
      </c>
      <c r="U5071">
        <v>4</v>
      </c>
      <c r="V5071" t="s">
        <v>317</v>
      </c>
    </row>
    <row r="5072" spans="1:22">
      <c r="A5072">
        <v>6389223</v>
      </c>
      <c r="B5072" t="str">
        <f t="shared" si="403"/>
        <v>pN13-01290_23</v>
      </c>
      <c r="C5072" t="str">
        <f t="shared" si="404"/>
        <v>-</v>
      </c>
      <c r="D5072" t="str">
        <f t="shared" si="405"/>
        <v>CP012931.1</v>
      </c>
      <c r="E5072" t="str">
        <f t="shared" si="402"/>
        <v>Salmonella</v>
      </c>
      <c r="F5072" t="s">
        <v>32768</v>
      </c>
      <c r="G5072" t="str">
        <f t="shared" si="406"/>
        <v>Salmonellaenterica                 Gammaproteobacteria236.17646.4281246---2515</v>
      </c>
      <c r="H5072" t="s">
        <v>25689</v>
      </c>
      <c r="I5072" t="s">
        <v>15</v>
      </c>
      <c r="J5072" t="s">
        <v>78</v>
      </c>
      <c r="K5072" t="s">
        <v>79</v>
      </c>
      <c r="L5072" t="s">
        <v>25693</v>
      </c>
      <c r="M5072" t="s">
        <v>23</v>
      </c>
      <c r="N5072" t="s">
        <v>25694</v>
      </c>
      <c r="O5072" s="1" t="s">
        <v>25695</v>
      </c>
      <c r="P5072" t="s">
        <v>25696</v>
      </c>
      <c r="Q5072">
        <v>246</v>
      </c>
      <c r="R5072" t="s">
        <v>23</v>
      </c>
      <c r="S5072" t="s">
        <v>23</v>
      </c>
      <c r="T5072" t="s">
        <v>23</v>
      </c>
      <c r="U5072">
        <v>251</v>
      </c>
      <c r="V5072">
        <v>5</v>
      </c>
    </row>
    <row r="5073" spans="1:22">
      <c r="A5073">
        <v>6389127</v>
      </c>
      <c r="B5073" t="str">
        <f t="shared" si="403"/>
        <v>pN13-01290_3-2</v>
      </c>
      <c r="C5073" t="str">
        <f t="shared" si="404"/>
        <v>-</v>
      </c>
      <c r="D5073" t="str">
        <f t="shared" si="405"/>
        <v>CP012934.1</v>
      </c>
      <c r="E5073" t="str">
        <f t="shared" si="402"/>
        <v>Salmonella</v>
      </c>
      <c r="F5073" t="s">
        <v>32768</v>
      </c>
      <c r="G5073" t="str">
        <f t="shared" si="406"/>
        <v xml:space="preserve">Salmonellaenterica                 Gammaproteobacteria3.37255.13054---4-                </v>
      </c>
      <c r="H5073" t="s">
        <v>25689</v>
      </c>
      <c r="I5073" t="s">
        <v>15</v>
      </c>
      <c r="J5073" t="s">
        <v>78</v>
      </c>
      <c r="K5073" t="s">
        <v>79</v>
      </c>
      <c r="L5073" t="s">
        <v>25697</v>
      </c>
      <c r="M5073" t="s">
        <v>23</v>
      </c>
      <c r="N5073" t="s">
        <v>25698</v>
      </c>
      <c r="O5073" s="1" t="s">
        <v>25677</v>
      </c>
      <c r="P5073" t="s">
        <v>25678</v>
      </c>
      <c r="Q5073">
        <v>4</v>
      </c>
      <c r="R5073" t="s">
        <v>23</v>
      </c>
      <c r="S5073" t="s">
        <v>23</v>
      </c>
      <c r="T5073" t="s">
        <v>23</v>
      </c>
      <c r="U5073">
        <v>4</v>
      </c>
      <c r="V5073" t="s">
        <v>317</v>
      </c>
    </row>
    <row r="5074" spans="1:22">
      <c r="A5074">
        <v>6389031</v>
      </c>
      <c r="B5074" t="str">
        <f t="shared" si="403"/>
        <v>pN13-01290_3-3</v>
      </c>
      <c r="C5074" t="str">
        <f t="shared" si="404"/>
        <v>-</v>
      </c>
      <c r="D5074" t="str">
        <f t="shared" si="405"/>
        <v>CP012935.1</v>
      </c>
      <c r="E5074" t="str">
        <f t="shared" si="402"/>
        <v>Salmonella</v>
      </c>
      <c r="F5074" t="s">
        <v>32768</v>
      </c>
      <c r="G5074" t="str">
        <f t="shared" si="406"/>
        <v xml:space="preserve">Salmonellaenterica                 Gammaproteobacteria3.90551.06273---3-                </v>
      </c>
      <c r="H5074" t="s">
        <v>25689</v>
      </c>
      <c r="I5074" t="s">
        <v>15</v>
      </c>
      <c r="J5074" t="s">
        <v>78</v>
      </c>
      <c r="K5074" t="s">
        <v>79</v>
      </c>
      <c r="L5074" t="s">
        <v>25699</v>
      </c>
      <c r="M5074" t="s">
        <v>23</v>
      </c>
      <c r="N5074" t="s">
        <v>25700</v>
      </c>
      <c r="O5074" s="1" t="s">
        <v>25701</v>
      </c>
      <c r="P5074" t="s">
        <v>25702</v>
      </c>
      <c r="Q5074">
        <v>3</v>
      </c>
      <c r="R5074" t="s">
        <v>23</v>
      </c>
      <c r="S5074" t="s">
        <v>23</v>
      </c>
      <c r="T5074" t="s">
        <v>23</v>
      </c>
      <c r="U5074">
        <v>3</v>
      </c>
      <c r="V5074" t="s">
        <v>317</v>
      </c>
    </row>
    <row r="5075" spans="1:22">
      <c r="A5075">
        <v>6388935</v>
      </c>
      <c r="B5075" t="str">
        <f t="shared" si="403"/>
        <v>pN13-01290_98</v>
      </c>
      <c r="C5075" t="str">
        <f t="shared" si="404"/>
        <v>-</v>
      </c>
      <c r="D5075" t="str">
        <f t="shared" si="405"/>
        <v>CP012936.1</v>
      </c>
      <c r="E5075" t="str">
        <f t="shared" si="402"/>
        <v>Salmonella</v>
      </c>
      <c r="F5075" t="s">
        <v>32768</v>
      </c>
      <c r="G5075" t="str">
        <f t="shared" si="406"/>
        <v>Salmonellaenterica                 Gammaproteobacteria98.99949.8773109---1101</v>
      </c>
      <c r="H5075" t="s">
        <v>25689</v>
      </c>
      <c r="I5075" t="s">
        <v>15</v>
      </c>
      <c r="J5075" t="s">
        <v>78</v>
      </c>
      <c r="K5075" t="s">
        <v>79</v>
      </c>
      <c r="L5075" t="s">
        <v>25703</v>
      </c>
      <c r="M5075" t="s">
        <v>23</v>
      </c>
      <c r="N5075" t="s">
        <v>25704</v>
      </c>
      <c r="O5075" s="1" t="s">
        <v>25705</v>
      </c>
      <c r="P5075" t="s">
        <v>25706</v>
      </c>
      <c r="Q5075">
        <v>109</v>
      </c>
      <c r="R5075" t="s">
        <v>23</v>
      </c>
      <c r="S5075" t="s">
        <v>23</v>
      </c>
      <c r="T5075" t="s">
        <v>23</v>
      </c>
      <c r="U5075">
        <v>110</v>
      </c>
      <c r="V5075">
        <v>1</v>
      </c>
    </row>
    <row r="5076" spans="1:22">
      <c r="A5076">
        <v>6388839</v>
      </c>
      <c r="B5076" t="str">
        <f t="shared" si="403"/>
        <v>pN13-01290_2</v>
      </c>
      <c r="C5076" t="str">
        <f t="shared" si="404"/>
        <v>-</v>
      </c>
      <c r="D5076" t="str">
        <f t="shared" si="405"/>
        <v>CP012932.1</v>
      </c>
      <c r="E5076" t="str">
        <f t="shared" si="402"/>
        <v>Salmonella</v>
      </c>
      <c r="F5076" t="s">
        <v>32768</v>
      </c>
      <c r="G5076" t="str">
        <f t="shared" si="406"/>
        <v xml:space="preserve">Salmonellaenterica                 Gammaproteobacteria2.09655.53441---1-                </v>
      </c>
      <c r="H5076" t="s">
        <v>25689</v>
      </c>
      <c r="I5076" t="s">
        <v>15</v>
      </c>
      <c r="J5076" t="s">
        <v>78</v>
      </c>
      <c r="K5076" t="s">
        <v>79</v>
      </c>
      <c r="L5076" t="s">
        <v>25707</v>
      </c>
      <c r="M5076" t="s">
        <v>23</v>
      </c>
      <c r="N5076" t="s">
        <v>25708</v>
      </c>
      <c r="O5076" s="1" t="s">
        <v>25294</v>
      </c>
      <c r="P5076" t="s">
        <v>25709</v>
      </c>
      <c r="Q5076">
        <v>1</v>
      </c>
      <c r="R5076" t="s">
        <v>23</v>
      </c>
      <c r="S5076" t="s">
        <v>23</v>
      </c>
      <c r="T5076" t="s">
        <v>23</v>
      </c>
      <c r="U5076">
        <v>1</v>
      </c>
      <c r="V5076" t="s">
        <v>317</v>
      </c>
    </row>
    <row r="5077" spans="1:22">
      <c r="A5077">
        <v>6388743</v>
      </c>
      <c r="B5077" t="str">
        <f t="shared" si="403"/>
        <v>pSEEH1578_03</v>
      </c>
      <c r="C5077" t="str">
        <f t="shared" si="404"/>
        <v>NC_021869.1</v>
      </c>
      <c r="D5077" t="str">
        <f t="shared" si="405"/>
        <v>CP004857</v>
      </c>
      <c r="E5077" t="str">
        <f t="shared" si="402"/>
        <v>Salmonella</v>
      </c>
      <c r="F5077" t="s">
        <v>32768</v>
      </c>
      <c r="G5077" t="str">
        <f t="shared" si="406"/>
        <v xml:space="preserve">Salmonellaenterica                 Gammaproteobacteria4.77353.32084---4-        </v>
      </c>
      <c r="H5077" t="s">
        <v>25710</v>
      </c>
      <c r="I5077" t="s">
        <v>15</v>
      </c>
      <c r="J5077" t="s">
        <v>78</v>
      </c>
      <c r="K5077" t="s">
        <v>79</v>
      </c>
      <c r="L5077" t="s">
        <v>25711</v>
      </c>
      <c r="M5077" t="s">
        <v>25712</v>
      </c>
      <c r="N5077" t="s">
        <v>25713</v>
      </c>
      <c r="O5077" s="1" t="s">
        <v>25714</v>
      </c>
      <c r="P5077" t="s">
        <v>25715</v>
      </c>
      <c r="Q5077">
        <v>4</v>
      </c>
      <c r="R5077" t="s">
        <v>23</v>
      </c>
      <c r="S5077" t="s">
        <v>23</v>
      </c>
      <c r="T5077" t="s">
        <v>23</v>
      </c>
      <c r="U5077">
        <v>4</v>
      </c>
      <c r="V5077" t="s">
        <v>5248</v>
      </c>
    </row>
    <row r="5078" spans="1:22">
      <c r="A5078">
        <v>6388647</v>
      </c>
      <c r="B5078" t="str">
        <f t="shared" si="403"/>
        <v>pSEEH1578_01</v>
      </c>
      <c r="C5078" t="str">
        <f t="shared" si="404"/>
        <v>NC_021811.1</v>
      </c>
      <c r="D5078" t="str">
        <f t="shared" si="405"/>
        <v>CP004087</v>
      </c>
      <c r="E5078" t="str">
        <f t="shared" si="402"/>
        <v>Salmonella</v>
      </c>
      <c r="F5078" t="s">
        <v>32768</v>
      </c>
      <c r="G5078" t="str">
        <f t="shared" si="406"/>
        <v>Salmonellaenterica                 Gammaproteobacteria117.92951.771119---1212</v>
      </c>
      <c r="H5078" t="s">
        <v>25710</v>
      </c>
      <c r="I5078" t="s">
        <v>15</v>
      </c>
      <c r="J5078" t="s">
        <v>78</v>
      </c>
      <c r="K5078" t="s">
        <v>79</v>
      </c>
      <c r="L5078" t="s">
        <v>25716</v>
      </c>
      <c r="M5078" t="s">
        <v>25717</v>
      </c>
      <c r="N5078" t="s">
        <v>25718</v>
      </c>
      <c r="O5078" s="1" t="s">
        <v>25719</v>
      </c>
      <c r="P5078" t="s">
        <v>25720</v>
      </c>
      <c r="Q5078">
        <v>119</v>
      </c>
      <c r="R5078" t="s">
        <v>23</v>
      </c>
      <c r="S5078" t="s">
        <v>23</v>
      </c>
      <c r="T5078" t="s">
        <v>23</v>
      </c>
      <c r="U5078">
        <v>121</v>
      </c>
      <c r="V5078">
        <v>2</v>
      </c>
    </row>
    <row r="5079" spans="1:22">
      <c r="A5079">
        <v>6388551</v>
      </c>
      <c r="B5079" t="str">
        <f t="shared" si="403"/>
        <v>pSEEH1578_02</v>
      </c>
      <c r="C5079" t="str">
        <f t="shared" si="404"/>
        <v>NC_021841.1</v>
      </c>
      <c r="D5079" t="str">
        <f t="shared" si="405"/>
        <v>CP004088</v>
      </c>
      <c r="E5079" t="str">
        <f t="shared" si="402"/>
        <v>Salmonella</v>
      </c>
      <c r="F5079" t="s">
        <v>32768</v>
      </c>
      <c r="G5079" t="str">
        <f t="shared" si="406"/>
        <v xml:space="preserve">Salmonellaenterica                 Gammaproteobacteria35.29741.504948---48-        </v>
      </c>
      <c r="H5079" t="s">
        <v>25710</v>
      </c>
      <c r="I5079" t="s">
        <v>15</v>
      </c>
      <c r="J5079" t="s">
        <v>78</v>
      </c>
      <c r="K5079" t="s">
        <v>79</v>
      </c>
      <c r="L5079" t="s">
        <v>25721</v>
      </c>
      <c r="M5079" t="s">
        <v>25722</v>
      </c>
      <c r="N5079" t="s">
        <v>25723</v>
      </c>
      <c r="O5079" s="1" t="s">
        <v>25724</v>
      </c>
      <c r="P5079" t="s">
        <v>25725</v>
      </c>
      <c r="Q5079">
        <v>48</v>
      </c>
      <c r="R5079" t="s">
        <v>23</v>
      </c>
      <c r="S5079" t="s">
        <v>23</v>
      </c>
      <c r="T5079" t="s">
        <v>23</v>
      </c>
      <c r="U5079">
        <v>48</v>
      </c>
      <c r="V5079" t="s">
        <v>5248</v>
      </c>
    </row>
    <row r="5080" spans="1:22">
      <c r="A5080">
        <v>6388455</v>
      </c>
      <c r="B5080" t="str">
        <f t="shared" si="403"/>
        <v>pB182_37</v>
      </c>
      <c r="C5080" t="str">
        <f t="shared" si="404"/>
        <v>NC_017624.1</v>
      </c>
      <c r="D5080" t="str">
        <f t="shared" si="405"/>
        <v>CP003417</v>
      </c>
      <c r="E5080" t="str">
        <f t="shared" si="402"/>
        <v>Salmonella</v>
      </c>
      <c r="F5080" t="s">
        <v>32768</v>
      </c>
      <c r="G5080" t="str">
        <f t="shared" si="406"/>
        <v>Salmonellaenterica                 Gammaproteobacteria37.58141.212337---392</v>
      </c>
      <c r="H5080" t="s">
        <v>25726</v>
      </c>
      <c r="I5080" t="s">
        <v>15</v>
      </c>
      <c r="J5080" t="s">
        <v>78</v>
      </c>
      <c r="K5080" t="s">
        <v>79</v>
      </c>
      <c r="L5080" t="s">
        <v>25727</v>
      </c>
      <c r="M5080" t="s">
        <v>25728</v>
      </c>
      <c r="N5080" t="s">
        <v>25729</v>
      </c>
      <c r="O5080" s="1" t="s">
        <v>25730</v>
      </c>
      <c r="P5080" t="s">
        <v>25731</v>
      </c>
      <c r="Q5080">
        <v>37</v>
      </c>
      <c r="R5080" t="s">
        <v>23</v>
      </c>
      <c r="S5080" t="s">
        <v>23</v>
      </c>
      <c r="T5080" t="s">
        <v>23</v>
      </c>
      <c r="U5080">
        <v>39</v>
      </c>
      <c r="V5080">
        <v>2</v>
      </c>
    </row>
    <row r="5081" spans="1:22">
      <c r="A5081">
        <v>6388359</v>
      </c>
      <c r="B5081" t="str">
        <f t="shared" si="403"/>
        <v>unnamed</v>
      </c>
      <c r="C5081" t="str">
        <f t="shared" si="404"/>
        <v>NZ_CP005994.1</v>
      </c>
      <c r="D5081" t="str">
        <f t="shared" si="405"/>
        <v>CP005994</v>
      </c>
      <c r="E5081" t="str">
        <f t="shared" si="402"/>
        <v>Salmonella</v>
      </c>
      <c r="F5081" t="s">
        <v>32768</v>
      </c>
      <c r="G5081" t="str">
        <f t="shared" si="406"/>
        <v>Salmonellaenterica                 Gammaproteobacteria37.69241.175839---401</v>
      </c>
      <c r="H5081" t="s">
        <v>25732</v>
      </c>
      <c r="I5081" t="s">
        <v>15</v>
      </c>
      <c r="J5081" t="s">
        <v>78</v>
      </c>
      <c r="K5081" t="s">
        <v>79</v>
      </c>
      <c r="L5081" t="s">
        <v>68</v>
      </c>
      <c r="M5081" t="s">
        <v>25733</v>
      </c>
      <c r="N5081" t="s">
        <v>25734</v>
      </c>
      <c r="O5081" s="1" t="s">
        <v>25735</v>
      </c>
      <c r="P5081" t="s">
        <v>25736</v>
      </c>
      <c r="Q5081">
        <v>39</v>
      </c>
      <c r="R5081" t="s">
        <v>23</v>
      </c>
      <c r="S5081" t="s">
        <v>23</v>
      </c>
      <c r="T5081" t="s">
        <v>23</v>
      </c>
      <c r="U5081">
        <v>40</v>
      </c>
      <c r="V5081">
        <v>1</v>
      </c>
    </row>
    <row r="5082" spans="1:22">
      <c r="A5082">
        <v>6388263</v>
      </c>
      <c r="B5082" t="str">
        <f t="shared" si="403"/>
        <v>pCFSAN002069_02</v>
      </c>
      <c r="C5082" t="str">
        <f t="shared" si="404"/>
        <v>NC_021842.2</v>
      </c>
      <c r="D5082" t="str">
        <f t="shared" si="405"/>
        <v>CP005391</v>
      </c>
      <c r="E5082" t="str">
        <f t="shared" si="402"/>
        <v>Salmonella</v>
      </c>
      <c r="F5082" t="s">
        <v>32768</v>
      </c>
      <c r="G5082" t="str">
        <f t="shared" si="406"/>
        <v>Salmonellaenterica                 Gammaproteobacteria37.67941.19835---394</v>
      </c>
      <c r="H5082" t="s">
        <v>25737</v>
      </c>
      <c r="I5082" t="s">
        <v>15</v>
      </c>
      <c r="J5082" t="s">
        <v>78</v>
      </c>
      <c r="K5082" t="s">
        <v>79</v>
      </c>
      <c r="L5082" t="s">
        <v>25738</v>
      </c>
      <c r="M5082" t="s">
        <v>25739</v>
      </c>
      <c r="N5082" t="s">
        <v>25740</v>
      </c>
      <c r="O5082" s="1" t="s">
        <v>25741</v>
      </c>
      <c r="P5082" t="s">
        <v>25742</v>
      </c>
      <c r="Q5082">
        <v>35</v>
      </c>
      <c r="R5082" t="s">
        <v>23</v>
      </c>
      <c r="S5082" t="s">
        <v>23</v>
      </c>
      <c r="T5082" t="s">
        <v>23</v>
      </c>
      <c r="U5082">
        <v>39</v>
      </c>
      <c r="V5082">
        <v>4</v>
      </c>
    </row>
    <row r="5083" spans="1:22">
      <c r="A5083">
        <v>6388167</v>
      </c>
      <c r="B5083" t="str">
        <f t="shared" si="403"/>
        <v>pCFSAN002069_01</v>
      </c>
      <c r="C5083" t="str">
        <f t="shared" si="404"/>
        <v>NC_021813.2</v>
      </c>
      <c r="D5083" t="str">
        <f t="shared" si="405"/>
        <v>CP005389</v>
      </c>
      <c r="E5083" t="str">
        <f t="shared" ref="E5083:E5146" si="407">MID(H5083,1,FIND(" ",H5083)-1)</f>
        <v>Salmonella</v>
      </c>
      <c r="F5083" t="s">
        <v>32768</v>
      </c>
      <c r="G5083" t="str">
        <f t="shared" si="406"/>
        <v>Salmonellaenterica                 Gammaproteobacteria110.36352.3672112---1131</v>
      </c>
      <c r="H5083" t="s">
        <v>25737</v>
      </c>
      <c r="I5083" t="s">
        <v>15</v>
      </c>
      <c r="J5083" t="s">
        <v>78</v>
      </c>
      <c r="K5083" t="s">
        <v>79</v>
      </c>
      <c r="L5083" t="s">
        <v>25743</v>
      </c>
      <c r="M5083" t="s">
        <v>25744</v>
      </c>
      <c r="N5083" t="s">
        <v>25745</v>
      </c>
      <c r="O5083" s="1" t="s">
        <v>25746</v>
      </c>
      <c r="P5083" t="s">
        <v>25747</v>
      </c>
      <c r="Q5083">
        <v>112</v>
      </c>
      <c r="R5083" t="s">
        <v>23</v>
      </c>
      <c r="S5083" t="s">
        <v>23</v>
      </c>
      <c r="T5083" t="s">
        <v>23</v>
      </c>
      <c r="U5083">
        <v>113</v>
      </c>
      <c r="V5083">
        <v>1</v>
      </c>
    </row>
    <row r="5084" spans="1:22">
      <c r="A5084">
        <v>6388071</v>
      </c>
      <c r="B5084" t="str">
        <f t="shared" si="403"/>
        <v>pCFSAN000405_01</v>
      </c>
      <c r="C5084" t="str">
        <f t="shared" si="404"/>
        <v>NZ_CP009409.2</v>
      </c>
      <c r="D5084" t="str">
        <f t="shared" si="405"/>
        <v>CP009409</v>
      </c>
      <c r="E5084" t="str">
        <f t="shared" si="407"/>
        <v>Salmonella</v>
      </c>
      <c r="F5084" t="s">
        <v>32768</v>
      </c>
      <c r="G5084" t="str">
        <f t="shared" si="406"/>
        <v>Salmonellaenterica                 Gammaproteobacteria190.92352.913210---2155</v>
      </c>
      <c r="H5084" t="s">
        <v>25748</v>
      </c>
      <c r="I5084" t="s">
        <v>15</v>
      </c>
      <c r="J5084" t="s">
        <v>78</v>
      </c>
      <c r="K5084" t="s">
        <v>79</v>
      </c>
      <c r="L5084" t="s">
        <v>25749</v>
      </c>
      <c r="M5084" t="s">
        <v>25750</v>
      </c>
      <c r="N5084" t="s">
        <v>25751</v>
      </c>
      <c r="O5084" s="1" t="s">
        <v>25752</v>
      </c>
      <c r="P5084" t="s">
        <v>25753</v>
      </c>
      <c r="Q5084">
        <v>210</v>
      </c>
      <c r="R5084" t="s">
        <v>23</v>
      </c>
      <c r="S5084" t="s">
        <v>23</v>
      </c>
      <c r="T5084" t="s">
        <v>23</v>
      </c>
      <c r="U5084">
        <v>215</v>
      </c>
      <c r="V5084">
        <v>5</v>
      </c>
    </row>
    <row r="5085" spans="1:22">
      <c r="A5085">
        <v>6387975</v>
      </c>
      <c r="B5085" t="str">
        <f t="shared" si="403"/>
        <v>pCFSAN000443_01</v>
      </c>
      <c r="C5085" t="str">
        <f t="shared" si="404"/>
        <v>NZ_AMLT01000070.1</v>
      </c>
      <c r="D5085" t="str">
        <f t="shared" si="405"/>
        <v>AMLT01000070</v>
      </c>
      <c r="E5085" t="str">
        <f t="shared" si="407"/>
        <v>Salmonella</v>
      </c>
      <c r="F5085" t="s">
        <v>32768</v>
      </c>
      <c r="G5085" t="str">
        <f t="shared" si="406"/>
        <v>Salmonellaenterica                 Gammaproteobacteria6.64748.60847---7-</v>
      </c>
      <c r="H5085" t="s">
        <v>25754</v>
      </c>
      <c r="I5085" t="s">
        <v>15</v>
      </c>
      <c r="J5085" t="s">
        <v>78</v>
      </c>
      <c r="K5085" t="s">
        <v>79</v>
      </c>
      <c r="L5085" t="s">
        <v>25755</v>
      </c>
      <c r="M5085" t="s">
        <v>25756</v>
      </c>
      <c r="N5085" t="s">
        <v>25757</v>
      </c>
      <c r="O5085" s="1" t="s">
        <v>13409</v>
      </c>
      <c r="P5085" t="s">
        <v>13410</v>
      </c>
      <c r="Q5085">
        <v>7</v>
      </c>
      <c r="R5085" t="s">
        <v>23</v>
      </c>
      <c r="S5085" t="s">
        <v>23</v>
      </c>
      <c r="T5085" t="s">
        <v>23</v>
      </c>
      <c r="U5085">
        <v>7</v>
      </c>
      <c r="V5085" t="s">
        <v>23</v>
      </c>
    </row>
    <row r="5086" spans="1:22">
      <c r="A5086">
        <v>6387879</v>
      </c>
      <c r="B5086" t="str">
        <f t="shared" si="403"/>
        <v>pSL476_3</v>
      </c>
      <c r="C5086" t="str">
        <f t="shared" si="404"/>
        <v>NC_011082.1</v>
      </c>
      <c r="D5086" t="str">
        <f t="shared" si="405"/>
        <v>CP001119</v>
      </c>
      <c r="E5086" t="str">
        <f t="shared" si="407"/>
        <v>Salmonella</v>
      </c>
      <c r="F5086" t="s">
        <v>32768</v>
      </c>
      <c r="G5086" t="str">
        <f t="shared" si="406"/>
        <v xml:space="preserve">Salmonellaenterica                 Gammaproteobacteria3.37355.11414---4-        </v>
      </c>
      <c r="H5086" t="s">
        <v>25758</v>
      </c>
      <c r="I5086" t="s">
        <v>15</v>
      </c>
      <c r="J5086" t="s">
        <v>78</v>
      </c>
      <c r="K5086" t="s">
        <v>79</v>
      </c>
      <c r="L5086" t="s">
        <v>25759</v>
      </c>
      <c r="M5086" t="s">
        <v>25760</v>
      </c>
      <c r="N5086" t="s">
        <v>25761</v>
      </c>
      <c r="O5086" s="1" t="s">
        <v>23472</v>
      </c>
      <c r="P5086" t="s">
        <v>25762</v>
      </c>
      <c r="Q5086">
        <v>4</v>
      </c>
      <c r="R5086" t="s">
        <v>23</v>
      </c>
      <c r="S5086" t="s">
        <v>23</v>
      </c>
      <c r="T5086" t="s">
        <v>23</v>
      </c>
      <c r="U5086">
        <v>4</v>
      </c>
      <c r="V5086" t="s">
        <v>5248</v>
      </c>
    </row>
    <row r="5087" spans="1:22">
      <c r="A5087">
        <v>6387783</v>
      </c>
      <c r="B5087" t="str">
        <f t="shared" si="403"/>
        <v>pSL476_91</v>
      </c>
      <c r="C5087" t="str">
        <f t="shared" si="404"/>
        <v>NC_011081.1</v>
      </c>
      <c r="D5087" t="str">
        <f t="shared" si="405"/>
        <v>CP001118</v>
      </c>
      <c r="E5087" t="str">
        <f t="shared" si="407"/>
        <v>Salmonella</v>
      </c>
      <c r="F5087" t="s">
        <v>32768</v>
      </c>
      <c r="G5087" t="str">
        <f t="shared" si="406"/>
        <v>Salmonellaenterica                 Gammaproteobacteria91.37450.318599---1001</v>
      </c>
      <c r="H5087" t="s">
        <v>25758</v>
      </c>
      <c r="I5087" t="s">
        <v>15</v>
      </c>
      <c r="J5087" t="s">
        <v>78</v>
      </c>
      <c r="K5087" t="s">
        <v>79</v>
      </c>
      <c r="L5087" t="s">
        <v>25763</v>
      </c>
      <c r="M5087" t="s">
        <v>25764</v>
      </c>
      <c r="N5087" t="s">
        <v>25765</v>
      </c>
      <c r="O5087" s="1" t="s">
        <v>25766</v>
      </c>
      <c r="P5087" t="s">
        <v>25767</v>
      </c>
      <c r="Q5087">
        <v>99</v>
      </c>
      <c r="R5087" t="s">
        <v>23</v>
      </c>
      <c r="S5087" t="s">
        <v>23</v>
      </c>
      <c r="T5087" t="s">
        <v>23</v>
      </c>
      <c r="U5087">
        <v>100</v>
      </c>
      <c r="V5087">
        <v>1</v>
      </c>
    </row>
    <row r="5088" spans="1:22">
      <c r="A5088">
        <v>6387687</v>
      </c>
      <c r="B5088" t="str">
        <f t="shared" si="403"/>
        <v>pCFSAN001992_1</v>
      </c>
      <c r="C5088" t="str">
        <f t="shared" si="404"/>
        <v>NC_020306.1</v>
      </c>
      <c r="D5088" t="str">
        <f t="shared" si="405"/>
        <v>CP004026</v>
      </c>
      <c r="E5088" t="str">
        <f t="shared" si="407"/>
        <v>Salmonella</v>
      </c>
      <c r="F5088" t="s">
        <v>32768</v>
      </c>
      <c r="G5088" t="str">
        <f t="shared" si="406"/>
        <v>Salmonellaenterica                 Gammaproteobacteria24.01248.40522---286</v>
      </c>
      <c r="H5088" t="s">
        <v>25768</v>
      </c>
      <c r="I5088" t="s">
        <v>15</v>
      </c>
      <c r="J5088" t="s">
        <v>78</v>
      </c>
      <c r="K5088" t="s">
        <v>79</v>
      </c>
      <c r="L5088" t="s">
        <v>25769</v>
      </c>
      <c r="M5088" t="s">
        <v>25770</v>
      </c>
      <c r="N5088" t="s">
        <v>25771</v>
      </c>
      <c r="O5088" s="1" t="s">
        <v>25772</v>
      </c>
      <c r="P5088" t="s">
        <v>25773</v>
      </c>
      <c r="Q5088">
        <v>22</v>
      </c>
      <c r="R5088" t="s">
        <v>23</v>
      </c>
      <c r="S5088" t="s">
        <v>23</v>
      </c>
      <c r="T5088" t="s">
        <v>23</v>
      </c>
      <c r="U5088">
        <v>28</v>
      </c>
      <c r="V5088">
        <v>6</v>
      </c>
    </row>
    <row r="5089" spans="1:22">
      <c r="A5089">
        <v>6387591</v>
      </c>
      <c r="B5089" t="str">
        <f t="shared" si="403"/>
        <v>pCFSAN001992_2</v>
      </c>
      <c r="C5089" t="str">
        <f t="shared" si="404"/>
        <v>NC_020308.1</v>
      </c>
      <c r="D5089" t="str">
        <f t="shared" si="405"/>
        <v>CP004028</v>
      </c>
      <c r="E5089" t="str">
        <f t="shared" si="407"/>
        <v>Salmonella</v>
      </c>
      <c r="F5089" t="s">
        <v>32768</v>
      </c>
      <c r="G5089" t="str">
        <f t="shared" si="406"/>
        <v>Salmonellaenterica                 Gammaproteobacteria17.09448.268416---193</v>
      </c>
      <c r="H5089" t="s">
        <v>25768</v>
      </c>
      <c r="I5089" t="s">
        <v>15</v>
      </c>
      <c r="J5089" t="s">
        <v>78</v>
      </c>
      <c r="K5089" t="s">
        <v>79</v>
      </c>
      <c r="L5089" t="s">
        <v>25774</v>
      </c>
      <c r="M5089" t="s">
        <v>25775</v>
      </c>
      <c r="N5089" t="s">
        <v>25776</v>
      </c>
      <c r="O5089" s="1" t="s">
        <v>25777</v>
      </c>
      <c r="P5089" t="s">
        <v>25778</v>
      </c>
      <c r="Q5089">
        <v>16</v>
      </c>
      <c r="R5089" t="s">
        <v>23</v>
      </c>
      <c r="S5089" t="s">
        <v>23</v>
      </c>
      <c r="T5089" t="s">
        <v>23</v>
      </c>
      <c r="U5089">
        <v>19</v>
      </c>
      <c r="V5089">
        <v>3</v>
      </c>
    </row>
    <row r="5090" spans="1:22">
      <c r="A5090">
        <v>6387495</v>
      </c>
      <c r="B5090" t="str">
        <f t="shared" si="403"/>
        <v>pCVM29188_46</v>
      </c>
      <c r="C5090" t="str">
        <f t="shared" si="404"/>
        <v>NC_011078.1</v>
      </c>
      <c r="D5090" t="str">
        <f t="shared" si="405"/>
        <v>CP001123</v>
      </c>
      <c r="E5090" t="str">
        <f t="shared" si="407"/>
        <v>Salmonella</v>
      </c>
      <c r="F5090" t="s">
        <v>32768</v>
      </c>
      <c r="G5090" t="str">
        <f t="shared" si="406"/>
        <v>Salmonellaenterica                 Gammaproteobacteria46.12142.789631--24310</v>
      </c>
      <c r="H5090" t="s">
        <v>25779</v>
      </c>
      <c r="I5090" t="s">
        <v>15</v>
      </c>
      <c r="J5090" t="s">
        <v>78</v>
      </c>
      <c r="K5090" t="s">
        <v>79</v>
      </c>
      <c r="L5090" t="s">
        <v>25780</v>
      </c>
      <c r="M5090" t="s">
        <v>25781</v>
      </c>
      <c r="N5090" t="s">
        <v>25782</v>
      </c>
      <c r="O5090" s="1" t="s">
        <v>25783</v>
      </c>
      <c r="P5090" t="s">
        <v>25784</v>
      </c>
      <c r="Q5090">
        <v>31</v>
      </c>
      <c r="R5090" t="s">
        <v>23</v>
      </c>
      <c r="S5090" t="s">
        <v>23</v>
      </c>
      <c r="T5090">
        <v>2</v>
      </c>
      <c r="U5090">
        <v>43</v>
      </c>
      <c r="V5090">
        <v>10</v>
      </c>
    </row>
    <row r="5091" spans="1:22">
      <c r="A5091">
        <v>6387399</v>
      </c>
      <c r="B5091" t="str">
        <f t="shared" si="403"/>
        <v>pCVM29188_101</v>
      </c>
      <c r="C5091" t="str">
        <f t="shared" si="404"/>
        <v>NC_011077.1</v>
      </c>
      <c r="D5091" t="str">
        <f t="shared" si="405"/>
        <v>CP001121</v>
      </c>
      <c r="E5091" t="str">
        <f t="shared" si="407"/>
        <v>Salmonella</v>
      </c>
      <c r="F5091" t="s">
        <v>32768</v>
      </c>
      <c r="G5091" t="str">
        <f t="shared" si="406"/>
        <v>Salmonellaenterica                 Gammaproteobacteria101.46150.0537110---1111</v>
      </c>
      <c r="H5091" t="s">
        <v>25779</v>
      </c>
      <c r="I5091" t="s">
        <v>15</v>
      </c>
      <c r="J5091" t="s">
        <v>78</v>
      </c>
      <c r="K5091" t="s">
        <v>79</v>
      </c>
      <c r="L5091" t="s">
        <v>25785</v>
      </c>
      <c r="M5091" t="s">
        <v>25786</v>
      </c>
      <c r="N5091" t="s">
        <v>25787</v>
      </c>
      <c r="O5091" s="1" t="s">
        <v>25788</v>
      </c>
      <c r="P5091" t="s">
        <v>25789</v>
      </c>
      <c r="Q5091">
        <v>110</v>
      </c>
      <c r="R5091" t="s">
        <v>23</v>
      </c>
      <c r="S5091" t="s">
        <v>23</v>
      </c>
      <c r="T5091" t="s">
        <v>23</v>
      </c>
      <c r="U5091">
        <v>111</v>
      </c>
      <c r="V5091">
        <v>1</v>
      </c>
    </row>
    <row r="5092" spans="1:22">
      <c r="A5092">
        <v>6387303</v>
      </c>
      <c r="B5092" t="str">
        <f t="shared" si="403"/>
        <v>pCVM29188_146</v>
      </c>
      <c r="C5092" t="str">
        <f t="shared" si="404"/>
        <v>NC_011076.1</v>
      </c>
      <c r="D5092" t="str">
        <f t="shared" si="405"/>
        <v>CP001122</v>
      </c>
      <c r="E5092" t="str">
        <f t="shared" si="407"/>
        <v>Salmonella</v>
      </c>
      <c r="F5092" t="s">
        <v>32768</v>
      </c>
      <c r="G5092" t="str">
        <f t="shared" si="406"/>
        <v>Salmonellaenterica                 Gammaproteobacteria146.81149.4118141--51515</v>
      </c>
      <c r="H5092" t="s">
        <v>25779</v>
      </c>
      <c r="I5092" t="s">
        <v>15</v>
      </c>
      <c r="J5092" t="s">
        <v>78</v>
      </c>
      <c r="K5092" t="s">
        <v>79</v>
      </c>
      <c r="L5092" t="s">
        <v>25790</v>
      </c>
      <c r="M5092" t="s">
        <v>25791</v>
      </c>
      <c r="N5092" t="s">
        <v>25792</v>
      </c>
      <c r="O5092" s="1" t="s">
        <v>25300</v>
      </c>
      <c r="P5092" t="s">
        <v>25301</v>
      </c>
      <c r="Q5092">
        <v>141</v>
      </c>
      <c r="R5092" t="s">
        <v>23</v>
      </c>
      <c r="S5092" t="s">
        <v>23</v>
      </c>
      <c r="T5092">
        <v>5</v>
      </c>
      <c r="U5092">
        <v>151</v>
      </c>
      <c r="V5092">
        <v>5</v>
      </c>
    </row>
    <row r="5093" spans="1:22">
      <c r="A5093">
        <v>6387207</v>
      </c>
      <c r="B5093" t="str">
        <f t="shared" si="403"/>
        <v>pCFSAN000934_02</v>
      </c>
      <c r="C5093" t="str">
        <f t="shared" si="404"/>
        <v>NZ_CP009567.1</v>
      </c>
      <c r="D5093" t="str">
        <f t="shared" si="405"/>
        <v>CP009567</v>
      </c>
      <c r="E5093" t="str">
        <f t="shared" si="407"/>
        <v>Salmonella</v>
      </c>
      <c r="F5093" t="s">
        <v>32768</v>
      </c>
      <c r="G5093" t="str">
        <f t="shared" si="406"/>
        <v>Salmonellaenterica                 Gammaproteobacteria158.52151.8966179---1845</v>
      </c>
      <c r="H5093" t="s">
        <v>25793</v>
      </c>
      <c r="I5093" t="s">
        <v>15</v>
      </c>
      <c r="J5093" t="s">
        <v>78</v>
      </c>
      <c r="K5093" t="s">
        <v>79</v>
      </c>
      <c r="L5093" t="s">
        <v>25794</v>
      </c>
      <c r="M5093" t="s">
        <v>25795</v>
      </c>
      <c r="N5093" t="s">
        <v>25796</v>
      </c>
      <c r="O5093" s="1" t="s">
        <v>25797</v>
      </c>
      <c r="P5093" t="s">
        <v>25798</v>
      </c>
      <c r="Q5093">
        <v>179</v>
      </c>
      <c r="R5093" t="s">
        <v>23</v>
      </c>
      <c r="S5093" t="s">
        <v>23</v>
      </c>
      <c r="T5093" t="s">
        <v>23</v>
      </c>
      <c r="U5093">
        <v>184</v>
      </c>
      <c r="V5093">
        <v>5</v>
      </c>
    </row>
    <row r="5094" spans="1:22">
      <c r="A5094">
        <v>6387111</v>
      </c>
      <c r="B5094" t="str">
        <f t="shared" si="403"/>
        <v>pCVM22462</v>
      </c>
      <c r="C5094" t="str">
        <f t="shared" si="404"/>
        <v>NZ_CP009566.1</v>
      </c>
      <c r="D5094" t="str">
        <f t="shared" si="405"/>
        <v>CP009566</v>
      </c>
      <c r="E5094" t="str">
        <f t="shared" si="407"/>
        <v>Salmonella</v>
      </c>
      <c r="F5094" t="s">
        <v>32768</v>
      </c>
      <c r="G5094" t="str">
        <f t="shared" si="406"/>
        <v>Salmonellaenterica                 Gammaproteobacteria94.72549.9984102---1053</v>
      </c>
      <c r="H5094" t="s">
        <v>25793</v>
      </c>
      <c r="I5094" t="s">
        <v>15</v>
      </c>
      <c r="J5094" t="s">
        <v>78</v>
      </c>
      <c r="K5094" t="s">
        <v>79</v>
      </c>
      <c r="L5094" t="s">
        <v>25799</v>
      </c>
      <c r="M5094" t="s">
        <v>25800</v>
      </c>
      <c r="N5094" t="s">
        <v>25801</v>
      </c>
      <c r="O5094" s="1" t="s">
        <v>25802</v>
      </c>
      <c r="P5094" t="s">
        <v>25803</v>
      </c>
      <c r="Q5094">
        <v>102</v>
      </c>
      <c r="R5094" t="s">
        <v>23</v>
      </c>
      <c r="S5094" t="s">
        <v>23</v>
      </c>
      <c r="T5094" t="s">
        <v>23</v>
      </c>
      <c r="U5094">
        <v>105</v>
      </c>
      <c r="V5094">
        <v>3</v>
      </c>
    </row>
    <row r="5095" spans="1:22">
      <c r="A5095">
        <v>6387015</v>
      </c>
      <c r="B5095" t="str">
        <f t="shared" si="403"/>
        <v>pCFSAN000934_03</v>
      </c>
      <c r="C5095" t="str">
        <f t="shared" si="404"/>
        <v>NZ_CP009568.1</v>
      </c>
      <c r="D5095" t="str">
        <f t="shared" si="405"/>
        <v>CP009568</v>
      </c>
      <c r="E5095" t="str">
        <f t="shared" si="407"/>
        <v>Salmonella</v>
      </c>
      <c r="F5095" t="s">
        <v>32768</v>
      </c>
      <c r="G5095" t="str">
        <f t="shared" si="406"/>
        <v xml:space="preserve">Salmonellaenterica                 Gammaproteobacteria3.60543.02362---2-        </v>
      </c>
      <c r="H5095" t="s">
        <v>25793</v>
      </c>
      <c r="I5095" t="s">
        <v>15</v>
      </c>
      <c r="J5095" t="s">
        <v>78</v>
      </c>
      <c r="K5095" t="s">
        <v>79</v>
      </c>
      <c r="L5095" t="s">
        <v>25804</v>
      </c>
      <c r="M5095" t="s">
        <v>25805</v>
      </c>
      <c r="N5095" t="s">
        <v>25806</v>
      </c>
      <c r="O5095" s="1" t="s">
        <v>25807</v>
      </c>
      <c r="P5095" t="s">
        <v>25808</v>
      </c>
      <c r="Q5095">
        <v>2</v>
      </c>
      <c r="R5095" t="s">
        <v>23</v>
      </c>
      <c r="S5095" t="s">
        <v>23</v>
      </c>
      <c r="T5095" t="s">
        <v>23</v>
      </c>
      <c r="U5095">
        <v>2</v>
      </c>
      <c r="V5095" t="s">
        <v>5248</v>
      </c>
    </row>
    <row r="5096" spans="1:22">
      <c r="A5096">
        <v>6386919</v>
      </c>
      <c r="B5096" t="str">
        <f t="shared" si="403"/>
        <v>pSN254</v>
      </c>
      <c r="C5096" t="str">
        <f t="shared" si="404"/>
        <v>NC_009140.1</v>
      </c>
      <c r="D5096" t="str">
        <f t="shared" si="405"/>
        <v>CP000604</v>
      </c>
      <c r="E5096" t="str">
        <f t="shared" si="407"/>
        <v>Salmonella</v>
      </c>
      <c r="F5096" t="s">
        <v>32768</v>
      </c>
      <c r="G5096" t="str">
        <f t="shared" si="406"/>
        <v>Salmonellaenterica                 Gammaproteobacteria176.47352.8177195---1983</v>
      </c>
      <c r="H5096" t="s">
        <v>25809</v>
      </c>
      <c r="I5096" t="s">
        <v>15</v>
      </c>
      <c r="J5096" t="s">
        <v>78</v>
      </c>
      <c r="K5096" t="s">
        <v>79</v>
      </c>
      <c r="L5096" t="s">
        <v>25810</v>
      </c>
      <c r="M5096" t="s">
        <v>25811</v>
      </c>
      <c r="N5096" t="s">
        <v>25812</v>
      </c>
      <c r="O5096" s="1" t="s">
        <v>25813</v>
      </c>
      <c r="P5096" t="s">
        <v>25814</v>
      </c>
      <c r="Q5096">
        <v>195</v>
      </c>
      <c r="R5096" t="s">
        <v>23</v>
      </c>
      <c r="S5096" t="s">
        <v>23</v>
      </c>
      <c r="T5096" t="s">
        <v>23</v>
      </c>
      <c r="U5096">
        <v>198</v>
      </c>
      <c r="V5096">
        <v>3</v>
      </c>
    </row>
    <row r="5097" spans="1:22">
      <c r="A5097">
        <v>6386823</v>
      </c>
      <c r="B5097" t="str">
        <f t="shared" si="403"/>
        <v>pSL254_3</v>
      </c>
      <c r="C5097" t="str">
        <f t="shared" si="404"/>
        <v>NC_011079.1</v>
      </c>
      <c r="D5097" t="str">
        <f t="shared" si="405"/>
        <v>CP001112</v>
      </c>
      <c r="E5097" t="str">
        <f t="shared" si="407"/>
        <v>Salmonella</v>
      </c>
      <c r="F5097" t="s">
        <v>32768</v>
      </c>
      <c r="G5097" t="str">
        <f t="shared" si="406"/>
        <v xml:space="preserve">Salmonellaenterica                 Gammaproteobacteria3.60543.02361--12-                </v>
      </c>
      <c r="H5097" t="s">
        <v>25809</v>
      </c>
      <c r="I5097" t="s">
        <v>15</v>
      </c>
      <c r="J5097" t="s">
        <v>78</v>
      </c>
      <c r="K5097" t="s">
        <v>79</v>
      </c>
      <c r="L5097" t="s">
        <v>25815</v>
      </c>
      <c r="M5097" t="s">
        <v>25816</v>
      </c>
      <c r="N5097" t="s">
        <v>25817</v>
      </c>
      <c r="O5097" s="1" t="s">
        <v>25807</v>
      </c>
      <c r="P5097" t="s">
        <v>25808</v>
      </c>
      <c r="Q5097">
        <v>1</v>
      </c>
      <c r="R5097" t="s">
        <v>23</v>
      </c>
      <c r="S5097" t="s">
        <v>23</v>
      </c>
      <c r="T5097">
        <v>1</v>
      </c>
      <c r="U5097">
        <v>2</v>
      </c>
      <c r="V5097" t="s">
        <v>317</v>
      </c>
    </row>
    <row r="5098" spans="1:22">
      <c r="A5098">
        <v>6386727</v>
      </c>
      <c r="B5098" t="str">
        <f t="shared" si="403"/>
        <v>pDM01</v>
      </c>
      <c r="C5098" t="str">
        <f t="shared" si="404"/>
        <v>NZ_CP012039.1</v>
      </c>
      <c r="D5098" t="str">
        <f t="shared" si="405"/>
        <v>CP012039</v>
      </c>
      <c r="E5098" t="str">
        <f t="shared" si="407"/>
        <v>Salmonella</v>
      </c>
      <c r="F5098" t="s">
        <v>32768</v>
      </c>
      <c r="G5098" t="str">
        <f t="shared" si="406"/>
        <v>Salmonellaenterica                 Gammaproteobacteria109.71552.1296113---1141</v>
      </c>
      <c r="H5098" t="s">
        <v>25818</v>
      </c>
      <c r="I5098" t="s">
        <v>15</v>
      </c>
      <c r="J5098" t="s">
        <v>78</v>
      </c>
      <c r="K5098" t="s">
        <v>79</v>
      </c>
      <c r="L5098" t="s">
        <v>25819</v>
      </c>
      <c r="M5098" t="s">
        <v>25820</v>
      </c>
      <c r="N5098" t="s">
        <v>25821</v>
      </c>
      <c r="O5098" s="1" t="s">
        <v>25822</v>
      </c>
      <c r="P5098" t="s">
        <v>25823</v>
      </c>
      <c r="Q5098">
        <v>113</v>
      </c>
      <c r="R5098" t="s">
        <v>23</v>
      </c>
      <c r="S5098" t="s">
        <v>23</v>
      </c>
      <c r="T5098" t="s">
        <v>23</v>
      </c>
      <c r="U5098">
        <v>114</v>
      </c>
      <c r="V5098">
        <v>1</v>
      </c>
    </row>
    <row r="5099" spans="1:22">
      <c r="A5099">
        <v>6386631</v>
      </c>
      <c r="B5099" t="str">
        <f t="shared" si="403"/>
        <v>pSPCV</v>
      </c>
      <c r="C5099" t="str">
        <f t="shared" si="404"/>
        <v>NC_012124.1</v>
      </c>
      <c r="D5099" t="str">
        <f t="shared" si="405"/>
        <v>CP000858</v>
      </c>
      <c r="E5099" t="str">
        <f t="shared" si="407"/>
        <v>Salmonella</v>
      </c>
      <c r="F5099" t="s">
        <v>32768</v>
      </c>
      <c r="G5099" t="str">
        <f t="shared" si="406"/>
        <v>Salmonellaenterica                 Gammaproteobacteria55.41452.750257---636</v>
      </c>
      <c r="H5099" t="s">
        <v>25824</v>
      </c>
      <c r="I5099" t="s">
        <v>15</v>
      </c>
      <c r="J5099" t="s">
        <v>78</v>
      </c>
      <c r="K5099" t="s">
        <v>79</v>
      </c>
      <c r="L5099" t="s">
        <v>25825</v>
      </c>
      <c r="M5099" t="s">
        <v>25826</v>
      </c>
      <c r="N5099" t="s">
        <v>25827</v>
      </c>
      <c r="O5099" s="1" t="s">
        <v>21124</v>
      </c>
      <c r="P5099" t="s">
        <v>25828</v>
      </c>
      <c r="Q5099">
        <v>57</v>
      </c>
      <c r="R5099" t="s">
        <v>23</v>
      </c>
      <c r="S5099" t="s">
        <v>23</v>
      </c>
      <c r="T5099" t="s">
        <v>23</v>
      </c>
      <c r="U5099">
        <v>63</v>
      </c>
      <c r="V5099">
        <v>6</v>
      </c>
    </row>
    <row r="5100" spans="1:22">
      <c r="A5100">
        <v>6386535</v>
      </c>
      <c r="B5100" t="str">
        <f t="shared" si="403"/>
        <v>pCFSAN000725_01</v>
      </c>
      <c r="C5100" t="str">
        <f t="shared" si="404"/>
        <v>NZ_CP012348.1</v>
      </c>
      <c r="D5100" t="str">
        <f t="shared" si="405"/>
        <v>CP012348</v>
      </c>
      <c r="E5100" t="str">
        <f t="shared" si="407"/>
        <v>Salmonella</v>
      </c>
      <c r="F5100" t="s">
        <v>32768</v>
      </c>
      <c r="G5100" t="str">
        <f t="shared" si="406"/>
        <v>Salmonellaenterica                 Gammaproteobacteria86.6553.300696---10610</v>
      </c>
      <c r="H5100" t="s">
        <v>25829</v>
      </c>
      <c r="I5100" t="s">
        <v>15</v>
      </c>
      <c r="J5100" t="s">
        <v>78</v>
      </c>
      <c r="K5100" t="s">
        <v>79</v>
      </c>
      <c r="L5100" t="s">
        <v>25830</v>
      </c>
      <c r="M5100" t="s">
        <v>25831</v>
      </c>
      <c r="N5100" t="s">
        <v>25832</v>
      </c>
      <c r="O5100" s="1" t="s">
        <v>25833</v>
      </c>
      <c r="P5100" t="s">
        <v>25834</v>
      </c>
      <c r="Q5100">
        <v>96</v>
      </c>
      <c r="R5100" t="s">
        <v>23</v>
      </c>
      <c r="S5100" t="s">
        <v>23</v>
      </c>
      <c r="T5100" t="s">
        <v>23</v>
      </c>
      <c r="U5100">
        <v>106</v>
      </c>
      <c r="V5100">
        <v>10</v>
      </c>
    </row>
    <row r="5101" spans="1:22">
      <c r="A5101">
        <v>6386439</v>
      </c>
      <c r="B5101" t="str">
        <f t="shared" si="403"/>
        <v>pCVM19633_110</v>
      </c>
      <c r="C5101" t="str">
        <f t="shared" si="404"/>
        <v>NC_011092.1</v>
      </c>
      <c r="D5101" t="str">
        <f t="shared" si="405"/>
        <v>CP001125</v>
      </c>
      <c r="E5101" t="str">
        <f t="shared" si="407"/>
        <v>Salmonella</v>
      </c>
      <c r="F5101" t="s">
        <v>32768</v>
      </c>
      <c r="G5101" t="str">
        <f t="shared" si="406"/>
        <v>Salmonellaenterica                 Gammaproteobacteria110.22753.9841108---1191</v>
      </c>
      <c r="H5101" t="s">
        <v>25835</v>
      </c>
      <c r="I5101" t="s">
        <v>15</v>
      </c>
      <c r="J5101" t="s">
        <v>78</v>
      </c>
      <c r="K5101" t="s">
        <v>79</v>
      </c>
      <c r="L5101" t="s">
        <v>25836</v>
      </c>
      <c r="M5101" t="s">
        <v>25837</v>
      </c>
      <c r="N5101" t="s">
        <v>25838</v>
      </c>
      <c r="O5101" s="1" t="s">
        <v>25839</v>
      </c>
      <c r="P5101" t="s">
        <v>25840</v>
      </c>
      <c r="Q5101">
        <v>108</v>
      </c>
      <c r="R5101" t="s">
        <v>23</v>
      </c>
      <c r="S5101" t="s">
        <v>23</v>
      </c>
      <c r="T5101" t="s">
        <v>23</v>
      </c>
      <c r="U5101">
        <v>119</v>
      </c>
      <c r="V5101">
        <v>1</v>
      </c>
    </row>
    <row r="5102" spans="1:22">
      <c r="A5102">
        <v>6386343</v>
      </c>
      <c r="B5102" t="str">
        <f t="shared" si="403"/>
        <v>pCVM19633_4</v>
      </c>
      <c r="C5102" t="str">
        <f t="shared" si="404"/>
        <v>NC_011093.1</v>
      </c>
      <c r="D5102" t="str">
        <f t="shared" si="405"/>
        <v>CP001126</v>
      </c>
      <c r="E5102" t="str">
        <f t="shared" si="407"/>
        <v>Salmonella</v>
      </c>
      <c r="F5102" t="s">
        <v>32768</v>
      </c>
      <c r="G5102" t="str">
        <f t="shared" si="406"/>
        <v>Salmonellaenterica                 Gammaproteobacteria4.58547.48094---4-</v>
      </c>
      <c r="H5102" t="s">
        <v>25835</v>
      </c>
      <c r="I5102" t="s">
        <v>15</v>
      </c>
      <c r="J5102" t="s">
        <v>78</v>
      </c>
      <c r="K5102" t="s">
        <v>79</v>
      </c>
      <c r="L5102" t="s">
        <v>25841</v>
      </c>
      <c r="M5102" t="s">
        <v>25842</v>
      </c>
      <c r="N5102" t="s">
        <v>25843</v>
      </c>
      <c r="O5102" s="1" t="s">
        <v>25844</v>
      </c>
      <c r="P5102" t="s">
        <v>25845</v>
      </c>
      <c r="Q5102">
        <v>4</v>
      </c>
      <c r="R5102" t="s">
        <v>23</v>
      </c>
      <c r="S5102" t="s">
        <v>23</v>
      </c>
      <c r="T5102" t="s">
        <v>23</v>
      </c>
      <c r="U5102">
        <v>4</v>
      </c>
      <c r="V5102" t="s">
        <v>23</v>
      </c>
    </row>
    <row r="5103" spans="1:22">
      <c r="A5103">
        <v>6386247</v>
      </c>
      <c r="B5103" t="str">
        <f t="shared" si="403"/>
        <v>pHCM1</v>
      </c>
      <c r="C5103" t="str">
        <f t="shared" si="404"/>
        <v>NC_003384.1</v>
      </c>
      <c r="D5103" t="str">
        <f t="shared" si="405"/>
        <v>AL513383</v>
      </c>
      <c r="E5103" t="str">
        <f t="shared" si="407"/>
        <v>Salmonella</v>
      </c>
      <c r="F5103" t="s">
        <v>32768</v>
      </c>
      <c r="G5103" t="str">
        <f t="shared" si="406"/>
        <v>Salmonellaenterica                 Gammaproteobacteria218.1647.5811235---24610</v>
      </c>
      <c r="H5103" t="s">
        <v>25846</v>
      </c>
      <c r="I5103" t="s">
        <v>15</v>
      </c>
      <c r="J5103" t="s">
        <v>78</v>
      </c>
      <c r="K5103" t="s">
        <v>79</v>
      </c>
      <c r="L5103" t="s">
        <v>25847</v>
      </c>
      <c r="M5103" t="s">
        <v>25848</v>
      </c>
      <c r="N5103" t="s">
        <v>25849</v>
      </c>
      <c r="O5103" s="1" t="s">
        <v>25850</v>
      </c>
      <c r="P5103" t="s">
        <v>25851</v>
      </c>
      <c r="Q5103">
        <v>235</v>
      </c>
      <c r="R5103" t="s">
        <v>23</v>
      </c>
      <c r="S5103" t="s">
        <v>23</v>
      </c>
      <c r="T5103" t="s">
        <v>23</v>
      </c>
      <c r="U5103">
        <v>246</v>
      </c>
      <c r="V5103">
        <v>10</v>
      </c>
    </row>
    <row r="5104" spans="1:22">
      <c r="A5104">
        <v>6386151</v>
      </c>
      <c r="B5104" t="str">
        <f t="shared" si="403"/>
        <v>pHCM2</v>
      </c>
      <c r="C5104" t="str">
        <f t="shared" si="404"/>
        <v>NC_003385.1</v>
      </c>
      <c r="D5104" t="str">
        <f t="shared" si="405"/>
        <v>AL513384</v>
      </c>
      <c r="E5104" t="str">
        <f t="shared" si="407"/>
        <v>Salmonella</v>
      </c>
      <c r="F5104" t="s">
        <v>32768</v>
      </c>
      <c r="G5104" t="str">
        <f t="shared" si="406"/>
        <v xml:space="preserve">Salmonellaenterica                 Gammaproteobacteria106.51650.6065128-1-129-                        </v>
      </c>
      <c r="H5104" t="s">
        <v>25846</v>
      </c>
      <c r="I5104" t="s">
        <v>15</v>
      </c>
      <c r="J5104" t="s">
        <v>78</v>
      </c>
      <c r="K5104" t="s">
        <v>79</v>
      </c>
      <c r="L5104" t="s">
        <v>25852</v>
      </c>
      <c r="M5104" t="s">
        <v>25853</v>
      </c>
      <c r="N5104" t="s">
        <v>25854</v>
      </c>
      <c r="O5104" s="1" t="s">
        <v>25855</v>
      </c>
      <c r="P5104" t="s">
        <v>25856</v>
      </c>
      <c r="Q5104">
        <v>128</v>
      </c>
      <c r="R5104" t="s">
        <v>23</v>
      </c>
      <c r="S5104">
        <v>1</v>
      </c>
      <c r="T5104" t="s">
        <v>23</v>
      </c>
      <c r="U5104">
        <v>129</v>
      </c>
      <c r="V5104" t="s">
        <v>289</v>
      </c>
    </row>
    <row r="5105" spans="1:22">
      <c r="A5105">
        <v>6386055</v>
      </c>
      <c r="B5105" t="str">
        <f t="shared" si="403"/>
        <v>unnamed</v>
      </c>
      <c r="C5105" t="str">
        <f t="shared" si="404"/>
        <v>NC_016825.1</v>
      </c>
      <c r="D5105" t="str">
        <f t="shared" si="405"/>
        <v>CP003279</v>
      </c>
      <c r="E5105" t="str">
        <f t="shared" si="407"/>
        <v>Salmonella</v>
      </c>
      <c r="F5105" t="s">
        <v>32768</v>
      </c>
      <c r="G5105" t="str">
        <f t="shared" si="406"/>
        <v>Salmonellaenterica                 Gammaproteobacteria181.43146.4298188---1957</v>
      </c>
      <c r="H5105" t="s">
        <v>25857</v>
      </c>
      <c r="I5105" t="s">
        <v>15</v>
      </c>
      <c r="J5105" t="s">
        <v>78</v>
      </c>
      <c r="K5105" t="s">
        <v>79</v>
      </c>
      <c r="L5105" t="s">
        <v>68</v>
      </c>
      <c r="M5105" t="s">
        <v>25858</v>
      </c>
      <c r="N5105" t="s">
        <v>25859</v>
      </c>
      <c r="O5105" s="1" t="s">
        <v>25860</v>
      </c>
      <c r="P5105" t="s">
        <v>25861</v>
      </c>
      <c r="Q5105">
        <v>188</v>
      </c>
      <c r="R5105" t="s">
        <v>23</v>
      </c>
      <c r="S5105" t="s">
        <v>23</v>
      </c>
      <c r="T5105" t="s">
        <v>23</v>
      </c>
      <c r="U5105">
        <v>195</v>
      </c>
      <c r="V5105">
        <v>7</v>
      </c>
    </row>
    <row r="5106" spans="1:22">
      <c r="A5106">
        <v>6385959</v>
      </c>
      <c r="B5106" t="str">
        <f t="shared" si="403"/>
        <v>unnamed</v>
      </c>
      <c r="C5106" t="str">
        <f t="shared" si="404"/>
        <v>NZ_CP007582.1</v>
      </c>
      <c r="D5106" t="str">
        <f t="shared" si="405"/>
        <v>CP007582</v>
      </c>
      <c r="E5106" t="str">
        <f t="shared" si="407"/>
        <v>Salmonella</v>
      </c>
      <c r="F5106" t="s">
        <v>32768</v>
      </c>
      <c r="G5106" t="str">
        <f t="shared" si="406"/>
        <v>Salmonellaenterica                 Gammaproteobacteria91.73953.0298103---1107</v>
      </c>
      <c r="H5106" t="s">
        <v>25862</v>
      </c>
      <c r="I5106" t="s">
        <v>15</v>
      </c>
      <c r="J5106" t="s">
        <v>78</v>
      </c>
      <c r="K5106" t="s">
        <v>79</v>
      </c>
      <c r="L5106" t="s">
        <v>68</v>
      </c>
      <c r="M5106" t="s">
        <v>25863</v>
      </c>
      <c r="N5106" t="s">
        <v>25864</v>
      </c>
      <c r="O5106" s="1" t="s">
        <v>25865</v>
      </c>
      <c r="P5106" t="s">
        <v>25866</v>
      </c>
      <c r="Q5106">
        <v>103</v>
      </c>
      <c r="R5106" t="s">
        <v>23</v>
      </c>
      <c r="S5106" t="s">
        <v>23</v>
      </c>
      <c r="T5106" t="s">
        <v>23</v>
      </c>
      <c r="U5106">
        <v>110</v>
      </c>
      <c r="V5106">
        <v>7</v>
      </c>
    </row>
    <row r="5107" spans="1:22">
      <c r="A5107">
        <v>6385863</v>
      </c>
      <c r="B5107" t="str">
        <f t="shared" si="403"/>
        <v>pSLT_VNP20009</v>
      </c>
      <c r="C5107" t="str">
        <f t="shared" si="404"/>
        <v>NZ_CP008745.1</v>
      </c>
      <c r="D5107" t="str">
        <f t="shared" si="405"/>
        <v>CP008745</v>
      </c>
      <c r="E5107" t="str">
        <f t="shared" si="407"/>
        <v>Salmonella</v>
      </c>
      <c r="F5107" t="s">
        <v>32768</v>
      </c>
      <c r="G5107" t="str">
        <f t="shared" si="406"/>
        <v>Salmonellaenterica                 Gammaproteobacteria93.83353.1114106---1126</v>
      </c>
      <c r="H5107" t="s">
        <v>25867</v>
      </c>
      <c r="I5107" t="s">
        <v>15</v>
      </c>
      <c r="J5107" t="s">
        <v>78</v>
      </c>
      <c r="K5107" t="s">
        <v>79</v>
      </c>
      <c r="L5107" t="s">
        <v>25868</v>
      </c>
      <c r="M5107" t="s">
        <v>25869</v>
      </c>
      <c r="N5107" t="s">
        <v>25870</v>
      </c>
      <c r="O5107" s="1" t="s">
        <v>25871</v>
      </c>
      <c r="P5107" t="s">
        <v>25872</v>
      </c>
      <c r="Q5107">
        <v>106</v>
      </c>
      <c r="R5107" t="s">
        <v>23</v>
      </c>
      <c r="S5107" t="s">
        <v>23</v>
      </c>
      <c r="T5107" t="s">
        <v>23</v>
      </c>
      <c r="U5107">
        <v>112</v>
      </c>
      <c r="V5107">
        <v>6</v>
      </c>
    </row>
    <row r="5108" spans="1:22">
      <c r="A5108">
        <v>6385767</v>
      </c>
      <c r="B5108" t="str">
        <f t="shared" si="403"/>
        <v>pSTY1</v>
      </c>
      <c r="C5108" t="str">
        <f t="shared" si="404"/>
        <v>NZ_CP009103.1</v>
      </c>
      <c r="D5108" t="str">
        <f t="shared" si="405"/>
        <v>CP009103</v>
      </c>
      <c r="E5108" t="str">
        <f t="shared" si="407"/>
        <v>Salmonella</v>
      </c>
      <c r="F5108" t="s">
        <v>32768</v>
      </c>
      <c r="G5108" t="str">
        <f t="shared" si="406"/>
        <v xml:space="preserve">Salmonellaenterica                 Gammaproteobacteria38.45740.676645---45-                </v>
      </c>
      <c r="H5108" t="s">
        <v>25873</v>
      </c>
      <c r="I5108" t="s">
        <v>15</v>
      </c>
      <c r="J5108" t="s">
        <v>78</v>
      </c>
      <c r="K5108" t="s">
        <v>79</v>
      </c>
      <c r="L5108" t="s">
        <v>25874</v>
      </c>
      <c r="M5108" t="s">
        <v>25875</v>
      </c>
      <c r="N5108" t="s">
        <v>25876</v>
      </c>
      <c r="O5108" s="1" t="s">
        <v>25877</v>
      </c>
      <c r="P5108" t="s">
        <v>25878</v>
      </c>
      <c r="Q5108">
        <v>45</v>
      </c>
      <c r="R5108" t="s">
        <v>23</v>
      </c>
      <c r="S5108" t="s">
        <v>23</v>
      </c>
      <c r="T5108" t="s">
        <v>23</v>
      </c>
      <c r="U5108">
        <v>45</v>
      </c>
      <c r="V5108" t="s">
        <v>317</v>
      </c>
    </row>
    <row r="5109" spans="1:22">
      <c r="A5109">
        <v>6385671</v>
      </c>
      <c r="B5109" t="str">
        <f t="shared" si="403"/>
        <v>R64</v>
      </c>
      <c r="C5109" t="str">
        <f t="shared" si="404"/>
        <v>NC_005014.1</v>
      </c>
      <c r="D5109" t="str">
        <f t="shared" si="405"/>
        <v>AP005147</v>
      </c>
      <c r="E5109" t="str">
        <f t="shared" si="407"/>
        <v>Salmonella</v>
      </c>
      <c r="F5109" t="s">
        <v>32768</v>
      </c>
      <c r="G5109" t="str">
        <f t="shared" si="406"/>
        <v xml:space="preserve">Salmonellaenterica                 Gammaproteobacteria120.82649.6094134---134-                                </v>
      </c>
      <c r="H5109" t="s">
        <v>25879</v>
      </c>
      <c r="I5109" t="s">
        <v>15</v>
      </c>
      <c r="J5109" t="s">
        <v>78</v>
      </c>
      <c r="K5109" t="s">
        <v>79</v>
      </c>
      <c r="L5109" t="s">
        <v>25880</v>
      </c>
      <c r="M5109" t="s">
        <v>25881</v>
      </c>
      <c r="N5109" t="s">
        <v>25882</v>
      </c>
      <c r="O5109" s="1" t="s">
        <v>25883</v>
      </c>
      <c r="P5109" t="s">
        <v>25884</v>
      </c>
      <c r="Q5109">
        <v>134</v>
      </c>
      <c r="R5109" t="s">
        <v>23</v>
      </c>
      <c r="S5109" t="s">
        <v>23</v>
      </c>
      <c r="T5109" t="s">
        <v>23</v>
      </c>
      <c r="U5109">
        <v>134</v>
      </c>
      <c r="V5109" t="s">
        <v>108</v>
      </c>
    </row>
    <row r="5110" spans="1:22">
      <c r="A5110">
        <v>6385575</v>
      </c>
      <c r="B5110" t="str">
        <f t="shared" si="403"/>
        <v>p33676_IncA/C</v>
      </c>
      <c r="C5110" t="str">
        <f t="shared" si="404"/>
        <v>NZ_CP012682.1</v>
      </c>
      <c r="D5110" t="str">
        <f t="shared" si="405"/>
        <v>CP012682</v>
      </c>
      <c r="E5110" t="str">
        <f t="shared" si="407"/>
        <v>Salmonella</v>
      </c>
      <c r="F5110" t="s">
        <v>32768</v>
      </c>
      <c r="G5110" t="str">
        <f t="shared" si="406"/>
        <v>Salmonellaenterica                 Gammaproteobacteria161.46152.6536183---19512</v>
      </c>
      <c r="H5110" t="s">
        <v>25885</v>
      </c>
      <c r="I5110" t="s">
        <v>15</v>
      </c>
      <c r="J5110" t="s">
        <v>78</v>
      </c>
      <c r="K5110" t="s">
        <v>79</v>
      </c>
      <c r="L5110" t="s">
        <v>25886</v>
      </c>
      <c r="M5110" t="s">
        <v>25887</v>
      </c>
      <c r="N5110" t="s">
        <v>25888</v>
      </c>
      <c r="O5110" s="1" t="s">
        <v>25889</v>
      </c>
      <c r="P5110" t="s">
        <v>25890</v>
      </c>
      <c r="Q5110">
        <v>183</v>
      </c>
      <c r="R5110" t="s">
        <v>23</v>
      </c>
      <c r="S5110" t="s">
        <v>23</v>
      </c>
      <c r="T5110" t="s">
        <v>23</v>
      </c>
      <c r="U5110">
        <v>195</v>
      </c>
      <c r="V5110">
        <v>12</v>
      </c>
    </row>
    <row r="5111" spans="1:22">
      <c r="A5111">
        <v>6385479</v>
      </c>
      <c r="B5111" t="str">
        <f t="shared" si="403"/>
        <v>p33676_4.5</v>
      </c>
      <c r="C5111" t="str">
        <f t="shared" si="404"/>
        <v>NZ_CP012684.1</v>
      </c>
      <c r="D5111" t="str">
        <f t="shared" si="405"/>
        <v>CP012684</v>
      </c>
      <c r="E5111" t="str">
        <f t="shared" si="407"/>
        <v>Salmonella</v>
      </c>
      <c r="F5111" t="s">
        <v>32768</v>
      </c>
      <c r="G5111" t="str">
        <f t="shared" si="406"/>
        <v xml:space="preserve">Salmonellaenterica                 Gammaproteobacteria4.51250.24385---5-                </v>
      </c>
      <c r="H5111" t="s">
        <v>25885</v>
      </c>
      <c r="I5111" t="s">
        <v>15</v>
      </c>
      <c r="J5111" t="s">
        <v>78</v>
      </c>
      <c r="K5111" t="s">
        <v>79</v>
      </c>
      <c r="L5111" t="s">
        <v>25891</v>
      </c>
      <c r="M5111" t="s">
        <v>25892</v>
      </c>
      <c r="N5111" t="s">
        <v>25893</v>
      </c>
      <c r="O5111" s="1" t="s">
        <v>25894</v>
      </c>
      <c r="P5111" t="s">
        <v>25895</v>
      </c>
      <c r="Q5111">
        <v>5</v>
      </c>
      <c r="R5111" t="s">
        <v>23</v>
      </c>
      <c r="S5111" t="s">
        <v>23</v>
      </c>
      <c r="T5111" t="s">
        <v>23</v>
      </c>
      <c r="U5111">
        <v>5</v>
      </c>
      <c r="V5111" t="s">
        <v>317</v>
      </c>
    </row>
    <row r="5112" spans="1:22">
      <c r="A5112">
        <v>6385383</v>
      </c>
      <c r="B5112" t="str">
        <f t="shared" si="403"/>
        <v>p33673_IncF</v>
      </c>
      <c r="C5112" t="str">
        <f t="shared" si="404"/>
        <v>NZ_CP012683.1</v>
      </c>
      <c r="D5112" t="str">
        <f t="shared" si="405"/>
        <v>CP012683</v>
      </c>
      <c r="E5112" t="str">
        <f t="shared" si="407"/>
        <v>Salmonella</v>
      </c>
      <c r="F5112" t="s">
        <v>32768</v>
      </c>
      <c r="G5112" t="str">
        <f t="shared" si="406"/>
        <v>Salmonellaenterica                 Gammaproteobacteria112.63950.4408107---11710</v>
      </c>
      <c r="H5112" t="s">
        <v>25885</v>
      </c>
      <c r="I5112" t="s">
        <v>15</v>
      </c>
      <c r="J5112" t="s">
        <v>78</v>
      </c>
      <c r="K5112" t="s">
        <v>79</v>
      </c>
      <c r="L5112" t="s">
        <v>25896</v>
      </c>
      <c r="M5112" t="s">
        <v>25897</v>
      </c>
      <c r="N5112" t="s">
        <v>25898</v>
      </c>
      <c r="O5112" s="1" t="s">
        <v>25899</v>
      </c>
      <c r="P5112" t="s">
        <v>25900</v>
      </c>
      <c r="Q5112">
        <v>107</v>
      </c>
      <c r="R5112" t="s">
        <v>23</v>
      </c>
      <c r="S5112" t="s">
        <v>23</v>
      </c>
      <c r="T5112" t="s">
        <v>23</v>
      </c>
      <c r="U5112">
        <v>117</v>
      </c>
      <c r="V5112">
        <v>10</v>
      </c>
    </row>
    <row r="5113" spans="1:22">
      <c r="A5113">
        <v>6385287</v>
      </c>
      <c r="B5113" t="str">
        <f t="shared" si="403"/>
        <v>unnamed</v>
      </c>
      <c r="C5113" t="str">
        <f t="shared" si="404"/>
        <v>NC_016855.1</v>
      </c>
      <c r="D5113" t="str">
        <f t="shared" si="405"/>
        <v>CP001362</v>
      </c>
      <c r="E5113" t="str">
        <f t="shared" si="407"/>
        <v>Salmonella</v>
      </c>
      <c r="F5113" t="s">
        <v>32768</v>
      </c>
      <c r="G5113" t="str">
        <f t="shared" si="406"/>
        <v>Salmonellaenterica                 Gammaproteobacteria93.83253.1151106--11125</v>
      </c>
      <c r="H5113" t="s">
        <v>25901</v>
      </c>
      <c r="I5113" t="s">
        <v>15</v>
      </c>
      <c r="J5113" t="s">
        <v>78</v>
      </c>
      <c r="K5113" t="s">
        <v>79</v>
      </c>
      <c r="L5113" t="s">
        <v>68</v>
      </c>
      <c r="M5113" t="s">
        <v>25902</v>
      </c>
      <c r="N5113" t="s">
        <v>25903</v>
      </c>
      <c r="O5113" s="1" t="s">
        <v>25904</v>
      </c>
      <c r="P5113" t="s">
        <v>25905</v>
      </c>
      <c r="Q5113">
        <v>106</v>
      </c>
      <c r="R5113" t="s">
        <v>23</v>
      </c>
      <c r="S5113" t="s">
        <v>23</v>
      </c>
      <c r="T5113">
        <v>1</v>
      </c>
      <c r="U5113">
        <v>112</v>
      </c>
      <c r="V5113">
        <v>5</v>
      </c>
    </row>
    <row r="5114" spans="1:22">
      <c r="A5114">
        <v>6385191</v>
      </c>
      <c r="B5114" t="str">
        <f t="shared" si="403"/>
        <v>p798_93</v>
      </c>
      <c r="C5114" t="str">
        <f t="shared" si="404"/>
        <v>NC_017054.1</v>
      </c>
      <c r="D5114" t="str">
        <f t="shared" si="405"/>
        <v>CP003387</v>
      </c>
      <c r="E5114" t="str">
        <f t="shared" si="407"/>
        <v>Salmonella</v>
      </c>
      <c r="F5114" t="s">
        <v>32768</v>
      </c>
      <c r="G5114" t="str">
        <f t="shared" si="406"/>
        <v>Salmonellaenterica                 Gammaproteobacteria93.87753.1035104---1106</v>
      </c>
      <c r="H5114" t="s">
        <v>25906</v>
      </c>
      <c r="I5114" t="s">
        <v>15</v>
      </c>
      <c r="J5114" t="s">
        <v>78</v>
      </c>
      <c r="K5114" t="s">
        <v>79</v>
      </c>
      <c r="L5114" t="s">
        <v>25907</v>
      </c>
      <c r="M5114" t="s">
        <v>25908</v>
      </c>
      <c r="N5114" t="s">
        <v>25909</v>
      </c>
      <c r="O5114" s="1" t="s">
        <v>25910</v>
      </c>
      <c r="P5114" t="s">
        <v>25911</v>
      </c>
      <c r="Q5114">
        <v>104</v>
      </c>
      <c r="R5114" t="s">
        <v>23</v>
      </c>
      <c r="S5114" t="s">
        <v>23</v>
      </c>
      <c r="T5114" t="s">
        <v>23</v>
      </c>
      <c r="U5114">
        <v>110</v>
      </c>
      <c r="V5114">
        <v>6</v>
      </c>
    </row>
    <row r="5115" spans="1:22">
      <c r="A5115">
        <v>6385095</v>
      </c>
      <c r="B5115" t="str">
        <f t="shared" si="403"/>
        <v>II</v>
      </c>
      <c r="C5115" t="str">
        <f t="shared" si="404"/>
        <v>NC_022570.1</v>
      </c>
      <c r="D5115" t="str">
        <f t="shared" si="405"/>
        <v>HF937209</v>
      </c>
      <c r="E5115" t="str">
        <f t="shared" si="407"/>
        <v>Salmonella</v>
      </c>
      <c r="F5115" t="s">
        <v>32768</v>
      </c>
      <c r="G5115" t="str">
        <f t="shared" si="406"/>
        <v>Salmonellaenterica                 Gammaproteobacteria94.03453.1287106--11125</v>
      </c>
      <c r="H5115" t="s">
        <v>25912</v>
      </c>
      <c r="I5115" t="s">
        <v>15</v>
      </c>
      <c r="J5115" t="s">
        <v>78</v>
      </c>
      <c r="K5115" t="s">
        <v>79</v>
      </c>
      <c r="L5115" t="s">
        <v>677</v>
      </c>
      <c r="M5115" t="s">
        <v>25913</v>
      </c>
      <c r="N5115" t="s">
        <v>25914</v>
      </c>
      <c r="O5115" s="1" t="s">
        <v>25915</v>
      </c>
      <c r="P5115" t="s">
        <v>25916</v>
      </c>
      <c r="Q5115">
        <v>106</v>
      </c>
      <c r="R5115" t="s">
        <v>23</v>
      </c>
      <c r="S5115" t="s">
        <v>23</v>
      </c>
      <c r="T5115">
        <v>1</v>
      </c>
      <c r="U5115">
        <v>112</v>
      </c>
      <c r="V5115">
        <v>5</v>
      </c>
    </row>
    <row r="5116" spans="1:22">
      <c r="A5116">
        <v>6384999</v>
      </c>
      <c r="B5116" t="str">
        <f t="shared" si="403"/>
        <v>pST3553</v>
      </c>
      <c r="C5116" t="str">
        <f t="shared" si="404"/>
        <v>NZ_AP014566.1</v>
      </c>
      <c r="D5116" t="str">
        <f t="shared" si="405"/>
        <v>AP014566</v>
      </c>
      <c r="E5116" t="str">
        <f t="shared" si="407"/>
        <v>Salmonella</v>
      </c>
      <c r="F5116" t="s">
        <v>32768</v>
      </c>
      <c r="G5116" t="str">
        <f t="shared" si="406"/>
        <v>Salmonellaenterica                 Gammaproteobacteria132.61153.4134145---1549</v>
      </c>
      <c r="H5116" t="s">
        <v>25917</v>
      </c>
      <c r="I5116" t="s">
        <v>15</v>
      </c>
      <c r="J5116" t="s">
        <v>78</v>
      </c>
      <c r="K5116" t="s">
        <v>79</v>
      </c>
      <c r="L5116" t="s">
        <v>25918</v>
      </c>
      <c r="M5116" t="s">
        <v>25919</v>
      </c>
      <c r="N5116" t="s">
        <v>25920</v>
      </c>
      <c r="O5116" s="1" t="s">
        <v>25921</v>
      </c>
      <c r="P5116" t="s">
        <v>25922</v>
      </c>
      <c r="Q5116">
        <v>145</v>
      </c>
      <c r="R5116" t="s">
        <v>23</v>
      </c>
      <c r="S5116" t="s">
        <v>23</v>
      </c>
      <c r="T5116" t="s">
        <v>23</v>
      </c>
      <c r="U5116">
        <v>154</v>
      </c>
      <c r="V5116">
        <v>9</v>
      </c>
    </row>
    <row r="5117" spans="1:22">
      <c r="A5117">
        <v>6384903</v>
      </c>
      <c r="B5117" t="str">
        <f t="shared" si="403"/>
        <v>pSLT</v>
      </c>
      <c r="C5117" t="str">
        <f t="shared" si="404"/>
        <v>NC_003277.1</v>
      </c>
      <c r="D5117" t="str">
        <f t="shared" si="405"/>
        <v>AE006471</v>
      </c>
      <c r="E5117" t="str">
        <f t="shared" si="407"/>
        <v>Salmonella</v>
      </c>
      <c r="F5117" t="s">
        <v>32768</v>
      </c>
      <c r="G5117" t="str">
        <f t="shared" si="406"/>
        <v xml:space="preserve">Salmonellaenterica                 Gammaproteobacteria93.93953.1281102--1112-                </v>
      </c>
      <c r="H5117" t="s">
        <v>25923</v>
      </c>
      <c r="I5117" t="s">
        <v>15</v>
      </c>
      <c r="J5117" t="s">
        <v>78</v>
      </c>
      <c r="K5117" t="s">
        <v>79</v>
      </c>
      <c r="L5117" t="s">
        <v>25924</v>
      </c>
      <c r="M5117" t="s">
        <v>25925</v>
      </c>
      <c r="N5117" t="s">
        <v>25926</v>
      </c>
      <c r="O5117" s="1" t="s">
        <v>25927</v>
      </c>
      <c r="P5117" t="s">
        <v>25928</v>
      </c>
      <c r="Q5117">
        <v>102</v>
      </c>
      <c r="R5117" t="s">
        <v>23</v>
      </c>
      <c r="S5117" t="s">
        <v>23</v>
      </c>
      <c r="T5117">
        <v>1</v>
      </c>
      <c r="U5117">
        <v>112</v>
      </c>
      <c r="V5117" t="s">
        <v>317</v>
      </c>
    </row>
    <row r="5118" spans="1:22">
      <c r="A5118">
        <v>6384807</v>
      </c>
      <c r="B5118" t="str">
        <f t="shared" si="403"/>
        <v>pRSF1010_SL1344</v>
      </c>
      <c r="C5118" t="str">
        <f t="shared" si="404"/>
        <v>NC_017719.1</v>
      </c>
      <c r="D5118" t="str">
        <f t="shared" si="405"/>
        <v>HE654726</v>
      </c>
      <c r="E5118" t="str">
        <f t="shared" si="407"/>
        <v>Salmonella</v>
      </c>
      <c r="F5118" t="s">
        <v>32768</v>
      </c>
      <c r="G5118" t="str">
        <f t="shared" si="406"/>
        <v xml:space="preserve">Salmonellaenterica                 Gammaproteobacteria8.68860.957610---10-        </v>
      </c>
      <c r="H5118" t="s">
        <v>25929</v>
      </c>
      <c r="I5118" t="s">
        <v>15</v>
      </c>
      <c r="J5118" t="s">
        <v>78</v>
      </c>
      <c r="K5118" t="s">
        <v>79</v>
      </c>
      <c r="L5118" t="s">
        <v>25930</v>
      </c>
      <c r="M5118" t="s">
        <v>25931</v>
      </c>
      <c r="N5118" t="s">
        <v>25932</v>
      </c>
      <c r="O5118" s="1" t="s">
        <v>25211</v>
      </c>
      <c r="P5118" t="s">
        <v>25212</v>
      </c>
      <c r="Q5118">
        <v>10</v>
      </c>
      <c r="R5118" t="s">
        <v>23</v>
      </c>
      <c r="S5118" t="s">
        <v>23</v>
      </c>
      <c r="T5118" t="s">
        <v>23</v>
      </c>
      <c r="U5118">
        <v>10</v>
      </c>
      <c r="V5118" t="s">
        <v>5248</v>
      </c>
    </row>
    <row r="5119" spans="1:22">
      <c r="A5119">
        <v>6384711</v>
      </c>
      <c r="B5119" t="str">
        <f t="shared" si="403"/>
        <v>pCol1B9_SL1344</v>
      </c>
      <c r="C5119" t="str">
        <f t="shared" si="404"/>
        <v>NC_017718.1</v>
      </c>
      <c r="D5119" t="str">
        <f t="shared" si="405"/>
        <v>HE654725</v>
      </c>
      <c r="E5119" t="str">
        <f t="shared" si="407"/>
        <v>Salmonella</v>
      </c>
      <c r="F5119" t="s">
        <v>32768</v>
      </c>
      <c r="G5119" t="str">
        <f t="shared" si="406"/>
        <v xml:space="preserve">Salmonellaenterica                 Gammaproteobacteria86.90850.186496--197-        </v>
      </c>
      <c r="H5119" t="s">
        <v>25929</v>
      </c>
      <c r="I5119" t="s">
        <v>15</v>
      </c>
      <c r="J5119" t="s">
        <v>78</v>
      </c>
      <c r="K5119" t="s">
        <v>79</v>
      </c>
      <c r="L5119" t="s">
        <v>25933</v>
      </c>
      <c r="M5119" t="s">
        <v>25934</v>
      </c>
      <c r="N5119" t="s">
        <v>25935</v>
      </c>
      <c r="O5119" s="1" t="s">
        <v>25936</v>
      </c>
      <c r="P5119" t="s">
        <v>25937</v>
      </c>
      <c r="Q5119">
        <v>96</v>
      </c>
      <c r="R5119" t="s">
        <v>23</v>
      </c>
      <c r="S5119" t="s">
        <v>23</v>
      </c>
      <c r="T5119">
        <v>1</v>
      </c>
      <c r="U5119">
        <v>97</v>
      </c>
      <c r="V5119" t="s">
        <v>5248</v>
      </c>
    </row>
    <row r="5120" spans="1:22">
      <c r="A5120">
        <v>6384615</v>
      </c>
      <c r="B5120" t="str">
        <f t="shared" si="403"/>
        <v>pSLT_SL1344</v>
      </c>
      <c r="C5120" t="str">
        <f t="shared" si="404"/>
        <v>NC_017720.1</v>
      </c>
      <c r="D5120" t="str">
        <f t="shared" si="405"/>
        <v>HE654724</v>
      </c>
      <c r="E5120" t="str">
        <f t="shared" si="407"/>
        <v>Salmonella</v>
      </c>
      <c r="F5120" t="s">
        <v>32768</v>
      </c>
      <c r="G5120" t="str">
        <f t="shared" si="406"/>
        <v>Salmonellaenterica                 Gammaproteobacteria93.84253.1116108--11134</v>
      </c>
      <c r="H5120" t="s">
        <v>25929</v>
      </c>
      <c r="I5120" t="s">
        <v>15</v>
      </c>
      <c r="J5120" t="s">
        <v>78</v>
      </c>
      <c r="K5120" t="s">
        <v>79</v>
      </c>
      <c r="L5120" t="s">
        <v>25938</v>
      </c>
      <c r="M5120" t="s">
        <v>25939</v>
      </c>
      <c r="N5120" t="s">
        <v>25940</v>
      </c>
      <c r="O5120" s="1" t="s">
        <v>25941</v>
      </c>
      <c r="P5120" t="s">
        <v>17447</v>
      </c>
      <c r="Q5120">
        <v>108</v>
      </c>
      <c r="R5120" t="s">
        <v>23</v>
      </c>
      <c r="S5120" t="s">
        <v>23</v>
      </c>
      <c r="T5120">
        <v>1</v>
      </c>
      <c r="U5120">
        <v>113</v>
      </c>
      <c r="V5120">
        <v>4</v>
      </c>
    </row>
    <row r="5121" spans="1:22">
      <c r="A5121">
        <v>6384519</v>
      </c>
      <c r="B5121" t="str">
        <f t="shared" si="403"/>
        <v>TY474p1</v>
      </c>
      <c r="C5121" t="str">
        <f t="shared" si="404"/>
        <v>NC_016858.1</v>
      </c>
      <c r="D5121" t="str">
        <f t="shared" si="405"/>
        <v>CP002488</v>
      </c>
      <c r="E5121" t="str">
        <f t="shared" si="407"/>
        <v>Salmonella</v>
      </c>
      <c r="F5121" t="s">
        <v>32768</v>
      </c>
      <c r="G5121" t="str">
        <f t="shared" si="406"/>
        <v>Salmonellaenterica                 Gammaproteobacteria93.84253.1116108---1124</v>
      </c>
      <c r="H5121" t="s">
        <v>25942</v>
      </c>
      <c r="I5121" t="s">
        <v>15</v>
      </c>
      <c r="J5121" t="s">
        <v>78</v>
      </c>
      <c r="K5121" t="s">
        <v>79</v>
      </c>
      <c r="L5121" t="s">
        <v>25943</v>
      </c>
      <c r="M5121" t="s">
        <v>25944</v>
      </c>
      <c r="N5121" t="s">
        <v>25945</v>
      </c>
      <c r="O5121" s="1" t="s">
        <v>25941</v>
      </c>
      <c r="P5121" t="s">
        <v>17447</v>
      </c>
      <c r="Q5121">
        <v>108</v>
      </c>
      <c r="R5121" t="s">
        <v>23</v>
      </c>
      <c r="S5121" t="s">
        <v>23</v>
      </c>
      <c r="T5121" t="s">
        <v>23</v>
      </c>
      <c r="U5121">
        <v>112</v>
      </c>
      <c r="V5121">
        <v>4</v>
      </c>
    </row>
    <row r="5122" spans="1:22">
      <c r="A5122">
        <v>6384423</v>
      </c>
      <c r="B5122" t="str">
        <f t="shared" si="403"/>
        <v>TY474p2</v>
      </c>
      <c r="C5122" t="str">
        <f t="shared" si="404"/>
        <v>NC_017675.1</v>
      </c>
      <c r="D5122" t="str">
        <f t="shared" si="405"/>
        <v>CP002489</v>
      </c>
      <c r="E5122" t="str">
        <f t="shared" si="407"/>
        <v>Salmonella</v>
      </c>
      <c r="F5122" t="s">
        <v>32768</v>
      </c>
      <c r="G5122" t="str">
        <f t="shared" si="406"/>
        <v xml:space="preserve">Salmonellaenterica                 Gammaproteobacteria86.90850.186496---96-                </v>
      </c>
      <c r="H5122" t="s">
        <v>25942</v>
      </c>
      <c r="I5122" t="s">
        <v>15</v>
      </c>
      <c r="J5122" t="s">
        <v>78</v>
      </c>
      <c r="K5122" t="s">
        <v>79</v>
      </c>
      <c r="L5122" t="s">
        <v>25946</v>
      </c>
      <c r="M5122" t="s">
        <v>25947</v>
      </c>
      <c r="N5122" t="s">
        <v>25948</v>
      </c>
      <c r="O5122" s="1" t="s">
        <v>25936</v>
      </c>
      <c r="P5122" t="s">
        <v>25937</v>
      </c>
      <c r="Q5122">
        <v>96</v>
      </c>
      <c r="R5122" t="s">
        <v>23</v>
      </c>
      <c r="S5122" t="s">
        <v>23</v>
      </c>
      <c r="T5122" t="s">
        <v>23</v>
      </c>
      <c r="U5122">
        <v>96</v>
      </c>
      <c r="V5122" t="s">
        <v>317</v>
      </c>
    </row>
    <row r="5123" spans="1:22">
      <c r="A5123">
        <v>6384327</v>
      </c>
      <c r="B5123" t="str">
        <f t="shared" ref="B5123:B5186" si="408">L5123</f>
        <v>TY474p3</v>
      </c>
      <c r="C5123" t="str">
        <f t="shared" ref="C5123:C5186" si="409">M5123</f>
        <v>NC_016859.1</v>
      </c>
      <c r="D5123" t="str">
        <f t="shared" ref="D5123:D5186" si="410">N5123</f>
        <v>CP002490</v>
      </c>
      <c r="E5123" t="str">
        <f t="shared" si="407"/>
        <v>Salmonella</v>
      </c>
      <c r="F5123" t="s">
        <v>32768</v>
      </c>
      <c r="G5123" t="str">
        <f t="shared" ref="G5123:G5186" si="411">CONCATENATE(E5123,F5123,K5123,O5123,P5123,Q5123,R5123,S5123,T5123,U5123,V5123)</f>
        <v xml:space="preserve">Salmonellaenterica                 Gammaproteobacteria8.68860.957610---10-                </v>
      </c>
      <c r="H5123" t="s">
        <v>25942</v>
      </c>
      <c r="I5123" t="s">
        <v>15</v>
      </c>
      <c r="J5123" t="s">
        <v>78</v>
      </c>
      <c r="K5123" t="s">
        <v>79</v>
      </c>
      <c r="L5123" t="s">
        <v>25949</v>
      </c>
      <c r="M5123" t="s">
        <v>25950</v>
      </c>
      <c r="N5123" t="s">
        <v>25951</v>
      </c>
      <c r="O5123" s="1" t="s">
        <v>25211</v>
      </c>
      <c r="P5123" t="s">
        <v>25212</v>
      </c>
      <c r="Q5123">
        <v>10</v>
      </c>
      <c r="R5123" t="s">
        <v>23</v>
      </c>
      <c r="S5123" t="s">
        <v>23</v>
      </c>
      <c r="T5123" t="s">
        <v>23</v>
      </c>
      <c r="U5123">
        <v>10</v>
      </c>
      <c r="V5123" t="s">
        <v>317</v>
      </c>
    </row>
    <row r="5124" spans="1:22">
      <c r="A5124">
        <v>6384231</v>
      </c>
      <c r="B5124" t="str">
        <f t="shared" si="408"/>
        <v>pSTMDT12_L</v>
      </c>
      <c r="C5124" t="str">
        <f t="shared" si="409"/>
        <v>NC_016861.1</v>
      </c>
      <c r="D5124" t="str">
        <f t="shared" si="410"/>
        <v>AP011958</v>
      </c>
      <c r="E5124" t="str">
        <f t="shared" si="407"/>
        <v>Salmonella</v>
      </c>
      <c r="F5124" t="s">
        <v>32768</v>
      </c>
      <c r="G5124" t="str">
        <f t="shared" si="411"/>
        <v>Salmonellaenterica                 Gammaproteobacteria106.5153.4692119---1278</v>
      </c>
      <c r="H5124" t="s">
        <v>25952</v>
      </c>
      <c r="I5124" t="s">
        <v>15</v>
      </c>
      <c r="J5124" t="s">
        <v>78</v>
      </c>
      <c r="K5124" t="s">
        <v>79</v>
      </c>
      <c r="L5124" t="s">
        <v>25953</v>
      </c>
      <c r="M5124" t="s">
        <v>25954</v>
      </c>
      <c r="N5124" t="s">
        <v>25955</v>
      </c>
      <c r="O5124" s="1" t="s">
        <v>25956</v>
      </c>
      <c r="P5124" t="s">
        <v>25957</v>
      </c>
      <c r="Q5124">
        <v>119</v>
      </c>
      <c r="R5124" t="s">
        <v>23</v>
      </c>
      <c r="S5124" t="s">
        <v>23</v>
      </c>
      <c r="T5124" t="s">
        <v>23</v>
      </c>
      <c r="U5124">
        <v>127</v>
      </c>
      <c r="V5124">
        <v>8</v>
      </c>
    </row>
    <row r="5125" spans="1:22">
      <c r="A5125">
        <v>6384135</v>
      </c>
      <c r="B5125" t="str">
        <f t="shared" si="408"/>
        <v>pSTMDT12_S</v>
      </c>
      <c r="C5125" t="str">
        <f t="shared" si="409"/>
        <v>NC_016862.1</v>
      </c>
      <c r="D5125" t="str">
        <f t="shared" si="410"/>
        <v>AP011959</v>
      </c>
      <c r="E5125" t="str">
        <f t="shared" si="407"/>
        <v>Salmonella</v>
      </c>
      <c r="F5125" t="s">
        <v>32768</v>
      </c>
      <c r="G5125" t="str">
        <f t="shared" si="411"/>
        <v xml:space="preserve">Salmonellaenterica                 Gammaproteobacteria2468560.945810---10-        </v>
      </c>
      <c r="H5125" t="s">
        <v>25952</v>
      </c>
      <c r="I5125" t="s">
        <v>15</v>
      </c>
      <c r="J5125" t="s">
        <v>78</v>
      </c>
      <c r="K5125" t="s">
        <v>79</v>
      </c>
      <c r="L5125" t="s">
        <v>25958</v>
      </c>
      <c r="M5125" t="s">
        <v>25959</v>
      </c>
      <c r="N5125" t="s">
        <v>25960</v>
      </c>
      <c r="O5125" s="1">
        <v>24685</v>
      </c>
      <c r="P5125" t="s">
        <v>25961</v>
      </c>
      <c r="Q5125">
        <v>10</v>
      </c>
      <c r="R5125" t="s">
        <v>23</v>
      </c>
      <c r="S5125" t="s">
        <v>23</v>
      </c>
      <c r="T5125" t="s">
        <v>23</v>
      </c>
      <c r="U5125">
        <v>10</v>
      </c>
      <c r="V5125" t="s">
        <v>5248</v>
      </c>
    </row>
    <row r="5126" spans="1:22">
      <c r="A5126">
        <v>6384039</v>
      </c>
      <c r="B5126" t="str">
        <f t="shared" si="408"/>
        <v>pSTU288-1</v>
      </c>
      <c r="C5126" t="str">
        <f t="shared" si="409"/>
        <v>NC_021155.1</v>
      </c>
      <c r="D5126" t="str">
        <f t="shared" si="410"/>
        <v>CP004058</v>
      </c>
      <c r="E5126" t="str">
        <f t="shared" si="407"/>
        <v>Salmonella</v>
      </c>
      <c r="F5126" t="s">
        <v>32768</v>
      </c>
      <c r="G5126" t="str">
        <f t="shared" si="411"/>
        <v>Salmonellaenterica                 Gammaproteobacteria148.71152.9517174---1806</v>
      </c>
      <c r="H5126" t="s">
        <v>25962</v>
      </c>
      <c r="I5126" t="s">
        <v>15</v>
      </c>
      <c r="J5126" t="s">
        <v>78</v>
      </c>
      <c r="K5126" t="s">
        <v>79</v>
      </c>
      <c r="L5126" t="s">
        <v>25963</v>
      </c>
      <c r="M5126" t="s">
        <v>25964</v>
      </c>
      <c r="N5126" t="s">
        <v>25965</v>
      </c>
      <c r="O5126" s="1" t="s">
        <v>25966</v>
      </c>
      <c r="P5126" t="s">
        <v>25967</v>
      </c>
      <c r="Q5126">
        <v>174</v>
      </c>
      <c r="R5126" t="s">
        <v>23</v>
      </c>
      <c r="S5126" t="s">
        <v>23</v>
      </c>
      <c r="T5126" t="s">
        <v>23</v>
      </c>
      <c r="U5126">
        <v>180</v>
      </c>
      <c r="V5126">
        <v>6</v>
      </c>
    </row>
    <row r="5127" spans="1:22">
      <c r="A5127">
        <v>6383943</v>
      </c>
      <c r="B5127" t="str">
        <f t="shared" si="408"/>
        <v>pSTU288-2</v>
      </c>
      <c r="C5127" t="str">
        <f t="shared" si="409"/>
        <v>NC_021156.1</v>
      </c>
      <c r="D5127" t="str">
        <f t="shared" si="410"/>
        <v>CP004059</v>
      </c>
      <c r="E5127" t="str">
        <f t="shared" si="407"/>
        <v>Salmonella</v>
      </c>
      <c r="F5127" t="s">
        <v>32768</v>
      </c>
      <c r="G5127" t="str">
        <f t="shared" si="411"/>
        <v>Salmonellaenterica                 Gammaproteobacteria11.06761.760211---132</v>
      </c>
      <c r="H5127" t="s">
        <v>25962</v>
      </c>
      <c r="I5127" t="s">
        <v>15</v>
      </c>
      <c r="J5127" t="s">
        <v>78</v>
      </c>
      <c r="K5127" t="s">
        <v>79</v>
      </c>
      <c r="L5127" t="s">
        <v>25968</v>
      </c>
      <c r="M5127" t="s">
        <v>25969</v>
      </c>
      <c r="N5127" t="s">
        <v>25970</v>
      </c>
      <c r="O5127" s="1" t="s">
        <v>25971</v>
      </c>
      <c r="P5127" t="s">
        <v>25972</v>
      </c>
      <c r="Q5127">
        <v>11</v>
      </c>
      <c r="R5127" t="s">
        <v>23</v>
      </c>
      <c r="S5127" t="s">
        <v>23</v>
      </c>
      <c r="T5127" t="s">
        <v>23</v>
      </c>
      <c r="U5127">
        <v>13</v>
      </c>
      <c r="V5127">
        <v>2</v>
      </c>
    </row>
    <row r="5128" spans="1:22">
      <c r="A5128">
        <v>6383847</v>
      </c>
      <c r="B5128" t="str">
        <f t="shared" si="408"/>
        <v>pSTU288-3</v>
      </c>
      <c r="C5128" t="str">
        <f t="shared" si="409"/>
        <v>NC_021157.1</v>
      </c>
      <c r="D5128" t="str">
        <f t="shared" si="410"/>
        <v>CP004060</v>
      </c>
      <c r="E5128" t="str">
        <f t="shared" si="407"/>
        <v>Salmonella</v>
      </c>
      <c r="F5128" t="s">
        <v>32768</v>
      </c>
      <c r="G5128" t="str">
        <f t="shared" si="411"/>
        <v>Salmonellaenterica                 Gammaproteobacteria4.67550.99473---41</v>
      </c>
      <c r="H5128" t="s">
        <v>25962</v>
      </c>
      <c r="I5128" t="s">
        <v>15</v>
      </c>
      <c r="J5128" t="s">
        <v>78</v>
      </c>
      <c r="K5128" t="s">
        <v>79</v>
      </c>
      <c r="L5128" t="s">
        <v>25973</v>
      </c>
      <c r="M5128" t="s">
        <v>25974</v>
      </c>
      <c r="N5128" t="s">
        <v>25975</v>
      </c>
      <c r="O5128" s="1" t="s">
        <v>22722</v>
      </c>
      <c r="P5128" t="s">
        <v>25976</v>
      </c>
      <c r="Q5128">
        <v>3</v>
      </c>
      <c r="R5128" t="s">
        <v>23</v>
      </c>
      <c r="S5128" t="s">
        <v>23</v>
      </c>
      <c r="T5128" t="s">
        <v>23</v>
      </c>
      <c r="U5128">
        <v>4</v>
      </c>
      <c r="V5128">
        <v>1</v>
      </c>
    </row>
    <row r="5129" spans="1:22">
      <c r="A5129">
        <v>6383751</v>
      </c>
      <c r="B5129" t="str">
        <f t="shared" si="408"/>
        <v>pSTUK-100</v>
      </c>
      <c r="C5129" t="str">
        <f t="shared" si="409"/>
        <v>NC_016864.1</v>
      </c>
      <c r="D5129" t="str">
        <f t="shared" si="410"/>
        <v>CP002615</v>
      </c>
      <c r="E5129" t="str">
        <f t="shared" si="407"/>
        <v>Salmonella</v>
      </c>
      <c r="F5129" t="s">
        <v>32768</v>
      </c>
      <c r="G5129" t="str">
        <f t="shared" si="411"/>
        <v>Salmonellaenterica                 Gammaproteobacteria93.27753.0291104---1106</v>
      </c>
      <c r="H5129" t="s">
        <v>25977</v>
      </c>
      <c r="I5129" t="s">
        <v>15</v>
      </c>
      <c r="J5129" t="s">
        <v>78</v>
      </c>
      <c r="K5129" t="s">
        <v>79</v>
      </c>
      <c r="L5129" t="s">
        <v>25978</v>
      </c>
      <c r="M5129" t="s">
        <v>25979</v>
      </c>
      <c r="N5129" t="s">
        <v>25980</v>
      </c>
      <c r="O5129" s="1" t="s">
        <v>25981</v>
      </c>
      <c r="P5129" t="s">
        <v>25982</v>
      </c>
      <c r="Q5129">
        <v>104</v>
      </c>
      <c r="R5129" t="s">
        <v>23</v>
      </c>
      <c r="S5129" t="s">
        <v>23</v>
      </c>
      <c r="T5129" t="s">
        <v>23</v>
      </c>
      <c r="U5129">
        <v>110</v>
      </c>
      <c r="V5129">
        <v>6</v>
      </c>
    </row>
    <row r="5130" spans="1:22">
      <c r="A5130">
        <v>6383655</v>
      </c>
      <c r="B5130" t="str">
        <f t="shared" si="408"/>
        <v>unnamed3</v>
      </c>
      <c r="C5130" t="str">
        <f t="shared" si="409"/>
        <v>NC_021816.1</v>
      </c>
      <c r="D5130" t="str">
        <f t="shared" si="410"/>
        <v>CP006052</v>
      </c>
      <c r="E5130" t="str">
        <f t="shared" si="407"/>
        <v>Salmonella</v>
      </c>
      <c r="F5130" t="s">
        <v>32768</v>
      </c>
      <c r="G5130" t="str">
        <f t="shared" si="411"/>
        <v>Salmonellaenterica                 Gammaproteobacteria3.60943.2533---3</v>
      </c>
      <c r="H5130" t="s">
        <v>25983</v>
      </c>
      <c r="I5130" t="s">
        <v>15</v>
      </c>
      <c r="J5130" t="s">
        <v>78</v>
      </c>
      <c r="K5130" t="s">
        <v>79</v>
      </c>
      <c r="L5130" t="s">
        <v>4469</v>
      </c>
      <c r="M5130" t="s">
        <v>25984</v>
      </c>
      <c r="N5130" t="s">
        <v>25985</v>
      </c>
      <c r="O5130" s="1" t="s">
        <v>25986</v>
      </c>
      <c r="P5130" t="s">
        <v>25987</v>
      </c>
      <c r="Q5130">
        <v>3</v>
      </c>
      <c r="R5130" t="s">
        <v>23</v>
      </c>
      <c r="S5130" t="s">
        <v>23</v>
      </c>
      <c r="T5130" t="s">
        <v>23</v>
      </c>
      <c r="U5130">
        <v>3</v>
      </c>
    </row>
    <row r="5131" spans="1:22">
      <c r="A5131">
        <v>6383559</v>
      </c>
      <c r="B5131" t="str">
        <f t="shared" si="408"/>
        <v>unnamed</v>
      </c>
      <c r="C5131" t="str">
        <f t="shared" si="409"/>
        <v>NC_021815.1</v>
      </c>
      <c r="D5131" t="str">
        <f t="shared" si="410"/>
        <v>CP006050</v>
      </c>
      <c r="E5131" t="str">
        <f t="shared" si="407"/>
        <v>Salmonella</v>
      </c>
      <c r="F5131" t="s">
        <v>32768</v>
      </c>
      <c r="G5131" t="str">
        <f t="shared" si="411"/>
        <v>Salmonellaenterica                 Gammaproteobacteria221.00951.7427222---2341</v>
      </c>
      <c r="H5131" t="s">
        <v>25983</v>
      </c>
      <c r="I5131" t="s">
        <v>15</v>
      </c>
      <c r="J5131" t="s">
        <v>78</v>
      </c>
      <c r="K5131" t="s">
        <v>79</v>
      </c>
      <c r="L5131" t="s">
        <v>68</v>
      </c>
      <c r="M5131" t="s">
        <v>25988</v>
      </c>
      <c r="N5131" t="s">
        <v>25989</v>
      </c>
      <c r="O5131" s="1" t="s">
        <v>25990</v>
      </c>
      <c r="P5131" t="s">
        <v>25991</v>
      </c>
      <c r="Q5131">
        <v>222</v>
      </c>
      <c r="R5131" t="s">
        <v>23</v>
      </c>
      <c r="S5131" t="s">
        <v>23</v>
      </c>
      <c r="T5131" t="s">
        <v>23</v>
      </c>
      <c r="U5131">
        <v>234</v>
      </c>
      <c r="V5131">
        <v>1</v>
      </c>
    </row>
    <row r="5132" spans="1:22">
      <c r="A5132">
        <v>6383463</v>
      </c>
      <c r="B5132" t="str">
        <f t="shared" si="408"/>
        <v>unnamed2</v>
      </c>
      <c r="C5132" t="str">
        <f t="shared" si="409"/>
        <v>NC_021843.1</v>
      </c>
      <c r="D5132" t="str">
        <f t="shared" si="410"/>
        <v>CP006051</v>
      </c>
      <c r="E5132" t="str">
        <f t="shared" si="407"/>
        <v>Salmonella</v>
      </c>
      <c r="F5132" t="s">
        <v>32768</v>
      </c>
      <c r="G5132" t="str">
        <f t="shared" si="411"/>
        <v>Salmonellaenterica                 Gammaproteobacteria4.67552.91985---6</v>
      </c>
      <c r="H5132" t="s">
        <v>25983</v>
      </c>
      <c r="I5132" t="s">
        <v>15</v>
      </c>
      <c r="J5132" t="s">
        <v>78</v>
      </c>
      <c r="K5132" t="s">
        <v>79</v>
      </c>
      <c r="L5132" t="s">
        <v>2373</v>
      </c>
      <c r="M5132" t="s">
        <v>25992</v>
      </c>
      <c r="N5132" t="s">
        <v>25993</v>
      </c>
      <c r="O5132" s="1" t="s">
        <v>22722</v>
      </c>
      <c r="P5132" t="s">
        <v>25994</v>
      </c>
      <c r="Q5132">
        <v>5</v>
      </c>
      <c r="R5132" t="s">
        <v>23</v>
      </c>
      <c r="S5132" t="s">
        <v>23</v>
      </c>
      <c r="T5132" t="s">
        <v>23</v>
      </c>
      <c r="U5132">
        <v>6</v>
      </c>
    </row>
    <row r="5133" spans="1:22">
      <c r="A5133">
        <v>6383367</v>
      </c>
      <c r="B5133" t="str">
        <f t="shared" si="408"/>
        <v>pSL491_3</v>
      </c>
      <c r="C5133" t="str">
        <f t="shared" si="409"/>
        <v>NC_011215.1</v>
      </c>
      <c r="D5133" t="str">
        <f t="shared" si="410"/>
        <v>CP001149</v>
      </c>
      <c r="E5133" t="str">
        <f t="shared" si="407"/>
        <v>Salmonella</v>
      </c>
      <c r="F5133" t="s">
        <v>32768</v>
      </c>
      <c r="G5133" t="str">
        <f t="shared" si="411"/>
        <v xml:space="preserve">Salmonellaenterica                 Gammaproteobacteria3.17646.09573--14-                </v>
      </c>
      <c r="H5133" t="s">
        <v>25995</v>
      </c>
      <c r="I5133" t="s">
        <v>15</v>
      </c>
      <c r="J5133" t="s">
        <v>78</v>
      </c>
      <c r="K5133" t="s">
        <v>79</v>
      </c>
      <c r="L5133" t="s">
        <v>25996</v>
      </c>
      <c r="M5133" t="s">
        <v>25997</v>
      </c>
      <c r="N5133" t="s">
        <v>25998</v>
      </c>
      <c r="O5133" s="1" t="s">
        <v>11604</v>
      </c>
      <c r="P5133" t="s">
        <v>25999</v>
      </c>
      <c r="Q5133">
        <v>3</v>
      </c>
      <c r="R5133" t="s">
        <v>23</v>
      </c>
      <c r="S5133" t="s">
        <v>23</v>
      </c>
      <c r="T5133">
        <v>1</v>
      </c>
      <c r="U5133">
        <v>4</v>
      </c>
      <c r="V5133" t="s">
        <v>317</v>
      </c>
    </row>
    <row r="5134" spans="1:22">
      <c r="A5134">
        <v>6383271</v>
      </c>
      <c r="B5134" t="str">
        <f t="shared" si="408"/>
        <v>pSL491_5</v>
      </c>
      <c r="C5134" t="str">
        <f t="shared" si="409"/>
        <v>NC_011214.1</v>
      </c>
      <c r="D5134" t="str">
        <f t="shared" si="410"/>
        <v>CP001148</v>
      </c>
      <c r="E5134" t="str">
        <f t="shared" si="407"/>
        <v>Salmonella</v>
      </c>
      <c r="F5134" t="s">
        <v>32768</v>
      </c>
      <c r="G5134" t="str">
        <f t="shared" si="411"/>
        <v xml:space="preserve">Salmonellaenterica                 Gammaproteobacteria3226446.93887---7-                </v>
      </c>
      <c r="H5134" t="s">
        <v>25995</v>
      </c>
      <c r="I5134" t="s">
        <v>15</v>
      </c>
      <c r="J5134" t="s">
        <v>78</v>
      </c>
      <c r="K5134" t="s">
        <v>79</v>
      </c>
      <c r="L5134" t="s">
        <v>26000</v>
      </c>
      <c r="M5134" t="s">
        <v>26001</v>
      </c>
      <c r="N5134" t="s">
        <v>26002</v>
      </c>
      <c r="O5134" s="1">
        <v>32264</v>
      </c>
      <c r="P5134" t="s">
        <v>26003</v>
      </c>
      <c r="Q5134">
        <v>7</v>
      </c>
      <c r="R5134" t="s">
        <v>23</v>
      </c>
      <c r="S5134" t="s">
        <v>23</v>
      </c>
      <c r="T5134" t="s">
        <v>23</v>
      </c>
      <c r="U5134">
        <v>7</v>
      </c>
      <c r="V5134" t="s">
        <v>317</v>
      </c>
    </row>
    <row r="5135" spans="1:22">
      <c r="A5135">
        <v>6383175</v>
      </c>
      <c r="B5135" t="str">
        <f t="shared" si="408"/>
        <v>pSVQ1_3</v>
      </c>
      <c r="C5135" t="str">
        <f t="shared" si="409"/>
        <v>NZ_CM002366.1</v>
      </c>
      <c r="D5135" t="str">
        <f t="shared" si="410"/>
        <v>CM002366</v>
      </c>
      <c r="E5135" t="str">
        <f t="shared" si="407"/>
        <v>Salmonella</v>
      </c>
      <c r="F5135" t="s">
        <v>32768</v>
      </c>
      <c r="G5135" t="str">
        <f t="shared" si="411"/>
        <v xml:space="preserve">Salmonellaenterica                 Gammaproteobacteria3.84443.93864---4-                        </v>
      </c>
      <c r="H5135" t="s">
        <v>26004</v>
      </c>
      <c r="I5135" t="s">
        <v>15</v>
      </c>
      <c r="J5135" t="s">
        <v>78</v>
      </c>
      <c r="K5135" t="s">
        <v>79</v>
      </c>
      <c r="L5135" t="s">
        <v>26005</v>
      </c>
      <c r="M5135" t="s">
        <v>26006</v>
      </c>
      <c r="N5135" t="s">
        <v>26007</v>
      </c>
      <c r="O5135" s="1" t="s">
        <v>26008</v>
      </c>
      <c r="P5135" t="s">
        <v>26009</v>
      </c>
      <c r="Q5135">
        <v>4</v>
      </c>
      <c r="R5135" t="s">
        <v>23</v>
      </c>
      <c r="S5135" t="s">
        <v>23</v>
      </c>
      <c r="T5135" t="s">
        <v>23</v>
      </c>
      <c r="U5135">
        <v>4</v>
      </c>
      <c r="V5135" t="s">
        <v>289</v>
      </c>
    </row>
    <row r="5136" spans="1:22">
      <c r="A5136">
        <v>6383079</v>
      </c>
      <c r="B5136" t="str">
        <f t="shared" si="408"/>
        <v>pSVQ1_4</v>
      </c>
      <c r="C5136" t="str">
        <f t="shared" si="409"/>
        <v>NZ_CM002367.1</v>
      </c>
      <c r="D5136" t="str">
        <f t="shared" si="410"/>
        <v>CM002367</v>
      </c>
      <c r="E5136" t="str">
        <f t="shared" si="407"/>
        <v>Salmonella</v>
      </c>
      <c r="F5136" t="s">
        <v>32768</v>
      </c>
      <c r="G5136" t="str">
        <f t="shared" si="411"/>
        <v xml:space="preserve">Salmonellaenterica                 Gammaproteobacteria2.49351.50423---3-                        </v>
      </c>
      <c r="H5136" t="s">
        <v>26004</v>
      </c>
      <c r="I5136" t="s">
        <v>15</v>
      </c>
      <c r="J5136" t="s">
        <v>78</v>
      </c>
      <c r="K5136" t="s">
        <v>79</v>
      </c>
      <c r="L5136" t="s">
        <v>26010</v>
      </c>
      <c r="M5136" t="s">
        <v>26011</v>
      </c>
      <c r="N5136" t="s">
        <v>26012</v>
      </c>
      <c r="O5136" s="1" t="s">
        <v>26013</v>
      </c>
      <c r="P5136" t="s">
        <v>26014</v>
      </c>
      <c r="Q5136">
        <v>3</v>
      </c>
      <c r="R5136" t="s">
        <v>23</v>
      </c>
      <c r="S5136" t="s">
        <v>23</v>
      </c>
      <c r="T5136" t="s">
        <v>23</v>
      </c>
      <c r="U5136">
        <v>3</v>
      </c>
      <c r="V5136" t="s">
        <v>289</v>
      </c>
    </row>
    <row r="5137" spans="1:22">
      <c r="A5137">
        <v>6382983</v>
      </c>
      <c r="B5137" t="str">
        <f t="shared" si="408"/>
        <v>pSVQ1_2</v>
      </c>
      <c r="C5137" t="str">
        <f t="shared" si="409"/>
        <v>NZ_CM002365.1</v>
      </c>
      <c r="D5137" t="str">
        <f t="shared" si="410"/>
        <v>CM002365</v>
      </c>
      <c r="E5137" t="str">
        <f t="shared" si="407"/>
        <v>Salmonella</v>
      </c>
      <c r="F5137" t="s">
        <v>32768</v>
      </c>
      <c r="G5137" t="str">
        <f t="shared" si="411"/>
        <v xml:space="preserve">Salmonellaenterica                 Gammaproteobacteria6.05434.01066---6-                        </v>
      </c>
      <c r="H5137" t="s">
        <v>26004</v>
      </c>
      <c r="I5137" t="s">
        <v>15</v>
      </c>
      <c r="J5137" t="s">
        <v>78</v>
      </c>
      <c r="K5137" t="s">
        <v>79</v>
      </c>
      <c r="L5137" t="s">
        <v>26015</v>
      </c>
      <c r="M5137" t="s">
        <v>26016</v>
      </c>
      <c r="N5137" t="s">
        <v>26017</v>
      </c>
      <c r="O5137" s="1" t="s">
        <v>7513</v>
      </c>
      <c r="P5137" t="s">
        <v>26018</v>
      </c>
      <c r="Q5137">
        <v>6</v>
      </c>
      <c r="R5137" t="s">
        <v>23</v>
      </c>
      <c r="S5137" t="s">
        <v>23</v>
      </c>
      <c r="T5137" t="s">
        <v>23</v>
      </c>
      <c r="U5137">
        <v>6</v>
      </c>
      <c r="V5137" t="s">
        <v>289</v>
      </c>
    </row>
    <row r="5138" spans="1:22">
      <c r="A5138">
        <v>6382887</v>
      </c>
      <c r="B5138">
        <f t="shared" si="408"/>
        <v>2</v>
      </c>
      <c r="C5138" t="str">
        <f t="shared" si="409"/>
        <v>-</v>
      </c>
      <c r="D5138" t="str">
        <f t="shared" si="410"/>
        <v>LN890523.1</v>
      </c>
      <c r="E5138" t="str">
        <f t="shared" si="407"/>
        <v>Salmonella</v>
      </c>
      <c r="F5138" t="s">
        <v>32768</v>
      </c>
      <c r="G5138" t="str">
        <f t="shared" si="411"/>
        <v xml:space="preserve">Salmonellaenterica                 Gammaproteobacteria82.11948.747571---71-                        </v>
      </c>
      <c r="H5138" t="s">
        <v>26019</v>
      </c>
      <c r="I5138" t="s">
        <v>15</v>
      </c>
      <c r="J5138" t="s">
        <v>78</v>
      </c>
      <c r="K5138" t="s">
        <v>79</v>
      </c>
      <c r="L5138">
        <v>2</v>
      </c>
      <c r="M5138" t="s">
        <v>23</v>
      </c>
      <c r="N5138" t="s">
        <v>26020</v>
      </c>
      <c r="O5138" s="1" t="s">
        <v>26021</v>
      </c>
      <c r="P5138" t="s">
        <v>26022</v>
      </c>
      <c r="Q5138">
        <v>71</v>
      </c>
      <c r="R5138" t="s">
        <v>23</v>
      </c>
      <c r="S5138" t="s">
        <v>23</v>
      </c>
      <c r="T5138" t="s">
        <v>23</v>
      </c>
      <c r="U5138">
        <v>71</v>
      </c>
      <c r="V5138" t="s">
        <v>289</v>
      </c>
    </row>
    <row r="5139" spans="1:22">
      <c r="A5139">
        <v>6382791</v>
      </c>
      <c r="B5139">
        <f t="shared" si="408"/>
        <v>2</v>
      </c>
      <c r="C5139" t="str">
        <f t="shared" si="409"/>
        <v>-</v>
      </c>
      <c r="D5139" t="str">
        <f t="shared" si="410"/>
        <v>LN890525.1</v>
      </c>
      <c r="E5139" t="str">
        <f t="shared" si="407"/>
        <v>Salmonella</v>
      </c>
      <c r="F5139" t="s">
        <v>32768</v>
      </c>
      <c r="G5139" t="str">
        <f t="shared" si="411"/>
        <v xml:space="preserve">Salmonellaenterica                 Gammaproteobacteria84.98750.044191---91-                        </v>
      </c>
      <c r="H5139" t="s">
        <v>26023</v>
      </c>
      <c r="I5139" t="s">
        <v>15</v>
      </c>
      <c r="J5139" t="s">
        <v>78</v>
      </c>
      <c r="K5139" t="s">
        <v>79</v>
      </c>
      <c r="L5139">
        <v>2</v>
      </c>
      <c r="M5139" t="s">
        <v>23</v>
      </c>
      <c r="N5139" t="s">
        <v>26024</v>
      </c>
      <c r="O5139" s="1" t="s">
        <v>26025</v>
      </c>
      <c r="P5139" t="s">
        <v>26026</v>
      </c>
      <c r="Q5139">
        <v>91</v>
      </c>
      <c r="R5139" t="s">
        <v>23</v>
      </c>
      <c r="S5139" t="s">
        <v>23</v>
      </c>
      <c r="T5139" t="s">
        <v>23</v>
      </c>
      <c r="U5139">
        <v>91</v>
      </c>
      <c r="V5139" t="s">
        <v>289</v>
      </c>
    </row>
    <row r="5140" spans="1:22">
      <c r="A5140">
        <v>6382695</v>
      </c>
      <c r="B5140">
        <f t="shared" si="408"/>
        <v>3</v>
      </c>
      <c r="C5140" t="str">
        <f t="shared" si="409"/>
        <v>-</v>
      </c>
      <c r="D5140" t="str">
        <f t="shared" si="410"/>
        <v>LN890526.1</v>
      </c>
      <c r="E5140" t="str">
        <f t="shared" si="407"/>
        <v>Salmonella</v>
      </c>
      <c r="F5140" t="s">
        <v>32768</v>
      </c>
      <c r="G5140" t="str">
        <f t="shared" si="411"/>
        <v xml:space="preserve">Salmonellaenterica                 Gammaproteobacteria47.24447.724667---67-                        </v>
      </c>
      <c r="H5140" t="s">
        <v>26023</v>
      </c>
      <c r="I5140" t="s">
        <v>15</v>
      </c>
      <c r="J5140" t="s">
        <v>78</v>
      </c>
      <c r="K5140" t="s">
        <v>79</v>
      </c>
      <c r="L5140">
        <v>3</v>
      </c>
      <c r="M5140" t="s">
        <v>23</v>
      </c>
      <c r="N5140" t="s">
        <v>26027</v>
      </c>
      <c r="O5140" s="1" t="s">
        <v>26028</v>
      </c>
      <c r="P5140" t="s">
        <v>26029</v>
      </c>
      <c r="Q5140">
        <v>67</v>
      </c>
      <c r="R5140" t="s">
        <v>23</v>
      </c>
      <c r="S5140" t="s">
        <v>23</v>
      </c>
      <c r="T5140" t="s">
        <v>23</v>
      </c>
      <c r="U5140">
        <v>67</v>
      </c>
      <c r="V5140" t="s">
        <v>289</v>
      </c>
    </row>
    <row r="5141" spans="1:22">
      <c r="A5141">
        <v>6382599</v>
      </c>
      <c r="B5141">
        <f t="shared" si="408"/>
        <v>2</v>
      </c>
      <c r="C5141" t="str">
        <f t="shared" si="409"/>
        <v>NZ_LN890521.1</v>
      </c>
      <c r="D5141" t="str">
        <f t="shared" si="410"/>
        <v>LN890521</v>
      </c>
      <c r="E5141" t="str">
        <f t="shared" si="407"/>
        <v>Salmonella</v>
      </c>
      <c r="F5141" t="s">
        <v>32768</v>
      </c>
      <c r="G5141" t="str">
        <f t="shared" si="411"/>
        <v>Salmonellaenterica                 Gammaproteobacteria98.77649.146693--110713</v>
      </c>
      <c r="H5141" t="s">
        <v>26030</v>
      </c>
      <c r="I5141" t="s">
        <v>15</v>
      </c>
      <c r="J5141" t="s">
        <v>78</v>
      </c>
      <c r="K5141" t="s">
        <v>79</v>
      </c>
      <c r="L5141">
        <v>2</v>
      </c>
      <c r="M5141" t="s">
        <v>26031</v>
      </c>
      <c r="N5141" t="s">
        <v>26032</v>
      </c>
      <c r="O5141" s="1" t="s">
        <v>26033</v>
      </c>
      <c r="P5141" t="s">
        <v>26034</v>
      </c>
      <c r="Q5141">
        <v>93</v>
      </c>
      <c r="R5141" t="s">
        <v>23</v>
      </c>
      <c r="S5141" t="s">
        <v>23</v>
      </c>
      <c r="T5141">
        <v>1</v>
      </c>
      <c r="U5141">
        <v>107</v>
      </c>
      <c r="V5141">
        <v>13</v>
      </c>
    </row>
    <row r="5142" spans="1:22">
      <c r="A5142">
        <v>6382503</v>
      </c>
      <c r="B5142">
        <f t="shared" si="408"/>
        <v>2</v>
      </c>
      <c r="C5142" t="str">
        <f t="shared" si="409"/>
        <v>NZ_LN890519.1</v>
      </c>
      <c r="D5142" t="str">
        <f t="shared" si="410"/>
        <v>LN890519</v>
      </c>
      <c r="E5142" t="str">
        <f t="shared" si="407"/>
        <v>Salmonella</v>
      </c>
      <c r="F5142" t="s">
        <v>32768</v>
      </c>
      <c r="G5142" t="str">
        <f t="shared" si="411"/>
        <v>Salmonellaenterica                 Gammaproteobacteria98.75649.145485--110115</v>
      </c>
      <c r="H5142" t="s">
        <v>26030</v>
      </c>
      <c r="I5142" t="s">
        <v>15</v>
      </c>
      <c r="J5142" t="s">
        <v>78</v>
      </c>
      <c r="K5142" t="s">
        <v>79</v>
      </c>
      <c r="L5142">
        <v>2</v>
      </c>
      <c r="M5142" t="s">
        <v>26035</v>
      </c>
      <c r="N5142" t="s">
        <v>26036</v>
      </c>
      <c r="O5142" s="1" t="s">
        <v>26037</v>
      </c>
      <c r="P5142" t="s">
        <v>26038</v>
      </c>
      <c r="Q5142">
        <v>85</v>
      </c>
      <c r="R5142" t="s">
        <v>23</v>
      </c>
      <c r="S5142" t="s">
        <v>23</v>
      </c>
      <c r="T5142">
        <v>1</v>
      </c>
      <c r="U5142">
        <v>101</v>
      </c>
      <c r="V5142">
        <v>15</v>
      </c>
    </row>
    <row r="5143" spans="1:22">
      <c r="A5143">
        <v>6382407</v>
      </c>
      <c r="B5143" t="str">
        <f t="shared" si="408"/>
        <v>pSW82</v>
      </c>
      <c r="C5143" t="str">
        <f t="shared" si="409"/>
        <v>-</v>
      </c>
      <c r="D5143" t="str">
        <f t="shared" si="410"/>
        <v>FR775255.1</v>
      </c>
      <c r="E5143" t="str">
        <f t="shared" si="407"/>
        <v>Salmonella</v>
      </c>
      <c r="F5143" t="s">
        <v>32768</v>
      </c>
      <c r="G5143" t="str">
        <f t="shared" si="411"/>
        <v xml:space="preserve">Salmonellaenterica                 Gammaproteobacteria81.96548.756293---93-                </v>
      </c>
      <c r="H5143" t="s">
        <v>26039</v>
      </c>
      <c r="I5143" t="s">
        <v>15</v>
      </c>
      <c r="J5143" t="s">
        <v>78</v>
      </c>
      <c r="K5143" t="s">
        <v>79</v>
      </c>
      <c r="L5143" t="s">
        <v>26040</v>
      </c>
      <c r="M5143" t="s">
        <v>23</v>
      </c>
      <c r="N5143" t="s">
        <v>26041</v>
      </c>
      <c r="O5143" s="1" t="s">
        <v>26042</v>
      </c>
      <c r="P5143" t="s">
        <v>26043</v>
      </c>
      <c r="Q5143">
        <v>93</v>
      </c>
      <c r="R5143" t="s">
        <v>23</v>
      </c>
      <c r="S5143" t="s">
        <v>23</v>
      </c>
      <c r="T5143" t="s">
        <v>23</v>
      </c>
      <c r="U5143">
        <v>93</v>
      </c>
      <c r="V5143" t="s">
        <v>317</v>
      </c>
    </row>
    <row r="5144" spans="1:22">
      <c r="A5144">
        <v>6382311</v>
      </c>
      <c r="B5144" t="str">
        <f t="shared" si="408"/>
        <v>pSEHO0A2</v>
      </c>
      <c r="C5144" t="str">
        <f t="shared" si="409"/>
        <v>NZ_CM001473.1</v>
      </c>
      <c r="D5144" t="str">
        <f t="shared" si="410"/>
        <v>CM001473</v>
      </c>
      <c r="E5144" t="str">
        <f t="shared" si="407"/>
        <v>Salmonella</v>
      </c>
      <c r="F5144" t="s">
        <v>32768</v>
      </c>
      <c r="G5144" t="str">
        <f t="shared" si="411"/>
        <v>Salmonellaenterica                 Gammaproteobacteria97.23649.900298---1024</v>
      </c>
      <c r="H5144" t="s">
        <v>26044</v>
      </c>
      <c r="I5144" t="s">
        <v>15</v>
      </c>
      <c r="J5144" t="s">
        <v>78</v>
      </c>
      <c r="K5144" t="s">
        <v>79</v>
      </c>
      <c r="L5144" t="s">
        <v>26045</v>
      </c>
      <c r="M5144" t="s">
        <v>26046</v>
      </c>
      <c r="N5144" t="s">
        <v>26047</v>
      </c>
      <c r="O5144" s="1" t="s">
        <v>26048</v>
      </c>
      <c r="P5144" t="s">
        <v>26049</v>
      </c>
      <c r="Q5144">
        <v>98</v>
      </c>
      <c r="R5144" t="s">
        <v>23</v>
      </c>
      <c r="S5144" t="s">
        <v>23</v>
      </c>
      <c r="T5144" t="s">
        <v>23</v>
      </c>
      <c r="U5144">
        <v>102</v>
      </c>
      <c r="V5144">
        <v>4</v>
      </c>
    </row>
    <row r="5145" spans="1:22">
      <c r="A5145">
        <v>6382215</v>
      </c>
      <c r="B5145" t="str">
        <f t="shared" si="408"/>
        <v>pSEHO0A1</v>
      </c>
      <c r="C5145" t="str">
        <f t="shared" si="409"/>
        <v>NZ_CM001472.1</v>
      </c>
      <c r="D5145" t="str">
        <f t="shared" si="410"/>
        <v>CM001472</v>
      </c>
      <c r="E5145" t="str">
        <f t="shared" si="407"/>
        <v>Salmonella</v>
      </c>
      <c r="F5145" t="s">
        <v>32768</v>
      </c>
      <c r="G5145" t="str">
        <f t="shared" si="411"/>
        <v xml:space="preserve">Salmonellaenterica                 Gammaproteobacteria42.3466.29946---46-                        </v>
      </c>
      <c r="H5145" t="s">
        <v>26044</v>
      </c>
      <c r="I5145" t="s">
        <v>15</v>
      </c>
      <c r="J5145" t="s">
        <v>78</v>
      </c>
      <c r="K5145" t="s">
        <v>79</v>
      </c>
      <c r="L5145" t="s">
        <v>26050</v>
      </c>
      <c r="M5145" t="s">
        <v>26051</v>
      </c>
      <c r="N5145" t="s">
        <v>26052</v>
      </c>
      <c r="O5145" s="1" t="s">
        <v>26053</v>
      </c>
      <c r="P5145" t="s">
        <v>26054</v>
      </c>
      <c r="Q5145">
        <v>46</v>
      </c>
      <c r="R5145" t="s">
        <v>23</v>
      </c>
      <c r="S5145" t="s">
        <v>23</v>
      </c>
      <c r="T5145" t="s">
        <v>23</v>
      </c>
      <c r="U5145">
        <v>46</v>
      </c>
      <c r="V5145" t="s">
        <v>289</v>
      </c>
    </row>
    <row r="5146" spans="1:22">
      <c r="A5146">
        <v>6382119</v>
      </c>
      <c r="B5146" t="str">
        <f t="shared" si="408"/>
        <v>p14-95A</v>
      </c>
      <c r="C5146" t="str">
        <f t="shared" si="409"/>
        <v>NC_019335.1</v>
      </c>
      <c r="D5146" t="str">
        <f t="shared" si="410"/>
        <v>JQ418537</v>
      </c>
      <c r="E5146" t="str">
        <f t="shared" si="407"/>
        <v>Salmonella</v>
      </c>
      <c r="F5146" t="s">
        <v>32132</v>
      </c>
      <c r="G5146" t="str">
        <f t="shared" si="411"/>
        <v xml:space="preserve">Salmonellasp.                      Gammaproteobacteria88.11543.2957104---104-                                                                </v>
      </c>
      <c r="H5146" t="s">
        <v>26055</v>
      </c>
      <c r="I5146" t="s">
        <v>15</v>
      </c>
      <c r="J5146" t="s">
        <v>78</v>
      </c>
      <c r="K5146" t="s">
        <v>79</v>
      </c>
      <c r="L5146" t="s">
        <v>26056</v>
      </c>
      <c r="M5146" t="s">
        <v>26057</v>
      </c>
      <c r="N5146" t="s">
        <v>26058</v>
      </c>
      <c r="O5146" s="1" t="s">
        <v>26059</v>
      </c>
      <c r="P5146" t="s">
        <v>26060</v>
      </c>
      <c r="Q5146">
        <v>104</v>
      </c>
      <c r="R5146" t="s">
        <v>23</v>
      </c>
      <c r="S5146" t="s">
        <v>23</v>
      </c>
      <c r="T5146" t="s">
        <v>23</v>
      </c>
      <c r="U5146">
        <v>104</v>
      </c>
      <c r="V5146" t="s">
        <v>495</v>
      </c>
    </row>
    <row r="5147" spans="1:22">
      <c r="A5147">
        <v>6382023</v>
      </c>
      <c r="B5147" t="str">
        <f t="shared" si="408"/>
        <v>p14-120</v>
      </c>
      <c r="C5147" t="str">
        <f t="shared" si="409"/>
        <v>NC_019342.1</v>
      </c>
      <c r="D5147" t="str">
        <f t="shared" si="410"/>
        <v>JQ418538</v>
      </c>
      <c r="E5147" t="str">
        <f t="shared" ref="E5147:E5210" si="412">MID(H5147,1,FIND(" ",H5147)-1)</f>
        <v>Salmonella</v>
      </c>
      <c r="F5147" t="s">
        <v>32132</v>
      </c>
      <c r="G5147" t="str">
        <f t="shared" si="411"/>
        <v xml:space="preserve">Salmonellasp.                      Gammaproteobacteria130.17549.9128180---180-                                                                </v>
      </c>
      <c r="H5147" t="s">
        <v>26055</v>
      </c>
      <c r="I5147" t="s">
        <v>15</v>
      </c>
      <c r="J5147" t="s">
        <v>78</v>
      </c>
      <c r="K5147" t="s">
        <v>79</v>
      </c>
      <c r="L5147" t="s">
        <v>26061</v>
      </c>
      <c r="M5147" t="s">
        <v>26062</v>
      </c>
      <c r="N5147" t="s">
        <v>26063</v>
      </c>
      <c r="O5147" s="1" t="s">
        <v>26064</v>
      </c>
      <c r="P5147" t="s">
        <v>26065</v>
      </c>
      <c r="Q5147">
        <v>180</v>
      </c>
      <c r="R5147" t="s">
        <v>23</v>
      </c>
      <c r="S5147" t="s">
        <v>23</v>
      </c>
      <c r="T5147" t="s">
        <v>23</v>
      </c>
      <c r="U5147">
        <v>180</v>
      </c>
      <c r="V5147" t="s">
        <v>495</v>
      </c>
    </row>
    <row r="5148" spans="1:22">
      <c r="A5148">
        <v>6381927</v>
      </c>
      <c r="B5148" t="str">
        <f t="shared" si="408"/>
        <v>p40-95A</v>
      </c>
      <c r="C5148" t="str">
        <f t="shared" si="409"/>
        <v>NC_019336.1</v>
      </c>
      <c r="D5148" t="str">
        <f t="shared" si="410"/>
        <v>JQ418539</v>
      </c>
      <c r="E5148" t="str">
        <f t="shared" si="412"/>
        <v>Salmonella</v>
      </c>
      <c r="F5148" t="s">
        <v>32132</v>
      </c>
      <c r="G5148" t="str">
        <f t="shared" si="411"/>
        <v xml:space="preserve">Salmonellasp.                      Gammaproteobacteria86.90443.2753101---101-                                                                </v>
      </c>
      <c r="H5148" t="s">
        <v>26066</v>
      </c>
      <c r="I5148" t="s">
        <v>15</v>
      </c>
      <c r="J5148" t="s">
        <v>78</v>
      </c>
      <c r="K5148" t="s">
        <v>79</v>
      </c>
      <c r="L5148" t="s">
        <v>26067</v>
      </c>
      <c r="M5148" t="s">
        <v>26068</v>
      </c>
      <c r="N5148" t="s">
        <v>26069</v>
      </c>
      <c r="O5148" s="1" t="s">
        <v>26070</v>
      </c>
      <c r="P5148" t="s">
        <v>26071</v>
      </c>
      <c r="Q5148">
        <v>101</v>
      </c>
      <c r="R5148" t="s">
        <v>23</v>
      </c>
      <c r="S5148" t="s">
        <v>23</v>
      </c>
      <c r="T5148" t="s">
        <v>23</v>
      </c>
      <c r="U5148">
        <v>101</v>
      </c>
      <c r="V5148" t="s">
        <v>495</v>
      </c>
    </row>
    <row r="5149" spans="1:22">
      <c r="A5149">
        <v>6381831</v>
      </c>
      <c r="B5149" t="str">
        <f t="shared" si="408"/>
        <v>p96A29192-65</v>
      </c>
      <c r="C5149" t="str">
        <f t="shared" si="409"/>
        <v>NC_019343.1</v>
      </c>
      <c r="D5149" t="str">
        <f t="shared" si="410"/>
        <v>JQ418521</v>
      </c>
      <c r="E5149" t="str">
        <f t="shared" si="412"/>
        <v>Salmonella</v>
      </c>
      <c r="F5149" t="s">
        <v>32132</v>
      </c>
      <c r="G5149" t="str">
        <f t="shared" si="411"/>
        <v xml:space="preserve">Salmonellasp.                      Gammaproteobacteria67.72745.6421102---102-                                                </v>
      </c>
      <c r="H5149" t="s">
        <v>26072</v>
      </c>
      <c r="I5149" t="s">
        <v>15</v>
      </c>
      <c r="J5149" t="s">
        <v>78</v>
      </c>
      <c r="K5149" t="s">
        <v>79</v>
      </c>
      <c r="L5149" t="s">
        <v>26073</v>
      </c>
      <c r="M5149" t="s">
        <v>26074</v>
      </c>
      <c r="N5149" t="s">
        <v>26075</v>
      </c>
      <c r="O5149" s="1" t="s">
        <v>26076</v>
      </c>
      <c r="P5149" t="s">
        <v>26077</v>
      </c>
      <c r="Q5149">
        <v>102</v>
      </c>
      <c r="R5149" t="s">
        <v>23</v>
      </c>
      <c r="S5149" t="s">
        <v>23</v>
      </c>
      <c r="T5149" t="s">
        <v>23</v>
      </c>
      <c r="U5149">
        <v>102</v>
      </c>
      <c r="V5149" t="s">
        <v>24</v>
      </c>
    </row>
    <row r="5150" spans="1:22">
      <c r="A5150">
        <v>6381735</v>
      </c>
      <c r="B5150" t="str">
        <f t="shared" si="408"/>
        <v>pPAB19-4</v>
      </c>
      <c r="C5150" t="str">
        <f t="shared" si="409"/>
        <v>NC_019279.1</v>
      </c>
      <c r="D5150" t="str">
        <f t="shared" si="410"/>
        <v>JN995611</v>
      </c>
      <c r="E5150" t="str">
        <f t="shared" si="412"/>
        <v>Salmonella</v>
      </c>
      <c r="F5150" t="s">
        <v>32132</v>
      </c>
      <c r="G5150" t="str">
        <f t="shared" si="411"/>
        <v xml:space="preserve">Salmonellasp.                      Gammaproteobacteria2.70250.29611--24-                                                        </v>
      </c>
      <c r="H5150" t="s">
        <v>26078</v>
      </c>
      <c r="I5150" t="s">
        <v>15</v>
      </c>
      <c r="J5150" t="s">
        <v>78</v>
      </c>
      <c r="K5150" t="s">
        <v>79</v>
      </c>
      <c r="L5150" t="s">
        <v>26079</v>
      </c>
      <c r="M5150" t="s">
        <v>26080</v>
      </c>
      <c r="N5150" t="s">
        <v>26081</v>
      </c>
      <c r="O5150" s="1" t="s">
        <v>26082</v>
      </c>
      <c r="P5150" t="s">
        <v>26083</v>
      </c>
      <c r="Q5150">
        <v>1</v>
      </c>
      <c r="R5150" t="s">
        <v>23</v>
      </c>
      <c r="S5150" t="s">
        <v>23</v>
      </c>
      <c r="T5150">
        <v>2</v>
      </c>
      <c r="U5150">
        <v>4</v>
      </c>
      <c r="V5150" t="s">
        <v>58</v>
      </c>
    </row>
    <row r="5151" spans="1:22">
      <c r="A5151">
        <v>6381639</v>
      </c>
      <c r="B5151" t="str">
        <f t="shared" si="408"/>
        <v>unnamed</v>
      </c>
      <c r="C5151" t="str">
        <f t="shared" si="409"/>
        <v>NC_016936.1</v>
      </c>
      <c r="D5151" t="str">
        <f t="shared" si="410"/>
        <v>CP002832</v>
      </c>
      <c r="E5151" t="str">
        <f t="shared" si="412"/>
        <v>Saprospira</v>
      </c>
      <c r="F5151" t="s">
        <v>32769</v>
      </c>
      <c r="G5151" t="str">
        <f t="shared" si="411"/>
        <v>Saprospiragrandis                  Bacteroidetes54.94846.487647---481</v>
      </c>
      <c r="H5151" t="s">
        <v>26084</v>
      </c>
      <c r="I5151" t="s">
        <v>15</v>
      </c>
      <c r="J5151" t="s">
        <v>4901</v>
      </c>
      <c r="K5151" t="s">
        <v>4902</v>
      </c>
      <c r="L5151" t="s">
        <v>68</v>
      </c>
      <c r="M5151" t="s">
        <v>26085</v>
      </c>
      <c r="N5151" t="s">
        <v>26086</v>
      </c>
      <c r="O5151" s="1" t="s">
        <v>26087</v>
      </c>
      <c r="P5151" t="s">
        <v>26088</v>
      </c>
      <c r="Q5151">
        <v>47</v>
      </c>
      <c r="R5151" t="s">
        <v>23</v>
      </c>
      <c r="S5151" t="s">
        <v>23</v>
      </c>
      <c r="T5151" t="s">
        <v>23</v>
      </c>
      <c r="U5151">
        <v>48</v>
      </c>
      <c r="V5151">
        <v>1</v>
      </c>
    </row>
    <row r="5152" spans="1:22">
      <c r="A5152">
        <v>6381543</v>
      </c>
      <c r="B5152" t="str">
        <f t="shared" si="408"/>
        <v>pSTERM02</v>
      </c>
      <c r="C5152" t="str">
        <f t="shared" si="409"/>
        <v>NC_013519.1</v>
      </c>
      <c r="D5152" t="str">
        <f t="shared" si="410"/>
        <v>CP001741</v>
      </c>
      <c r="E5152" t="str">
        <f t="shared" si="412"/>
        <v>Sebaldella</v>
      </c>
      <c r="F5152" t="s">
        <v>32770</v>
      </c>
      <c r="G5152" t="str">
        <f t="shared" si="411"/>
        <v>Sebaldellatermitidis               Fusobacteriia13.64829.381615---161</v>
      </c>
      <c r="H5152" t="s">
        <v>26089</v>
      </c>
      <c r="I5152" t="s">
        <v>15</v>
      </c>
      <c r="J5152" t="s">
        <v>14599</v>
      </c>
      <c r="K5152" t="s">
        <v>14600</v>
      </c>
      <c r="L5152" t="s">
        <v>26090</v>
      </c>
      <c r="M5152" t="s">
        <v>26091</v>
      </c>
      <c r="N5152" t="s">
        <v>26092</v>
      </c>
      <c r="O5152" s="1" t="s">
        <v>26093</v>
      </c>
      <c r="P5152" t="s">
        <v>26094</v>
      </c>
      <c r="Q5152">
        <v>15</v>
      </c>
      <c r="R5152" t="s">
        <v>23</v>
      </c>
      <c r="S5152" t="s">
        <v>23</v>
      </c>
      <c r="T5152" t="s">
        <v>23</v>
      </c>
      <c r="U5152">
        <v>16</v>
      </c>
      <c r="V5152">
        <v>1</v>
      </c>
    </row>
    <row r="5153" spans="1:22">
      <c r="A5153">
        <v>6381447</v>
      </c>
      <c r="B5153" t="str">
        <f t="shared" si="408"/>
        <v>pSTERM01</v>
      </c>
      <c r="C5153" t="str">
        <f t="shared" si="409"/>
        <v>NC_013518.1</v>
      </c>
      <c r="D5153" t="str">
        <f t="shared" si="410"/>
        <v>CP001740</v>
      </c>
      <c r="E5153" t="str">
        <f t="shared" si="412"/>
        <v>Sebaldella</v>
      </c>
      <c r="F5153" t="s">
        <v>32770</v>
      </c>
      <c r="G5153" t="str">
        <f t="shared" si="411"/>
        <v xml:space="preserve">Sebaldellatermitidis               Fusobacteriia54.1628.188756---56-                                                </v>
      </c>
      <c r="H5153" t="s">
        <v>26089</v>
      </c>
      <c r="I5153" t="s">
        <v>15</v>
      </c>
      <c r="J5153" t="s">
        <v>14599</v>
      </c>
      <c r="K5153" t="s">
        <v>14600</v>
      </c>
      <c r="L5153" t="s">
        <v>26095</v>
      </c>
      <c r="M5153" t="s">
        <v>26096</v>
      </c>
      <c r="N5153" t="s">
        <v>26097</v>
      </c>
      <c r="O5153" s="1" t="s">
        <v>26098</v>
      </c>
      <c r="P5153" t="s">
        <v>26099</v>
      </c>
      <c r="Q5153">
        <v>56</v>
      </c>
      <c r="R5153" t="s">
        <v>23</v>
      </c>
      <c r="S5153" t="s">
        <v>23</v>
      </c>
      <c r="T5153" t="s">
        <v>23</v>
      </c>
      <c r="U5153">
        <v>56</v>
      </c>
      <c r="V5153" t="s">
        <v>24</v>
      </c>
    </row>
    <row r="5154" spans="1:22">
      <c r="A5154">
        <v>6381351</v>
      </c>
      <c r="B5154" t="str">
        <f t="shared" si="408"/>
        <v>unnamed</v>
      </c>
      <c r="C5154" t="str">
        <f t="shared" si="409"/>
        <v>NZ_CP011413.1</v>
      </c>
      <c r="D5154" t="str">
        <f t="shared" si="410"/>
        <v>CP011413</v>
      </c>
      <c r="E5154" t="str">
        <f t="shared" si="412"/>
        <v>Sedimenticola</v>
      </c>
      <c r="F5154" t="s">
        <v>32132</v>
      </c>
      <c r="G5154" t="str">
        <f t="shared" si="411"/>
        <v>Sedimenticolasp.                      Gammaproteobacteria33.3454.310136---371</v>
      </c>
      <c r="H5154" t="s">
        <v>26100</v>
      </c>
      <c r="I5154" t="s">
        <v>15</v>
      </c>
      <c r="J5154" t="s">
        <v>78</v>
      </c>
      <c r="K5154" t="s">
        <v>79</v>
      </c>
      <c r="L5154" t="s">
        <v>68</v>
      </c>
      <c r="M5154" t="s">
        <v>26101</v>
      </c>
      <c r="N5154" t="s">
        <v>26102</v>
      </c>
      <c r="O5154" s="1" t="s">
        <v>26103</v>
      </c>
      <c r="P5154" t="s">
        <v>26104</v>
      </c>
      <c r="Q5154">
        <v>36</v>
      </c>
      <c r="R5154" t="s">
        <v>23</v>
      </c>
      <c r="S5154" t="s">
        <v>23</v>
      </c>
      <c r="T5154" t="s">
        <v>23</v>
      </c>
      <c r="U5154">
        <v>37</v>
      </c>
      <c r="V5154">
        <v>1</v>
      </c>
    </row>
    <row r="5155" spans="1:22">
      <c r="A5155">
        <v>6381255</v>
      </c>
      <c r="B5155" t="str">
        <f t="shared" si="408"/>
        <v>pSRD192</v>
      </c>
      <c r="C5155" t="str">
        <f t="shared" si="409"/>
        <v>NC_013776.1</v>
      </c>
      <c r="D5155" t="str">
        <f t="shared" si="410"/>
        <v>DQ186900</v>
      </c>
      <c r="E5155" t="str">
        <f t="shared" si="412"/>
        <v>Selenomonas</v>
      </c>
      <c r="F5155" t="s">
        <v>32771</v>
      </c>
      <c r="G5155" t="str">
        <f t="shared" si="411"/>
        <v xml:space="preserve">Selenomonasruminantium              Negativicutes2.33442.50211---1-                                                                </v>
      </c>
      <c r="H5155" t="s">
        <v>26105</v>
      </c>
      <c r="I5155" t="s">
        <v>15</v>
      </c>
      <c r="J5155" t="s">
        <v>46</v>
      </c>
      <c r="K5155" t="s">
        <v>26106</v>
      </c>
      <c r="L5155" t="s">
        <v>26107</v>
      </c>
      <c r="M5155" t="s">
        <v>26108</v>
      </c>
      <c r="N5155" t="s">
        <v>26109</v>
      </c>
      <c r="O5155" s="1" t="s">
        <v>26110</v>
      </c>
      <c r="P5155" t="s">
        <v>26111</v>
      </c>
      <c r="Q5155">
        <v>1</v>
      </c>
      <c r="R5155" t="s">
        <v>23</v>
      </c>
      <c r="S5155" t="s">
        <v>23</v>
      </c>
      <c r="T5155" t="s">
        <v>23</v>
      </c>
      <c r="U5155">
        <v>1</v>
      </c>
      <c r="V5155" t="s">
        <v>495</v>
      </c>
    </row>
    <row r="5156" spans="1:22">
      <c r="A5156">
        <v>6381159</v>
      </c>
      <c r="B5156" t="str">
        <f t="shared" si="408"/>
        <v>pSR1</v>
      </c>
      <c r="C5156" t="str">
        <f t="shared" si="409"/>
        <v>NC_002139.1</v>
      </c>
      <c r="D5156" t="str">
        <f t="shared" si="410"/>
        <v>AF113972</v>
      </c>
      <c r="E5156" t="str">
        <f t="shared" si="412"/>
        <v>Selenomonas</v>
      </c>
      <c r="F5156" t="s">
        <v>32771</v>
      </c>
      <c r="G5156" t="str">
        <f t="shared" si="411"/>
        <v xml:space="preserve">Selenomonasruminantium              Negativicutes4.69251.30012---2-                                                                </v>
      </c>
      <c r="H5156" t="s">
        <v>26112</v>
      </c>
      <c r="I5156" t="s">
        <v>15</v>
      </c>
      <c r="J5156" t="s">
        <v>46</v>
      </c>
      <c r="K5156" t="s">
        <v>26106</v>
      </c>
      <c r="L5156" t="s">
        <v>9896</v>
      </c>
      <c r="M5156" t="s">
        <v>26113</v>
      </c>
      <c r="N5156" t="s">
        <v>26114</v>
      </c>
      <c r="O5156" s="1" t="s">
        <v>26115</v>
      </c>
      <c r="P5156" t="s">
        <v>26116</v>
      </c>
      <c r="Q5156">
        <v>2</v>
      </c>
      <c r="R5156" t="s">
        <v>23</v>
      </c>
      <c r="S5156" t="s">
        <v>23</v>
      </c>
      <c r="T5156" t="s">
        <v>23</v>
      </c>
      <c r="U5156">
        <v>2</v>
      </c>
      <c r="V5156" t="s">
        <v>495</v>
      </c>
    </row>
    <row r="5157" spans="1:22">
      <c r="A5157">
        <v>6381063</v>
      </c>
      <c r="B5157" t="str">
        <f t="shared" si="408"/>
        <v>pSRD77</v>
      </c>
      <c r="C5157" t="str">
        <f t="shared" si="409"/>
        <v>NC_016045.1</v>
      </c>
      <c r="D5157" t="str">
        <f t="shared" si="410"/>
        <v>JF807312</v>
      </c>
      <c r="E5157" t="str">
        <f t="shared" si="412"/>
        <v>Selenomonas</v>
      </c>
      <c r="F5157" t="s">
        <v>32771</v>
      </c>
      <c r="G5157" t="str">
        <f t="shared" si="411"/>
        <v xml:space="preserve">Selenomonasruminantium              Negativicutes1.47146.4991---1-                                                                </v>
      </c>
      <c r="H5157" t="s">
        <v>26117</v>
      </c>
      <c r="I5157" t="s">
        <v>15</v>
      </c>
      <c r="J5157" t="s">
        <v>46</v>
      </c>
      <c r="K5157" t="s">
        <v>26106</v>
      </c>
      <c r="L5157" t="s">
        <v>26118</v>
      </c>
      <c r="M5157" t="s">
        <v>26119</v>
      </c>
      <c r="N5157" t="s">
        <v>26120</v>
      </c>
      <c r="O5157" s="1" t="s">
        <v>26121</v>
      </c>
      <c r="P5157" t="s">
        <v>26122</v>
      </c>
      <c r="Q5157">
        <v>1</v>
      </c>
      <c r="R5157" t="s">
        <v>23</v>
      </c>
      <c r="S5157" t="s">
        <v>23</v>
      </c>
      <c r="T5157" t="s">
        <v>23</v>
      </c>
      <c r="U5157">
        <v>1</v>
      </c>
      <c r="V5157" t="s">
        <v>495</v>
      </c>
    </row>
    <row r="5158" spans="1:22">
      <c r="A5158">
        <v>6380967</v>
      </c>
      <c r="B5158" t="str">
        <f t="shared" si="408"/>
        <v>pONE430</v>
      </c>
      <c r="C5158" t="str">
        <f t="shared" si="409"/>
        <v>NC_004977.1</v>
      </c>
      <c r="D5158" t="str">
        <f t="shared" si="410"/>
        <v>AB003193</v>
      </c>
      <c r="E5158" t="str">
        <f t="shared" si="412"/>
        <v>Selenomonas</v>
      </c>
      <c r="F5158" t="s">
        <v>32771</v>
      </c>
      <c r="G5158" t="str">
        <f t="shared" si="411"/>
        <v xml:space="preserve">Selenomonasruminantium              Negativicutes1.52746.36541---1-                                                                </v>
      </c>
      <c r="H5158" t="s">
        <v>26123</v>
      </c>
      <c r="I5158" t="s">
        <v>15</v>
      </c>
      <c r="J5158" t="s">
        <v>46</v>
      </c>
      <c r="K5158" t="s">
        <v>26106</v>
      </c>
      <c r="L5158" t="s">
        <v>26124</v>
      </c>
      <c r="M5158" t="s">
        <v>26125</v>
      </c>
      <c r="N5158" t="s">
        <v>26126</v>
      </c>
      <c r="O5158" s="1" t="s">
        <v>26127</v>
      </c>
      <c r="P5158" t="s">
        <v>26128</v>
      </c>
      <c r="Q5158">
        <v>1</v>
      </c>
      <c r="R5158" t="s">
        <v>23</v>
      </c>
      <c r="S5158" t="s">
        <v>23</v>
      </c>
      <c r="T5158" t="s">
        <v>23</v>
      </c>
      <c r="U5158">
        <v>1</v>
      </c>
      <c r="V5158" t="s">
        <v>495</v>
      </c>
    </row>
    <row r="5159" spans="1:22">
      <c r="A5159">
        <v>6380871</v>
      </c>
      <c r="B5159" t="str">
        <f t="shared" si="408"/>
        <v>pSRD191</v>
      </c>
      <c r="C5159" t="str">
        <f t="shared" si="409"/>
        <v>NC_006857.1</v>
      </c>
      <c r="D5159" t="str">
        <f t="shared" si="410"/>
        <v>AY572460</v>
      </c>
      <c r="E5159" t="str">
        <f t="shared" si="412"/>
        <v>Selenomonas</v>
      </c>
      <c r="F5159" t="s">
        <v>32771</v>
      </c>
      <c r="G5159" t="str">
        <f t="shared" si="411"/>
        <v xml:space="preserve">Selenomonasruminantium              Negativicutes1.44745.05871---1-                                                                </v>
      </c>
      <c r="H5159" t="s">
        <v>26105</v>
      </c>
      <c r="I5159" t="s">
        <v>15</v>
      </c>
      <c r="J5159" t="s">
        <v>46</v>
      </c>
      <c r="K5159" t="s">
        <v>26106</v>
      </c>
      <c r="L5159" t="s">
        <v>26129</v>
      </c>
      <c r="M5159" t="s">
        <v>26130</v>
      </c>
      <c r="N5159" t="s">
        <v>26131</v>
      </c>
      <c r="O5159" s="1" t="s">
        <v>26132</v>
      </c>
      <c r="P5159" t="s">
        <v>26133</v>
      </c>
      <c r="Q5159">
        <v>1</v>
      </c>
      <c r="R5159" t="s">
        <v>23</v>
      </c>
      <c r="S5159" t="s">
        <v>23</v>
      </c>
      <c r="T5159" t="s">
        <v>23</v>
      </c>
      <c r="U5159">
        <v>1</v>
      </c>
      <c r="V5159" t="s">
        <v>495</v>
      </c>
    </row>
    <row r="5160" spans="1:22">
      <c r="A5160">
        <v>6380775</v>
      </c>
      <c r="B5160" t="str">
        <f t="shared" si="408"/>
        <v>pONE429</v>
      </c>
      <c r="C5160" t="str">
        <f t="shared" si="409"/>
        <v>NC_004986.1</v>
      </c>
      <c r="D5160" t="str">
        <f t="shared" si="410"/>
        <v>AB003192</v>
      </c>
      <c r="E5160" t="str">
        <f t="shared" si="412"/>
        <v>Selenomonas</v>
      </c>
      <c r="F5160" t="s">
        <v>32771</v>
      </c>
      <c r="G5160" t="str">
        <f t="shared" si="411"/>
        <v xml:space="preserve">Selenomonasruminantium              Negativicutes4200641.19051---1-                                                                </v>
      </c>
      <c r="H5160" t="s">
        <v>26123</v>
      </c>
      <c r="I5160" t="s">
        <v>15</v>
      </c>
      <c r="J5160" t="s">
        <v>46</v>
      </c>
      <c r="K5160" t="s">
        <v>26106</v>
      </c>
      <c r="L5160" t="s">
        <v>26134</v>
      </c>
      <c r="M5160" t="s">
        <v>26135</v>
      </c>
      <c r="N5160" t="s">
        <v>26136</v>
      </c>
      <c r="O5160" s="1">
        <v>42006</v>
      </c>
      <c r="P5160" t="s">
        <v>26137</v>
      </c>
      <c r="Q5160">
        <v>1</v>
      </c>
      <c r="R5160" t="s">
        <v>23</v>
      </c>
      <c r="S5160" t="s">
        <v>23</v>
      </c>
      <c r="T5160" t="s">
        <v>23</v>
      </c>
      <c r="U5160">
        <v>1</v>
      </c>
      <c r="V5160" t="s">
        <v>495</v>
      </c>
    </row>
    <row r="5161" spans="1:22">
      <c r="A5161">
        <v>6380679</v>
      </c>
      <c r="B5161" t="str">
        <f t="shared" si="408"/>
        <v>pJW1</v>
      </c>
      <c r="C5161" t="str">
        <f t="shared" si="409"/>
        <v>NC_004962.1</v>
      </c>
      <c r="D5161" t="str">
        <f t="shared" si="410"/>
        <v>AF141869</v>
      </c>
      <c r="E5161" t="str">
        <f t="shared" si="412"/>
        <v>Selenomonas</v>
      </c>
      <c r="F5161" t="s">
        <v>32771</v>
      </c>
      <c r="G5161" t="str">
        <f t="shared" si="411"/>
        <v xml:space="preserve">Selenomonasruminantium              Negativicutes1497742.26951---1-                                                                </v>
      </c>
      <c r="H5161" t="s">
        <v>26138</v>
      </c>
      <c r="I5161" t="s">
        <v>15</v>
      </c>
      <c r="J5161" t="s">
        <v>46</v>
      </c>
      <c r="K5161" t="s">
        <v>26106</v>
      </c>
      <c r="L5161" t="s">
        <v>26139</v>
      </c>
      <c r="M5161" t="s">
        <v>26140</v>
      </c>
      <c r="N5161" t="s">
        <v>26141</v>
      </c>
      <c r="O5161" s="1">
        <v>14977</v>
      </c>
      <c r="P5161" t="s">
        <v>26142</v>
      </c>
      <c r="Q5161">
        <v>1</v>
      </c>
      <c r="R5161" t="s">
        <v>23</v>
      </c>
      <c r="S5161" t="s">
        <v>23</v>
      </c>
      <c r="T5161" t="s">
        <v>23</v>
      </c>
      <c r="U5161">
        <v>1</v>
      </c>
      <c r="V5161" t="s">
        <v>495</v>
      </c>
    </row>
    <row r="5162" spans="1:22">
      <c r="A5162">
        <v>6380583</v>
      </c>
      <c r="B5162" t="str">
        <f t="shared" si="408"/>
        <v>pSRC9</v>
      </c>
      <c r="C5162" t="str">
        <f t="shared" si="409"/>
        <v>NC_017072.1</v>
      </c>
      <c r="D5162" t="str">
        <f t="shared" si="410"/>
        <v>AP012298</v>
      </c>
      <c r="E5162" t="str">
        <f t="shared" si="412"/>
        <v>Selenomonas</v>
      </c>
      <c r="F5162" t="s">
        <v>32771</v>
      </c>
      <c r="G5162" t="str">
        <f t="shared" si="411"/>
        <v xml:space="preserve">Selenomonasruminantium              Negativicutes2.61445.48583---3-                                        </v>
      </c>
      <c r="H5162" t="s">
        <v>26143</v>
      </c>
      <c r="I5162" t="s">
        <v>15</v>
      </c>
      <c r="J5162" t="s">
        <v>46</v>
      </c>
      <c r="K5162" t="s">
        <v>26106</v>
      </c>
      <c r="L5162" t="s">
        <v>26144</v>
      </c>
      <c r="M5162" t="s">
        <v>26145</v>
      </c>
      <c r="N5162" t="s">
        <v>26146</v>
      </c>
      <c r="O5162" s="1" t="s">
        <v>26147</v>
      </c>
      <c r="P5162" t="s">
        <v>26148</v>
      </c>
      <c r="Q5162">
        <v>3</v>
      </c>
      <c r="R5162" t="s">
        <v>23</v>
      </c>
      <c r="S5162" t="s">
        <v>23</v>
      </c>
      <c r="T5162" t="s">
        <v>23</v>
      </c>
      <c r="U5162">
        <v>3</v>
      </c>
      <c r="V5162" t="s">
        <v>44</v>
      </c>
    </row>
    <row r="5163" spans="1:22">
      <c r="A5163">
        <v>6380487</v>
      </c>
      <c r="B5163" t="str">
        <f t="shared" si="408"/>
        <v>pSRC1</v>
      </c>
      <c r="C5163" t="str">
        <f t="shared" si="409"/>
        <v>NC_017078.1</v>
      </c>
      <c r="D5163" t="str">
        <f t="shared" si="410"/>
        <v>AP012299</v>
      </c>
      <c r="E5163" t="str">
        <f t="shared" si="412"/>
        <v>Selenomonas</v>
      </c>
      <c r="F5163" t="s">
        <v>32771</v>
      </c>
      <c r="G5163" t="str">
        <f t="shared" si="411"/>
        <v>Selenomonasruminantium              Negativicutes285.44949.9508238---25012</v>
      </c>
      <c r="H5163" t="s">
        <v>26143</v>
      </c>
      <c r="I5163" t="s">
        <v>15</v>
      </c>
      <c r="J5163" t="s">
        <v>46</v>
      </c>
      <c r="K5163" t="s">
        <v>26106</v>
      </c>
      <c r="L5163" t="s">
        <v>26149</v>
      </c>
      <c r="M5163" t="s">
        <v>26150</v>
      </c>
      <c r="N5163" t="s">
        <v>26151</v>
      </c>
      <c r="O5163" s="1" t="s">
        <v>26152</v>
      </c>
      <c r="P5163" t="s">
        <v>26153</v>
      </c>
      <c r="Q5163">
        <v>238</v>
      </c>
      <c r="R5163" t="s">
        <v>23</v>
      </c>
      <c r="S5163" t="s">
        <v>23</v>
      </c>
      <c r="T5163" t="s">
        <v>23</v>
      </c>
      <c r="U5163">
        <v>250</v>
      </c>
      <c r="V5163">
        <v>12</v>
      </c>
    </row>
    <row r="5164" spans="1:22">
      <c r="A5164">
        <v>6380391</v>
      </c>
      <c r="B5164" t="str">
        <f t="shared" si="408"/>
        <v>pSRC8</v>
      </c>
      <c r="C5164" t="str">
        <f t="shared" si="409"/>
        <v>NC_017071.1</v>
      </c>
      <c r="D5164" t="str">
        <f t="shared" si="410"/>
        <v>AP012297</v>
      </c>
      <c r="E5164" t="str">
        <f t="shared" si="412"/>
        <v>Selenomonas</v>
      </c>
      <c r="F5164" t="s">
        <v>32771</v>
      </c>
      <c r="G5164" t="str">
        <f t="shared" si="411"/>
        <v xml:space="preserve">Selenomonasruminantium              Negativicutes4.69344.42795---5-                                        </v>
      </c>
      <c r="H5164" t="s">
        <v>26143</v>
      </c>
      <c r="I5164" t="s">
        <v>15</v>
      </c>
      <c r="J5164" t="s">
        <v>46</v>
      </c>
      <c r="K5164" t="s">
        <v>26106</v>
      </c>
      <c r="L5164" t="s">
        <v>26154</v>
      </c>
      <c r="M5164" t="s">
        <v>26155</v>
      </c>
      <c r="N5164" t="s">
        <v>26156</v>
      </c>
      <c r="O5164" s="1" t="s">
        <v>26157</v>
      </c>
      <c r="P5164" t="s">
        <v>26158</v>
      </c>
      <c r="Q5164">
        <v>5</v>
      </c>
      <c r="R5164" t="s">
        <v>23</v>
      </c>
      <c r="S5164" t="s">
        <v>23</v>
      </c>
      <c r="T5164" t="s">
        <v>23</v>
      </c>
      <c r="U5164">
        <v>5</v>
      </c>
      <c r="V5164" t="s">
        <v>44</v>
      </c>
    </row>
    <row r="5165" spans="1:22">
      <c r="A5165">
        <v>6380295</v>
      </c>
      <c r="B5165" t="str">
        <f t="shared" si="408"/>
        <v>pSRC6</v>
      </c>
      <c r="C5165" t="str">
        <f t="shared" si="409"/>
        <v>NC_017070.1</v>
      </c>
      <c r="D5165" t="str">
        <f t="shared" si="410"/>
        <v>AP012295</v>
      </c>
      <c r="E5165" t="str">
        <f t="shared" si="412"/>
        <v>Selenomonas</v>
      </c>
      <c r="F5165" t="s">
        <v>32771</v>
      </c>
      <c r="G5165" t="str">
        <f t="shared" si="411"/>
        <v xml:space="preserve">Selenomonasruminantium              Negativicutes29.91342.041928---28-                                        </v>
      </c>
      <c r="H5165" t="s">
        <v>26143</v>
      </c>
      <c r="I5165" t="s">
        <v>15</v>
      </c>
      <c r="J5165" t="s">
        <v>46</v>
      </c>
      <c r="K5165" t="s">
        <v>26106</v>
      </c>
      <c r="L5165" t="s">
        <v>26159</v>
      </c>
      <c r="M5165" t="s">
        <v>26160</v>
      </c>
      <c r="N5165" t="s">
        <v>26161</v>
      </c>
      <c r="O5165" s="1" t="s">
        <v>26162</v>
      </c>
      <c r="P5165" t="s">
        <v>26163</v>
      </c>
      <c r="Q5165">
        <v>28</v>
      </c>
      <c r="R5165" t="s">
        <v>23</v>
      </c>
      <c r="S5165" t="s">
        <v>23</v>
      </c>
      <c r="T5165" t="s">
        <v>23</v>
      </c>
      <c r="U5165">
        <v>28</v>
      </c>
      <c r="V5165" t="s">
        <v>44</v>
      </c>
    </row>
    <row r="5166" spans="1:22">
      <c r="A5166">
        <v>6380199</v>
      </c>
      <c r="B5166" t="str">
        <f t="shared" si="408"/>
        <v>pSRC2</v>
      </c>
      <c r="C5166" t="str">
        <f t="shared" si="409"/>
        <v>NC_017076.1</v>
      </c>
      <c r="D5166" t="str">
        <f t="shared" si="410"/>
        <v>AP012293</v>
      </c>
      <c r="E5166" t="str">
        <f t="shared" si="412"/>
        <v>Selenomonas</v>
      </c>
      <c r="F5166" t="s">
        <v>32771</v>
      </c>
      <c r="G5166" t="str">
        <f t="shared" si="411"/>
        <v>Selenomonasruminantium              Negativicutes94.34846.0836103---1107</v>
      </c>
      <c r="H5166" t="s">
        <v>26143</v>
      </c>
      <c r="I5166" t="s">
        <v>15</v>
      </c>
      <c r="J5166" t="s">
        <v>46</v>
      </c>
      <c r="K5166" t="s">
        <v>26106</v>
      </c>
      <c r="L5166" t="s">
        <v>26164</v>
      </c>
      <c r="M5166" t="s">
        <v>26165</v>
      </c>
      <c r="N5166" t="s">
        <v>26166</v>
      </c>
      <c r="O5166" s="1" t="s">
        <v>26167</v>
      </c>
      <c r="P5166" t="s">
        <v>26168</v>
      </c>
      <c r="Q5166">
        <v>103</v>
      </c>
      <c r="R5166" t="s">
        <v>23</v>
      </c>
      <c r="S5166" t="s">
        <v>23</v>
      </c>
      <c r="T5166" t="s">
        <v>23</v>
      </c>
      <c r="U5166">
        <v>110</v>
      </c>
      <c r="V5166">
        <v>7</v>
      </c>
    </row>
    <row r="5167" spans="1:22">
      <c r="A5167">
        <v>6380103</v>
      </c>
      <c r="B5167" t="str">
        <f t="shared" si="408"/>
        <v>pSRC4</v>
      </c>
      <c r="C5167" t="str">
        <f t="shared" si="409"/>
        <v>NC_017069.1</v>
      </c>
      <c r="D5167" t="str">
        <f t="shared" si="410"/>
        <v>AP012294</v>
      </c>
      <c r="E5167" t="str">
        <f t="shared" si="412"/>
        <v>Selenomonas</v>
      </c>
      <c r="F5167" t="s">
        <v>32771</v>
      </c>
      <c r="G5167" t="str">
        <f t="shared" si="411"/>
        <v xml:space="preserve">Selenomonasruminantium              Negativicutes72.89345.658780-2-82-                                        </v>
      </c>
      <c r="H5167" t="s">
        <v>26143</v>
      </c>
      <c r="I5167" t="s">
        <v>15</v>
      </c>
      <c r="J5167" t="s">
        <v>46</v>
      </c>
      <c r="K5167" t="s">
        <v>26106</v>
      </c>
      <c r="L5167" t="s">
        <v>26169</v>
      </c>
      <c r="M5167" t="s">
        <v>26170</v>
      </c>
      <c r="N5167" t="s">
        <v>26171</v>
      </c>
      <c r="O5167" s="1" t="s">
        <v>26172</v>
      </c>
      <c r="P5167" t="s">
        <v>26173</v>
      </c>
      <c r="Q5167">
        <v>80</v>
      </c>
      <c r="R5167" t="s">
        <v>23</v>
      </c>
      <c r="S5167">
        <v>2</v>
      </c>
      <c r="T5167" t="s">
        <v>23</v>
      </c>
      <c r="U5167">
        <v>82</v>
      </c>
      <c r="V5167" t="s">
        <v>44</v>
      </c>
    </row>
    <row r="5168" spans="1:22">
      <c r="A5168">
        <v>6380007</v>
      </c>
      <c r="B5168" t="str">
        <f t="shared" si="408"/>
        <v>pSRC3</v>
      </c>
      <c r="C5168" t="str">
        <f t="shared" si="409"/>
        <v>NC_017073.1</v>
      </c>
      <c r="D5168" t="str">
        <f t="shared" si="410"/>
        <v>AP012300</v>
      </c>
      <c r="E5168" t="str">
        <f t="shared" si="412"/>
        <v>Selenomonas</v>
      </c>
      <c r="F5168" t="s">
        <v>32771</v>
      </c>
      <c r="G5168" t="str">
        <f t="shared" si="411"/>
        <v>Selenomonasruminantium              Negativicutes73.3844.81685-1-871</v>
      </c>
      <c r="H5168" t="s">
        <v>26143</v>
      </c>
      <c r="I5168" t="s">
        <v>15</v>
      </c>
      <c r="J5168" t="s">
        <v>46</v>
      </c>
      <c r="K5168" t="s">
        <v>26106</v>
      </c>
      <c r="L5168" t="s">
        <v>26174</v>
      </c>
      <c r="M5168" t="s">
        <v>26175</v>
      </c>
      <c r="N5168" t="s">
        <v>26176</v>
      </c>
      <c r="O5168" s="1" t="s">
        <v>26177</v>
      </c>
      <c r="P5168" t="s">
        <v>26178</v>
      </c>
      <c r="Q5168">
        <v>85</v>
      </c>
      <c r="R5168" t="s">
        <v>23</v>
      </c>
      <c r="S5168">
        <v>1</v>
      </c>
      <c r="T5168" t="s">
        <v>23</v>
      </c>
      <c r="U5168">
        <v>87</v>
      </c>
      <c r="V5168">
        <v>1</v>
      </c>
    </row>
    <row r="5169" spans="1:22">
      <c r="A5169">
        <v>6379911</v>
      </c>
      <c r="B5169" t="str">
        <f t="shared" si="408"/>
        <v>pSRC5</v>
      </c>
      <c r="C5169" t="str">
        <f t="shared" si="409"/>
        <v>NC_017074.1</v>
      </c>
      <c r="D5169" t="str">
        <f t="shared" si="410"/>
        <v>AP012301</v>
      </c>
      <c r="E5169" t="str">
        <f t="shared" si="412"/>
        <v>Selenomonas</v>
      </c>
      <c r="F5169" t="s">
        <v>32771</v>
      </c>
      <c r="G5169" t="str">
        <f t="shared" si="411"/>
        <v>Selenomonasruminantium              Negativicutes35.18246.671640---411</v>
      </c>
      <c r="H5169" t="s">
        <v>26143</v>
      </c>
      <c r="I5169" t="s">
        <v>15</v>
      </c>
      <c r="J5169" t="s">
        <v>46</v>
      </c>
      <c r="K5169" t="s">
        <v>26106</v>
      </c>
      <c r="L5169" t="s">
        <v>26179</v>
      </c>
      <c r="M5169" t="s">
        <v>26180</v>
      </c>
      <c r="N5169" t="s">
        <v>26181</v>
      </c>
      <c r="O5169" s="1" t="s">
        <v>26182</v>
      </c>
      <c r="P5169" t="s">
        <v>26183</v>
      </c>
      <c r="Q5169">
        <v>40</v>
      </c>
      <c r="R5169" t="s">
        <v>23</v>
      </c>
      <c r="S5169" t="s">
        <v>23</v>
      </c>
      <c r="T5169" t="s">
        <v>23</v>
      </c>
      <c r="U5169">
        <v>41</v>
      </c>
      <c r="V5169">
        <v>1</v>
      </c>
    </row>
    <row r="5170" spans="1:22">
      <c r="A5170">
        <v>6379815</v>
      </c>
      <c r="B5170" t="str">
        <f t="shared" si="408"/>
        <v>pSRC7</v>
      </c>
      <c r="C5170" t="str">
        <f t="shared" si="409"/>
        <v>NC_017077.1</v>
      </c>
      <c r="D5170" t="str">
        <f t="shared" si="410"/>
        <v>AP012296</v>
      </c>
      <c r="E5170" t="str">
        <f t="shared" si="412"/>
        <v>Selenomonas</v>
      </c>
      <c r="F5170" t="s">
        <v>32771</v>
      </c>
      <c r="G5170" t="str">
        <f t="shared" si="411"/>
        <v xml:space="preserve">Selenomonasruminantium              Negativicutes29.78148.376516---16-                                        </v>
      </c>
      <c r="H5170" t="s">
        <v>26143</v>
      </c>
      <c r="I5170" t="s">
        <v>15</v>
      </c>
      <c r="J5170" t="s">
        <v>46</v>
      </c>
      <c r="K5170" t="s">
        <v>26106</v>
      </c>
      <c r="L5170" t="s">
        <v>26184</v>
      </c>
      <c r="M5170" t="s">
        <v>26185</v>
      </c>
      <c r="N5170" t="s">
        <v>26186</v>
      </c>
      <c r="O5170" s="1" t="s">
        <v>26187</v>
      </c>
      <c r="P5170" t="s">
        <v>26188</v>
      </c>
      <c r="Q5170">
        <v>16</v>
      </c>
      <c r="R5170" t="s">
        <v>23</v>
      </c>
      <c r="S5170" t="s">
        <v>23</v>
      </c>
      <c r="T5170" t="s">
        <v>23</v>
      </c>
      <c r="U5170">
        <v>16</v>
      </c>
      <c r="V5170" t="s">
        <v>44</v>
      </c>
    </row>
    <row r="5171" spans="1:22">
      <c r="A5171">
        <v>6379719</v>
      </c>
      <c r="B5171" t="str">
        <f t="shared" si="408"/>
        <v>pADAP</v>
      </c>
      <c r="C5171" t="str">
        <f t="shared" si="409"/>
        <v>NC_002523.4</v>
      </c>
      <c r="D5171" t="str">
        <f t="shared" si="410"/>
        <v>AF135182</v>
      </c>
      <c r="E5171" t="str">
        <f t="shared" si="412"/>
        <v>Serratia</v>
      </c>
      <c r="F5171" t="s">
        <v>32772</v>
      </c>
      <c r="G5171" t="str">
        <f t="shared" si="411"/>
        <v xml:space="preserve">Serratiaentomophila              Gammaproteobacteria153.40450.7021141---149-                                                        </v>
      </c>
      <c r="H5171" t="s">
        <v>26189</v>
      </c>
      <c r="I5171" t="s">
        <v>15</v>
      </c>
      <c r="J5171" t="s">
        <v>78</v>
      </c>
      <c r="K5171" t="s">
        <v>79</v>
      </c>
      <c r="L5171" t="s">
        <v>26190</v>
      </c>
      <c r="M5171" t="s">
        <v>26191</v>
      </c>
      <c r="N5171" t="s">
        <v>26192</v>
      </c>
      <c r="O5171" s="1" t="s">
        <v>26193</v>
      </c>
      <c r="P5171" t="s">
        <v>26194</v>
      </c>
      <c r="Q5171">
        <v>141</v>
      </c>
      <c r="R5171" t="s">
        <v>23</v>
      </c>
      <c r="S5171" t="s">
        <v>23</v>
      </c>
      <c r="T5171" t="s">
        <v>23</v>
      </c>
      <c r="U5171">
        <v>149</v>
      </c>
      <c r="V5171" t="s">
        <v>58</v>
      </c>
    </row>
    <row r="5172" spans="1:22">
      <c r="A5172">
        <v>6379623</v>
      </c>
      <c r="B5172" t="str">
        <f t="shared" si="408"/>
        <v>unnamed</v>
      </c>
      <c r="C5172" t="str">
        <f t="shared" si="409"/>
        <v>NC_021742.1</v>
      </c>
      <c r="D5172" t="str">
        <f t="shared" si="410"/>
        <v>CP006253</v>
      </c>
      <c r="E5172" t="str">
        <f t="shared" si="412"/>
        <v>Serratia</v>
      </c>
      <c r="F5172" t="s">
        <v>32773</v>
      </c>
      <c r="G5172" t="str">
        <f t="shared" si="411"/>
        <v xml:space="preserve">Serratialiquefaciens             Gammaproteobacteria44.10752.60393337-43-                                                </v>
      </c>
      <c r="H5172" t="s">
        <v>26195</v>
      </c>
      <c r="I5172" t="s">
        <v>15</v>
      </c>
      <c r="J5172" t="s">
        <v>78</v>
      </c>
      <c r="K5172" t="s">
        <v>79</v>
      </c>
      <c r="L5172" t="s">
        <v>68</v>
      </c>
      <c r="M5172" t="s">
        <v>26196</v>
      </c>
      <c r="N5172" t="s">
        <v>26197</v>
      </c>
      <c r="O5172" s="1" t="s">
        <v>26198</v>
      </c>
      <c r="P5172" t="s">
        <v>26199</v>
      </c>
      <c r="Q5172">
        <v>33</v>
      </c>
      <c r="R5172">
        <v>3</v>
      </c>
      <c r="S5172">
        <v>7</v>
      </c>
      <c r="T5172" t="s">
        <v>23</v>
      </c>
      <c r="U5172">
        <v>43</v>
      </c>
      <c r="V5172" t="s">
        <v>24</v>
      </c>
    </row>
    <row r="5173" spans="1:22">
      <c r="A5173">
        <v>6379527</v>
      </c>
      <c r="B5173" t="str">
        <f t="shared" si="408"/>
        <v>pKPC_CAV1492</v>
      </c>
      <c r="C5173" t="str">
        <f t="shared" si="409"/>
        <v>NZ_CP011639.1</v>
      </c>
      <c r="D5173" t="str">
        <f t="shared" si="410"/>
        <v>CP011639</v>
      </c>
      <c r="E5173" t="str">
        <f t="shared" si="412"/>
        <v>Serratia</v>
      </c>
      <c r="F5173" t="s">
        <v>32774</v>
      </c>
      <c r="G5173" t="str">
        <f t="shared" si="411"/>
        <v>Serratiamarcescens               Gammaproteobacteria69.15849.206266---671</v>
      </c>
      <c r="H5173" t="s">
        <v>26200</v>
      </c>
      <c r="I5173" t="s">
        <v>15</v>
      </c>
      <c r="J5173" t="s">
        <v>78</v>
      </c>
      <c r="K5173" t="s">
        <v>79</v>
      </c>
      <c r="L5173" t="s">
        <v>26201</v>
      </c>
      <c r="M5173" t="s">
        <v>26202</v>
      </c>
      <c r="N5173" t="s">
        <v>26203</v>
      </c>
      <c r="O5173" s="1" t="s">
        <v>26204</v>
      </c>
      <c r="P5173" t="s">
        <v>26205</v>
      </c>
      <c r="Q5173">
        <v>66</v>
      </c>
      <c r="R5173" t="s">
        <v>23</v>
      </c>
      <c r="S5173" t="s">
        <v>23</v>
      </c>
      <c r="T5173" t="s">
        <v>23</v>
      </c>
      <c r="U5173">
        <v>67</v>
      </c>
      <c r="V5173">
        <v>1</v>
      </c>
    </row>
    <row r="5174" spans="1:22">
      <c r="A5174">
        <v>6379431</v>
      </c>
      <c r="B5174" t="str">
        <f t="shared" si="408"/>
        <v>pCAV1492-3223</v>
      </c>
      <c r="C5174" t="str">
        <f t="shared" si="409"/>
        <v>NZ_CP011637.1</v>
      </c>
      <c r="D5174" t="str">
        <f t="shared" si="410"/>
        <v>CP011637</v>
      </c>
      <c r="E5174" t="str">
        <f t="shared" si="412"/>
        <v>Serratia</v>
      </c>
      <c r="F5174" t="s">
        <v>32774</v>
      </c>
      <c r="G5174" t="str">
        <f t="shared" si="411"/>
        <v xml:space="preserve">Serratiamarcescens               Gammaproteobacteria3.22356.3453---3-                                                </v>
      </c>
      <c r="H5174" t="s">
        <v>26200</v>
      </c>
      <c r="I5174" t="s">
        <v>15</v>
      </c>
      <c r="J5174" t="s">
        <v>78</v>
      </c>
      <c r="K5174" t="s">
        <v>79</v>
      </c>
      <c r="L5174" t="s">
        <v>26206</v>
      </c>
      <c r="M5174" t="s">
        <v>26207</v>
      </c>
      <c r="N5174" t="s">
        <v>26208</v>
      </c>
      <c r="O5174" s="1" t="s">
        <v>8995</v>
      </c>
      <c r="P5174" t="s">
        <v>8996</v>
      </c>
      <c r="Q5174">
        <v>3</v>
      </c>
      <c r="R5174" t="s">
        <v>23</v>
      </c>
      <c r="S5174" t="s">
        <v>23</v>
      </c>
      <c r="T5174" t="s">
        <v>23</v>
      </c>
      <c r="U5174">
        <v>3</v>
      </c>
      <c r="V5174" t="s">
        <v>24</v>
      </c>
    </row>
    <row r="5175" spans="1:22">
      <c r="A5175">
        <v>6379335</v>
      </c>
      <c r="B5175" t="str">
        <f t="shared" si="408"/>
        <v>pCAV1492-199</v>
      </c>
      <c r="C5175" t="str">
        <f t="shared" si="409"/>
        <v>NZ_CP011641.1</v>
      </c>
      <c r="D5175" t="str">
        <f t="shared" si="410"/>
        <v>CP011641</v>
      </c>
      <c r="E5175" t="str">
        <f t="shared" si="412"/>
        <v>Serratia</v>
      </c>
      <c r="F5175" t="s">
        <v>32774</v>
      </c>
      <c r="G5175" t="str">
        <f t="shared" si="411"/>
        <v>Serratiamarcescens               Gammaproteobacteria199.44451.1266187---1969</v>
      </c>
      <c r="H5175" t="s">
        <v>26200</v>
      </c>
      <c r="I5175" t="s">
        <v>15</v>
      </c>
      <c r="J5175" t="s">
        <v>78</v>
      </c>
      <c r="K5175" t="s">
        <v>79</v>
      </c>
      <c r="L5175" t="s">
        <v>26209</v>
      </c>
      <c r="M5175" t="s">
        <v>26210</v>
      </c>
      <c r="N5175" t="s">
        <v>26211</v>
      </c>
      <c r="O5175" s="1" t="s">
        <v>26212</v>
      </c>
      <c r="P5175" t="s">
        <v>26213</v>
      </c>
      <c r="Q5175">
        <v>187</v>
      </c>
      <c r="R5175" t="s">
        <v>23</v>
      </c>
      <c r="S5175" t="s">
        <v>23</v>
      </c>
      <c r="T5175" t="s">
        <v>23</v>
      </c>
      <c r="U5175">
        <v>196</v>
      </c>
      <c r="V5175">
        <v>9</v>
      </c>
    </row>
    <row r="5176" spans="1:22">
      <c r="A5176">
        <v>6379239</v>
      </c>
      <c r="B5176" t="str">
        <f t="shared" si="408"/>
        <v>pCAV1492-6393</v>
      </c>
      <c r="C5176" t="str">
        <f t="shared" si="409"/>
        <v>NZ_CP011638.1</v>
      </c>
      <c r="D5176" t="str">
        <f t="shared" si="410"/>
        <v>CP011638</v>
      </c>
      <c r="E5176" t="str">
        <f t="shared" si="412"/>
        <v>Serratia</v>
      </c>
      <c r="F5176" t="s">
        <v>32774</v>
      </c>
      <c r="G5176" t="str">
        <f t="shared" si="411"/>
        <v xml:space="preserve">Serratiamarcescens               Gammaproteobacteria6.39352.69835---5-                                                </v>
      </c>
      <c r="H5176" t="s">
        <v>26200</v>
      </c>
      <c r="I5176" t="s">
        <v>15</v>
      </c>
      <c r="J5176" t="s">
        <v>78</v>
      </c>
      <c r="K5176" t="s">
        <v>79</v>
      </c>
      <c r="L5176" t="s">
        <v>26214</v>
      </c>
      <c r="M5176" t="s">
        <v>26215</v>
      </c>
      <c r="N5176" t="s">
        <v>26216</v>
      </c>
      <c r="O5176" s="1" t="s">
        <v>26217</v>
      </c>
      <c r="P5176" t="s">
        <v>26218</v>
      </c>
      <c r="Q5176">
        <v>5</v>
      </c>
      <c r="R5176" t="s">
        <v>23</v>
      </c>
      <c r="S5176" t="s">
        <v>23</v>
      </c>
      <c r="T5176" t="s">
        <v>23</v>
      </c>
      <c r="U5176">
        <v>5</v>
      </c>
      <c r="V5176" t="s">
        <v>24</v>
      </c>
    </row>
    <row r="5177" spans="1:22">
      <c r="A5177">
        <v>6379143</v>
      </c>
      <c r="B5177" t="str">
        <f t="shared" si="408"/>
        <v>pCAV1492-73</v>
      </c>
      <c r="C5177" t="str">
        <f t="shared" si="409"/>
        <v>NZ_CP011640.1</v>
      </c>
      <c r="D5177" t="str">
        <f t="shared" si="410"/>
        <v>CP011640</v>
      </c>
      <c r="E5177" t="str">
        <f t="shared" si="412"/>
        <v>Serratia</v>
      </c>
      <c r="F5177" t="s">
        <v>32774</v>
      </c>
      <c r="G5177" t="str">
        <f t="shared" si="411"/>
        <v>Serratiamarcescens               Gammaproteobacteria73.153.359887---881</v>
      </c>
      <c r="H5177" t="s">
        <v>26200</v>
      </c>
      <c r="I5177" t="s">
        <v>15</v>
      </c>
      <c r="J5177" t="s">
        <v>78</v>
      </c>
      <c r="K5177" t="s">
        <v>79</v>
      </c>
      <c r="L5177" t="s">
        <v>26219</v>
      </c>
      <c r="M5177" t="s">
        <v>26220</v>
      </c>
      <c r="N5177" t="s">
        <v>26221</v>
      </c>
      <c r="O5177" s="1" t="s">
        <v>26222</v>
      </c>
      <c r="P5177" t="s">
        <v>26223</v>
      </c>
      <c r="Q5177">
        <v>87</v>
      </c>
      <c r="R5177" t="s">
        <v>23</v>
      </c>
      <c r="S5177" t="s">
        <v>23</v>
      </c>
      <c r="T5177" t="s">
        <v>23</v>
      </c>
      <c r="U5177">
        <v>88</v>
      </c>
      <c r="V5177">
        <v>1</v>
      </c>
    </row>
    <row r="5178" spans="1:22">
      <c r="A5178">
        <v>6379047</v>
      </c>
      <c r="B5178" t="str">
        <f t="shared" si="408"/>
        <v>pRIO-5</v>
      </c>
      <c r="C5178" t="str">
        <f t="shared" si="409"/>
        <v>NC_019267.1</v>
      </c>
      <c r="D5178" t="str">
        <f t="shared" si="410"/>
        <v>JF785550</v>
      </c>
      <c r="E5178" t="str">
        <f t="shared" si="412"/>
        <v>Serratia</v>
      </c>
      <c r="F5178" t="s">
        <v>32774</v>
      </c>
      <c r="G5178" t="str">
        <f t="shared" si="411"/>
        <v xml:space="preserve">Serratiamarcescens               Gammaproteobacteria12.95753.353410---12-                                                        </v>
      </c>
      <c r="H5178" t="s">
        <v>26224</v>
      </c>
      <c r="I5178" t="s">
        <v>15</v>
      </c>
      <c r="J5178" t="s">
        <v>78</v>
      </c>
      <c r="K5178" t="s">
        <v>79</v>
      </c>
      <c r="L5178" t="s">
        <v>26225</v>
      </c>
      <c r="M5178" t="s">
        <v>26226</v>
      </c>
      <c r="N5178" t="s">
        <v>26227</v>
      </c>
      <c r="O5178" s="1" t="s">
        <v>26228</v>
      </c>
      <c r="P5178" t="s">
        <v>26229</v>
      </c>
      <c r="Q5178">
        <v>10</v>
      </c>
      <c r="R5178" t="s">
        <v>23</v>
      </c>
      <c r="S5178" t="s">
        <v>23</v>
      </c>
      <c r="T5178" t="s">
        <v>23</v>
      </c>
      <c r="U5178">
        <v>12</v>
      </c>
      <c r="V5178" t="s">
        <v>58</v>
      </c>
    </row>
    <row r="5179" spans="1:22">
      <c r="A5179">
        <v>6378951</v>
      </c>
      <c r="B5179" t="str">
        <f t="shared" si="408"/>
        <v>R830b</v>
      </c>
      <c r="C5179" t="str">
        <f t="shared" si="409"/>
        <v>NC_019344.1</v>
      </c>
      <c r="D5179" t="str">
        <f t="shared" si="410"/>
        <v>JQ418542</v>
      </c>
      <c r="E5179" t="str">
        <f t="shared" si="412"/>
        <v>Serratia</v>
      </c>
      <c r="F5179" t="s">
        <v>32774</v>
      </c>
      <c r="G5179" t="str">
        <f t="shared" si="411"/>
        <v xml:space="preserve">Serratiamarcescens               Gammaproteobacteria81.79353.2026111---111-                                                                </v>
      </c>
      <c r="H5179" t="s">
        <v>26230</v>
      </c>
      <c r="I5179" t="s">
        <v>15</v>
      </c>
      <c r="J5179" t="s">
        <v>78</v>
      </c>
      <c r="K5179" t="s">
        <v>79</v>
      </c>
      <c r="L5179" t="s">
        <v>26231</v>
      </c>
      <c r="M5179" t="s">
        <v>26232</v>
      </c>
      <c r="N5179" t="s">
        <v>26233</v>
      </c>
      <c r="O5179" s="1" t="s">
        <v>26234</v>
      </c>
      <c r="P5179" t="s">
        <v>26235</v>
      </c>
      <c r="Q5179">
        <v>111</v>
      </c>
      <c r="R5179" t="s">
        <v>23</v>
      </c>
      <c r="S5179" t="s">
        <v>23</v>
      </c>
      <c r="T5179" t="s">
        <v>23</v>
      </c>
      <c r="U5179">
        <v>111</v>
      </c>
      <c r="V5179" t="s">
        <v>495</v>
      </c>
    </row>
    <row r="5180" spans="1:22">
      <c r="A5180">
        <v>6378855</v>
      </c>
      <c r="B5180" t="str">
        <f t="shared" si="408"/>
        <v>R478</v>
      </c>
      <c r="C5180" t="str">
        <f t="shared" si="409"/>
        <v>NC_005211.1</v>
      </c>
      <c r="D5180" t="str">
        <f t="shared" si="410"/>
        <v>BX664015</v>
      </c>
      <c r="E5180" t="str">
        <f t="shared" si="412"/>
        <v>Serratia</v>
      </c>
      <c r="F5180" t="s">
        <v>32774</v>
      </c>
      <c r="G5180" t="str">
        <f t="shared" si="411"/>
        <v>Serratiamarcescens               Gammaproteobacteria274.76245.5041290---2944</v>
      </c>
      <c r="H5180" t="s">
        <v>26230</v>
      </c>
      <c r="I5180" t="s">
        <v>15</v>
      </c>
      <c r="J5180" t="s">
        <v>78</v>
      </c>
      <c r="K5180" t="s">
        <v>79</v>
      </c>
      <c r="L5180" t="s">
        <v>26236</v>
      </c>
      <c r="M5180" t="s">
        <v>26237</v>
      </c>
      <c r="N5180" t="s">
        <v>26238</v>
      </c>
      <c r="O5180" s="1" t="s">
        <v>26239</v>
      </c>
      <c r="P5180" t="s">
        <v>26240</v>
      </c>
      <c r="Q5180">
        <v>290</v>
      </c>
      <c r="R5180" t="s">
        <v>23</v>
      </c>
      <c r="S5180" t="s">
        <v>23</v>
      </c>
      <c r="T5180" t="s">
        <v>23</v>
      </c>
      <c r="U5180">
        <v>294</v>
      </c>
      <c r="V5180">
        <v>4</v>
      </c>
    </row>
    <row r="5181" spans="1:22">
      <c r="A5181">
        <v>6378759</v>
      </c>
      <c r="B5181" t="str">
        <f t="shared" si="408"/>
        <v>R478</v>
      </c>
      <c r="C5181" t="str">
        <f t="shared" si="409"/>
        <v>NC_004989.1</v>
      </c>
      <c r="D5181" t="str">
        <f t="shared" si="410"/>
        <v>U59131</v>
      </c>
      <c r="E5181" t="str">
        <f t="shared" si="412"/>
        <v>Serratia</v>
      </c>
      <c r="F5181" t="s">
        <v>32774</v>
      </c>
      <c r="G5181" t="str">
        <f t="shared" si="411"/>
        <v xml:space="preserve">Serratiamarcescens               Gammaproteobacteria4234036.88682---2-                                                                        </v>
      </c>
      <c r="H5181" t="s">
        <v>26230</v>
      </c>
      <c r="I5181" t="s">
        <v>15</v>
      </c>
      <c r="J5181" t="s">
        <v>78</v>
      </c>
      <c r="K5181" t="s">
        <v>79</v>
      </c>
      <c r="L5181" t="s">
        <v>26236</v>
      </c>
      <c r="M5181" t="s">
        <v>26241</v>
      </c>
      <c r="N5181" t="s">
        <v>26242</v>
      </c>
      <c r="O5181" s="1">
        <v>42340</v>
      </c>
      <c r="P5181" t="s">
        <v>26243</v>
      </c>
      <c r="Q5181">
        <v>2</v>
      </c>
      <c r="R5181" t="s">
        <v>23</v>
      </c>
      <c r="S5181" t="s">
        <v>23</v>
      </c>
      <c r="T5181" t="s">
        <v>23</v>
      </c>
      <c r="U5181">
        <v>2</v>
      </c>
      <c r="V5181" t="s">
        <v>3736</v>
      </c>
    </row>
    <row r="5182" spans="1:22">
      <c r="A5182">
        <v>6378663</v>
      </c>
      <c r="B5182" t="str">
        <f t="shared" si="408"/>
        <v>pRK10</v>
      </c>
      <c r="C5182" t="str">
        <f t="shared" si="409"/>
        <v>NC_010796.1</v>
      </c>
      <c r="D5182" t="str">
        <f t="shared" si="410"/>
        <v>EU697813</v>
      </c>
      <c r="E5182" t="str">
        <f t="shared" si="412"/>
        <v>Serratia</v>
      </c>
      <c r="F5182" t="s">
        <v>32774</v>
      </c>
      <c r="G5182" t="str">
        <f t="shared" si="411"/>
        <v xml:space="preserve">Serratiamarcescens               Gammaproteobacteria4.24152.72345---5-                                                        </v>
      </c>
      <c r="H5182" t="s">
        <v>26244</v>
      </c>
      <c r="I5182" t="s">
        <v>15</v>
      </c>
      <c r="J5182" t="s">
        <v>78</v>
      </c>
      <c r="K5182" t="s">
        <v>79</v>
      </c>
      <c r="L5182" t="s">
        <v>26245</v>
      </c>
      <c r="M5182" t="s">
        <v>26246</v>
      </c>
      <c r="N5182" t="s">
        <v>26247</v>
      </c>
      <c r="O5182" s="1" t="s">
        <v>26248</v>
      </c>
      <c r="P5182" t="s">
        <v>26249</v>
      </c>
      <c r="Q5182">
        <v>5</v>
      </c>
      <c r="R5182" t="s">
        <v>23</v>
      </c>
      <c r="S5182" t="s">
        <v>23</v>
      </c>
      <c r="T5182" t="s">
        <v>23</v>
      </c>
      <c r="U5182">
        <v>5</v>
      </c>
      <c r="V5182" t="s">
        <v>58</v>
      </c>
    </row>
    <row r="5183" spans="1:22">
      <c r="A5183">
        <v>6378567</v>
      </c>
      <c r="B5183" t="str">
        <f t="shared" si="408"/>
        <v>pSM22</v>
      </c>
      <c r="C5183" t="str">
        <f t="shared" si="409"/>
        <v>NC_015972.1</v>
      </c>
      <c r="D5183" t="str">
        <f t="shared" si="410"/>
        <v>HQ896493</v>
      </c>
      <c r="E5183" t="str">
        <f t="shared" si="412"/>
        <v>Serratia</v>
      </c>
      <c r="F5183" t="s">
        <v>32774</v>
      </c>
      <c r="G5183" t="str">
        <f t="shared" si="411"/>
        <v xml:space="preserve">Serratiamarcescens               Gammaproteobacteria43.1958.45131---31-                                                        </v>
      </c>
      <c r="H5183" t="s">
        <v>26250</v>
      </c>
      <c r="I5183" t="s">
        <v>15</v>
      </c>
      <c r="J5183" t="s">
        <v>78</v>
      </c>
      <c r="K5183" t="s">
        <v>79</v>
      </c>
      <c r="L5183" t="s">
        <v>26251</v>
      </c>
      <c r="M5183" t="s">
        <v>26252</v>
      </c>
      <c r="N5183" t="s">
        <v>26253</v>
      </c>
      <c r="O5183" s="1" t="s">
        <v>26254</v>
      </c>
      <c r="P5183" t="s">
        <v>26255</v>
      </c>
      <c r="Q5183">
        <v>31</v>
      </c>
      <c r="R5183" t="s">
        <v>23</v>
      </c>
      <c r="S5183" t="s">
        <v>23</v>
      </c>
      <c r="T5183" t="s">
        <v>23</v>
      </c>
      <c r="U5183">
        <v>31</v>
      </c>
      <c r="V5183" t="s">
        <v>58</v>
      </c>
    </row>
    <row r="5184" spans="1:22">
      <c r="A5184">
        <v>6378471</v>
      </c>
      <c r="B5184" t="str">
        <f t="shared" si="408"/>
        <v>pSmUNAM836</v>
      </c>
      <c r="C5184" t="str">
        <f t="shared" si="409"/>
        <v>-</v>
      </c>
      <c r="D5184" t="str">
        <f t="shared" si="410"/>
        <v>CP012686.1</v>
      </c>
      <c r="E5184" t="str">
        <f t="shared" si="412"/>
        <v>Serratia</v>
      </c>
      <c r="F5184" t="s">
        <v>32774</v>
      </c>
      <c r="G5184" t="str">
        <f t="shared" si="411"/>
        <v xml:space="preserve">Serratiamarcescens               Gammaproteobacteria26.34643.524622---22-                                                        </v>
      </c>
      <c r="H5184" t="s">
        <v>26256</v>
      </c>
      <c r="I5184" t="s">
        <v>15</v>
      </c>
      <c r="J5184" t="s">
        <v>78</v>
      </c>
      <c r="K5184" t="s">
        <v>79</v>
      </c>
      <c r="L5184" t="s">
        <v>26257</v>
      </c>
      <c r="M5184" t="s">
        <v>23</v>
      </c>
      <c r="N5184" t="s">
        <v>26258</v>
      </c>
      <c r="O5184" s="1" t="s">
        <v>26259</v>
      </c>
      <c r="P5184" t="s">
        <v>26260</v>
      </c>
      <c r="Q5184">
        <v>22</v>
      </c>
      <c r="R5184" t="s">
        <v>23</v>
      </c>
      <c r="S5184" t="s">
        <v>23</v>
      </c>
      <c r="T5184" t="s">
        <v>23</v>
      </c>
      <c r="U5184">
        <v>22</v>
      </c>
      <c r="V5184" t="s">
        <v>58</v>
      </c>
    </row>
    <row r="5185" spans="1:22">
      <c r="A5185">
        <v>6378375</v>
      </c>
      <c r="B5185" t="str">
        <f t="shared" si="408"/>
        <v>unnamed1</v>
      </c>
      <c r="C5185" t="str">
        <f t="shared" si="409"/>
        <v>-</v>
      </c>
      <c r="D5185" t="str">
        <f t="shared" si="410"/>
        <v>CP013047.1</v>
      </c>
      <c r="E5185" t="str">
        <f t="shared" si="412"/>
        <v>Serratia</v>
      </c>
      <c r="F5185" t="s">
        <v>32774</v>
      </c>
      <c r="G5185" t="str">
        <f t="shared" si="411"/>
        <v>Serratiamarcescens               Gammaproteobacteria123.17151.6696101---1065</v>
      </c>
      <c r="H5185" t="s">
        <v>26261</v>
      </c>
      <c r="I5185" t="s">
        <v>15</v>
      </c>
      <c r="J5185" t="s">
        <v>78</v>
      </c>
      <c r="K5185" t="s">
        <v>79</v>
      </c>
      <c r="L5185" t="s">
        <v>2368</v>
      </c>
      <c r="M5185" t="s">
        <v>23</v>
      </c>
      <c r="N5185" t="s">
        <v>26262</v>
      </c>
      <c r="O5185" s="1" t="s">
        <v>26263</v>
      </c>
      <c r="P5185" t="s">
        <v>26264</v>
      </c>
      <c r="Q5185">
        <v>101</v>
      </c>
      <c r="R5185" t="s">
        <v>23</v>
      </c>
      <c r="S5185" t="s">
        <v>23</v>
      </c>
      <c r="T5185" t="s">
        <v>23</v>
      </c>
      <c r="U5185">
        <v>106</v>
      </c>
      <c r="V5185">
        <v>5</v>
      </c>
    </row>
    <row r="5186" spans="1:22">
      <c r="A5186">
        <v>6378279</v>
      </c>
      <c r="B5186" t="str">
        <f t="shared" si="408"/>
        <v>pSMC2</v>
      </c>
      <c r="C5186" t="str">
        <f t="shared" si="409"/>
        <v>NZ_AP013065.1</v>
      </c>
      <c r="D5186" t="str">
        <f t="shared" si="410"/>
        <v>AP013065</v>
      </c>
      <c r="E5186" t="str">
        <f t="shared" si="412"/>
        <v>Serratia</v>
      </c>
      <c r="F5186" t="s">
        <v>32774</v>
      </c>
      <c r="G5186" t="str">
        <f t="shared" si="411"/>
        <v xml:space="preserve">Serratiamarcescens               Gammaproteobacteria58.92951.89857---57-                                                        </v>
      </c>
      <c r="H5186" t="s">
        <v>26265</v>
      </c>
      <c r="I5186" t="s">
        <v>15</v>
      </c>
      <c r="J5186" t="s">
        <v>78</v>
      </c>
      <c r="K5186" t="s">
        <v>79</v>
      </c>
      <c r="L5186" t="s">
        <v>26266</v>
      </c>
      <c r="M5186" t="s">
        <v>26267</v>
      </c>
      <c r="N5186" t="s">
        <v>26268</v>
      </c>
      <c r="O5186" s="1" t="s">
        <v>26269</v>
      </c>
      <c r="P5186" t="s">
        <v>26270</v>
      </c>
      <c r="Q5186">
        <v>57</v>
      </c>
      <c r="R5186" t="s">
        <v>23</v>
      </c>
      <c r="S5186" t="s">
        <v>23</v>
      </c>
      <c r="T5186" t="s">
        <v>23</v>
      </c>
      <c r="U5186">
        <v>57</v>
      </c>
      <c r="V5186" t="s">
        <v>58</v>
      </c>
    </row>
    <row r="5187" spans="1:22">
      <c r="A5187">
        <v>6378183</v>
      </c>
      <c r="B5187" t="str">
        <f t="shared" ref="B5187:B5250" si="413">L5187</f>
        <v>pSMC1</v>
      </c>
      <c r="C5187" t="str">
        <f t="shared" ref="C5187:C5250" si="414">M5187</f>
        <v>NZ_AP013064.1</v>
      </c>
      <c r="D5187" t="str">
        <f t="shared" ref="D5187:D5250" si="415">N5187</f>
        <v>AP013064</v>
      </c>
      <c r="E5187" t="str">
        <f t="shared" si="412"/>
        <v>Serratia</v>
      </c>
      <c r="F5187" t="s">
        <v>32774</v>
      </c>
      <c r="G5187" t="str">
        <f t="shared" ref="G5187:G5250" si="416">CONCATENATE(E5187,F5187,K5187,O5187,P5187,Q5187,R5187,S5187,T5187,U5187,V5187)</f>
        <v>Serratiamarcescens               Gammaproteobacteria41.51761.46447---514</v>
      </c>
      <c r="H5187" t="s">
        <v>26265</v>
      </c>
      <c r="I5187" t="s">
        <v>15</v>
      </c>
      <c r="J5187" t="s">
        <v>78</v>
      </c>
      <c r="K5187" t="s">
        <v>79</v>
      </c>
      <c r="L5187" t="s">
        <v>26271</v>
      </c>
      <c r="M5187" t="s">
        <v>26272</v>
      </c>
      <c r="N5187" t="s">
        <v>26273</v>
      </c>
      <c r="O5187" s="1" t="s">
        <v>26274</v>
      </c>
      <c r="P5187" t="s">
        <v>26275</v>
      </c>
      <c r="Q5187">
        <v>47</v>
      </c>
      <c r="R5187" t="s">
        <v>23</v>
      </c>
      <c r="S5187" t="s">
        <v>23</v>
      </c>
      <c r="T5187" t="s">
        <v>23</v>
      </c>
      <c r="U5187">
        <v>51</v>
      </c>
      <c r="V5187">
        <v>4</v>
      </c>
    </row>
    <row r="5188" spans="1:22">
      <c r="A5188">
        <v>6378087</v>
      </c>
      <c r="B5188" t="str">
        <f t="shared" si="413"/>
        <v>pSmWW4</v>
      </c>
      <c r="C5188" t="str">
        <f t="shared" si="414"/>
        <v>NC_020212.1</v>
      </c>
      <c r="D5188" t="str">
        <f t="shared" si="415"/>
        <v>CP003960</v>
      </c>
      <c r="E5188" t="str">
        <f t="shared" si="412"/>
        <v>Serratia</v>
      </c>
      <c r="F5188" t="s">
        <v>32774</v>
      </c>
      <c r="G5188" t="str">
        <f t="shared" si="416"/>
        <v xml:space="preserve">Serratiamarcescens               Gammaproteobacteria3.24847.8143---3-                                                                </v>
      </c>
      <c r="H5188" t="s">
        <v>26276</v>
      </c>
      <c r="I5188" t="s">
        <v>15</v>
      </c>
      <c r="J5188" t="s">
        <v>78</v>
      </c>
      <c r="K5188" t="s">
        <v>79</v>
      </c>
      <c r="L5188" t="s">
        <v>26277</v>
      </c>
      <c r="M5188" t="s">
        <v>26278</v>
      </c>
      <c r="N5188" t="s">
        <v>26279</v>
      </c>
      <c r="O5188" s="1" t="s">
        <v>26280</v>
      </c>
      <c r="P5188" t="s">
        <v>26281</v>
      </c>
      <c r="Q5188">
        <v>3</v>
      </c>
      <c r="R5188" t="s">
        <v>23</v>
      </c>
      <c r="S5188" t="s">
        <v>23</v>
      </c>
      <c r="T5188" t="s">
        <v>23</v>
      </c>
      <c r="U5188">
        <v>3</v>
      </c>
      <c r="V5188" t="s">
        <v>495</v>
      </c>
    </row>
    <row r="5189" spans="1:22">
      <c r="A5189">
        <v>6377991</v>
      </c>
      <c r="B5189" t="str">
        <f t="shared" si="413"/>
        <v>p75</v>
      </c>
      <c r="C5189" t="str">
        <f t="shared" si="414"/>
        <v>NC_021594.1</v>
      </c>
      <c r="D5189" t="str">
        <f t="shared" si="415"/>
        <v>CP006251</v>
      </c>
      <c r="E5189" t="str">
        <f t="shared" si="412"/>
        <v>Serratia</v>
      </c>
      <c r="F5189" t="s">
        <v>32775</v>
      </c>
      <c r="G5189" t="str">
        <f t="shared" si="416"/>
        <v>Serratiaplymuthica               Gammaproteobacteria75.72148.170380---833</v>
      </c>
      <c r="H5189" t="s">
        <v>26282</v>
      </c>
      <c r="I5189" t="s">
        <v>15</v>
      </c>
      <c r="J5189" t="s">
        <v>78</v>
      </c>
      <c r="K5189" t="s">
        <v>79</v>
      </c>
      <c r="L5189" t="s">
        <v>12572</v>
      </c>
      <c r="M5189" t="s">
        <v>26283</v>
      </c>
      <c r="N5189" t="s">
        <v>26284</v>
      </c>
      <c r="O5189" s="1" t="s">
        <v>26285</v>
      </c>
      <c r="P5189" t="s">
        <v>26286</v>
      </c>
      <c r="Q5189">
        <v>80</v>
      </c>
      <c r="R5189" t="s">
        <v>23</v>
      </c>
      <c r="S5189" t="s">
        <v>23</v>
      </c>
      <c r="T5189" t="s">
        <v>23</v>
      </c>
      <c r="U5189">
        <v>83</v>
      </c>
      <c r="V5189">
        <v>3</v>
      </c>
    </row>
    <row r="5190" spans="1:22">
      <c r="A5190">
        <v>6377895</v>
      </c>
      <c r="B5190" t="str">
        <f t="shared" si="413"/>
        <v>pSPRO01</v>
      </c>
      <c r="C5190" t="str">
        <f t="shared" si="414"/>
        <v>NC_009829.1</v>
      </c>
      <c r="D5190" t="str">
        <f t="shared" si="415"/>
        <v>CP000827</v>
      </c>
      <c r="E5190" t="str">
        <f t="shared" si="412"/>
        <v>Serratia</v>
      </c>
      <c r="F5190" t="s">
        <v>32776</v>
      </c>
      <c r="G5190" t="str">
        <f t="shared" si="416"/>
        <v>Serratiaproteamaculans           Gammaproteobacteria46.80449.230867---692</v>
      </c>
      <c r="H5190" t="s">
        <v>26287</v>
      </c>
      <c r="I5190" t="s">
        <v>15</v>
      </c>
      <c r="J5190" t="s">
        <v>78</v>
      </c>
      <c r="K5190" t="s">
        <v>79</v>
      </c>
      <c r="L5190" t="s">
        <v>26288</v>
      </c>
      <c r="M5190" t="s">
        <v>26289</v>
      </c>
      <c r="N5190" t="s">
        <v>26290</v>
      </c>
      <c r="O5190" s="1" t="s">
        <v>26291</v>
      </c>
      <c r="P5190" t="s">
        <v>26292</v>
      </c>
      <c r="Q5190">
        <v>67</v>
      </c>
      <c r="R5190" t="s">
        <v>23</v>
      </c>
      <c r="S5190" t="s">
        <v>23</v>
      </c>
      <c r="T5190" t="s">
        <v>23</v>
      </c>
      <c r="U5190">
        <v>69</v>
      </c>
      <c r="V5190">
        <v>2</v>
      </c>
    </row>
    <row r="5191" spans="1:22">
      <c r="A5191">
        <v>6377799</v>
      </c>
      <c r="B5191" t="str">
        <f t="shared" si="413"/>
        <v>SCBI_Pl</v>
      </c>
      <c r="C5191" t="str">
        <f t="shared" si="414"/>
        <v>NZ_CP003425.1</v>
      </c>
      <c r="D5191" t="str">
        <f t="shared" si="415"/>
        <v>CP003425</v>
      </c>
      <c r="E5191" t="str">
        <f t="shared" si="412"/>
        <v>Serratia</v>
      </c>
      <c r="F5191" t="s">
        <v>32132</v>
      </c>
      <c r="G5191" t="str">
        <f t="shared" si="416"/>
        <v>Serratiasp.                      Gammaproteobacteria67.20855.041162---653</v>
      </c>
      <c r="H5191" t="s">
        <v>26293</v>
      </c>
      <c r="I5191" t="s">
        <v>15</v>
      </c>
      <c r="J5191" t="s">
        <v>78</v>
      </c>
      <c r="K5191" t="s">
        <v>79</v>
      </c>
      <c r="L5191" t="s">
        <v>26294</v>
      </c>
      <c r="M5191" t="s">
        <v>26295</v>
      </c>
      <c r="N5191" t="s">
        <v>26296</v>
      </c>
      <c r="O5191" s="1" t="s">
        <v>26297</v>
      </c>
      <c r="P5191" t="s">
        <v>26298</v>
      </c>
      <c r="Q5191">
        <v>62</v>
      </c>
      <c r="R5191" t="s">
        <v>23</v>
      </c>
      <c r="S5191" t="s">
        <v>23</v>
      </c>
      <c r="T5191" t="s">
        <v>23</v>
      </c>
      <c r="U5191">
        <v>65</v>
      </c>
      <c r="V5191">
        <v>3</v>
      </c>
    </row>
    <row r="5192" spans="1:22">
      <c r="A5192">
        <v>6377703</v>
      </c>
      <c r="B5192" t="str">
        <f t="shared" si="413"/>
        <v>pSBAL17501</v>
      </c>
      <c r="C5192" t="str">
        <f t="shared" si="414"/>
        <v>NC_017570.1</v>
      </c>
      <c r="D5192" t="str">
        <f t="shared" si="415"/>
        <v>CP002768</v>
      </c>
      <c r="E5192" t="str">
        <f t="shared" si="412"/>
        <v>Shewanella</v>
      </c>
      <c r="F5192" t="s">
        <v>32485</v>
      </c>
      <c r="G5192" t="str">
        <f t="shared" si="416"/>
        <v>Shewanellabaltica                  Gammaproteobacteria72.39243.612661---643</v>
      </c>
      <c r="H5192" t="s">
        <v>26299</v>
      </c>
      <c r="I5192" t="s">
        <v>15</v>
      </c>
      <c r="J5192" t="s">
        <v>78</v>
      </c>
      <c r="K5192" t="s">
        <v>79</v>
      </c>
      <c r="L5192" t="s">
        <v>26300</v>
      </c>
      <c r="M5192" t="s">
        <v>26301</v>
      </c>
      <c r="N5192" t="s">
        <v>26302</v>
      </c>
      <c r="O5192" s="1" t="s">
        <v>26303</v>
      </c>
      <c r="P5192" t="s">
        <v>26304</v>
      </c>
      <c r="Q5192">
        <v>61</v>
      </c>
      <c r="R5192" t="s">
        <v>23</v>
      </c>
      <c r="S5192" t="s">
        <v>23</v>
      </c>
      <c r="T5192" t="s">
        <v>23</v>
      </c>
      <c r="U5192">
        <v>64</v>
      </c>
      <c r="V5192">
        <v>3</v>
      </c>
    </row>
    <row r="5193" spans="1:22">
      <c r="A5193">
        <v>6377607</v>
      </c>
      <c r="B5193" t="str">
        <f t="shared" si="413"/>
        <v>pSBAL17502</v>
      </c>
      <c r="C5193" t="str">
        <f t="shared" si="414"/>
        <v>NC_017572.1</v>
      </c>
      <c r="D5193" t="str">
        <f t="shared" si="415"/>
        <v>CP002769</v>
      </c>
      <c r="E5193" t="str">
        <f t="shared" si="412"/>
        <v>Shewanella</v>
      </c>
      <c r="F5193" t="s">
        <v>32485</v>
      </c>
      <c r="G5193" t="str">
        <f t="shared" si="416"/>
        <v>Shewanellabaltica                  Gammaproteobacteria60.95843.644850---511</v>
      </c>
      <c r="H5193" t="s">
        <v>26299</v>
      </c>
      <c r="I5193" t="s">
        <v>15</v>
      </c>
      <c r="J5193" t="s">
        <v>78</v>
      </c>
      <c r="K5193" t="s">
        <v>79</v>
      </c>
      <c r="L5193" t="s">
        <v>26305</v>
      </c>
      <c r="M5193" t="s">
        <v>26306</v>
      </c>
      <c r="N5193" t="s">
        <v>26307</v>
      </c>
      <c r="O5193" s="1" t="s">
        <v>26308</v>
      </c>
      <c r="P5193" t="s">
        <v>26309</v>
      </c>
      <c r="Q5193">
        <v>50</v>
      </c>
      <c r="R5193" t="s">
        <v>23</v>
      </c>
      <c r="S5193" t="s">
        <v>23</v>
      </c>
      <c r="T5193" t="s">
        <v>23</v>
      </c>
      <c r="U5193">
        <v>51</v>
      </c>
      <c r="V5193">
        <v>1</v>
      </c>
    </row>
    <row r="5194" spans="1:22">
      <c r="A5194">
        <v>6377511</v>
      </c>
      <c r="B5194" t="str">
        <f t="shared" si="413"/>
        <v>pSBAL11701</v>
      </c>
      <c r="C5194" t="str">
        <f t="shared" si="414"/>
        <v>NC_017577.1</v>
      </c>
      <c r="D5194" t="str">
        <f t="shared" si="415"/>
        <v>CP002812</v>
      </c>
      <c r="E5194" t="str">
        <f t="shared" si="412"/>
        <v>Shewanella</v>
      </c>
      <c r="F5194" t="s">
        <v>32485</v>
      </c>
      <c r="G5194" t="str">
        <f t="shared" si="416"/>
        <v>Shewanellabaltica                  Gammaproteobacteria120.15341.3931124---1251</v>
      </c>
      <c r="H5194" t="s">
        <v>26310</v>
      </c>
      <c r="I5194" t="s">
        <v>15</v>
      </c>
      <c r="J5194" t="s">
        <v>78</v>
      </c>
      <c r="K5194" t="s">
        <v>79</v>
      </c>
      <c r="L5194" t="s">
        <v>26311</v>
      </c>
      <c r="M5194" t="s">
        <v>26312</v>
      </c>
      <c r="N5194" t="s">
        <v>26313</v>
      </c>
      <c r="O5194" s="1" t="s">
        <v>26314</v>
      </c>
      <c r="P5194" t="s">
        <v>26315</v>
      </c>
      <c r="Q5194">
        <v>124</v>
      </c>
      <c r="R5194" t="s">
        <v>23</v>
      </c>
      <c r="S5194" t="s">
        <v>23</v>
      </c>
      <c r="T5194" t="s">
        <v>23</v>
      </c>
      <c r="U5194">
        <v>125</v>
      </c>
      <c r="V5194">
        <v>1</v>
      </c>
    </row>
    <row r="5195" spans="1:22">
      <c r="A5195">
        <v>6377415</v>
      </c>
      <c r="B5195" t="str">
        <f t="shared" si="413"/>
        <v>pSBAL11702</v>
      </c>
      <c r="C5195" t="str">
        <f t="shared" si="414"/>
        <v>NC_017580.1</v>
      </c>
      <c r="D5195" t="str">
        <f t="shared" si="415"/>
        <v>CP002813</v>
      </c>
      <c r="E5195" t="str">
        <f t="shared" si="412"/>
        <v>Shewanella</v>
      </c>
      <c r="F5195" t="s">
        <v>32485</v>
      </c>
      <c r="G5195" t="str">
        <f t="shared" si="416"/>
        <v>Shewanellabaltica                  Gammaproteobacteria91.72842.870297---992</v>
      </c>
      <c r="H5195" t="s">
        <v>26310</v>
      </c>
      <c r="I5195" t="s">
        <v>15</v>
      </c>
      <c r="J5195" t="s">
        <v>78</v>
      </c>
      <c r="K5195" t="s">
        <v>79</v>
      </c>
      <c r="L5195" t="s">
        <v>26316</v>
      </c>
      <c r="M5195" t="s">
        <v>26317</v>
      </c>
      <c r="N5195" t="s">
        <v>26318</v>
      </c>
      <c r="O5195" s="1" t="s">
        <v>26319</v>
      </c>
      <c r="P5195" t="s">
        <v>26320</v>
      </c>
      <c r="Q5195">
        <v>97</v>
      </c>
      <c r="R5195" t="s">
        <v>23</v>
      </c>
      <c r="S5195" t="s">
        <v>23</v>
      </c>
      <c r="T5195" t="s">
        <v>23</v>
      </c>
      <c r="U5195">
        <v>99</v>
      </c>
      <c r="V5195">
        <v>2</v>
      </c>
    </row>
    <row r="5196" spans="1:22">
      <c r="A5196">
        <v>6377319</v>
      </c>
      <c r="B5196" t="str">
        <f t="shared" si="413"/>
        <v>pSBAL11703</v>
      </c>
      <c r="C5196" t="str">
        <f t="shared" si="414"/>
        <v>NC_017578.1</v>
      </c>
      <c r="D5196" t="str">
        <f t="shared" si="415"/>
        <v>CP002814</v>
      </c>
      <c r="E5196" t="str">
        <f t="shared" si="412"/>
        <v>Shewanella</v>
      </c>
      <c r="F5196" t="s">
        <v>32485</v>
      </c>
      <c r="G5196" t="str">
        <f t="shared" si="416"/>
        <v>Shewanellabaltica                  Gammaproteobacteria71.17342.212678---835</v>
      </c>
      <c r="H5196" t="s">
        <v>26310</v>
      </c>
      <c r="I5196" t="s">
        <v>15</v>
      </c>
      <c r="J5196" t="s">
        <v>78</v>
      </c>
      <c r="K5196" t="s">
        <v>79</v>
      </c>
      <c r="L5196" t="s">
        <v>26321</v>
      </c>
      <c r="M5196" t="s">
        <v>26322</v>
      </c>
      <c r="N5196" t="s">
        <v>26323</v>
      </c>
      <c r="O5196" s="1" t="s">
        <v>26324</v>
      </c>
      <c r="P5196" t="s">
        <v>26325</v>
      </c>
      <c r="Q5196">
        <v>78</v>
      </c>
      <c r="R5196" t="s">
        <v>23</v>
      </c>
      <c r="S5196" t="s">
        <v>23</v>
      </c>
      <c r="T5196" t="s">
        <v>23</v>
      </c>
      <c r="U5196">
        <v>83</v>
      </c>
      <c r="V5196">
        <v>5</v>
      </c>
    </row>
    <row r="5197" spans="1:22">
      <c r="A5197">
        <v>6377223</v>
      </c>
      <c r="B5197" t="str">
        <f t="shared" si="413"/>
        <v>pSbal03</v>
      </c>
      <c r="C5197" t="str">
        <f t="shared" si="414"/>
        <v>NC_009037.1</v>
      </c>
      <c r="D5197" t="str">
        <f t="shared" si="415"/>
        <v>CP000566</v>
      </c>
      <c r="E5197" t="str">
        <f t="shared" si="412"/>
        <v>Shewanella</v>
      </c>
      <c r="F5197" t="s">
        <v>32485</v>
      </c>
      <c r="G5197" t="str">
        <f t="shared" si="416"/>
        <v xml:space="preserve">Shewanellabaltica                  Gammaproteobacteria16.76246.068512---12-                                                        </v>
      </c>
      <c r="H5197" t="s">
        <v>26326</v>
      </c>
      <c r="I5197" t="s">
        <v>15</v>
      </c>
      <c r="J5197" t="s">
        <v>78</v>
      </c>
      <c r="K5197" t="s">
        <v>79</v>
      </c>
      <c r="L5197" t="s">
        <v>26327</v>
      </c>
      <c r="M5197" t="s">
        <v>26328</v>
      </c>
      <c r="N5197" t="s">
        <v>26329</v>
      </c>
      <c r="O5197" s="1" t="s">
        <v>26330</v>
      </c>
      <c r="P5197" t="s">
        <v>26331</v>
      </c>
      <c r="Q5197">
        <v>12</v>
      </c>
      <c r="R5197" t="s">
        <v>23</v>
      </c>
      <c r="S5197" t="s">
        <v>23</v>
      </c>
      <c r="T5197" t="s">
        <v>23</v>
      </c>
      <c r="U5197">
        <v>12</v>
      </c>
      <c r="V5197" t="s">
        <v>58</v>
      </c>
    </row>
    <row r="5198" spans="1:22">
      <c r="A5198">
        <v>6377127</v>
      </c>
      <c r="B5198" t="str">
        <f t="shared" si="413"/>
        <v>pSbal02</v>
      </c>
      <c r="C5198" t="str">
        <f t="shared" si="414"/>
        <v>NC_009036.1</v>
      </c>
      <c r="D5198" t="str">
        <f t="shared" si="415"/>
        <v>CP000565</v>
      </c>
      <c r="E5198" t="str">
        <f t="shared" si="412"/>
        <v>Shewanella</v>
      </c>
      <c r="F5198" t="s">
        <v>32485</v>
      </c>
      <c r="G5198" t="str">
        <f t="shared" si="416"/>
        <v>Shewanellabaltica                  Gammaproteobacteria7442.417681---865</v>
      </c>
      <c r="H5198" t="s">
        <v>26326</v>
      </c>
      <c r="I5198" t="s">
        <v>15</v>
      </c>
      <c r="J5198" t="s">
        <v>78</v>
      </c>
      <c r="K5198" t="s">
        <v>79</v>
      </c>
      <c r="L5198" t="s">
        <v>26332</v>
      </c>
      <c r="M5198" t="s">
        <v>26333</v>
      </c>
      <c r="N5198" t="s">
        <v>26334</v>
      </c>
      <c r="O5198" s="1">
        <v>74</v>
      </c>
      <c r="P5198" t="s">
        <v>26335</v>
      </c>
      <c r="Q5198">
        <v>81</v>
      </c>
      <c r="R5198" t="s">
        <v>23</v>
      </c>
      <c r="S5198" t="s">
        <v>23</v>
      </c>
      <c r="T5198" t="s">
        <v>23</v>
      </c>
      <c r="U5198">
        <v>86</v>
      </c>
      <c r="V5198">
        <v>5</v>
      </c>
    </row>
    <row r="5199" spans="1:22">
      <c r="A5199">
        <v>6377031</v>
      </c>
      <c r="B5199" t="str">
        <f t="shared" si="413"/>
        <v>pSbal04</v>
      </c>
      <c r="C5199" t="str">
        <f t="shared" si="414"/>
        <v>NC_009038.1</v>
      </c>
      <c r="D5199" t="str">
        <f t="shared" si="415"/>
        <v>CP000567</v>
      </c>
      <c r="E5199" t="str">
        <f t="shared" si="412"/>
        <v>Shewanella</v>
      </c>
      <c r="F5199" t="s">
        <v>32485</v>
      </c>
      <c r="G5199" t="str">
        <f t="shared" si="416"/>
        <v xml:space="preserve">Shewanellabaltica                  Gammaproteobacteria7.99540.262710---10-                                                        </v>
      </c>
      <c r="H5199" t="s">
        <v>26326</v>
      </c>
      <c r="I5199" t="s">
        <v>15</v>
      </c>
      <c r="J5199" t="s">
        <v>78</v>
      </c>
      <c r="K5199" t="s">
        <v>79</v>
      </c>
      <c r="L5199" t="s">
        <v>26336</v>
      </c>
      <c r="M5199" t="s">
        <v>26337</v>
      </c>
      <c r="N5199" t="s">
        <v>26338</v>
      </c>
      <c r="O5199" s="1" t="s">
        <v>13360</v>
      </c>
      <c r="P5199" t="s">
        <v>26339</v>
      </c>
      <c r="Q5199">
        <v>10</v>
      </c>
      <c r="R5199" t="s">
        <v>23</v>
      </c>
      <c r="S5199" t="s">
        <v>23</v>
      </c>
      <c r="T5199" t="s">
        <v>23</v>
      </c>
      <c r="U5199">
        <v>10</v>
      </c>
      <c r="V5199" t="s">
        <v>58</v>
      </c>
    </row>
    <row r="5200" spans="1:22">
      <c r="A5200">
        <v>6376935</v>
      </c>
      <c r="B5200" t="str">
        <f t="shared" si="413"/>
        <v>pSbal01</v>
      </c>
      <c r="C5200" t="str">
        <f t="shared" si="414"/>
        <v>NC_009035.1</v>
      </c>
      <c r="D5200" t="str">
        <f t="shared" si="415"/>
        <v>CP000564</v>
      </c>
      <c r="E5200" t="str">
        <f t="shared" si="412"/>
        <v>Shewanella</v>
      </c>
      <c r="F5200" t="s">
        <v>32485</v>
      </c>
      <c r="G5200" t="str">
        <f t="shared" si="416"/>
        <v>Shewanellabaltica                  Gammaproteobacteria116.76346.682690-10-1011</v>
      </c>
      <c r="H5200" t="s">
        <v>26326</v>
      </c>
      <c r="I5200" t="s">
        <v>15</v>
      </c>
      <c r="J5200" t="s">
        <v>78</v>
      </c>
      <c r="K5200" t="s">
        <v>79</v>
      </c>
      <c r="L5200" t="s">
        <v>26340</v>
      </c>
      <c r="M5200" t="s">
        <v>26341</v>
      </c>
      <c r="N5200" t="s">
        <v>26342</v>
      </c>
      <c r="O5200" s="1" t="s">
        <v>26343</v>
      </c>
      <c r="P5200" t="s">
        <v>26344</v>
      </c>
      <c r="Q5200">
        <v>90</v>
      </c>
      <c r="R5200" t="s">
        <v>23</v>
      </c>
      <c r="S5200">
        <v>10</v>
      </c>
      <c r="T5200" t="s">
        <v>23</v>
      </c>
      <c r="U5200">
        <v>101</v>
      </c>
      <c r="V5200">
        <v>1</v>
      </c>
    </row>
    <row r="5201" spans="1:22">
      <c r="A5201">
        <v>6376839</v>
      </c>
      <c r="B5201" t="str">
        <f t="shared" si="413"/>
        <v>pS18501</v>
      </c>
      <c r="C5201" t="str">
        <f t="shared" si="414"/>
        <v>NC_009661.1</v>
      </c>
      <c r="D5201" t="str">
        <f t="shared" si="415"/>
        <v>CP000754</v>
      </c>
      <c r="E5201" t="str">
        <f t="shared" si="412"/>
        <v>Shewanella</v>
      </c>
      <c r="F5201" t="s">
        <v>32485</v>
      </c>
      <c r="G5201" t="str">
        <f t="shared" si="416"/>
        <v>Shewanellabaltica                  Gammaproteobacteria83.22443.737486---871</v>
      </c>
      <c r="H5201" t="s">
        <v>26345</v>
      </c>
      <c r="I5201" t="s">
        <v>15</v>
      </c>
      <c r="J5201" t="s">
        <v>78</v>
      </c>
      <c r="K5201" t="s">
        <v>79</v>
      </c>
      <c r="L5201" t="s">
        <v>26346</v>
      </c>
      <c r="M5201" t="s">
        <v>26347</v>
      </c>
      <c r="N5201" t="s">
        <v>26348</v>
      </c>
      <c r="O5201" s="1" t="s">
        <v>26349</v>
      </c>
      <c r="P5201" t="s">
        <v>26350</v>
      </c>
      <c r="Q5201">
        <v>86</v>
      </c>
      <c r="R5201" t="s">
        <v>23</v>
      </c>
      <c r="S5201" t="s">
        <v>23</v>
      </c>
      <c r="T5201" t="s">
        <v>23</v>
      </c>
      <c r="U5201">
        <v>87</v>
      </c>
      <c r="V5201">
        <v>1</v>
      </c>
    </row>
    <row r="5202" spans="1:22">
      <c r="A5202">
        <v>6376743</v>
      </c>
      <c r="B5202" t="str">
        <f t="shared" si="413"/>
        <v>pS19503</v>
      </c>
      <c r="C5202" t="str">
        <f t="shared" si="414"/>
        <v>NC_010000.1</v>
      </c>
      <c r="D5202" t="str">
        <f t="shared" si="415"/>
        <v>CP000894</v>
      </c>
      <c r="E5202" t="str">
        <f t="shared" si="412"/>
        <v>Shewanella</v>
      </c>
      <c r="F5202" t="s">
        <v>32485</v>
      </c>
      <c r="G5202" t="str">
        <f t="shared" si="416"/>
        <v xml:space="preserve">Shewanellabaltica                  Gammaproteobacteria49.14842.89753---53-                                                        </v>
      </c>
      <c r="H5202" t="s">
        <v>26351</v>
      </c>
      <c r="I5202" t="s">
        <v>15</v>
      </c>
      <c r="J5202" t="s">
        <v>78</v>
      </c>
      <c r="K5202" t="s">
        <v>79</v>
      </c>
      <c r="L5202" t="s">
        <v>26352</v>
      </c>
      <c r="M5202" t="s">
        <v>26353</v>
      </c>
      <c r="N5202" t="s">
        <v>26354</v>
      </c>
      <c r="O5202" s="1" t="s">
        <v>26355</v>
      </c>
      <c r="P5202" t="s">
        <v>26356</v>
      </c>
      <c r="Q5202">
        <v>53</v>
      </c>
      <c r="R5202" t="s">
        <v>23</v>
      </c>
      <c r="S5202" t="s">
        <v>23</v>
      </c>
      <c r="T5202" t="s">
        <v>23</v>
      </c>
      <c r="U5202">
        <v>53</v>
      </c>
      <c r="V5202" t="s">
        <v>58</v>
      </c>
    </row>
    <row r="5203" spans="1:22">
      <c r="A5203">
        <v>6376647</v>
      </c>
      <c r="B5203" t="str">
        <f t="shared" si="413"/>
        <v>pS19501</v>
      </c>
      <c r="C5203" t="str">
        <f t="shared" si="414"/>
        <v>NC_009998.1</v>
      </c>
      <c r="D5203" t="str">
        <f t="shared" si="415"/>
        <v>CP000892</v>
      </c>
      <c r="E5203" t="str">
        <f t="shared" si="412"/>
        <v>Shewanella</v>
      </c>
      <c r="F5203" t="s">
        <v>32485</v>
      </c>
      <c r="G5203" t="str">
        <f t="shared" si="416"/>
        <v xml:space="preserve">Shewanellabaltica                  Gammaproteobacteria75.60542.662570---70-                                                        </v>
      </c>
      <c r="H5203" t="s">
        <v>26351</v>
      </c>
      <c r="I5203" t="s">
        <v>15</v>
      </c>
      <c r="J5203" t="s">
        <v>78</v>
      </c>
      <c r="K5203" t="s">
        <v>79</v>
      </c>
      <c r="L5203" t="s">
        <v>26357</v>
      </c>
      <c r="M5203" t="s">
        <v>26358</v>
      </c>
      <c r="N5203" t="s">
        <v>26359</v>
      </c>
      <c r="O5203" s="1" t="s">
        <v>26360</v>
      </c>
      <c r="P5203" t="s">
        <v>26361</v>
      </c>
      <c r="Q5203">
        <v>70</v>
      </c>
      <c r="R5203" t="s">
        <v>23</v>
      </c>
      <c r="S5203" t="s">
        <v>23</v>
      </c>
      <c r="T5203" t="s">
        <v>23</v>
      </c>
      <c r="U5203">
        <v>70</v>
      </c>
      <c r="V5203" t="s">
        <v>58</v>
      </c>
    </row>
    <row r="5204" spans="1:22">
      <c r="A5204">
        <v>6376551</v>
      </c>
      <c r="B5204" t="str">
        <f t="shared" si="413"/>
        <v>pS19502</v>
      </c>
      <c r="C5204" t="str">
        <f t="shared" si="414"/>
        <v>NC_009999.1</v>
      </c>
      <c r="D5204" t="str">
        <f t="shared" si="415"/>
        <v>CP000893</v>
      </c>
      <c r="E5204" t="str">
        <f t="shared" si="412"/>
        <v>Shewanella</v>
      </c>
      <c r="F5204" t="s">
        <v>32485</v>
      </c>
      <c r="G5204" t="str">
        <f t="shared" si="416"/>
        <v>Shewanellabaltica                  Gammaproteobacteria75.50844.115974---751</v>
      </c>
      <c r="H5204" t="s">
        <v>26351</v>
      </c>
      <c r="I5204" t="s">
        <v>15</v>
      </c>
      <c r="J5204" t="s">
        <v>78</v>
      </c>
      <c r="K5204" t="s">
        <v>79</v>
      </c>
      <c r="L5204" t="s">
        <v>26362</v>
      </c>
      <c r="M5204" t="s">
        <v>26363</v>
      </c>
      <c r="N5204" t="s">
        <v>26364</v>
      </c>
      <c r="O5204" s="1" t="s">
        <v>26365</v>
      </c>
      <c r="P5204" t="s">
        <v>26366</v>
      </c>
      <c r="Q5204">
        <v>74</v>
      </c>
      <c r="R5204" t="s">
        <v>23</v>
      </c>
      <c r="S5204" t="s">
        <v>23</v>
      </c>
      <c r="T5204" t="s">
        <v>23</v>
      </c>
      <c r="U5204">
        <v>75</v>
      </c>
      <c r="V5204">
        <v>1</v>
      </c>
    </row>
    <row r="5205" spans="1:22">
      <c r="A5205">
        <v>6376455</v>
      </c>
      <c r="B5205" t="str">
        <f t="shared" si="413"/>
        <v>pS22301</v>
      </c>
      <c r="C5205" t="str">
        <f t="shared" si="414"/>
        <v>NC_011664.1</v>
      </c>
      <c r="D5205" t="str">
        <f t="shared" si="415"/>
        <v>CP001253</v>
      </c>
      <c r="E5205" t="str">
        <f t="shared" si="412"/>
        <v>Shewanella</v>
      </c>
      <c r="F5205" t="s">
        <v>32485</v>
      </c>
      <c r="G5205" t="str">
        <f t="shared" si="416"/>
        <v>Shewanellabaltica                  Gammaproteobacteria88.31144.362583---841</v>
      </c>
      <c r="H5205" t="s">
        <v>26367</v>
      </c>
      <c r="I5205" t="s">
        <v>15</v>
      </c>
      <c r="J5205" t="s">
        <v>78</v>
      </c>
      <c r="K5205" t="s">
        <v>79</v>
      </c>
      <c r="L5205" t="s">
        <v>26368</v>
      </c>
      <c r="M5205" t="s">
        <v>26369</v>
      </c>
      <c r="N5205" t="s">
        <v>26370</v>
      </c>
      <c r="O5205" s="1" t="s">
        <v>26371</v>
      </c>
      <c r="P5205" t="s">
        <v>26372</v>
      </c>
      <c r="Q5205">
        <v>83</v>
      </c>
      <c r="R5205" t="s">
        <v>23</v>
      </c>
      <c r="S5205" t="s">
        <v>23</v>
      </c>
      <c r="T5205" t="s">
        <v>23</v>
      </c>
      <c r="U5205">
        <v>84</v>
      </c>
      <c r="V5205">
        <v>1</v>
      </c>
    </row>
    <row r="5206" spans="1:22">
      <c r="A5206">
        <v>6376359</v>
      </c>
      <c r="B5206" t="str">
        <f t="shared" si="413"/>
        <v>pS22302</v>
      </c>
      <c r="C5206" t="str">
        <f t="shared" si="414"/>
        <v>NC_011668.1</v>
      </c>
      <c r="D5206" t="str">
        <f t="shared" si="415"/>
        <v>CP001254</v>
      </c>
      <c r="E5206" t="str">
        <f t="shared" si="412"/>
        <v>Shewanella</v>
      </c>
      <c r="F5206" t="s">
        <v>32485</v>
      </c>
      <c r="G5206" t="str">
        <f t="shared" si="416"/>
        <v xml:space="preserve">Shewanellabaltica                  Gammaproteobacteria65.44844.630962---62-                                                        </v>
      </c>
      <c r="H5206" t="s">
        <v>26367</v>
      </c>
      <c r="I5206" t="s">
        <v>15</v>
      </c>
      <c r="J5206" t="s">
        <v>78</v>
      </c>
      <c r="K5206" t="s">
        <v>79</v>
      </c>
      <c r="L5206" t="s">
        <v>26373</v>
      </c>
      <c r="M5206" t="s">
        <v>26374</v>
      </c>
      <c r="N5206" t="s">
        <v>26375</v>
      </c>
      <c r="O5206" s="1" t="s">
        <v>26376</v>
      </c>
      <c r="P5206" t="s">
        <v>26377</v>
      </c>
      <c r="Q5206">
        <v>62</v>
      </c>
      <c r="R5206" t="s">
        <v>23</v>
      </c>
      <c r="S5206" t="s">
        <v>23</v>
      </c>
      <c r="T5206" t="s">
        <v>23</v>
      </c>
      <c r="U5206">
        <v>62</v>
      </c>
      <c r="V5206" t="s">
        <v>58</v>
      </c>
    </row>
    <row r="5207" spans="1:22">
      <c r="A5207">
        <v>6376263</v>
      </c>
      <c r="B5207" t="str">
        <f t="shared" si="413"/>
        <v>pS22303</v>
      </c>
      <c r="C5207" t="str">
        <f t="shared" si="414"/>
        <v>NC_011665.1</v>
      </c>
      <c r="D5207" t="str">
        <f t="shared" si="415"/>
        <v>CP001255</v>
      </c>
      <c r="E5207" t="str">
        <f t="shared" si="412"/>
        <v>Shewanella</v>
      </c>
      <c r="F5207" t="s">
        <v>32485</v>
      </c>
      <c r="G5207" t="str">
        <f t="shared" si="416"/>
        <v>Shewanellabaltica                  Gammaproteobacteria59.22346.726848---491</v>
      </c>
      <c r="H5207" t="s">
        <v>26367</v>
      </c>
      <c r="I5207" t="s">
        <v>15</v>
      </c>
      <c r="J5207" t="s">
        <v>78</v>
      </c>
      <c r="K5207" t="s">
        <v>79</v>
      </c>
      <c r="L5207" t="s">
        <v>26378</v>
      </c>
      <c r="M5207" t="s">
        <v>26379</v>
      </c>
      <c r="N5207" t="s">
        <v>26380</v>
      </c>
      <c r="O5207" s="1" t="s">
        <v>26381</v>
      </c>
      <c r="P5207" t="s">
        <v>26382</v>
      </c>
      <c r="Q5207">
        <v>48</v>
      </c>
      <c r="R5207" t="s">
        <v>23</v>
      </c>
      <c r="S5207" t="s">
        <v>23</v>
      </c>
      <c r="T5207" t="s">
        <v>23</v>
      </c>
      <c r="U5207">
        <v>49</v>
      </c>
      <c r="V5207">
        <v>1</v>
      </c>
    </row>
    <row r="5208" spans="1:22">
      <c r="A5208">
        <v>6376167</v>
      </c>
      <c r="B5208" t="str">
        <f t="shared" si="413"/>
        <v>pSBAL67801</v>
      </c>
      <c r="C5208" t="str">
        <f t="shared" si="414"/>
        <v>NC_016905.1</v>
      </c>
      <c r="D5208" t="str">
        <f t="shared" si="415"/>
        <v>CP002384</v>
      </c>
      <c r="E5208" t="str">
        <f t="shared" si="412"/>
        <v>Shewanella</v>
      </c>
      <c r="F5208" t="s">
        <v>32485</v>
      </c>
      <c r="G5208" t="str">
        <f t="shared" si="416"/>
        <v>Shewanellabaltica                  Gammaproteobacteria80.69844.657968---713</v>
      </c>
      <c r="H5208" t="s">
        <v>26383</v>
      </c>
      <c r="I5208" t="s">
        <v>15</v>
      </c>
      <c r="J5208" t="s">
        <v>78</v>
      </c>
      <c r="K5208" t="s">
        <v>79</v>
      </c>
      <c r="L5208" t="s">
        <v>26384</v>
      </c>
      <c r="M5208" t="s">
        <v>26385</v>
      </c>
      <c r="N5208" t="s">
        <v>26386</v>
      </c>
      <c r="O5208" s="1" t="s">
        <v>26387</v>
      </c>
      <c r="P5208" t="s">
        <v>26388</v>
      </c>
      <c r="Q5208">
        <v>68</v>
      </c>
      <c r="R5208" t="s">
        <v>23</v>
      </c>
      <c r="S5208" t="s">
        <v>23</v>
      </c>
      <c r="T5208" t="s">
        <v>23</v>
      </c>
      <c r="U5208">
        <v>71</v>
      </c>
      <c r="V5208">
        <v>3</v>
      </c>
    </row>
    <row r="5209" spans="1:22">
      <c r="A5209">
        <v>6376071</v>
      </c>
      <c r="B5209" t="str">
        <f t="shared" si="413"/>
        <v>megaplasmid</v>
      </c>
      <c r="C5209" t="str">
        <f t="shared" si="414"/>
        <v>NC_004349.1</v>
      </c>
      <c r="D5209" t="str">
        <f t="shared" si="415"/>
        <v>AE014300</v>
      </c>
      <c r="E5209" t="str">
        <f t="shared" si="412"/>
        <v>Shewanella</v>
      </c>
      <c r="F5209" t="s">
        <v>32777</v>
      </c>
      <c r="G5209" t="str">
        <f t="shared" si="416"/>
        <v>Shewanellaoneidensis               Gammaproteobacteria161.61343.6883149---18435</v>
      </c>
      <c r="H5209" t="s">
        <v>26389</v>
      </c>
      <c r="I5209" t="s">
        <v>15</v>
      </c>
      <c r="J5209" t="s">
        <v>78</v>
      </c>
      <c r="K5209" t="s">
        <v>79</v>
      </c>
      <c r="L5209" t="s">
        <v>617</v>
      </c>
      <c r="M5209" t="s">
        <v>26390</v>
      </c>
      <c r="N5209" t="s">
        <v>26391</v>
      </c>
      <c r="O5209" s="1" t="s">
        <v>26392</v>
      </c>
      <c r="P5209" t="s">
        <v>26393</v>
      </c>
      <c r="Q5209">
        <v>149</v>
      </c>
      <c r="R5209" t="s">
        <v>23</v>
      </c>
      <c r="S5209" t="s">
        <v>23</v>
      </c>
      <c r="T5209" t="s">
        <v>23</v>
      </c>
      <c r="U5209">
        <v>184</v>
      </c>
      <c r="V5209">
        <v>35</v>
      </c>
    </row>
    <row r="5210" spans="1:22">
      <c r="A5210">
        <v>6375975</v>
      </c>
      <c r="B5210" t="str">
        <f t="shared" si="413"/>
        <v>pSFKW33</v>
      </c>
      <c r="C5210" t="str">
        <f t="shared" si="414"/>
        <v>NC_012035.1</v>
      </c>
      <c r="D5210" t="str">
        <f t="shared" si="415"/>
        <v>FJ626843</v>
      </c>
      <c r="E5210" t="str">
        <f t="shared" si="412"/>
        <v>Shewanella</v>
      </c>
      <c r="F5210" t="s">
        <v>32132</v>
      </c>
      <c r="G5210" t="str">
        <f t="shared" si="416"/>
        <v xml:space="preserve">Shewanellasp.                      Gammaproteobacteria8.02138.31198---8-                                                                </v>
      </c>
      <c r="H5210" t="s">
        <v>26394</v>
      </c>
      <c r="I5210" t="s">
        <v>15</v>
      </c>
      <c r="J5210" t="s">
        <v>78</v>
      </c>
      <c r="K5210" t="s">
        <v>79</v>
      </c>
      <c r="L5210" t="s">
        <v>26395</v>
      </c>
      <c r="M5210" t="s">
        <v>26396</v>
      </c>
      <c r="N5210" t="s">
        <v>26397</v>
      </c>
      <c r="O5210" s="1" t="s">
        <v>26398</v>
      </c>
      <c r="P5210" t="s">
        <v>26399</v>
      </c>
      <c r="Q5210">
        <v>8</v>
      </c>
      <c r="R5210" t="s">
        <v>23</v>
      </c>
      <c r="S5210" t="s">
        <v>23</v>
      </c>
      <c r="T5210" t="s">
        <v>23</v>
      </c>
      <c r="U5210">
        <v>8</v>
      </c>
      <c r="V5210" t="s">
        <v>495</v>
      </c>
    </row>
    <row r="5211" spans="1:22">
      <c r="A5211">
        <v>6375879</v>
      </c>
      <c r="B5211" t="str">
        <f t="shared" si="413"/>
        <v>Plasmid1</v>
      </c>
      <c r="C5211" t="str">
        <f t="shared" si="414"/>
        <v>NC_008573.1</v>
      </c>
      <c r="D5211" t="str">
        <f t="shared" si="415"/>
        <v>CP000470</v>
      </c>
      <c r="E5211" t="str">
        <f t="shared" ref="E5211:E5274" si="417">MID(H5211,1,FIND(" ",H5211)-1)</f>
        <v>Shewanella</v>
      </c>
      <c r="F5211" t="s">
        <v>32132</v>
      </c>
      <c r="G5211" t="str">
        <f t="shared" si="416"/>
        <v>Shewanellasp.                      Gammaproteobacteria278.94245.6694258---2679</v>
      </c>
      <c r="H5211" t="s">
        <v>26400</v>
      </c>
      <c r="I5211" t="s">
        <v>15</v>
      </c>
      <c r="J5211" t="s">
        <v>78</v>
      </c>
      <c r="K5211" t="s">
        <v>79</v>
      </c>
      <c r="L5211" t="s">
        <v>7567</v>
      </c>
      <c r="M5211" t="s">
        <v>26401</v>
      </c>
      <c r="N5211" t="s">
        <v>26402</v>
      </c>
      <c r="O5211" s="1" t="s">
        <v>26403</v>
      </c>
      <c r="P5211" t="s">
        <v>26404</v>
      </c>
      <c r="Q5211">
        <v>258</v>
      </c>
      <c r="R5211" t="s">
        <v>23</v>
      </c>
      <c r="S5211" t="s">
        <v>23</v>
      </c>
      <c r="T5211" t="s">
        <v>23</v>
      </c>
      <c r="U5211">
        <v>267</v>
      </c>
      <c r="V5211">
        <v>9</v>
      </c>
    </row>
    <row r="5212" spans="1:22">
      <c r="A5212">
        <v>6375783</v>
      </c>
      <c r="B5212" t="str">
        <f t="shared" si="413"/>
        <v>Plasmid1</v>
      </c>
      <c r="C5212" t="str">
        <f t="shared" si="414"/>
        <v>NC_008320.1</v>
      </c>
      <c r="D5212" t="str">
        <f t="shared" si="415"/>
        <v>CP000445</v>
      </c>
      <c r="E5212" t="str">
        <f t="shared" si="417"/>
        <v>Shewanella</v>
      </c>
      <c r="F5212" t="s">
        <v>32132</v>
      </c>
      <c r="G5212" t="str">
        <f t="shared" si="416"/>
        <v xml:space="preserve">Shewanellasp.                      Gammaproteobacteria6.49943.052810---10-                                                        </v>
      </c>
      <c r="H5212" t="s">
        <v>26405</v>
      </c>
      <c r="I5212" t="s">
        <v>15</v>
      </c>
      <c r="J5212" t="s">
        <v>78</v>
      </c>
      <c r="K5212" t="s">
        <v>79</v>
      </c>
      <c r="L5212" t="s">
        <v>7567</v>
      </c>
      <c r="M5212" t="s">
        <v>26406</v>
      </c>
      <c r="N5212" t="s">
        <v>26407</v>
      </c>
      <c r="O5212" s="1" t="s">
        <v>18570</v>
      </c>
      <c r="P5212" t="s">
        <v>26408</v>
      </c>
      <c r="Q5212">
        <v>10</v>
      </c>
      <c r="R5212" t="s">
        <v>23</v>
      </c>
      <c r="S5212" t="s">
        <v>23</v>
      </c>
      <c r="T5212" t="s">
        <v>23</v>
      </c>
      <c r="U5212">
        <v>10</v>
      </c>
      <c r="V5212" t="s">
        <v>58</v>
      </c>
    </row>
    <row r="5213" spans="1:22">
      <c r="A5213">
        <v>6375687</v>
      </c>
      <c r="B5213" t="str">
        <f t="shared" si="413"/>
        <v>pSB13</v>
      </c>
      <c r="C5213" t="str">
        <f t="shared" si="414"/>
        <v>NC_019357.1</v>
      </c>
      <c r="D5213" t="str">
        <f t="shared" si="415"/>
        <v>HQ404303</v>
      </c>
      <c r="E5213" t="str">
        <f t="shared" si="417"/>
        <v>Shigella</v>
      </c>
      <c r="F5213" t="s">
        <v>32778</v>
      </c>
      <c r="G5213" t="str">
        <f t="shared" si="416"/>
        <v xml:space="preserve">Shigellaboydii                   Gammaproteobacteria5.42448.72798---8-                                                                </v>
      </c>
      <c r="H5213" t="s">
        <v>26409</v>
      </c>
      <c r="I5213" t="s">
        <v>15</v>
      </c>
      <c r="J5213" t="s">
        <v>78</v>
      </c>
      <c r="K5213" t="s">
        <v>79</v>
      </c>
      <c r="L5213" t="s">
        <v>26410</v>
      </c>
      <c r="M5213" t="s">
        <v>26411</v>
      </c>
      <c r="N5213" t="s">
        <v>26412</v>
      </c>
      <c r="O5213" s="1" t="s">
        <v>1713</v>
      </c>
      <c r="P5213" t="s">
        <v>26413</v>
      </c>
      <c r="Q5213">
        <v>8</v>
      </c>
      <c r="R5213" t="s">
        <v>23</v>
      </c>
      <c r="S5213" t="s">
        <v>23</v>
      </c>
      <c r="T5213" t="s">
        <v>23</v>
      </c>
      <c r="U5213">
        <v>8</v>
      </c>
      <c r="V5213" t="s">
        <v>495</v>
      </c>
    </row>
    <row r="5214" spans="1:22">
      <c r="A5214">
        <v>6375591</v>
      </c>
      <c r="B5214" t="str">
        <f t="shared" si="413"/>
        <v>pBS512_7</v>
      </c>
      <c r="C5214" t="str">
        <f t="shared" si="414"/>
        <v>NC_010672.1</v>
      </c>
      <c r="D5214" t="str">
        <f t="shared" si="415"/>
        <v>CP001061</v>
      </c>
      <c r="E5214" t="str">
        <f t="shared" si="417"/>
        <v>Shigella</v>
      </c>
      <c r="F5214" t="s">
        <v>32778</v>
      </c>
      <c r="G5214" t="str">
        <f t="shared" si="416"/>
        <v xml:space="preserve">Shigellaboydii                   Gammaproteobacteria7.43749.10589---9-                                        </v>
      </c>
      <c r="H5214" t="s">
        <v>26414</v>
      </c>
      <c r="I5214" t="s">
        <v>15</v>
      </c>
      <c r="J5214" t="s">
        <v>78</v>
      </c>
      <c r="K5214" t="s">
        <v>79</v>
      </c>
      <c r="L5214" t="s">
        <v>26415</v>
      </c>
      <c r="M5214" t="s">
        <v>26416</v>
      </c>
      <c r="N5214" t="s">
        <v>26417</v>
      </c>
      <c r="O5214" s="1" t="s">
        <v>26418</v>
      </c>
      <c r="P5214" t="s">
        <v>26419</v>
      </c>
      <c r="Q5214">
        <v>9</v>
      </c>
      <c r="R5214" t="s">
        <v>23</v>
      </c>
      <c r="S5214" t="s">
        <v>23</v>
      </c>
      <c r="T5214" t="s">
        <v>23</v>
      </c>
      <c r="U5214">
        <v>9</v>
      </c>
      <c r="V5214" t="s">
        <v>44</v>
      </c>
    </row>
    <row r="5215" spans="1:22">
      <c r="A5215">
        <v>6375495</v>
      </c>
      <c r="B5215" t="str">
        <f t="shared" si="413"/>
        <v>pBS512_2</v>
      </c>
      <c r="C5215" t="str">
        <f t="shared" si="414"/>
        <v>NC_010656.1</v>
      </c>
      <c r="D5215" t="str">
        <f t="shared" si="415"/>
        <v>CP001058</v>
      </c>
      <c r="E5215" t="str">
        <f t="shared" si="417"/>
        <v>Shigella</v>
      </c>
      <c r="F5215" t="s">
        <v>32778</v>
      </c>
      <c r="G5215" t="str">
        <f t="shared" si="416"/>
        <v xml:space="preserve">Shigellaboydii                   Gammaproteobacteria2.08947.15172---2-                                        </v>
      </c>
      <c r="H5215" t="s">
        <v>26414</v>
      </c>
      <c r="I5215" t="s">
        <v>15</v>
      </c>
      <c r="J5215" t="s">
        <v>78</v>
      </c>
      <c r="K5215" t="s">
        <v>79</v>
      </c>
      <c r="L5215" t="s">
        <v>26420</v>
      </c>
      <c r="M5215" t="s">
        <v>26421</v>
      </c>
      <c r="N5215" t="s">
        <v>26422</v>
      </c>
      <c r="O5215" s="1" t="s">
        <v>14245</v>
      </c>
      <c r="P5215" t="s">
        <v>14246</v>
      </c>
      <c r="Q5215">
        <v>2</v>
      </c>
      <c r="R5215" t="s">
        <v>23</v>
      </c>
      <c r="S5215" t="s">
        <v>23</v>
      </c>
      <c r="T5215" t="s">
        <v>23</v>
      </c>
      <c r="U5215">
        <v>2</v>
      </c>
      <c r="V5215" t="s">
        <v>44</v>
      </c>
    </row>
    <row r="5216" spans="1:22">
      <c r="A5216">
        <v>6375399</v>
      </c>
      <c r="B5216" t="str">
        <f t="shared" si="413"/>
        <v>pBS512_211</v>
      </c>
      <c r="C5216" t="str">
        <f t="shared" si="414"/>
        <v>NC_010660.1</v>
      </c>
      <c r="D5216" t="str">
        <f t="shared" si="415"/>
        <v>CP001062</v>
      </c>
      <c r="E5216" t="str">
        <f t="shared" si="417"/>
        <v>Shigella</v>
      </c>
      <c r="F5216" t="s">
        <v>32778</v>
      </c>
      <c r="G5216" t="str">
        <f t="shared" si="416"/>
        <v>Shigellaboydii                   Gammaproteobacteria210.91946.0727247---27225</v>
      </c>
      <c r="H5216" t="s">
        <v>26414</v>
      </c>
      <c r="I5216" t="s">
        <v>15</v>
      </c>
      <c r="J5216" t="s">
        <v>78</v>
      </c>
      <c r="K5216" t="s">
        <v>79</v>
      </c>
      <c r="L5216" t="s">
        <v>26423</v>
      </c>
      <c r="M5216" t="s">
        <v>26424</v>
      </c>
      <c r="N5216" t="s">
        <v>26425</v>
      </c>
      <c r="O5216" s="1" t="s">
        <v>26426</v>
      </c>
      <c r="P5216" t="s">
        <v>26427</v>
      </c>
      <c r="Q5216">
        <v>247</v>
      </c>
      <c r="R5216" t="s">
        <v>23</v>
      </c>
      <c r="S5216" t="s">
        <v>23</v>
      </c>
      <c r="T5216" t="s">
        <v>23</v>
      </c>
      <c r="U5216">
        <v>272</v>
      </c>
      <c r="V5216">
        <v>25</v>
      </c>
    </row>
    <row r="5217" spans="1:22">
      <c r="A5217">
        <v>6375303</v>
      </c>
      <c r="B5217" t="str">
        <f t="shared" si="413"/>
        <v>pBS512_5</v>
      </c>
      <c r="C5217" t="str">
        <f t="shared" si="414"/>
        <v>NC_010659.1</v>
      </c>
      <c r="D5217" t="str">
        <f t="shared" si="415"/>
        <v>CP001060</v>
      </c>
      <c r="E5217" t="str">
        <f t="shared" si="417"/>
        <v>Shigella</v>
      </c>
      <c r="F5217" t="s">
        <v>32778</v>
      </c>
      <c r="G5217" t="str">
        <f t="shared" si="416"/>
        <v xml:space="preserve">Shigellaboydii                   Gammaproteobacteria5.11446.36295---5-                                        </v>
      </c>
      <c r="H5217" t="s">
        <v>26414</v>
      </c>
      <c r="I5217" t="s">
        <v>15</v>
      </c>
      <c r="J5217" t="s">
        <v>78</v>
      </c>
      <c r="K5217" t="s">
        <v>79</v>
      </c>
      <c r="L5217" t="s">
        <v>26428</v>
      </c>
      <c r="M5217" t="s">
        <v>26429</v>
      </c>
      <c r="N5217" t="s">
        <v>26430</v>
      </c>
      <c r="O5217" s="1" t="s">
        <v>26431</v>
      </c>
      <c r="P5217" t="s">
        <v>26432</v>
      </c>
      <c r="Q5217">
        <v>5</v>
      </c>
      <c r="R5217" t="s">
        <v>23</v>
      </c>
      <c r="S5217" t="s">
        <v>23</v>
      </c>
      <c r="T5217" t="s">
        <v>23</v>
      </c>
      <c r="U5217">
        <v>5</v>
      </c>
      <c r="V5217" t="s">
        <v>44</v>
      </c>
    </row>
    <row r="5218" spans="1:22">
      <c r="A5218">
        <v>6375207</v>
      </c>
      <c r="B5218" t="str">
        <f t="shared" si="413"/>
        <v>pBS512_33</v>
      </c>
      <c r="C5218" t="str">
        <f t="shared" si="414"/>
        <v>NC_010657.1</v>
      </c>
      <c r="D5218" t="str">
        <f t="shared" si="415"/>
        <v>CP001059</v>
      </c>
      <c r="E5218" t="str">
        <f t="shared" si="417"/>
        <v>Shigella</v>
      </c>
      <c r="F5218" t="s">
        <v>32778</v>
      </c>
      <c r="G5218" t="str">
        <f t="shared" si="416"/>
        <v xml:space="preserve">Shigellaboydii                   Gammaproteobacteria33.10341.361845---45-                                        </v>
      </c>
      <c r="H5218" t="s">
        <v>26414</v>
      </c>
      <c r="I5218" t="s">
        <v>15</v>
      </c>
      <c r="J5218" t="s">
        <v>78</v>
      </c>
      <c r="K5218" t="s">
        <v>79</v>
      </c>
      <c r="L5218" t="s">
        <v>26433</v>
      </c>
      <c r="M5218" t="s">
        <v>26434</v>
      </c>
      <c r="N5218" t="s">
        <v>26435</v>
      </c>
      <c r="O5218" s="1" t="s">
        <v>26436</v>
      </c>
      <c r="P5218" t="s">
        <v>26437</v>
      </c>
      <c r="Q5218">
        <v>45</v>
      </c>
      <c r="R5218" t="s">
        <v>23</v>
      </c>
      <c r="S5218" t="s">
        <v>23</v>
      </c>
      <c r="T5218" t="s">
        <v>23</v>
      </c>
      <c r="U5218">
        <v>45</v>
      </c>
      <c r="V5218" t="s">
        <v>44</v>
      </c>
    </row>
    <row r="5219" spans="1:22">
      <c r="A5219">
        <v>6375111</v>
      </c>
      <c r="B5219" t="str">
        <f t="shared" si="413"/>
        <v>pSB4_227</v>
      </c>
      <c r="C5219" t="str">
        <f t="shared" si="414"/>
        <v>NC_007608.1</v>
      </c>
      <c r="D5219" t="str">
        <f t="shared" si="415"/>
        <v>CP000037</v>
      </c>
      <c r="E5219" t="str">
        <f t="shared" si="417"/>
        <v>Shigella</v>
      </c>
      <c r="F5219" t="s">
        <v>32778</v>
      </c>
      <c r="G5219" t="str">
        <f t="shared" si="416"/>
        <v>Shigellaboydii                   Gammaproteobacteria126.69747.41149---16617</v>
      </c>
      <c r="H5219" t="s">
        <v>26438</v>
      </c>
      <c r="I5219" t="s">
        <v>15</v>
      </c>
      <c r="J5219" t="s">
        <v>78</v>
      </c>
      <c r="K5219" t="s">
        <v>79</v>
      </c>
      <c r="L5219" t="s">
        <v>26439</v>
      </c>
      <c r="M5219" t="s">
        <v>26440</v>
      </c>
      <c r="N5219" t="s">
        <v>26441</v>
      </c>
      <c r="O5219" s="1" t="s">
        <v>26442</v>
      </c>
      <c r="P5219" t="s">
        <v>26443</v>
      </c>
      <c r="Q5219">
        <v>149</v>
      </c>
      <c r="R5219" t="s">
        <v>23</v>
      </c>
      <c r="S5219" t="s">
        <v>23</v>
      </c>
      <c r="T5219" t="s">
        <v>23</v>
      </c>
      <c r="U5219">
        <v>166</v>
      </c>
      <c r="V5219">
        <v>17</v>
      </c>
    </row>
    <row r="5220" spans="1:22">
      <c r="A5220">
        <v>6375015</v>
      </c>
      <c r="B5220" t="str">
        <f t="shared" si="413"/>
        <v>pSLG231</v>
      </c>
      <c r="C5220" t="str">
        <f t="shared" si="414"/>
        <v>-</v>
      </c>
      <c r="D5220" t="str">
        <f t="shared" si="415"/>
        <v>CP006737.1</v>
      </c>
      <c r="E5220" t="str">
        <f t="shared" si="417"/>
        <v>Shigella</v>
      </c>
      <c r="F5220" t="s">
        <v>32779</v>
      </c>
      <c r="G5220" t="str">
        <f t="shared" si="416"/>
        <v xml:space="preserve">Shigelladysenteriae              Gammaproteobacteria177.68144.9316264---264-                                                                </v>
      </c>
      <c r="H5220" t="s">
        <v>26444</v>
      </c>
      <c r="I5220" t="s">
        <v>15</v>
      </c>
      <c r="J5220" t="s">
        <v>78</v>
      </c>
      <c r="K5220" t="s">
        <v>79</v>
      </c>
      <c r="L5220" t="s">
        <v>26445</v>
      </c>
      <c r="M5220" t="s">
        <v>23</v>
      </c>
      <c r="N5220" t="s">
        <v>26446</v>
      </c>
      <c r="O5220" s="1" t="s">
        <v>26447</v>
      </c>
      <c r="P5220" t="s">
        <v>26448</v>
      </c>
      <c r="Q5220">
        <v>264</v>
      </c>
      <c r="R5220" t="s">
        <v>23</v>
      </c>
      <c r="S5220" t="s">
        <v>23</v>
      </c>
      <c r="T5220" t="s">
        <v>23</v>
      </c>
      <c r="U5220">
        <v>264</v>
      </c>
      <c r="V5220" t="s">
        <v>495</v>
      </c>
    </row>
    <row r="5221" spans="1:22">
      <c r="A5221">
        <v>6374919</v>
      </c>
      <c r="B5221" t="str">
        <f t="shared" si="413"/>
        <v>pSD197_spA</v>
      </c>
      <c r="C5221" t="str">
        <f t="shared" si="414"/>
        <v>NC_009344.1</v>
      </c>
      <c r="D5221" t="str">
        <f t="shared" si="415"/>
        <v>CP000640</v>
      </c>
      <c r="E5221" t="str">
        <f t="shared" si="417"/>
        <v>Shigella</v>
      </c>
      <c r="F5221" t="s">
        <v>32779</v>
      </c>
      <c r="G5221" t="str">
        <f t="shared" si="416"/>
        <v xml:space="preserve">Shigelladysenteriae              Gammaproteobacteria8.95339.65158---8-                                                </v>
      </c>
      <c r="H5221" t="s">
        <v>26449</v>
      </c>
      <c r="I5221" t="s">
        <v>15</v>
      </c>
      <c r="J5221" t="s">
        <v>78</v>
      </c>
      <c r="K5221" t="s">
        <v>79</v>
      </c>
      <c r="L5221" t="s">
        <v>26450</v>
      </c>
      <c r="M5221" t="s">
        <v>26451</v>
      </c>
      <c r="N5221" t="s">
        <v>26452</v>
      </c>
      <c r="O5221" s="1" t="s">
        <v>26453</v>
      </c>
      <c r="P5221" t="s">
        <v>26454</v>
      </c>
      <c r="Q5221">
        <v>8</v>
      </c>
      <c r="R5221" t="s">
        <v>23</v>
      </c>
      <c r="S5221" t="s">
        <v>23</v>
      </c>
      <c r="T5221" t="s">
        <v>23</v>
      </c>
      <c r="U5221">
        <v>8</v>
      </c>
      <c r="V5221" t="s">
        <v>24</v>
      </c>
    </row>
    <row r="5222" spans="1:22">
      <c r="A5222">
        <v>6374823</v>
      </c>
      <c r="B5222" t="str">
        <f t="shared" si="413"/>
        <v>pSD1_197</v>
      </c>
      <c r="C5222" t="str">
        <f t="shared" si="414"/>
        <v>NC_007607.1</v>
      </c>
      <c r="D5222" t="str">
        <f t="shared" si="415"/>
        <v>CP000035</v>
      </c>
      <c r="E5222" t="str">
        <f t="shared" si="417"/>
        <v>Shigella</v>
      </c>
      <c r="F5222" t="s">
        <v>32779</v>
      </c>
      <c r="G5222" t="str">
        <f t="shared" si="416"/>
        <v>Shigelladysenteriae              Gammaproteobacteria182.72644.8042223---2241</v>
      </c>
      <c r="H5222" t="s">
        <v>26449</v>
      </c>
      <c r="I5222" t="s">
        <v>15</v>
      </c>
      <c r="J5222" t="s">
        <v>78</v>
      </c>
      <c r="K5222" t="s">
        <v>79</v>
      </c>
      <c r="L5222" t="s">
        <v>26455</v>
      </c>
      <c r="M5222" t="s">
        <v>26456</v>
      </c>
      <c r="N5222" t="s">
        <v>26457</v>
      </c>
      <c r="O5222" s="1" t="s">
        <v>26458</v>
      </c>
      <c r="P5222" t="s">
        <v>26459</v>
      </c>
      <c r="Q5222">
        <v>223</v>
      </c>
      <c r="R5222" t="s">
        <v>23</v>
      </c>
      <c r="S5222" t="s">
        <v>23</v>
      </c>
      <c r="T5222" t="s">
        <v>23</v>
      </c>
      <c r="U5222">
        <v>224</v>
      </c>
      <c r="V5222">
        <v>1</v>
      </c>
    </row>
    <row r="5223" spans="1:22">
      <c r="A5223">
        <v>6374727</v>
      </c>
      <c r="B5223" t="str">
        <f t="shared" si="413"/>
        <v>R100</v>
      </c>
      <c r="C5223" t="str">
        <f t="shared" si="414"/>
        <v>NC_002134.1</v>
      </c>
      <c r="D5223" t="str">
        <f t="shared" si="415"/>
        <v>AP000342</v>
      </c>
      <c r="E5223" t="str">
        <f t="shared" si="417"/>
        <v>Shigella</v>
      </c>
      <c r="F5223" t="s">
        <v>32780</v>
      </c>
      <c r="G5223" t="str">
        <f t="shared" si="416"/>
        <v xml:space="preserve">Shigellaflexneri                 Gammaproteobacteria94.28151.9744117--3120-                                                                </v>
      </c>
      <c r="H5223" t="s">
        <v>26460</v>
      </c>
      <c r="I5223" t="s">
        <v>15</v>
      </c>
      <c r="J5223" t="s">
        <v>78</v>
      </c>
      <c r="K5223" t="s">
        <v>79</v>
      </c>
      <c r="L5223" t="s">
        <v>26461</v>
      </c>
      <c r="M5223" t="s">
        <v>26462</v>
      </c>
      <c r="N5223" t="s">
        <v>26463</v>
      </c>
      <c r="O5223" s="1" t="s">
        <v>26464</v>
      </c>
      <c r="P5223" t="s">
        <v>26465</v>
      </c>
      <c r="Q5223">
        <v>117</v>
      </c>
      <c r="R5223" t="s">
        <v>23</v>
      </c>
      <c r="S5223" t="s">
        <v>23</v>
      </c>
      <c r="T5223">
        <v>3</v>
      </c>
      <c r="U5223">
        <v>120</v>
      </c>
      <c r="V5223" t="s">
        <v>495</v>
      </c>
    </row>
    <row r="5224" spans="1:22">
      <c r="A5224">
        <v>6374631</v>
      </c>
      <c r="B5224" t="str">
        <f t="shared" si="413"/>
        <v>pSF5</v>
      </c>
      <c r="C5224" t="str">
        <f t="shared" si="414"/>
        <v>NC_019197.1</v>
      </c>
      <c r="D5224" t="str">
        <f t="shared" si="415"/>
        <v>AY879342</v>
      </c>
      <c r="E5224" t="str">
        <f t="shared" si="417"/>
        <v>Shigella</v>
      </c>
      <c r="F5224" t="s">
        <v>32780</v>
      </c>
      <c r="G5224" t="str">
        <f t="shared" si="416"/>
        <v>Shigellaflexneri                 Gammaproteobacteria136.69447.6451165---1661</v>
      </c>
      <c r="H5224" t="s">
        <v>26466</v>
      </c>
      <c r="I5224" t="s">
        <v>15</v>
      </c>
      <c r="J5224" t="s">
        <v>78</v>
      </c>
      <c r="K5224" t="s">
        <v>79</v>
      </c>
      <c r="L5224" t="s">
        <v>26467</v>
      </c>
      <c r="M5224" t="s">
        <v>26468</v>
      </c>
      <c r="N5224" t="s">
        <v>26469</v>
      </c>
      <c r="O5224" s="1" t="s">
        <v>26470</v>
      </c>
      <c r="P5224" t="s">
        <v>26471</v>
      </c>
      <c r="Q5224">
        <v>165</v>
      </c>
      <c r="R5224" t="s">
        <v>23</v>
      </c>
      <c r="S5224" t="s">
        <v>23</v>
      </c>
      <c r="T5224" t="s">
        <v>23</v>
      </c>
      <c r="U5224">
        <v>166</v>
      </c>
      <c r="V5224">
        <v>1</v>
      </c>
    </row>
    <row r="5225" spans="1:22">
      <c r="A5225">
        <v>6374535</v>
      </c>
      <c r="B5225" t="str">
        <f t="shared" si="413"/>
        <v>pSFyv</v>
      </c>
      <c r="C5225" t="str">
        <f t="shared" si="414"/>
        <v>NC_021922.1</v>
      </c>
      <c r="D5225" t="str">
        <f t="shared" si="415"/>
        <v>KC020049</v>
      </c>
      <c r="E5225" t="str">
        <f t="shared" si="417"/>
        <v>Shigella</v>
      </c>
      <c r="F5225" t="s">
        <v>32780</v>
      </c>
      <c r="G5225" t="str">
        <f t="shared" si="416"/>
        <v xml:space="preserve">Shigellaflexneri                 Gammaproteobacteria6.85244.060110---10-                                                                </v>
      </c>
      <c r="H5225" t="s">
        <v>26472</v>
      </c>
      <c r="I5225" t="s">
        <v>15</v>
      </c>
      <c r="J5225" t="s">
        <v>78</v>
      </c>
      <c r="K5225" t="s">
        <v>79</v>
      </c>
      <c r="L5225" t="s">
        <v>26473</v>
      </c>
      <c r="M5225" t="s">
        <v>26474</v>
      </c>
      <c r="N5225" t="s">
        <v>26475</v>
      </c>
      <c r="O5225" s="1" t="s">
        <v>26476</v>
      </c>
      <c r="P5225" t="s">
        <v>26477</v>
      </c>
      <c r="Q5225">
        <v>10</v>
      </c>
      <c r="R5225" t="s">
        <v>23</v>
      </c>
      <c r="S5225" t="s">
        <v>23</v>
      </c>
      <c r="T5225" t="s">
        <v>23</v>
      </c>
      <c r="U5225">
        <v>10</v>
      </c>
      <c r="V5225" t="s">
        <v>495</v>
      </c>
    </row>
    <row r="5226" spans="1:22">
      <c r="A5226">
        <v>6374439</v>
      </c>
      <c r="B5226" t="str">
        <f t="shared" si="413"/>
        <v>p2457TS2</v>
      </c>
      <c r="C5226" t="str">
        <f t="shared" si="414"/>
        <v>NC_002773.1</v>
      </c>
      <c r="D5226" t="str">
        <f t="shared" si="415"/>
        <v>AY028316</v>
      </c>
      <c r="E5226" t="str">
        <f t="shared" si="417"/>
        <v>Shigella</v>
      </c>
      <c r="F5226" t="s">
        <v>32780</v>
      </c>
      <c r="G5226" t="str">
        <f t="shared" si="416"/>
        <v xml:space="preserve">Shigellaflexneri                 Gammaproteobacteria3.17945.07712---2-                                                        </v>
      </c>
      <c r="H5226" t="s">
        <v>26466</v>
      </c>
      <c r="I5226" t="s">
        <v>15</v>
      </c>
      <c r="J5226" t="s">
        <v>78</v>
      </c>
      <c r="K5226" t="s">
        <v>79</v>
      </c>
      <c r="L5226" t="s">
        <v>26478</v>
      </c>
      <c r="M5226" t="s">
        <v>26479</v>
      </c>
      <c r="N5226" t="s">
        <v>26480</v>
      </c>
      <c r="O5226" s="1" t="s">
        <v>26481</v>
      </c>
      <c r="P5226" t="s">
        <v>26482</v>
      </c>
      <c r="Q5226">
        <v>2</v>
      </c>
      <c r="R5226" t="s">
        <v>23</v>
      </c>
      <c r="S5226" t="s">
        <v>23</v>
      </c>
      <c r="T5226" t="s">
        <v>23</v>
      </c>
      <c r="U5226">
        <v>2</v>
      </c>
      <c r="V5226" t="s">
        <v>58</v>
      </c>
    </row>
    <row r="5227" spans="1:22">
      <c r="A5227">
        <v>6374343</v>
      </c>
      <c r="B5227" t="str">
        <f t="shared" si="413"/>
        <v>pSF301-3</v>
      </c>
      <c r="C5227" t="str">
        <f t="shared" si="414"/>
        <v>NC_019250.1</v>
      </c>
      <c r="D5227" t="str">
        <f t="shared" si="415"/>
        <v>JF813188</v>
      </c>
      <c r="E5227" t="str">
        <f t="shared" si="417"/>
        <v>Shigella</v>
      </c>
      <c r="F5227" t="s">
        <v>32780</v>
      </c>
      <c r="G5227" t="str">
        <f t="shared" si="416"/>
        <v xml:space="preserve">Shigellaflexneri                 Gammaproteobacteria4.04352.53522---2-                                                </v>
      </c>
      <c r="H5227" t="s">
        <v>26483</v>
      </c>
      <c r="I5227" t="s">
        <v>15</v>
      </c>
      <c r="J5227" t="s">
        <v>78</v>
      </c>
      <c r="K5227" t="s">
        <v>79</v>
      </c>
      <c r="L5227" t="s">
        <v>26484</v>
      </c>
      <c r="M5227" t="s">
        <v>26485</v>
      </c>
      <c r="N5227" t="s">
        <v>26486</v>
      </c>
      <c r="O5227" s="1" t="s">
        <v>26487</v>
      </c>
      <c r="P5227" t="s">
        <v>26488</v>
      </c>
      <c r="Q5227">
        <v>2</v>
      </c>
      <c r="R5227" t="s">
        <v>23</v>
      </c>
      <c r="S5227" t="s">
        <v>23</v>
      </c>
      <c r="T5227" t="s">
        <v>23</v>
      </c>
      <c r="U5227">
        <v>2</v>
      </c>
      <c r="V5227" t="s">
        <v>24</v>
      </c>
    </row>
    <row r="5228" spans="1:22">
      <c r="A5228">
        <v>6374247</v>
      </c>
      <c r="B5228" t="str">
        <f t="shared" si="413"/>
        <v>pSF301-1</v>
      </c>
      <c r="C5228" t="str">
        <f t="shared" si="414"/>
        <v>NC_019251.1</v>
      </c>
      <c r="D5228" t="str">
        <f t="shared" si="415"/>
        <v>JF813186</v>
      </c>
      <c r="E5228" t="str">
        <f t="shared" si="417"/>
        <v>Shigella</v>
      </c>
      <c r="F5228" t="s">
        <v>32780</v>
      </c>
      <c r="G5228" t="str">
        <f t="shared" si="416"/>
        <v xml:space="preserve">Shigellaflexneri                 Gammaproteobacteria1.54951.00061---1-                                                </v>
      </c>
      <c r="H5228" t="s">
        <v>26483</v>
      </c>
      <c r="I5228" t="s">
        <v>15</v>
      </c>
      <c r="J5228" t="s">
        <v>78</v>
      </c>
      <c r="K5228" t="s">
        <v>79</v>
      </c>
      <c r="L5228" t="s">
        <v>26489</v>
      </c>
      <c r="M5228" t="s">
        <v>26490</v>
      </c>
      <c r="N5228" t="s">
        <v>26491</v>
      </c>
      <c r="O5228" s="1" t="s">
        <v>12126</v>
      </c>
      <c r="P5228" t="s">
        <v>21675</v>
      </c>
      <c r="Q5228">
        <v>1</v>
      </c>
      <c r="R5228" t="s">
        <v>23</v>
      </c>
      <c r="S5228" t="s">
        <v>23</v>
      </c>
      <c r="T5228" t="s">
        <v>23</v>
      </c>
      <c r="U5228">
        <v>1</v>
      </c>
      <c r="V5228" t="s">
        <v>24</v>
      </c>
    </row>
    <row r="5229" spans="1:22">
      <c r="A5229">
        <v>6374151</v>
      </c>
      <c r="B5229" t="str">
        <f t="shared" si="413"/>
        <v>pSF301-2</v>
      </c>
      <c r="C5229" t="str">
        <f t="shared" si="414"/>
        <v>NC_019249.1</v>
      </c>
      <c r="D5229" t="str">
        <f t="shared" si="415"/>
        <v>JF813187</v>
      </c>
      <c r="E5229" t="str">
        <f t="shared" si="417"/>
        <v>Shigella</v>
      </c>
      <c r="F5229" t="s">
        <v>32780</v>
      </c>
      <c r="G5229" t="str">
        <f t="shared" si="416"/>
        <v xml:space="preserve">Shigellaflexneri                 Gammaproteobacteria3.17845.05983---3-                                                </v>
      </c>
      <c r="H5229" t="s">
        <v>26483</v>
      </c>
      <c r="I5229" t="s">
        <v>15</v>
      </c>
      <c r="J5229" t="s">
        <v>78</v>
      </c>
      <c r="K5229" t="s">
        <v>79</v>
      </c>
      <c r="L5229" t="s">
        <v>26492</v>
      </c>
      <c r="M5229" t="s">
        <v>26493</v>
      </c>
      <c r="N5229" t="s">
        <v>26494</v>
      </c>
      <c r="O5229" s="1" t="s">
        <v>18089</v>
      </c>
      <c r="P5229" t="s">
        <v>26495</v>
      </c>
      <c r="Q5229">
        <v>3</v>
      </c>
      <c r="R5229" t="s">
        <v>23</v>
      </c>
      <c r="S5229" t="s">
        <v>23</v>
      </c>
      <c r="T5229" t="s">
        <v>23</v>
      </c>
      <c r="U5229">
        <v>3</v>
      </c>
      <c r="V5229" t="s">
        <v>24</v>
      </c>
    </row>
    <row r="5230" spans="1:22">
      <c r="A5230">
        <v>6374055</v>
      </c>
      <c r="B5230" t="str">
        <f t="shared" si="413"/>
        <v>pSFxv_1</v>
      </c>
      <c r="C5230" t="str">
        <f t="shared" si="414"/>
        <v>NC_017319.1</v>
      </c>
      <c r="D5230" t="str">
        <f t="shared" si="415"/>
        <v>CP001384</v>
      </c>
      <c r="E5230" t="str">
        <f t="shared" si="417"/>
        <v>Shigella</v>
      </c>
      <c r="F5230" t="s">
        <v>32780</v>
      </c>
      <c r="G5230" t="str">
        <f t="shared" si="416"/>
        <v>Shigellaflexneri                 Gammaproteobacteria223.36445.9004260---29535</v>
      </c>
      <c r="H5230" t="s">
        <v>26496</v>
      </c>
      <c r="I5230" t="s">
        <v>15</v>
      </c>
      <c r="J5230" t="s">
        <v>78</v>
      </c>
      <c r="K5230" t="s">
        <v>79</v>
      </c>
      <c r="L5230" t="s">
        <v>26497</v>
      </c>
      <c r="M5230" t="s">
        <v>26498</v>
      </c>
      <c r="N5230" t="s">
        <v>26499</v>
      </c>
      <c r="O5230" s="1" t="s">
        <v>26500</v>
      </c>
      <c r="P5230" t="s">
        <v>26501</v>
      </c>
      <c r="Q5230">
        <v>260</v>
      </c>
      <c r="R5230" t="s">
        <v>23</v>
      </c>
      <c r="S5230" t="s">
        <v>23</v>
      </c>
      <c r="T5230" t="s">
        <v>23</v>
      </c>
      <c r="U5230">
        <v>295</v>
      </c>
      <c r="V5230">
        <v>35</v>
      </c>
    </row>
    <row r="5231" spans="1:22">
      <c r="A5231">
        <v>6373959</v>
      </c>
      <c r="B5231" t="str">
        <f t="shared" si="413"/>
        <v>pSFxv_2</v>
      </c>
      <c r="C5231" t="str">
        <f t="shared" si="414"/>
        <v>NC_017320.1</v>
      </c>
      <c r="D5231" t="str">
        <f t="shared" si="415"/>
        <v>CP001385</v>
      </c>
      <c r="E5231" t="str">
        <f t="shared" si="417"/>
        <v>Shigella</v>
      </c>
      <c r="F5231" t="s">
        <v>32780</v>
      </c>
      <c r="G5231" t="str">
        <f t="shared" si="416"/>
        <v>Shigellaflexneri                 Gammaproteobacteria3119944.02925---61</v>
      </c>
      <c r="H5231" t="s">
        <v>26496</v>
      </c>
      <c r="I5231" t="s">
        <v>15</v>
      </c>
      <c r="J5231" t="s">
        <v>78</v>
      </c>
      <c r="K5231" t="s">
        <v>79</v>
      </c>
      <c r="L5231" t="s">
        <v>26502</v>
      </c>
      <c r="M5231" t="s">
        <v>26503</v>
      </c>
      <c r="N5231" t="s">
        <v>26504</v>
      </c>
      <c r="O5231" s="1">
        <v>31199</v>
      </c>
      <c r="P5231" t="s">
        <v>26505</v>
      </c>
      <c r="Q5231">
        <v>5</v>
      </c>
      <c r="R5231" t="s">
        <v>23</v>
      </c>
      <c r="S5231" t="s">
        <v>23</v>
      </c>
      <c r="T5231" t="s">
        <v>23</v>
      </c>
      <c r="U5231">
        <v>6</v>
      </c>
      <c r="V5231">
        <v>1</v>
      </c>
    </row>
    <row r="5232" spans="1:22">
      <c r="A5232">
        <v>6373863</v>
      </c>
      <c r="B5232" t="str">
        <f t="shared" si="413"/>
        <v>pSFxv_4</v>
      </c>
      <c r="C5232" t="str">
        <f t="shared" si="414"/>
        <v>NC_017321.1</v>
      </c>
      <c r="D5232" t="str">
        <f t="shared" si="415"/>
        <v>CP001387</v>
      </c>
      <c r="E5232" t="str">
        <f t="shared" si="417"/>
        <v>Shigella</v>
      </c>
      <c r="F5232" t="s">
        <v>32780</v>
      </c>
      <c r="G5232" t="str">
        <f t="shared" si="416"/>
        <v xml:space="preserve">Shigellaflexneri                 Gammaproteobacteria4.04252.62255---5-                                                        </v>
      </c>
      <c r="H5232" t="s">
        <v>26496</v>
      </c>
      <c r="I5232" t="s">
        <v>15</v>
      </c>
      <c r="J5232" t="s">
        <v>78</v>
      </c>
      <c r="K5232" t="s">
        <v>79</v>
      </c>
      <c r="L5232" t="s">
        <v>26506</v>
      </c>
      <c r="M5232" t="s">
        <v>26507</v>
      </c>
      <c r="N5232" t="s">
        <v>26508</v>
      </c>
      <c r="O5232" s="1" t="s">
        <v>26509</v>
      </c>
      <c r="P5232" t="s">
        <v>26510</v>
      </c>
      <c r="Q5232">
        <v>5</v>
      </c>
      <c r="R5232" t="s">
        <v>23</v>
      </c>
      <c r="S5232" t="s">
        <v>23</v>
      </c>
      <c r="T5232" t="s">
        <v>23</v>
      </c>
      <c r="U5232">
        <v>5</v>
      </c>
      <c r="V5232" t="s">
        <v>58</v>
      </c>
    </row>
    <row r="5233" spans="1:22">
      <c r="A5233">
        <v>6373767</v>
      </c>
      <c r="B5233" t="str">
        <f t="shared" si="413"/>
        <v>pSFxv_3</v>
      </c>
      <c r="C5233" t="str">
        <f t="shared" si="414"/>
        <v>NC_017329.1</v>
      </c>
      <c r="D5233" t="str">
        <f t="shared" si="415"/>
        <v>CP001386</v>
      </c>
      <c r="E5233" t="str">
        <f t="shared" si="417"/>
        <v>Shigella</v>
      </c>
      <c r="F5233" t="s">
        <v>32780</v>
      </c>
      <c r="G5233" t="str">
        <f t="shared" si="416"/>
        <v xml:space="preserve">Shigellaflexneri                 Gammaproteobacteria4204152.58065---5-                                                        </v>
      </c>
      <c r="H5233" t="s">
        <v>26496</v>
      </c>
      <c r="I5233" t="s">
        <v>15</v>
      </c>
      <c r="J5233" t="s">
        <v>78</v>
      </c>
      <c r="K5233" t="s">
        <v>79</v>
      </c>
      <c r="L5233" t="s">
        <v>26511</v>
      </c>
      <c r="M5233" t="s">
        <v>26512</v>
      </c>
      <c r="N5233" t="s">
        <v>26513</v>
      </c>
      <c r="O5233" s="1">
        <v>42041</v>
      </c>
      <c r="P5233" t="s">
        <v>26514</v>
      </c>
      <c r="Q5233">
        <v>5</v>
      </c>
      <c r="R5233" t="s">
        <v>23</v>
      </c>
      <c r="S5233" t="s">
        <v>23</v>
      </c>
      <c r="T5233" t="s">
        <v>23</v>
      </c>
      <c r="U5233">
        <v>5</v>
      </c>
      <c r="V5233" t="s">
        <v>58</v>
      </c>
    </row>
    <row r="5234" spans="1:22">
      <c r="A5234">
        <v>6373671</v>
      </c>
      <c r="B5234" t="str">
        <f t="shared" si="413"/>
        <v>pSFxv_5</v>
      </c>
      <c r="C5234" t="str">
        <f t="shared" si="414"/>
        <v>NC_017330.1</v>
      </c>
      <c r="D5234" t="str">
        <f t="shared" si="415"/>
        <v>CP001388</v>
      </c>
      <c r="E5234" t="str">
        <f t="shared" si="417"/>
        <v>Shigella</v>
      </c>
      <c r="F5234" t="s">
        <v>32780</v>
      </c>
      <c r="G5234" t="str">
        <f t="shared" si="416"/>
        <v xml:space="preserve">Shigellaflexneri                 Gammaproteobacteria4316045.03142---2-                                                        </v>
      </c>
      <c r="H5234" t="s">
        <v>26496</v>
      </c>
      <c r="I5234" t="s">
        <v>15</v>
      </c>
      <c r="J5234" t="s">
        <v>78</v>
      </c>
      <c r="K5234" t="s">
        <v>79</v>
      </c>
      <c r="L5234" t="s">
        <v>26515</v>
      </c>
      <c r="M5234" t="s">
        <v>26516</v>
      </c>
      <c r="N5234" t="s">
        <v>26517</v>
      </c>
      <c r="O5234" s="1">
        <v>43160</v>
      </c>
      <c r="P5234" t="s">
        <v>26518</v>
      </c>
      <c r="Q5234">
        <v>2</v>
      </c>
      <c r="R5234" t="s">
        <v>23</v>
      </c>
      <c r="S5234" t="s">
        <v>23</v>
      </c>
      <c r="T5234" t="s">
        <v>23</v>
      </c>
      <c r="U5234">
        <v>2</v>
      </c>
      <c r="V5234" t="s">
        <v>58</v>
      </c>
    </row>
    <row r="5235" spans="1:22">
      <c r="A5235">
        <v>6373575</v>
      </c>
      <c r="B5235" t="str">
        <f t="shared" si="413"/>
        <v>pCP301</v>
      </c>
      <c r="C5235" t="str">
        <f t="shared" si="414"/>
        <v>NC_004851.1</v>
      </c>
      <c r="D5235" t="str">
        <f t="shared" si="415"/>
        <v>AF386526</v>
      </c>
      <c r="E5235" t="str">
        <f t="shared" si="417"/>
        <v>Shigella</v>
      </c>
      <c r="F5235" t="s">
        <v>32780</v>
      </c>
      <c r="G5235" t="str">
        <f t="shared" si="416"/>
        <v>Shigellaflexneri                 Gammaproteobacteria221.61845.767262---2686</v>
      </c>
      <c r="H5235" t="s">
        <v>26519</v>
      </c>
      <c r="I5235" t="s">
        <v>15</v>
      </c>
      <c r="J5235" t="s">
        <v>78</v>
      </c>
      <c r="K5235" t="s">
        <v>79</v>
      </c>
      <c r="L5235" t="s">
        <v>26520</v>
      </c>
      <c r="M5235" t="s">
        <v>26521</v>
      </c>
      <c r="N5235" t="s">
        <v>26522</v>
      </c>
      <c r="O5235" s="1" t="s">
        <v>26523</v>
      </c>
      <c r="P5235" t="s">
        <v>26524</v>
      </c>
      <c r="Q5235">
        <v>262</v>
      </c>
      <c r="R5235" t="s">
        <v>23</v>
      </c>
      <c r="S5235" t="s">
        <v>23</v>
      </c>
      <c r="T5235" t="s">
        <v>23</v>
      </c>
      <c r="U5235">
        <v>268</v>
      </c>
      <c r="V5235">
        <v>6</v>
      </c>
    </row>
    <row r="5236" spans="1:22">
      <c r="A5236">
        <v>6373479</v>
      </c>
      <c r="B5236" t="str">
        <f t="shared" si="413"/>
        <v>virulence plasmid pWR501</v>
      </c>
      <c r="C5236" t="str">
        <f t="shared" si="414"/>
        <v>NC_002698.1</v>
      </c>
      <c r="D5236" t="str">
        <f t="shared" si="415"/>
        <v>AF348706</v>
      </c>
      <c r="E5236" t="str">
        <f t="shared" si="417"/>
        <v>Shigella</v>
      </c>
      <c r="F5236" t="s">
        <v>32780</v>
      </c>
      <c r="G5236" t="str">
        <f t="shared" si="416"/>
        <v xml:space="preserve">Shigellaflexneri                 Gammaproteobacteria221.85146.3631293--1294-                                </v>
      </c>
      <c r="H5236" t="s">
        <v>26525</v>
      </c>
      <c r="I5236" t="s">
        <v>15</v>
      </c>
      <c r="J5236" t="s">
        <v>78</v>
      </c>
      <c r="K5236" t="s">
        <v>79</v>
      </c>
      <c r="L5236" t="s">
        <v>26526</v>
      </c>
      <c r="M5236" t="s">
        <v>26527</v>
      </c>
      <c r="N5236" t="s">
        <v>26528</v>
      </c>
      <c r="O5236" s="1" t="s">
        <v>26529</v>
      </c>
      <c r="P5236" t="s">
        <v>26530</v>
      </c>
      <c r="Q5236">
        <v>293</v>
      </c>
      <c r="R5236" t="s">
        <v>23</v>
      </c>
      <c r="S5236" t="s">
        <v>23</v>
      </c>
      <c r="T5236">
        <v>1</v>
      </c>
      <c r="U5236">
        <v>294</v>
      </c>
      <c r="V5236" t="s">
        <v>108</v>
      </c>
    </row>
    <row r="5237" spans="1:22">
      <c r="A5237">
        <v>6373383</v>
      </c>
      <c r="B5237" t="str">
        <f t="shared" si="413"/>
        <v>pG1663</v>
      </c>
      <c r="C5237" t="str">
        <f t="shared" si="414"/>
        <v>NZ_CP007038.1</v>
      </c>
      <c r="D5237" t="str">
        <f t="shared" si="415"/>
        <v>CP007038</v>
      </c>
      <c r="E5237" t="str">
        <f t="shared" si="417"/>
        <v>Shigella</v>
      </c>
      <c r="F5237" t="s">
        <v>32780</v>
      </c>
      <c r="G5237" t="str">
        <f t="shared" si="416"/>
        <v>Shigellaflexneri                 Gammaproteobacteria222.58645.8564262---29634</v>
      </c>
      <c r="H5237" t="s">
        <v>26531</v>
      </c>
      <c r="I5237" t="s">
        <v>15</v>
      </c>
      <c r="J5237" t="s">
        <v>78</v>
      </c>
      <c r="K5237" t="s">
        <v>79</v>
      </c>
      <c r="L5237" t="s">
        <v>26532</v>
      </c>
      <c r="M5237" t="s">
        <v>26533</v>
      </c>
      <c r="N5237" t="s">
        <v>26534</v>
      </c>
      <c r="O5237" s="1" t="s">
        <v>26535</v>
      </c>
      <c r="P5237" t="s">
        <v>26536</v>
      </c>
      <c r="Q5237">
        <v>262</v>
      </c>
      <c r="R5237" t="s">
        <v>23</v>
      </c>
      <c r="S5237" t="s">
        <v>23</v>
      </c>
      <c r="T5237" t="s">
        <v>23</v>
      </c>
      <c r="U5237">
        <v>296</v>
      </c>
      <c r="V5237">
        <v>34</v>
      </c>
    </row>
    <row r="5238" spans="1:22">
      <c r="A5238">
        <v>6373287</v>
      </c>
      <c r="B5238" t="str">
        <f t="shared" si="413"/>
        <v>pKHSB1</v>
      </c>
      <c r="C5238" t="str">
        <f t="shared" si="414"/>
        <v>NC_020991.1</v>
      </c>
      <c r="D5238" t="str">
        <f t="shared" si="415"/>
        <v>HF572032</v>
      </c>
      <c r="E5238" t="str">
        <f t="shared" si="417"/>
        <v>Shigella</v>
      </c>
      <c r="F5238" t="s">
        <v>32781</v>
      </c>
      <c r="G5238" t="str">
        <f t="shared" si="416"/>
        <v xml:space="preserve">Shigellasonnei                   Gammaproteobacteria94.08949.769996---96-                                                                </v>
      </c>
      <c r="H5238" t="s">
        <v>26537</v>
      </c>
      <c r="I5238" t="s">
        <v>15</v>
      </c>
      <c r="J5238" t="s">
        <v>78</v>
      </c>
      <c r="K5238" t="s">
        <v>79</v>
      </c>
      <c r="L5238" t="s">
        <v>26538</v>
      </c>
      <c r="M5238" t="s">
        <v>26539</v>
      </c>
      <c r="N5238" t="s">
        <v>26540</v>
      </c>
      <c r="O5238" s="1" t="s">
        <v>26541</v>
      </c>
      <c r="P5238" t="s">
        <v>26542</v>
      </c>
      <c r="Q5238">
        <v>96</v>
      </c>
      <c r="R5238" t="s">
        <v>23</v>
      </c>
      <c r="S5238" t="s">
        <v>23</v>
      </c>
      <c r="T5238" t="s">
        <v>23</v>
      </c>
      <c r="U5238">
        <v>96</v>
      </c>
      <c r="V5238" t="s">
        <v>495</v>
      </c>
    </row>
    <row r="5239" spans="1:22">
      <c r="A5239">
        <v>6373191</v>
      </c>
      <c r="B5239" t="str">
        <f t="shared" si="413"/>
        <v>pDPT3</v>
      </c>
      <c r="C5239" t="str">
        <f t="shared" si="414"/>
        <v>NC_020412.1</v>
      </c>
      <c r="D5239" t="str">
        <f t="shared" si="415"/>
        <v>HF570109</v>
      </c>
      <c r="E5239" t="str">
        <f t="shared" si="417"/>
        <v>Shigella</v>
      </c>
      <c r="F5239" t="s">
        <v>32781</v>
      </c>
      <c r="G5239" t="str">
        <f t="shared" si="416"/>
        <v xml:space="preserve">Shigellasonnei                   Gammaproteobacteria8.33851.7156---6-                                                                        </v>
      </c>
      <c r="H5239" t="s">
        <v>26543</v>
      </c>
      <c r="I5239" t="s">
        <v>15</v>
      </c>
      <c r="J5239" t="s">
        <v>78</v>
      </c>
      <c r="K5239" t="s">
        <v>79</v>
      </c>
      <c r="L5239" t="s">
        <v>26544</v>
      </c>
      <c r="M5239" t="s">
        <v>26545</v>
      </c>
      <c r="N5239" t="s">
        <v>26546</v>
      </c>
      <c r="O5239" s="1" t="s">
        <v>26547</v>
      </c>
      <c r="P5239" t="s">
        <v>26548</v>
      </c>
      <c r="Q5239">
        <v>6</v>
      </c>
      <c r="R5239" t="s">
        <v>23</v>
      </c>
      <c r="S5239" t="s">
        <v>23</v>
      </c>
      <c r="T5239" t="s">
        <v>23</v>
      </c>
      <c r="U5239">
        <v>6</v>
      </c>
      <c r="V5239" t="s">
        <v>3736</v>
      </c>
    </row>
    <row r="5240" spans="1:22">
      <c r="A5240">
        <v>6373095</v>
      </c>
      <c r="B5240" t="str">
        <f t="shared" si="413"/>
        <v>pEG356</v>
      </c>
      <c r="C5240" t="str">
        <f t="shared" si="414"/>
        <v>NC_013727.1</v>
      </c>
      <c r="D5240" t="str">
        <f t="shared" si="415"/>
        <v>FN594520</v>
      </c>
      <c r="E5240" t="str">
        <f t="shared" si="417"/>
        <v>Shigella</v>
      </c>
      <c r="F5240" t="s">
        <v>32781</v>
      </c>
      <c r="G5240" t="str">
        <f t="shared" si="416"/>
        <v>Shigellasonnei                   Gammaproteobacteria70.27552.264788---10214</v>
      </c>
      <c r="H5240" t="s">
        <v>26549</v>
      </c>
      <c r="I5240" t="s">
        <v>15</v>
      </c>
      <c r="J5240" t="s">
        <v>78</v>
      </c>
      <c r="K5240" t="s">
        <v>79</v>
      </c>
      <c r="L5240" t="s">
        <v>26550</v>
      </c>
      <c r="M5240" t="s">
        <v>26551</v>
      </c>
      <c r="N5240" t="s">
        <v>26552</v>
      </c>
      <c r="O5240" s="1" t="s">
        <v>26553</v>
      </c>
      <c r="P5240" t="s">
        <v>26554</v>
      </c>
      <c r="Q5240">
        <v>88</v>
      </c>
      <c r="R5240" t="s">
        <v>23</v>
      </c>
      <c r="S5240" t="s">
        <v>23</v>
      </c>
      <c r="T5240" t="s">
        <v>23</v>
      </c>
      <c r="U5240">
        <v>102</v>
      </c>
      <c r="V5240">
        <v>14</v>
      </c>
    </row>
    <row r="5241" spans="1:22">
      <c r="A5241">
        <v>6372999</v>
      </c>
      <c r="B5241" t="str">
        <f t="shared" si="413"/>
        <v>pDPT4</v>
      </c>
      <c r="C5241" t="str">
        <f t="shared" si="414"/>
        <v>NC_020413.1</v>
      </c>
      <c r="D5241" t="str">
        <f t="shared" si="415"/>
        <v>HF570110</v>
      </c>
      <c r="E5241" t="str">
        <f t="shared" si="417"/>
        <v>Shigella</v>
      </c>
      <c r="F5241" t="s">
        <v>32781</v>
      </c>
      <c r="G5241" t="str">
        <f t="shared" si="416"/>
        <v xml:space="preserve">Shigellasonnei                   Gammaproteobacteria3.71643.75675---5-                                                                        </v>
      </c>
      <c r="H5241" t="s">
        <v>26543</v>
      </c>
      <c r="I5241" t="s">
        <v>15</v>
      </c>
      <c r="J5241" t="s">
        <v>78</v>
      </c>
      <c r="K5241" t="s">
        <v>79</v>
      </c>
      <c r="L5241" t="s">
        <v>26555</v>
      </c>
      <c r="M5241" t="s">
        <v>26556</v>
      </c>
      <c r="N5241" t="s">
        <v>26557</v>
      </c>
      <c r="O5241" s="1" t="s">
        <v>2395</v>
      </c>
      <c r="P5241" t="s">
        <v>26558</v>
      </c>
      <c r="Q5241">
        <v>5</v>
      </c>
      <c r="R5241" t="s">
        <v>23</v>
      </c>
      <c r="S5241" t="s">
        <v>23</v>
      </c>
      <c r="T5241" t="s">
        <v>23</v>
      </c>
      <c r="U5241">
        <v>5</v>
      </c>
      <c r="V5241" t="s">
        <v>3736</v>
      </c>
    </row>
    <row r="5242" spans="1:22">
      <c r="A5242">
        <v>6372903</v>
      </c>
      <c r="B5242" t="str">
        <f t="shared" si="413"/>
        <v>pKYM</v>
      </c>
      <c r="C5242" t="str">
        <f t="shared" si="414"/>
        <v>NC_001378.1</v>
      </c>
      <c r="D5242" t="str">
        <f t="shared" si="415"/>
        <v>M38574</v>
      </c>
      <c r="E5242" t="str">
        <f t="shared" si="417"/>
        <v>Shigella</v>
      </c>
      <c r="F5242" t="s">
        <v>32781</v>
      </c>
      <c r="G5242" t="str">
        <f t="shared" si="416"/>
        <v xml:space="preserve">Shigellasonnei                   Gammaproteobacteria2.08347.09551---1-                                                                                </v>
      </c>
      <c r="H5242" t="s">
        <v>26543</v>
      </c>
      <c r="I5242" t="s">
        <v>15</v>
      </c>
      <c r="J5242" t="s">
        <v>78</v>
      </c>
      <c r="K5242" t="s">
        <v>79</v>
      </c>
      <c r="L5242" t="s">
        <v>26559</v>
      </c>
      <c r="M5242" t="s">
        <v>26560</v>
      </c>
      <c r="N5242" t="s">
        <v>26561</v>
      </c>
      <c r="O5242" s="1" t="s">
        <v>26562</v>
      </c>
      <c r="P5242" t="s">
        <v>26563</v>
      </c>
      <c r="Q5242">
        <v>1</v>
      </c>
      <c r="R5242" t="s">
        <v>23</v>
      </c>
      <c r="S5242" t="s">
        <v>23</v>
      </c>
      <c r="T5242" t="s">
        <v>23</v>
      </c>
      <c r="U5242">
        <v>1</v>
      </c>
      <c r="V5242" t="s">
        <v>3129</v>
      </c>
    </row>
    <row r="5243" spans="1:22">
      <c r="A5243">
        <v>6372807</v>
      </c>
      <c r="B5243" t="str">
        <f t="shared" si="413"/>
        <v>pDPT1</v>
      </c>
      <c r="C5243" t="str">
        <f t="shared" si="414"/>
        <v>NC_022585.1</v>
      </c>
      <c r="D5243" t="str">
        <f t="shared" si="415"/>
        <v>HF565446</v>
      </c>
      <c r="E5243" t="str">
        <f t="shared" si="417"/>
        <v>Shigella</v>
      </c>
      <c r="F5243" t="s">
        <v>32781</v>
      </c>
      <c r="G5243" t="str">
        <f t="shared" si="416"/>
        <v xml:space="preserve">Shigellasonnei                   Gammaproteobacteria6.77450.70865---5-                                                                </v>
      </c>
      <c r="H5243" t="s">
        <v>26564</v>
      </c>
      <c r="I5243" t="s">
        <v>15</v>
      </c>
      <c r="J5243" t="s">
        <v>78</v>
      </c>
      <c r="K5243" t="s">
        <v>79</v>
      </c>
      <c r="L5243" t="s">
        <v>26565</v>
      </c>
      <c r="M5243" t="s">
        <v>26566</v>
      </c>
      <c r="N5243" t="s">
        <v>26567</v>
      </c>
      <c r="O5243" s="1" t="s">
        <v>26568</v>
      </c>
      <c r="P5243" t="s">
        <v>26569</v>
      </c>
      <c r="Q5243">
        <v>5</v>
      </c>
      <c r="R5243" t="s">
        <v>23</v>
      </c>
      <c r="S5243" t="s">
        <v>23</v>
      </c>
      <c r="T5243" t="s">
        <v>23</v>
      </c>
      <c r="U5243">
        <v>5</v>
      </c>
      <c r="V5243" t="s">
        <v>495</v>
      </c>
    </row>
    <row r="5244" spans="1:22">
      <c r="A5244">
        <v>6372711</v>
      </c>
      <c r="B5244" t="str">
        <f t="shared" si="413"/>
        <v>P9</v>
      </c>
      <c r="C5244" t="str">
        <f t="shared" si="414"/>
        <v>NC_002122.1</v>
      </c>
      <c r="D5244" t="str">
        <f t="shared" si="415"/>
        <v>AB021078</v>
      </c>
      <c r="E5244" t="str">
        <f t="shared" si="417"/>
        <v>Shigella</v>
      </c>
      <c r="F5244" t="s">
        <v>32781</v>
      </c>
      <c r="G5244" t="str">
        <f t="shared" si="416"/>
        <v xml:space="preserve">Shigellasonnei                   Gammaproteobacteria93.39950.2243108--1110-                                                                        </v>
      </c>
      <c r="H5244" t="s">
        <v>26543</v>
      </c>
      <c r="I5244" t="s">
        <v>15</v>
      </c>
      <c r="J5244" t="s">
        <v>78</v>
      </c>
      <c r="K5244" t="s">
        <v>79</v>
      </c>
      <c r="L5244" t="s">
        <v>26570</v>
      </c>
      <c r="M5244" t="s">
        <v>26571</v>
      </c>
      <c r="N5244" t="s">
        <v>26572</v>
      </c>
      <c r="O5244" s="1" t="s">
        <v>26573</v>
      </c>
      <c r="P5244" t="s">
        <v>26574</v>
      </c>
      <c r="Q5244">
        <v>108</v>
      </c>
      <c r="R5244" t="s">
        <v>23</v>
      </c>
      <c r="S5244" t="s">
        <v>23</v>
      </c>
      <c r="T5244">
        <v>1</v>
      </c>
      <c r="U5244">
        <v>110</v>
      </c>
      <c r="V5244" t="s">
        <v>3736</v>
      </c>
    </row>
    <row r="5245" spans="1:22">
      <c r="A5245">
        <v>6372615</v>
      </c>
      <c r="B5245" t="str">
        <f t="shared" si="413"/>
        <v>pKKTET7</v>
      </c>
      <c r="C5245" t="str">
        <f t="shared" si="414"/>
        <v>NC_008439.1</v>
      </c>
      <c r="D5245" t="str">
        <f t="shared" si="415"/>
        <v>AF497970</v>
      </c>
      <c r="E5245" t="str">
        <f t="shared" si="417"/>
        <v>Shigella</v>
      </c>
      <c r="F5245" t="s">
        <v>32781</v>
      </c>
      <c r="G5245" t="str">
        <f t="shared" si="416"/>
        <v xml:space="preserve">Shigellasonnei                   Gammaproteobacteria8.40155.39826---6-                                                                        </v>
      </c>
      <c r="H5245" t="s">
        <v>26543</v>
      </c>
      <c r="I5245" t="s">
        <v>15</v>
      </c>
      <c r="J5245" t="s">
        <v>78</v>
      </c>
      <c r="K5245" t="s">
        <v>79</v>
      </c>
      <c r="L5245" t="s">
        <v>26575</v>
      </c>
      <c r="M5245" t="s">
        <v>26576</v>
      </c>
      <c r="N5245" t="s">
        <v>26577</v>
      </c>
      <c r="O5245" s="1" t="s">
        <v>26578</v>
      </c>
      <c r="P5245" t="s">
        <v>26579</v>
      </c>
      <c r="Q5245">
        <v>6</v>
      </c>
      <c r="R5245" t="s">
        <v>23</v>
      </c>
      <c r="S5245" t="s">
        <v>23</v>
      </c>
      <c r="T5245" t="s">
        <v>23</v>
      </c>
      <c r="U5245">
        <v>6</v>
      </c>
      <c r="V5245" t="s">
        <v>3736</v>
      </c>
    </row>
    <row r="5246" spans="1:22">
      <c r="A5246">
        <v>6372519</v>
      </c>
      <c r="B5246" t="str">
        <f t="shared" si="413"/>
        <v>pDPT2</v>
      </c>
      <c r="C5246" t="str">
        <f t="shared" si="414"/>
        <v>NC_020251.1</v>
      </c>
      <c r="D5246" t="str">
        <f t="shared" si="415"/>
        <v>HF565445</v>
      </c>
      <c r="E5246" t="str">
        <f t="shared" si="417"/>
        <v>Shigella</v>
      </c>
      <c r="F5246" t="s">
        <v>32781</v>
      </c>
      <c r="G5246" t="str">
        <f t="shared" si="416"/>
        <v xml:space="preserve">Shigellasonnei                   Gammaproteobacteria5.26248.65079---9-                                                                </v>
      </c>
      <c r="H5246" t="s">
        <v>26580</v>
      </c>
      <c r="I5246" t="s">
        <v>15</v>
      </c>
      <c r="J5246" t="s">
        <v>78</v>
      </c>
      <c r="K5246" t="s">
        <v>79</v>
      </c>
      <c r="L5246" t="s">
        <v>26581</v>
      </c>
      <c r="M5246" t="s">
        <v>26582</v>
      </c>
      <c r="N5246" t="s">
        <v>26583</v>
      </c>
      <c r="O5246" s="1" t="s">
        <v>26584</v>
      </c>
      <c r="P5246" t="s">
        <v>26585</v>
      </c>
      <c r="Q5246">
        <v>9</v>
      </c>
      <c r="R5246" t="s">
        <v>23</v>
      </c>
      <c r="S5246" t="s">
        <v>23</v>
      </c>
      <c r="T5246" t="s">
        <v>23</v>
      </c>
      <c r="U5246">
        <v>9</v>
      </c>
      <c r="V5246" t="s">
        <v>495</v>
      </c>
    </row>
    <row r="5247" spans="1:22">
      <c r="A5247">
        <v>6372423</v>
      </c>
      <c r="B5247" t="str">
        <f t="shared" si="413"/>
        <v>ColJs</v>
      </c>
      <c r="C5247" t="str">
        <f t="shared" si="414"/>
        <v>NC_002809.1</v>
      </c>
      <c r="D5247" t="str">
        <f t="shared" si="415"/>
        <v>AF282884</v>
      </c>
      <c r="E5247" t="str">
        <f t="shared" si="417"/>
        <v>Shigella</v>
      </c>
      <c r="F5247" t="s">
        <v>32781</v>
      </c>
      <c r="G5247" t="str">
        <f t="shared" si="416"/>
        <v xml:space="preserve">Shigellasonnei                   Gammaproteobacteria4431748.57973---3-                                                        </v>
      </c>
      <c r="H5247" t="s">
        <v>26586</v>
      </c>
      <c r="I5247" t="s">
        <v>15</v>
      </c>
      <c r="J5247" t="s">
        <v>78</v>
      </c>
      <c r="K5247" t="s">
        <v>79</v>
      </c>
      <c r="L5247" t="s">
        <v>26587</v>
      </c>
      <c r="M5247" t="s">
        <v>26588</v>
      </c>
      <c r="N5247" t="s">
        <v>26589</v>
      </c>
      <c r="O5247" s="1">
        <v>44317</v>
      </c>
      <c r="P5247" t="s">
        <v>26590</v>
      </c>
      <c r="Q5247">
        <v>3</v>
      </c>
      <c r="R5247" t="s">
        <v>23</v>
      </c>
      <c r="S5247" t="s">
        <v>23</v>
      </c>
      <c r="T5247" t="s">
        <v>23</v>
      </c>
      <c r="U5247">
        <v>3</v>
      </c>
      <c r="V5247" t="s">
        <v>58</v>
      </c>
    </row>
    <row r="5248" spans="1:22">
      <c r="A5248">
        <v>6372327</v>
      </c>
      <c r="B5248" t="str">
        <f t="shared" si="413"/>
        <v>B</v>
      </c>
      <c r="C5248" t="str">
        <f t="shared" si="414"/>
        <v>NC_016823.1</v>
      </c>
      <c r="D5248" t="str">
        <f t="shared" si="415"/>
        <v>HE616530</v>
      </c>
      <c r="E5248" t="str">
        <f t="shared" si="417"/>
        <v>Shigella</v>
      </c>
      <c r="F5248" t="s">
        <v>32781</v>
      </c>
      <c r="G5248" t="str">
        <f t="shared" si="416"/>
        <v xml:space="preserve">Shigellasonnei                   Gammaproteobacteria5.15345.74036---6-                                                                </v>
      </c>
      <c r="H5248" t="s">
        <v>26591</v>
      </c>
      <c r="I5248" t="s">
        <v>15</v>
      </c>
      <c r="J5248" t="s">
        <v>78</v>
      </c>
      <c r="K5248" t="s">
        <v>79</v>
      </c>
      <c r="L5248" t="s">
        <v>2189</v>
      </c>
      <c r="M5248" t="s">
        <v>26592</v>
      </c>
      <c r="N5248" t="s">
        <v>26593</v>
      </c>
      <c r="O5248" s="1" t="s">
        <v>13633</v>
      </c>
      <c r="P5248" t="s">
        <v>26594</v>
      </c>
      <c r="Q5248">
        <v>6</v>
      </c>
      <c r="R5248" t="s">
        <v>23</v>
      </c>
      <c r="S5248" t="s">
        <v>23</v>
      </c>
      <c r="T5248" t="s">
        <v>23</v>
      </c>
      <c r="U5248">
        <v>6</v>
      </c>
      <c r="V5248" t="s">
        <v>495</v>
      </c>
    </row>
    <row r="5249" spans="1:22">
      <c r="A5249">
        <v>6372231</v>
      </c>
      <c r="B5249" t="str">
        <f t="shared" si="413"/>
        <v>E</v>
      </c>
      <c r="C5249" t="str">
        <f t="shared" si="414"/>
        <v>NC_016834.1</v>
      </c>
      <c r="D5249" t="str">
        <f t="shared" si="415"/>
        <v>HE616532</v>
      </c>
      <c r="E5249" t="str">
        <f t="shared" si="417"/>
        <v>Shigella</v>
      </c>
      <c r="F5249" t="s">
        <v>32781</v>
      </c>
      <c r="G5249" t="str">
        <f t="shared" si="416"/>
        <v>Shigellasonnei                   Gammaproteobacteria8.95339.65158---113</v>
      </c>
      <c r="H5249" t="s">
        <v>26591</v>
      </c>
      <c r="I5249" t="s">
        <v>15</v>
      </c>
      <c r="J5249" t="s">
        <v>78</v>
      </c>
      <c r="K5249" t="s">
        <v>79</v>
      </c>
      <c r="L5249" t="s">
        <v>24044</v>
      </c>
      <c r="M5249" t="s">
        <v>26595</v>
      </c>
      <c r="N5249" t="s">
        <v>26596</v>
      </c>
      <c r="O5249" s="1" t="s">
        <v>26453</v>
      </c>
      <c r="P5249" t="s">
        <v>26454</v>
      </c>
      <c r="Q5249">
        <v>8</v>
      </c>
      <c r="R5249" t="s">
        <v>23</v>
      </c>
      <c r="S5249" t="s">
        <v>23</v>
      </c>
      <c r="T5249" t="s">
        <v>23</v>
      </c>
      <c r="U5249">
        <v>11</v>
      </c>
      <c r="V5249">
        <v>3</v>
      </c>
    </row>
    <row r="5250" spans="1:22">
      <c r="A5250">
        <v>6372135</v>
      </c>
      <c r="B5250" t="str">
        <f t="shared" si="413"/>
        <v>A</v>
      </c>
      <c r="C5250" t="str">
        <f t="shared" si="414"/>
        <v>NC_016833.1</v>
      </c>
      <c r="D5250" t="str">
        <f t="shared" si="415"/>
        <v>HE616529</v>
      </c>
      <c r="E5250" t="str">
        <f t="shared" si="417"/>
        <v>Shigella</v>
      </c>
      <c r="F5250" t="s">
        <v>32781</v>
      </c>
      <c r="G5250" t="str">
        <f t="shared" si="416"/>
        <v>Shigellasonnei                   Gammaproteobacteria215.77445.1954228---25830</v>
      </c>
      <c r="H5250" t="s">
        <v>26591</v>
      </c>
      <c r="I5250" t="s">
        <v>15</v>
      </c>
      <c r="J5250" t="s">
        <v>78</v>
      </c>
      <c r="K5250" t="s">
        <v>79</v>
      </c>
      <c r="L5250" t="s">
        <v>2181</v>
      </c>
      <c r="M5250" t="s">
        <v>26597</v>
      </c>
      <c r="N5250" t="s">
        <v>26598</v>
      </c>
      <c r="O5250" s="1" t="s">
        <v>26599</v>
      </c>
      <c r="P5250" t="s">
        <v>26600</v>
      </c>
      <c r="Q5250">
        <v>228</v>
      </c>
      <c r="R5250" t="s">
        <v>23</v>
      </c>
      <c r="S5250" t="s">
        <v>23</v>
      </c>
      <c r="T5250" t="s">
        <v>23</v>
      </c>
      <c r="U5250">
        <v>258</v>
      </c>
      <c r="V5250">
        <v>30</v>
      </c>
    </row>
    <row r="5251" spans="1:22">
      <c r="A5251">
        <v>6372039</v>
      </c>
      <c r="B5251" t="str">
        <f t="shared" ref="B5251:B5314" si="418">L5251</f>
        <v>C</v>
      </c>
      <c r="C5251" t="str">
        <f t="shared" ref="C5251:C5314" si="419">M5251</f>
        <v>NC_016824.1</v>
      </c>
      <c r="D5251" t="str">
        <f t="shared" ref="D5251:D5314" si="420">N5251</f>
        <v>HE616531</v>
      </c>
      <c r="E5251" t="str">
        <f t="shared" si="417"/>
        <v>Shigella</v>
      </c>
      <c r="F5251" t="s">
        <v>32781</v>
      </c>
      <c r="G5251" t="str">
        <f t="shared" ref="G5251:G5314" si="421">CONCATENATE(E5251,F5251,K5251,O5251,P5251,Q5251,R5251,S5251,T5251,U5251,V5251)</f>
        <v xml:space="preserve">Shigellasonnei                   Gammaproteobacteria2.08947.19962---2-                                                                </v>
      </c>
      <c r="H5251" t="s">
        <v>26591</v>
      </c>
      <c r="I5251" t="s">
        <v>15</v>
      </c>
      <c r="J5251" t="s">
        <v>78</v>
      </c>
      <c r="K5251" t="s">
        <v>79</v>
      </c>
      <c r="L5251" t="s">
        <v>2185</v>
      </c>
      <c r="M5251" t="s">
        <v>26601</v>
      </c>
      <c r="N5251" t="s">
        <v>26602</v>
      </c>
      <c r="O5251" s="1" t="s">
        <v>14245</v>
      </c>
      <c r="P5251" t="s">
        <v>26603</v>
      </c>
      <c r="Q5251">
        <v>2</v>
      </c>
      <c r="R5251" t="s">
        <v>23</v>
      </c>
      <c r="S5251" t="s">
        <v>23</v>
      </c>
      <c r="T5251" t="s">
        <v>23</v>
      </c>
      <c r="U5251">
        <v>2</v>
      </c>
      <c r="V5251" t="s">
        <v>495</v>
      </c>
    </row>
    <row r="5252" spans="1:22">
      <c r="A5252">
        <v>6371943</v>
      </c>
      <c r="B5252" t="str">
        <f t="shared" si="418"/>
        <v>pSS_046</v>
      </c>
      <c r="C5252" t="str">
        <f t="shared" si="419"/>
        <v>NC_007385.1</v>
      </c>
      <c r="D5252" t="str">
        <f t="shared" si="420"/>
        <v>CP000039</v>
      </c>
      <c r="E5252" t="str">
        <f t="shared" si="417"/>
        <v>Shigella</v>
      </c>
      <c r="F5252" t="s">
        <v>32781</v>
      </c>
      <c r="G5252" t="str">
        <f t="shared" si="421"/>
        <v>Shigellasonnei                   Gammaproteobacteria214.39645.2662229---26031</v>
      </c>
      <c r="H5252" t="s">
        <v>26604</v>
      </c>
      <c r="I5252" t="s">
        <v>15</v>
      </c>
      <c r="J5252" t="s">
        <v>78</v>
      </c>
      <c r="K5252" t="s">
        <v>79</v>
      </c>
      <c r="L5252" t="s">
        <v>26605</v>
      </c>
      <c r="M5252" t="s">
        <v>26606</v>
      </c>
      <c r="N5252" t="s">
        <v>26607</v>
      </c>
      <c r="O5252" s="1" t="s">
        <v>26608</v>
      </c>
      <c r="P5252" t="s">
        <v>26609</v>
      </c>
      <c r="Q5252">
        <v>229</v>
      </c>
      <c r="R5252" t="s">
        <v>23</v>
      </c>
      <c r="S5252" t="s">
        <v>23</v>
      </c>
      <c r="T5252" t="s">
        <v>23</v>
      </c>
      <c r="U5252">
        <v>260</v>
      </c>
      <c r="V5252">
        <v>31</v>
      </c>
    </row>
    <row r="5253" spans="1:22">
      <c r="A5253">
        <v>6371847</v>
      </c>
      <c r="B5253" t="str">
        <f t="shared" si="418"/>
        <v>pSS046_spC</v>
      </c>
      <c r="C5253" t="str">
        <f t="shared" si="419"/>
        <v>NC_009347.1</v>
      </c>
      <c r="D5253" t="str">
        <f t="shared" si="420"/>
        <v>CP000643</v>
      </c>
      <c r="E5253" t="str">
        <f t="shared" si="417"/>
        <v>Shigella</v>
      </c>
      <c r="F5253" t="s">
        <v>32781</v>
      </c>
      <c r="G5253" t="str">
        <f t="shared" si="421"/>
        <v xml:space="preserve">Shigellasonnei                   Gammaproteobacteria2.10147.12042---2-                                                        </v>
      </c>
      <c r="H5253" t="s">
        <v>26604</v>
      </c>
      <c r="I5253" t="s">
        <v>15</v>
      </c>
      <c r="J5253" t="s">
        <v>78</v>
      </c>
      <c r="K5253" t="s">
        <v>79</v>
      </c>
      <c r="L5253" t="s">
        <v>26610</v>
      </c>
      <c r="M5253" t="s">
        <v>26611</v>
      </c>
      <c r="N5253" t="s">
        <v>26612</v>
      </c>
      <c r="O5253" s="1" t="s">
        <v>26613</v>
      </c>
      <c r="P5253" t="s">
        <v>26614</v>
      </c>
      <c r="Q5253">
        <v>2</v>
      </c>
      <c r="R5253" t="s">
        <v>23</v>
      </c>
      <c r="S5253" t="s">
        <v>23</v>
      </c>
      <c r="T5253" t="s">
        <v>23</v>
      </c>
      <c r="U5253">
        <v>2</v>
      </c>
      <c r="V5253" t="s">
        <v>58</v>
      </c>
    </row>
    <row r="5254" spans="1:22">
      <c r="A5254">
        <v>6371751</v>
      </c>
      <c r="B5254" t="str">
        <f t="shared" si="418"/>
        <v>pSS046_spA</v>
      </c>
      <c r="C5254" t="str">
        <f t="shared" si="419"/>
        <v>NC_009345.1</v>
      </c>
      <c r="D5254" t="str">
        <f t="shared" si="420"/>
        <v>CP000641</v>
      </c>
      <c r="E5254" t="str">
        <f t="shared" si="417"/>
        <v>Shigella</v>
      </c>
      <c r="F5254" t="s">
        <v>32781</v>
      </c>
      <c r="G5254" t="str">
        <f t="shared" si="421"/>
        <v xml:space="preserve">Shigellasonnei                   Gammaproteobacteria8.40155.41018---8-                                                        </v>
      </c>
      <c r="H5254" t="s">
        <v>26604</v>
      </c>
      <c r="I5254" t="s">
        <v>15</v>
      </c>
      <c r="J5254" t="s">
        <v>78</v>
      </c>
      <c r="K5254" t="s">
        <v>79</v>
      </c>
      <c r="L5254" t="s">
        <v>26615</v>
      </c>
      <c r="M5254" t="s">
        <v>26616</v>
      </c>
      <c r="N5254" t="s">
        <v>26617</v>
      </c>
      <c r="O5254" s="1" t="s">
        <v>26578</v>
      </c>
      <c r="P5254" t="s">
        <v>26618</v>
      </c>
      <c r="Q5254">
        <v>8</v>
      </c>
      <c r="R5254" t="s">
        <v>23</v>
      </c>
      <c r="S5254" t="s">
        <v>23</v>
      </c>
      <c r="T5254" t="s">
        <v>23</v>
      </c>
      <c r="U5254">
        <v>8</v>
      </c>
      <c r="V5254" t="s">
        <v>58</v>
      </c>
    </row>
    <row r="5255" spans="1:22">
      <c r="A5255">
        <v>6371655</v>
      </c>
      <c r="B5255" t="str">
        <f t="shared" si="418"/>
        <v>pSS046_spB</v>
      </c>
      <c r="C5255" t="str">
        <f t="shared" si="419"/>
        <v>NC_009346.1</v>
      </c>
      <c r="D5255" t="str">
        <f t="shared" si="420"/>
        <v>CP000642</v>
      </c>
      <c r="E5255" t="str">
        <f t="shared" si="417"/>
        <v>Shigella</v>
      </c>
      <c r="F5255" t="s">
        <v>32781</v>
      </c>
      <c r="G5255" t="str">
        <f t="shared" si="421"/>
        <v xml:space="preserve">Shigellasonnei                   Gammaproteobacteria5.15345.75986---6-                                                        </v>
      </c>
      <c r="H5255" t="s">
        <v>26604</v>
      </c>
      <c r="I5255" t="s">
        <v>15</v>
      </c>
      <c r="J5255" t="s">
        <v>78</v>
      </c>
      <c r="K5255" t="s">
        <v>79</v>
      </c>
      <c r="L5255" t="s">
        <v>26619</v>
      </c>
      <c r="M5255" t="s">
        <v>26620</v>
      </c>
      <c r="N5255" t="s">
        <v>26621</v>
      </c>
      <c r="O5255" s="1" t="s">
        <v>13633</v>
      </c>
      <c r="P5255" t="s">
        <v>26622</v>
      </c>
      <c r="Q5255">
        <v>6</v>
      </c>
      <c r="R5255" t="s">
        <v>23</v>
      </c>
      <c r="S5255" t="s">
        <v>23</v>
      </c>
      <c r="T5255" t="s">
        <v>23</v>
      </c>
      <c r="U5255">
        <v>6</v>
      </c>
      <c r="V5255" t="s">
        <v>58</v>
      </c>
    </row>
    <row r="5256" spans="1:22">
      <c r="A5256">
        <v>6371559</v>
      </c>
      <c r="B5256" t="str">
        <f t="shared" si="418"/>
        <v>pLN126_33</v>
      </c>
      <c r="C5256" t="str">
        <f t="shared" si="419"/>
        <v>NC_019256.1</v>
      </c>
      <c r="D5256" t="str">
        <f t="shared" si="420"/>
        <v>HE578058</v>
      </c>
      <c r="E5256" t="str">
        <f t="shared" si="417"/>
        <v>Shigella</v>
      </c>
      <c r="F5256" t="s">
        <v>32132</v>
      </c>
      <c r="G5256" t="str">
        <f t="shared" si="421"/>
        <v>Shigellasp.                      Gammaproteobacteria32.53347.373444---451</v>
      </c>
      <c r="H5256" t="s">
        <v>26623</v>
      </c>
      <c r="I5256" t="s">
        <v>15</v>
      </c>
      <c r="J5256" t="s">
        <v>78</v>
      </c>
      <c r="K5256" t="s">
        <v>79</v>
      </c>
      <c r="L5256" t="s">
        <v>26624</v>
      </c>
      <c r="M5256" t="s">
        <v>26625</v>
      </c>
      <c r="N5256" t="s">
        <v>26626</v>
      </c>
      <c r="O5256" s="1" t="s">
        <v>3868</v>
      </c>
      <c r="P5256" t="s">
        <v>26627</v>
      </c>
      <c r="Q5256">
        <v>44</v>
      </c>
      <c r="R5256" t="s">
        <v>23</v>
      </c>
      <c r="S5256" t="s">
        <v>23</v>
      </c>
      <c r="T5256" t="s">
        <v>23</v>
      </c>
      <c r="U5256">
        <v>45</v>
      </c>
      <c r="V5256">
        <v>1</v>
      </c>
    </row>
    <row r="5257" spans="1:22">
      <c r="A5257">
        <v>6371463</v>
      </c>
      <c r="B5257" t="str">
        <f t="shared" si="418"/>
        <v>pMO17_54</v>
      </c>
      <c r="C5257" t="str">
        <f t="shared" si="419"/>
        <v>NC_019254.1</v>
      </c>
      <c r="D5257" t="str">
        <f t="shared" si="420"/>
        <v>HE578057</v>
      </c>
      <c r="E5257" t="str">
        <f t="shared" si="417"/>
        <v>Shigella</v>
      </c>
      <c r="F5257" t="s">
        <v>32132</v>
      </c>
      <c r="G5257" t="str">
        <f t="shared" si="421"/>
        <v xml:space="preserve">Shigellasp.                      Gammaproteobacteria54.29145.812470---70-                                                        </v>
      </c>
      <c r="H5257" t="s">
        <v>26628</v>
      </c>
      <c r="I5257" t="s">
        <v>15</v>
      </c>
      <c r="J5257" t="s">
        <v>78</v>
      </c>
      <c r="K5257" t="s">
        <v>79</v>
      </c>
      <c r="L5257" t="s">
        <v>26629</v>
      </c>
      <c r="M5257" t="s">
        <v>26630</v>
      </c>
      <c r="N5257" t="s">
        <v>26631</v>
      </c>
      <c r="O5257" s="1" t="s">
        <v>26632</v>
      </c>
      <c r="P5257" t="s">
        <v>26633</v>
      </c>
      <c r="Q5257">
        <v>70</v>
      </c>
      <c r="R5257" t="s">
        <v>23</v>
      </c>
      <c r="S5257" t="s">
        <v>23</v>
      </c>
      <c r="T5257" t="s">
        <v>23</v>
      </c>
      <c r="U5257">
        <v>70</v>
      </c>
      <c r="V5257" t="s">
        <v>58</v>
      </c>
    </row>
    <row r="5258" spans="1:22">
      <c r="A5258">
        <v>6371367</v>
      </c>
      <c r="B5258" t="str">
        <f t="shared" si="418"/>
        <v>pCTU1</v>
      </c>
      <c r="C5258" t="str">
        <f t="shared" si="419"/>
        <v>NC_013283.1</v>
      </c>
      <c r="D5258" t="str">
        <f t="shared" si="420"/>
        <v>FN543094</v>
      </c>
      <c r="E5258" t="str">
        <f t="shared" si="417"/>
        <v>Siccibacter</v>
      </c>
      <c r="F5258" t="s">
        <v>32782</v>
      </c>
      <c r="G5258" t="str">
        <f t="shared" si="421"/>
        <v>Siccibacterturicensis               Gammaproteobacteria138.33956.0507106---1115</v>
      </c>
      <c r="H5258" t="s">
        <v>26634</v>
      </c>
      <c r="I5258" t="s">
        <v>15</v>
      </c>
      <c r="J5258" t="s">
        <v>78</v>
      </c>
      <c r="K5258" t="s">
        <v>79</v>
      </c>
      <c r="L5258" t="s">
        <v>26635</v>
      </c>
      <c r="M5258" t="s">
        <v>26636</v>
      </c>
      <c r="N5258" t="s">
        <v>26637</v>
      </c>
      <c r="O5258" s="1" t="s">
        <v>26638</v>
      </c>
      <c r="P5258" t="s">
        <v>26639</v>
      </c>
      <c r="Q5258">
        <v>106</v>
      </c>
      <c r="R5258" t="s">
        <v>23</v>
      </c>
      <c r="S5258" t="s">
        <v>23</v>
      </c>
      <c r="T5258" t="s">
        <v>23</v>
      </c>
      <c r="U5258">
        <v>111</v>
      </c>
      <c r="V5258">
        <v>5</v>
      </c>
    </row>
    <row r="5259" spans="1:22">
      <c r="A5259">
        <v>6371271</v>
      </c>
      <c r="B5259" t="str">
        <f t="shared" si="418"/>
        <v>pCTU2</v>
      </c>
      <c r="C5259" t="str">
        <f t="shared" si="419"/>
        <v>NC_013284.1</v>
      </c>
      <c r="D5259" t="str">
        <f t="shared" si="420"/>
        <v>FN543095</v>
      </c>
      <c r="E5259" t="str">
        <f t="shared" si="417"/>
        <v>Siccibacter</v>
      </c>
      <c r="F5259" t="s">
        <v>32782</v>
      </c>
      <c r="G5259" t="str">
        <f t="shared" si="421"/>
        <v xml:space="preserve">Siccibacterturicensis               Gammaproteobacteria22.44849.220424---24-                                                        </v>
      </c>
      <c r="H5259" t="s">
        <v>26634</v>
      </c>
      <c r="I5259" t="s">
        <v>15</v>
      </c>
      <c r="J5259" t="s">
        <v>78</v>
      </c>
      <c r="K5259" t="s">
        <v>79</v>
      </c>
      <c r="L5259" t="s">
        <v>26640</v>
      </c>
      <c r="M5259" t="s">
        <v>26641</v>
      </c>
      <c r="N5259" t="s">
        <v>26642</v>
      </c>
      <c r="O5259" s="1" t="s">
        <v>26643</v>
      </c>
      <c r="P5259" t="s">
        <v>26644</v>
      </c>
      <c r="Q5259">
        <v>24</v>
      </c>
      <c r="R5259" t="s">
        <v>23</v>
      </c>
      <c r="S5259" t="s">
        <v>23</v>
      </c>
      <c r="T5259" t="s">
        <v>23</v>
      </c>
      <c r="U5259">
        <v>24</v>
      </c>
      <c r="V5259" t="s">
        <v>58</v>
      </c>
    </row>
    <row r="5260" spans="1:22">
      <c r="A5260">
        <v>6371175</v>
      </c>
      <c r="B5260" t="str">
        <f t="shared" si="418"/>
        <v>pCTU3</v>
      </c>
      <c r="C5260" t="str">
        <f t="shared" si="419"/>
        <v>NC_013285.1</v>
      </c>
      <c r="D5260" t="str">
        <f t="shared" si="420"/>
        <v>FN543096</v>
      </c>
      <c r="E5260" t="str">
        <f t="shared" si="417"/>
        <v>Siccibacter</v>
      </c>
      <c r="F5260" t="s">
        <v>32782</v>
      </c>
      <c r="G5260" t="str">
        <f t="shared" si="421"/>
        <v>Siccibacterturicensis               Gammaproteobacteria53.84250.03944---528</v>
      </c>
      <c r="H5260" t="s">
        <v>26634</v>
      </c>
      <c r="I5260" t="s">
        <v>15</v>
      </c>
      <c r="J5260" t="s">
        <v>78</v>
      </c>
      <c r="K5260" t="s">
        <v>79</v>
      </c>
      <c r="L5260" t="s">
        <v>26645</v>
      </c>
      <c r="M5260" t="s">
        <v>26646</v>
      </c>
      <c r="N5260" t="s">
        <v>26647</v>
      </c>
      <c r="O5260" s="1" t="s">
        <v>26648</v>
      </c>
      <c r="P5260" t="s">
        <v>26649</v>
      </c>
      <c r="Q5260">
        <v>44</v>
      </c>
      <c r="R5260" t="s">
        <v>23</v>
      </c>
      <c r="S5260" t="s">
        <v>23</v>
      </c>
      <c r="T5260" t="s">
        <v>23</v>
      </c>
      <c r="U5260">
        <v>52</v>
      </c>
      <c r="V5260">
        <v>8</v>
      </c>
    </row>
    <row r="5261" spans="1:22">
      <c r="A5261">
        <v>6371079</v>
      </c>
      <c r="B5261" t="str">
        <f t="shared" si="418"/>
        <v>pSn</v>
      </c>
      <c r="C5261" t="str">
        <f t="shared" si="419"/>
        <v>NC_015710.1</v>
      </c>
      <c r="D5261" t="str">
        <f t="shared" si="420"/>
        <v>FR872581</v>
      </c>
      <c r="E5261" t="str">
        <f t="shared" si="417"/>
        <v>Simkania</v>
      </c>
      <c r="F5261" t="s">
        <v>32783</v>
      </c>
      <c r="G5261" t="str">
        <f t="shared" si="421"/>
        <v xml:space="preserve">Simkanianegevensis               Chlamydiae132.03838.2814128---128-                                                </v>
      </c>
      <c r="H5261" t="s">
        <v>26650</v>
      </c>
      <c r="I5261" t="s">
        <v>15</v>
      </c>
      <c r="J5261" t="s">
        <v>8591</v>
      </c>
      <c r="K5261" t="s">
        <v>8592</v>
      </c>
      <c r="L5261" t="s">
        <v>26651</v>
      </c>
      <c r="M5261" t="s">
        <v>26652</v>
      </c>
      <c r="N5261" t="s">
        <v>26653</v>
      </c>
      <c r="O5261" s="1" t="s">
        <v>26654</v>
      </c>
      <c r="P5261" t="s">
        <v>26655</v>
      </c>
      <c r="Q5261">
        <v>128</v>
      </c>
      <c r="R5261" t="s">
        <v>23</v>
      </c>
      <c r="S5261" t="s">
        <v>23</v>
      </c>
      <c r="T5261" t="s">
        <v>23</v>
      </c>
      <c r="U5261">
        <v>128</v>
      </c>
      <c r="V5261" t="s">
        <v>24</v>
      </c>
    </row>
    <row r="5262" spans="1:22">
      <c r="A5262">
        <v>6370983</v>
      </c>
      <c r="B5262" t="str">
        <f t="shared" si="418"/>
        <v>pSINAC03</v>
      </c>
      <c r="C5262" t="str">
        <f t="shared" si="419"/>
        <v>NC_019895.1</v>
      </c>
      <c r="D5262" t="str">
        <f t="shared" si="420"/>
        <v>CP003367</v>
      </c>
      <c r="E5262" t="str">
        <f t="shared" si="417"/>
        <v>Singulisphaera</v>
      </c>
      <c r="F5262" t="s">
        <v>32784</v>
      </c>
      <c r="G5262" t="str">
        <f t="shared" si="421"/>
        <v xml:space="preserve">Singulisphaeraacidiphila               Planctomycetia32.13158.989831---31-                                                </v>
      </c>
      <c r="H5262" t="s">
        <v>26656</v>
      </c>
      <c r="I5262" t="s">
        <v>15</v>
      </c>
      <c r="J5262" t="s">
        <v>15929</v>
      </c>
      <c r="K5262" t="s">
        <v>15930</v>
      </c>
      <c r="L5262" t="s">
        <v>26657</v>
      </c>
      <c r="M5262" t="s">
        <v>26658</v>
      </c>
      <c r="N5262" t="s">
        <v>26659</v>
      </c>
      <c r="O5262" s="1" t="s">
        <v>26660</v>
      </c>
      <c r="P5262" t="s">
        <v>22515</v>
      </c>
      <c r="Q5262">
        <v>31</v>
      </c>
      <c r="R5262" t="s">
        <v>23</v>
      </c>
      <c r="S5262" t="s">
        <v>23</v>
      </c>
      <c r="T5262" t="s">
        <v>23</v>
      </c>
      <c r="U5262">
        <v>31</v>
      </c>
      <c r="V5262" t="s">
        <v>24</v>
      </c>
    </row>
    <row r="5263" spans="1:22">
      <c r="A5263">
        <v>6370887</v>
      </c>
      <c r="B5263" t="str">
        <f t="shared" si="418"/>
        <v>pSINAC02</v>
      </c>
      <c r="C5263" t="str">
        <f t="shared" si="419"/>
        <v>NC_019894.1</v>
      </c>
      <c r="D5263" t="str">
        <f t="shared" si="420"/>
        <v>CP003366</v>
      </c>
      <c r="E5263" t="str">
        <f t="shared" si="417"/>
        <v>Singulisphaera</v>
      </c>
      <c r="F5263" t="s">
        <v>32784</v>
      </c>
      <c r="G5263" t="str">
        <f t="shared" si="421"/>
        <v xml:space="preserve">Singulisphaeraacidiphila               Planctomycetia39.14959.858551---51-                                                </v>
      </c>
      <c r="H5263" t="s">
        <v>26656</v>
      </c>
      <c r="I5263" t="s">
        <v>15</v>
      </c>
      <c r="J5263" t="s">
        <v>15929</v>
      </c>
      <c r="K5263" t="s">
        <v>15930</v>
      </c>
      <c r="L5263" t="s">
        <v>26661</v>
      </c>
      <c r="M5263" t="s">
        <v>26662</v>
      </c>
      <c r="N5263" t="s">
        <v>26663</v>
      </c>
      <c r="O5263" s="1" t="s">
        <v>26664</v>
      </c>
      <c r="P5263" t="s">
        <v>26665</v>
      </c>
      <c r="Q5263">
        <v>51</v>
      </c>
      <c r="R5263" t="s">
        <v>23</v>
      </c>
      <c r="S5263" t="s">
        <v>23</v>
      </c>
      <c r="T5263" t="s">
        <v>23</v>
      </c>
      <c r="U5263">
        <v>51</v>
      </c>
      <c r="V5263" t="s">
        <v>24</v>
      </c>
    </row>
    <row r="5264" spans="1:22">
      <c r="A5264">
        <v>6370791</v>
      </c>
      <c r="B5264" t="str">
        <f t="shared" si="418"/>
        <v>pSINAC01</v>
      </c>
      <c r="C5264" t="str">
        <f t="shared" si="419"/>
        <v>NC_019893.1</v>
      </c>
      <c r="D5264" t="str">
        <f t="shared" si="420"/>
        <v>CP003365</v>
      </c>
      <c r="E5264" t="str">
        <f t="shared" si="417"/>
        <v>Singulisphaera</v>
      </c>
      <c r="F5264" t="s">
        <v>32784</v>
      </c>
      <c r="G5264" t="str">
        <f t="shared" si="421"/>
        <v xml:space="preserve">Singulisphaeraacidiphila               Planctomycetia54.73160.110429---29-                                                </v>
      </c>
      <c r="H5264" t="s">
        <v>26656</v>
      </c>
      <c r="I5264" t="s">
        <v>15</v>
      </c>
      <c r="J5264" t="s">
        <v>15929</v>
      </c>
      <c r="K5264" t="s">
        <v>15930</v>
      </c>
      <c r="L5264" t="s">
        <v>26666</v>
      </c>
      <c r="M5264" t="s">
        <v>26667</v>
      </c>
      <c r="N5264" t="s">
        <v>26668</v>
      </c>
      <c r="O5264" s="1" t="s">
        <v>26669</v>
      </c>
      <c r="P5264" t="s">
        <v>26670</v>
      </c>
      <c r="Q5264">
        <v>29</v>
      </c>
      <c r="R5264" t="s">
        <v>23</v>
      </c>
      <c r="S5264" t="s">
        <v>23</v>
      </c>
      <c r="T5264" t="s">
        <v>23</v>
      </c>
      <c r="U5264">
        <v>29</v>
      </c>
      <c r="V5264" t="s">
        <v>24</v>
      </c>
    </row>
    <row r="5265" spans="1:22">
      <c r="A5265">
        <v>6370695</v>
      </c>
      <c r="B5265" t="str">
        <f t="shared" si="418"/>
        <v>p64a</v>
      </c>
      <c r="C5265" t="str">
        <f t="shared" si="419"/>
        <v>NC_015742.1</v>
      </c>
      <c r="D5265" t="str">
        <f t="shared" si="420"/>
        <v>CP002245</v>
      </c>
      <c r="E5265" t="str">
        <f t="shared" si="417"/>
        <v>Sinorhizobium</v>
      </c>
      <c r="F5265" t="s">
        <v>32785</v>
      </c>
      <c r="G5265" t="str">
        <f t="shared" si="421"/>
        <v>Sinorhizobiumfredii                   Alphaproteobacteria183.61258.9716156---1582</v>
      </c>
      <c r="H5265" t="s">
        <v>26671</v>
      </c>
      <c r="I5265" t="s">
        <v>15</v>
      </c>
      <c r="J5265" t="s">
        <v>78</v>
      </c>
      <c r="K5265" t="s">
        <v>202</v>
      </c>
      <c r="L5265" t="s">
        <v>26672</v>
      </c>
      <c r="M5265" t="s">
        <v>26673</v>
      </c>
      <c r="N5265" t="s">
        <v>26674</v>
      </c>
      <c r="O5265" s="1" t="s">
        <v>26675</v>
      </c>
      <c r="P5265" t="s">
        <v>26676</v>
      </c>
      <c r="Q5265">
        <v>156</v>
      </c>
      <c r="R5265" t="s">
        <v>23</v>
      </c>
      <c r="S5265" t="s">
        <v>23</v>
      </c>
      <c r="T5265" t="s">
        <v>23</v>
      </c>
      <c r="U5265">
        <v>158</v>
      </c>
      <c r="V5265">
        <v>2</v>
      </c>
    </row>
    <row r="5266" spans="1:22">
      <c r="A5266">
        <v>6370599</v>
      </c>
      <c r="B5266" t="str">
        <f t="shared" si="418"/>
        <v>pSfHH103a</v>
      </c>
      <c r="C5266" t="str">
        <f t="shared" si="419"/>
        <v>NC_016813.1</v>
      </c>
      <c r="D5266" t="str">
        <f t="shared" si="420"/>
        <v>HE616891</v>
      </c>
      <c r="E5266" t="str">
        <f t="shared" si="417"/>
        <v>Sinorhizobium</v>
      </c>
      <c r="F5266" t="s">
        <v>32785</v>
      </c>
      <c r="G5266" t="str">
        <f t="shared" si="421"/>
        <v>Sinorhizobiumfredii                   Alphaproteobacteria24.03658.212718---191</v>
      </c>
      <c r="H5266" t="s">
        <v>26677</v>
      </c>
      <c r="I5266" t="s">
        <v>15</v>
      </c>
      <c r="J5266" t="s">
        <v>78</v>
      </c>
      <c r="K5266" t="s">
        <v>202</v>
      </c>
      <c r="L5266" t="s">
        <v>26678</v>
      </c>
      <c r="M5266" t="s">
        <v>26679</v>
      </c>
      <c r="N5266" t="s">
        <v>26680</v>
      </c>
      <c r="O5266" s="1" t="s">
        <v>26681</v>
      </c>
      <c r="P5266" t="s">
        <v>26682</v>
      </c>
      <c r="Q5266">
        <v>18</v>
      </c>
      <c r="R5266" t="s">
        <v>23</v>
      </c>
      <c r="S5266" t="s">
        <v>23</v>
      </c>
      <c r="T5266" t="s">
        <v>23</v>
      </c>
      <c r="U5266">
        <v>19</v>
      </c>
      <c r="V5266">
        <v>1</v>
      </c>
    </row>
    <row r="5267" spans="1:22">
      <c r="A5267">
        <v>6370503</v>
      </c>
      <c r="B5267" t="str">
        <f t="shared" si="418"/>
        <v>pSfHH103c</v>
      </c>
      <c r="C5267" t="str">
        <f t="shared" si="419"/>
        <v>NC_016814.1</v>
      </c>
      <c r="D5267" t="str">
        <f t="shared" si="420"/>
        <v>HE616893</v>
      </c>
      <c r="E5267" t="str">
        <f t="shared" si="417"/>
        <v>Sinorhizobium</v>
      </c>
      <c r="F5267" t="s">
        <v>32785</v>
      </c>
      <c r="G5267" t="str">
        <f t="shared" si="421"/>
        <v>Sinorhizobiumfredii                   Alphaproteobacteria144.08258.677138---1446</v>
      </c>
      <c r="H5267" t="s">
        <v>26677</v>
      </c>
      <c r="I5267" t="s">
        <v>15</v>
      </c>
      <c r="J5267" t="s">
        <v>78</v>
      </c>
      <c r="K5267" t="s">
        <v>202</v>
      </c>
      <c r="L5267" t="s">
        <v>26683</v>
      </c>
      <c r="M5267" t="s">
        <v>26684</v>
      </c>
      <c r="N5267" t="s">
        <v>26685</v>
      </c>
      <c r="O5267" s="1" t="s">
        <v>26686</v>
      </c>
      <c r="P5267" t="s">
        <v>26687</v>
      </c>
      <c r="Q5267">
        <v>138</v>
      </c>
      <c r="R5267" t="s">
        <v>23</v>
      </c>
      <c r="S5267" t="s">
        <v>23</v>
      </c>
      <c r="T5267" t="s">
        <v>23</v>
      </c>
      <c r="U5267">
        <v>144</v>
      </c>
      <c r="V5267">
        <v>6</v>
      </c>
    </row>
    <row r="5268" spans="1:22">
      <c r="A5268">
        <v>6370407</v>
      </c>
      <c r="B5268" t="str">
        <f t="shared" si="418"/>
        <v>pSfHH103b</v>
      </c>
      <c r="C5268" t="str">
        <f t="shared" si="419"/>
        <v>NC_016836.1</v>
      </c>
      <c r="D5268" t="str">
        <f t="shared" si="420"/>
        <v>HE616892</v>
      </c>
      <c r="E5268" t="str">
        <f t="shared" si="417"/>
        <v>Sinorhizobium</v>
      </c>
      <c r="F5268" t="s">
        <v>32785</v>
      </c>
      <c r="G5268" t="str">
        <f t="shared" si="421"/>
        <v>Sinorhizobiumfredii                   Alphaproteobacteria61.8858.469658---602</v>
      </c>
      <c r="H5268" t="s">
        <v>26677</v>
      </c>
      <c r="I5268" t="s">
        <v>15</v>
      </c>
      <c r="J5268" t="s">
        <v>78</v>
      </c>
      <c r="K5268" t="s">
        <v>202</v>
      </c>
      <c r="L5268" t="s">
        <v>26688</v>
      </c>
      <c r="M5268" t="s">
        <v>26689</v>
      </c>
      <c r="N5268" t="s">
        <v>26690</v>
      </c>
      <c r="O5268" s="1" t="s">
        <v>26691</v>
      </c>
      <c r="P5268" t="s">
        <v>26692</v>
      </c>
      <c r="Q5268">
        <v>58</v>
      </c>
      <c r="R5268" t="s">
        <v>23</v>
      </c>
      <c r="S5268" t="s">
        <v>23</v>
      </c>
      <c r="T5268" t="s">
        <v>23</v>
      </c>
      <c r="U5268">
        <v>60</v>
      </c>
      <c r="V5268">
        <v>2</v>
      </c>
    </row>
    <row r="5269" spans="1:22">
      <c r="A5269">
        <v>6370311</v>
      </c>
      <c r="B5269" t="str">
        <f t="shared" si="418"/>
        <v>pSfHH103e</v>
      </c>
      <c r="C5269" t="str">
        <f t="shared" si="419"/>
        <v>NC_016815.1</v>
      </c>
      <c r="D5269" t="str">
        <f t="shared" si="420"/>
        <v>HE616899</v>
      </c>
      <c r="E5269" t="str">
        <f t="shared" si="417"/>
        <v>Sinorhizobium</v>
      </c>
      <c r="F5269" t="s">
        <v>32785</v>
      </c>
      <c r="G5269" t="str">
        <f t="shared" si="421"/>
        <v>Sinorhizobiumfredii                   Alphaproteobacteria2096.1262.38221860---192363</v>
      </c>
      <c r="H5269" t="s">
        <v>26677</v>
      </c>
      <c r="I5269" t="s">
        <v>15</v>
      </c>
      <c r="J5269" t="s">
        <v>78</v>
      </c>
      <c r="K5269" t="s">
        <v>202</v>
      </c>
      <c r="L5269" t="s">
        <v>26693</v>
      </c>
      <c r="M5269" t="s">
        <v>26694</v>
      </c>
      <c r="N5269" t="s">
        <v>26695</v>
      </c>
      <c r="O5269" s="1" t="s">
        <v>26696</v>
      </c>
      <c r="P5269" t="s">
        <v>26697</v>
      </c>
      <c r="Q5269">
        <v>1860</v>
      </c>
      <c r="R5269" t="s">
        <v>23</v>
      </c>
      <c r="S5269" t="s">
        <v>23</v>
      </c>
      <c r="T5269" t="s">
        <v>23</v>
      </c>
      <c r="U5269">
        <v>1923</v>
      </c>
      <c r="V5269">
        <v>63</v>
      </c>
    </row>
    <row r="5270" spans="1:22">
      <c r="A5270">
        <v>6370215</v>
      </c>
      <c r="B5270" t="str">
        <f t="shared" si="418"/>
        <v>pNGR234b</v>
      </c>
      <c r="C5270" t="str">
        <f t="shared" si="419"/>
        <v>NC_012586.1</v>
      </c>
      <c r="D5270" t="str">
        <f t="shared" si="420"/>
        <v>CP000874</v>
      </c>
      <c r="E5270" t="str">
        <f t="shared" si="417"/>
        <v>Sinorhizobium</v>
      </c>
      <c r="F5270" t="s">
        <v>32785</v>
      </c>
      <c r="G5270" t="str">
        <f t="shared" si="421"/>
        <v>Sinorhizobiumfredii                   Alphaproteobacteria2430.0362.30332328--7235116</v>
      </c>
      <c r="H5270" t="s">
        <v>26698</v>
      </c>
      <c r="I5270" t="s">
        <v>15</v>
      </c>
      <c r="J5270" t="s">
        <v>78</v>
      </c>
      <c r="K5270" t="s">
        <v>202</v>
      </c>
      <c r="L5270" t="s">
        <v>26699</v>
      </c>
      <c r="M5270" t="s">
        <v>26700</v>
      </c>
      <c r="N5270" t="s">
        <v>26701</v>
      </c>
      <c r="O5270" s="1" t="s">
        <v>26702</v>
      </c>
      <c r="P5270" t="s">
        <v>26703</v>
      </c>
      <c r="Q5270">
        <v>2328</v>
      </c>
      <c r="R5270" t="s">
        <v>23</v>
      </c>
      <c r="S5270" t="s">
        <v>23</v>
      </c>
      <c r="T5270">
        <v>7</v>
      </c>
      <c r="U5270">
        <v>2351</v>
      </c>
      <c r="V5270">
        <v>16</v>
      </c>
    </row>
    <row r="5271" spans="1:22">
      <c r="A5271">
        <v>6370119</v>
      </c>
      <c r="B5271" t="str">
        <f t="shared" si="418"/>
        <v>pNGR234a</v>
      </c>
      <c r="C5271" t="str">
        <f t="shared" si="419"/>
        <v>NC_000914.2</v>
      </c>
      <c r="D5271" t="str">
        <f t="shared" si="420"/>
        <v>U00090</v>
      </c>
      <c r="E5271" t="str">
        <f t="shared" si="417"/>
        <v>Sinorhizobium</v>
      </c>
      <c r="F5271" t="s">
        <v>32785</v>
      </c>
      <c r="G5271" t="str">
        <f t="shared" si="421"/>
        <v>Sinorhizobiumfredii                   Alphaproteobacteria536.16558.4932405-1342213</v>
      </c>
      <c r="H5271" t="s">
        <v>26698</v>
      </c>
      <c r="I5271" t="s">
        <v>15</v>
      </c>
      <c r="J5271" t="s">
        <v>78</v>
      </c>
      <c r="K5271" t="s">
        <v>202</v>
      </c>
      <c r="L5271" t="s">
        <v>26704</v>
      </c>
      <c r="M5271" t="s">
        <v>26705</v>
      </c>
      <c r="N5271" t="s">
        <v>26706</v>
      </c>
      <c r="O5271" s="1" t="s">
        <v>26707</v>
      </c>
      <c r="P5271" t="s">
        <v>26708</v>
      </c>
      <c r="Q5271">
        <v>405</v>
      </c>
      <c r="R5271" t="s">
        <v>23</v>
      </c>
      <c r="S5271">
        <v>1</v>
      </c>
      <c r="T5271">
        <v>3</v>
      </c>
      <c r="U5271">
        <v>422</v>
      </c>
      <c r="V5271">
        <v>13</v>
      </c>
    </row>
    <row r="5272" spans="1:22">
      <c r="A5272">
        <v>6370023</v>
      </c>
      <c r="B5272" t="str">
        <f t="shared" si="418"/>
        <v>pSMED03</v>
      </c>
      <c r="C5272" t="str">
        <f t="shared" si="419"/>
        <v>NC_009622.1</v>
      </c>
      <c r="D5272" t="str">
        <f t="shared" si="420"/>
        <v>CP000741</v>
      </c>
      <c r="E5272" t="str">
        <f t="shared" si="417"/>
        <v>Sinorhizobium</v>
      </c>
      <c r="F5272" t="s">
        <v>32786</v>
      </c>
      <c r="G5272" t="str">
        <f t="shared" si="421"/>
        <v>Sinorhizobiummedicae                  Alphaproteobacteria219.31360.0553149---19647</v>
      </c>
      <c r="H5272" t="s">
        <v>26709</v>
      </c>
      <c r="I5272" t="s">
        <v>15</v>
      </c>
      <c r="J5272" t="s">
        <v>78</v>
      </c>
      <c r="K5272" t="s">
        <v>202</v>
      </c>
      <c r="L5272" t="s">
        <v>26710</v>
      </c>
      <c r="M5272" t="s">
        <v>26711</v>
      </c>
      <c r="N5272" t="s">
        <v>26712</v>
      </c>
      <c r="O5272" s="1" t="s">
        <v>26713</v>
      </c>
      <c r="P5272" t="s">
        <v>26714</v>
      </c>
      <c r="Q5272">
        <v>149</v>
      </c>
      <c r="R5272" t="s">
        <v>23</v>
      </c>
      <c r="S5272" t="s">
        <v>23</v>
      </c>
      <c r="T5272" t="s">
        <v>23</v>
      </c>
      <c r="U5272">
        <v>196</v>
      </c>
      <c r="V5272">
        <v>47</v>
      </c>
    </row>
    <row r="5273" spans="1:22">
      <c r="A5273">
        <v>6369927</v>
      </c>
      <c r="B5273" t="str">
        <f t="shared" si="418"/>
        <v>pSMED02</v>
      </c>
      <c r="C5273" t="str">
        <f t="shared" si="419"/>
        <v>NC_009621.1</v>
      </c>
      <c r="D5273" t="str">
        <f t="shared" si="420"/>
        <v>CP000740</v>
      </c>
      <c r="E5273" t="str">
        <f t="shared" si="417"/>
        <v>Sinorhizobium</v>
      </c>
      <c r="F5273" t="s">
        <v>32786</v>
      </c>
      <c r="G5273" t="str">
        <f t="shared" si="421"/>
        <v>Sinorhizobiummedicae                  Alphaproteobacteria1245.4159.88661094---1277183</v>
      </c>
      <c r="H5273" t="s">
        <v>26709</v>
      </c>
      <c r="I5273" t="s">
        <v>15</v>
      </c>
      <c r="J5273" t="s">
        <v>78</v>
      </c>
      <c r="K5273" t="s">
        <v>202</v>
      </c>
      <c r="L5273" t="s">
        <v>26715</v>
      </c>
      <c r="M5273" t="s">
        <v>26716</v>
      </c>
      <c r="N5273" t="s">
        <v>26717</v>
      </c>
      <c r="O5273" s="1" t="s">
        <v>26718</v>
      </c>
      <c r="P5273" t="s">
        <v>26719</v>
      </c>
      <c r="Q5273">
        <v>1094</v>
      </c>
      <c r="R5273" t="s">
        <v>23</v>
      </c>
      <c r="S5273" t="s">
        <v>23</v>
      </c>
      <c r="T5273" t="s">
        <v>23</v>
      </c>
      <c r="U5273">
        <v>1277</v>
      </c>
      <c r="V5273">
        <v>183</v>
      </c>
    </row>
    <row r="5274" spans="1:22">
      <c r="A5274">
        <v>6369831</v>
      </c>
      <c r="B5274" t="str">
        <f t="shared" si="418"/>
        <v>pSMED01</v>
      </c>
      <c r="C5274" t="str">
        <f t="shared" si="419"/>
        <v>NC_009620.1</v>
      </c>
      <c r="D5274" t="str">
        <f t="shared" si="420"/>
        <v>CP000739</v>
      </c>
      <c r="E5274" t="str">
        <f t="shared" si="417"/>
        <v>Sinorhizobium</v>
      </c>
      <c r="F5274" t="s">
        <v>32786</v>
      </c>
      <c r="G5274" t="str">
        <f t="shared" si="421"/>
        <v>Sinorhizobiummedicae                  Alphaproteobacteria1570.9561.45561441-1-147836</v>
      </c>
      <c r="H5274" t="s">
        <v>26709</v>
      </c>
      <c r="I5274" t="s">
        <v>15</v>
      </c>
      <c r="J5274" t="s">
        <v>78</v>
      </c>
      <c r="K5274" t="s">
        <v>202</v>
      </c>
      <c r="L5274" t="s">
        <v>26720</v>
      </c>
      <c r="M5274" t="s">
        <v>26721</v>
      </c>
      <c r="N5274" t="s">
        <v>26722</v>
      </c>
      <c r="O5274" s="1" t="s">
        <v>26723</v>
      </c>
      <c r="P5274" t="s">
        <v>26724</v>
      </c>
      <c r="Q5274">
        <v>1441</v>
      </c>
      <c r="R5274" t="s">
        <v>23</v>
      </c>
      <c r="S5274">
        <v>1</v>
      </c>
      <c r="T5274" t="s">
        <v>23</v>
      </c>
      <c r="U5274">
        <v>1478</v>
      </c>
      <c r="V5274">
        <v>36</v>
      </c>
    </row>
    <row r="5275" spans="1:22">
      <c r="A5275">
        <v>6369735</v>
      </c>
      <c r="B5275" t="str">
        <f t="shared" si="418"/>
        <v>pSymB</v>
      </c>
      <c r="C5275" t="str">
        <f t="shared" si="419"/>
        <v>NZ_CP009146.1</v>
      </c>
      <c r="D5275" t="str">
        <f t="shared" si="420"/>
        <v>CP009146</v>
      </c>
      <c r="E5275" t="str">
        <f t="shared" ref="E5275:E5338" si="422">MID(H5275,1,FIND(" ",H5275)-1)</f>
        <v>Sinorhizobium</v>
      </c>
      <c r="F5275" t="s">
        <v>32787</v>
      </c>
      <c r="G5275" t="str">
        <f t="shared" si="421"/>
        <v>Sinorhizobiummeliloti                 Alphaproteobacteria1617.0462.58951437-1-146325</v>
      </c>
      <c r="H5275" t="s">
        <v>26725</v>
      </c>
      <c r="I5275" t="s">
        <v>15</v>
      </c>
      <c r="J5275" t="s">
        <v>78</v>
      </c>
      <c r="K5275" t="s">
        <v>202</v>
      </c>
      <c r="L5275" t="s">
        <v>26726</v>
      </c>
      <c r="M5275" t="s">
        <v>26727</v>
      </c>
      <c r="N5275" t="s">
        <v>26728</v>
      </c>
      <c r="O5275" s="1" t="s">
        <v>26729</v>
      </c>
      <c r="P5275" t="s">
        <v>26730</v>
      </c>
      <c r="Q5275">
        <v>1437</v>
      </c>
      <c r="R5275" t="s">
        <v>23</v>
      </c>
      <c r="S5275">
        <v>1</v>
      </c>
      <c r="T5275" t="s">
        <v>23</v>
      </c>
      <c r="U5275">
        <v>1463</v>
      </c>
      <c r="V5275">
        <v>25</v>
      </c>
    </row>
    <row r="5276" spans="1:22">
      <c r="A5276">
        <v>6369639</v>
      </c>
      <c r="B5276" t="str">
        <f t="shared" si="418"/>
        <v>pSymA</v>
      </c>
      <c r="C5276" t="str">
        <f t="shared" si="419"/>
        <v>NZ_CP009145.1</v>
      </c>
      <c r="D5276" t="str">
        <f t="shared" si="420"/>
        <v>CP009145</v>
      </c>
      <c r="E5276" t="str">
        <f t="shared" si="422"/>
        <v>Sinorhizobium</v>
      </c>
      <c r="F5276" t="s">
        <v>32787</v>
      </c>
      <c r="G5276" t="str">
        <f t="shared" si="421"/>
        <v>Sinorhizobiummeliloti                 Alphaproteobacteria1466.8560.56341339---140667</v>
      </c>
      <c r="H5276" t="s">
        <v>26725</v>
      </c>
      <c r="I5276" t="s">
        <v>15</v>
      </c>
      <c r="J5276" t="s">
        <v>78</v>
      </c>
      <c r="K5276" t="s">
        <v>202</v>
      </c>
      <c r="L5276" t="s">
        <v>26731</v>
      </c>
      <c r="M5276" t="s">
        <v>26732</v>
      </c>
      <c r="N5276" t="s">
        <v>26733</v>
      </c>
      <c r="O5276" s="1" t="s">
        <v>26734</v>
      </c>
      <c r="P5276" t="s">
        <v>26735</v>
      </c>
      <c r="Q5276">
        <v>1339</v>
      </c>
      <c r="R5276" t="s">
        <v>23</v>
      </c>
      <c r="S5276" t="s">
        <v>23</v>
      </c>
      <c r="T5276" t="s">
        <v>23</v>
      </c>
      <c r="U5276">
        <v>1406</v>
      </c>
      <c r="V5276">
        <v>67</v>
      </c>
    </row>
    <row r="5277" spans="1:22">
      <c r="A5277">
        <v>6369543</v>
      </c>
      <c r="B5277" t="str">
        <f t="shared" si="418"/>
        <v>pSmeSM11a</v>
      </c>
      <c r="C5277" t="str">
        <f t="shared" si="419"/>
        <v>NC_013545.1</v>
      </c>
      <c r="D5277" t="str">
        <f t="shared" si="420"/>
        <v>DQ145546</v>
      </c>
      <c r="E5277" t="str">
        <f t="shared" si="422"/>
        <v>Sinorhizobium</v>
      </c>
      <c r="F5277" t="s">
        <v>32787</v>
      </c>
      <c r="G5277" t="str">
        <f t="shared" si="421"/>
        <v xml:space="preserve">Sinorhizobiummeliloti                 Alphaproteobacteria144.1759.5401160---160-                                                        </v>
      </c>
      <c r="H5277" t="s">
        <v>26736</v>
      </c>
      <c r="I5277" t="s">
        <v>15</v>
      </c>
      <c r="J5277" t="s">
        <v>78</v>
      </c>
      <c r="K5277" t="s">
        <v>202</v>
      </c>
      <c r="L5277" t="s">
        <v>26737</v>
      </c>
      <c r="M5277" t="s">
        <v>26738</v>
      </c>
      <c r="N5277" t="s">
        <v>26739</v>
      </c>
      <c r="O5277" s="1" t="s">
        <v>26740</v>
      </c>
      <c r="P5277" t="s">
        <v>26741</v>
      </c>
      <c r="Q5277">
        <v>160</v>
      </c>
      <c r="R5277" t="s">
        <v>23</v>
      </c>
      <c r="S5277" t="s">
        <v>23</v>
      </c>
      <c r="T5277" t="s">
        <v>23</v>
      </c>
      <c r="U5277">
        <v>160</v>
      </c>
      <c r="V5277" t="s">
        <v>58</v>
      </c>
    </row>
    <row r="5278" spans="1:22">
      <c r="A5278">
        <v>6369447</v>
      </c>
      <c r="B5278" t="str">
        <f t="shared" si="418"/>
        <v>pRm1132f</v>
      </c>
      <c r="C5278" t="str">
        <f t="shared" si="419"/>
        <v>NC_004965.1</v>
      </c>
      <c r="D5278" t="str">
        <f t="shared" si="420"/>
        <v>AF327371</v>
      </c>
      <c r="E5278" t="str">
        <f t="shared" si="422"/>
        <v>Sinorhizobium</v>
      </c>
      <c r="F5278" t="s">
        <v>32787</v>
      </c>
      <c r="G5278" t="str">
        <f t="shared" si="421"/>
        <v xml:space="preserve">Sinorhizobiummeliloti                 Alphaproteobacteria7.21261.63348---8-                                                        </v>
      </c>
      <c r="H5278" t="s">
        <v>26736</v>
      </c>
      <c r="I5278" t="s">
        <v>15</v>
      </c>
      <c r="J5278" t="s">
        <v>78</v>
      </c>
      <c r="K5278" t="s">
        <v>202</v>
      </c>
      <c r="L5278" t="s">
        <v>26742</v>
      </c>
      <c r="M5278" t="s">
        <v>26743</v>
      </c>
      <c r="N5278" t="s">
        <v>26744</v>
      </c>
      <c r="O5278" s="1" t="s">
        <v>26745</v>
      </c>
      <c r="P5278" t="s">
        <v>26746</v>
      </c>
      <c r="Q5278">
        <v>8</v>
      </c>
      <c r="R5278" t="s">
        <v>23</v>
      </c>
      <c r="S5278" t="s">
        <v>23</v>
      </c>
      <c r="T5278" t="s">
        <v>23</v>
      </c>
      <c r="U5278">
        <v>8</v>
      </c>
      <c r="V5278" t="s">
        <v>58</v>
      </c>
    </row>
    <row r="5279" spans="1:22">
      <c r="A5279">
        <v>6369351</v>
      </c>
      <c r="B5279" t="str">
        <f t="shared" si="418"/>
        <v>pSmeSM11b</v>
      </c>
      <c r="C5279" t="str">
        <f t="shared" si="419"/>
        <v>NC_010865.1</v>
      </c>
      <c r="D5279" t="str">
        <f t="shared" si="420"/>
        <v>EF066650</v>
      </c>
      <c r="E5279" t="str">
        <f t="shared" si="422"/>
        <v>Sinorhizobium</v>
      </c>
      <c r="F5279" t="s">
        <v>32787</v>
      </c>
      <c r="G5279" t="str">
        <f t="shared" si="421"/>
        <v xml:space="preserve">Sinorhizobiummeliloti                 Alphaproteobacteria181.25158.6744166---166-                                                </v>
      </c>
      <c r="H5279" t="s">
        <v>26747</v>
      </c>
      <c r="I5279" t="s">
        <v>15</v>
      </c>
      <c r="J5279" t="s">
        <v>78</v>
      </c>
      <c r="K5279" t="s">
        <v>202</v>
      </c>
      <c r="L5279" t="s">
        <v>26748</v>
      </c>
      <c r="M5279" t="s">
        <v>26749</v>
      </c>
      <c r="N5279" t="s">
        <v>26750</v>
      </c>
      <c r="O5279" s="1" t="s">
        <v>26751</v>
      </c>
      <c r="P5279" t="s">
        <v>26752</v>
      </c>
      <c r="Q5279">
        <v>166</v>
      </c>
      <c r="R5279" t="s">
        <v>23</v>
      </c>
      <c r="S5279" t="s">
        <v>23</v>
      </c>
      <c r="T5279" t="s">
        <v>23</v>
      </c>
      <c r="U5279">
        <v>166</v>
      </c>
      <c r="V5279" t="s">
        <v>24</v>
      </c>
    </row>
    <row r="5280" spans="1:22">
      <c r="A5280">
        <v>6369255</v>
      </c>
      <c r="B5280" t="str">
        <f t="shared" si="418"/>
        <v>pHRC017</v>
      </c>
      <c r="C5280" t="str">
        <f t="shared" si="419"/>
        <v>NC_019313.1</v>
      </c>
      <c r="D5280" t="str">
        <f t="shared" si="420"/>
        <v>JQ665880</v>
      </c>
      <c r="E5280" t="str">
        <f t="shared" si="422"/>
        <v>Sinorhizobium</v>
      </c>
      <c r="F5280" t="s">
        <v>32787</v>
      </c>
      <c r="G5280" t="str">
        <f t="shared" si="421"/>
        <v>Sinorhizobiummeliloti                 Alphaproteobacteria298.35658.388436---4382</v>
      </c>
      <c r="H5280" t="s">
        <v>26753</v>
      </c>
      <c r="I5280" t="s">
        <v>15</v>
      </c>
      <c r="J5280" t="s">
        <v>78</v>
      </c>
      <c r="K5280" t="s">
        <v>202</v>
      </c>
      <c r="L5280" t="s">
        <v>26754</v>
      </c>
      <c r="M5280" t="s">
        <v>26755</v>
      </c>
      <c r="N5280" t="s">
        <v>26756</v>
      </c>
      <c r="O5280" s="1" t="s">
        <v>26757</v>
      </c>
      <c r="P5280" t="s">
        <v>26758</v>
      </c>
      <c r="Q5280">
        <v>436</v>
      </c>
      <c r="R5280" t="s">
        <v>23</v>
      </c>
      <c r="S5280" t="s">
        <v>23</v>
      </c>
      <c r="T5280" t="s">
        <v>23</v>
      </c>
      <c r="U5280">
        <v>438</v>
      </c>
      <c r="V5280">
        <v>2</v>
      </c>
    </row>
    <row r="5281" spans="1:22">
      <c r="A5281">
        <v>6369159</v>
      </c>
      <c r="B5281" t="str">
        <f t="shared" si="418"/>
        <v>pSymA</v>
      </c>
      <c r="C5281" t="str">
        <f t="shared" si="419"/>
        <v>NC_003037.1</v>
      </c>
      <c r="D5281" t="str">
        <f t="shared" si="420"/>
        <v>AE006469</v>
      </c>
      <c r="E5281" t="str">
        <f t="shared" si="422"/>
        <v>Sinorhizobium</v>
      </c>
      <c r="F5281" t="s">
        <v>32787</v>
      </c>
      <c r="G5281" t="str">
        <f t="shared" si="421"/>
        <v xml:space="preserve">Sinorhizobiummeliloti                 Alphaproteobacteria1354.2360.36891290-211293-                                                        </v>
      </c>
      <c r="H5281" t="s">
        <v>26759</v>
      </c>
      <c r="I5281" t="s">
        <v>15</v>
      </c>
      <c r="J5281" t="s">
        <v>78</v>
      </c>
      <c r="K5281" t="s">
        <v>202</v>
      </c>
      <c r="L5281" t="s">
        <v>26731</v>
      </c>
      <c r="M5281" t="s">
        <v>26760</v>
      </c>
      <c r="N5281" t="s">
        <v>26761</v>
      </c>
      <c r="O5281" s="1" t="s">
        <v>26762</v>
      </c>
      <c r="P5281" t="s">
        <v>26763</v>
      </c>
      <c r="Q5281">
        <v>1290</v>
      </c>
      <c r="R5281" t="s">
        <v>23</v>
      </c>
      <c r="S5281">
        <v>2</v>
      </c>
      <c r="T5281">
        <v>1</v>
      </c>
      <c r="U5281">
        <v>1293</v>
      </c>
      <c r="V5281" t="s">
        <v>58</v>
      </c>
    </row>
    <row r="5282" spans="1:22">
      <c r="A5282">
        <v>6369063</v>
      </c>
      <c r="B5282" t="str">
        <f t="shared" si="418"/>
        <v>pSymB</v>
      </c>
      <c r="C5282" t="str">
        <f t="shared" si="419"/>
        <v>NC_003078.1</v>
      </c>
      <c r="D5282" t="str">
        <f t="shared" si="420"/>
        <v>AL591985</v>
      </c>
      <c r="E5282" t="str">
        <f t="shared" si="422"/>
        <v>Sinorhizobium</v>
      </c>
      <c r="F5282" t="s">
        <v>32787</v>
      </c>
      <c r="G5282" t="str">
        <f t="shared" si="421"/>
        <v xml:space="preserve">Sinorhizobiummeliloti                 Alphaproteobacteria1683.3362.42191569-1-1570-                                                        </v>
      </c>
      <c r="H5282" t="s">
        <v>26759</v>
      </c>
      <c r="I5282" t="s">
        <v>15</v>
      </c>
      <c r="J5282" t="s">
        <v>78</v>
      </c>
      <c r="K5282" t="s">
        <v>202</v>
      </c>
      <c r="L5282" t="s">
        <v>26726</v>
      </c>
      <c r="M5282" t="s">
        <v>26764</v>
      </c>
      <c r="N5282" t="s">
        <v>26765</v>
      </c>
      <c r="O5282" s="1" t="s">
        <v>26766</v>
      </c>
      <c r="P5282" t="s">
        <v>26767</v>
      </c>
      <c r="Q5282">
        <v>1569</v>
      </c>
      <c r="R5282" t="s">
        <v>23</v>
      </c>
      <c r="S5282">
        <v>1</v>
      </c>
      <c r="T5282" t="s">
        <v>23</v>
      </c>
      <c r="U5282">
        <v>1570</v>
      </c>
      <c r="V5282" t="s">
        <v>58</v>
      </c>
    </row>
    <row r="5283" spans="1:22">
      <c r="A5283">
        <v>6368967</v>
      </c>
      <c r="B5283" t="str">
        <f t="shared" si="418"/>
        <v>pSymA</v>
      </c>
      <c r="C5283" t="str">
        <f t="shared" si="419"/>
        <v>NC_020527.1</v>
      </c>
      <c r="D5283" t="str">
        <f t="shared" si="420"/>
        <v>CP004138</v>
      </c>
      <c r="E5283" t="str">
        <f t="shared" si="422"/>
        <v>Sinorhizobium</v>
      </c>
      <c r="F5283" t="s">
        <v>32787</v>
      </c>
      <c r="G5283" t="str">
        <f t="shared" si="421"/>
        <v>Sinorhizobiummeliloti                 Alphaproteobacteria1352.5660.37251256-1-130649</v>
      </c>
      <c r="H5283" t="s">
        <v>26768</v>
      </c>
      <c r="I5283" t="s">
        <v>15</v>
      </c>
      <c r="J5283" t="s">
        <v>78</v>
      </c>
      <c r="K5283" t="s">
        <v>202</v>
      </c>
      <c r="L5283" t="s">
        <v>26731</v>
      </c>
      <c r="M5283" t="s">
        <v>26769</v>
      </c>
      <c r="N5283" t="s">
        <v>26770</v>
      </c>
      <c r="O5283" s="1" t="s">
        <v>26771</v>
      </c>
      <c r="P5283" t="s">
        <v>26772</v>
      </c>
      <c r="Q5283">
        <v>1256</v>
      </c>
      <c r="R5283" t="s">
        <v>23</v>
      </c>
      <c r="S5283">
        <v>1</v>
      </c>
      <c r="T5283" t="s">
        <v>23</v>
      </c>
      <c r="U5283">
        <v>1306</v>
      </c>
      <c r="V5283">
        <v>49</v>
      </c>
    </row>
    <row r="5284" spans="1:22">
      <c r="A5284">
        <v>6368871</v>
      </c>
      <c r="B5284" t="str">
        <f t="shared" si="418"/>
        <v>pSymB</v>
      </c>
      <c r="C5284" t="str">
        <f t="shared" si="419"/>
        <v>NC_020560.1</v>
      </c>
      <c r="D5284" t="str">
        <f t="shared" si="420"/>
        <v>CP004139</v>
      </c>
      <c r="E5284" t="str">
        <f t="shared" si="422"/>
        <v>Sinorhizobium</v>
      </c>
      <c r="F5284" t="s">
        <v>32787</v>
      </c>
      <c r="G5284" t="str">
        <f t="shared" si="421"/>
        <v>Sinorhizobiummeliloti                 Alphaproteobacteria1683.3562.42261518-1-153920</v>
      </c>
      <c r="H5284" t="s">
        <v>26768</v>
      </c>
      <c r="I5284" t="s">
        <v>15</v>
      </c>
      <c r="J5284" t="s">
        <v>78</v>
      </c>
      <c r="K5284" t="s">
        <v>202</v>
      </c>
      <c r="L5284" t="s">
        <v>26726</v>
      </c>
      <c r="M5284" t="s">
        <v>26773</v>
      </c>
      <c r="N5284" t="s">
        <v>26774</v>
      </c>
      <c r="O5284" s="1" t="s">
        <v>26775</v>
      </c>
      <c r="P5284" t="s">
        <v>26776</v>
      </c>
      <c r="Q5284">
        <v>1518</v>
      </c>
      <c r="R5284" t="s">
        <v>23</v>
      </c>
      <c r="S5284">
        <v>1</v>
      </c>
      <c r="T5284" t="s">
        <v>23</v>
      </c>
      <c r="U5284">
        <v>1539</v>
      </c>
      <c r="V5284">
        <v>20</v>
      </c>
    </row>
    <row r="5285" spans="1:22">
      <c r="A5285">
        <v>6368775</v>
      </c>
      <c r="B5285" t="str">
        <f t="shared" si="418"/>
        <v>pSINME01</v>
      </c>
      <c r="C5285" t="str">
        <f t="shared" si="419"/>
        <v>NC_015597.1</v>
      </c>
      <c r="D5285" t="str">
        <f t="shared" si="420"/>
        <v>CP002784</v>
      </c>
      <c r="E5285" t="str">
        <f t="shared" si="422"/>
        <v>Sinorhizobium</v>
      </c>
      <c r="F5285" t="s">
        <v>32787</v>
      </c>
      <c r="G5285" t="str">
        <f t="shared" si="421"/>
        <v>Sinorhizobiummeliloti                 Alphaproteobacteria256.26958.9135208---24840</v>
      </c>
      <c r="H5285" t="s">
        <v>26777</v>
      </c>
      <c r="I5285" t="s">
        <v>15</v>
      </c>
      <c r="J5285" t="s">
        <v>78</v>
      </c>
      <c r="K5285" t="s">
        <v>202</v>
      </c>
      <c r="L5285" t="s">
        <v>26778</v>
      </c>
      <c r="M5285" t="s">
        <v>26779</v>
      </c>
      <c r="N5285" t="s">
        <v>26780</v>
      </c>
      <c r="O5285" s="1" t="s">
        <v>26781</v>
      </c>
      <c r="P5285" t="s">
        <v>26782</v>
      </c>
      <c r="Q5285">
        <v>208</v>
      </c>
      <c r="R5285" t="s">
        <v>23</v>
      </c>
      <c r="S5285" t="s">
        <v>23</v>
      </c>
      <c r="T5285" t="s">
        <v>23</v>
      </c>
      <c r="U5285">
        <v>248</v>
      </c>
      <c r="V5285">
        <v>40</v>
      </c>
    </row>
    <row r="5286" spans="1:22">
      <c r="A5286">
        <v>6368679</v>
      </c>
      <c r="B5286" t="str">
        <f t="shared" si="418"/>
        <v>pSINME02</v>
      </c>
      <c r="C5286" t="str">
        <f t="shared" si="419"/>
        <v>NC_015592.1</v>
      </c>
      <c r="D5286" t="str">
        <f t="shared" si="420"/>
        <v>CP002785</v>
      </c>
      <c r="E5286" t="str">
        <f t="shared" si="422"/>
        <v>Sinorhizobium</v>
      </c>
      <c r="F5286" t="s">
        <v>32787</v>
      </c>
      <c r="G5286" t="str">
        <f t="shared" si="421"/>
        <v>Sinorhizobiummeliloti                 Alphaproteobacteria70.49957.9165---7611</v>
      </c>
      <c r="H5286" t="s">
        <v>26777</v>
      </c>
      <c r="I5286" t="s">
        <v>15</v>
      </c>
      <c r="J5286" t="s">
        <v>78</v>
      </c>
      <c r="K5286" t="s">
        <v>202</v>
      </c>
      <c r="L5286" t="s">
        <v>26783</v>
      </c>
      <c r="M5286" t="s">
        <v>26784</v>
      </c>
      <c r="N5286" t="s">
        <v>26785</v>
      </c>
      <c r="O5286" s="1" t="s">
        <v>26786</v>
      </c>
      <c r="P5286" t="s">
        <v>26787</v>
      </c>
      <c r="Q5286">
        <v>65</v>
      </c>
      <c r="R5286" t="s">
        <v>23</v>
      </c>
      <c r="S5286" t="s">
        <v>23</v>
      </c>
      <c r="T5286" t="s">
        <v>23</v>
      </c>
      <c r="U5286">
        <v>76</v>
      </c>
      <c r="V5286">
        <v>11</v>
      </c>
    </row>
    <row r="5287" spans="1:22">
      <c r="A5287">
        <v>6368583</v>
      </c>
      <c r="B5287" t="str">
        <f t="shared" si="418"/>
        <v>pSINMEB01</v>
      </c>
      <c r="C5287" t="str">
        <f t="shared" si="419"/>
        <v>NC_017324.1</v>
      </c>
      <c r="D5287" t="str">
        <f t="shared" si="420"/>
        <v>CP002741</v>
      </c>
      <c r="E5287" t="str">
        <f t="shared" si="422"/>
        <v>Sinorhizobium</v>
      </c>
      <c r="F5287" t="s">
        <v>32787</v>
      </c>
      <c r="G5287" t="str">
        <f t="shared" si="421"/>
        <v>Sinorhizobiummeliloti                 Alphaproteobacteria1616.2160.14111441---1543102</v>
      </c>
      <c r="H5287" t="s">
        <v>26788</v>
      </c>
      <c r="I5287" t="s">
        <v>15</v>
      </c>
      <c r="J5287" t="s">
        <v>78</v>
      </c>
      <c r="K5287" t="s">
        <v>202</v>
      </c>
      <c r="L5287" t="s">
        <v>26789</v>
      </c>
      <c r="M5287" t="s">
        <v>26790</v>
      </c>
      <c r="N5287" t="s">
        <v>26791</v>
      </c>
      <c r="O5287" s="1" t="s">
        <v>26792</v>
      </c>
      <c r="P5287" t="s">
        <v>26793</v>
      </c>
      <c r="Q5287">
        <v>1441</v>
      </c>
      <c r="R5287" t="s">
        <v>23</v>
      </c>
      <c r="S5287" t="s">
        <v>23</v>
      </c>
      <c r="T5287" t="s">
        <v>23</v>
      </c>
      <c r="U5287">
        <v>1543</v>
      </c>
      <c r="V5287">
        <v>102</v>
      </c>
    </row>
    <row r="5288" spans="1:22">
      <c r="A5288">
        <v>6368487</v>
      </c>
      <c r="B5288" t="str">
        <f t="shared" si="418"/>
        <v>pSINMEB02</v>
      </c>
      <c r="C5288" t="str">
        <f t="shared" si="419"/>
        <v>NC_017323.1</v>
      </c>
      <c r="D5288" t="str">
        <f t="shared" si="420"/>
        <v>CP002742</v>
      </c>
      <c r="E5288" t="str">
        <f t="shared" si="422"/>
        <v>Sinorhizobium</v>
      </c>
      <c r="F5288" t="s">
        <v>32787</v>
      </c>
      <c r="G5288" t="str">
        <f t="shared" si="421"/>
        <v>Sinorhizobiummeliloti                 Alphaproteobacteria1690.5962.23531513-1-153622</v>
      </c>
      <c r="H5288" t="s">
        <v>26788</v>
      </c>
      <c r="I5288" t="s">
        <v>15</v>
      </c>
      <c r="J5288" t="s">
        <v>78</v>
      </c>
      <c r="K5288" t="s">
        <v>202</v>
      </c>
      <c r="L5288" t="s">
        <v>26794</v>
      </c>
      <c r="M5288" t="s">
        <v>26795</v>
      </c>
      <c r="N5288" t="s">
        <v>26796</v>
      </c>
      <c r="O5288" s="1" t="s">
        <v>26797</v>
      </c>
      <c r="P5288" t="s">
        <v>26798</v>
      </c>
      <c r="Q5288">
        <v>1513</v>
      </c>
      <c r="R5288" t="s">
        <v>23</v>
      </c>
      <c r="S5288">
        <v>1</v>
      </c>
      <c r="T5288" t="s">
        <v>23</v>
      </c>
      <c r="U5288">
        <v>1536</v>
      </c>
      <c r="V5288">
        <v>22</v>
      </c>
    </row>
    <row r="5289" spans="1:22">
      <c r="A5289">
        <v>6368391</v>
      </c>
      <c r="B5289" t="str">
        <f t="shared" si="418"/>
        <v>pRmeGR4a</v>
      </c>
      <c r="C5289" t="str">
        <f t="shared" si="419"/>
        <v>NC_019846.2</v>
      </c>
      <c r="D5289" t="str">
        <f t="shared" si="420"/>
        <v>CP003934</v>
      </c>
      <c r="E5289" t="str">
        <f t="shared" si="422"/>
        <v>Sinorhizobium</v>
      </c>
      <c r="F5289" t="s">
        <v>32787</v>
      </c>
      <c r="G5289" t="str">
        <f t="shared" si="421"/>
        <v>Sinorhizobiummeliloti                 Alphaproteobacteria175.98359.9785165---1738</v>
      </c>
      <c r="H5289" t="s">
        <v>26799</v>
      </c>
      <c r="I5289" t="s">
        <v>15</v>
      </c>
      <c r="J5289" t="s">
        <v>78</v>
      </c>
      <c r="K5289" t="s">
        <v>202</v>
      </c>
      <c r="L5289" t="s">
        <v>26800</v>
      </c>
      <c r="M5289" t="s">
        <v>26801</v>
      </c>
      <c r="N5289" t="s">
        <v>26802</v>
      </c>
      <c r="O5289" s="1" t="s">
        <v>26803</v>
      </c>
      <c r="P5289" t="s">
        <v>26804</v>
      </c>
      <c r="Q5289">
        <v>165</v>
      </c>
      <c r="R5289" t="s">
        <v>23</v>
      </c>
      <c r="S5289" t="s">
        <v>23</v>
      </c>
      <c r="T5289" t="s">
        <v>23</v>
      </c>
      <c r="U5289">
        <v>173</v>
      </c>
      <c r="V5289">
        <v>8</v>
      </c>
    </row>
    <row r="5290" spans="1:22">
      <c r="A5290">
        <v>6368295</v>
      </c>
      <c r="B5290" t="str">
        <f t="shared" si="418"/>
        <v>pRmeGR4d</v>
      </c>
      <c r="C5290" t="str">
        <f t="shared" si="419"/>
        <v>NC_019849.2</v>
      </c>
      <c r="D5290" t="str">
        <f t="shared" si="420"/>
        <v>CP003937</v>
      </c>
      <c r="E5290" t="str">
        <f t="shared" si="422"/>
        <v>Sinorhizobium</v>
      </c>
      <c r="F5290" t="s">
        <v>32787</v>
      </c>
      <c r="G5290" t="str">
        <f t="shared" si="421"/>
        <v>Sinorhizobiummeliloti                 Alphaproteobacteria1701.3862.42271508-1-153829</v>
      </c>
      <c r="H5290" t="s">
        <v>26799</v>
      </c>
      <c r="I5290" t="s">
        <v>15</v>
      </c>
      <c r="J5290" t="s">
        <v>78</v>
      </c>
      <c r="K5290" t="s">
        <v>202</v>
      </c>
      <c r="L5290" t="s">
        <v>26805</v>
      </c>
      <c r="M5290" t="s">
        <v>26806</v>
      </c>
      <c r="N5290" t="s">
        <v>26807</v>
      </c>
      <c r="O5290" s="1" t="s">
        <v>26808</v>
      </c>
      <c r="P5290" t="s">
        <v>26809</v>
      </c>
      <c r="Q5290">
        <v>1508</v>
      </c>
      <c r="R5290" t="s">
        <v>23</v>
      </c>
      <c r="S5290">
        <v>1</v>
      </c>
      <c r="T5290" t="s">
        <v>23</v>
      </c>
      <c r="U5290">
        <v>1538</v>
      </c>
      <c r="V5290">
        <v>29</v>
      </c>
    </row>
    <row r="5291" spans="1:22">
      <c r="A5291">
        <v>6368199</v>
      </c>
      <c r="B5291" t="str">
        <f t="shared" si="418"/>
        <v>pRmeGR4c</v>
      </c>
      <c r="C5291" t="str">
        <f t="shared" si="419"/>
        <v>NC_019848.2</v>
      </c>
      <c r="D5291" t="str">
        <f t="shared" si="420"/>
        <v>CP003936</v>
      </c>
      <c r="E5291" t="str">
        <f t="shared" si="422"/>
        <v>Sinorhizobium</v>
      </c>
      <c r="F5291" t="s">
        <v>32787</v>
      </c>
      <c r="G5291" t="str">
        <f t="shared" si="421"/>
        <v>Sinorhizobiummeliloti                 Alphaproteobacteria1417.9160.42961250---132070</v>
      </c>
      <c r="H5291" t="s">
        <v>26799</v>
      </c>
      <c r="I5291" t="s">
        <v>15</v>
      </c>
      <c r="J5291" t="s">
        <v>78</v>
      </c>
      <c r="K5291" t="s">
        <v>202</v>
      </c>
      <c r="L5291" t="s">
        <v>26810</v>
      </c>
      <c r="M5291" t="s">
        <v>26811</v>
      </c>
      <c r="N5291" t="s">
        <v>26812</v>
      </c>
      <c r="O5291" s="1" t="s">
        <v>26813</v>
      </c>
      <c r="P5291" t="s">
        <v>26814</v>
      </c>
      <c r="Q5291">
        <v>1250</v>
      </c>
      <c r="R5291" t="s">
        <v>23</v>
      </c>
      <c r="S5291" t="s">
        <v>23</v>
      </c>
      <c r="T5291" t="s">
        <v>23</v>
      </c>
      <c r="U5291">
        <v>1320</v>
      </c>
      <c r="V5291">
        <v>70</v>
      </c>
    </row>
    <row r="5292" spans="1:22">
      <c r="A5292">
        <v>6368103</v>
      </c>
      <c r="B5292" t="str">
        <f t="shared" si="418"/>
        <v>pRmeGR4b</v>
      </c>
      <c r="C5292" t="str">
        <f t="shared" si="419"/>
        <v>NC_019847.2</v>
      </c>
      <c r="D5292" t="str">
        <f t="shared" si="420"/>
        <v>CP003935</v>
      </c>
      <c r="E5292" t="str">
        <f t="shared" si="422"/>
        <v>Sinorhizobium</v>
      </c>
      <c r="F5292" t="s">
        <v>32787</v>
      </c>
      <c r="G5292" t="str">
        <f t="shared" si="421"/>
        <v>Sinorhizobiummeliloti                 Alphaproteobacteria225.72558.5797205---23025</v>
      </c>
      <c r="H5292" t="s">
        <v>26799</v>
      </c>
      <c r="I5292" t="s">
        <v>15</v>
      </c>
      <c r="J5292" t="s">
        <v>78</v>
      </c>
      <c r="K5292" t="s">
        <v>202</v>
      </c>
      <c r="L5292" t="s">
        <v>26815</v>
      </c>
      <c r="M5292" t="s">
        <v>26816</v>
      </c>
      <c r="N5292" t="s">
        <v>26817</v>
      </c>
      <c r="O5292" s="1" t="s">
        <v>26818</v>
      </c>
      <c r="P5292" t="s">
        <v>26819</v>
      </c>
      <c r="Q5292">
        <v>205</v>
      </c>
      <c r="R5292" t="s">
        <v>23</v>
      </c>
      <c r="S5292" t="s">
        <v>23</v>
      </c>
      <c r="T5292" t="s">
        <v>23</v>
      </c>
      <c r="U5292">
        <v>230</v>
      </c>
      <c r="V5292">
        <v>25</v>
      </c>
    </row>
    <row r="5293" spans="1:22">
      <c r="A5293">
        <v>6368007</v>
      </c>
      <c r="B5293" t="str">
        <f t="shared" si="418"/>
        <v>pSYMB</v>
      </c>
      <c r="C5293" t="str">
        <f t="shared" si="419"/>
        <v>NC_018701.1</v>
      </c>
      <c r="D5293" t="str">
        <f t="shared" si="420"/>
        <v>HE995408</v>
      </c>
      <c r="E5293" t="str">
        <f t="shared" si="422"/>
        <v>Sinorhizobium</v>
      </c>
      <c r="F5293" t="s">
        <v>32787</v>
      </c>
      <c r="G5293" t="str">
        <f t="shared" si="421"/>
        <v>Sinorhizobiummeliloti                 Alphaproteobacteria1664.962.33451475-1-150832</v>
      </c>
      <c r="H5293" t="s">
        <v>26820</v>
      </c>
      <c r="I5293" t="s">
        <v>15</v>
      </c>
      <c r="J5293" t="s">
        <v>78</v>
      </c>
      <c r="K5293" t="s">
        <v>202</v>
      </c>
      <c r="L5293" t="s">
        <v>26821</v>
      </c>
      <c r="M5293" t="s">
        <v>26822</v>
      </c>
      <c r="N5293" t="s">
        <v>26823</v>
      </c>
      <c r="O5293" s="1" t="s">
        <v>26824</v>
      </c>
      <c r="P5293" t="s">
        <v>26825</v>
      </c>
      <c r="Q5293">
        <v>1475</v>
      </c>
      <c r="R5293" t="s">
        <v>23</v>
      </c>
      <c r="S5293">
        <v>1</v>
      </c>
      <c r="T5293" t="s">
        <v>23</v>
      </c>
      <c r="U5293">
        <v>1508</v>
      </c>
      <c r="V5293">
        <v>32</v>
      </c>
    </row>
    <row r="5294" spans="1:22">
      <c r="A5294">
        <v>6367911</v>
      </c>
      <c r="B5294" t="str">
        <f t="shared" si="418"/>
        <v>pRM41A</v>
      </c>
      <c r="C5294" t="str">
        <f t="shared" si="419"/>
        <v>NC_018682.1</v>
      </c>
      <c r="D5294" t="str">
        <f t="shared" si="420"/>
        <v>HE995406</v>
      </c>
      <c r="E5294" t="str">
        <f t="shared" si="422"/>
        <v>Sinorhizobium</v>
      </c>
      <c r="F5294" t="s">
        <v>32787</v>
      </c>
      <c r="G5294" t="str">
        <f t="shared" si="421"/>
        <v>Sinorhizobiummeliloti                 Alphaproteobacteria246.02359.3347212---22513</v>
      </c>
      <c r="H5294" t="s">
        <v>26820</v>
      </c>
      <c r="I5294" t="s">
        <v>15</v>
      </c>
      <c r="J5294" t="s">
        <v>78</v>
      </c>
      <c r="K5294" t="s">
        <v>202</v>
      </c>
      <c r="L5294" t="s">
        <v>26826</v>
      </c>
      <c r="M5294" t="s">
        <v>26827</v>
      </c>
      <c r="N5294" t="s">
        <v>26828</v>
      </c>
      <c r="O5294" s="1" t="s">
        <v>26829</v>
      </c>
      <c r="P5294" t="s">
        <v>26830</v>
      </c>
      <c r="Q5294">
        <v>212</v>
      </c>
      <c r="R5294" t="s">
        <v>23</v>
      </c>
      <c r="S5294" t="s">
        <v>23</v>
      </c>
      <c r="T5294" t="s">
        <v>23</v>
      </c>
      <c r="U5294">
        <v>225</v>
      </c>
      <c r="V5294">
        <v>13</v>
      </c>
    </row>
    <row r="5295" spans="1:22">
      <c r="A5295">
        <v>6367815</v>
      </c>
      <c r="B5295" t="str">
        <f t="shared" si="418"/>
        <v>pSYMA</v>
      </c>
      <c r="C5295" t="str">
        <f t="shared" si="419"/>
        <v>NC_018683.1</v>
      </c>
      <c r="D5295" t="str">
        <f t="shared" si="420"/>
        <v>HE995407</v>
      </c>
      <c r="E5295" t="str">
        <f t="shared" si="422"/>
        <v>Sinorhizobium</v>
      </c>
      <c r="F5295" t="s">
        <v>32787</v>
      </c>
      <c r="G5295" t="str">
        <f t="shared" si="421"/>
        <v>Sinorhizobiummeliloti                 Alphaproteobacteria1559.6760.56781413---148774</v>
      </c>
      <c r="H5295" t="s">
        <v>26820</v>
      </c>
      <c r="I5295" t="s">
        <v>15</v>
      </c>
      <c r="J5295" t="s">
        <v>78</v>
      </c>
      <c r="K5295" t="s">
        <v>202</v>
      </c>
      <c r="L5295" t="s">
        <v>26831</v>
      </c>
      <c r="M5295" t="s">
        <v>26832</v>
      </c>
      <c r="N5295" t="s">
        <v>26833</v>
      </c>
      <c r="O5295" s="1" t="s">
        <v>26834</v>
      </c>
      <c r="P5295" t="s">
        <v>26835</v>
      </c>
      <c r="Q5295">
        <v>1413</v>
      </c>
      <c r="R5295" t="s">
        <v>23</v>
      </c>
      <c r="S5295" t="s">
        <v>23</v>
      </c>
      <c r="T5295" t="s">
        <v>23</v>
      </c>
      <c r="U5295">
        <v>1487</v>
      </c>
      <c r="V5295">
        <v>74</v>
      </c>
    </row>
    <row r="5296" spans="1:22">
      <c r="A5296">
        <v>6367719</v>
      </c>
      <c r="B5296" t="str">
        <f t="shared" si="418"/>
        <v>pSmeSM11d</v>
      </c>
      <c r="C5296" t="str">
        <f t="shared" si="419"/>
        <v>NC_017326.1</v>
      </c>
      <c r="D5296" t="str">
        <f t="shared" si="420"/>
        <v>CP001832</v>
      </c>
      <c r="E5296" t="str">
        <f t="shared" si="422"/>
        <v>Sinorhizobium</v>
      </c>
      <c r="F5296" t="s">
        <v>32787</v>
      </c>
      <c r="G5296" t="str">
        <f t="shared" si="421"/>
        <v>Sinorhizobiummeliloti                 Alphaproteobacteria1632.3962.43321455-1-148226</v>
      </c>
      <c r="H5296" t="s">
        <v>26747</v>
      </c>
      <c r="I5296" t="s">
        <v>15</v>
      </c>
      <c r="J5296" t="s">
        <v>78</v>
      </c>
      <c r="K5296" t="s">
        <v>202</v>
      </c>
      <c r="L5296" t="s">
        <v>26836</v>
      </c>
      <c r="M5296" t="s">
        <v>26837</v>
      </c>
      <c r="N5296" t="s">
        <v>26838</v>
      </c>
      <c r="O5296" s="1" t="s">
        <v>26839</v>
      </c>
      <c r="P5296" t="s">
        <v>26840</v>
      </c>
      <c r="Q5296">
        <v>1455</v>
      </c>
      <c r="R5296" t="s">
        <v>23</v>
      </c>
      <c r="S5296">
        <v>1</v>
      </c>
      <c r="T5296" t="s">
        <v>23</v>
      </c>
      <c r="U5296">
        <v>1482</v>
      </c>
      <c r="V5296">
        <v>26</v>
      </c>
    </row>
    <row r="5297" spans="1:22">
      <c r="A5297">
        <v>6367623</v>
      </c>
      <c r="B5297" t="str">
        <f t="shared" si="418"/>
        <v>pSmeSM11c</v>
      </c>
      <c r="C5297" t="str">
        <f t="shared" si="419"/>
        <v>NC_017327.1</v>
      </c>
      <c r="D5297" t="str">
        <f t="shared" si="420"/>
        <v>CP001831</v>
      </c>
      <c r="E5297" t="str">
        <f t="shared" si="422"/>
        <v>Sinorhizobium</v>
      </c>
      <c r="F5297" t="s">
        <v>32787</v>
      </c>
      <c r="G5297" t="str">
        <f t="shared" si="421"/>
        <v>Sinorhizobiummeliloti                 Alphaproteobacteria1633.3260.15651498---157779</v>
      </c>
      <c r="H5297" t="s">
        <v>26747</v>
      </c>
      <c r="I5297" t="s">
        <v>15</v>
      </c>
      <c r="J5297" t="s">
        <v>78</v>
      </c>
      <c r="K5297" t="s">
        <v>202</v>
      </c>
      <c r="L5297" t="s">
        <v>26841</v>
      </c>
      <c r="M5297" t="s">
        <v>26842</v>
      </c>
      <c r="N5297" t="s">
        <v>26843</v>
      </c>
      <c r="O5297" s="1" t="s">
        <v>26844</v>
      </c>
      <c r="P5297" t="s">
        <v>26845</v>
      </c>
      <c r="Q5297">
        <v>1498</v>
      </c>
      <c r="R5297" t="s">
        <v>23</v>
      </c>
      <c r="S5297" t="s">
        <v>23</v>
      </c>
      <c r="T5297" t="s">
        <v>23</v>
      </c>
      <c r="U5297">
        <v>1577</v>
      </c>
      <c r="V5297">
        <v>79</v>
      </c>
    </row>
    <row r="5298" spans="1:22">
      <c r="A5298">
        <v>6367527</v>
      </c>
      <c r="B5298" t="str">
        <f t="shared" si="418"/>
        <v>pSinA</v>
      </c>
      <c r="C5298" t="str">
        <f t="shared" si="419"/>
        <v>NC_021209.1</v>
      </c>
      <c r="D5298" t="str">
        <f t="shared" si="420"/>
        <v>JF809815</v>
      </c>
      <c r="E5298" t="str">
        <f t="shared" si="422"/>
        <v>Sinorhizobium</v>
      </c>
      <c r="F5298" t="s">
        <v>32132</v>
      </c>
      <c r="G5298" t="str">
        <f t="shared" si="421"/>
        <v xml:space="preserve">Sinorhizobiumsp.                      Alphaproteobacteria108.93859.5137102---102-                                                                </v>
      </c>
      <c r="H5298" t="s">
        <v>26846</v>
      </c>
      <c r="I5298" t="s">
        <v>15</v>
      </c>
      <c r="J5298" t="s">
        <v>78</v>
      </c>
      <c r="K5298" t="s">
        <v>202</v>
      </c>
      <c r="L5298" t="s">
        <v>26847</v>
      </c>
      <c r="M5298" t="s">
        <v>26848</v>
      </c>
      <c r="N5298" t="s">
        <v>26849</v>
      </c>
      <c r="O5298" s="1" t="s">
        <v>26850</v>
      </c>
      <c r="P5298" t="s">
        <v>26851</v>
      </c>
      <c r="Q5298">
        <v>102</v>
      </c>
      <c r="R5298" t="s">
        <v>23</v>
      </c>
      <c r="S5298" t="s">
        <v>23</v>
      </c>
      <c r="T5298" t="s">
        <v>23</v>
      </c>
      <c r="U5298">
        <v>102</v>
      </c>
      <c r="V5298" t="s">
        <v>495</v>
      </c>
    </row>
    <row r="5299" spans="1:22">
      <c r="A5299">
        <v>6367431</v>
      </c>
      <c r="B5299" t="str">
        <f t="shared" si="418"/>
        <v>pSG2</v>
      </c>
      <c r="C5299" t="str">
        <f t="shared" si="419"/>
        <v>NC_007184.1</v>
      </c>
      <c r="D5299" t="str">
        <f t="shared" si="420"/>
        <v>AJ868435</v>
      </c>
      <c r="E5299" t="str">
        <f t="shared" si="422"/>
        <v>Sodalis</v>
      </c>
      <c r="F5299" t="s">
        <v>32788</v>
      </c>
      <c r="G5299" t="str">
        <f t="shared" si="421"/>
        <v>Sodalisglossinidius             Gammaproteobacteria27.2444.654927---314</v>
      </c>
      <c r="H5299" t="s">
        <v>26852</v>
      </c>
      <c r="I5299" t="s">
        <v>15</v>
      </c>
      <c r="J5299" t="s">
        <v>78</v>
      </c>
      <c r="K5299" t="s">
        <v>79</v>
      </c>
      <c r="L5299" t="s">
        <v>26853</v>
      </c>
      <c r="M5299" t="s">
        <v>26854</v>
      </c>
      <c r="N5299" t="s">
        <v>26855</v>
      </c>
      <c r="O5299" s="1" t="s">
        <v>26856</v>
      </c>
      <c r="P5299" t="s">
        <v>26857</v>
      </c>
      <c r="Q5299">
        <v>27</v>
      </c>
      <c r="R5299" t="s">
        <v>23</v>
      </c>
      <c r="S5299" t="s">
        <v>23</v>
      </c>
      <c r="T5299" t="s">
        <v>23</v>
      </c>
      <c r="U5299">
        <v>31</v>
      </c>
      <c r="V5299">
        <v>4</v>
      </c>
    </row>
    <row r="5300" spans="1:22">
      <c r="A5300">
        <v>6367335</v>
      </c>
      <c r="B5300" t="str">
        <f t="shared" si="418"/>
        <v>pSG4</v>
      </c>
      <c r="C5300" t="str">
        <f t="shared" si="419"/>
        <v>NC_007187.1</v>
      </c>
      <c r="D5300" t="str">
        <f t="shared" si="420"/>
        <v>AJ868438</v>
      </c>
      <c r="E5300" t="str">
        <f t="shared" si="422"/>
        <v>Sodalis</v>
      </c>
      <c r="F5300" t="s">
        <v>32788</v>
      </c>
      <c r="G5300" t="str">
        <f t="shared" si="421"/>
        <v>Sodalisglossinidius             Gammaproteobacteria10.81647.75336---137</v>
      </c>
      <c r="H5300" t="s">
        <v>26852</v>
      </c>
      <c r="I5300" t="s">
        <v>15</v>
      </c>
      <c r="J5300" t="s">
        <v>78</v>
      </c>
      <c r="K5300" t="s">
        <v>79</v>
      </c>
      <c r="L5300" t="s">
        <v>26858</v>
      </c>
      <c r="M5300" t="s">
        <v>26859</v>
      </c>
      <c r="N5300" t="s">
        <v>26860</v>
      </c>
      <c r="O5300" s="1" t="s">
        <v>26861</v>
      </c>
      <c r="P5300" t="s">
        <v>26862</v>
      </c>
      <c r="Q5300">
        <v>6</v>
      </c>
      <c r="R5300" t="s">
        <v>23</v>
      </c>
      <c r="S5300" t="s">
        <v>23</v>
      </c>
      <c r="T5300" t="s">
        <v>23</v>
      </c>
      <c r="U5300">
        <v>13</v>
      </c>
      <c r="V5300">
        <v>7</v>
      </c>
    </row>
    <row r="5301" spans="1:22">
      <c r="A5301">
        <v>6367239</v>
      </c>
      <c r="B5301" t="str">
        <f t="shared" si="418"/>
        <v>pSG1</v>
      </c>
      <c r="C5301" t="str">
        <f t="shared" si="419"/>
        <v>NC_007182.1</v>
      </c>
      <c r="D5301" t="str">
        <f t="shared" si="420"/>
        <v>AJ868433</v>
      </c>
      <c r="E5301" t="str">
        <f t="shared" si="422"/>
        <v>Sodalis</v>
      </c>
      <c r="F5301" t="s">
        <v>32788</v>
      </c>
      <c r="G5301" t="str">
        <f t="shared" si="421"/>
        <v>Sodalisglossinidius             Gammaproteobacteria81.55349.110466---9125</v>
      </c>
      <c r="H5301" t="s">
        <v>26852</v>
      </c>
      <c r="I5301" t="s">
        <v>15</v>
      </c>
      <c r="J5301" t="s">
        <v>78</v>
      </c>
      <c r="K5301" t="s">
        <v>79</v>
      </c>
      <c r="L5301" t="s">
        <v>26863</v>
      </c>
      <c r="M5301" t="s">
        <v>26864</v>
      </c>
      <c r="N5301" t="s">
        <v>26865</v>
      </c>
      <c r="O5301" s="1" t="s">
        <v>26866</v>
      </c>
      <c r="P5301" t="s">
        <v>26867</v>
      </c>
      <c r="Q5301">
        <v>66</v>
      </c>
      <c r="R5301" t="s">
        <v>23</v>
      </c>
      <c r="S5301" t="s">
        <v>23</v>
      </c>
      <c r="T5301" t="s">
        <v>23</v>
      </c>
      <c r="U5301">
        <v>91</v>
      </c>
      <c r="V5301">
        <v>25</v>
      </c>
    </row>
    <row r="5302" spans="1:22">
      <c r="A5302">
        <v>6367143</v>
      </c>
      <c r="B5302" t="str">
        <f t="shared" si="418"/>
        <v>pSG3</v>
      </c>
      <c r="C5302" t="str">
        <f t="shared" si="419"/>
        <v>NC_007186.1</v>
      </c>
      <c r="D5302" t="str">
        <f t="shared" si="420"/>
        <v>AJ868437</v>
      </c>
      <c r="E5302" t="str">
        <f t="shared" si="422"/>
        <v>Sodalis</v>
      </c>
      <c r="F5302" t="s">
        <v>32788</v>
      </c>
      <c r="G5302" t="str">
        <f t="shared" si="421"/>
        <v>Sodalisglossinidius             Gammaproteobacteria19.20150.658823---252</v>
      </c>
      <c r="H5302" t="s">
        <v>26852</v>
      </c>
      <c r="I5302" t="s">
        <v>15</v>
      </c>
      <c r="J5302" t="s">
        <v>78</v>
      </c>
      <c r="K5302" t="s">
        <v>79</v>
      </c>
      <c r="L5302" t="s">
        <v>26868</v>
      </c>
      <c r="M5302" t="s">
        <v>26869</v>
      </c>
      <c r="N5302" t="s">
        <v>26870</v>
      </c>
      <c r="O5302" s="1" t="s">
        <v>26871</v>
      </c>
      <c r="P5302" t="s">
        <v>26872</v>
      </c>
      <c r="Q5302">
        <v>23</v>
      </c>
      <c r="R5302" t="s">
        <v>23</v>
      </c>
      <c r="S5302" t="s">
        <v>23</v>
      </c>
      <c r="T5302" t="s">
        <v>23</v>
      </c>
      <c r="U5302">
        <v>25</v>
      </c>
      <c r="V5302">
        <v>2</v>
      </c>
    </row>
    <row r="5303" spans="1:22">
      <c r="A5303">
        <v>6367047</v>
      </c>
      <c r="B5303" t="str">
        <f t="shared" si="418"/>
        <v>pSG1</v>
      </c>
      <c r="C5303" t="str">
        <f t="shared" si="419"/>
        <v>NC_007183.1</v>
      </c>
      <c r="D5303" t="str">
        <f t="shared" si="420"/>
        <v>AJ868434</v>
      </c>
      <c r="E5303" t="str">
        <f t="shared" si="422"/>
        <v>Sodalis</v>
      </c>
      <c r="F5303" t="s">
        <v>32788</v>
      </c>
      <c r="G5303" t="str">
        <f t="shared" si="421"/>
        <v>Sodalisglossinidius             Gammaproteobacteria81.55349.112866---9125</v>
      </c>
      <c r="H5303" t="s">
        <v>26852</v>
      </c>
      <c r="I5303" t="s">
        <v>15</v>
      </c>
      <c r="J5303" t="s">
        <v>78</v>
      </c>
      <c r="K5303" t="s">
        <v>79</v>
      </c>
      <c r="L5303" t="s">
        <v>26863</v>
      </c>
      <c r="M5303" t="s">
        <v>26873</v>
      </c>
      <c r="N5303" t="s">
        <v>26874</v>
      </c>
      <c r="O5303" s="1" t="s">
        <v>26866</v>
      </c>
      <c r="P5303" t="s">
        <v>26875</v>
      </c>
      <c r="Q5303">
        <v>66</v>
      </c>
      <c r="R5303" t="s">
        <v>23</v>
      </c>
      <c r="S5303" t="s">
        <v>23</v>
      </c>
      <c r="T5303" t="s">
        <v>23</v>
      </c>
      <c r="U5303">
        <v>91</v>
      </c>
      <c r="V5303">
        <v>25</v>
      </c>
    </row>
    <row r="5304" spans="1:22">
      <c r="A5304">
        <v>6366951</v>
      </c>
      <c r="B5304" t="str">
        <f t="shared" si="418"/>
        <v>pSG2</v>
      </c>
      <c r="C5304" t="str">
        <f t="shared" si="419"/>
        <v>NC_007185.1</v>
      </c>
      <c r="D5304" t="str">
        <f t="shared" si="420"/>
        <v>AJ868436</v>
      </c>
      <c r="E5304" t="str">
        <f t="shared" si="422"/>
        <v>Sodalis</v>
      </c>
      <c r="F5304" t="s">
        <v>32788</v>
      </c>
      <c r="G5304" t="str">
        <f t="shared" si="421"/>
        <v>Sodalisglossinidius             Gammaproteobacteria27.2444.651227---314</v>
      </c>
      <c r="H5304" t="s">
        <v>26852</v>
      </c>
      <c r="I5304" t="s">
        <v>15</v>
      </c>
      <c r="J5304" t="s">
        <v>78</v>
      </c>
      <c r="K5304" t="s">
        <v>79</v>
      </c>
      <c r="L5304" t="s">
        <v>26853</v>
      </c>
      <c r="M5304" t="s">
        <v>26876</v>
      </c>
      <c r="N5304" t="s">
        <v>26877</v>
      </c>
      <c r="O5304" s="1" t="s">
        <v>26856</v>
      </c>
      <c r="P5304" t="s">
        <v>26878</v>
      </c>
      <c r="Q5304">
        <v>27</v>
      </c>
      <c r="R5304" t="s">
        <v>23</v>
      </c>
      <c r="S5304" t="s">
        <v>23</v>
      </c>
      <c r="T5304" t="s">
        <v>23</v>
      </c>
      <c r="U5304">
        <v>31</v>
      </c>
      <c r="V5304">
        <v>4</v>
      </c>
    </row>
    <row r="5305" spans="1:22">
      <c r="A5305">
        <v>6366855</v>
      </c>
      <c r="B5305" t="str">
        <f t="shared" si="418"/>
        <v>pSG2</v>
      </c>
      <c r="C5305" t="str">
        <f t="shared" si="419"/>
        <v>NC_007714.1</v>
      </c>
      <c r="D5305" t="str">
        <f t="shared" si="420"/>
        <v>AP008234</v>
      </c>
      <c r="E5305" t="str">
        <f t="shared" si="422"/>
        <v>Sodalis</v>
      </c>
      <c r="F5305" t="s">
        <v>32788</v>
      </c>
      <c r="G5305" t="str">
        <f t="shared" si="421"/>
        <v>Sodalisglossinidius             Gammaproteobacteria27.2444.662327---325</v>
      </c>
      <c r="H5305" t="s">
        <v>26879</v>
      </c>
      <c r="I5305" t="s">
        <v>15</v>
      </c>
      <c r="J5305" t="s">
        <v>78</v>
      </c>
      <c r="K5305" t="s">
        <v>79</v>
      </c>
      <c r="L5305" t="s">
        <v>26853</v>
      </c>
      <c r="M5305" t="s">
        <v>26880</v>
      </c>
      <c r="N5305" t="s">
        <v>26881</v>
      </c>
      <c r="O5305" s="1" t="s">
        <v>26856</v>
      </c>
      <c r="P5305" t="s">
        <v>26882</v>
      </c>
      <c r="Q5305">
        <v>27</v>
      </c>
      <c r="R5305" t="s">
        <v>23</v>
      </c>
      <c r="S5305" t="s">
        <v>23</v>
      </c>
      <c r="T5305" t="s">
        <v>23</v>
      </c>
      <c r="U5305">
        <v>32</v>
      </c>
      <c r="V5305">
        <v>5</v>
      </c>
    </row>
    <row r="5306" spans="1:22">
      <c r="A5306">
        <v>6366759</v>
      </c>
      <c r="B5306" t="str">
        <f t="shared" si="418"/>
        <v>pSG3</v>
      </c>
      <c r="C5306" t="str">
        <f t="shared" si="419"/>
        <v>NC_007715.1</v>
      </c>
      <c r="D5306" t="str">
        <f t="shared" si="420"/>
        <v>AP008235</v>
      </c>
      <c r="E5306" t="str">
        <f t="shared" si="422"/>
        <v>Sodalis</v>
      </c>
      <c r="F5306" t="s">
        <v>32788</v>
      </c>
      <c r="G5306" t="str">
        <f t="shared" si="421"/>
        <v>Sodalisglossinidius             Gammaproteobacteria2986047.770611---121</v>
      </c>
      <c r="H5306" t="s">
        <v>26879</v>
      </c>
      <c r="I5306" t="s">
        <v>15</v>
      </c>
      <c r="J5306" t="s">
        <v>78</v>
      </c>
      <c r="K5306" t="s">
        <v>79</v>
      </c>
      <c r="L5306" t="s">
        <v>26868</v>
      </c>
      <c r="M5306" t="s">
        <v>26883</v>
      </c>
      <c r="N5306" t="s">
        <v>26884</v>
      </c>
      <c r="O5306" s="1">
        <v>29860</v>
      </c>
      <c r="P5306" t="s">
        <v>26885</v>
      </c>
      <c r="Q5306">
        <v>11</v>
      </c>
      <c r="R5306" t="s">
        <v>23</v>
      </c>
      <c r="S5306" t="s">
        <v>23</v>
      </c>
      <c r="T5306" t="s">
        <v>23</v>
      </c>
      <c r="U5306">
        <v>12</v>
      </c>
      <c r="V5306">
        <v>1</v>
      </c>
    </row>
    <row r="5307" spans="1:22">
      <c r="A5307">
        <v>6366663</v>
      </c>
      <c r="B5307" t="str">
        <f t="shared" si="418"/>
        <v>pSG1</v>
      </c>
      <c r="C5307" t="str">
        <f t="shared" si="419"/>
        <v>NC_007713.1</v>
      </c>
      <c r="D5307" t="str">
        <f t="shared" si="420"/>
        <v>AP008233</v>
      </c>
      <c r="E5307" t="str">
        <f t="shared" si="422"/>
        <v>Sodalis</v>
      </c>
      <c r="F5307" t="s">
        <v>32788</v>
      </c>
      <c r="G5307" t="str">
        <f t="shared" si="421"/>
        <v>Sodalisglossinidius             Gammaproteobacteria83.30648.881280---10121</v>
      </c>
      <c r="H5307" t="s">
        <v>26879</v>
      </c>
      <c r="I5307" t="s">
        <v>15</v>
      </c>
      <c r="J5307" t="s">
        <v>78</v>
      </c>
      <c r="K5307" t="s">
        <v>79</v>
      </c>
      <c r="L5307" t="s">
        <v>26863</v>
      </c>
      <c r="M5307" t="s">
        <v>26886</v>
      </c>
      <c r="N5307" t="s">
        <v>26887</v>
      </c>
      <c r="O5307" s="1" t="s">
        <v>26888</v>
      </c>
      <c r="P5307" t="s">
        <v>26889</v>
      </c>
      <c r="Q5307">
        <v>80</v>
      </c>
      <c r="R5307" t="s">
        <v>23</v>
      </c>
      <c r="S5307" t="s">
        <v>23</v>
      </c>
      <c r="T5307" t="s">
        <v>23</v>
      </c>
      <c r="U5307">
        <v>101</v>
      </c>
      <c r="V5307">
        <v>21</v>
      </c>
    </row>
    <row r="5308" spans="1:22">
      <c r="A5308">
        <v>6366567</v>
      </c>
      <c r="B5308" t="str">
        <f t="shared" si="418"/>
        <v>pHS1</v>
      </c>
      <c r="C5308" t="str">
        <f t="shared" si="419"/>
        <v>NZ_CP006570.1</v>
      </c>
      <c r="D5308" t="str">
        <f t="shared" si="420"/>
        <v>CP006570</v>
      </c>
      <c r="E5308" t="str">
        <f t="shared" si="422"/>
        <v>Sodalis</v>
      </c>
      <c r="F5308" t="s">
        <v>32789</v>
      </c>
      <c r="G5308" t="str">
        <f t="shared" si="421"/>
        <v>Sodalispraecaptivus             Gammaproteobacteria449.89753.2157361---3676</v>
      </c>
      <c r="H5308" t="s">
        <v>26890</v>
      </c>
      <c r="I5308" t="s">
        <v>15</v>
      </c>
      <c r="J5308" t="s">
        <v>78</v>
      </c>
      <c r="K5308" t="s">
        <v>79</v>
      </c>
      <c r="L5308" t="s">
        <v>26891</v>
      </c>
      <c r="M5308" t="s">
        <v>26892</v>
      </c>
      <c r="N5308" t="s">
        <v>26893</v>
      </c>
      <c r="O5308" s="1" t="s">
        <v>26894</v>
      </c>
      <c r="P5308" t="s">
        <v>26895</v>
      </c>
      <c r="Q5308">
        <v>361</v>
      </c>
      <c r="R5308" t="s">
        <v>23</v>
      </c>
      <c r="S5308" t="s">
        <v>23</v>
      </c>
      <c r="T5308" t="s">
        <v>23</v>
      </c>
      <c r="U5308">
        <v>367</v>
      </c>
      <c r="V5308">
        <v>6</v>
      </c>
    </row>
    <row r="5309" spans="1:22">
      <c r="A5309">
        <v>6366471</v>
      </c>
      <c r="B5309" t="str">
        <f t="shared" si="418"/>
        <v>pSSIL1</v>
      </c>
      <c r="C5309" t="str">
        <f t="shared" si="419"/>
        <v>NC_018069.1</v>
      </c>
      <c r="D5309" t="str">
        <f t="shared" si="420"/>
        <v>AP012158</v>
      </c>
      <c r="E5309" t="str">
        <f t="shared" si="422"/>
        <v>Solibacillus</v>
      </c>
      <c r="F5309" t="s">
        <v>32790</v>
      </c>
      <c r="G5309" t="str">
        <f t="shared" si="421"/>
        <v xml:space="preserve">Solibacillussilvestris               Bacilli14.90235.97512---12-                                                                        </v>
      </c>
      <c r="H5309" t="s">
        <v>26896</v>
      </c>
      <c r="I5309" t="s">
        <v>15</v>
      </c>
      <c r="J5309" t="s">
        <v>46</v>
      </c>
      <c r="K5309" t="s">
        <v>1953</v>
      </c>
      <c r="L5309" t="s">
        <v>26897</v>
      </c>
      <c r="M5309" t="s">
        <v>26898</v>
      </c>
      <c r="N5309" t="s">
        <v>26899</v>
      </c>
      <c r="O5309" s="1" t="s">
        <v>26900</v>
      </c>
      <c r="P5309" t="s">
        <v>26901</v>
      </c>
      <c r="Q5309">
        <v>12</v>
      </c>
      <c r="R5309" t="s">
        <v>23</v>
      </c>
      <c r="S5309" t="s">
        <v>23</v>
      </c>
      <c r="T5309" t="s">
        <v>23</v>
      </c>
      <c r="U5309">
        <v>12</v>
      </c>
      <c r="V5309" t="s">
        <v>3736</v>
      </c>
    </row>
    <row r="5310" spans="1:22">
      <c r="A5310">
        <v>6366375</v>
      </c>
      <c r="B5310" t="str">
        <f t="shared" si="418"/>
        <v>pDE7</v>
      </c>
      <c r="C5310" t="str">
        <f t="shared" si="419"/>
        <v>-</v>
      </c>
      <c r="D5310" t="str">
        <f t="shared" si="420"/>
        <v>CP013271.1</v>
      </c>
      <c r="E5310" t="str">
        <f t="shared" si="422"/>
        <v>Sphingobium</v>
      </c>
      <c r="F5310" t="s">
        <v>32791</v>
      </c>
      <c r="G5310" t="str">
        <f t="shared" si="421"/>
        <v>Sphingobiumbaderi                   Alphaproteobacteria6.108010---111</v>
      </c>
      <c r="H5310" t="s">
        <v>26902</v>
      </c>
      <c r="I5310" t="s">
        <v>15</v>
      </c>
      <c r="J5310" t="s">
        <v>78</v>
      </c>
      <c r="K5310" t="s">
        <v>202</v>
      </c>
      <c r="L5310" t="s">
        <v>26903</v>
      </c>
      <c r="M5310" t="s">
        <v>23</v>
      </c>
      <c r="N5310" t="s">
        <v>26904</v>
      </c>
      <c r="O5310" s="1" t="s">
        <v>26905</v>
      </c>
      <c r="P5310">
        <v>0</v>
      </c>
      <c r="Q5310">
        <v>10</v>
      </c>
      <c r="R5310" t="s">
        <v>23</v>
      </c>
      <c r="S5310" t="s">
        <v>23</v>
      </c>
      <c r="T5310" t="s">
        <v>23</v>
      </c>
      <c r="U5310">
        <v>11</v>
      </c>
      <c r="V5310">
        <v>1</v>
      </c>
    </row>
    <row r="5311" spans="1:22">
      <c r="A5311">
        <v>6366279</v>
      </c>
      <c r="B5311" t="str">
        <f t="shared" si="418"/>
        <v>pDE5</v>
      </c>
      <c r="C5311" t="str">
        <f t="shared" si="419"/>
        <v>-</v>
      </c>
      <c r="D5311" t="str">
        <f t="shared" si="420"/>
        <v>CP013269.1</v>
      </c>
      <c r="E5311" t="str">
        <f t="shared" si="422"/>
        <v>Sphingobium</v>
      </c>
      <c r="F5311" t="s">
        <v>32791</v>
      </c>
      <c r="G5311" t="str">
        <f t="shared" si="421"/>
        <v>Sphingobiumbaderi                   Alphaproteobacteria21.405018---191</v>
      </c>
      <c r="H5311" t="s">
        <v>26902</v>
      </c>
      <c r="I5311" t="s">
        <v>15</v>
      </c>
      <c r="J5311" t="s">
        <v>78</v>
      </c>
      <c r="K5311" t="s">
        <v>202</v>
      </c>
      <c r="L5311" t="s">
        <v>26906</v>
      </c>
      <c r="M5311" t="s">
        <v>23</v>
      </c>
      <c r="N5311" t="s">
        <v>26907</v>
      </c>
      <c r="O5311" s="1" t="s">
        <v>26908</v>
      </c>
      <c r="P5311">
        <v>0</v>
      </c>
      <c r="Q5311">
        <v>18</v>
      </c>
      <c r="R5311" t="s">
        <v>23</v>
      </c>
      <c r="S5311" t="s">
        <v>23</v>
      </c>
      <c r="T5311" t="s">
        <v>23</v>
      </c>
      <c r="U5311">
        <v>19</v>
      </c>
      <c r="V5311">
        <v>1</v>
      </c>
    </row>
    <row r="5312" spans="1:22">
      <c r="A5312">
        <v>6366183</v>
      </c>
      <c r="B5312" t="str">
        <f t="shared" si="418"/>
        <v>pDE6</v>
      </c>
      <c r="C5312" t="str">
        <f t="shared" si="419"/>
        <v>-</v>
      </c>
      <c r="D5312" t="str">
        <f t="shared" si="420"/>
        <v>CP013270.1</v>
      </c>
      <c r="E5312" t="str">
        <f t="shared" si="422"/>
        <v>Sphingobium</v>
      </c>
      <c r="F5312" t="s">
        <v>32791</v>
      </c>
      <c r="G5312" t="str">
        <f t="shared" si="421"/>
        <v>Sphingobiumbaderi                   Alphaproteobacteria10.56608---113</v>
      </c>
      <c r="H5312" t="s">
        <v>26902</v>
      </c>
      <c r="I5312" t="s">
        <v>15</v>
      </c>
      <c r="J5312" t="s">
        <v>78</v>
      </c>
      <c r="K5312" t="s">
        <v>202</v>
      </c>
      <c r="L5312" t="s">
        <v>26909</v>
      </c>
      <c r="M5312" t="s">
        <v>23</v>
      </c>
      <c r="N5312" t="s">
        <v>26910</v>
      </c>
      <c r="O5312" s="1" t="s">
        <v>26911</v>
      </c>
      <c r="P5312">
        <v>0</v>
      </c>
      <c r="Q5312">
        <v>8</v>
      </c>
      <c r="R5312" t="s">
        <v>23</v>
      </c>
      <c r="S5312" t="s">
        <v>23</v>
      </c>
      <c r="T5312" t="s">
        <v>23</v>
      </c>
      <c r="U5312">
        <v>11</v>
      </c>
      <c r="V5312">
        <v>3</v>
      </c>
    </row>
    <row r="5313" spans="1:22">
      <c r="A5313">
        <v>6366087</v>
      </c>
      <c r="B5313" t="str">
        <f t="shared" si="418"/>
        <v>pDE8</v>
      </c>
      <c r="C5313" t="str">
        <f t="shared" si="419"/>
        <v>-</v>
      </c>
      <c r="D5313" t="str">
        <f t="shared" si="420"/>
        <v>CP013272.1</v>
      </c>
      <c r="E5313" t="str">
        <f t="shared" si="422"/>
        <v>Sphingobium</v>
      </c>
      <c r="F5313" t="s">
        <v>32791</v>
      </c>
      <c r="G5313" t="str">
        <f t="shared" si="421"/>
        <v xml:space="preserve">Sphingobiumbaderi                   Alphaproteobacteria5.81808---8-                                                                        </v>
      </c>
      <c r="H5313" t="s">
        <v>26902</v>
      </c>
      <c r="I5313" t="s">
        <v>15</v>
      </c>
      <c r="J5313" t="s">
        <v>78</v>
      </c>
      <c r="K5313" t="s">
        <v>202</v>
      </c>
      <c r="L5313" t="s">
        <v>26912</v>
      </c>
      <c r="M5313" t="s">
        <v>23</v>
      </c>
      <c r="N5313" t="s">
        <v>26913</v>
      </c>
      <c r="O5313" s="1" t="s">
        <v>26914</v>
      </c>
      <c r="P5313">
        <v>0</v>
      </c>
      <c r="Q5313">
        <v>8</v>
      </c>
      <c r="R5313" t="s">
        <v>23</v>
      </c>
      <c r="S5313" t="s">
        <v>23</v>
      </c>
      <c r="T5313" t="s">
        <v>23</v>
      </c>
      <c r="U5313">
        <v>8</v>
      </c>
      <c r="V5313" t="s">
        <v>3736</v>
      </c>
    </row>
    <row r="5314" spans="1:22">
      <c r="A5314">
        <v>6365991</v>
      </c>
      <c r="B5314" t="str">
        <f t="shared" si="418"/>
        <v>pDE4</v>
      </c>
      <c r="C5314" t="str">
        <f t="shared" si="419"/>
        <v>-</v>
      </c>
      <c r="D5314" t="str">
        <f t="shared" si="420"/>
        <v>CP013268.1</v>
      </c>
      <c r="E5314" t="str">
        <f t="shared" si="422"/>
        <v>Sphingobium</v>
      </c>
      <c r="F5314" t="s">
        <v>32791</v>
      </c>
      <c r="G5314" t="str">
        <f t="shared" si="421"/>
        <v>Sphingobiumbaderi                   Alphaproteobacteria43.676043---452</v>
      </c>
      <c r="H5314" t="s">
        <v>26902</v>
      </c>
      <c r="I5314" t="s">
        <v>15</v>
      </c>
      <c r="J5314" t="s">
        <v>78</v>
      </c>
      <c r="K5314" t="s">
        <v>202</v>
      </c>
      <c r="L5314" t="s">
        <v>26915</v>
      </c>
      <c r="M5314" t="s">
        <v>23</v>
      </c>
      <c r="N5314" t="s">
        <v>26916</v>
      </c>
      <c r="O5314" s="1" t="s">
        <v>26917</v>
      </c>
      <c r="P5314">
        <v>0</v>
      </c>
      <c r="Q5314">
        <v>43</v>
      </c>
      <c r="R5314" t="s">
        <v>23</v>
      </c>
      <c r="S5314" t="s">
        <v>23</v>
      </c>
      <c r="T5314" t="s">
        <v>23</v>
      </c>
      <c r="U5314">
        <v>45</v>
      </c>
      <c r="V5314">
        <v>2</v>
      </c>
    </row>
    <row r="5315" spans="1:22">
      <c r="A5315">
        <v>6365895</v>
      </c>
      <c r="B5315" t="str">
        <f t="shared" ref="B5315:B5378" si="423">L5315</f>
        <v>pDE1</v>
      </c>
      <c r="C5315" t="str">
        <f t="shared" ref="C5315:C5378" si="424">M5315</f>
        <v>-</v>
      </c>
      <c r="D5315" t="str">
        <f t="shared" ref="D5315:D5378" si="425">N5315</f>
        <v>CP013265.1</v>
      </c>
      <c r="E5315" t="str">
        <f t="shared" si="422"/>
        <v>Sphingobium</v>
      </c>
      <c r="F5315" t="s">
        <v>32791</v>
      </c>
      <c r="G5315" t="str">
        <f t="shared" ref="G5315:G5378" si="426">CONCATENATE(E5315,F5315,K5315,O5315,P5315,Q5315,R5315,S5315,T5315,U5315,V5315)</f>
        <v>Sphingobiumbaderi                   Alphaproteobacteria229.7160224---23612</v>
      </c>
      <c r="H5315" t="s">
        <v>26902</v>
      </c>
      <c r="I5315" t="s">
        <v>15</v>
      </c>
      <c r="J5315" t="s">
        <v>78</v>
      </c>
      <c r="K5315" t="s">
        <v>202</v>
      </c>
      <c r="L5315" t="s">
        <v>26918</v>
      </c>
      <c r="M5315" t="s">
        <v>23</v>
      </c>
      <c r="N5315" t="s">
        <v>26919</v>
      </c>
      <c r="O5315" s="1" t="s">
        <v>26920</v>
      </c>
      <c r="P5315">
        <v>0</v>
      </c>
      <c r="Q5315">
        <v>224</v>
      </c>
      <c r="R5315" t="s">
        <v>23</v>
      </c>
      <c r="S5315" t="s">
        <v>23</v>
      </c>
      <c r="T5315" t="s">
        <v>23</v>
      </c>
      <c r="U5315">
        <v>236</v>
      </c>
      <c r="V5315">
        <v>12</v>
      </c>
    </row>
    <row r="5316" spans="1:22">
      <c r="A5316">
        <v>6365799</v>
      </c>
      <c r="B5316" t="str">
        <f t="shared" si="423"/>
        <v>pDE3</v>
      </c>
      <c r="C5316" t="str">
        <f t="shared" si="424"/>
        <v>-</v>
      </c>
      <c r="D5316" t="str">
        <f t="shared" si="425"/>
        <v>CP013267.1</v>
      </c>
      <c r="E5316" t="str">
        <f t="shared" si="422"/>
        <v>Sphingobium</v>
      </c>
      <c r="F5316" t="s">
        <v>32791</v>
      </c>
      <c r="G5316" t="str">
        <f t="shared" si="426"/>
        <v>Sphingobiumbaderi                   Alphaproteobacteria73.561082---853</v>
      </c>
      <c r="H5316" t="s">
        <v>26902</v>
      </c>
      <c r="I5316" t="s">
        <v>15</v>
      </c>
      <c r="J5316" t="s">
        <v>78</v>
      </c>
      <c r="K5316" t="s">
        <v>202</v>
      </c>
      <c r="L5316" t="s">
        <v>26921</v>
      </c>
      <c r="M5316" t="s">
        <v>23</v>
      </c>
      <c r="N5316" t="s">
        <v>26922</v>
      </c>
      <c r="O5316" s="1" t="s">
        <v>26923</v>
      </c>
      <c r="P5316">
        <v>0</v>
      </c>
      <c r="Q5316">
        <v>82</v>
      </c>
      <c r="R5316" t="s">
        <v>23</v>
      </c>
      <c r="S5316" t="s">
        <v>23</v>
      </c>
      <c r="T5316" t="s">
        <v>23</v>
      </c>
      <c r="U5316">
        <v>85</v>
      </c>
      <c r="V5316">
        <v>3</v>
      </c>
    </row>
    <row r="5317" spans="1:22">
      <c r="A5317">
        <v>6365703</v>
      </c>
      <c r="B5317" t="str">
        <f t="shared" si="423"/>
        <v>pDE2</v>
      </c>
      <c r="C5317" t="str">
        <f t="shared" si="424"/>
        <v>-</v>
      </c>
      <c r="D5317" t="str">
        <f t="shared" si="425"/>
        <v>CP013266.1</v>
      </c>
      <c r="E5317" t="str">
        <f t="shared" si="422"/>
        <v>Sphingobium</v>
      </c>
      <c r="F5317" t="s">
        <v>32791</v>
      </c>
      <c r="G5317" t="str">
        <f t="shared" si="426"/>
        <v>Sphingobiumbaderi                   Alphaproteobacteria85.174097---992</v>
      </c>
      <c r="H5317" t="s">
        <v>26902</v>
      </c>
      <c r="I5317" t="s">
        <v>15</v>
      </c>
      <c r="J5317" t="s">
        <v>78</v>
      </c>
      <c r="K5317" t="s">
        <v>202</v>
      </c>
      <c r="L5317" t="s">
        <v>26924</v>
      </c>
      <c r="M5317" t="s">
        <v>23</v>
      </c>
      <c r="N5317" t="s">
        <v>26925</v>
      </c>
      <c r="O5317" s="1" t="s">
        <v>26926</v>
      </c>
      <c r="P5317">
        <v>0</v>
      </c>
      <c r="Q5317">
        <v>97</v>
      </c>
      <c r="R5317" t="s">
        <v>23</v>
      </c>
      <c r="S5317" t="s">
        <v>23</v>
      </c>
      <c r="T5317" t="s">
        <v>23</v>
      </c>
      <c r="U5317">
        <v>99</v>
      </c>
      <c r="V5317">
        <v>2</v>
      </c>
    </row>
    <row r="5318" spans="1:22">
      <c r="A5318">
        <v>6365607</v>
      </c>
      <c r="B5318" t="str">
        <f t="shared" si="423"/>
        <v>pSPHCH01</v>
      </c>
      <c r="C5318" t="str">
        <f t="shared" si="424"/>
        <v>NC_015595.1</v>
      </c>
      <c r="D5318" t="str">
        <f t="shared" si="425"/>
        <v>CP002800</v>
      </c>
      <c r="E5318" t="str">
        <f t="shared" si="422"/>
        <v>Sphingobium</v>
      </c>
      <c r="F5318" t="s">
        <v>32792</v>
      </c>
      <c r="G5318" t="str">
        <f t="shared" si="426"/>
        <v>Sphingobiumchlorophenolicum         Alphaproteobacteria123.73364.838122---1242</v>
      </c>
      <c r="H5318" t="s">
        <v>26927</v>
      </c>
      <c r="I5318" t="s">
        <v>15</v>
      </c>
      <c r="J5318" t="s">
        <v>78</v>
      </c>
      <c r="K5318" t="s">
        <v>202</v>
      </c>
      <c r="L5318" t="s">
        <v>26928</v>
      </c>
      <c r="M5318" t="s">
        <v>26929</v>
      </c>
      <c r="N5318" t="s">
        <v>26930</v>
      </c>
      <c r="O5318" s="1" t="s">
        <v>26931</v>
      </c>
      <c r="P5318" t="s">
        <v>26932</v>
      </c>
      <c r="Q5318">
        <v>122</v>
      </c>
      <c r="R5318" t="s">
        <v>23</v>
      </c>
      <c r="S5318" t="s">
        <v>23</v>
      </c>
      <c r="T5318" t="s">
        <v>23</v>
      </c>
      <c r="U5318">
        <v>124</v>
      </c>
      <c r="V5318">
        <v>2</v>
      </c>
    </row>
    <row r="5319" spans="1:22">
      <c r="A5319">
        <v>6365511</v>
      </c>
      <c r="B5319" t="str">
        <f t="shared" si="423"/>
        <v>pSY2</v>
      </c>
      <c r="C5319" t="str">
        <f t="shared" si="424"/>
        <v>NC_016000.1</v>
      </c>
      <c r="D5319" t="str">
        <f t="shared" si="425"/>
        <v>JN180627</v>
      </c>
      <c r="E5319" t="str">
        <f t="shared" si="422"/>
        <v>Sphingobium</v>
      </c>
      <c r="F5319" t="s">
        <v>32793</v>
      </c>
      <c r="G5319" t="str">
        <f t="shared" si="426"/>
        <v xml:space="preserve">Sphingobiumchungbukense             Alphaproteobacteria18.77959.539922---22-                                                        </v>
      </c>
      <c r="H5319" t="s">
        <v>26933</v>
      </c>
      <c r="I5319" t="s">
        <v>15</v>
      </c>
      <c r="J5319" t="s">
        <v>78</v>
      </c>
      <c r="K5319" t="s">
        <v>202</v>
      </c>
      <c r="L5319" t="s">
        <v>26934</v>
      </c>
      <c r="M5319" t="s">
        <v>26935</v>
      </c>
      <c r="N5319" t="s">
        <v>26936</v>
      </c>
      <c r="O5319" s="1" t="s">
        <v>26937</v>
      </c>
      <c r="P5319" t="s">
        <v>26938</v>
      </c>
      <c r="Q5319">
        <v>22</v>
      </c>
      <c r="R5319" t="s">
        <v>23</v>
      </c>
      <c r="S5319" t="s">
        <v>23</v>
      </c>
      <c r="T5319" t="s">
        <v>23</v>
      </c>
      <c r="U5319">
        <v>22</v>
      </c>
      <c r="V5319" t="s">
        <v>58</v>
      </c>
    </row>
    <row r="5320" spans="1:22">
      <c r="A5320">
        <v>6365415</v>
      </c>
      <c r="B5320" t="str">
        <f t="shared" si="423"/>
        <v>pPDL2</v>
      </c>
      <c r="C5320" t="str">
        <f t="shared" si="424"/>
        <v>NC_019376.1</v>
      </c>
      <c r="D5320" t="str">
        <f t="shared" si="425"/>
        <v>JX312671</v>
      </c>
      <c r="E5320" t="str">
        <f t="shared" si="422"/>
        <v>Sphingobium</v>
      </c>
      <c r="F5320" t="s">
        <v>32794</v>
      </c>
      <c r="G5320" t="str">
        <f t="shared" si="426"/>
        <v xml:space="preserve">Sphingobiumfuliginis                Alphaproteobacteria37.31762.368439---39-                                                </v>
      </c>
      <c r="H5320" t="s">
        <v>26939</v>
      </c>
      <c r="I5320" t="s">
        <v>15</v>
      </c>
      <c r="J5320" t="s">
        <v>78</v>
      </c>
      <c r="K5320" t="s">
        <v>202</v>
      </c>
      <c r="L5320" t="s">
        <v>26940</v>
      </c>
      <c r="M5320" t="s">
        <v>26941</v>
      </c>
      <c r="N5320" t="s">
        <v>26942</v>
      </c>
      <c r="O5320" s="1" t="s">
        <v>10138</v>
      </c>
      <c r="P5320" t="s">
        <v>26943</v>
      </c>
      <c r="Q5320">
        <v>39</v>
      </c>
      <c r="R5320" t="s">
        <v>23</v>
      </c>
      <c r="S5320" t="s">
        <v>23</v>
      </c>
      <c r="T5320" t="s">
        <v>23</v>
      </c>
      <c r="U5320">
        <v>39</v>
      </c>
      <c r="V5320" t="s">
        <v>24</v>
      </c>
    </row>
    <row r="5321" spans="1:22">
      <c r="A5321">
        <v>6365319</v>
      </c>
      <c r="B5321" t="str">
        <f t="shared" si="423"/>
        <v>pCHQ1</v>
      </c>
      <c r="C5321" t="str">
        <f t="shared" si="424"/>
        <v>NC_014007.1</v>
      </c>
      <c r="D5321" t="str">
        <f t="shared" si="425"/>
        <v>AP010805</v>
      </c>
      <c r="E5321" t="str">
        <f t="shared" si="422"/>
        <v>Sphingobium</v>
      </c>
      <c r="F5321" t="s">
        <v>32795</v>
      </c>
      <c r="G5321" t="str">
        <f t="shared" si="426"/>
        <v>Sphingobiumjaponicum                Alphaproteobacteria190.97462.9588195---2005</v>
      </c>
      <c r="H5321" t="s">
        <v>26944</v>
      </c>
      <c r="I5321" t="s">
        <v>15</v>
      </c>
      <c r="J5321" t="s">
        <v>78</v>
      </c>
      <c r="K5321" t="s">
        <v>202</v>
      </c>
      <c r="L5321" t="s">
        <v>26945</v>
      </c>
      <c r="M5321" t="s">
        <v>26946</v>
      </c>
      <c r="N5321" t="s">
        <v>26947</v>
      </c>
      <c r="O5321" s="1" t="s">
        <v>26948</v>
      </c>
      <c r="P5321" t="s">
        <v>26949</v>
      </c>
      <c r="Q5321">
        <v>195</v>
      </c>
      <c r="R5321" t="s">
        <v>23</v>
      </c>
      <c r="S5321" t="s">
        <v>23</v>
      </c>
      <c r="T5321" t="s">
        <v>23</v>
      </c>
      <c r="U5321">
        <v>200</v>
      </c>
      <c r="V5321">
        <v>5</v>
      </c>
    </row>
    <row r="5322" spans="1:22">
      <c r="A5322">
        <v>6365223</v>
      </c>
      <c r="B5322" t="str">
        <f t="shared" si="423"/>
        <v>pUT2</v>
      </c>
      <c r="C5322" t="str">
        <f t="shared" si="424"/>
        <v>NC_014009.1</v>
      </c>
      <c r="D5322" t="str">
        <f t="shared" si="425"/>
        <v>AP010807</v>
      </c>
      <c r="E5322" t="str">
        <f t="shared" si="422"/>
        <v>Sphingobium</v>
      </c>
      <c r="F5322" t="s">
        <v>32795</v>
      </c>
      <c r="G5322" t="str">
        <f t="shared" si="426"/>
        <v xml:space="preserve">Sphingobiumjaponicum                Alphaproteobacteria5.39860.98567---7-                                                        </v>
      </c>
      <c r="H5322" t="s">
        <v>26944</v>
      </c>
      <c r="I5322" t="s">
        <v>15</v>
      </c>
      <c r="J5322" t="s">
        <v>78</v>
      </c>
      <c r="K5322" t="s">
        <v>202</v>
      </c>
      <c r="L5322" t="s">
        <v>26950</v>
      </c>
      <c r="M5322" t="s">
        <v>26951</v>
      </c>
      <c r="N5322" t="s">
        <v>26952</v>
      </c>
      <c r="O5322" s="1" t="s">
        <v>26953</v>
      </c>
      <c r="P5322" t="s">
        <v>26954</v>
      </c>
      <c r="Q5322">
        <v>7</v>
      </c>
      <c r="R5322" t="s">
        <v>23</v>
      </c>
      <c r="S5322" t="s">
        <v>23</v>
      </c>
      <c r="T5322" t="s">
        <v>23</v>
      </c>
      <c r="U5322">
        <v>7</v>
      </c>
      <c r="V5322" t="s">
        <v>58</v>
      </c>
    </row>
    <row r="5323" spans="1:22">
      <c r="A5323">
        <v>6365127</v>
      </c>
      <c r="B5323" t="str">
        <f t="shared" si="423"/>
        <v>pUT1</v>
      </c>
      <c r="C5323" t="str">
        <f t="shared" si="424"/>
        <v>NC_014005.1</v>
      </c>
      <c r="D5323" t="str">
        <f t="shared" si="425"/>
        <v>AP010806</v>
      </c>
      <c r="E5323" t="str">
        <f t="shared" si="422"/>
        <v>Sphingobium</v>
      </c>
      <c r="F5323" t="s">
        <v>32795</v>
      </c>
      <c r="G5323" t="str">
        <f t="shared" si="426"/>
        <v>Sphingobiumjaponicum                Alphaproteobacteria31.77663.689636---382</v>
      </c>
      <c r="H5323" t="s">
        <v>26944</v>
      </c>
      <c r="I5323" t="s">
        <v>15</v>
      </c>
      <c r="J5323" t="s">
        <v>78</v>
      </c>
      <c r="K5323" t="s">
        <v>202</v>
      </c>
      <c r="L5323" t="s">
        <v>26955</v>
      </c>
      <c r="M5323" t="s">
        <v>26956</v>
      </c>
      <c r="N5323" t="s">
        <v>26957</v>
      </c>
      <c r="O5323" s="1" t="s">
        <v>26958</v>
      </c>
      <c r="P5323" t="s">
        <v>26959</v>
      </c>
      <c r="Q5323">
        <v>36</v>
      </c>
      <c r="R5323" t="s">
        <v>23</v>
      </c>
      <c r="S5323" t="s">
        <v>23</v>
      </c>
      <c r="T5323" t="s">
        <v>23</v>
      </c>
      <c r="U5323">
        <v>38</v>
      </c>
      <c r="V5323">
        <v>2</v>
      </c>
    </row>
    <row r="5324" spans="1:22">
      <c r="A5324">
        <v>6365031</v>
      </c>
      <c r="B5324" t="str">
        <f t="shared" si="423"/>
        <v>pSLPG</v>
      </c>
      <c r="C5324" t="str">
        <f t="shared" si="424"/>
        <v>NC_015974.1</v>
      </c>
      <c r="D5324" t="str">
        <f t="shared" si="425"/>
        <v>AP012223</v>
      </c>
      <c r="E5324" t="str">
        <f t="shared" si="422"/>
        <v>Sphingobium</v>
      </c>
      <c r="F5324" t="s">
        <v>32132</v>
      </c>
      <c r="G5324" t="str">
        <f t="shared" si="426"/>
        <v>Sphingobiumsp.                      Alphaproteobacteria148.80164.4001144---1473</v>
      </c>
      <c r="H5324" t="s">
        <v>26960</v>
      </c>
      <c r="I5324" t="s">
        <v>15</v>
      </c>
      <c r="J5324" t="s">
        <v>78</v>
      </c>
      <c r="K5324" t="s">
        <v>202</v>
      </c>
      <c r="L5324" t="s">
        <v>26961</v>
      </c>
      <c r="M5324" t="s">
        <v>26962</v>
      </c>
      <c r="N5324" t="s">
        <v>26963</v>
      </c>
      <c r="O5324" s="1" t="s">
        <v>26964</v>
      </c>
      <c r="P5324" t="s">
        <v>26965</v>
      </c>
      <c r="Q5324">
        <v>144</v>
      </c>
      <c r="R5324" t="s">
        <v>23</v>
      </c>
      <c r="S5324" t="s">
        <v>23</v>
      </c>
      <c r="T5324" t="s">
        <v>23</v>
      </c>
      <c r="U5324">
        <v>147</v>
      </c>
      <c r="V5324">
        <v>3</v>
      </c>
    </row>
    <row r="5325" spans="1:22">
      <c r="A5325">
        <v>6364935</v>
      </c>
      <c r="B5325" t="str">
        <f t="shared" si="423"/>
        <v>YBL2_6</v>
      </c>
      <c r="C5325" t="str">
        <f t="shared" si="424"/>
        <v>NZ_CP010960.1</v>
      </c>
      <c r="D5325" t="str">
        <f t="shared" si="425"/>
        <v>CP010960</v>
      </c>
      <c r="E5325" t="str">
        <f t="shared" si="422"/>
        <v>Sphingobium</v>
      </c>
      <c r="F5325" t="s">
        <v>32132</v>
      </c>
      <c r="G5325" t="str">
        <f t="shared" si="426"/>
        <v xml:space="preserve">Sphingobiumsp.                      Alphaproteobacteria19.33960.851116---16-                                                                </v>
      </c>
      <c r="H5325" t="s">
        <v>26966</v>
      </c>
      <c r="I5325" t="s">
        <v>15</v>
      </c>
      <c r="J5325" t="s">
        <v>78</v>
      </c>
      <c r="K5325" t="s">
        <v>202</v>
      </c>
      <c r="L5325" t="s">
        <v>26967</v>
      </c>
      <c r="M5325" t="s">
        <v>26968</v>
      </c>
      <c r="N5325" t="s">
        <v>26969</v>
      </c>
      <c r="O5325" s="1" t="s">
        <v>26970</v>
      </c>
      <c r="P5325" t="s">
        <v>26971</v>
      </c>
      <c r="Q5325">
        <v>16</v>
      </c>
      <c r="R5325" t="s">
        <v>23</v>
      </c>
      <c r="S5325" t="s">
        <v>23</v>
      </c>
      <c r="T5325" t="s">
        <v>23</v>
      </c>
      <c r="U5325">
        <v>16</v>
      </c>
      <c r="V5325" t="s">
        <v>495</v>
      </c>
    </row>
    <row r="5326" spans="1:22">
      <c r="A5326">
        <v>6364839</v>
      </c>
      <c r="B5326" t="str">
        <f t="shared" si="423"/>
        <v>YBL2_5</v>
      </c>
      <c r="C5326" t="str">
        <f t="shared" si="424"/>
        <v>NZ_CP010959.1</v>
      </c>
      <c r="D5326" t="str">
        <f t="shared" si="425"/>
        <v>CP010959</v>
      </c>
      <c r="E5326" t="str">
        <f t="shared" si="422"/>
        <v>Sphingobium</v>
      </c>
      <c r="F5326" t="s">
        <v>32132</v>
      </c>
      <c r="G5326" t="str">
        <f t="shared" si="426"/>
        <v>Sphingobiumsp.                      Alphaproteobacteria20.55260.719219---212</v>
      </c>
      <c r="H5326" t="s">
        <v>26966</v>
      </c>
      <c r="I5326" t="s">
        <v>15</v>
      </c>
      <c r="J5326" t="s">
        <v>78</v>
      </c>
      <c r="K5326" t="s">
        <v>202</v>
      </c>
      <c r="L5326" t="s">
        <v>26972</v>
      </c>
      <c r="M5326" t="s">
        <v>26973</v>
      </c>
      <c r="N5326" t="s">
        <v>26974</v>
      </c>
      <c r="O5326" s="1" t="s">
        <v>26975</v>
      </c>
      <c r="P5326" t="s">
        <v>26976</v>
      </c>
      <c r="Q5326">
        <v>19</v>
      </c>
      <c r="R5326" t="s">
        <v>23</v>
      </c>
      <c r="S5326" t="s">
        <v>23</v>
      </c>
      <c r="T5326" t="s">
        <v>23</v>
      </c>
      <c r="U5326">
        <v>21</v>
      </c>
      <c r="V5326">
        <v>2</v>
      </c>
    </row>
    <row r="5327" spans="1:22">
      <c r="A5327">
        <v>6364743</v>
      </c>
      <c r="B5327" t="str">
        <f t="shared" si="423"/>
        <v>YBL2_4</v>
      </c>
      <c r="C5327" t="str">
        <f t="shared" si="424"/>
        <v>NZ_CP010958.1</v>
      </c>
      <c r="D5327" t="str">
        <f t="shared" si="425"/>
        <v>CP010958</v>
      </c>
      <c r="E5327" t="str">
        <f t="shared" si="422"/>
        <v>Sphingobium</v>
      </c>
      <c r="F5327" t="s">
        <v>32132</v>
      </c>
      <c r="G5327" t="str">
        <f t="shared" si="426"/>
        <v>Sphingobiumsp.                      Alphaproteobacteria44.34262.243548-1-512</v>
      </c>
      <c r="H5327" t="s">
        <v>26966</v>
      </c>
      <c r="I5327" t="s">
        <v>15</v>
      </c>
      <c r="J5327" t="s">
        <v>78</v>
      </c>
      <c r="K5327" t="s">
        <v>202</v>
      </c>
      <c r="L5327" t="s">
        <v>26977</v>
      </c>
      <c r="M5327" t="s">
        <v>26978</v>
      </c>
      <c r="N5327" t="s">
        <v>26979</v>
      </c>
      <c r="O5327" s="1" t="s">
        <v>26980</v>
      </c>
      <c r="P5327" t="s">
        <v>26981</v>
      </c>
      <c r="Q5327">
        <v>48</v>
      </c>
      <c r="R5327" t="s">
        <v>23</v>
      </c>
      <c r="S5327">
        <v>1</v>
      </c>
      <c r="T5327" t="s">
        <v>23</v>
      </c>
      <c r="U5327">
        <v>51</v>
      </c>
      <c r="V5327">
        <v>2</v>
      </c>
    </row>
    <row r="5328" spans="1:22">
      <c r="A5328">
        <v>6364647</v>
      </c>
      <c r="B5328" t="str">
        <f t="shared" si="423"/>
        <v>YBL2_3</v>
      </c>
      <c r="C5328" t="str">
        <f t="shared" si="424"/>
        <v>NZ_CP010957.1</v>
      </c>
      <c r="D5328" t="str">
        <f t="shared" si="425"/>
        <v>CP010957</v>
      </c>
      <c r="E5328" t="str">
        <f t="shared" si="422"/>
        <v>Sphingobium</v>
      </c>
      <c r="F5328" t="s">
        <v>32132</v>
      </c>
      <c r="G5328" t="str">
        <f t="shared" si="426"/>
        <v>Sphingobiumsp.                      Alphaproteobacteria322.22661.1412297---30912</v>
      </c>
      <c r="H5328" t="s">
        <v>26966</v>
      </c>
      <c r="I5328" t="s">
        <v>15</v>
      </c>
      <c r="J5328" t="s">
        <v>78</v>
      </c>
      <c r="K5328" t="s">
        <v>202</v>
      </c>
      <c r="L5328" t="s">
        <v>26982</v>
      </c>
      <c r="M5328" t="s">
        <v>26983</v>
      </c>
      <c r="N5328" t="s">
        <v>26984</v>
      </c>
      <c r="O5328" s="1" t="s">
        <v>26985</v>
      </c>
      <c r="P5328" t="s">
        <v>26986</v>
      </c>
      <c r="Q5328">
        <v>297</v>
      </c>
      <c r="R5328" t="s">
        <v>23</v>
      </c>
      <c r="S5328" t="s">
        <v>23</v>
      </c>
      <c r="T5328" t="s">
        <v>23</v>
      </c>
      <c r="U5328">
        <v>309</v>
      </c>
      <c r="V5328">
        <v>12</v>
      </c>
    </row>
    <row r="5329" spans="1:22">
      <c r="A5329">
        <v>6364551</v>
      </c>
      <c r="B5329" t="str">
        <f t="shared" si="423"/>
        <v>YBL2_1</v>
      </c>
      <c r="C5329" t="str">
        <f t="shared" si="424"/>
        <v>NZ_CP010955.1</v>
      </c>
      <c r="D5329" t="str">
        <f t="shared" si="425"/>
        <v>CP010955</v>
      </c>
      <c r="E5329" t="str">
        <f t="shared" si="422"/>
        <v>Sphingobium</v>
      </c>
      <c r="F5329" t="s">
        <v>32132</v>
      </c>
      <c r="G5329" t="str">
        <f t="shared" si="426"/>
        <v>Sphingobiumsp.                      Alphaproteobacteria27.03660.541531---321</v>
      </c>
      <c r="H5329" t="s">
        <v>26966</v>
      </c>
      <c r="I5329" t="s">
        <v>15</v>
      </c>
      <c r="J5329" t="s">
        <v>78</v>
      </c>
      <c r="K5329" t="s">
        <v>202</v>
      </c>
      <c r="L5329" t="s">
        <v>26987</v>
      </c>
      <c r="M5329" t="s">
        <v>26988</v>
      </c>
      <c r="N5329" t="s">
        <v>26989</v>
      </c>
      <c r="O5329" s="1" t="s">
        <v>26990</v>
      </c>
      <c r="P5329" t="s">
        <v>26991</v>
      </c>
      <c r="Q5329">
        <v>31</v>
      </c>
      <c r="R5329" t="s">
        <v>23</v>
      </c>
      <c r="S5329" t="s">
        <v>23</v>
      </c>
      <c r="T5329" t="s">
        <v>23</v>
      </c>
      <c r="U5329">
        <v>32</v>
      </c>
      <c r="V5329">
        <v>1</v>
      </c>
    </row>
    <row r="5330" spans="1:22">
      <c r="A5330">
        <v>6364455</v>
      </c>
      <c r="B5330" t="str">
        <f t="shared" si="423"/>
        <v>YBL2_2</v>
      </c>
      <c r="C5330" t="str">
        <f t="shared" si="424"/>
        <v>NZ_CP010956.1</v>
      </c>
      <c r="D5330" t="str">
        <f t="shared" si="425"/>
        <v>CP010956</v>
      </c>
      <c r="E5330" t="str">
        <f t="shared" si="422"/>
        <v>Sphingobium</v>
      </c>
      <c r="F5330" t="s">
        <v>32132</v>
      </c>
      <c r="G5330" t="str">
        <f t="shared" si="426"/>
        <v>Sphingobiumsp.                      Alphaproteobacteria227.50362.8308219---23112</v>
      </c>
      <c r="H5330" t="s">
        <v>26966</v>
      </c>
      <c r="I5330" t="s">
        <v>15</v>
      </c>
      <c r="J5330" t="s">
        <v>78</v>
      </c>
      <c r="K5330" t="s">
        <v>202</v>
      </c>
      <c r="L5330" t="s">
        <v>26992</v>
      </c>
      <c r="M5330" t="s">
        <v>26993</v>
      </c>
      <c r="N5330" t="s">
        <v>26994</v>
      </c>
      <c r="O5330" s="1" t="s">
        <v>26995</v>
      </c>
      <c r="P5330" t="s">
        <v>26996</v>
      </c>
      <c r="Q5330">
        <v>219</v>
      </c>
      <c r="R5330" t="s">
        <v>23</v>
      </c>
      <c r="S5330" t="s">
        <v>23</v>
      </c>
      <c r="T5330" t="s">
        <v>23</v>
      </c>
      <c r="U5330">
        <v>231</v>
      </c>
      <c r="V5330">
        <v>12</v>
      </c>
    </row>
    <row r="5331" spans="1:22">
      <c r="A5331">
        <v>6364359</v>
      </c>
      <c r="B5331" t="str">
        <f t="shared" si="423"/>
        <v>pPBA</v>
      </c>
      <c r="C5331" t="str">
        <f t="shared" si="424"/>
        <v>NC_025133.1</v>
      </c>
      <c r="D5331" t="str">
        <f t="shared" si="425"/>
        <v>KJ009324</v>
      </c>
      <c r="E5331" t="str">
        <f t="shared" si="422"/>
        <v>Sphingobium</v>
      </c>
      <c r="F5331" t="s">
        <v>32796</v>
      </c>
      <c r="G5331" t="str">
        <f t="shared" si="426"/>
        <v xml:space="preserve">Sphingobiumwenxiniae                Alphaproteobacteria59.85960.54938---38-                                                        </v>
      </c>
      <c r="H5331" t="s">
        <v>26997</v>
      </c>
      <c r="I5331" t="s">
        <v>15</v>
      </c>
      <c r="J5331" t="s">
        <v>78</v>
      </c>
      <c r="K5331" t="s">
        <v>202</v>
      </c>
      <c r="L5331" t="s">
        <v>26998</v>
      </c>
      <c r="M5331" t="s">
        <v>26999</v>
      </c>
      <c r="N5331" t="s">
        <v>27000</v>
      </c>
      <c r="O5331" s="1" t="s">
        <v>27001</v>
      </c>
      <c r="P5331" t="s">
        <v>27002</v>
      </c>
      <c r="Q5331">
        <v>38</v>
      </c>
      <c r="R5331" t="s">
        <v>23</v>
      </c>
      <c r="S5331" t="s">
        <v>23</v>
      </c>
      <c r="T5331" t="s">
        <v>23</v>
      </c>
      <c r="U5331">
        <v>38</v>
      </c>
      <c r="V5331" t="s">
        <v>58</v>
      </c>
    </row>
    <row r="5332" spans="1:22">
      <c r="A5332">
        <v>6364263</v>
      </c>
      <c r="B5332" t="str">
        <f t="shared" si="423"/>
        <v>pSx-Qyy</v>
      </c>
      <c r="C5332" t="str">
        <f t="shared" si="424"/>
        <v>NC_006826.1</v>
      </c>
      <c r="D5332" t="str">
        <f t="shared" si="425"/>
        <v>AY787146</v>
      </c>
      <c r="E5332" t="str">
        <f t="shared" si="422"/>
        <v>Sphingobium</v>
      </c>
      <c r="F5332" t="s">
        <v>32797</v>
      </c>
      <c r="G5332" t="str">
        <f t="shared" si="426"/>
        <v xml:space="preserve">Sphingobiumxenophagum               Alphaproteobacteria5.68356.16754---4-                                                        </v>
      </c>
      <c r="H5332" t="s">
        <v>27003</v>
      </c>
      <c r="I5332" t="s">
        <v>15</v>
      </c>
      <c r="J5332" t="s">
        <v>78</v>
      </c>
      <c r="K5332" t="s">
        <v>202</v>
      </c>
      <c r="L5332" t="s">
        <v>27004</v>
      </c>
      <c r="M5332" t="s">
        <v>27005</v>
      </c>
      <c r="N5332" t="s">
        <v>27006</v>
      </c>
      <c r="O5332" s="1" t="s">
        <v>27007</v>
      </c>
      <c r="P5332" t="s">
        <v>27008</v>
      </c>
      <c r="Q5332">
        <v>4</v>
      </c>
      <c r="R5332" t="s">
        <v>23</v>
      </c>
      <c r="S5332" t="s">
        <v>23</v>
      </c>
      <c r="T5332" t="s">
        <v>23</v>
      </c>
      <c r="U5332">
        <v>4</v>
      </c>
      <c r="V5332" t="s">
        <v>58</v>
      </c>
    </row>
    <row r="5333" spans="1:22">
      <c r="A5333">
        <v>6364167</v>
      </c>
      <c r="B5333" t="str">
        <f t="shared" si="423"/>
        <v>pYAN-1</v>
      </c>
      <c r="C5333" t="str">
        <f t="shared" si="424"/>
        <v>NC_008246.1</v>
      </c>
      <c r="D5333" t="str">
        <f t="shared" si="425"/>
        <v>AB265740</v>
      </c>
      <c r="E5333" t="str">
        <f t="shared" si="422"/>
        <v>Sphingobium</v>
      </c>
      <c r="F5333" t="s">
        <v>32798</v>
      </c>
      <c r="G5333" t="str">
        <f t="shared" si="426"/>
        <v xml:space="preserve">Sphingobiumyanoikuyae               Alphaproteobacteria5.18262.04171---1-                                                        </v>
      </c>
      <c r="H5333" t="s">
        <v>27009</v>
      </c>
      <c r="I5333" t="s">
        <v>15</v>
      </c>
      <c r="J5333" t="s">
        <v>78</v>
      </c>
      <c r="K5333" t="s">
        <v>202</v>
      </c>
      <c r="L5333" t="s">
        <v>27010</v>
      </c>
      <c r="M5333" t="s">
        <v>27011</v>
      </c>
      <c r="N5333" t="s">
        <v>27012</v>
      </c>
      <c r="O5333" s="1" t="s">
        <v>27013</v>
      </c>
      <c r="P5333" t="s">
        <v>27014</v>
      </c>
      <c r="Q5333">
        <v>1</v>
      </c>
      <c r="R5333" t="s">
        <v>23</v>
      </c>
      <c r="S5333" t="s">
        <v>23</v>
      </c>
      <c r="T5333" t="s">
        <v>23</v>
      </c>
      <c r="U5333">
        <v>1</v>
      </c>
      <c r="V5333" t="s">
        <v>58</v>
      </c>
    </row>
    <row r="5334" spans="1:22">
      <c r="A5334">
        <v>6364071</v>
      </c>
      <c r="B5334" t="str">
        <f t="shared" si="423"/>
        <v>pYAN-2</v>
      </c>
      <c r="C5334" t="str">
        <f t="shared" si="424"/>
        <v>NC_008247.1</v>
      </c>
      <c r="D5334" t="str">
        <f t="shared" si="425"/>
        <v>AB265741</v>
      </c>
      <c r="E5334" t="str">
        <f t="shared" si="422"/>
        <v>Sphingobium</v>
      </c>
      <c r="F5334" t="s">
        <v>32798</v>
      </c>
      <c r="G5334" t="str">
        <f t="shared" si="426"/>
        <v xml:space="preserve">Sphingobiumyanoikuyae               Alphaproteobacteria4.92463.52561---1-                                                        </v>
      </c>
      <c r="H5334" t="s">
        <v>27009</v>
      </c>
      <c r="I5334" t="s">
        <v>15</v>
      </c>
      <c r="J5334" t="s">
        <v>78</v>
      </c>
      <c r="K5334" t="s">
        <v>202</v>
      </c>
      <c r="L5334" t="s">
        <v>27015</v>
      </c>
      <c r="M5334" t="s">
        <v>27016</v>
      </c>
      <c r="N5334" t="s">
        <v>27017</v>
      </c>
      <c r="O5334" s="1" t="s">
        <v>27018</v>
      </c>
      <c r="P5334" t="s">
        <v>27019</v>
      </c>
      <c r="Q5334">
        <v>1</v>
      </c>
      <c r="R5334" t="s">
        <v>23</v>
      </c>
      <c r="S5334" t="s">
        <v>23</v>
      </c>
      <c r="T5334" t="s">
        <v>23</v>
      </c>
      <c r="U5334">
        <v>1</v>
      </c>
      <c r="V5334" t="s">
        <v>58</v>
      </c>
    </row>
    <row r="5335" spans="1:22">
      <c r="A5335">
        <v>6363975</v>
      </c>
      <c r="B5335" t="str">
        <f t="shared" si="423"/>
        <v>unnamed</v>
      </c>
      <c r="C5335" t="str">
        <f t="shared" si="424"/>
        <v>NZ_CP010837.1</v>
      </c>
      <c r="D5335" t="str">
        <f t="shared" si="425"/>
        <v>CP010837</v>
      </c>
      <c r="E5335" t="str">
        <f t="shared" si="422"/>
        <v>Sphingomonas</v>
      </c>
      <c r="F5335" t="s">
        <v>32799</v>
      </c>
      <c r="G5335" t="str">
        <f t="shared" si="426"/>
        <v xml:space="preserve">Sphingomonashengshuiensis            Alphaproteobacteria36.85362.602837---37-                                                </v>
      </c>
      <c r="H5335" t="s">
        <v>27020</v>
      </c>
      <c r="I5335" t="s">
        <v>15</v>
      </c>
      <c r="J5335" t="s">
        <v>78</v>
      </c>
      <c r="K5335" t="s">
        <v>202</v>
      </c>
      <c r="L5335" t="s">
        <v>68</v>
      </c>
      <c r="M5335" t="s">
        <v>27021</v>
      </c>
      <c r="N5335" t="s">
        <v>27022</v>
      </c>
      <c r="O5335" s="1" t="s">
        <v>27023</v>
      </c>
      <c r="P5335" t="s">
        <v>27024</v>
      </c>
      <c r="Q5335">
        <v>37</v>
      </c>
      <c r="R5335" t="s">
        <v>23</v>
      </c>
      <c r="S5335" t="s">
        <v>23</v>
      </c>
      <c r="T5335" t="s">
        <v>23</v>
      </c>
      <c r="U5335">
        <v>37</v>
      </c>
      <c r="V5335" t="s">
        <v>24</v>
      </c>
    </row>
    <row r="5336" spans="1:22">
      <c r="A5336">
        <v>6363879</v>
      </c>
      <c r="B5336" t="str">
        <f t="shared" si="423"/>
        <v>pNXO2</v>
      </c>
      <c r="C5336" t="str">
        <f t="shared" si="424"/>
        <v>NZ_CP011450.1</v>
      </c>
      <c r="D5336" t="str">
        <f t="shared" si="425"/>
        <v>CP011450</v>
      </c>
      <c r="E5336" t="str">
        <f t="shared" si="422"/>
        <v>Sphingomonas</v>
      </c>
      <c r="F5336" t="s">
        <v>32800</v>
      </c>
      <c r="G5336" t="str">
        <f t="shared" si="426"/>
        <v>Sphingomonassanxanigenens            Alphaproteobacteria374.40164.6302343---36017</v>
      </c>
      <c r="H5336" t="s">
        <v>27025</v>
      </c>
      <c r="I5336" t="s">
        <v>15</v>
      </c>
      <c r="J5336" t="s">
        <v>78</v>
      </c>
      <c r="K5336" t="s">
        <v>202</v>
      </c>
      <c r="L5336" t="s">
        <v>27026</v>
      </c>
      <c r="M5336" t="s">
        <v>27027</v>
      </c>
      <c r="N5336" t="s">
        <v>27028</v>
      </c>
      <c r="O5336" s="1" t="s">
        <v>27029</v>
      </c>
      <c r="P5336" t="s">
        <v>27030</v>
      </c>
      <c r="Q5336">
        <v>343</v>
      </c>
      <c r="R5336" t="s">
        <v>23</v>
      </c>
      <c r="S5336" t="s">
        <v>23</v>
      </c>
      <c r="T5336" t="s">
        <v>23</v>
      </c>
      <c r="U5336">
        <v>360</v>
      </c>
      <c r="V5336">
        <v>17</v>
      </c>
    </row>
    <row r="5337" spans="1:22">
      <c r="A5337">
        <v>6363783</v>
      </c>
      <c r="B5337" t="str">
        <f t="shared" si="423"/>
        <v>pA1</v>
      </c>
      <c r="C5337" t="str">
        <f t="shared" si="424"/>
        <v>NC_007353.2</v>
      </c>
      <c r="D5337" t="str">
        <f t="shared" si="425"/>
        <v>AB231906</v>
      </c>
      <c r="E5337" t="str">
        <f t="shared" si="422"/>
        <v>Sphingomonas</v>
      </c>
      <c r="F5337" t="s">
        <v>32132</v>
      </c>
      <c r="G5337" t="str">
        <f t="shared" si="426"/>
        <v xml:space="preserve">Sphingomonassp.                      Alphaproteobacteria46.55765.328549---49-                                                                </v>
      </c>
      <c r="H5337" t="s">
        <v>27031</v>
      </c>
      <c r="I5337" t="s">
        <v>15</v>
      </c>
      <c r="J5337" t="s">
        <v>78</v>
      </c>
      <c r="K5337" t="s">
        <v>202</v>
      </c>
      <c r="L5337" t="s">
        <v>18202</v>
      </c>
      <c r="M5337" t="s">
        <v>27032</v>
      </c>
      <c r="N5337" t="s">
        <v>27033</v>
      </c>
      <c r="O5337" s="1" t="s">
        <v>27034</v>
      </c>
      <c r="P5337" t="s">
        <v>27035</v>
      </c>
      <c r="Q5337">
        <v>49</v>
      </c>
      <c r="R5337" t="s">
        <v>23</v>
      </c>
      <c r="S5337" t="s">
        <v>23</v>
      </c>
      <c r="T5337" t="s">
        <v>23</v>
      </c>
      <c r="U5337">
        <v>49</v>
      </c>
      <c r="V5337" t="s">
        <v>495</v>
      </c>
    </row>
    <row r="5338" spans="1:22">
      <c r="A5338">
        <v>6363687</v>
      </c>
      <c r="B5338" t="str">
        <f t="shared" si="423"/>
        <v>pCADAB1</v>
      </c>
      <c r="C5338" t="str">
        <f t="shared" si="424"/>
        <v>NC_022235.1</v>
      </c>
      <c r="D5338" t="str">
        <f t="shared" si="425"/>
        <v>KF494257</v>
      </c>
      <c r="E5338" t="str">
        <f t="shared" si="422"/>
        <v>Sphingomonas</v>
      </c>
      <c r="F5338" t="s">
        <v>32132</v>
      </c>
      <c r="G5338" t="str">
        <f t="shared" si="426"/>
        <v xml:space="preserve">Sphingomonassp.                      Alphaproteobacteria138.30663.1896132---132-                                                                </v>
      </c>
      <c r="H5338" t="s">
        <v>27036</v>
      </c>
      <c r="I5338" t="s">
        <v>15</v>
      </c>
      <c r="J5338" t="s">
        <v>78</v>
      </c>
      <c r="K5338" t="s">
        <v>202</v>
      </c>
      <c r="L5338" t="s">
        <v>27037</v>
      </c>
      <c r="M5338" t="s">
        <v>27038</v>
      </c>
      <c r="N5338" t="s">
        <v>27039</v>
      </c>
      <c r="O5338" s="1" t="s">
        <v>27040</v>
      </c>
      <c r="P5338" t="s">
        <v>27041</v>
      </c>
      <c r="Q5338">
        <v>132</v>
      </c>
      <c r="R5338" t="s">
        <v>23</v>
      </c>
      <c r="S5338" t="s">
        <v>23</v>
      </c>
      <c r="T5338" t="s">
        <v>23</v>
      </c>
      <c r="U5338">
        <v>132</v>
      </c>
      <c r="V5338" t="s">
        <v>495</v>
      </c>
    </row>
    <row r="5339" spans="1:22">
      <c r="A5339">
        <v>6363591</v>
      </c>
      <c r="B5339" t="str">
        <f t="shared" si="423"/>
        <v>pCAR3</v>
      </c>
      <c r="C5339" t="str">
        <f t="shared" si="424"/>
        <v>NC_008308.1</v>
      </c>
      <c r="D5339" t="str">
        <f t="shared" si="425"/>
        <v>AB270530</v>
      </c>
      <c r="E5339" t="str">
        <f t="shared" ref="E5339:E5402" si="427">MID(H5339,1,FIND(" ",H5339)-1)</f>
        <v>Sphingomonas</v>
      </c>
      <c r="F5339" t="s">
        <v>32132</v>
      </c>
      <c r="G5339" t="str">
        <f t="shared" si="426"/>
        <v xml:space="preserve">Sphingomonassp.                      Alphaproteobacteria254.79762.8869263---263-                                                                </v>
      </c>
      <c r="H5339" t="s">
        <v>27042</v>
      </c>
      <c r="I5339" t="s">
        <v>15</v>
      </c>
      <c r="J5339" t="s">
        <v>78</v>
      </c>
      <c r="K5339" t="s">
        <v>202</v>
      </c>
      <c r="L5339" t="s">
        <v>27043</v>
      </c>
      <c r="M5339" t="s">
        <v>27044</v>
      </c>
      <c r="N5339" t="s">
        <v>27045</v>
      </c>
      <c r="O5339" s="1" t="s">
        <v>27046</v>
      </c>
      <c r="P5339" t="s">
        <v>27047</v>
      </c>
      <c r="Q5339">
        <v>263</v>
      </c>
      <c r="R5339" t="s">
        <v>23</v>
      </c>
      <c r="S5339" t="s">
        <v>23</v>
      </c>
      <c r="T5339" t="s">
        <v>23</v>
      </c>
      <c r="U5339">
        <v>263</v>
      </c>
      <c r="V5339" t="s">
        <v>495</v>
      </c>
    </row>
    <row r="5340" spans="1:22">
      <c r="A5340">
        <v>6363495</v>
      </c>
      <c r="B5340" t="str">
        <f t="shared" si="423"/>
        <v>pMEA06</v>
      </c>
      <c r="C5340" t="str">
        <f t="shared" si="424"/>
        <v>NZ_CM003357.1</v>
      </c>
      <c r="D5340" t="str">
        <f t="shared" si="425"/>
        <v>CM003357</v>
      </c>
      <c r="E5340" t="str">
        <f t="shared" si="427"/>
        <v>Sphingomonas</v>
      </c>
      <c r="F5340" t="s">
        <v>32132</v>
      </c>
      <c r="G5340" t="str">
        <f t="shared" si="426"/>
        <v>Sphingomonassp.                      Alphaproteobacteria13.15762.985515---172</v>
      </c>
      <c r="H5340" t="s">
        <v>27048</v>
      </c>
      <c r="I5340" t="s">
        <v>15</v>
      </c>
      <c r="J5340" t="s">
        <v>78</v>
      </c>
      <c r="K5340" t="s">
        <v>202</v>
      </c>
      <c r="L5340" t="s">
        <v>27049</v>
      </c>
      <c r="M5340" t="s">
        <v>27050</v>
      </c>
      <c r="N5340" t="s">
        <v>27051</v>
      </c>
      <c r="O5340" s="1" t="s">
        <v>27052</v>
      </c>
      <c r="P5340" t="s">
        <v>27053</v>
      </c>
      <c r="Q5340">
        <v>15</v>
      </c>
      <c r="R5340" t="s">
        <v>23</v>
      </c>
      <c r="S5340" t="s">
        <v>23</v>
      </c>
      <c r="T5340" t="s">
        <v>23</v>
      </c>
      <c r="U5340">
        <v>17</v>
      </c>
      <c r="V5340">
        <v>2</v>
      </c>
    </row>
    <row r="5341" spans="1:22">
      <c r="A5341">
        <v>6363399</v>
      </c>
      <c r="B5341" t="str">
        <f t="shared" si="423"/>
        <v>pMEA05</v>
      </c>
      <c r="C5341" t="str">
        <f t="shared" si="424"/>
        <v>NZ_CM003356.1</v>
      </c>
      <c r="D5341" t="str">
        <f t="shared" si="425"/>
        <v>CM003356</v>
      </c>
      <c r="E5341" t="str">
        <f t="shared" si="427"/>
        <v>Sphingomonas</v>
      </c>
      <c r="F5341" t="s">
        <v>32132</v>
      </c>
      <c r="G5341" t="str">
        <f t="shared" si="426"/>
        <v>Sphingomonassp.                      Alphaproteobacteria32.51263.10930---344</v>
      </c>
      <c r="H5341" t="s">
        <v>27048</v>
      </c>
      <c r="I5341" t="s">
        <v>15</v>
      </c>
      <c r="J5341" t="s">
        <v>78</v>
      </c>
      <c r="K5341" t="s">
        <v>202</v>
      </c>
      <c r="L5341" t="s">
        <v>27054</v>
      </c>
      <c r="M5341" t="s">
        <v>27055</v>
      </c>
      <c r="N5341" t="s">
        <v>27056</v>
      </c>
      <c r="O5341" s="1" t="s">
        <v>27057</v>
      </c>
      <c r="P5341" t="s">
        <v>27058</v>
      </c>
      <c r="Q5341">
        <v>30</v>
      </c>
      <c r="R5341" t="s">
        <v>23</v>
      </c>
      <c r="S5341" t="s">
        <v>23</v>
      </c>
      <c r="T5341" t="s">
        <v>23</v>
      </c>
      <c r="U5341">
        <v>34</v>
      </c>
      <c r="V5341">
        <v>4</v>
      </c>
    </row>
    <row r="5342" spans="1:22">
      <c r="A5342">
        <v>6363303</v>
      </c>
      <c r="B5342" t="str">
        <f t="shared" si="423"/>
        <v>pMEA07</v>
      </c>
      <c r="C5342" t="str">
        <f t="shared" si="424"/>
        <v>NZ_CM003358.1</v>
      </c>
      <c r="D5342" t="str">
        <f t="shared" si="425"/>
        <v>CM003358</v>
      </c>
      <c r="E5342" t="str">
        <f t="shared" si="427"/>
        <v>Sphingomonas</v>
      </c>
      <c r="F5342" t="s">
        <v>32132</v>
      </c>
      <c r="G5342" t="str">
        <f t="shared" si="426"/>
        <v xml:space="preserve">Sphingomonassp.                      Alphaproteobacteria6.10861.34589---9-                                                                </v>
      </c>
      <c r="H5342" t="s">
        <v>27048</v>
      </c>
      <c r="I5342" t="s">
        <v>15</v>
      </c>
      <c r="J5342" t="s">
        <v>78</v>
      </c>
      <c r="K5342" t="s">
        <v>202</v>
      </c>
      <c r="L5342" t="s">
        <v>27059</v>
      </c>
      <c r="M5342" t="s">
        <v>27060</v>
      </c>
      <c r="N5342" t="s">
        <v>27061</v>
      </c>
      <c r="O5342" s="1" t="s">
        <v>26905</v>
      </c>
      <c r="P5342" t="s">
        <v>27062</v>
      </c>
      <c r="Q5342">
        <v>9</v>
      </c>
      <c r="R5342" t="s">
        <v>23</v>
      </c>
      <c r="S5342" t="s">
        <v>23</v>
      </c>
      <c r="T5342" t="s">
        <v>23</v>
      </c>
      <c r="U5342">
        <v>9</v>
      </c>
      <c r="V5342" t="s">
        <v>495</v>
      </c>
    </row>
    <row r="5343" spans="1:22">
      <c r="A5343">
        <v>6363207</v>
      </c>
      <c r="B5343" t="str">
        <f t="shared" si="423"/>
        <v>pMEA03</v>
      </c>
      <c r="C5343" t="str">
        <f t="shared" si="424"/>
        <v>NZ_CM003354.1</v>
      </c>
      <c r="D5343" t="str">
        <f t="shared" si="425"/>
        <v>CM003354</v>
      </c>
      <c r="E5343" t="str">
        <f t="shared" si="427"/>
        <v>Sphingomonas</v>
      </c>
      <c r="F5343" t="s">
        <v>32132</v>
      </c>
      <c r="G5343" t="str">
        <f t="shared" si="426"/>
        <v>Sphingomonassp.                      Alphaproteobacteria109.81362.2822107---1147</v>
      </c>
      <c r="H5343" t="s">
        <v>27048</v>
      </c>
      <c r="I5343" t="s">
        <v>15</v>
      </c>
      <c r="J5343" t="s">
        <v>78</v>
      </c>
      <c r="K5343" t="s">
        <v>202</v>
      </c>
      <c r="L5343" t="s">
        <v>27063</v>
      </c>
      <c r="M5343" t="s">
        <v>27064</v>
      </c>
      <c r="N5343" t="s">
        <v>27065</v>
      </c>
      <c r="O5343" s="1" t="s">
        <v>27066</v>
      </c>
      <c r="P5343" t="s">
        <v>27067</v>
      </c>
      <c r="Q5343">
        <v>107</v>
      </c>
      <c r="R5343" t="s">
        <v>23</v>
      </c>
      <c r="S5343" t="s">
        <v>23</v>
      </c>
      <c r="T5343" t="s">
        <v>23</v>
      </c>
      <c r="U5343">
        <v>114</v>
      </c>
      <c r="V5343">
        <v>7</v>
      </c>
    </row>
    <row r="5344" spans="1:22">
      <c r="A5344">
        <v>6363111</v>
      </c>
      <c r="B5344" t="str">
        <f t="shared" si="423"/>
        <v>pMEA01</v>
      </c>
      <c r="C5344" t="str">
        <f t="shared" si="424"/>
        <v>NZ_CM003352.1</v>
      </c>
      <c r="D5344" t="str">
        <f t="shared" si="425"/>
        <v>CM003352</v>
      </c>
      <c r="E5344" t="str">
        <f t="shared" si="427"/>
        <v>Sphingomonas</v>
      </c>
      <c r="F5344" t="s">
        <v>32132</v>
      </c>
      <c r="G5344" t="str">
        <f t="shared" si="426"/>
        <v>Sphingomonassp.                      Alphaproteobacteria287.74562.2402289---31021</v>
      </c>
      <c r="H5344" t="s">
        <v>27048</v>
      </c>
      <c r="I5344" t="s">
        <v>15</v>
      </c>
      <c r="J5344" t="s">
        <v>78</v>
      </c>
      <c r="K5344" t="s">
        <v>202</v>
      </c>
      <c r="L5344" t="s">
        <v>27068</v>
      </c>
      <c r="M5344" t="s">
        <v>27069</v>
      </c>
      <c r="N5344" t="s">
        <v>27070</v>
      </c>
      <c r="O5344" s="1" t="s">
        <v>27071</v>
      </c>
      <c r="P5344" t="s">
        <v>27072</v>
      </c>
      <c r="Q5344">
        <v>289</v>
      </c>
      <c r="R5344" t="s">
        <v>23</v>
      </c>
      <c r="S5344" t="s">
        <v>23</v>
      </c>
      <c r="T5344" t="s">
        <v>23</v>
      </c>
      <c r="U5344">
        <v>310</v>
      </c>
      <c r="V5344">
        <v>21</v>
      </c>
    </row>
    <row r="5345" spans="1:22">
      <c r="A5345">
        <v>6363015</v>
      </c>
      <c r="B5345" t="str">
        <f t="shared" si="423"/>
        <v>pMEA04</v>
      </c>
      <c r="C5345" t="str">
        <f t="shared" si="424"/>
        <v>NZ_CM003355.1</v>
      </c>
      <c r="D5345" t="str">
        <f t="shared" si="425"/>
        <v>CM003355</v>
      </c>
      <c r="E5345" t="str">
        <f t="shared" si="427"/>
        <v>Sphingomonas</v>
      </c>
      <c r="F5345" t="s">
        <v>32132</v>
      </c>
      <c r="G5345" t="str">
        <f t="shared" si="426"/>
        <v>Sphingomonassp.                      Alphaproteobacteria86.64462.403662---708</v>
      </c>
      <c r="H5345" t="s">
        <v>27048</v>
      </c>
      <c r="I5345" t="s">
        <v>15</v>
      </c>
      <c r="J5345" t="s">
        <v>78</v>
      </c>
      <c r="K5345" t="s">
        <v>202</v>
      </c>
      <c r="L5345" t="s">
        <v>27073</v>
      </c>
      <c r="M5345" t="s">
        <v>27074</v>
      </c>
      <c r="N5345" t="s">
        <v>27075</v>
      </c>
      <c r="O5345" s="1" t="s">
        <v>27076</v>
      </c>
      <c r="P5345" t="s">
        <v>27077</v>
      </c>
      <c r="Q5345">
        <v>62</v>
      </c>
      <c r="R5345" t="s">
        <v>23</v>
      </c>
      <c r="S5345" t="s">
        <v>23</v>
      </c>
      <c r="T5345" t="s">
        <v>23</v>
      </c>
      <c r="U5345">
        <v>70</v>
      </c>
      <c r="V5345">
        <v>8</v>
      </c>
    </row>
    <row r="5346" spans="1:22">
      <c r="A5346">
        <v>6362919</v>
      </c>
      <c r="B5346" t="str">
        <f t="shared" si="423"/>
        <v>pMEA02</v>
      </c>
      <c r="C5346" t="str">
        <f t="shared" si="424"/>
        <v>NZ_CM003353.1</v>
      </c>
      <c r="D5346" t="str">
        <f t="shared" si="425"/>
        <v>CM003353</v>
      </c>
      <c r="E5346" t="str">
        <f t="shared" si="427"/>
        <v>Sphingomonas</v>
      </c>
      <c r="F5346" t="s">
        <v>32132</v>
      </c>
      <c r="G5346" t="str">
        <f t="shared" si="426"/>
        <v>Sphingomonassp.                      Alphaproteobacteria134.69160.3255130---14414</v>
      </c>
      <c r="H5346" t="s">
        <v>27048</v>
      </c>
      <c r="I5346" t="s">
        <v>15</v>
      </c>
      <c r="J5346" t="s">
        <v>78</v>
      </c>
      <c r="K5346" t="s">
        <v>202</v>
      </c>
      <c r="L5346" t="s">
        <v>27078</v>
      </c>
      <c r="M5346" t="s">
        <v>27079</v>
      </c>
      <c r="N5346" t="s">
        <v>27080</v>
      </c>
      <c r="O5346" s="1" t="s">
        <v>27081</v>
      </c>
      <c r="P5346" t="s">
        <v>27082</v>
      </c>
      <c r="Q5346">
        <v>130</v>
      </c>
      <c r="R5346" t="s">
        <v>23</v>
      </c>
      <c r="S5346" t="s">
        <v>23</v>
      </c>
      <c r="T5346" t="s">
        <v>23</v>
      </c>
      <c r="U5346">
        <v>144</v>
      </c>
      <c r="V5346">
        <v>14</v>
      </c>
    </row>
    <row r="5347" spans="1:22">
      <c r="A5347">
        <v>6362823</v>
      </c>
      <c r="B5347" t="str">
        <f t="shared" si="423"/>
        <v>pISP1</v>
      </c>
      <c r="C5347" t="str">
        <f t="shared" si="424"/>
        <v>NC_020562.1</v>
      </c>
      <c r="D5347" t="str">
        <f t="shared" si="425"/>
        <v>CP004038</v>
      </c>
      <c r="E5347" t="str">
        <f t="shared" si="427"/>
        <v>Sphingomonas</v>
      </c>
      <c r="F5347" t="s">
        <v>32132</v>
      </c>
      <c r="G5347" t="str">
        <f t="shared" si="426"/>
        <v>Sphingomonassp.                      Alphaproteobacteria172.1462.5003159---17213</v>
      </c>
      <c r="H5347" t="s">
        <v>27083</v>
      </c>
      <c r="I5347" t="s">
        <v>15</v>
      </c>
      <c r="J5347" t="s">
        <v>78</v>
      </c>
      <c r="K5347" t="s">
        <v>202</v>
      </c>
      <c r="L5347" t="s">
        <v>27084</v>
      </c>
      <c r="M5347" t="s">
        <v>27085</v>
      </c>
      <c r="N5347" t="s">
        <v>27086</v>
      </c>
      <c r="O5347" s="1" t="s">
        <v>27087</v>
      </c>
      <c r="P5347" t="s">
        <v>27088</v>
      </c>
      <c r="Q5347">
        <v>159</v>
      </c>
      <c r="R5347" t="s">
        <v>23</v>
      </c>
      <c r="S5347" t="s">
        <v>23</v>
      </c>
      <c r="T5347" t="s">
        <v>23</v>
      </c>
      <c r="U5347">
        <v>172</v>
      </c>
      <c r="V5347">
        <v>13</v>
      </c>
    </row>
    <row r="5348" spans="1:22">
      <c r="A5348">
        <v>6362727</v>
      </c>
      <c r="B5348" t="str">
        <f t="shared" si="423"/>
        <v>pISP4</v>
      </c>
      <c r="C5348" t="str">
        <f t="shared" si="424"/>
        <v>NC_020563.2</v>
      </c>
      <c r="D5348" t="str">
        <f t="shared" si="425"/>
        <v>CP004041</v>
      </c>
      <c r="E5348" t="str">
        <f t="shared" si="427"/>
        <v>Sphingomonas</v>
      </c>
      <c r="F5348" t="s">
        <v>32132</v>
      </c>
      <c r="G5348" t="str">
        <f t="shared" si="426"/>
        <v>Sphingomonassp.                      Alphaproteobacteria33.18363.038332---364</v>
      </c>
      <c r="H5348" t="s">
        <v>27083</v>
      </c>
      <c r="I5348" t="s">
        <v>15</v>
      </c>
      <c r="J5348" t="s">
        <v>78</v>
      </c>
      <c r="K5348" t="s">
        <v>202</v>
      </c>
      <c r="L5348" t="s">
        <v>27089</v>
      </c>
      <c r="M5348" t="s">
        <v>27090</v>
      </c>
      <c r="N5348" t="s">
        <v>27091</v>
      </c>
      <c r="O5348" s="1" t="s">
        <v>27092</v>
      </c>
      <c r="P5348" t="s">
        <v>27093</v>
      </c>
      <c r="Q5348">
        <v>32</v>
      </c>
      <c r="R5348" t="s">
        <v>23</v>
      </c>
      <c r="S5348" t="s">
        <v>23</v>
      </c>
      <c r="T5348" t="s">
        <v>23</v>
      </c>
      <c r="U5348">
        <v>36</v>
      </c>
      <c r="V5348">
        <v>4</v>
      </c>
    </row>
    <row r="5349" spans="1:22">
      <c r="A5349">
        <v>6362631</v>
      </c>
      <c r="B5349" t="str">
        <f t="shared" si="423"/>
        <v>pISP3</v>
      </c>
      <c r="C5349" t="str">
        <f t="shared" si="424"/>
        <v>NC_020544.1</v>
      </c>
      <c r="D5349" t="str">
        <f t="shared" si="425"/>
        <v>CP004040</v>
      </c>
      <c r="E5349" t="str">
        <f t="shared" si="427"/>
        <v>Sphingomonas</v>
      </c>
      <c r="F5349" t="s">
        <v>32132</v>
      </c>
      <c r="G5349" t="str">
        <f t="shared" si="426"/>
        <v>Sphingomonassp.                      Alphaproteobacteria43.77663.310940---433</v>
      </c>
      <c r="H5349" t="s">
        <v>27083</v>
      </c>
      <c r="I5349" t="s">
        <v>15</v>
      </c>
      <c r="J5349" t="s">
        <v>78</v>
      </c>
      <c r="K5349" t="s">
        <v>202</v>
      </c>
      <c r="L5349" t="s">
        <v>27094</v>
      </c>
      <c r="M5349" t="s">
        <v>27095</v>
      </c>
      <c r="N5349" t="s">
        <v>27096</v>
      </c>
      <c r="O5349" s="1" t="s">
        <v>27097</v>
      </c>
      <c r="P5349" t="s">
        <v>27098</v>
      </c>
      <c r="Q5349">
        <v>40</v>
      </c>
      <c r="R5349" t="s">
        <v>23</v>
      </c>
      <c r="S5349" t="s">
        <v>23</v>
      </c>
      <c r="T5349" t="s">
        <v>23</v>
      </c>
      <c r="U5349">
        <v>43</v>
      </c>
      <c r="V5349">
        <v>3</v>
      </c>
    </row>
    <row r="5350" spans="1:22">
      <c r="A5350">
        <v>6362535</v>
      </c>
      <c r="B5350" t="str">
        <f t="shared" si="423"/>
        <v>pISP0</v>
      </c>
      <c r="C5350" t="str">
        <f t="shared" si="424"/>
        <v>NC_020542.1</v>
      </c>
      <c r="D5350" t="str">
        <f t="shared" si="425"/>
        <v>CP004037</v>
      </c>
      <c r="E5350" t="str">
        <f t="shared" si="427"/>
        <v>Sphingomonas</v>
      </c>
      <c r="F5350" t="s">
        <v>32132</v>
      </c>
      <c r="G5350" t="str">
        <f t="shared" si="426"/>
        <v>Sphingomonassp.                      Alphaproteobacteria275.8463.4951239---25314</v>
      </c>
      <c r="H5350" t="s">
        <v>27083</v>
      </c>
      <c r="I5350" t="s">
        <v>15</v>
      </c>
      <c r="J5350" t="s">
        <v>78</v>
      </c>
      <c r="K5350" t="s">
        <v>202</v>
      </c>
      <c r="L5350" t="s">
        <v>27099</v>
      </c>
      <c r="M5350" t="s">
        <v>27100</v>
      </c>
      <c r="N5350" t="s">
        <v>27101</v>
      </c>
      <c r="O5350" s="1" t="s">
        <v>27102</v>
      </c>
      <c r="P5350" t="s">
        <v>27103</v>
      </c>
      <c r="Q5350">
        <v>239</v>
      </c>
      <c r="R5350" t="s">
        <v>23</v>
      </c>
      <c r="S5350" t="s">
        <v>23</v>
      </c>
      <c r="T5350" t="s">
        <v>23</v>
      </c>
      <c r="U5350">
        <v>253</v>
      </c>
      <c r="V5350">
        <v>14</v>
      </c>
    </row>
    <row r="5351" spans="1:22">
      <c r="A5351">
        <v>6362439</v>
      </c>
      <c r="B5351" t="str">
        <f t="shared" si="423"/>
        <v>pISP2</v>
      </c>
      <c r="C5351" t="str">
        <f t="shared" si="424"/>
        <v>NC_020543.1</v>
      </c>
      <c r="D5351" t="str">
        <f t="shared" si="425"/>
        <v>CP004039</v>
      </c>
      <c r="E5351" t="str">
        <f t="shared" si="427"/>
        <v>Sphingomonas</v>
      </c>
      <c r="F5351" t="s">
        <v>32132</v>
      </c>
      <c r="G5351" t="str">
        <f t="shared" si="426"/>
        <v>Sphingomonassp.                      Alphaproteobacteria53.84162.946545---483</v>
      </c>
      <c r="H5351" t="s">
        <v>27083</v>
      </c>
      <c r="I5351" t="s">
        <v>15</v>
      </c>
      <c r="J5351" t="s">
        <v>78</v>
      </c>
      <c r="K5351" t="s">
        <v>202</v>
      </c>
      <c r="L5351" t="s">
        <v>27104</v>
      </c>
      <c r="M5351" t="s">
        <v>27105</v>
      </c>
      <c r="N5351" t="s">
        <v>27106</v>
      </c>
      <c r="O5351" s="1" t="s">
        <v>27107</v>
      </c>
      <c r="P5351" t="s">
        <v>27108</v>
      </c>
      <c r="Q5351">
        <v>45</v>
      </c>
      <c r="R5351" t="s">
        <v>23</v>
      </c>
      <c r="S5351" t="s">
        <v>23</v>
      </c>
      <c r="T5351" t="s">
        <v>23</v>
      </c>
      <c r="U5351">
        <v>48</v>
      </c>
      <c r="V5351">
        <v>3</v>
      </c>
    </row>
    <row r="5352" spans="1:22">
      <c r="A5352">
        <v>6362343</v>
      </c>
      <c r="B5352" t="str">
        <f t="shared" si="423"/>
        <v>pISP3</v>
      </c>
      <c r="C5352" t="str">
        <f t="shared" si="424"/>
        <v>NC_013970.2</v>
      </c>
      <c r="D5352" t="str">
        <f t="shared" si="425"/>
        <v>AB549721</v>
      </c>
      <c r="E5352" t="str">
        <f t="shared" si="427"/>
        <v>Sphingomonas</v>
      </c>
      <c r="F5352" t="s">
        <v>32132</v>
      </c>
      <c r="G5352" t="str">
        <f t="shared" si="426"/>
        <v xml:space="preserve">Sphingomonassp.                      Alphaproteobacteria5.29760.78913---3-                                                                </v>
      </c>
      <c r="H5352" t="s">
        <v>27083</v>
      </c>
      <c r="I5352" t="s">
        <v>15</v>
      </c>
      <c r="J5352" t="s">
        <v>78</v>
      </c>
      <c r="K5352" t="s">
        <v>202</v>
      </c>
      <c r="L5352" t="s">
        <v>27094</v>
      </c>
      <c r="M5352" t="s">
        <v>27109</v>
      </c>
      <c r="N5352" t="s">
        <v>27110</v>
      </c>
      <c r="O5352" s="1" t="s">
        <v>27111</v>
      </c>
      <c r="P5352" t="s">
        <v>27112</v>
      </c>
      <c r="Q5352">
        <v>3</v>
      </c>
      <c r="R5352" t="s">
        <v>23</v>
      </c>
      <c r="S5352" t="s">
        <v>23</v>
      </c>
      <c r="T5352" t="s">
        <v>23</v>
      </c>
      <c r="U5352">
        <v>3</v>
      </c>
      <c r="V5352" t="s">
        <v>495</v>
      </c>
    </row>
    <row r="5353" spans="1:22">
      <c r="A5353">
        <v>6362247</v>
      </c>
      <c r="B5353" t="str">
        <f t="shared" si="423"/>
        <v>STP1</v>
      </c>
      <c r="C5353" t="str">
        <f t="shared" si="424"/>
        <v>NZ_CP009572.1</v>
      </c>
      <c r="D5353" t="str">
        <f t="shared" si="425"/>
        <v>CP009572</v>
      </c>
      <c r="E5353" t="str">
        <f t="shared" si="427"/>
        <v>Sphingomonas</v>
      </c>
      <c r="F5353" t="s">
        <v>32801</v>
      </c>
      <c r="G5353" t="str">
        <f t="shared" si="426"/>
        <v>Sphingomonastaxi                     Alphaproteobacteria163.31166.6875130---1355</v>
      </c>
      <c r="H5353" t="s">
        <v>27113</v>
      </c>
      <c r="I5353" t="s">
        <v>15</v>
      </c>
      <c r="J5353" t="s">
        <v>78</v>
      </c>
      <c r="K5353" t="s">
        <v>202</v>
      </c>
      <c r="L5353" t="s">
        <v>27114</v>
      </c>
      <c r="M5353" t="s">
        <v>27115</v>
      </c>
      <c r="N5353" t="s">
        <v>27116</v>
      </c>
      <c r="O5353" s="1" t="s">
        <v>27117</v>
      </c>
      <c r="P5353" t="s">
        <v>27118</v>
      </c>
      <c r="Q5353">
        <v>130</v>
      </c>
      <c r="R5353" t="s">
        <v>23</v>
      </c>
      <c r="S5353" t="s">
        <v>23</v>
      </c>
      <c r="T5353" t="s">
        <v>23</v>
      </c>
      <c r="U5353">
        <v>135</v>
      </c>
      <c r="V5353">
        <v>5</v>
      </c>
    </row>
    <row r="5354" spans="1:22">
      <c r="A5354">
        <v>6362151</v>
      </c>
      <c r="B5354" t="str">
        <f t="shared" si="423"/>
        <v>STP2</v>
      </c>
      <c r="C5354" t="str">
        <f t="shared" si="424"/>
        <v>NZ_CP009573.1</v>
      </c>
      <c r="D5354" t="str">
        <f t="shared" si="425"/>
        <v>CP009573</v>
      </c>
      <c r="E5354" t="str">
        <f t="shared" si="427"/>
        <v>Sphingomonas</v>
      </c>
      <c r="F5354" t="s">
        <v>32801</v>
      </c>
      <c r="G5354" t="str">
        <f t="shared" si="426"/>
        <v>Sphingomonastaxi                     Alphaproteobacteria39.49262.306341---421</v>
      </c>
      <c r="H5354" t="s">
        <v>27113</v>
      </c>
      <c r="I5354" t="s">
        <v>15</v>
      </c>
      <c r="J5354" t="s">
        <v>78</v>
      </c>
      <c r="K5354" t="s">
        <v>202</v>
      </c>
      <c r="L5354" t="s">
        <v>27119</v>
      </c>
      <c r="M5354" t="s">
        <v>27120</v>
      </c>
      <c r="N5354" t="s">
        <v>27121</v>
      </c>
      <c r="O5354" s="1" t="s">
        <v>27122</v>
      </c>
      <c r="P5354" t="s">
        <v>27123</v>
      </c>
      <c r="Q5354">
        <v>41</v>
      </c>
      <c r="R5354" t="s">
        <v>23</v>
      </c>
      <c r="S5354" t="s">
        <v>23</v>
      </c>
      <c r="T5354" t="s">
        <v>23</v>
      </c>
      <c r="U5354">
        <v>42</v>
      </c>
      <c r="V5354">
        <v>1</v>
      </c>
    </row>
    <row r="5355" spans="1:22">
      <c r="A5355">
        <v>6362055</v>
      </c>
      <c r="B5355" t="str">
        <f t="shared" si="423"/>
        <v>pSWIT02</v>
      </c>
      <c r="C5355" t="str">
        <f t="shared" si="424"/>
        <v>NC_009508.1</v>
      </c>
      <c r="D5355" t="str">
        <f t="shared" si="425"/>
        <v>CP000701</v>
      </c>
      <c r="E5355" t="str">
        <f t="shared" si="427"/>
        <v>Sphingomonas</v>
      </c>
      <c r="F5355" t="s">
        <v>32802</v>
      </c>
      <c r="G5355" t="str">
        <f t="shared" si="426"/>
        <v>Sphingomonaswittichii                Alphaproteobacteria222.75761.2201180---19818</v>
      </c>
      <c r="H5355" t="s">
        <v>27124</v>
      </c>
      <c r="I5355" t="s">
        <v>15</v>
      </c>
      <c r="J5355" t="s">
        <v>78</v>
      </c>
      <c r="K5355" t="s">
        <v>202</v>
      </c>
      <c r="L5355" t="s">
        <v>27125</v>
      </c>
      <c r="M5355" t="s">
        <v>27126</v>
      </c>
      <c r="N5355" t="s">
        <v>27127</v>
      </c>
      <c r="O5355" s="1" t="s">
        <v>27128</v>
      </c>
      <c r="P5355" t="s">
        <v>27129</v>
      </c>
      <c r="Q5355">
        <v>180</v>
      </c>
      <c r="R5355" t="s">
        <v>23</v>
      </c>
      <c r="S5355" t="s">
        <v>23</v>
      </c>
      <c r="T5355" t="s">
        <v>23</v>
      </c>
      <c r="U5355">
        <v>198</v>
      </c>
      <c r="V5355">
        <v>18</v>
      </c>
    </row>
    <row r="5356" spans="1:22">
      <c r="A5356">
        <v>6361959</v>
      </c>
      <c r="B5356" t="str">
        <f t="shared" si="423"/>
        <v>pSWIT01</v>
      </c>
      <c r="C5356" t="str">
        <f t="shared" si="424"/>
        <v>NC_009507.1</v>
      </c>
      <c r="D5356" t="str">
        <f t="shared" si="425"/>
        <v>CP000700</v>
      </c>
      <c r="E5356" t="str">
        <f t="shared" si="427"/>
        <v>Sphingomonas</v>
      </c>
      <c r="F5356" t="s">
        <v>32802</v>
      </c>
      <c r="G5356" t="str">
        <f t="shared" si="426"/>
        <v>Sphingomonaswittichii                Alphaproteobacteria310.22864.0871285---2949</v>
      </c>
      <c r="H5356" t="s">
        <v>27124</v>
      </c>
      <c r="I5356" t="s">
        <v>15</v>
      </c>
      <c r="J5356" t="s">
        <v>78</v>
      </c>
      <c r="K5356" t="s">
        <v>202</v>
      </c>
      <c r="L5356" t="s">
        <v>27130</v>
      </c>
      <c r="M5356" t="s">
        <v>27131</v>
      </c>
      <c r="N5356" t="s">
        <v>27132</v>
      </c>
      <c r="O5356" s="1" t="s">
        <v>27133</v>
      </c>
      <c r="P5356" t="s">
        <v>27134</v>
      </c>
      <c r="Q5356">
        <v>285</v>
      </c>
      <c r="R5356" t="s">
        <v>23</v>
      </c>
      <c r="S5356" t="s">
        <v>23</v>
      </c>
      <c r="T5356" t="s">
        <v>23</v>
      </c>
      <c r="U5356">
        <v>294</v>
      </c>
      <c r="V5356">
        <v>9</v>
      </c>
    </row>
    <row r="5357" spans="1:22">
      <c r="A5357">
        <v>6361863</v>
      </c>
      <c r="B5357" t="str">
        <f t="shared" si="423"/>
        <v>F plasmid</v>
      </c>
      <c r="C5357" t="str">
        <f t="shared" si="424"/>
        <v>NC_008036.1</v>
      </c>
      <c r="D5357" t="str">
        <f t="shared" si="425"/>
        <v>CP000357</v>
      </c>
      <c r="E5357" t="str">
        <f t="shared" si="427"/>
        <v>Sphingopyxis</v>
      </c>
      <c r="F5357" t="s">
        <v>32803</v>
      </c>
      <c r="G5357" t="str">
        <f t="shared" si="426"/>
        <v>Sphingopyxisalaskensis               Alphaproteobacteria28.54360.368629---301</v>
      </c>
      <c r="H5357" t="s">
        <v>27135</v>
      </c>
      <c r="I5357" t="s">
        <v>15</v>
      </c>
      <c r="J5357" t="s">
        <v>78</v>
      </c>
      <c r="K5357" t="s">
        <v>202</v>
      </c>
      <c r="L5357" t="s">
        <v>27136</v>
      </c>
      <c r="M5357" t="s">
        <v>27137</v>
      </c>
      <c r="N5357" t="s">
        <v>27138</v>
      </c>
      <c r="O5357" s="1" t="s">
        <v>27139</v>
      </c>
      <c r="P5357" t="s">
        <v>27140</v>
      </c>
      <c r="Q5357">
        <v>29</v>
      </c>
      <c r="R5357" t="s">
        <v>23</v>
      </c>
      <c r="S5357" t="s">
        <v>23</v>
      </c>
      <c r="T5357" t="s">
        <v>23</v>
      </c>
      <c r="U5357">
        <v>30</v>
      </c>
      <c r="V5357">
        <v>1</v>
      </c>
    </row>
    <row r="5358" spans="1:22">
      <c r="A5358">
        <v>6361767</v>
      </c>
      <c r="B5358" t="str">
        <f t="shared" si="423"/>
        <v>pSfKp5.2</v>
      </c>
      <c r="C5358" t="str">
        <f t="shared" si="424"/>
        <v>NZ_CP009123.1</v>
      </c>
      <c r="D5358" t="str">
        <f t="shared" si="425"/>
        <v>CP009123</v>
      </c>
      <c r="E5358" t="str">
        <f t="shared" si="427"/>
        <v>Sphingopyxis</v>
      </c>
      <c r="F5358" t="s">
        <v>32804</v>
      </c>
      <c r="G5358" t="str">
        <f t="shared" si="426"/>
        <v>Sphingopyxisfribergensis             Alphaproteobacteria208.58861.3257180---1888</v>
      </c>
      <c r="H5358" t="s">
        <v>27141</v>
      </c>
      <c r="I5358" t="s">
        <v>15</v>
      </c>
      <c r="J5358" t="s">
        <v>78</v>
      </c>
      <c r="K5358" t="s">
        <v>202</v>
      </c>
      <c r="L5358" t="s">
        <v>27142</v>
      </c>
      <c r="M5358" t="s">
        <v>27143</v>
      </c>
      <c r="N5358" t="s">
        <v>27144</v>
      </c>
      <c r="O5358" s="1" t="s">
        <v>27145</v>
      </c>
      <c r="P5358" t="s">
        <v>27146</v>
      </c>
      <c r="Q5358">
        <v>180</v>
      </c>
      <c r="R5358" t="s">
        <v>23</v>
      </c>
      <c r="S5358" t="s">
        <v>23</v>
      </c>
      <c r="T5358" t="s">
        <v>23</v>
      </c>
      <c r="U5358">
        <v>188</v>
      </c>
      <c r="V5358">
        <v>8</v>
      </c>
    </row>
    <row r="5359" spans="1:22">
      <c r="A5359">
        <v>6361671</v>
      </c>
      <c r="B5359">
        <f t="shared" si="423"/>
        <v>1</v>
      </c>
      <c r="C5359" t="str">
        <f t="shared" si="424"/>
        <v>NZ_CP012701.1</v>
      </c>
      <c r="D5359" t="str">
        <f t="shared" si="425"/>
        <v>CP012701</v>
      </c>
      <c r="E5359" t="str">
        <f t="shared" si="427"/>
        <v>Sphingopyxis</v>
      </c>
      <c r="F5359" t="s">
        <v>32805</v>
      </c>
      <c r="G5359" t="str">
        <f t="shared" si="426"/>
        <v>Sphingopyxismacrogoltabida           Alphaproteobacteria196.95260.7808171---1754</v>
      </c>
      <c r="H5359" t="s">
        <v>27147</v>
      </c>
      <c r="I5359" t="s">
        <v>15</v>
      </c>
      <c r="J5359" t="s">
        <v>78</v>
      </c>
      <c r="K5359" t="s">
        <v>202</v>
      </c>
      <c r="L5359">
        <v>1</v>
      </c>
      <c r="M5359" t="s">
        <v>27148</v>
      </c>
      <c r="N5359" t="s">
        <v>27149</v>
      </c>
      <c r="O5359" s="1" t="s">
        <v>27150</v>
      </c>
      <c r="P5359" t="s">
        <v>27151</v>
      </c>
      <c r="Q5359">
        <v>171</v>
      </c>
      <c r="R5359" t="s">
        <v>23</v>
      </c>
      <c r="S5359" t="s">
        <v>23</v>
      </c>
      <c r="T5359" t="s">
        <v>23</v>
      </c>
      <c r="U5359">
        <v>175</v>
      </c>
      <c r="V5359">
        <v>4</v>
      </c>
    </row>
    <row r="5360" spans="1:22">
      <c r="A5360">
        <v>6361575</v>
      </c>
      <c r="B5360">
        <f t="shared" si="423"/>
        <v>3</v>
      </c>
      <c r="C5360" t="str">
        <f t="shared" si="424"/>
        <v>NZ_CP012703.1</v>
      </c>
      <c r="D5360" t="str">
        <f t="shared" si="425"/>
        <v>CP012703</v>
      </c>
      <c r="E5360" t="str">
        <f t="shared" si="427"/>
        <v>Sphingopyxis</v>
      </c>
      <c r="F5360" t="s">
        <v>32805</v>
      </c>
      <c r="G5360" t="str">
        <f t="shared" si="426"/>
        <v>Sphingopyxismacrogoltabida           Alphaproteobacteria34.47463.041741---421</v>
      </c>
      <c r="H5360" t="s">
        <v>27147</v>
      </c>
      <c r="I5360" t="s">
        <v>15</v>
      </c>
      <c r="J5360" t="s">
        <v>78</v>
      </c>
      <c r="K5360" t="s">
        <v>202</v>
      </c>
      <c r="L5360">
        <v>3</v>
      </c>
      <c r="M5360" t="s">
        <v>27152</v>
      </c>
      <c r="N5360" t="s">
        <v>27153</v>
      </c>
      <c r="O5360" s="1" t="s">
        <v>27154</v>
      </c>
      <c r="P5360" t="s">
        <v>27155</v>
      </c>
      <c r="Q5360">
        <v>41</v>
      </c>
      <c r="R5360" t="s">
        <v>23</v>
      </c>
      <c r="S5360" t="s">
        <v>23</v>
      </c>
      <c r="T5360" t="s">
        <v>23</v>
      </c>
      <c r="U5360">
        <v>42</v>
      </c>
      <c r="V5360">
        <v>1</v>
      </c>
    </row>
    <row r="5361" spans="1:22">
      <c r="A5361">
        <v>6361479</v>
      </c>
      <c r="B5361">
        <f t="shared" si="423"/>
        <v>2</v>
      </c>
      <c r="C5361" t="str">
        <f t="shared" si="424"/>
        <v>NZ_CP012702.1</v>
      </c>
      <c r="D5361" t="str">
        <f t="shared" si="425"/>
        <v>CP012702</v>
      </c>
      <c r="E5361" t="str">
        <f t="shared" si="427"/>
        <v>Sphingopyxis</v>
      </c>
      <c r="F5361" t="s">
        <v>32805</v>
      </c>
      <c r="G5361" t="str">
        <f t="shared" si="426"/>
        <v>Sphingopyxismacrogoltabida           Alphaproteobacteria58.89260.658567---692</v>
      </c>
      <c r="H5361" t="s">
        <v>27147</v>
      </c>
      <c r="I5361" t="s">
        <v>15</v>
      </c>
      <c r="J5361" t="s">
        <v>78</v>
      </c>
      <c r="K5361" t="s">
        <v>202</v>
      </c>
      <c r="L5361">
        <v>2</v>
      </c>
      <c r="M5361" t="s">
        <v>27156</v>
      </c>
      <c r="N5361" t="s">
        <v>27157</v>
      </c>
      <c r="O5361" s="1" t="s">
        <v>27158</v>
      </c>
      <c r="P5361" t="s">
        <v>27159</v>
      </c>
      <c r="Q5361">
        <v>67</v>
      </c>
      <c r="R5361" t="s">
        <v>23</v>
      </c>
      <c r="S5361" t="s">
        <v>23</v>
      </c>
      <c r="T5361" t="s">
        <v>23</v>
      </c>
      <c r="U5361">
        <v>69</v>
      </c>
      <c r="V5361">
        <v>2</v>
      </c>
    </row>
    <row r="5362" spans="1:22">
      <c r="A5362">
        <v>6361383</v>
      </c>
      <c r="B5362">
        <f t="shared" si="423"/>
        <v>4</v>
      </c>
      <c r="C5362" t="str">
        <f t="shared" si="424"/>
        <v>NZ_CP012704.1</v>
      </c>
      <c r="D5362" t="str">
        <f t="shared" si="425"/>
        <v>CP012704</v>
      </c>
      <c r="E5362" t="str">
        <f t="shared" si="427"/>
        <v>Sphingopyxis</v>
      </c>
      <c r="F5362" t="s">
        <v>32805</v>
      </c>
      <c r="G5362" t="str">
        <f t="shared" si="426"/>
        <v xml:space="preserve">Sphingopyxismacrogoltabida           Alphaproteobacteria30.49661.916326---26-                                                </v>
      </c>
      <c r="H5362" t="s">
        <v>27147</v>
      </c>
      <c r="I5362" t="s">
        <v>15</v>
      </c>
      <c r="J5362" t="s">
        <v>78</v>
      </c>
      <c r="K5362" t="s">
        <v>202</v>
      </c>
      <c r="L5362">
        <v>4</v>
      </c>
      <c r="M5362" t="s">
        <v>27160</v>
      </c>
      <c r="N5362" t="s">
        <v>27161</v>
      </c>
      <c r="O5362" s="1" t="s">
        <v>27162</v>
      </c>
      <c r="P5362" t="s">
        <v>27163</v>
      </c>
      <c r="Q5362">
        <v>26</v>
      </c>
      <c r="R5362" t="s">
        <v>23</v>
      </c>
      <c r="S5362" t="s">
        <v>23</v>
      </c>
      <c r="T5362" t="s">
        <v>23</v>
      </c>
      <c r="U5362">
        <v>26</v>
      </c>
      <c r="V5362" t="s">
        <v>24</v>
      </c>
    </row>
    <row r="5363" spans="1:22">
      <c r="A5363">
        <v>6361287</v>
      </c>
      <c r="B5363">
        <f t="shared" si="423"/>
        <v>5</v>
      </c>
      <c r="C5363" t="str">
        <f t="shared" si="424"/>
        <v>NZ_CP012705.1</v>
      </c>
      <c r="D5363" t="str">
        <f t="shared" si="425"/>
        <v>CP012705</v>
      </c>
      <c r="E5363" t="str">
        <f t="shared" si="427"/>
        <v>Sphingopyxis</v>
      </c>
      <c r="F5363" t="s">
        <v>32805</v>
      </c>
      <c r="G5363" t="str">
        <f t="shared" si="426"/>
        <v xml:space="preserve">Sphingopyxismacrogoltabida           Alphaproteobacteria19.8661.14315---15-                                                </v>
      </c>
      <c r="H5363" t="s">
        <v>27147</v>
      </c>
      <c r="I5363" t="s">
        <v>15</v>
      </c>
      <c r="J5363" t="s">
        <v>78</v>
      </c>
      <c r="K5363" t="s">
        <v>202</v>
      </c>
      <c r="L5363">
        <v>5</v>
      </c>
      <c r="M5363" t="s">
        <v>27164</v>
      </c>
      <c r="N5363" t="s">
        <v>27165</v>
      </c>
      <c r="O5363" s="1" t="s">
        <v>27166</v>
      </c>
      <c r="P5363" t="s">
        <v>27167</v>
      </c>
      <c r="Q5363">
        <v>15</v>
      </c>
      <c r="R5363" t="s">
        <v>23</v>
      </c>
      <c r="S5363" t="s">
        <v>23</v>
      </c>
      <c r="T5363" t="s">
        <v>23</v>
      </c>
      <c r="U5363">
        <v>15</v>
      </c>
      <c r="V5363" t="s">
        <v>24</v>
      </c>
    </row>
    <row r="5364" spans="1:22">
      <c r="A5364">
        <v>6361191</v>
      </c>
      <c r="B5364" t="str">
        <f t="shared" si="423"/>
        <v>unnamed</v>
      </c>
      <c r="C5364" t="str">
        <f t="shared" si="424"/>
        <v>NZ_CP009431.1</v>
      </c>
      <c r="D5364" t="str">
        <f t="shared" si="425"/>
        <v>CP009431</v>
      </c>
      <c r="E5364" t="str">
        <f t="shared" si="427"/>
        <v>Sphingopyxis</v>
      </c>
      <c r="F5364" t="s">
        <v>32805</v>
      </c>
      <c r="G5364" t="str">
        <f t="shared" si="426"/>
        <v>Sphingopyxismacrogoltabida           Alphaproteobacteria151.2460.9323129---1334</v>
      </c>
      <c r="H5364" t="s">
        <v>27168</v>
      </c>
      <c r="I5364" t="s">
        <v>15</v>
      </c>
      <c r="J5364" t="s">
        <v>78</v>
      </c>
      <c r="K5364" t="s">
        <v>202</v>
      </c>
      <c r="L5364" t="s">
        <v>68</v>
      </c>
      <c r="M5364" t="s">
        <v>27169</v>
      </c>
      <c r="N5364" t="s">
        <v>27170</v>
      </c>
      <c r="O5364" s="1" t="s">
        <v>27171</v>
      </c>
      <c r="P5364" t="s">
        <v>27172</v>
      </c>
      <c r="Q5364">
        <v>129</v>
      </c>
      <c r="R5364" t="s">
        <v>23</v>
      </c>
      <c r="S5364" t="s">
        <v>23</v>
      </c>
      <c r="T5364" t="s">
        <v>23</v>
      </c>
      <c r="U5364">
        <v>133</v>
      </c>
      <c r="V5364">
        <v>4</v>
      </c>
    </row>
    <row r="5365" spans="1:22">
      <c r="A5365">
        <v>6361095</v>
      </c>
      <c r="B5365" t="str">
        <f t="shared" si="423"/>
        <v>unnamed</v>
      </c>
      <c r="C5365" t="str">
        <f t="shared" si="424"/>
        <v>NZ_CP009430.1</v>
      </c>
      <c r="D5365" t="str">
        <f t="shared" si="425"/>
        <v>CP009430</v>
      </c>
      <c r="E5365" t="str">
        <f t="shared" si="427"/>
        <v>Sphingopyxis</v>
      </c>
      <c r="F5365" t="s">
        <v>32805</v>
      </c>
      <c r="G5365" t="str">
        <f t="shared" si="426"/>
        <v>Sphingopyxismacrogoltabida           Alphaproteobacteria422.45562.7177373---38613</v>
      </c>
      <c r="H5365" t="s">
        <v>27168</v>
      </c>
      <c r="I5365" t="s">
        <v>15</v>
      </c>
      <c r="J5365" t="s">
        <v>78</v>
      </c>
      <c r="K5365" t="s">
        <v>202</v>
      </c>
      <c r="L5365" t="s">
        <v>68</v>
      </c>
      <c r="M5365" t="s">
        <v>27173</v>
      </c>
      <c r="N5365" t="s">
        <v>27174</v>
      </c>
      <c r="O5365" s="1" t="s">
        <v>27175</v>
      </c>
      <c r="P5365" t="s">
        <v>27176</v>
      </c>
      <c r="Q5365">
        <v>373</v>
      </c>
      <c r="R5365" t="s">
        <v>23</v>
      </c>
      <c r="S5365" t="s">
        <v>23</v>
      </c>
      <c r="T5365" t="s">
        <v>23</v>
      </c>
      <c r="U5365">
        <v>386</v>
      </c>
      <c r="V5365">
        <v>13</v>
      </c>
    </row>
    <row r="5366" spans="1:22">
      <c r="A5366">
        <v>6360999</v>
      </c>
      <c r="B5366" t="str">
        <f t="shared" si="423"/>
        <v>pSM103mini</v>
      </c>
      <c r="C5366" t="str">
        <f t="shared" si="424"/>
        <v>NC_014466.1</v>
      </c>
      <c r="D5366" t="str">
        <f t="shared" si="425"/>
        <v>AB534719</v>
      </c>
      <c r="E5366" t="str">
        <f t="shared" si="427"/>
        <v>Sphingopyxis</v>
      </c>
      <c r="F5366" t="s">
        <v>32805</v>
      </c>
      <c r="G5366" t="str">
        <f t="shared" si="426"/>
        <v xml:space="preserve">Sphingopyxismacrogoltabida           Alphaproteobacteria4.32857.4635---5-                                                </v>
      </c>
      <c r="H5366" t="s">
        <v>27177</v>
      </c>
      <c r="I5366" t="s">
        <v>15</v>
      </c>
      <c r="J5366" t="s">
        <v>78</v>
      </c>
      <c r="K5366" t="s">
        <v>202</v>
      </c>
      <c r="L5366" t="s">
        <v>27178</v>
      </c>
      <c r="M5366" t="s">
        <v>27179</v>
      </c>
      <c r="N5366" t="s">
        <v>27180</v>
      </c>
      <c r="O5366" s="1" t="s">
        <v>27181</v>
      </c>
      <c r="P5366" t="s">
        <v>27182</v>
      </c>
      <c r="Q5366">
        <v>5</v>
      </c>
      <c r="R5366" t="s">
        <v>23</v>
      </c>
      <c r="S5366" t="s">
        <v>23</v>
      </c>
      <c r="T5366" t="s">
        <v>23</v>
      </c>
      <c r="U5366">
        <v>5</v>
      </c>
      <c r="V5366" t="s">
        <v>24</v>
      </c>
    </row>
    <row r="5367" spans="1:22">
      <c r="A5367">
        <v>6360903</v>
      </c>
      <c r="B5367" t="str">
        <f t="shared" si="423"/>
        <v>unnamed</v>
      </c>
      <c r="C5367" t="str">
        <f t="shared" si="424"/>
        <v>NZ_CP009453.1</v>
      </c>
      <c r="D5367" t="str">
        <f t="shared" si="425"/>
        <v>CP009453</v>
      </c>
      <c r="E5367" t="str">
        <f t="shared" si="427"/>
        <v>Sphingopyxis</v>
      </c>
      <c r="F5367" t="s">
        <v>32132</v>
      </c>
      <c r="G5367" t="str">
        <f t="shared" si="426"/>
        <v>Sphingopyxissp.                      Alphaproteobacteria243.43764.0149231---2398</v>
      </c>
      <c r="H5367" t="s">
        <v>27183</v>
      </c>
      <c r="I5367" t="s">
        <v>15</v>
      </c>
      <c r="J5367" t="s">
        <v>78</v>
      </c>
      <c r="K5367" t="s">
        <v>202</v>
      </c>
      <c r="L5367" t="s">
        <v>68</v>
      </c>
      <c r="M5367" t="s">
        <v>27184</v>
      </c>
      <c r="N5367" t="s">
        <v>27185</v>
      </c>
      <c r="O5367" s="1" t="s">
        <v>27186</v>
      </c>
      <c r="P5367" t="s">
        <v>27187</v>
      </c>
      <c r="Q5367">
        <v>231</v>
      </c>
      <c r="R5367" t="s">
        <v>23</v>
      </c>
      <c r="S5367" t="s">
        <v>23</v>
      </c>
      <c r="T5367" t="s">
        <v>23</v>
      </c>
      <c r="U5367">
        <v>239</v>
      </c>
      <c r="V5367">
        <v>8</v>
      </c>
    </row>
    <row r="5368" spans="1:22">
      <c r="A5368">
        <v>6360807</v>
      </c>
      <c r="B5368" t="str">
        <f t="shared" si="423"/>
        <v>pSci6</v>
      </c>
      <c r="C5368" t="str">
        <f t="shared" si="424"/>
        <v>NC_007392.1</v>
      </c>
      <c r="D5368" t="str">
        <f t="shared" si="425"/>
        <v>AJ969074</v>
      </c>
      <c r="E5368" t="str">
        <f t="shared" si="427"/>
        <v>Spiroplasma</v>
      </c>
      <c r="F5368" t="s">
        <v>32806</v>
      </c>
      <c r="G5368" t="str">
        <f t="shared" si="426"/>
        <v>Spiroplasmacitri                    Mollicutes35.31825.56225---3712</v>
      </c>
      <c r="H5368" t="s">
        <v>27188</v>
      </c>
      <c r="I5368" t="s">
        <v>15</v>
      </c>
      <c r="J5368" t="s">
        <v>16</v>
      </c>
      <c r="K5368" t="s">
        <v>17</v>
      </c>
      <c r="L5368" t="s">
        <v>27189</v>
      </c>
      <c r="M5368" t="s">
        <v>27190</v>
      </c>
      <c r="N5368" t="s">
        <v>27191</v>
      </c>
      <c r="O5368" s="1" t="s">
        <v>27192</v>
      </c>
      <c r="P5368" t="s">
        <v>27193</v>
      </c>
      <c r="Q5368">
        <v>25</v>
      </c>
      <c r="R5368" t="s">
        <v>23</v>
      </c>
      <c r="S5368" t="s">
        <v>23</v>
      </c>
      <c r="T5368" t="s">
        <v>23</v>
      </c>
      <c r="U5368">
        <v>37</v>
      </c>
      <c r="V5368">
        <v>12</v>
      </c>
    </row>
    <row r="5369" spans="1:22">
      <c r="A5369">
        <v>6360711</v>
      </c>
      <c r="B5369" t="str">
        <f t="shared" si="423"/>
        <v>pSci5</v>
      </c>
      <c r="C5369" t="str">
        <f t="shared" si="424"/>
        <v>NC_007391.1</v>
      </c>
      <c r="D5369" t="str">
        <f t="shared" si="425"/>
        <v>AJ969073</v>
      </c>
      <c r="E5369" t="str">
        <f t="shared" si="427"/>
        <v>Spiroplasma</v>
      </c>
      <c r="F5369" t="s">
        <v>32806</v>
      </c>
      <c r="G5369" t="str">
        <f t="shared" si="426"/>
        <v>Spiroplasmacitri                    Mollicutes27.77827.04324---262</v>
      </c>
      <c r="H5369" t="s">
        <v>27188</v>
      </c>
      <c r="I5369" t="s">
        <v>15</v>
      </c>
      <c r="J5369" t="s">
        <v>16</v>
      </c>
      <c r="K5369" t="s">
        <v>17</v>
      </c>
      <c r="L5369" t="s">
        <v>27194</v>
      </c>
      <c r="M5369" t="s">
        <v>27195</v>
      </c>
      <c r="N5369" t="s">
        <v>27196</v>
      </c>
      <c r="O5369" s="1" t="s">
        <v>27197</v>
      </c>
      <c r="P5369" t="s">
        <v>27198</v>
      </c>
      <c r="Q5369">
        <v>24</v>
      </c>
      <c r="R5369" t="s">
        <v>23</v>
      </c>
      <c r="S5369" t="s">
        <v>23</v>
      </c>
      <c r="T5369" t="s">
        <v>23</v>
      </c>
      <c r="U5369">
        <v>26</v>
      </c>
      <c r="V5369">
        <v>2</v>
      </c>
    </row>
    <row r="5370" spans="1:22">
      <c r="A5370">
        <v>6360615</v>
      </c>
      <c r="B5370" t="str">
        <f t="shared" si="423"/>
        <v>pSciA</v>
      </c>
      <c r="C5370" t="str">
        <f t="shared" si="424"/>
        <v>NC_007386.1</v>
      </c>
      <c r="D5370" t="str">
        <f t="shared" si="425"/>
        <v>AJ966734</v>
      </c>
      <c r="E5370" t="str">
        <f t="shared" si="427"/>
        <v>Spiroplasma</v>
      </c>
      <c r="F5370" t="s">
        <v>32806</v>
      </c>
      <c r="G5370" t="str">
        <f t="shared" si="426"/>
        <v xml:space="preserve">Spiroplasmacitri                    Mollicutes2903721.3358---8-                                                                        </v>
      </c>
      <c r="H5370" t="s">
        <v>27188</v>
      </c>
      <c r="I5370" t="s">
        <v>15</v>
      </c>
      <c r="J5370" t="s">
        <v>16</v>
      </c>
      <c r="K5370" t="s">
        <v>17</v>
      </c>
      <c r="L5370" t="s">
        <v>27199</v>
      </c>
      <c r="M5370" t="s">
        <v>27200</v>
      </c>
      <c r="N5370" t="s">
        <v>27201</v>
      </c>
      <c r="O5370" s="1">
        <v>29037</v>
      </c>
      <c r="P5370" t="s">
        <v>27202</v>
      </c>
      <c r="Q5370">
        <v>8</v>
      </c>
      <c r="R5370" t="s">
        <v>23</v>
      </c>
      <c r="S5370" t="s">
        <v>23</v>
      </c>
      <c r="T5370" t="s">
        <v>23</v>
      </c>
      <c r="U5370">
        <v>8</v>
      </c>
      <c r="V5370" t="s">
        <v>3736</v>
      </c>
    </row>
    <row r="5371" spans="1:22">
      <c r="A5371">
        <v>6360519</v>
      </c>
      <c r="B5371" t="str">
        <f t="shared" si="423"/>
        <v>pSci1</v>
      </c>
      <c r="C5371" t="str">
        <f t="shared" si="424"/>
        <v>NC_007387.1</v>
      </c>
      <c r="D5371" t="str">
        <f t="shared" si="425"/>
        <v>AJ969069</v>
      </c>
      <c r="E5371" t="str">
        <f t="shared" si="427"/>
        <v>Spiroplasma</v>
      </c>
      <c r="F5371" t="s">
        <v>32806</v>
      </c>
      <c r="G5371" t="str">
        <f t="shared" si="426"/>
        <v xml:space="preserve">Spiroplasmacitri                    Mollicutes12.98928.701212---12-                                                                        </v>
      </c>
      <c r="H5371" t="s">
        <v>27188</v>
      </c>
      <c r="I5371" t="s">
        <v>15</v>
      </c>
      <c r="J5371" t="s">
        <v>16</v>
      </c>
      <c r="K5371" t="s">
        <v>17</v>
      </c>
      <c r="L5371" t="s">
        <v>27203</v>
      </c>
      <c r="M5371" t="s">
        <v>27204</v>
      </c>
      <c r="N5371" t="s">
        <v>27205</v>
      </c>
      <c r="O5371" s="1" t="s">
        <v>27206</v>
      </c>
      <c r="P5371" t="s">
        <v>27207</v>
      </c>
      <c r="Q5371">
        <v>12</v>
      </c>
      <c r="R5371" t="s">
        <v>23</v>
      </c>
      <c r="S5371" t="s">
        <v>23</v>
      </c>
      <c r="T5371" t="s">
        <v>23</v>
      </c>
      <c r="U5371">
        <v>12</v>
      </c>
      <c r="V5371" t="s">
        <v>3736</v>
      </c>
    </row>
    <row r="5372" spans="1:22">
      <c r="A5372">
        <v>6360423</v>
      </c>
      <c r="B5372" t="str">
        <f t="shared" si="423"/>
        <v>pSci4</v>
      </c>
      <c r="C5372" t="str">
        <f t="shared" si="424"/>
        <v>NC_007390.1</v>
      </c>
      <c r="D5372" t="str">
        <f t="shared" si="425"/>
        <v>AJ969072</v>
      </c>
      <c r="E5372" t="str">
        <f t="shared" si="427"/>
        <v>Spiroplasma</v>
      </c>
      <c r="F5372" t="s">
        <v>32806</v>
      </c>
      <c r="G5372" t="str">
        <f t="shared" si="426"/>
        <v>Spiroplasmacitri                    Mollicutes20.22428.584817---192</v>
      </c>
      <c r="H5372" t="s">
        <v>27188</v>
      </c>
      <c r="I5372" t="s">
        <v>15</v>
      </c>
      <c r="J5372" t="s">
        <v>16</v>
      </c>
      <c r="K5372" t="s">
        <v>17</v>
      </c>
      <c r="L5372" t="s">
        <v>27208</v>
      </c>
      <c r="M5372" t="s">
        <v>27209</v>
      </c>
      <c r="N5372" t="s">
        <v>27210</v>
      </c>
      <c r="O5372" s="1" t="s">
        <v>27211</v>
      </c>
      <c r="P5372" t="s">
        <v>27212</v>
      </c>
      <c r="Q5372">
        <v>17</v>
      </c>
      <c r="R5372" t="s">
        <v>23</v>
      </c>
      <c r="S5372" t="s">
        <v>23</v>
      </c>
      <c r="T5372" t="s">
        <v>23</v>
      </c>
      <c r="U5372">
        <v>19</v>
      </c>
      <c r="V5372">
        <v>2</v>
      </c>
    </row>
    <row r="5373" spans="1:22">
      <c r="A5373">
        <v>6360327</v>
      </c>
      <c r="B5373" t="str">
        <f t="shared" si="423"/>
        <v>pSci3</v>
      </c>
      <c r="C5373" t="str">
        <f t="shared" si="424"/>
        <v>NC_007389.1</v>
      </c>
      <c r="D5373" t="str">
        <f t="shared" si="425"/>
        <v>AJ969071</v>
      </c>
      <c r="E5373" t="str">
        <f t="shared" si="427"/>
        <v>Spiroplasma</v>
      </c>
      <c r="F5373" t="s">
        <v>32806</v>
      </c>
      <c r="G5373" t="str">
        <f t="shared" si="426"/>
        <v>Spiroplasmacitri                    Mollicutes19.32527.777514---162</v>
      </c>
      <c r="H5373" t="s">
        <v>27188</v>
      </c>
      <c r="I5373" t="s">
        <v>15</v>
      </c>
      <c r="J5373" t="s">
        <v>16</v>
      </c>
      <c r="K5373" t="s">
        <v>17</v>
      </c>
      <c r="L5373" t="s">
        <v>27213</v>
      </c>
      <c r="M5373" t="s">
        <v>27214</v>
      </c>
      <c r="N5373" t="s">
        <v>27215</v>
      </c>
      <c r="O5373" s="1" t="s">
        <v>27216</v>
      </c>
      <c r="P5373" t="s">
        <v>27217</v>
      </c>
      <c r="Q5373">
        <v>14</v>
      </c>
      <c r="R5373" t="s">
        <v>23</v>
      </c>
      <c r="S5373" t="s">
        <v>23</v>
      </c>
      <c r="T5373" t="s">
        <v>23</v>
      </c>
      <c r="U5373">
        <v>16</v>
      </c>
      <c r="V5373">
        <v>2</v>
      </c>
    </row>
    <row r="5374" spans="1:22">
      <c r="A5374">
        <v>6360231</v>
      </c>
      <c r="B5374" t="str">
        <f t="shared" si="423"/>
        <v>pBJS-O</v>
      </c>
      <c r="C5374" t="str">
        <f t="shared" si="424"/>
        <v>NC_007101.1</v>
      </c>
      <c r="D5374" t="str">
        <f t="shared" si="425"/>
        <v>-</v>
      </c>
      <c r="E5374" t="str">
        <f t="shared" si="427"/>
        <v>Spiroplasma</v>
      </c>
      <c r="F5374" t="s">
        <v>32806</v>
      </c>
      <c r="G5374" t="str">
        <f t="shared" si="426"/>
        <v xml:space="preserve">Spiroplasmacitri                    Mollicutes13.37428.891910---10-                                                                        </v>
      </c>
      <c r="H5374" t="s">
        <v>27218</v>
      </c>
      <c r="I5374" t="s">
        <v>15</v>
      </c>
      <c r="J5374" t="s">
        <v>16</v>
      </c>
      <c r="K5374" t="s">
        <v>17</v>
      </c>
      <c r="L5374" t="s">
        <v>27219</v>
      </c>
      <c r="M5374" t="s">
        <v>27220</v>
      </c>
      <c r="N5374" t="s">
        <v>23</v>
      </c>
      <c r="O5374" s="1" t="s">
        <v>27221</v>
      </c>
      <c r="P5374" t="s">
        <v>27222</v>
      </c>
      <c r="Q5374">
        <v>10</v>
      </c>
      <c r="R5374" t="s">
        <v>23</v>
      </c>
      <c r="S5374" t="s">
        <v>23</v>
      </c>
      <c r="T5374" t="s">
        <v>23</v>
      </c>
      <c r="U5374">
        <v>10</v>
      </c>
      <c r="V5374" t="s">
        <v>3736</v>
      </c>
    </row>
    <row r="5375" spans="1:22">
      <c r="A5375">
        <v>6360135</v>
      </c>
      <c r="B5375" t="str">
        <f t="shared" si="423"/>
        <v>pSci2</v>
      </c>
      <c r="C5375" t="str">
        <f t="shared" si="424"/>
        <v>NC_007388.1</v>
      </c>
      <c r="D5375" t="str">
        <f t="shared" si="425"/>
        <v>AJ969070</v>
      </c>
      <c r="E5375" t="str">
        <f t="shared" si="427"/>
        <v>Spiroplasma</v>
      </c>
      <c r="F5375" t="s">
        <v>32806</v>
      </c>
      <c r="G5375" t="str">
        <f t="shared" si="426"/>
        <v>Spiroplasmacitri                    Mollicutes14.40729.020610---122</v>
      </c>
      <c r="H5375" t="s">
        <v>27188</v>
      </c>
      <c r="I5375" t="s">
        <v>15</v>
      </c>
      <c r="J5375" t="s">
        <v>16</v>
      </c>
      <c r="K5375" t="s">
        <v>17</v>
      </c>
      <c r="L5375" t="s">
        <v>27223</v>
      </c>
      <c r="M5375" t="s">
        <v>27224</v>
      </c>
      <c r="N5375" t="s">
        <v>27225</v>
      </c>
      <c r="O5375" s="1" t="s">
        <v>27226</v>
      </c>
      <c r="P5375" t="s">
        <v>27227</v>
      </c>
      <c r="Q5375">
        <v>10</v>
      </c>
      <c r="R5375" t="s">
        <v>23</v>
      </c>
      <c r="S5375" t="s">
        <v>23</v>
      </c>
      <c r="T5375" t="s">
        <v>23</v>
      </c>
      <c r="U5375">
        <v>12</v>
      </c>
      <c r="V5375">
        <v>2</v>
      </c>
    </row>
    <row r="5376" spans="1:22">
      <c r="A5376">
        <v>6360039</v>
      </c>
      <c r="B5376" t="str">
        <f t="shared" si="423"/>
        <v>pSKU146</v>
      </c>
      <c r="C5376" t="str">
        <f t="shared" si="424"/>
        <v>NC_006400.1</v>
      </c>
      <c r="D5376" t="str">
        <f t="shared" si="425"/>
        <v>-</v>
      </c>
      <c r="E5376" t="str">
        <f t="shared" si="427"/>
        <v>Spiroplasma</v>
      </c>
      <c r="F5376" t="s">
        <v>32807</v>
      </c>
      <c r="G5376" t="str">
        <f t="shared" si="426"/>
        <v xml:space="preserve">Spiroplasmakunkelii                 Mollicutes14.61528.135518---18-                                                                        </v>
      </c>
      <c r="H5376" t="s">
        <v>27228</v>
      </c>
      <c r="I5376" t="s">
        <v>15</v>
      </c>
      <c r="J5376" t="s">
        <v>16</v>
      </c>
      <c r="K5376" t="s">
        <v>17</v>
      </c>
      <c r="L5376" t="s">
        <v>27229</v>
      </c>
      <c r="M5376" t="s">
        <v>27230</v>
      </c>
      <c r="N5376" t="s">
        <v>23</v>
      </c>
      <c r="O5376" s="1" t="s">
        <v>27231</v>
      </c>
      <c r="P5376" t="s">
        <v>27232</v>
      </c>
      <c r="Q5376">
        <v>18</v>
      </c>
      <c r="R5376" t="s">
        <v>23</v>
      </c>
      <c r="S5376" t="s">
        <v>23</v>
      </c>
      <c r="T5376" t="s">
        <v>23</v>
      </c>
      <c r="U5376">
        <v>18</v>
      </c>
      <c r="V5376" t="s">
        <v>3736</v>
      </c>
    </row>
    <row r="5377" spans="1:22">
      <c r="A5377">
        <v>6359943</v>
      </c>
      <c r="B5377" t="str">
        <f t="shared" si="423"/>
        <v>pSKU226</v>
      </c>
      <c r="C5377" t="str">
        <f t="shared" si="424"/>
        <v>NZ_CP012423.1</v>
      </c>
      <c r="D5377" t="str">
        <f t="shared" si="425"/>
        <v>CP012423</v>
      </c>
      <c r="E5377" t="str">
        <f t="shared" si="427"/>
        <v>Spiroplasma</v>
      </c>
      <c r="F5377" t="s">
        <v>32807</v>
      </c>
      <c r="G5377" t="str">
        <f t="shared" si="426"/>
        <v xml:space="preserve">Spiroplasmakunkelii                 Mollicutes22.55827.644322---22-                                                                </v>
      </c>
      <c r="H5377" t="s">
        <v>27228</v>
      </c>
      <c r="I5377" t="s">
        <v>15</v>
      </c>
      <c r="J5377" t="s">
        <v>16</v>
      </c>
      <c r="K5377" t="s">
        <v>17</v>
      </c>
      <c r="L5377" t="s">
        <v>27233</v>
      </c>
      <c r="M5377" t="s">
        <v>27234</v>
      </c>
      <c r="N5377" t="s">
        <v>27235</v>
      </c>
      <c r="O5377" s="1" t="s">
        <v>27236</v>
      </c>
      <c r="P5377" t="s">
        <v>27237</v>
      </c>
      <c r="Q5377">
        <v>22</v>
      </c>
      <c r="R5377" t="s">
        <v>23</v>
      </c>
      <c r="S5377" t="s">
        <v>23</v>
      </c>
      <c r="T5377" t="s">
        <v>23</v>
      </c>
      <c r="U5377">
        <v>22</v>
      </c>
      <c r="V5377" t="s">
        <v>495</v>
      </c>
    </row>
    <row r="5378" spans="1:22">
      <c r="A5378">
        <v>6359847</v>
      </c>
      <c r="B5378" t="str">
        <f t="shared" si="423"/>
        <v>pSKU205</v>
      </c>
      <c r="C5378" t="str">
        <f t="shared" si="424"/>
        <v>NZ_CP012424.1</v>
      </c>
      <c r="D5378" t="str">
        <f t="shared" si="425"/>
        <v>CP012424</v>
      </c>
      <c r="E5378" t="str">
        <f t="shared" si="427"/>
        <v>Spiroplasma</v>
      </c>
      <c r="F5378" t="s">
        <v>32807</v>
      </c>
      <c r="G5378" t="str">
        <f t="shared" si="426"/>
        <v xml:space="preserve">Spiroplasmakunkelii                 Mollicutes20.50124.203713---13-                                                                </v>
      </c>
      <c r="H5378" t="s">
        <v>27228</v>
      </c>
      <c r="I5378" t="s">
        <v>15</v>
      </c>
      <c r="J5378" t="s">
        <v>16</v>
      </c>
      <c r="K5378" t="s">
        <v>17</v>
      </c>
      <c r="L5378" t="s">
        <v>27238</v>
      </c>
      <c r="M5378" t="s">
        <v>27239</v>
      </c>
      <c r="N5378" t="s">
        <v>27240</v>
      </c>
      <c r="O5378" s="1" t="s">
        <v>27241</v>
      </c>
      <c r="P5378" t="s">
        <v>27242</v>
      </c>
      <c r="Q5378">
        <v>13</v>
      </c>
      <c r="R5378" t="s">
        <v>23</v>
      </c>
      <c r="S5378" t="s">
        <v>23</v>
      </c>
      <c r="T5378" t="s">
        <v>23</v>
      </c>
      <c r="U5378">
        <v>13</v>
      </c>
      <c r="V5378" t="s">
        <v>495</v>
      </c>
    </row>
    <row r="5379" spans="1:22">
      <c r="A5379">
        <v>6359751</v>
      </c>
      <c r="B5379" t="str">
        <f t="shared" ref="B5379:B5442" si="428">L5379</f>
        <v>pSKU76</v>
      </c>
      <c r="C5379" t="str">
        <f t="shared" ref="C5379:C5442" si="429">M5379</f>
        <v>NZ_CP012425.1</v>
      </c>
      <c r="D5379" t="str">
        <f t="shared" ref="D5379:D5442" si="430">N5379</f>
        <v>CP012425</v>
      </c>
      <c r="E5379" t="str">
        <f t="shared" si="427"/>
        <v>Spiroplasma</v>
      </c>
      <c r="F5379" t="s">
        <v>32807</v>
      </c>
      <c r="G5379" t="str">
        <f t="shared" ref="G5379:G5442" si="431">CONCATENATE(E5379,F5379,K5379,O5379,P5379,Q5379,R5379,S5379,T5379,U5379,V5379)</f>
        <v xml:space="preserve">Spiroplasmakunkelii                 Mollicutes7.57621.502110---10-                                                                </v>
      </c>
      <c r="H5379" t="s">
        <v>27228</v>
      </c>
      <c r="I5379" t="s">
        <v>15</v>
      </c>
      <c r="J5379" t="s">
        <v>16</v>
      </c>
      <c r="K5379" t="s">
        <v>17</v>
      </c>
      <c r="L5379" t="s">
        <v>27243</v>
      </c>
      <c r="M5379" t="s">
        <v>27244</v>
      </c>
      <c r="N5379" t="s">
        <v>27245</v>
      </c>
      <c r="O5379" s="1" t="s">
        <v>27246</v>
      </c>
      <c r="P5379" t="s">
        <v>27247</v>
      </c>
      <c r="Q5379">
        <v>10</v>
      </c>
      <c r="R5379" t="s">
        <v>23</v>
      </c>
      <c r="S5379" t="s">
        <v>23</v>
      </c>
      <c r="T5379" t="s">
        <v>23</v>
      </c>
      <c r="U5379">
        <v>10</v>
      </c>
      <c r="V5379" t="s">
        <v>495</v>
      </c>
    </row>
    <row r="5380" spans="1:22">
      <c r="A5380">
        <v>6359655</v>
      </c>
      <c r="B5380" t="str">
        <f t="shared" si="428"/>
        <v>pSme2</v>
      </c>
      <c r="C5380" t="str">
        <f t="shared" si="429"/>
        <v>NZ_AGBZ02000006.1</v>
      </c>
      <c r="D5380" t="str">
        <f t="shared" si="430"/>
        <v>AGBZ02000006</v>
      </c>
      <c r="E5380" t="str">
        <f t="shared" si="427"/>
        <v>Spiroplasma</v>
      </c>
      <c r="F5380" t="s">
        <v>32808</v>
      </c>
      <c r="G5380" t="str">
        <f t="shared" si="431"/>
        <v xml:space="preserve">Spiroplasmamelliferum               Mollicutes14.46329.094915---15-                                                        </v>
      </c>
      <c r="H5380" t="s">
        <v>27248</v>
      </c>
      <c r="I5380" t="s">
        <v>15</v>
      </c>
      <c r="J5380" t="s">
        <v>16</v>
      </c>
      <c r="K5380" t="s">
        <v>17</v>
      </c>
      <c r="L5380" t="s">
        <v>27249</v>
      </c>
      <c r="M5380" t="s">
        <v>27250</v>
      </c>
      <c r="N5380" t="s">
        <v>27251</v>
      </c>
      <c r="O5380" s="1" t="s">
        <v>27252</v>
      </c>
      <c r="P5380" t="s">
        <v>6073</v>
      </c>
      <c r="Q5380">
        <v>15</v>
      </c>
      <c r="R5380" t="s">
        <v>23</v>
      </c>
      <c r="S5380" t="s">
        <v>23</v>
      </c>
      <c r="T5380" t="s">
        <v>23</v>
      </c>
      <c r="U5380">
        <v>15</v>
      </c>
      <c r="V5380" t="s">
        <v>58</v>
      </c>
    </row>
    <row r="5381" spans="1:22">
      <c r="A5381">
        <v>6359559</v>
      </c>
      <c r="B5381" t="str">
        <f t="shared" si="428"/>
        <v>pSme1</v>
      </c>
      <c r="C5381" t="str">
        <f t="shared" si="429"/>
        <v>NZ_AGBZ02000005.1</v>
      </c>
      <c r="D5381" t="str">
        <f t="shared" si="430"/>
        <v>AGBZ02000005</v>
      </c>
      <c r="E5381" t="str">
        <f t="shared" si="427"/>
        <v>Spiroplasma</v>
      </c>
      <c r="F5381" t="s">
        <v>32808</v>
      </c>
      <c r="G5381" t="str">
        <f t="shared" si="431"/>
        <v xml:space="preserve">Spiroplasmamelliferum               Mollicutes23.30629.588919---19-                                                        </v>
      </c>
      <c r="H5381" t="s">
        <v>27248</v>
      </c>
      <c r="I5381" t="s">
        <v>15</v>
      </c>
      <c r="J5381" t="s">
        <v>16</v>
      </c>
      <c r="K5381" t="s">
        <v>17</v>
      </c>
      <c r="L5381" t="s">
        <v>27253</v>
      </c>
      <c r="M5381" t="s">
        <v>27254</v>
      </c>
      <c r="N5381" t="s">
        <v>27255</v>
      </c>
      <c r="O5381" s="1" t="s">
        <v>27256</v>
      </c>
      <c r="P5381" t="s">
        <v>27257</v>
      </c>
      <c r="Q5381">
        <v>19</v>
      </c>
      <c r="R5381" t="s">
        <v>23</v>
      </c>
      <c r="S5381" t="s">
        <v>23</v>
      </c>
      <c r="T5381" t="s">
        <v>23</v>
      </c>
      <c r="U5381">
        <v>19</v>
      </c>
      <c r="V5381" t="s">
        <v>58</v>
      </c>
    </row>
    <row r="5382" spans="1:22">
      <c r="A5382">
        <v>6359463</v>
      </c>
      <c r="B5382" t="str">
        <f t="shared" si="428"/>
        <v>unnamed</v>
      </c>
      <c r="C5382" t="str">
        <f t="shared" si="429"/>
        <v>NC_021832.1</v>
      </c>
      <c r="D5382" t="str">
        <f t="shared" si="430"/>
        <v>CP005075</v>
      </c>
      <c r="E5382" t="str">
        <f t="shared" si="427"/>
        <v>Spiroplasma</v>
      </c>
      <c r="F5382" t="s">
        <v>32809</v>
      </c>
      <c r="G5382" t="str">
        <f t="shared" si="431"/>
        <v xml:space="preserve">Spiroplasmataiwanense               Mollicutes11.13823.011315---15-                                                                </v>
      </c>
      <c r="H5382" t="s">
        <v>27258</v>
      </c>
      <c r="I5382" t="s">
        <v>15</v>
      </c>
      <c r="J5382" t="s">
        <v>16</v>
      </c>
      <c r="K5382" t="s">
        <v>17</v>
      </c>
      <c r="L5382" t="s">
        <v>68</v>
      </c>
      <c r="M5382" t="s">
        <v>27259</v>
      </c>
      <c r="N5382" t="s">
        <v>27260</v>
      </c>
      <c r="O5382" s="1" t="s">
        <v>27261</v>
      </c>
      <c r="P5382" t="s">
        <v>27262</v>
      </c>
      <c r="Q5382">
        <v>15</v>
      </c>
      <c r="R5382" t="s">
        <v>23</v>
      </c>
      <c r="S5382" t="s">
        <v>23</v>
      </c>
      <c r="T5382" t="s">
        <v>23</v>
      </c>
      <c r="U5382">
        <v>15</v>
      </c>
      <c r="V5382" t="s">
        <v>495</v>
      </c>
    </row>
    <row r="5383" spans="1:22">
      <c r="A5383">
        <v>6359367</v>
      </c>
      <c r="B5383" t="str">
        <f t="shared" si="428"/>
        <v>pSLIN01</v>
      </c>
      <c r="C5383" t="str">
        <f t="shared" si="429"/>
        <v>-</v>
      </c>
      <c r="D5383" t="str">
        <f t="shared" si="430"/>
        <v>CP001770.1</v>
      </c>
      <c r="E5383" t="str">
        <f t="shared" si="427"/>
        <v>Spirosoma</v>
      </c>
      <c r="F5383" t="s">
        <v>32810</v>
      </c>
      <c r="G5383" t="str">
        <f t="shared" si="431"/>
        <v>Spirosomalinguale                 Bacteroidetes189.45249.185177---1858</v>
      </c>
      <c r="H5383" t="s">
        <v>27263</v>
      </c>
      <c r="I5383" t="s">
        <v>15</v>
      </c>
      <c r="J5383" t="s">
        <v>4901</v>
      </c>
      <c r="K5383" t="s">
        <v>4902</v>
      </c>
      <c r="L5383" t="s">
        <v>27264</v>
      </c>
      <c r="M5383" t="s">
        <v>23</v>
      </c>
      <c r="N5383" t="s">
        <v>27265</v>
      </c>
      <c r="O5383" s="1" t="s">
        <v>27266</v>
      </c>
      <c r="P5383" t="s">
        <v>27267</v>
      </c>
      <c r="Q5383">
        <v>177</v>
      </c>
      <c r="R5383" t="s">
        <v>23</v>
      </c>
      <c r="S5383" t="s">
        <v>23</v>
      </c>
      <c r="T5383" t="s">
        <v>23</v>
      </c>
      <c r="U5383">
        <v>185</v>
      </c>
      <c r="V5383">
        <v>8</v>
      </c>
    </row>
    <row r="5384" spans="1:22">
      <c r="A5384">
        <v>6359271</v>
      </c>
      <c r="B5384" t="str">
        <f t="shared" si="428"/>
        <v>pSLIN07</v>
      </c>
      <c r="C5384" t="str">
        <f t="shared" si="429"/>
        <v>-</v>
      </c>
      <c r="D5384" t="str">
        <f t="shared" si="430"/>
        <v>CP001776.1</v>
      </c>
      <c r="E5384" t="str">
        <f t="shared" si="427"/>
        <v>Spirosoma</v>
      </c>
      <c r="F5384" t="s">
        <v>32810</v>
      </c>
      <c r="G5384" t="str">
        <f t="shared" si="431"/>
        <v xml:space="preserve">Spirosomalinguale                 Bacteroidetes7.30847.550611-1-12-                                                        </v>
      </c>
      <c r="H5384" t="s">
        <v>27263</v>
      </c>
      <c r="I5384" t="s">
        <v>15</v>
      </c>
      <c r="J5384" t="s">
        <v>4901</v>
      </c>
      <c r="K5384" t="s">
        <v>4902</v>
      </c>
      <c r="L5384" t="s">
        <v>27268</v>
      </c>
      <c r="M5384" t="s">
        <v>23</v>
      </c>
      <c r="N5384" t="s">
        <v>27269</v>
      </c>
      <c r="O5384" s="1" t="s">
        <v>27270</v>
      </c>
      <c r="P5384" t="s">
        <v>27271</v>
      </c>
      <c r="Q5384">
        <v>11</v>
      </c>
      <c r="R5384" t="s">
        <v>23</v>
      </c>
      <c r="S5384">
        <v>1</v>
      </c>
      <c r="T5384" t="s">
        <v>23</v>
      </c>
      <c r="U5384">
        <v>12</v>
      </c>
      <c r="V5384" t="s">
        <v>58</v>
      </c>
    </row>
    <row r="5385" spans="1:22">
      <c r="A5385">
        <v>6359175</v>
      </c>
      <c r="B5385" t="str">
        <f t="shared" si="428"/>
        <v>pSLIN08</v>
      </c>
      <c r="C5385" t="str">
        <f t="shared" si="429"/>
        <v>-</v>
      </c>
      <c r="D5385" t="str">
        <f t="shared" si="430"/>
        <v>CP001777.1</v>
      </c>
      <c r="E5385" t="str">
        <f t="shared" si="427"/>
        <v>Spirosoma</v>
      </c>
      <c r="F5385" t="s">
        <v>32810</v>
      </c>
      <c r="G5385" t="str">
        <f t="shared" si="431"/>
        <v xml:space="preserve">Spirosomalinguale                 Bacteroidetes6.07248.35318---8-                                                        </v>
      </c>
      <c r="H5385" t="s">
        <v>27263</v>
      </c>
      <c r="I5385" t="s">
        <v>15</v>
      </c>
      <c r="J5385" t="s">
        <v>4901</v>
      </c>
      <c r="K5385" t="s">
        <v>4902</v>
      </c>
      <c r="L5385" t="s">
        <v>27272</v>
      </c>
      <c r="M5385" t="s">
        <v>23</v>
      </c>
      <c r="N5385" t="s">
        <v>27273</v>
      </c>
      <c r="O5385" s="1" t="s">
        <v>27274</v>
      </c>
      <c r="P5385" t="s">
        <v>27275</v>
      </c>
      <c r="Q5385">
        <v>8</v>
      </c>
      <c r="R5385" t="s">
        <v>23</v>
      </c>
      <c r="S5385" t="s">
        <v>23</v>
      </c>
      <c r="T5385" t="s">
        <v>23</v>
      </c>
      <c r="U5385">
        <v>8</v>
      </c>
      <c r="V5385" t="s">
        <v>58</v>
      </c>
    </row>
    <row r="5386" spans="1:22">
      <c r="A5386">
        <v>6359079</v>
      </c>
      <c r="B5386" t="str">
        <f t="shared" si="428"/>
        <v>pSLIN02</v>
      </c>
      <c r="C5386" t="str">
        <f t="shared" si="429"/>
        <v>-</v>
      </c>
      <c r="D5386" t="str">
        <f t="shared" si="430"/>
        <v>CP001771.1</v>
      </c>
      <c r="E5386" t="str">
        <f t="shared" si="427"/>
        <v>Spirosoma</v>
      </c>
      <c r="F5386" t="s">
        <v>32810</v>
      </c>
      <c r="G5386" t="str">
        <f t="shared" si="431"/>
        <v>Spirosomalinguale                 Bacteroidetes146.93651.2951142---1475</v>
      </c>
      <c r="H5386" t="s">
        <v>27263</v>
      </c>
      <c r="I5386" t="s">
        <v>15</v>
      </c>
      <c r="J5386" t="s">
        <v>4901</v>
      </c>
      <c r="K5386" t="s">
        <v>4902</v>
      </c>
      <c r="L5386" t="s">
        <v>27276</v>
      </c>
      <c r="M5386" t="s">
        <v>23</v>
      </c>
      <c r="N5386" t="s">
        <v>27277</v>
      </c>
      <c r="O5386" s="1" t="s">
        <v>27278</v>
      </c>
      <c r="P5386" t="s">
        <v>27279</v>
      </c>
      <c r="Q5386">
        <v>142</v>
      </c>
      <c r="R5386" t="s">
        <v>23</v>
      </c>
      <c r="S5386" t="s">
        <v>23</v>
      </c>
      <c r="T5386" t="s">
        <v>23</v>
      </c>
      <c r="U5386">
        <v>147</v>
      </c>
      <c r="V5386">
        <v>5</v>
      </c>
    </row>
    <row r="5387" spans="1:22">
      <c r="A5387">
        <v>6358983</v>
      </c>
      <c r="B5387" t="str">
        <f t="shared" si="428"/>
        <v>pSLIN04</v>
      </c>
      <c r="C5387" t="str">
        <f t="shared" si="429"/>
        <v>-</v>
      </c>
      <c r="D5387" t="str">
        <f t="shared" si="430"/>
        <v>CP001773.1</v>
      </c>
      <c r="E5387" t="str">
        <f t="shared" si="427"/>
        <v>Spirosoma</v>
      </c>
      <c r="F5387" t="s">
        <v>32810</v>
      </c>
      <c r="G5387" t="str">
        <f t="shared" si="431"/>
        <v xml:space="preserve">Spirosomalinguale                 Bacteroidetes9.96547.837414-1-15-                                                        </v>
      </c>
      <c r="H5387" t="s">
        <v>27263</v>
      </c>
      <c r="I5387" t="s">
        <v>15</v>
      </c>
      <c r="J5387" t="s">
        <v>4901</v>
      </c>
      <c r="K5387" t="s">
        <v>4902</v>
      </c>
      <c r="L5387" t="s">
        <v>27280</v>
      </c>
      <c r="M5387" t="s">
        <v>23</v>
      </c>
      <c r="N5387" t="s">
        <v>27281</v>
      </c>
      <c r="O5387" s="1" t="s">
        <v>27282</v>
      </c>
      <c r="P5387" t="s">
        <v>27283</v>
      </c>
      <c r="Q5387">
        <v>14</v>
      </c>
      <c r="R5387" t="s">
        <v>23</v>
      </c>
      <c r="S5387">
        <v>1</v>
      </c>
      <c r="T5387" t="s">
        <v>23</v>
      </c>
      <c r="U5387">
        <v>15</v>
      </c>
      <c r="V5387" t="s">
        <v>58</v>
      </c>
    </row>
    <row r="5388" spans="1:22">
      <c r="A5388">
        <v>6358887</v>
      </c>
      <c r="B5388" t="str">
        <f t="shared" si="428"/>
        <v>pSLIN06</v>
      </c>
      <c r="C5388" t="str">
        <f t="shared" si="429"/>
        <v>-</v>
      </c>
      <c r="D5388" t="str">
        <f t="shared" si="430"/>
        <v>CP001775.1</v>
      </c>
      <c r="E5388" t="str">
        <f t="shared" si="427"/>
        <v>Spirosoma</v>
      </c>
      <c r="F5388" t="s">
        <v>32810</v>
      </c>
      <c r="G5388" t="str">
        <f t="shared" si="431"/>
        <v xml:space="preserve">Spirosomalinguale                 Bacteroidetes7.68347.325310-1-11-                                                        </v>
      </c>
      <c r="H5388" t="s">
        <v>27263</v>
      </c>
      <c r="I5388" t="s">
        <v>15</v>
      </c>
      <c r="J5388" t="s">
        <v>4901</v>
      </c>
      <c r="K5388" t="s">
        <v>4902</v>
      </c>
      <c r="L5388" t="s">
        <v>27284</v>
      </c>
      <c r="M5388" t="s">
        <v>23</v>
      </c>
      <c r="N5388" t="s">
        <v>27285</v>
      </c>
      <c r="O5388" s="1" t="s">
        <v>27286</v>
      </c>
      <c r="P5388" t="s">
        <v>27287</v>
      </c>
      <c r="Q5388">
        <v>10</v>
      </c>
      <c r="R5388" t="s">
        <v>23</v>
      </c>
      <c r="S5388">
        <v>1</v>
      </c>
      <c r="T5388" t="s">
        <v>23</v>
      </c>
      <c r="U5388">
        <v>11</v>
      </c>
      <c r="V5388" t="s">
        <v>58</v>
      </c>
    </row>
    <row r="5389" spans="1:22">
      <c r="A5389">
        <v>6358791</v>
      </c>
      <c r="B5389" t="str">
        <f t="shared" si="428"/>
        <v>pSLIN05</v>
      </c>
      <c r="C5389" t="str">
        <f t="shared" si="429"/>
        <v>-</v>
      </c>
      <c r="D5389" t="str">
        <f t="shared" si="430"/>
        <v>CP001774.1</v>
      </c>
      <c r="E5389" t="str">
        <f t="shared" si="427"/>
        <v>Spirosoma</v>
      </c>
      <c r="F5389" t="s">
        <v>32810</v>
      </c>
      <c r="G5389" t="str">
        <f t="shared" si="431"/>
        <v xml:space="preserve">Spirosomalinguale                 Bacteroidetes8.65144.249212---12-                                                        </v>
      </c>
      <c r="H5389" t="s">
        <v>27263</v>
      </c>
      <c r="I5389" t="s">
        <v>15</v>
      </c>
      <c r="J5389" t="s">
        <v>4901</v>
      </c>
      <c r="K5389" t="s">
        <v>4902</v>
      </c>
      <c r="L5389" t="s">
        <v>27288</v>
      </c>
      <c r="M5389" t="s">
        <v>23</v>
      </c>
      <c r="N5389" t="s">
        <v>27289</v>
      </c>
      <c r="O5389" s="1" t="s">
        <v>27290</v>
      </c>
      <c r="P5389" t="s">
        <v>27291</v>
      </c>
      <c r="Q5389">
        <v>12</v>
      </c>
      <c r="R5389" t="s">
        <v>23</v>
      </c>
      <c r="S5389" t="s">
        <v>23</v>
      </c>
      <c r="T5389" t="s">
        <v>23</v>
      </c>
      <c r="U5389">
        <v>12</v>
      </c>
      <c r="V5389" t="s">
        <v>58</v>
      </c>
    </row>
    <row r="5390" spans="1:22">
      <c r="A5390">
        <v>6358695</v>
      </c>
      <c r="B5390" t="str">
        <f t="shared" si="428"/>
        <v>pSLIN03</v>
      </c>
      <c r="C5390" t="str">
        <f t="shared" si="429"/>
        <v>-</v>
      </c>
      <c r="D5390" t="str">
        <f t="shared" si="430"/>
        <v>CP001772.1</v>
      </c>
      <c r="E5390" t="str">
        <f t="shared" si="427"/>
        <v>Spirosoma</v>
      </c>
      <c r="F5390" t="s">
        <v>32810</v>
      </c>
      <c r="G5390" t="str">
        <f t="shared" si="431"/>
        <v>Spirosomalinguale                 Bacteroidetes36.43444.258140---411</v>
      </c>
      <c r="H5390" t="s">
        <v>27263</v>
      </c>
      <c r="I5390" t="s">
        <v>15</v>
      </c>
      <c r="J5390" t="s">
        <v>4901</v>
      </c>
      <c r="K5390" t="s">
        <v>4902</v>
      </c>
      <c r="L5390" t="s">
        <v>27292</v>
      </c>
      <c r="M5390" t="s">
        <v>23</v>
      </c>
      <c r="N5390" t="s">
        <v>27293</v>
      </c>
      <c r="O5390" s="1" t="s">
        <v>27294</v>
      </c>
      <c r="P5390" t="s">
        <v>27295</v>
      </c>
      <c r="Q5390">
        <v>40</v>
      </c>
      <c r="R5390" t="s">
        <v>23</v>
      </c>
      <c r="S5390" t="s">
        <v>23</v>
      </c>
      <c r="T5390" t="s">
        <v>23</v>
      </c>
      <c r="U5390">
        <v>41</v>
      </c>
      <c r="V5390">
        <v>1</v>
      </c>
    </row>
    <row r="5391" spans="1:22">
      <c r="A5391">
        <v>6358599</v>
      </c>
      <c r="B5391" t="str">
        <f t="shared" si="428"/>
        <v>unnamed</v>
      </c>
      <c r="C5391" t="str">
        <f t="shared" si="429"/>
        <v>NZ_CP011478.1</v>
      </c>
      <c r="D5391" t="str">
        <f t="shared" si="430"/>
        <v>CP011478</v>
      </c>
      <c r="E5391" t="str">
        <f t="shared" si="427"/>
        <v>Spongiibacter</v>
      </c>
      <c r="F5391" t="s">
        <v>32132</v>
      </c>
      <c r="G5391" t="str">
        <f t="shared" si="431"/>
        <v>Spongiibactersp.                      Gammaproteobacteria12.68549.86213---152</v>
      </c>
      <c r="H5391" t="s">
        <v>27296</v>
      </c>
      <c r="I5391" t="s">
        <v>15</v>
      </c>
      <c r="J5391" t="s">
        <v>78</v>
      </c>
      <c r="K5391" t="s">
        <v>79</v>
      </c>
      <c r="L5391" t="s">
        <v>68</v>
      </c>
      <c r="M5391" t="s">
        <v>27297</v>
      </c>
      <c r="N5391" t="s">
        <v>27298</v>
      </c>
      <c r="O5391" s="1" t="s">
        <v>27299</v>
      </c>
      <c r="P5391" t="s">
        <v>27300</v>
      </c>
      <c r="Q5391">
        <v>13</v>
      </c>
      <c r="R5391" t="s">
        <v>23</v>
      </c>
      <c r="S5391" t="s">
        <v>23</v>
      </c>
      <c r="T5391" t="s">
        <v>23</v>
      </c>
      <c r="U5391">
        <v>15</v>
      </c>
      <c r="V5391">
        <v>2</v>
      </c>
    </row>
    <row r="5392" spans="1:22">
      <c r="A5392">
        <v>6358503</v>
      </c>
      <c r="B5392" t="str">
        <f t="shared" si="428"/>
        <v>pSU1</v>
      </c>
      <c r="C5392" t="str">
        <f t="shared" si="429"/>
        <v>NC_014015.1</v>
      </c>
      <c r="D5392" t="str">
        <f t="shared" si="430"/>
        <v>GU584223</v>
      </c>
      <c r="E5392" t="str">
        <f t="shared" si="427"/>
        <v>Sporosarcina</v>
      </c>
      <c r="F5392" t="s">
        <v>32811</v>
      </c>
      <c r="G5392" t="str">
        <f t="shared" si="431"/>
        <v xml:space="preserve">Sporosarcinaureae                    Bacilli5.03136.7724---4-                                                                                </v>
      </c>
      <c r="H5392" t="s">
        <v>27301</v>
      </c>
      <c r="I5392" t="s">
        <v>15</v>
      </c>
      <c r="J5392" t="s">
        <v>46</v>
      </c>
      <c r="K5392" t="s">
        <v>1953</v>
      </c>
      <c r="L5392" t="s">
        <v>27302</v>
      </c>
      <c r="M5392" t="s">
        <v>27303</v>
      </c>
      <c r="N5392" t="s">
        <v>27304</v>
      </c>
      <c r="O5392" s="1" t="s">
        <v>3734</v>
      </c>
      <c r="P5392" t="s">
        <v>3759</v>
      </c>
      <c r="Q5392">
        <v>4</v>
      </c>
      <c r="R5392" t="s">
        <v>23</v>
      </c>
      <c r="S5392" t="s">
        <v>23</v>
      </c>
      <c r="T5392" t="s">
        <v>23</v>
      </c>
      <c r="U5392">
        <v>4</v>
      </c>
      <c r="V5392" t="s">
        <v>3129</v>
      </c>
    </row>
    <row r="5393" spans="1:22">
      <c r="A5393">
        <v>6358407</v>
      </c>
      <c r="B5393" t="str">
        <f t="shared" si="428"/>
        <v>pSTA7437.03</v>
      </c>
      <c r="C5393" t="str">
        <f t="shared" si="429"/>
        <v>NC_019750.1</v>
      </c>
      <c r="D5393" t="str">
        <f t="shared" si="430"/>
        <v>CP003656</v>
      </c>
      <c r="E5393" t="str">
        <f t="shared" si="427"/>
        <v>Stanieria</v>
      </c>
      <c r="F5393" t="s">
        <v>32812</v>
      </c>
      <c r="G5393" t="str">
        <f t="shared" si="431"/>
        <v>Stanieriacyanosphaera             Pleurocapsales67.55741.07268---724</v>
      </c>
      <c r="H5393" t="s">
        <v>27305</v>
      </c>
      <c r="I5393" t="s">
        <v>15</v>
      </c>
      <c r="J5393" t="s">
        <v>26</v>
      </c>
      <c r="K5393" t="s">
        <v>8938</v>
      </c>
      <c r="L5393" t="s">
        <v>27306</v>
      </c>
      <c r="M5393" t="s">
        <v>27307</v>
      </c>
      <c r="N5393" t="s">
        <v>27308</v>
      </c>
      <c r="O5393" s="1" t="s">
        <v>27309</v>
      </c>
      <c r="P5393" t="s">
        <v>16959</v>
      </c>
      <c r="Q5393">
        <v>68</v>
      </c>
      <c r="R5393" t="s">
        <v>23</v>
      </c>
      <c r="S5393" t="s">
        <v>23</v>
      </c>
      <c r="T5393" t="s">
        <v>23</v>
      </c>
      <c r="U5393">
        <v>72</v>
      </c>
      <c r="V5393">
        <v>4</v>
      </c>
    </row>
    <row r="5394" spans="1:22">
      <c r="A5394">
        <v>6358311</v>
      </c>
      <c r="B5394" t="str">
        <f t="shared" si="428"/>
        <v>pSTA7437.02</v>
      </c>
      <c r="C5394" t="str">
        <f t="shared" si="429"/>
        <v>NC_019749.1</v>
      </c>
      <c r="D5394" t="str">
        <f t="shared" si="430"/>
        <v>CP003655</v>
      </c>
      <c r="E5394" t="str">
        <f t="shared" si="427"/>
        <v>Stanieria</v>
      </c>
      <c r="F5394" t="s">
        <v>32812</v>
      </c>
      <c r="G5394" t="str">
        <f t="shared" si="431"/>
        <v>Stanieriacyanosphaera             Pleurocapsales108.58737.771694---995</v>
      </c>
      <c r="H5394" t="s">
        <v>27305</v>
      </c>
      <c r="I5394" t="s">
        <v>15</v>
      </c>
      <c r="J5394" t="s">
        <v>26</v>
      </c>
      <c r="K5394" t="s">
        <v>8938</v>
      </c>
      <c r="L5394" t="s">
        <v>27310</v>
      </c>
      <c r="M5394" t="s">
        <v>27311</v>
      </c>
      <c r="N5394" t="s">
        <v>27312</v>
      </c>
      <c r="O5394" s="1" t="s">
        <v>27313</v>
      </c>
      <c r="P5394" t="s">
        <v>27314</v>
      </c>
      <c r="Q5394">
        <v>94</v>
      </c>
      <c r="R5394" t="s">
        <v>23</v>
      </c>
      <c r="S5394" t="s">
        <v>23</v>
      </c>
      <c r="T5394" t="s">
        <v>23</v>
      </c>
      <c r="U5394">
        <v>99</v>
      </c>
      <c r="V5394">
        <v>5</v>
      </c>
    </row>
    <row r="5395" spans="1:22">
      <c r="A5395">
        <v>6358215</v>
      </c>
      <c r="B5395" t="str">
        <f t="shared" si="428"/>
        <v>pSTA7437.04</v>
      </c>
      <c r="C5395" t="str">
        <f t="shared" si="429"/>
        <v>NC_020052.1</v>
      </c>
      <c r="D5395" t="str">
        <f t="shared" si="430"/>
        <v>CP003657</v>
      </c>
      <c r="E5395" t="str">
        <f t="shared" si="427"/>
        <v>Stanieria</v>
      </c>
      <c r="F5395" t="s">
        <v>32812</v>
      </c>
      <c r="G5395" t="str">
        <f t="shared" si="431"/>
        <v xml:space="preserve">Stanieriacyanosphaera             Pleurocapsales12.39831.642212---12-                                                        </v>
      </c>
      <c r="H5395" t="s">
        <v>27305</v>
      </c>
      <c r="I5395" t="s">
        <v>15</v>
      </c>
      <c r="J5395" t="s">
        <v>26</v>
      </c>
      <c r="K5395" t="s">
        <v>8938</v>
      </c>
      <c r="L5395" t="s">
        <v>27315</v>
      </c>
      <c r="M5395" t="s">
        <v>27316</v>
      </c>
      <c r="N5395" t="s">
        <v>27317</v>
      </c>
      <c r="O5395" s="1" t="s">
        <v>27318</v>
      </c>
      <c r="P5395" t="s">
        <v>27319</v>
      </c>
      <c r="Q5395">
        <v>12</v>
      </c>
      <c r="R5395" t="s">
        <v>23</v>
      </c>
      <c r="S5395" t="s">
        <v>23</v>
      </c>
      <c r="T5395" t="s">
        <v>23</v>
      </c>
      <c r="U5395">
        <v>12</v>
      </c>
      <c r="V5395" t="s">
        <v>58</v>
      </c>
    </row>
    <row r="5396" spans="1:22">
      <c r="A5396">
        <v>6358119</v>
      </c>
      <c r="B5396" t="str">
        <f t="shared" si="428"/>
        <v>pSTA7437.05</v>
      </c>
      <c r="C5396" t="str">
        <f t="shared" si="429"/>
        <v>NC_019766.1</v>
      </c>
      <c r="D5396" t="str">
        <f t="shared" si="430"/>
        <v>CP003658</v>
      </c>
      <c r="E5396" t="str">
        <f t="shared" si="427"/>
        <v>Stanieria</v>
      </c>
      <c r="F5396" t="s">
        <v>32812</v>
      </c>
      <c r="G5396" t="str">
        <f t="shared" si="431"/>
        <v xml:space="preserve">Stanieriacyanosphaera             Pleurocapsales5.94332.29013---3-                                                        </v>
      </c>
      <c r="H5396" t="s">
        <v>27305</v>
      </c>
      <c r="I5396" t="s">
        <v>15</v>
      </c>
      <c r="J5396" t="s">
        <v>26</v>
      </c>
      <c r="K5396" t="s">
        <v>8938</v>
      </c>
      <c r="L5396" t="s">
        <v>27320</v>
      </c>
      <c r="M5396" t="s">
        <v>27321</v>
      </c>
      <c r="N5396" t="s">
        <v>27322</v>
      </c>
      <c r="O5396" s="1" t="s">
        <v>27323</v>
      </c>
      <c r="P5396" t="s">
        <v>27324</v>
      </c>
      <c r="Q5396">
        <v>3</v>
      </c>
      <c r="R5396" t="s">
        <v>23</v>
      </c>
      <c r="S5396" t="s">
        <v>23</v>
      </c>
      <c r="T5396" t="s">
        <v>23</v>
      </c>
      <c r="U5396">
        <v>3</v>
      </c>
      <c r="V5396" t="s">
        <v>58</v>
      </c>
    </row>
    <row r="5397" spans="1:22">
      <c r="A5397">
        <v>6358023</v>
      </c>
      <c r="B5397" t="str">
        <f t="shared" si="428"/>
        <v>pSTA7437.01</v>
      </c>
      <c r="C5397" t="str">
        <f t="shared" si="429"/>
        <v>NC_019765.1</v>
      </c>
      <c r="D5397" t="str">
        <f t="shared" si="430"/>
        <v>CP003654</v>
      </c>
      <c r="E5397" t="str">
        <f t="shared" si="427"/>
        <v>Stanieria</v>
      </c>
      <c r="F5397" t="s">
        <v>32812</v>
      </c>
      <c r="G5397" t="str">
        <f t="shared" si="431"/>
        <v>Stanieriacyanosphaera             Pleurocapsales309.29639.2802285---29510</v>
      </c>
      <c r="H5397" t="s">
        <v>27305</v>
      </c>
      <c r="I5397" t="s">
        <v>15</v>
      </c>
      <c r="J5397" t="s">
        <v>26</v>
      </c>
      <c r="K5397" t="s">
        <v>8938</v>
      </c>
      <c r="L5397" t="s">
        <v>27325</v>
      </c>
      <c r="M5397" t="s">
        <v>27326</v>
      </c>
      <c r="N5397" t="s">
        <v>27327</v>
      </c>
      <c r="O5397" s="1" t="s">
        <v>27328</v>
      </c>
      <c r="P5397" t="s">
        <v>27329</v>
      </c>
      <c r="Q5397">
        <v>285</v>
      </c>
      <c r="R5397" t="s">
        <v>23</v>
      </c>
      <c r="S5397" t="s">
        <v>23</v>
      </c>
      <c r="T5397" t="s">
        <v>23</v>
      </c>
      <c r="U5397">
        <v>295</v>
      </c>
      <c r="V5397">
        <v>10</v>
      </c>
    </row>
    <row r="5398" spans="1:22">
      <c r="A5398">
        <v>6357927</v>
      </c>
      <c r="B5398" t="str">
        <f t="shared" si="428"/>
        <v>unamed</v>
      </c>
      <c r="C5398" t="str">
        <f t="shared" si="429"/>
        <v>-</v>
      </c>
      <c r="D5398" t="str">
        <f t="shared" si="430"/>
        <v>CP009624.1</v>
      </c>
      <c r="E5398" t="str">
        <f t="shared" si="427"/>
        <v>Staphylococcus</v>
      </c>
      <c r="F5398" t="s">
        <v>32813</v>
      </c>
      <c r="G5398" t="str">
        <f t="shared" si="431"/>
        <v>Staphylococcusagnetis                  Bacilli28.96528.582824---339</v>
      </c>
      <c r="H5398" t="s">
        <v>27330</v>
      </c>
      <c r="I5398" t="s">
        <v>15</v>
      </c>
      <c r="J5398" t="s">
        <v>46</v>
      </c>
      <c r="K5398" t="s">
        <v>1953</v>
      </c>
      <c r="L5398" t="s">
        <v>27331</v>
      </c>
      <c r="M5398" t="s">
        <v>23</v>
      </c>
      <c r="N5398" t="s">
        <v>27332</v>
      </c>
      <c r="O5398" s="1" t="s">
        <v>27333</v>
      </c>
      <c r="P5398" t="s">
        <v>27334</v>
      </c>
      <c r="Q5398">
        <v>24</v>
      </c>
      <c r="R5398" t="s">
        <v>23</v>
      </c>
      <c r="S5398" t="s">
        <v>23</v>
      </c>
      <c r="T5398" t="s">
        <v>23</v>
      </c>
      <c r="U5398">
        <v>33</v>
      </c>
      <c r="V5398">
        <v>9</v>
      </c>
    </row>
    <row r="5399" spans="1:22">
      <c r="A5399">
        <v>6357831</v>
      </c>
      <c r="B5399" t="str">
        <f t="shared" si="428"/>
        <v>pST75</v>
      </c>
      <c r="C5399" t="str">
        <f t="shared" si="429"/>
        <v>NC_016942.1</v>
      </c>
      <c r="D5399" t="str">
        <f t="shared" si="430"/>
        <v>FR821778</v>
      </c>
      <c r="E5399" t="str">
        <f t="shared" si="427"/>
        <v>Staphylococcus</v>
      </c>
      <c r="F5399" t="s">
        <v>32814</v>
      </c>
      <c r="G5399" t="str">
        <f t="shared" si="431"/>
        <v>Staphylococcusargenteus                Bacilli24.85328.523720---211</v>
      </c>
      <c r="H5399" t="s">
        <v>27335</v>
      </c>
      <c r="I5399" t="s">
        <v>15</v>
      </c>
      <c r="J5399" t="s">
        <v>46</v>
      </c>
      <c r="K5399" t="s">
        <v>1953</v>
      </c>
      <c r="L5399" t="s">
        <v>27336</v>
      </c>
      <c r="M5399" t="s">
        <v>27337</v>
      </c>
      <c r="N5399" t="s">
        <v>27338</v>
      </c>
      <c r="O5399" s="1" t="s">
        <v>27339</v>
      </c>
      <c r="P5399" t="s">
        <v>27340</v>
      </c>
      <c r="Q5399">
        <v>20</v>
      </c>
      <c r="R5399" t="s">
        <v>23</v>
      </c>
      <c r="S5399" t="s">
        <v>23</v>
      </c>
      <c r="T5399" t="s">
        <v>23</v>
      </c>
      <c r="U5399">
        <v>21</v>
      </c>
      <c r="V5399">
        <v>1</v>
      </c>
    </row>
    <row r="5400" spans="1:22">
      <c r="A5400">
        <v>6357735</v>
      </c>
      <c r="B5400" t="str">
        <f t="shared" si="428"/>
        <v>pSS-03</v>
      </c>
      <c r="C5400" t="str">
        <f t="shared" si="429"/>
        <v>NC_016054.1</v>
      </c>
      <c r="D5400" t="str">
        <f t="shared" si="430"/>
        <v>JF834911</v>
      </c>
      <c r="E5400" t="str">
        <f t="shared" si="427"/>
        <v>Staphylococcus</v>
      </c>
      <c r="F5400" t="s">
        <v>32815</v>
      </c>
      <c r="G5400" t="str">
        <f t="shared" si="431"/>
        <v xml:space="preserve">Staphylococcusarlettae                 Bacilli7.12233.65635---5-                                                                        </v>
      </c>
      <c r="H5400" t="s">
        <v>27341</v>
      </c>
      <c r="I5400" t="s">
        <v>15</v>
      </c>
      <c r="J5400" t="s">
        <v>46</v>
      </c>
      <c r="K5400" t="s">
        <v>1953</v>
      </c>
      <c r="L5400" t="s">
        <v>27342</v>
      </c>
      <c r="M5400" t="s">
        <v>27343</v>
      </c>
      <c r="N5400" t="s">
        <v>27344</v>
      </c>
      <c r="O5400" s="1" t="s">
        <v>18811</v>
      </c>
      <c r="P5400" t="s">
        <v>27345</v>
      </c>
      <c r="Q5400">
        <v>5</v>
      </c>
      <c r="R5400" t="s">
        <v>23</v>
      </c>
      <c r="S5400" t="s">
        <v>23</v>
      </c>
      <c r="T5400" t="s">
        <v>23</v>
      </c>
      <c r="U5400">
        <v>5</v>
      </c>
      <c r="V5400" t="s">
        <v>3736</v>
      </c>
    </row>
    <row r="5401" spans="1:22">
      <c r="A5401">
        <v>6357639</v>
      </c>
      <c r="B5401" t="str">
        <f t="shared" si="428"/>
        <v>unnamed</v>
      </c>
      <c r="C5401" t="str">
        <f t="shared" si="429"/>
        <v>NZ_CP007455.1</v>
      </c>
      <c r="D5401" t="str">
        <f t="shared" si="430"/>
        <v>CP007455</v>
      </c>
      <c r="E5401" t="str">
        <f t="shared" si="427"/>
        <v>Staphylococcus</v>
      </c>
      <c r="F5401" t="s">
        <v>32816</v>
      </c>
      <c r="G5401" t="str">
        <f t="shared" si="431"/>
        <v>Staphylococcusaureus                   Bacilli22.9927.255321---243</v>
      </c>
      <c r="H5401" t="s">
        <v>27346</v>
      </c>
      <c r="I5401" t="s">
        <v>15</v>
      </c>
      <c r="J5401" t="s">
        <v>46</v>
      </c>
      <c r="K5401" t="s">
        <v>1953</v>
      </c>
      <c r="L5401" t="s">
        <v>68</v>
      </c>
      <c r="M5401" t="s">
        <v>27347</v>
      </c>
      <c r="N5401" t="s">
        <v>27348</v>
      </c>
      <c r="O5401" s="1" t="s">
        <v>27349</v>
      </c>
      <c r="P5401" t="s">
        <v>27350</v>
      </c>
      <c r="Q5401">
        <v>21</v>
      </c>
      <c r="R5401" t="s">
        <v>23</v>
      </c>
      <c r="S5401" t="s">
        <v>23</v>
      </c>
      <c r="T5401" t="s">
        <v>23</v>
      </c>
      <c r="U5401">
        <v>24</v>
      </c>
      <c r="V5401">
        <v>3</v>
      </c>
    </row>
    <row r="5402" spans="1:22">
      <c r="A5402">
        <v>6357543</v>
      </c>
      <c r="B5402" t="str">
        <f t="shared" si="428"/>
        <v>pUSA500</v>
      </c>
      <c r="C5402" t="str">
        <f t="shared" si="429"/>
        <v>NZ_CP007500.1</v>
      </c>
      <c r="D5402" t="str">
        <f t="shared" si="430"/>
        <v>CP007500</v>
      </c>
      <c r="E5402" t="str">
        <f t="shared" si="427"/>
        <v>Staphylococcus</v>
      </c>
      <c r="F5402" t="s">
        <v>32816</v>
      </c>
      <c r="G5402" t="str">
        <f t="shared" si="431"/>
        <v>Staphylococcusaureus                   Bacilli32.40629.602534---362</v>
      </c>
      <c r="H5402" t="s">
        <v>27351</v>
      </c>
      <c r="I5402" t="s">
        <v>15</v>
      </c>
      <c r="J5402" t="s">
        <v>46</v>
      </c>
      <c r="K5402" t="s">
        <v>1953</v>
      </c>
      <c r="L5402" t="s">
        <v>27352</v>
      </c>
      <c r="M5402" t="s">
        <v>27353</v>
      </c>
      <c r="N5402" t="s">
        <v>27354</v>
      </c>
      <c r="O5402" s="1" t="s">
        <v>27355</v>
      </c>
      <c r="P5402" t="s">
        <v>27356</v>
      </c>
      <c r="Q5402">
        <v>34</v>
      </c>
      <c r="R5402" t="s">
        <v>23</v>
      </c>
      <c r="S5402" t="s">
        <v>23</v>
      </c>
      <c r="T5402" t="s">
        <v>23</v>
      </c>
      <c r="U5402">
        <v>36</v>
      </c>
      <c r="V5402">
        <v>2</v>
      </c>
    </row>
    <row r="5403" spans="1:22">
      <c r="A5403">
        <v>6357447</v>
      </c>
      <c r="B5403" t="str">
        <f t="shared" si="428"/>
        <v>pM121</v>
      </c>
      <c r="C5403" t="str">
        <f t="shared" si="429"/>
        <v>NZ_CP007671.1</v>
      </c>
      <c r="D5403" t="str">
        <f t="shared" si="430"/>
        <v>CP007671</v>
      </c>
      <c r="E5403" t="str">
        <f t="shared" ref="E5403:E5466" si="432">MID(H5403,1,FIND(" ",H5403)-1)</f>
        <v>Staphylococcus</v>
      </c>
      <c r="F5403" t="s">
        <v>32816</v>
      </c>
      <c r="G5403" t="str">
        <f t="shared" si="431"/>
        <v>Staphylococcusaureus                   Bacilli20.40928.090516---204</v>
      </c>
      <c r="H5403" t="s">
        <v>27357</v>
      </c>
      <c r="I5403" t="s">
        <v>15</v>
      </c>
      <c r="J5403" t="s">
        <v>46</v>
      </c>
      <c r="K5403" t="s">
        <v>1953</v>
      </c>
      <c r="L5403" t="s">
        <v>27358</v>
      </c>
      <c r="M5403" t="s">
        <v>27359</v>
      </c>
      <c r="N5403" t="s">
        <v>27360</v>
      </c>
      <c r="O5403" s="1" t="s">
        <v>27361</v>
      </c>
      <c r="P5403" t="s">
        <v>27362</v>
      </c>
      <c r="Q5403">
        <v>16</v>
      </c>
      <c r="R5403" t="s">
        <v>23</v>
      </c>
      <c r="S5403" t="s">
        <v>23</v>
      </c>
      <c r="T5403" t="s">
        <v>23</v>
      </c>
      <c r="U5403">
        <v>20</v>
      </c>
      <c r="V5403">
        <v>4</v>
      </c>
    </row>
    <row r="5404" spans="1:22">
      <c r="A5404">
        <v>6357351</v>
      </c>
      <c r="B5404" t="str">
        <f t="shared" si="428"/>
        <v>pCA15</v>
      </c>
      <c r="C5404" t="str">
        <f t="shared" si="429"/>
        <v>NZ_CP007675.1</v>
      </c>
      <c r="D5404" t="str">
        <f t="shared" si="430"/>
        <v>CP007675</v>
      </c>
      <c r="E5404" t="str">
        <f t="shared" si="432"/>
        <v>Staphylococcus</v>
      </c>
      <c r="F5404" t="s">
        <v>32816</v>
      </c>
      <c r="G5404" t="str">
        <f t="shared" si="431"/>
        <v>Staphylococcusaureus                   Bacilli25.02528.443617---258</v>
      </c>
      <c r="H5404" t="s">
        <v>27363</v>
      </c>
      <c r="I5404" t="s">
        <v>15</v>
      </c>
      <c r="J5404" t="s">
        <v>46</v>
      </c>
      <c r="K5404" t="s">
        <v>1953</v>
      </c>
      <c r="L5404" t="s">
        <v>27364</v>
      </c>
      <c r="M5404" t="s">
        <v>27365</v>
      </c>
      <c r="N5404" t="s">
        <v>27366</v>
      </c>
      <c r="O5404" s="1" t="s">
        <v>27367</v>
      </c>
      <c r="P5404" t="s">
        <v>27368</v>
      </c>
      <c r="Q5404">
        <v>17</v>
      </c>
      <c r="R5404" t="s">
        <v>23</v>
      </c>
      <c r="S5404" t="s">
        <v>23</v>
      </c>
      <c r="T5404" t="s">
        <v>23</v>
      </c>
      <c r="U5404">
        <v>25</v>
      </c>
      <c r="V5404">
        <v>8</v>
      </c>
    </row>
    <row r="5405" spans="1:22">
      <c r="A5405">
        <v>6357255</v>
      </c>
      <c r="B5405" t="str">
        <f t="shared" si="428"/>
        <v>unnamed</v>
      </c>
      <c r="C5405" t="str">
        <f t="shared" si="429"/>
        <v>NZ_CP011529.1</v>
      </c>
      <c r="D5405" t="str">
        <f t="shared" si="430"/>
        <v>CP011529</v>
      </c>
      <c r="E5405" t="str">
        <f t="shared" si="432"/>
        <v>Staphylococcus</v>
      </c>
      <c r="F5405" t="s">
        <v>32816</v>
      </c>
      <c r="G5405" t="str">
        <f t="shared" si="431"/>
        <v>Staphylococcusaureus                   Bacilli17.90528.059215---172</v>
      </c>
      <c r="H5405" t="s">
        <v>27369</v>
      </c>
      <c r="I5405" t="s">
        <v>15</v>
      </c>
      <c r="J5405" t="s">
        <v>46</v>
      </c>
      <c r="K5405" t="s">
        <v>1953</v>
      </c>
      <c r="L5405" t="s">
        <v>68</v>
      </c>
      <c r="M5405" t="s">
        <v>27370</v>
      </c>
      <c r="N5405" t="s">
        <v>27371</v>
      </c>
      <c r="O5405" s="1" t="s">
        <v>27372</v>
      </c>
      <c r="P5405" t="s">
        <v>27373</v>
      </c>
      <c r="Q5405">
        <v>15</v>
      </c>
      <c r="R5405" t="s">
        <v>23</v>
      </c>
      <c r="S5405" t="s">
        <v>23</v>
      </c>
      <c r="T5405" t="s">
        <v>23</v>
      </c>
      <c r="U5405">
        <v>17</v>
      </c>
      <c r="V5405">
        <v>2</v>
      </c>
    </row>
    <row r="5406" spans="1:22">
      <c r="A5406">
        <v>6357159</v>
      </c>
      <c r="B5406" t="str">
        <f t="shared" si="428"/>
        <v>p9b</v>
      </c>
      <c r="C5406" t="str">
        <f t="shared" si="429"/>
        <v>NC_019143.1</v>
      </c>
      <c r="D5406" t="str">
        <f t="shared" si="430"/>
        <v>JF968542</v>
      </c>
      <c r="E5406" t="str">
        <f t="shared" si="432"/>
        <v>Staphylococcus</v>
      </c>
      <c r="F5406" t="s">
        <v>32816</v>
      </c>
      <c r="G5406" t="str">
        <f t="shared" si="431"/>
        <v xml:space="preserve">Staphylococcusaureus                   Bacilli2.36731.09422---2-                                                                        </v>
      </c>
      <c r="H5406" t="s">
        <v>27374</v>
      </c>
      <c r="I5406" t="s">
        <v>15</v>
      </c>
      <c r="J5406" t="s">
        <v>46</v>
      </c>
      <c r="K5406" t="s">
        <v>1953</v>
      </c>
      <c r="L5406" t="s">
        <v>27375</v>
      </c>
      <c r="M5406" t="s">
        <v>27376</v>
      </c>
      <c r="N5406" t="s">
        <v>27377</v>
      </c>
      <c r="O5406" s="1" t="s">
        <v>27378</v>
      </c>
      <c r="P5406" t="s">
        <v>27379</v>
      </c>
      <c r="Q5406">
        <v>2</v>
      </c>
      <c r="R5406" t="s">
        <v>23</v>
      </c>
      <c r="S5406" t="s">
        <v>23</v>
      </c>
      <c r="T5406" t="s">
        <v>23</v>
      </c>
      <c r="U5406">
        <v>2</v>
      </c>
      <c r="V5406" t="s">
        <v>3736</v>
      </c>
    </row>
    <row r="5407" spans="1:22">
      <c r="A5407">
        <v>6357063</v>
      </c>
      <c r="B5407" t="str">
        <f t="shared" si="428"/>
        <v>pRJ6</v>
      </c>
      <c r="C5407" t="str">
        <f t="shared" si="429"/>
        <v>NC_011522.1</v>
      </c>
      <c r="D5407" t="str">
        <f t="shared" si="430"/>
        <v>AF241888</v>
      </c>
      <c r="E5407" t="str">
        <f t="shared" si="432"/>
        <v>Staphylococcus</v>
      </c>
      <c r="F5407" t="s">
        <v>32816</v>
      </c>
      <c r="G5407" t="str">
        <f t="shared" si="431"/>
        <v xml:space="preserve">Staphylococcusaureus                   Bacilli7.90430.111313---13-                                                                                </v>
      </c>
      <c r="H5407" t="s">
        <v>27380</v>
      </c>
      <c r="I5407" t="s">
        <v>15</v>
      </c>
      <c r="J5407" t="s">
        <v>46</v>
      </c>
      <c r="K5407" t="s">
        <v>1953</v>
      </c>
      <c r="L5407" t="s">
        <v>27381</v>
      </c>
      <c r="M5407" t="s">
        <v>27382</v>
      </c>
      <c r="N5407" t="s">
        <v>27383</v>
      </c>
      <c r="O5407" s="1" t="s">
        <v>27384</v>
      </c>
      <c r="P5407" t="s">
        <v>27385</v>
      </c>
      <c r="Q5407">
        <v>13</v>
      </c>
      <c r="R5407" t="s">
        <v>23</v>
      </c>
      <c r="S5407" t="s">
        <v>23</v>
      </c>
      <c r="T5407" t="s">
        <v>23</v>
      </c>
      <c r="U5407">
        <v>13</v>
      </c>
      <c r="V5407" t="s">
        <v>3129</v>
      </c>
    </row>
    <row r="5408" spans="1:22">
      <c r="A5408">
        <v>6356967</v>
      </c>
      <c r="B5408" t="str">
        <f t="shared" si="428"/>
        <v>pETB</v>
      </c>
      <c r="C5408" t="str">
        <f t="shared" si="429"/>
        <v>NC_003265.1</v>
      </c>
      <c r="D5408" t="str">
        <f t="shared" si="430"/>
        <v>AP003088</v>
      </c>
      <c r="E5408" t="str">
        <f t="shared" si="432"/>
        <v>Staphylococcus</v>
      </c>
      <c r="F5408" t="s">
        <v>32816</v>
      </c>
      <c r="G5408" t="str">
        <f t="shared" si="431"/>
        <v xml:space="preserve">Staphylococcusaureus                   Bacilli38.21127.748650---50-                                                                        </v>
      </c>
      <c r="H5408" t="s">
        <v>27386</v>
      </c>
      <c r="I5408" t="s">
        <v>15</v>
      </c>
      <c r="J5408" t="s">
        <v>46</v>
      </c>
      <c r="K5408" t="s">
        <v>1953</v>
      </c>
      <c r="L5408" t="s">
        <v>27387</v>
      </c>
      <c r="M5408" t="s">
        <v>27388</v>
      </c>
      <c r="N5408" t="s">
        <v>27389</v>
      </c>
      <c r="O5408" s="1" t="s">
        <v>27390</v>
      </c>
      <c r="P5408" t="s">
        <v>27391</v>
      </c>
      <c r="Q5408">
        <v>50</v>
      </c>
      <c r="R5408" t="s">
        <v>23</v>
      </c>
      <c r="S5408" t="s">
        <v>23</v>
      </c>
      <c r="T5408" t="s">
        <v>23</v>
      </c>
      <c r="U5408">
        <v>50</v>
      </c>
      <c r="V5408" t="s">
        <v>3736</v>
      </c>
    </row>
    <row r="5409" spans="1:22">
      <c r="A5409">
        <v>6356871</v>
      </c>
      <c r="B5409" t="str">
        <f t="shared" si="428"/>
        <v>pSK41</v>
      </c>
      <c r="C5409" t="str">
        <f t="shared" si="429"/>
        <v>NC_005024.1</v>
      </c>
      <c r="D5409" t="str">
        <f t="shared" si="430"/>
        <v>AF051917</v>
      </c>
      <c r="E5409" t="str">
        <f t="shared" si="432"/>
        <v>Staphylococcus</v>
      </c>
      <c r="F5409" t="s">
        <v>32816</v>
      </c>
      <c r="G5409" t="str">
        <f t="shared" si="431"/>
        <v>Staphylococcusaureus                   Bacilli46.44529.680344---462</v>
      </c>
      <c r="H5409" t="s">
        <v>27380</v>
      </c>
      <c r="I5409" t="s">
        <v>15</v>
      </c>
      <c r="J5409" t="s">
        <v>46</v>
      </c>
      <c r="K5409" t="s">
        <v>1953</v>
      </c>
      <c r="L5409" t="s">
        <v>27392</v>
      </c>
      <c r="M5409" t="s">
        <v>27393</v>
      </c>
      <c r="N5409" t="s">
        <v>27394</v>
      </c>
      <c r="O5409" s="1" t="s">
        <v>27395</v>
      </c>
      <c r="P5409" t="s">
        <v>27396</v>
      </c>
      <c r="Q5409">
        <v>44</v>
      </c>
      <c r="R5409" t="s">
        <v>23</v>
      </c>
      <c r="S5409" t="s">
        <v>23</v>
      </c>
      <c r="T5409" t="s">
        <v>23</v>
      </c>
      <c r="U5409">
        <v>46</v>
      </c>
      <c r="V5409">
        <v>2</v>
      </c>
    </row>
    <row r="5410" spans="1:22">
      <c r="A5410">
        <v>6356775</v>
      </c>
      <c r="B5410" t="str">
        <f t="shared" si="428"/>
        <v>pWBG1773</v>
      </c>
      <c r="C5410" t="str">
        <f t="shared" si="429"/>
        <v>NC_010616.1</v>
      </c>
      <c r="D5410" t="str">
        <f t="shared" si="430"/>
        <v>EF537646</v>
      </c>
      <c r="E5410" t="str">
        <f t="shared" si="432"/>
        <v>Staphylococcus</v>
      </c>
      <c r="F5410" t="s">
        <v>32816</v>
      </c>
      <c r="G5410" t="str">
        <f t="shared" si="431"/>
        <v xml:space="preserve">Staphylococcusaureus                   Bacilli2.91628.84093---3-                                                                </v>
      </c>
      <c r="H5410" t="s">
        <v>27397</v>
      </c>
      <c r="I5410" t="s">
        <v>15</v>
      </c>
      <c r="J5410" t="s">
        <v>46</v>
      </c>
      <c r="K5410" t="s">
        <v>1953</v>
      </c>
      <c r="L5410" t="s">
        <v>27398</v>
      </c>
      <c r="M5410" t="s">
        <v>27399</v>
      </c>
      <c r="N5410" t="s">
        <v>27400</v>
      </c>
      <c r="O5410" s="1" t="s">
        <v>27401</v>
      </c>
      <c r="P5410" t="s">
        <v>27402</v>
      </c>
      <c r="Q5410">
        <v>3</v>
      </c>
      <c r="R5410" t="s">
        <v>23</v>
      </c>
      <c r="S5410" t="s">
        <v>23</v>
      </c>
      <c r="T5410" t="s">
        <v>23</v>
      </c>
      <c r="U5410">
        <v>3</v>
      </c>
      <c r="V5410" t="s">
        <v>495</v>
      </c>
    </row>
    <row r="5411" spans="1:22">
      <c r="A5411">
        <v>6356679</v>
      </c>
      <c r="B5411" t="str">
        <f t="shared" si="428"/>
        <v>J3358</v>
      </c>
      <c r="C5411" t="str">
        <f t="shared" si="429"/>
        <v>NC_001763.1</v>
      </c>
      <c r="D5411" t="str">
        <f t="shared" si="430"/>
        <v>U36910</v>
      </c>
      <c r="E5411" t="str">
        <f t="shared" si="432"/>
        <v>Staphylococcus</v>
      </c>
      <c r="F5411" t="s">
        <v>32816</v>
      </c>
      <c r="G5411" t="str">
        <f t="shared" si="431"/>
        <v xml:space="preserve">Staphylococcusaureus                   Bacilli6.02431.20852---2-                                                                                        </v>
      </c>
      <c r="H5411" t="s">
        <v>27380</v>
      </c>
      <c r="I5411" t="s">
        <v>15</v>
      </c>
      <c r="J5411" t="s">
        <v>46</v>
      </c>
      <c r="K5411" t="s">
        <v>1953</v>
      </c>
      <c r="L5411" t="s">
        <v>27403</v>
      </c>
      <c r="M5411" t="s">
        <v>27404</v>
      </c>
      <c r="N5411" t="s">
        <v>27405</v>
      </c>
      <c r="O5411" s="1" t="s">
        <v>27406</v>
      </c>
      <c r="P5411" t="s">
        <v>27407</v>
      </c>
      <c r="Q5411">
        <v>2</v>
      </c>
      <c r="R5411" t="s">
        <v>23</v>
      </c>
      <c r="S5411" t="s">
        <v>23</v>
      </c>
      <c r="T5411" t="s">
        <v>23</v>
      </c>
      <c r="U5411">
        <v>2</v>
      </c>
      <c r="V5411" t="s">
        <v>32116</v>
      </c>
    </row>
    <row r="5412" spans="1:22">
      <c r="A5412">
        <v>6356583</v>
      </c>
      <c r="B5412" t="str">
        <f t="shared" si="428"/>
        <v>pT48</v>
      </c>
      <c r="C5412" t="str">
        <f t="shared" si="429"/>
        <v>NC_001395.1</v>
      </c>
      <c r="D5412" t="str">
        <f t="shared" si="430"/>
        <v>M19652</v>
      </c>
      <c r="E5412" t="str">
        <f t="shared" si="432"/>
        <v>Staphylococcus</v>
      </c>
      <c r="F5412" t="s">
        <v>32816</v>
      </c>
      <c r="G5412" t="str">
        <f t="shared" si="431"/>
        <v xml:space="preserve">Staphylococcusaureus                   Bacilli2.47530.90912---2-                                                                                </v>
      </c>
      <c r="H5412" t="s">
        <v>27408</v>
      </c>
      <c r="I5412" t="s">
        <v>15</v>
      </c>
      <c r="J5412" t="s">
        <v>46</v>
      </c>
      <c r="K5412" t="s">
        <v>1953</v>
      </c>
      <c r="L5412" t="s">
        <v>27409</v>
      </c>
      <c r="M5412" t="s">
        <v>27410</v>
      </c>
      <c r="N5412" t="s">
        <v>27411</v>
      </c>
      <c r="O5412" s="1" t="s">
        <v>27412</v>
      </c>
      <c r="P5412" t="s">
        <v>27413</v>
      </c>
      <c r="Q5412">
        <v>2</v>
      </c>
      <c r="R5412" t="s">
        <v>23</v>
      </c>
      <c r="S5412" t="s">
        <v>23</v>
      </c>
      <c r="T5412" t="s">
        <v>23</v>
      </c>
      <c r="U5412">
        <v>2</v>
      </c>
      <c r="V5412" t="s">
        <v>3129</v>
      </c>
    </row>
    <row r="5413" spans="1:22">
      <c r="A5413">
        <v>6356487</v>
      </c>
      <c r="B5413" t="str">
        <f t="shared" si="428"/>
        <v>pRJ9</v>
      </c>
      <c r="C5413" t="str">
        <f t="shared" si="429"/>
        <v>NC_025194.1</v>
      </c>
      <c r="D5413" t="str">
        <f t="shared" si="430"/>
        <v>AF447813</v>
      </c>
      <c r="E5413" t="str">
        <f t="shared" si="432"/>
        <v>Staphylococcus</v>
      </c>
      <c r="F5413" t="s">
        <v>32816</v>
      </c>
      <c r="G5413" t="str">
        <f t="shared" si="431"/>
        <v xml:space="preserve">Staphylococcusaureus                   Bacilli10.40628.531614---14-                                                                                </v>
      </c>
      <c r="H5413" t="s">
        <v>27380</v>
      </c>
      <c r="I5413" t="s">
        <v>15</v>
      </c>
      <c r="J5413" t="s">
        <v>46</v>
      </c>
      <c r="K5413" t="s">
        <v>1953</v>
      </c>
      <c r="L5413" t="s">
        <v>27414</v>
      </c>
      <c r="M5413" t="s">
        <v>27415</v>
      </c>
      <c r="N5413" t="s">
        <v>27416</v>
      </c>
      <c r="O5413" s="1" t="s">
        <v>27417</v>
      </c>
      <c r="P5413" t="s">
        <v>27418</v>
      </c>
      <c r="Q5413">
        <v>14</v>
      </c>
      <c r="R5413" t="s">
        <v>23</v>
      </c>
      <c r="S5413" t="s">
        <v>23</v>
      </c>
      <c r="T5413" t="s">
        <v>23</v>
      </c>
      <c r="U5413">
        <v>14</v>
      </c>
      <c r="V5413" t="s">
        <v>3129</v>
      </c>
    </row>
    <row r="5414" spans="1:22">
      <c r="A5414">
        <v>6356391</v>
      </c>
      <c r="B5414" t="str">
        <f t="shared" si="428"/>
        <v>p18813-P03</v>
      </c>
      <c r="C5414" t="str">
        <f t="shared" si="429"/>
        <v>NC_018967.1</v>
      </c>
      <c r="D5414" t="str">
        <f t="shared" si="430"/>
        <v>CP002145</v>
      </c>
      <c r="E5414" t="str">
        <f t="shared" si="432"/>
        <v>Staphylococcus</v>
      </c>
      <c r="F5414" t="s">
        <v>32816</v>
      </c>
      <c r="G5414" t="str">
        <f t="shared" si="431"/>
        <v xml:space="preserve">Staphylococcusaureus                   Bacilli30.12727.862143---43-                                                                </v>
      </c>
      <c r="H5414" t="s">
        <v>27419</v>
      </c>
      <c r="I5414" t="s">
        <v>15</v>
      </c>
      <c r="J5414" t="s">
        <v>46</v>
      </c>
      <c r="K5414" t="s">
        <v>1953</v>
      </c>
      <c r="L5414" t="s">
        <v>27420</v>
      </c>
      <c r="M5414" t="s">
        <v>27421</v>
      </c>
      <c r="N5414" t="s">
        <v>27422</v>
      </c>
      <c r="O5414" s="1" t="s">
        <v>27423</v>
      </c>
      <c r="P5414" t="s">
        <v>27424</v>
      </c>
      <c r="Q5414">
        <v>43</v>
      </c>
      <c r="R5414" t="s">
        <v>23</v>
      </c>
      <c r="S5414" t="s">
        <v>23</v>
      </c>
      <c r="T5414" t="s">
        <v>23</v>
      </c>
      <c r="U5414">
        <v>43</v>
      </c>
      <c r="V5414" t="s">
        <v>495</v>
      </c>
    </row>
    <row r="5415" spans="1:22">
      <c r="A5415">
        <v>6356295</v>
      </c>
      <c r="B5415" t="str">
        <f t="shared" si="428"/>
        <v>pSWS372</v>
      </c>
      <c r="C5415" t="str">
        <f t="shared" si="429"/>
        <v>NC_024964.1</v>
      </c>
      <c r="D5415" t="str">
        <f t="shared" si="430"/>
        <v>HG380318</v>
      </c>
      <c r="E5415" t="str">
        <f t="shared" si="432"/>
        <v>Staphylococcus</v>
      </c>
      <c r="F5415" t="s">
        <v>32816</v>
      </c>
      <c r="G5415" t="str">
        <f t="shared" si="431"/>
        <v>Staphylococcusaureus                   Bacilli3.98229.80915---61</v>
      </c>
      <c r="H5415" t="s">
        <v>27380</v>
      </c>
      <c r="I5415" t="s">
        <v>15</v>
      </c>
      <c r="J5415" t="s">
        <v>46</v>
      </c>
      <c r="K5415" t="s">
        <v>1953</v>
      </c>
      <c r="L5415" t="s">
        <v>27425</v>
      </c>
      <c r="M5415" t="s">
        <v>27426</v>
      </c>
      <c r="N5415" t="s">
        <v>27427</v>
      </c>
      <c r="O5415" s="1" t="s">
        <v>27428</v>
      </c>
      <c r="P5415" t="s">
        <v>27429</v>
      </c>
      <c r="Q5415">
        <v>5</v>
      </c>
      <c r="R5415" t="s">
        <v>23</v>
      </c>
      <c r="S5415" t="s">
        <v>23</v>
      </c>
      <c r="T5415" t="s">
        <v>23</v>
      </c>
      <c r="U5415">
        <v>6</v>
      </c>
      <c r="V5415">
        <v>1</v>
      </c>
    </row>
    <row r="5416" spans="1:22">
      <c r="A5416">
        <v>6356199</v>
      </c>
      <c r="B5416" t="str">
        <f t="shared" si="428"/>
        <v>pKKS825</v>
      </c>
      <c r="C5416" t="str">
        <f t="shared" si="429"/>
        <v>NC_013034.2</v>
      </c>
      <c r="D5416" t="str">
        <f t="shared" si="430"/>
        <v>FN377602</v>
      </c>
      <c r="E5416" t="str">
        <f t="shared" si="432"/>
        <v>Staphylococcus</v>
      </c>
      <c r="F5416" t="s">
        <v>32816</v>
      </c>
      <c r="G5416" t="str">
        <f t="shared" si="431"/>
        <v xml:space="preserve">Staphylococcusaureus                   Bacilli14.36233.19879---9-                                                                                </v>
      </c>
      <c r="H5416" t="s">
        <v>27380</v>
      </c>
      <c r="I5416" t="s">
        <v>15</v>
      </c>
      <c r="J5416" t="s">
        <v>46</v>
      </c>
      <c r="K5416" t="s">
        <v>1953</v>
      </c>
      <c r="L5416" t="s">
        <v>27430</v>
      </c>
      <c r="M5416" t="s">
        <v>27431</v>
      </c>
      <c r="N5416" t="s">
        <v>27432</v>
      </c>
      <c r="O5416" s="1" t="s">
        <v>27433</v>
      </c>
      <c r="P5416" t="s">
        <v>27434</v>
      </c>
      <c r="Q5416">
        <v>9</v>
      </c>
      <c r="R5416" t="s">
        <v>23</v>
      </c>
      <c r="S5416" t="s">
        <v>23</v>
      </c>
      <c r="T5416" t="s">
        <v>23</v>
      </c>
      <c r="U5416">
        <v>9</v>
      </c>
      <c r="V5416" t="s">
        <v>3129</v>
      </c>
    </row>
    <row r="5417" spans="1:22">
      <c r="A5417">
        <v>6356103</v>
      </c>
      <c r="B5417" t="str">
        <f t="shared" si="428"/>
        <v>pUB110</v>
      </c>
      <c r="C5417" t="str">
        <f t="shared" si="429"/>
        <v>NC_001384.1</v>
      </c>
      <c r="D5417" t="str">
        <f t="shared" si="430"/>
        <v>M19465</v>
      </c>
      <c r="E5417" t="str">
        <f t="shared" si="432"/>
        <v>Staphylococcus</v>
      </c>
      <c r="F5417" t="s">
        <v>32816</v>
      </c>
      <c r="G5417" t="str">
        <f t="shared" si="431"/>
        <v xml:space="preserve">Staphylococcusaureus                   Bacilli4.54835.7084---4-                                                                                        </v>
      </c>
      <c r="H5417" t="s">
        <v>27380</v>
      </c>
      <c r="I5417" t="s">
        <v>15</v>
      </c>
      <c r="J5417" t="s">
        <v>46</v>
      </c>
      <c r="K5417" t="s">
        <v>1953</v>
      </c>
      <c r="L5417" t="s">
        <v>27435</v>
      </c>
      <c r="M5417" t="s">
        <v>27436</v>
      </c>
      <c r="N5417" t="s">
        <v>27437</v>
      </c>
      <c r="O5417" s="1" t="s">
        <v>27438</v>
      </c>
      <c r="P5417" t="s">
        <v>27439</v>
      </c>
      <c r="Q5417">
        <v>4</v>
      </c>
      <c r="R5417" t="s">
        <v>23</v>
      </c>
      <c r="S5417" t="s">
        <v>23</v>
      </c>
      <c r="T5417" t="s">
        <v>23</v>
      </c>
      <c r="U5417">
        <v>4</v>
      </c>
      <c r="V5417" t="s">
        <v>32116</v>
      </c>
    </row>
    <row r="5418" spans="1:22">
      <c r="A5418">
        <v>6356007</v>
      </c>
      <c r="B5418" t="str">
        <f t="shared" si="428"/>
        <v>p18807-P01</v>
      </c>
      <c r="C5418" t="str">
        <f t="shared" si="429"/>
        <v>NC_018958.1</v>
      </c>
      <c r="D5418" t="str">
        <f t="shared" si="430"/>
        <v>CP002136</v>
      </c>
      <c r="E5418" t="str">
        <f t="shared" si="432"/>
        <v>Staphylococcus</v>
      </c>
      <c r="F5418" t="s">
        <v>32816</v>
      </c>
      <c r="G5418" t="str">
        <f t="shared" si="431"/>
        <v xml:space="preserve">Staphylococcusaureus                   Bacilli3.12528.7365---5-                                                                </v>
      </c>
      <c r="H5418" t="s">
        <v>27440</v>
      </c>
      <c r="I5418" t="s">
        <v>15</v>
      </c>
      <c r="J5418" t="s">
        <v>46</v>
      </c>
      <c r="K5418" t="s">
        <v>1953</v>
      </c>
      <c r="L5418" t="s">
        <v>27441</v>
      </c>
      <c r="M5418" t="s">
        <v>27442</v>
      </c>
      <c r="N5418" t="s">
        <v>27443</v>
      </c>
      <c r="O5418" s="1" t="s">
        <v>27444</v>
      </c>
      <c r="P5418" t="s">
        <v>27445</v>
      </c>
      <c r="Q5418">
        <v>5</v>
      </c>
      <c r="R5418" t="s">
        <v>23</v>
      </c>
      <c r="S5418" t="s">
        <v>23</v>
      </c>
      <c r="T5418" t="s">
        <v>23</v>
      </c>
      <c r="U5418">
        <v>5</v>
      </c>
      <c r="V5418" t="s">
        <v>495</v>
      </c>
    </row>
    <row r="5419" spans="1:22">
      <c r="A5419">
        <v>6355911</v>
      </c>
      <c r="B5419" t="str">
        <f t="shared" si="428"/>
        <v>pKH6</v>
      </c>
      <c r="C5419" t="str">
        <f t="shared" si="429"/>
        <v>NC_001767.1</v>
      </c>
      <c r="D5419" t="str">
        <f t="shared" si="430"/>
        <v>U38428</v>
      </c>
      <c r="E5419" t="str">
        <f t="shared" si="432"/>
        <v>Staphylococcus</v>
      </c>
      <c r="F5419" t="s">
        <v>32816</v>
      </c>
      <c r="G5419" t="str">
        <f t="shared" si="431"/>
        <v xml:space="preserve">Staphylococcusaureus                   Bacilli4.43930.09693---3-                                                                                        </v>
      </c>
      <c r="H5419" t="s">
        <v>27380</v>
      </c>
      <c r="I5419" t="s">
        <v>15</v>
      </c>
      <c r="J5419" t="s">
        <v>46</v>
      </c>
      <c r="K5419" t="s">
        <v>1953</v>
      </c>
      <c r="L5419" t="s">
        <v>27446</v>
      </c>
      <c r="M5419" t="s">
        <v>27447</v>
      </c>
      <c r="N5419" t="s">
        <v>27448</v>
      </c>
      <c r="O5419" s="1" t="s">
        <v>20051</v>
      </c>
      <c r="P5419" t="s">
        <v>27449</v>
      </c>
      <c r="Q5419">
        <v>3</v>
      </c>
      <c r="R5419" t="s">
        <v>23</v>
      </c>
      <c r="S5419" t="s">
        <v>23</v>
      </c>
      <c r="T5419" t="s">
        <v>23</v>
      </c>
      <c r="U5419">
        <v>3</v>
      </c>
      <c r="V5419" t="s">
        <v>32116</v>
      </c>
    </row>
    <row r="5420" spans="1:22">
      <c r="A5420">
        <v>6355815</v>
      </c>
      <c r="B5420" t="str">
        <f t="shared" si="428"/>
        <v>pC223</v>
      </c>
      <c r="C5420" t="str">
        <f t="shared" si="429"/>
        <v>NC_005243.1</v>
      </c>
      <c r="D5420" t="str">
        <f t="shared" si="430"/>
        <v>AY355285</v>
      </c>
      <c r="E5420" t="str">
        <f t="shared" si="432"/>
        <v>Staphylococcus</v>
      </c>
      <c r="F5420" t="s">
        <v>32816</v>
      </c>
      <c r="G5420" t="str">
        <f t="shared" si="431"/>
        <v xml:space="preserve">Staphylococcusaureus                   Bacilli4.60831.48875---5-                                                                                </v>
      </c>
      <c r="H5420" t="s">
        <v>27380</v>
      </c>
      <c r="I5420" t="s">
        <v>15</v>
      </c>
      <c r="J5420" t="s">
        <v>46</v>
      </c>
      <c r="K5420" t="s">
        <v>1953</v>
      </c>
      <c r="L5420" t="s">
        <v>27450</v>
      </c>
      <c r="M5420" t="s">
        <v>27451</v>
      </c>
      <c r="N5420" t="s">
        <v>27452</v>
      </c>
      <c r="O5420" s="1" t="s">
        <v>27453</v>
      </c>
      <c r="P5420" t="s">
        <v>27454</v>
      </c>
      <c r="Q5420">
        <v>5</v>
      </c>
      <c r="R5420" t="s">
        <v>23</v>
      </c>
      <c r="S5420" t="s">
        <v>23</v>
      </c>
      <c r="T5420" t="s">
        <v>23</v>
      </c>
      <c r="U5420">
        <v>5</v>
      </c>
      <c r="V5420" t="s">
        <v>3129</v>
      </c>
    </row>
    <row r="5421" spans="1:22">
      <c r="A5421">
        <v>6355719</v>
      </c>
      <c r="B5421" t="str">
        <f t="shared" si="428"/>
        <v>pKH3</v>
      </c>
      <c r="C5421" t="str">
        <f t="shared" si="429"/>
        <v>NC_005020.1</v>
      </c>
      <c r="D5421" t="str">
        <f t="shared" si="430"/>
        <v>AF151117</v>
      </c>
      <c r="E5421" t="str">
        <f t="shared" si="432"/>
        <v>Staphylococcus</v>
      </c>
      <c r="F5421" t="s">
        <v>32816</v>
      </c>
      <c r="G5421" t="str">
        <f t="shared" si="431"/>
        <v xml:space="preserve">Staphylococcusaureus                   Bacilli2.97928.96951---1-                                                                        </v>
      </c>
      <c r="H5421" t="s">
        <v>27455</v>
      </c>
      <c r="I5421" t="s">
        <v>15</v>
      </c>
      <c r="J5421" t="s">
        <v>46</v>
      </c>
      <c r="K5421" t="s">
        <v>1953</v>
      </c>
      <c r="L5421" t="s">
        <v>27456</v>
      </c>
      <c r="M5421" t="s">
        <v>27457</v>
      </c>
      <c r="N5421" t="s">
        <v>27458</v>
      </c>
      <c r="O5421" s="1" t="s">
        <v>27459</v>
      </c>
      <c r="P5421" t="s">
        <v>27460</v>
      </c>
      <c r="Q5421">
        <v>1</v>
      </c>
      <c r="R5421" t="s">
        <v>23</v>
      </c>
      <c r="S5421" t="s">
        <v>23</v>
      </c>
      <c r="T5421" t="s">
        <v>23</v>
      </c>
      <c r="U5421">
        <v>1</v>
      </c>
      <c r="V5421" t="s">
        <v>3736</v>
      </c>
    </row>
    <row r="5422" spans="1:22">
      <c r="A5422">
        <v>6355623</v>
      </c>
      <c r="B5422" t="str">
        <f t="shared" si="428"/>
        <v>pCPS32</v>
      </c>
      <c r="C5422" t="str">
        <f t="shared" si="429"/>
        <v>NC_019141.1</v>
      </c>
      <c r="D5422" t="str">
        <f t="shared" si="430"/>
        <v>FN806791</v>
      </c>
      <c r="E5422" t="str">
        <f t="shared" si="432"/>
        <v>Staphylococcus</v>
      </c>
      <c r="F5422" t="s">
        <v>32816</v>
      </c>
      <c r="G5422" t="str">
        <f t="shared" si="431"/>
        <v xml:space="preserve">Staphylococcusaureus                   Bacilli5.71834.08533---3-                                                                                </v>
      </c>
      <c r="H5422" t="s">
        <v>27380</v>
      </c>
      <c r="I5422" t="s">
        <v>15</v>
      </c>
      <c r="J5422" t="s">
        <v>46</v>
      </c>
      <c r="K5422" t="s">
        <v>1953</v>
      </c>
      <c r="L5422" t="s">
        <v>27461</v>
      </c>
      <c r="M5422" t="s">
        <v>27462</v>
      </c>
      <c r="N5422" t="s">
        <v>27463</v>
      </c>
      <c r="O5422" s="1" t="s">
        <v>27464</v>
      </c>
      <c r="P5422" t="s">
        <v>27465</v>
      </c>
      <c r="Q5422">
        <v>3</v>
      </c>
      <c r="R5422" t="s">
        <v>23</v>
      </c>
      <c r="S5422" t="s">
        <v>23</v>
      </c>
      <c r="T5422" t="s">
        <v>23</v>
      </c>
      <c r="U5422">
        <v>3</v>
      </c>
      <c r="V5422" t="s">
        <v>3129</v>
      </c>
    </row>
    <row r="5423" spans="1:22">
      <c r="A5423">
        <v>6355527</v>
      </c>
      <c r="B5423" t="str">
        <f t="shared" si="428"/>
        <v>p18807-P03</v>
      </c>
      <c r="C5423" t="str">
        <f t="shared" si="429"/>
        <v>NC_018957.1</v>
      </c>
      <c r="D5423" t="str">
        <f t="shared" si="430"/>
        <v>CP002135</v>
      </c>
      <c r="E5423" t="str">
        <f t="shared" si="432"/>
        <v>Staphylococcus</v>
      </c>
      <c r="F5423" t="s">
        <v>32816</v>
      </c>
      <c r="G5423" t="str">
        <f t="shared" si="431"/>
        <v xml:space="preserve">Staphylococcusaureus                   Bacilli26.97230.531738---38-                                                                </v>
      </c>
      <c r="H5423" t="s">
        <v>27440</v>
      </c>
      <c r="I5423" t="s">
        <v>15</v>
      </c>
      <c r="J5423" t="s">
        <v>46</v>
      </c>
      <c r="K5423" t="s">
        <v>1953</v>
      </c>
      <c r="L5423" t="s">
        <v>27466</v>
      </c>
      <c r="M5423" t="s">
        <v>27467</v>
      </c>
      <c r="N5423" t="s">
        <v>27468</v>
      </c>
      <c r="O5423" s="1" t="s">
        <v>27469</v>
      </c>
      <c r="P5423" t="s">
        <v>27470</v>
      </c>
      <c r="Q5423">
        <v>38</v>
      </c>
      <c r="R5423" t="s">
        <v>23</v>
      </c>
      <c r="S5423" t="s">
        <v>23</v>
      </c>
      <c r="T5423" t="s">
        <v>23</v>
      </c>
      <c r="U5423">
        <v>38</v>
      </c>
      <c r="V5423" t="s">
        <v>495</v>
      </c>
    </row>
    <row r="5424" spans="1:22">
      <c r="A5424">
        <v>6355431</v>
      </c>
      <c r="B5424" t="str">
        <f t="shared" si="428"/>
        <v>pC194</v>
      </c>
      <c r="C5424" t="str">
        <f t="shared" si="429"/>
        <v>NC_002013.1</v>
      </c>
      <c r="D5424" t="str">
        <f t="shared" si="430"/>
        <v>V01277</v>
      </c>
      <c r="E5424" t="str">
        <f t="shared" si="432"/>
        <v>Staphylococcus</v>
      </c>
      <c r="F5424" t="s">
        <v>32816</v>
      </c>
      <c r="G5424" t="str">
        <f t="shared" si="431"/>
        <v xml:space="preserve">Staphylococcusaureus                   Bacilli3327029.38144---4-                                                                                        </v>
      </c>
      <c r="H5424" t="s">
        <v>27380</v>
      </c>
      <c r="I5424" t="s">
        <v>15</v>
      </c>
      <c r="J5424" t="s">
        <v>46</v>
      </c>
      <c r="K5424" t="s">
        <v>1953</v>
      </c>
      <c r="L5424" t="s">
        <v>27471</v>
      </c>
      <c r="M5424" t="s">
        <v>27472</v>
      </c>
      <c r="N5424" t="s">
        <v>27473</v>
      </c>
      <c r="O5424" s="1">
        <v>33270</v>
      </c>
      <c r="P5424" t="s">
        <v>27474</v>
      </c>
      <c r="Q5424">
        <v>4</v>
      </c>
      <c r="R5424" t="s">
        <v>23</v>
      </c>
      <c r="S5424" t="s">
        <v>23</v>
      </c>
      <c r="T5424" t="s">
        <v>23</v>
      </c>
      <c r="U5424">
        <v>4</v>
      </c>
      <c r="V5424" t="s">
        <v>32116</v>
      </c>
    </row>
    <row r="5425" spans="1:22">
      <c r="A5425">
        <v>6355335</v>
      </c>
      <c r="B5425" t="str">
        <f t="shared" si="428"/>
        <v>pCH91</v>
      </c>
      <c r="C5425" t="str">
        <f t="shared" si="429"/>
        <v>NC_020227.1</v>
      </c>
      <c r="D5425" t="str">
        <f t="shared" si="430"/>
        <v>JQ619831</v>
      </c>
      <c r="E5425" t="str">
        <f t="shared" si="432"/>
        <v>Staphylococcus</v>
      </c>
      <c r="F5425" t="s">
        <v>32816</v>
      </c>
      <c r="G5425" t="str">
        <f t="shared" si="431"/>
        <v xml:space="preserve">Staphylococcusaureus                   Bacilli17.51528.541321---21-                                                                        </v>
      </c>
      <c r="H5425" t="s">
        <v>27475</v>
      </c>
      <c r="I5425" t="s">
        <v>15</v>
      </c>
      <c r="J5425" t="s">
        <v>46</v>
      </c>
      <c r="K5425" t="s">
        <v>1953</v>
      </c>
      <c r="L5425" t="s">
        <v>27476</v>
      </c>
      <c r="M5425" t="s">
        <v>27477</v>
      </c>
      <c r="N5425" t="s">
        <v>27478</v>
      </c>
      <c r="O5425" s="1" t="s">
        <v>27479</v>
      </c>
      <c r="P5425" t="s">
        <v>27480</v>
      </c>
      <c r="Q5425">
        <v>21</v>
      </c>
      <c r="R5425" t="s">
        <v>23</v>
      </c>
      <c r="S5425" t="s">
        <v>23</v>
      </c>
      <c r="T5425" t="s">
        <v>23</v>
      </c>
      <c r="U5425">
        <v>21</v>
      </c>
      <c r="V5425" t="s">
        <v>3736</v>
      </c>
    </row>
    <row r="5426" spans="1:22">
      <c r="A5426">
        <v>6355239</v>
      </c>
      <c r="B5426" t="str">
        <f t="shared" si="428"/>
        <v>p18805-P03</v>
      </c>
      <c r="C5426" t="str">
        <f t="shared" si="429"/>
        <v>NC_019150.1</v>
      </c>
      <c r="D5426" t="str">
        <f t="shared" si="430"/>
        <v>CP002132</v>
      </c>
      <c r="E5426" t="str">
        <f t="shared" si="432"/>
        <v>Staphylococcus</v>
      </c>
      <c r="F5426" t="s">
        <v>32816</v>
      </c>
      <c r="G5426" t="str">
        <f t="shared" si="431"/>
        <v xml:space="preserve">Staphylococcusaureus                   Bacilli27.06930.536838---38-                                                                </v>
      </c>
      <c r="H5426" t="s">
        <v>27481</v>
      </c>
      <c r="I5426" t="s">
        <v>15</v>
      </c>
      <c r="J5426" t="s">
        <v>46</v>
      </c>
      <c r="K5426" t="s">
        <v>1953</v>
      </c>
      <c r="L5426" t="s">
        <v>27482</v>
      </c>
      <c r="M5426" t="s">
        <v>27483</v>
      </c>
      <c r="N5426" t="s">
        <v>27484</v>
      </c>
      <c r="O5426" s="1" t="s">
        <v>27485</v>
      </c>
      <c r="P5426" t="s">
        <v>27486</v>
      </c>
      <c r="Q5426">
        <v>38</v>
      </c>
      <c r="R5426" t="s">
        <v>23</v>
      </c>
      <c r="S5426" t="s">
        <v>23</v>
      </c>
      <c r="T5426" t="s">
        <v>23</v>
      </c>
      <c r="U5426">
        <v>38</v>
      </c>
      <c r="V5426" t="s">
        <v>495</v>
      </c>
    </row>
    <row r="5427" spans="1:22">
      <c r="A5427">
        <v>6355143</v>
      </c>
      <c r="B5427" t="str">
        <f t="shared" si="428"/>
        <v>p21</v>
      </c>
      <c r="C5427" t="str">
        <f t="shared" si="429"/>
        <v>NC_002517.1</v>
      </c>
      <c r="D5427" t="str">
        <f t="shared" si="430"/>
        <v>AF128883</v>
      </c>
      <c r="E5427" t="str">
        <f t="shared" si="432"/>
        <v>Staphylococcus</v>
      </c>
      <c r="F5427" t="s">
        <v>32816</v>
      </c>
      <c r="G5427" t="str">
        <f t="shared" si="431"/>
        <v xml:space="preserve">Staphylococcusaureus                   Bacilli20.71928.630720---21-                                                                                </v>
      </c>
      <c r="H5427" t="s">
        <v>27380</v>
      </c>
      <c r="I5427" t="s">
        <v>15</v>
      </c>
      <c r="J5427" t="s">
        <v>46</v>
      </c>
      <c r="K5427" t="s">
        <v>1953</v>
      </c>
      <c r="L5427" t="s">
        <v>27487</v>
      </c>
      <c r="M5427" t="s">
        <v>27488</v>
      </c>
      <c r="N5427" t="s">
        <v>27489</v>
      </c>
      <c r="O5427" s="1" t="s">
        <v>27490</v>
      </c>
      <c r="P5427" t="s">
        <v>27491</v>
      </c>
      <c r="Q5427">
        <v>20</v>
      </c>
      <c r="R5427" t="s">
        <v>23</v>
      </c>
      <c r="S5427" t="s">
        <v>23</v>
      </c>
      <c r="T5427" t="s">
        <v>23</v>
      </c>
      <c r="U5427">
        <v>21</v>
      </c>
      <c r="V5427" t="s">
        <v>3129</v>
      </c>
    </row>
    <row r="5428" spans="1:22">
      <c r="A5428">
        <v>6355047</v>
      </c>
      <c r="B5428" t="str">
        <f t="shared" si="428"/>
        <v>pUB101</v>
      </c>
      <c r="C5428" t="str">
        <f t="shared" si="429"/>
        <v>NC_005127.1</v>
      </c>
      <c r="D5428" t="str">
        <f t="shared" si="430"/>
        <v>AY373761</v>
      </c>
      <c r="E5428" t="str">
        <f t="shared" si="432"/>
        <v>Staphylococcus</v>
      </c>
      <c r="F5428" t="s">
        <v>32816</v>
      </c>
      <c r="G5428" t="str">
        <f t="shared" si="431"/>
        <v xml:space="preserve">Staphylococcusaureus                   Bacilli21.84529.095925---26-                                                                                </v>
      </c>
      <c r="H5428" t="s">
        <v>27380</v>
      </c>
      <c r="I5428" t="s">
        <v>15</v>
      </c>
      <c r="J5428" t="s">
        <v>46</v>
      </c>
      <c r="K5428" t="s">
        <v>1953</v>
      </c>
      <c r="L5428" t="s">
        <v>27492</v>
      </c>
      <c r="M5428" t="s">
        <v>27493</v>
      </c>
      <c r="N5428" t="s">
        <v>27494</v>
      </c>
      <c r="O5428" s="1" t="s">
        <v>27495</v>
      </c>
      <c r="P5428" t="s">
        <v>27496</v>
      </c>
      <c r="Q5428">
        <v>25</v>
      </c>
      <c r="R5428" t="s">
        <v>23</v>
      </c>
      <c r="S5428" t="s">
        <v>23</v>
      </c>
      <c r="T5428" t="s">
        <v>23</v>
      </c>
      <c r="U5428">
        <v>26</v>
      </c>
      <c r="V5428" t="s">
        <v>3129</v>
      </c>
    </row>
    <row r="5429" spans="1:22">
      <c r="A5429">
        <v>6354951</v>
      </c>
      <c r="B5429" t="str">
        <f t="shared" si="428"/>
        <v>pVGA</v>
      </c>
      <c r="C5429" t="str">
        <f t="shared" si="429"/>
        <v>NC_011605.1</v>
      </c>
      <c r="D5429" t="str">
        <f t="shared" si="430"/>
        <v>FJ207465</v>
      </c>
      <c r="E5429" t="str">
        <f t="shared" si="432"/>
        <v>Staphylococcus</v>
      </c>
      <c r="F5429" t="s">
        <v>32816</v>
      </c>
      <c r="G5429" t="str">
        <f t="shared" si="431"/>
        <v xml:space="preserve">Staphylococcusaureus                   Bacilli5.71334.13273---3-                                                                                </v>
      </c>
      <c r="H5429" t="s">
        <v>27380</v>
      </c>
      <c r="I5429" t="s">
        <v>15</v>
      </c>
      <c r="J5429" t="s">
        <v>46</v>
      </c>
      <c r="K5429" t="s">
        <v>1953</v>
      </c>
      <c r="L5429" t="s">
        <v>27497</v>
      </c>
      <c r="M5429" t="s">
        <v>27498</v>
      </c>
      <c r="N5429" t="s">
        <v>27499</v>
      </c>
      <c r="O5429" s="1" t="s">
        <v>27500</v>
      </c>
      <c r="P5429" t="s">
        <v>27501</v>
      </c>
      <c r="Q5429">
        <v>3</v>
      </c>
      <c r="R5429" t="s">
        <v>23</v>
      </c>
      <c r="S5429" t="s">
        <v>23</v>
      </c>
      <c r="T5429" t="s">
        <v>23</v>
      </c>
      <c r="U5429">
        <v>3</v>
      </c>
      <c r="V5429" t="s">
        <v>3129</v>
      </c>
    </row>
    <row r="5430" spans="1:22">
      <c r="A5430">
        <v>6354855</v>
      </c>
      <c r="B5430" t="str">
        <f t="shared" si="428"/>
        <v>pKKS627</v>
      </c>
      <c r="C5430" t="str">
        <f t="shared" si="429"/>
        <v>NC_014156.1</v>
      </c>
      <c r="D5430" t="str">
        <f t="shared" si="430"/>
        <v>FN390948</v>
      </c>
      <c r="E5430" t="str">
        <f t="shared" si="432"/>
        <v>Staphylococcus</v>
      </c>
      <c r="F5430" t="s">
        <v>32816</v>
      </c>
      <c r="G5430" t="str">
        <f t="shared" si="431"/>
        <v xml:space="preserve">Staphylococcusaureus                   Bacilli6.24233.78724---4-                                                                                </v>
      </c>
      <c r="H5430" t="s">
        <v>27380</v>
      </c>
      <c r="I5430" t="s">
        <v>15</v>
      </c>
      <c r="J5430" t="s">
        <v>46</v>
      </c>
      <c r="K5430" t="s">
        <v>1953</v>
      </c>
      <c r="L5430" t="s">
        <v>27502</v>
      </c>
      <c r="M5430" t="s">
        <v>27503</v>
      </c>
      <c r="N5430" t="s">
        <v>27504</v>
      </c>
      <c r="O5430" s="1" t="s">
        <v>27505</v>
      </c>
      <c r="P5430" t="s">
        <v>27506</v>
      </c>
      <c r="Q5430">
        <v>4</v>
      </c>
      <c r="R5430" t="s">
        <v>23</v>
      </c>
      <c r="S5430" t="s">
        <v>23</v>
      </c>
      <c r="T5430" t="s">
        <v>23</v>
      </c>
      <c r="U5430">
        <v>4</v>
      </c>
      <c r="V5430" t="s">
        <v>3129</v>
      </c>
    </row>
    <row r="5431" spans="1:22">
      <c r="A5431">
        <v>6354759</v>
      </c>
      <c r="B5431" t="str">
        <f t="shared" si="428"/>
        <v>pCPS49</v>
      </c>
      <c r="C5431" t="str">
        <f t="shared" si="429"/>
        <v>NC_019142.1</v>
      </c>
      <c r="D5431" t="str">
        <f t="shared" si="430"/>
        <v>FN806792</v>
      </c>
      <c r="E5431" t="str">
        <f t="shared" si="432"/>
        <v>Staphylococcus</v>
      </c>
      <c r="F5431" t="s">
        <v>32816</v>
      </c>
      <c r="G5431" t="str">
        <f t="shared" si="431"/>
        <v xml:space="preserve">Staphylococcusaureus                   Bacilli5.29236.75363---3-                                                                                </v>
      </c>
      <c r="H5431" t="s">
        <v>27380</v>
      </c>
      <c r="I5431" t="s">
        <v>15</v>
      </c>
      <c r="J5431" t="s">
        <v>46</v>
      </c>
      <c r="K5431" t="s">
        <v>1953</v>
      </c>
      <c r="L5431" t="s">
        <v>27507</v>
      </c>
      <c r="M5431" t="s">
        <v>27508</v>
      </c>
      <c r="N5431" t="s">
        <v>27509</v>
      </c>
      <c r="O5431" s="1" t="s">
        <v>27510</v>
      </c>
      <c r="P5431" t="s">
        <v>27511</v>
      </c>
      <c r="Q5431">
        <v>3</v>
      </c>
      <c r="R5431" t="s">
        <v>23</v>
      </c>
      <c r="S5431" t="s">
        <v>23</v>
      </c>
      <c r="T5431" t="s">
        <v>23</v>
      </c>
      <c r="U5431">
        <v>3</v>
      </c>
      <c r="V5431" t="s">
        <v>3129</v>
      </c>
    </row>
    <row r="5432" spans="1:22">
      <c r="A5432">
        <v>6354663</v>
      </c>
      <c r="B5432" t="str">
        <f t="shared" si="428"/>
        <v>pSN2</v>
      </c>
      <c r="C5432" t="str">
        <f t="shared" si="429"/>
        <v>NC_005565.1</v>
      </c>
      <c r="D5432" t="str">
        <f t="shared" si="430"/>
        <v>V01282</v>
      </c>
      <c r="E5432" t="str">
        <f t="shared" si="432"/>
        <v>Staphylococcus</v>
      </c>
      <c r="F5432" t="s">
        <v>32816</v>
      </c>
      <c r="G5432" t="str">
        <f t="shared" si="431"/>
        <v xml:space="preserve">Staphylococcusaureus                   Bacilli1.28836.25781---1-                                                                                        </v>
      </c>
      <c r="H5432" t="s">
        <v>27380</v>
      </c>
      <c r="I5432" t="s">
        <v>15</v>
      </c>
      <c r="J5432" t="s">
        <v>46</v>
      </c>
      <c r="K5432" t="s">
        <v>1953</v>
      </c>
      <c r="L5432" t="s">
        <v>27512</v>
      </c>
      <c r="M5432" t="s">
        <v>27513</v>
      </c>
      <c r="N5432" t="s">
        <v>27514</v>
      </c>
      <c r="O5432" s="1" t="s">
        <v>27515</v>
      </c>
      <c r="P5432" t="s">
        <v>27516</v>
      </c>
      <c r="Q5432">
        <v>1</v>
      </c>
      <c r="R5432" t="s">
        <v>23</v>
      </c>
      <c r="S5432" t="s">
        <v>23</v>
      </c>
      <c r="T5432" t="s">
        <v>23</v>
      </c>
      <c r="U5432">
        <v>1</v>
      </c>
      <c r="V5432" t="s">
        <v>32116</v>
      </c>
    </row>
    <row r="5433" spans="1:22">
      <c r="A5433">
        <v>6354567</v>
      </c>
      <c r="B5433" t="str">
        <f t="shared" si="428"/>
        <v>pKH13</v>
      </c>
      <c r="C5433" t="str">
        <f t="shared" si="429"/>
        <v>NC_010426.1</v>
      </c>
      <c r="D5433" t="str">
        <f t="shared" si="430"/>
        <v>EU170347</v>
      </c>
      <c r="E5433" t="str">
        <f t="shared" si="432"/>
        <v>Staphylococcus</v>
      </c>
      <c r="F5433" t="s">
        <v>32816</v>
      </c>
      <c r="G5433" t="str">
        <f t="shared" si="431"/>
        <v xml:space="preserve">Staphylococcusaureus                   Bacilli2.90929.46032---2-                                                                        </v>
      </c>
      <c r="H5433" t="s">
        <v>27517</v>
      </c>
      <c r="I5433" t="s">
        <v>15</v>
      </c>
      <c r="J5433" t="s">
        <v>46</v>
      </c>
      <c r="K5433" t="s">
        <v>1953</v>
      </c>
      <c r="L5433" t="s">
        <v>27518</v>
      </c>
      <c r="M5433" t="s">
        <v>27519</v>
      </c>
      <c r="N5433" t="s">
        <v>27520</v>
      </c>
      <c r="O5433" s="1" t="s">
        <v>27521</v>
      </c>
      <c r="P5433" t="s">
        <v>27522</v>
      </c>
      <c r="Q5433">
        <v>2</v>
      </c>
      <c r="R5433" t="s">
        <v>23</v>
      </c>
      <c r="S5433" t="s">
        <v>23</v>
      </c>
      <c r="T5433" t="s">
        <v>23</v>
      </c>
      <c r="U5433">
        <v>2</v>
      </c>
      <c r="V5433" t="s">
        <v>3736</v>
      </c>
    </row>
    <row r="5434" spans="1:22">
      <c r="A5434">
        <v>6354471</v>
      </c>
      <c r="B5434" t="str">
        <f t="shared" si="428"/>
        <v>pSWS371</v>
      </c>
      <c r="C5434" t="str">
        <f t="shared" si="429"/>
        <v>NC_024963.1</v>
      </c>
      <c r="D5434" t="str">
        <f t="shared" si="430"/>
        <v>HG380317</v>
      </c>
      <c r="E5434" t="str">
        <f t="shared" si="432"/>
        <v>Staphylococcus</v>
      </c>
      <c r="F5434" t="s">
        <v>32816</v>
      </c>
      <c r="G5434" t="str">
        <f t="shared" si="431"/>
        <v xml:space="preserve">Staphylococcusaureus                   Bacilli2.45830.87884---4-                                                                                </v>
      </c>
      <c r="H5434" t="s">
        <v>27380</v>
      </c>
      <c r="I5434" t="s">
        <v>15</v>
      </c>
      <c r="J5434" t="s">
        <v>46</v>
      </c>
      <c r="K5434" t="s">
        <v>1953</v>
      </c>
      <c r="L5434" t="s">
        <v>27523</v>
      </c>
      <c r="M5434" t="s">
        <v>27524</v>
      </c>
      <c r="N5434" t="s">
        <v>27525</v>
      </c>
      <c r="O5434" s="1" t="s">
        <v>27526</v>
      </c>
      <c r="P5434" t="s">
        <v>27527</v>
      </c>
      <c r="Q5434">
        <v>4</v>
      </c>
      <c r="R5434" t="s">
        <v>23</v>
      </c>
      <c r="S5434" t="s">
        <v>23</v>
      </c>
      <c r="T5434" t="s">
        <v>23</v>
      </c>
      <c r="U5434">
        <v>4</v>
      </c>
      <c r="V5434" t="s">
        <v>3129</v>
      </c>
    </row>
    <row r="5435" spans="1:22">
      <c r="A5435">
        <v>6354375</v>
      </c>
      <c r="B5435" t="str">
        <f t="shared" si="428"/>
        <v>pDLK2</v>
      </c>
      <c r="C5435" t="str">
        <f t="shared" si="429"/>
        <v>NC_019140.1</v>
      </c>
      <c r="D5435" t="str">
        <f t="shared" si="430"/>
        <v>GU562625</v>
      </c>
      <c r="E5435" t="str">
        <f t="shared" si="432"/>
        <v>Staphylococcus</v>
      </c>
      <c r="F5435" t="s">
        <v>32816</v>
      </c>
      <c r="G5435" t="str">
        <f t="shared" si="431"/>
        <v xml:space="preserve">Staphylococcusaureus                   Bacilli2.90829.40172---2-                                                                        </v>
      </c>
      <c r="H5435" t="s">
        <v>27528</v>
      </c>
      <c r="I5435" t="s">
        <v>15</v>
      </c>
      <c r="J5435" t="s">
        <v>46</v>
      </c>
      <c r="K5435" t="s">
        <v>1953</v>
      </c>
      <c r="L5435" t="s">
        <v>27529</v>
      </c>
      <c r="M5435" t="s">
        <v>27530</v>
      </c>
      <c r="N5435" t="s">
        <v>27531</v>
      </c>
      <c r="O5435" s="1" t="s">
        <v>27532</v>
      </c>
      <c r="P5435" t="s">
        <v>27533</v>
      </c>
      <c r="Q5435">
        <v>2</v>
      </c>
      <c r="R5435" t="s">
        <v>23</v>
      </c>
      <c r="S5435" t="s">
        <v>23</v>
      </c>
      <c r="T5435" t="s">
        <v>23</v>
      </c>
      <c r="U5435">
        <v>2</v>
      </c>
      <c r="V5435" t="s">
        <v>3736</v>
      </c>
    </row>
    <row r="5436" spans="1:22">
      <c r="A5436">
        <v>6354279</v>
      </c>
      <c r="B5436" t="str">
        <f t="shared" si="428"/>
        <v>pSK6</v>
      </c>
      <c r="C5436" t="str">
        <f t="shared" si="429"/>
        <v>NC_001995.1</v>
      </c>
      <c r="D5436" t="str">
        <f t="shared" si="430"/>
        <v>U96610</v>
      </c>
      <c r="E5436" t="str">
        <f t="shared" si="432"/>
        <v>Staphylococcus</v>
      </c>
      <c r="F5436" t="s">
        <v>32816</v>
      </c>
      <c r="G5436" t="str">
        <f t="shared" si="431"/>
        <v xml:space="preserve">Staphylococcusaureus                   Bacilli1.55133.52682---2-                                                                                        </v>
      </c>
      <c r="H5436" t="s">
        <v>27380</v>
      </c>
      <c r="I5436" t="s">
        <v>15</v>
      </c>
      <c r="J5436" t="s">
        <v>46</v>
      </c>
      <c r="K5436" t="s">
        <v>1953</v>
      </c>
      <c r="L5436" t="s">
        <v>27534</v>
      </c>
      <c r="M5436" t="s">
        <v>27535</v>
      </c>
      <c r="N5436" t="s">
        <v>27536</v>
      </c>
      <c r="O5436" s="1" t="s">
        <v>13421</v>
      </c>
      <c r="P5436" t="s">
        <v>27537</v>
      </c>
      <c r="Q5436">
        <v>2</v>
      </c>
      <c r="R5436" t="s">
        <v>23</v>
      </c>
      <c r="S5436" t="s">
        <v>23</v>
      </c>
      <c r="T5436" t="s">
        <v>23</v>
      </c>
      <c r="U5436">
        <v>2</v>
      </c>
      <c r="V5436" t="s">
        <v>32116</v>
      </c>
    </row>
    <row r="5437" spans="1:22">
      <c r="A5437">
        <v>6354183</v>
      </c>
      <c r="B5437" t="str">
        <f t="shared" si="428"/>
        <v>pKH16</v>
      </c>
      <c r="C5437" t="str">
        <f t="shared" si="429"/>
        <v>NC_010262.1</v>
      </c>
      <c r="D5437" t="str">
        <f t="shared" si="430"/>
        <v>EU365621</v>
      </c>
      <c r="E5437" t="str">
        <f t="shared" si="432"/>
        <v>Staphylococcus</v>
      </c>
      <c r="F5437" t="s">
        <v>32816</v>
      </c>
      <c r="G5437" t="str">
        <f t="shared" si="431"/>
        <v xml:space="preserve">Staphylococcusaureus                   Bacilli4.44230.0543---3-                                                                        </v>
      </c>
      <c r="H5437" t="s">
        <v>27538</v>
      </c>
      <c r="I5437" t="s">
        <v>15</v>
      </c>
      <c r="J5437" t="s">
        <v>46</v>
      </c>
      <c r="K5437" t="s">
        <v>1953</v>
      </c>
      <c r="L5437" t="s">
        <v>27539</v>
      </c>
      <c r="M5437" t="s">
        <v>27540</v>
      </c>
      <c r="N5437" t="s">
        <v>27541</v>
      </c>
      <c r="O5437" s="1" t="s">
        <v>14530</v>
      </c>
      <c r="P5437" t="s">
        <v>27542</v>
      </c>
      <c r="Q5437">
        <v>3</v>
      </c>
      <c r="R5437" t="s">
        <v>23</v>
      </c>
      <c r="S5437" t="s">
        <v>23</v>
      </c>
      <c r="T5437" t="s">
        <v>23</v>
      </c>
      <c r="U5437">
        <v>3</v>
      </c>
      <c r="V5437" t="s">
        <v>3736</v>
      </c>
    </row>
    <row r="5438" spans="1:22">
      <c r="A5438">
        <v>6354087</v>
      </c>
      <c r="B5438" t="str">
        <f t="shared" si="428"/>
        <v>pKKS49</v>
      </c>
      <c r="C5438" t="str">
        <f t="shared" si="429"/>
        <v>NC_019149.1</v>
      </c>
      <c r="D5438" t="str">
        <f t="shared" si="430"/>
        <v>HE611647</v>
      </c>
      <c r="E5438" t="str">
        <f t="shared" si="432"/>
        <v>Staphylococcus</v>
      </c>
      <c r="F5438" t="s">
        <v>32816</v>
      </c>
      <c r="G5438" t="str">
        <f t="shared" si="431"/>
        <v xml:space="preserve">Staphylococcusaureus                   Bacilli4.80939.38455---5-                                                                        </v>
      </c>
      <c r="H5438" t="s">
        <v>27543</v>
      </c>
      <c r="I5438" t="s">
        <v>15</v>
      </c>
      <c r="J5438" t="s">
        <v>46</v>
      </c>
      <c r="K5438" t="s">
        <v>1953</v>
      </c>
      <c r="L5438" t="s">
        <v>27544</v>
      </c>
      <c r="M5438" t="s">
        <v>27545</v>
      </c>
      <c r="N5438" t="s">
        <v>27546</v>
      </c>
      <c r="O5438" s="1" t="s">
        <v>9637</v>
      </c>
      <c r="P5438" t="s">
        <v>27547</v>
      </c>
      <c r="Q5438">
        <v>5</v>
      </c>
      <c r="R5438" t="s">
        <v>23</v>
      </c>
      <c r="S5438" t="s">
        <v>23</v>
      </c>
      <c r="T5438" t="s">
        <v>23</v>
      </c>
      <c r="U5438">
        <v>5</v>
      </c>
      <c r="V5438" t="s">
        <v>3736</v>
      </c>
    </row>
    <row r="5439" spans="1:22">
      <c r="A5439">
        <v>6353991</v>
      </c>
      <c r="B5439" t="str">
        <f t="shared" si="428"/>
        <v>pPR9</v>
      </c>
      <c r="C5439" t="str">
        <f t="shared" si="429"/>
        <v>NC_013653.1</v>
      </c>
      <c r="D5439" t="str">
        <f t="shared" si="430"/>
        <v>GU237136</v>
      </c>
      <c r="E5439" t="str">
        <f t="shared" si="432"/>
        <v>Staphylococcus</v>
      </c>
      <c r="F5439" t="s">
        <v>32816</v>
      </c>
      <c r="G5439" t="str">
        <f t="shared" si="431"/>
        <v xml:space="preserve">Staphylococcusaureus                   Bacilli41.71528.270442---42-                                                                        </v>
      </c>
      <c r="H5439" t="s">
        <v>27548</v>
      </c>
      <c r="I5439" t="s">
        <v>15</v>
      </c>
      <c r="J5439" t="s">
        <v>46</v>
      </c>
      <c r="K5439" t="s">
        <v>1953</v>
      </c>
      <c r="L5439" t="s">
        <v>27549</v>
      </c>
      <c r="M5439" t="s">
        <v>27550</v>
      </c>
      <c r="N5439" t="s">
        <v>27551</v>
      </c>
      <c r="O5439" s="1" t="s">
        <v>27552</v>
      </c>
      <c r="P5439" t="s">
        <v>27553</v>
      </c>
      <c r="Q5439">
        <v>42</v>
      </c>
      <c r="R5439" t="s">
        <v>23</v>
      </c>
      <c r="S5439" t="s">
        <v>23</v>
      </c>
      <c r="T5439" t="s">
        <v>23</v>
      </c>
      <c r="U5439">
        <v>42</v>
      </c>
      <c r="V5439" t="s">
        <v>3736</v>
      </c>
    </row>
    <row r="5440" spans="1:22">
      <c r="A5440">
        <v>6353895</v>
      </c>
      <c r="B5440" t="str">
        <f t="shared" si="428"/>
        <v>EDINA</v>
      </c>
      <c r="C5440" t="str">
        <f t="shared" si="429"/>
        <v>NC_010077.1</v>
      </c>
      <c r="D5440" t="str">
        <f t="shared" si="430"/>
        <v>AP003089</v>
      </c>
      <c r="E5440" t="str">
        <f t="shared" si="432"/>
        <v>Staphylococcus</v>
      </c>
      <c r="F5440" t="s">
        <v>32816</v>
      </c>
      <c r="G5440" t="str">
        <f t="shared" si="431"/>
        <v xml:space="preserve">Staphylococcusaureus                   Bacilli34.98628.734452---52-                                                                        </v>
      </c>
      <c r="H5440" t="s">
        <v>27554</v>
      </c>
      <c r="I5440" t="s">
        <v>15</v>
      </c>
      <c r="J5440" t="s">
        <v>46</v>
      </c>
      <c r="K5440" t="s">
        <v>1953</v>
      </c>
      <c r="L5440" t="s">
        <v>27555</v>
      </c>
      <c r="M5440" t="s">
        <v>27556</v>
      </c>
      <c r="N5440" t="s">
        <v>27557</v>
      </c>
      <c r="O5440" s="1" t="s">
        <v>27558</v>
      </c>
      <c r="P5440" t="s">
        <v>27559</v>
      </c>
      <c r="Q5440">
        <v>52</v>
      </c>
      <c r="R5440" t="s">
        <v>23</v>
      </c>
      <c r="S5440" t="s">
        <v>23</v>
      </c>
      <c r="T5440" t="s">
        <v>23</v>
      </c>
      <c r="U5440">
        <v>52</v>
      </c>
      <c r="V5440" t="s">
        <v>3736</v>
      </c>
    </row>
    <row r="5441" spans="1:22">
      <c r="A5441">
        <v>6353799</v>
      </c>
      <c r="B5441" t="str">
        <f t="shared" si="428"/>
        <v>pSK1</v>
      </c>
      <c r="C5441" t="str">
        <f t="shared" si="429"/>
        <v>NC_014369.1</v>
      </c>
      <c r="D5441" t="str">
        <f t="shared" si="430"/>
        <v>GU565967</v>
      </c>
      <c r="E5441" t="str">
        <f t="shared" si="432"/>
        <v>Staphylococcus</v>
      </c>
      <c r="F5441" t="s">
        <v>32816</v>
      </c>
      <c r="G5441" t="str">
        <f t="shared" si="431"/>
        <v xml:space="preserve">Staphylococcusaureus                   Bacilli28.1530.969828---32-                                                                        </v>
      </c>
      <c r="H5441" t="s">
        <v>27560</v>
      </c>
      <c r="I5441" t="s">
        <v>15</v>
      </c>
      <c r="J5441" t="s">
        <v>46</v>
      </c>
      <c r="K5441" t="s">
        <v>1953</v>
      </c>
      <c r="L5441" t="s">
        <v>27561</v>
      </c>
      <c r="M5441" t="s">
        <v>27562</v>
      </c>
      <c r="N5441" t="s">
        <v>27563</v>
      </c>
      <c r="O5441" s="1" t="s">
        <v>27564</v>
      </c>
      <c r="P5441" t="s">
        <v>27565</v>
      </c>
      <c r="Q5441">
        <v>28</v>
      </c>
      <c r="R5441" t="s">
        <v>23</v>
      </c>
      <c r="S5441" t="s">
        <v>23</v>
      </c>
      <c r="T5441" t="s">
        <v>23</v>
      </c>
      <c r="U5441">
        <v>32</v>
      </c>
      <c r="V5441" t="s">
        <v>3736</v>
      </c>
    </row>
    <row r="5442" spans="1:22">
      <c r="A5442">
        <v>6353703</v>
      </c>
      <c r="B5442" t="str">
        <f t="shared" si="428"/>
        <v>p18809-P04</v>
      </c>
      <c r="C5442" t="str">
        <f t="shared" si="429"/>
        <v>NC_018968.1</v>
      </c>
      <c r="D5442" t="str">
        <f t="shared" si="430"/>
        <v>CP002146</v>
      </c>
      <c r="E5442" t="str">
        <f t="shared" si="432"/>
        <v>Staphylococcus</v>
      </c>
      <c r="F5442" t="s">
        <v>32816</v>
      </c>
      <c r="G5442" t="str">
        <f t="shared" si="431"/>
        <v xml:space="preserve">Staphylococcusaureus                   Bacilli28.40431.886440---40-                                                                </v>
      </c>
      <c r="H5442" t="s">
        <v>27419</v>
      </c>
      <c r="I5442" t="s">
        <v>15</v>
      </c>
      <c r="J5442" t="s">
        <v>46</v>
      </c>
      <c r="K5442" t="s">
        <v>1953</v>
      </c>
      <c r="L5442" t="s">
        <v>27566</v>
      </c>
      <c r="M5442" t="s">
        <v>27567</v>
      </c>
      <c r="N5442" t="s">
        <v>27568</v>
      </c>
      <c r="O5442" s="1" t="s">
        <v>27569</v>
      </c>
      <c r="P5442" t="s">
        <v>27570</v>
      </c>
      <c r="Q5442">
        <v>40</v>
      </c>
      <c r="R5442" t="s">
        <v>23</v>
      </c>
      <c r="S5442" t="s">
        <v>23</v>
      </c>
      <c r="T5442" t="s">
        <v>23</v>
      </c>
      <c r="U5442">
        <v>40</v>
      </c>
      <c r="V5442" t="s">
        <v>495</v>
      </c>
    </row>
    <row r="5443" spans="1:22">
      <c r="A5443">
        <v>6353607</v>
      </c>
      <c r="B5443" t="str">
        <f t="shared" ref="B5443:B5506" si="433">L5443</f>
        <v>pNVH01</v>
      </c>
      <c r="C5443" t="str">
        <f t="shared" ref="C5443:C5506" si="434">M5443</f>
        <v>NC_004562.1</v>
      </c>
      <c r="D5443" t="str">
        <f t="shared" ref="D5443:D5506" si="435">N5443</f>
        <v>AJ512814</v>
      </c>
      <c r="E5443" t="str">
        <f t="shared" si="432"/>
        <v>Staphylococcus</v>
      </c>
      <c r="F5443" t="s">
        <v>32816</v>
      </c>
      <c r="G5443" t="str">
        <f t="shared" ref="G5443:G5506" si="436">CONCATENATE(E5443,F5443,K5443,O5443,P5443,Q5443,R5443,S5443,T5443,U5443,V5443)</f>
        <v xml:space="preserve">Staphylococcusaureus                   Bacilli2377430.41512---2-                                                                                </v>
      </c>
      <c r="H5443" t="s">
        <v>27380</v>
      </c>
      <c r="I5443" t="s">
        <v>15</v>
      </c>
      <c r="J5443" t="s">
        <v>46</v>
      </c>
      <c r="K5443" t="s">
        <v>1953</v>
      </c>
      <c r="L5443" t="s">
        <v>27571</v>
      </c>
      <c r="M5443" t="s">
        <v>27572</v>
      </c>
      <c r="N5443" t="s">
        <v>27573</v>
      </c>
      <c r="O5443" s="1">
        <v>23774</v>
      </c>
      <c r="P5443" t="s">
        <v>27574</v>
      </c>
      <c r="Q5443">
        <v>2</v>
      </c>
      <c r="R5443" t="s">
        <v>23</v>
      </c>
      <c r="S5443" t="s">
        <v>23</v>
      </c>
      <c r="T5443" t="s">
        <v>23</v>
      </c>
      <c r="U5443">
        <v>2</v>
      </c>
      <c r="V5443" t="s">
        <v>3129</v>
      </c>
    </row>
    <row r="5444" spans="1:22">
      <c r="A5444">
        <v>6353511</v>
      </c>
      <c r="B5444" t="str">
        <f t="shared" si="433"/>
        <v>pSA1308</v>
      </c>
      <c r="C5444" t="str">
        <f t="shared" si="434"/>
        <v>NC_007928.1</v>
      </c>
      <c r="D5444" t="str">
        <f t="shared" si="435"/>
        <v>AB254848</v>
      </c>
      <c r="E5444" t="str">
        <f t="shared" si="432"/>
        <v>Staphylococcus</v>
      </c>
      <c r="F5444" t="s">
        <v>32816</v>
      </c>
      <c r="G5444" t="str">
        <f t="shared" si="436"/>
        <v xml:space="preserve">Staphylococcusaureus                   Bacilli2.75630.66042---2-                                                                        </v>
      </c>
      <c r="H5444" t="s">
        <v>27575</v>
      </c>
      <c r="I5444" t="s">
        <v>15</v>
      </c>
      <c r="J5444" t="s">
        <v>46</v>
      </c>
      <c r="K5444" t="s">
        <v>1953</v>
      </c>
      <c r="L5444" t="s">
        <v>27576</v>
      </c>
      <c r="M5444" t="s">
        <v>27577</v>
      </c>
      <c r="N5444" t="s">
        <v>27578</v>
      </c>
      <c r="O5444" s="1" t="s">
        <v>27579</v>
      </c>
      <c r="P5444" t="s">
        <v>27580</v>
      </c>
      <c r="Q5444">
        <v>2</v>
      </c>
      <c r="R5444" t="s">
        <v>23</v>
      </c>
      <c r="S5444" t="s">
        <v>23</v>
      </c>
      <c r="T5444" t="s">
        <v>23</v>
      </c>
      <c r="U5444">
        <v>2</v>
      </c>
      <c r="V5444" t="s">
        <v>3736</v>
      </c>
    </row>
    <row r="5445" spans="1:22">
      <c r="A5445">
        <v>6353415</v>
      </c>
      <c r="B5445" t="str">
        <f t="shared" si="433"/>
        <v>pSK3</v>
      </c>
      <c r="C5445" t="str">
        <f t="shared" si="434"/>
        <v>NC_001994.1</v>
      </c>
      <c r="D5445" t="str">
        <f t="shared" si="435"/>
        <v>U96609</v>
      </c>
      <c r="E5445" t="str">
        <f t="shared" si="432"/>
        <v>Staphylococcus</v>
      </c>
      <c r="F5445" t="s">
        <v>32816</v>
      </c>
      <c r="G5445" t="str">
        <f t="shared" si="436"/>
        <v xml:space="preserve">Staphylococcusaureus                   Bacilli1.65834.01692---2-                                                                                        </v>
      </c>
      <c r="H5445" t="s">
        <v>27380</v>
      </c>
      <c r="I5445" t="s">
        <v>15</v>
      </c>
      <c r="J5445" t="s">
        <v>46</v>
      </c>
      <c r="K5445" t="s">
        <v>1953</v>
      </c>
      <c r="L5445" t="s">
        <v>27581</v>
      </c>
      <c r="M5445" t="s">
        <v>27582</v>
      </c>
      <c r="N5445" t="s">
        <v>27583</v>
      </c>
      <c r="O5445" s="1" t="s">
        <v>27584</v>
      </c>
      <c r="P5445" t="s">
        <v>27585</v>
      </c>
      <c r="Q5445">
        <v>2</v>
      </c>
      <c r="R5445" t="s">
        <v>23</v>
      </c>
      <c r="S5445" t="s">
        <v>23</v>
      </c>
      <c r="T5445" t="s">
        <v>23</v>
      </c>
      <c r="U5445">
        <v>2</v>
      </c>
      <c r="V5445" t="s">
        <v>32116</v>
      </c>
    </row>
    <row r="5446" spans="1:22">
      <c r="A5446">
        <v>6353319</v>
      </c>
      <c r="B5446" t="str">
        <f t="shared" si="433"/>
        <v>pKH15</v>
      </c>
      <c r="C5446" t="str">
        <f t="shared" si="434"/>
        <v>NC_010427.1</v>
      </c>
      <c r="D5446" t="str">
        <f t="shared" si="435"/>
        <v>EU170348</v>
      </c>
      <c r="E5446" t="str">
        <f t="shared" si="432"/>
        <v>Staphylococcus</v>
      </c>
      <c r="F5446" t="s">
        <v>32816</v>
      </c>
      <c r="G5446" t="str">
        <f t="shared" si="436"/>
        <v xml:space="preserve">Staphylococcusaureus                   Bacilli2.90729.41182---2-                                                                        </v>
      </c>
      <c r="H5446" t="s">
        <v>27586</v>
      </c>
      <c r="I5446" t="s">
        <v>15</v>
      </c>
      <c r="J5446" t="s">
        <v>46</v>
      </c>
      <c r="K5446" t="s">
        <v>1953</v>
      </c>
      <c r="L5446" t="s">
        <v>27587</v>
      </c>
      <c r="M5446" t="s">
        <v>27588</v>
      </c>
      <c r="N5446" t="s">
        <v>27589</v>
      </c>
      <c r="O5446" s="1" t="s">
        <v>27590</v>
      </c>
      <c r="P5446" t="s">
        <v>27591</v>
      </c>
      <c r="Q5446">
        <v>2</v>
      </c>
      <c r="R5446" t="s">
        <v>23</v>
      </c>
      <c r="S5446" t="s">
        <v>23</v>
      </c>
      <c r="T5446" t="s">
        <v>23</v>
      </c>
      <c r="U5446">
        <v>2</v>
      </c>
      <c r="V5446" t="s">
        <v>3736</v>
      </c>
    </row>
    <row r="5447" spans="1:22">
      <c r="A5447">
        <v>6353223</v>
      </c>
      <c r="B5447" t="str">
        <f t="shared" si="433"/>
        <v>p18808-P03</v>
      </c>
      <c r="C5447" t="str">
        <f t="shared" si="434"/>
        <v>NC_018959.1</v>
      </c>
      <c r="D5447" t="str">
        <f t="shared" si="435"/>
        <v>CP002137</v>
      </c>
      <c r="E5447" t="str">
        <f t="shared" si="432"/>
        <v>Staphylococcus</v>
      </c>
      <c r="F5447" t="s">
        <v>32816</v>
      </c>
      <c r="G5447" t="str">
        <f t="shared" si="436"/>
        <v xml:space="preserve">Staphylococcusaureus                   Bacilli27.05930.540739---39-                                                                </v>
      </c>
      <c r="H5447" t="s">
        <v>27592</v>
      </c>
      <c r="I5447" t="s">
        <v>15</v>
      </c>
      <c r="J5447" t="s">
        <v>46</v>
      </c>
      <c r="K5447" t="s">
        <v>1953</v>
      </c>
      <c r="L5447" t="s">
        <v>27593</v>
      </c>
      <c r="M5447" t="s">
        <v>27594</v>
      </c>
      <c r="N5447" t="s">
        <v>27595</v>
      </c>
      <c r="O5447" s="1" t="s">
        <v>27596</v>
      </c>
      <c r="P5447" t="s">
        <v>27597</v>
      </c>
      <c r="Q5447">
        <v>39</v>
      </c>
      <c r="R5447" t="s">
        <v>23</v>
      </c>
      <c r="S5447" t="s">
        <v>23</v>
      </c>
      <c r="T5447" t="s">
        <v>23</v>
      </c>
      <c r="U5447">
        <v>39</v>
      </c>
      <c r="V5447" t="s">
        <v>495</v>
      </c>
    </row>
    <row r="5448" spans="1:22">
      <c r="A5448">
        <v>6353127</v>
      </c>
      <c r="B5448" t="str">
        <f t="shared" si="433"/>
        <v>pSM52</v>
      </c>
      <c r="C5448" t="str">
        <f t="shared" si="434"/>
        <v>NC_025022.1</v>
      </c>
      <c r="D5448" t="str">
        <f t="shared" si="435"/>
        <v>JX898993</v>
      </c>
      <c r="E5448" t="str">
        <f t="shared" si="432"/>
        <v>Staphylococcus</v>
      </c>
      <c r="F5448" t="s">
        <v>32816</v>
      </c>
      <c r="G5448" t="str">
        <f t="shared" si="436"/>
        <v xml:space="preserve">Staphylococcusaureus                   Bacilli2.78228.64857---7-                                                                        </v>
      </c>
      <c r="H5448" t="s">
        <v>27598</v>
      </c>
      <c r="I5448" t="s">
        <v>15</v>
      </c>
      <c r="J5448" t="s">
        <v>46</v>
      </c>
      <c r="K5448" t="s">
        <v>1953</v>
      </c>
      <c r="L5448" t="s">
        <v>27599</v>
      </c>
      <c r="M5448" t="s">
        <v>27600</v>
      </c>
      <c r="N5448" t="s">
        <v>27601</v>
      </c>
      <c r="O5448" s="1" t="s">
        <v>27602</v>
      </c>
      <c r="P5448" t="s">
        <v>27603</v>
      </c>
      <c r="Q5448">
        <v>7</v>
      </c>
      <c r="R5448" t="s">
        <v>23</v>
      </c>
      <c r="S5448" t="s">
        <v>23</v>
      </c>
      <c r="T5448" t="s">
        <v>23</v>
      </c>
      <c r="U5448">
        <v>7</v>
      </c>
      <c r="V5448" t="s">
        <v>3736</v>
      </c>
    </row>
    <row r="5449" spans="1:22">
      <c r="A5449">
        <v>6353031</v>
      </c>
      <c r="B5449" t="str">
        <f t="shared" si="433"/>
        <v>pTZ4</v>
      </c>
      <c r="C5449" t="str">
        <f t="shared" si="434"/>
        <v>NC_010111.1</v>
      </c>
      <c r="D5449" t="str">
        <f t="shared" si="435"/>
        <v>AB369999</v>
      </c>
      <c r="E5449" t="str">
        <f t="shared" si="432"/>
        <v>Staphylococcus</v>
      </c>
      <c r="F5449" t="s">
        <v>32816</v>
      </c>
      <c r="G5449" t="str">
        <f t="shared" si="436"/>
        <v xml:space="preserve">Staphylococcusaureus                   Bacilli4.55531.59173---3-                                                                        </v>
      </c>
      <c r="H5449" t="s">
        <v>27604</v>
      </c>
      <c r="I5449" t="s">
        <v>15</v>
      </c>
      <c r="J5449" t="s">
        <v>46</v>
      </c>
      <c r="K5449" t="s">
        <v>1953</v>
      </c>
      <c r="L5449" t="s">
        <v>27605</v>
      </c>
      <c r="M5449" t="s">
        <v>27606</v>
      </c>
      <c r="N5449" t="s">
        <v>27607</v>
      </c>
      <c r="O5449" s="1" t="s">
        <v>27608</v>
      </c>
      <c r="P5449" t="s">
        <v>27609</v>
      </c>
      <c r="Q5449">
        <v>3</v>
      </c>
      <c r="R5449" t="s">
        <v>23</v>
      </c>
      <c r="S5449" t="s">
        <v>23</v>
      </c>
      <c r="T5449" t="s">
        <v>23</v>
      </c>
      <c r="U5449">
        <v>3</v>
      </c>
      <c r="V5449" t="s">
        <v>3736</v>
      </c>
    </row>
    <row r="5450" spans="1:22">
      <c r="A5450">
        <v>6352935</v>
      </c>
      <c r="B5450" t="str">
        <f t="shared" si="433"/>
        <v>pV030-8</v>
      </c>
      <c r="C5450" t="str">
        <f t="shared" si="434"/>
        <v>NC_010279.1</v>
      </c>
      <c r="D5450" t="str">
        <f t="shared" si="435"/>
        <v>EU366902</v>
      </c>
      <c r="E5450" t="str">
        <f t="shared" si="432"/>
        <v>Staphylococcus</v>
      </c>
      <c r="F5450" t="s">
        <v>32816</v>
      </c>
      <c r="G5450" t="str">
        <f t="shared" si="436"/>
        <v xml:space="preserve">Staphylococcusaureus                   Bacilli39.04128.134517---17-                                                                                </v>
      </c>
      <c r="H5450" t="s">
        <v>27380</v>
      </c>
      <c r="I5450" t="s">
        <v>15</v>
      </c>
      <c r="J5450" t="s">
        <v>46</v>
      </c>
      <c r="K5450" t="s">
        <v>1953</v>
      </c>
      <c r="L5450" t="s">
        <v>27610</v>
      </c>
      <c r="M5450" t="s">
        <v>27611</v>
      </c>
      <c r="N5450" t="s">
        <v>27612</v>
      </c>
      <c r="O5450" s="1" t="s">
        <v>27613</v>
      </c>
      <c r="P5450" t="s">
        <v>27614</v>
      </c>
      <c r="Q5450">
        <v>17</v>
      </c>
      <c r="R5450" t="s">
        <v>23</v>
      </c>
      <c r="S5450" t="s">
        <v>23</v>
      </c>
      <c r="T5450" t="s">
        <v>23</v>
      </c>
      <c r="U5450">
        <v>17</v>
      </c>
      <c r="V5450" t="s">
        <v>3129</v>
      </c>
    </row>
    <row r="5451" spans="1:22">
      <c r="A5451">
        <v>6352839</v>
      </c>
      <c r="B5451" t="str">
        <f t="shared" si="433"/>
        <v>pSA737</v>
      </c>
      <c r="C5451" t="str">
        <f t="shared" si="434"/>
        <v>NC_021076.1</v>
      </c>
      <c r="D5451" t="str">
        <f t="shared" si="435"/>
        <v>KC206006</v>
      </c>
      <c r="E5451" t="str">
        <f t="shared" si="432"/>
        <v>Staphylococcus</v>
      </c>
      <c r="F5451" t="s">
        <v>32816</v>
      </c>
      <c r="G5451" t="str">
        <f t="shared" si="436"/>
        <v xml:space="preserve">Staphylococcusaureus                   Bacilli39.28731.728139---41-                                                                        </v>
      </c>
      <c r="H5451" t="s">
        <v>27615</v>
      </c>
      <c r="I5451" t="s">
        <v>15</v>
      </c>
      <c r="J5451" t="s">
        <v>46</v>
      </c>
      <c r="K5451" t="s">
        <v>1953</v>
      </c>
      <c r="L5451" t="s">
        <v>27616</v>
      </c>
      <c r="M5451" t="s">
        <v>27617</v>
      </c>
      <c r="N5451" t="s">
        <v>27618</v>
      </c>
      <c r="O5451" s="1" t="s">
        <v>27619</v>
      </c>
      <c r="P5451" t="s">
        <v>27620</v>
      </c>
      <c r="Q5451">
        <v>39</v>
      </c>
      <c r="R5451" t="s">
        <v>23</v>
      </c>
      <c r="S5451" t="s">
        <v>23</v>
      </c>
      <c r="T5451" t="s">
        <v>23</v>
      </c>
      <c r="U5451">
        <v>41</v>
      </c>
      <c r="V5451" t="s">
        <v>3736</v>
      </c>
    </row>
    <row r="5452" spans="1:22">
      <c r="A5452">
        <v>6352743</v>
      </c>
      <c r="B5452" t="str">
        <f t="shared" si="433"/>
        <v>p18809-P03</v>
      </c>
      <c r="C5452" t="str">
        <f t="shared" si="434"/>
        <v>NC_018961.1</v>
      </c>
      <c r="D5452" t="str">
        <f t="shared" si="435"/>
        <v>CP002139</v>
      </c>
      <c r="E5452" t="str">
        <f t="shared" si="432"/>
        <v>Staphylococcus</v>
      </c>
      <c r="F5452" t="s">
        <v>32816</v>
      </c>
      <c r="G5452" t="str">
        <f t="shared" si="436"/>
        <v xml:space="preserve">Staphylococcusaureus                   Bacilli27.06830.537936---36-                                                                </v>
      </c>
      <c r="H5452" t="s">
        <v>27621</v>
      </c>
      <c r="I5452" t="s">
        <v>15</v>
      </c>
      <c r="J5452" t="s">
        <v>46</v>
      </c>
      <c r="K5452" t="s">
        <v>1953</v>
      </c>
      <c r="L5452" t="s">
        <v>27622</v>
      </c>
      <c r="M5452" t="s">
        <v>27623</v>
      </c>
      <c r="N5452" t="s">
        <v>27624</v>
      </c>
      <c r="O5452" s="1" t="s">
        <v>27625</v>
      </c>
      <c r="P5452" t="s">
        <v>27626</v>
      </c>
      <c r="Q5452">
        <v>36</v>
      </c>
      <c r="R5452" t="s">
        <v>23</v>
      </c>
      <c r="S5452" t="s">
        <v>23</v>
      </c>
      <c r="T5452" t="s">
        <v>23</v>
      </c>
      <c r="U5452">
        <v>36</v>
      </c>
      <c r="V5452" t="s">
        <v>495</v>
      </c>
    </row>
    <row r="5453" spans="1:22">
      <c r="A5453">
        <v>6352647</v>
      </c>
      <c r="B5453" t="str">
        <f t="shared" si="433"/>
        <v>pDLK1</v>
      </c>
      <c r="C5453" t="str">
        <f t="shared" si="434"/>
        <v>NC_019139.1</v>
      </c>
      <c r="D5453" t="str">
        <f t="shared" si="435"/>
        <v>GU562624</v>
      </c>
      <c r="E5453" t="str">
        <f t="shared" si="432"/>
        <v>Staphylococcus</v>
      </c>
      <c r="F5453" t="s">
        <v>32816</v>
      </c>
      <c r="G5453" t="str">
        <f t="shared" si="436"/>
        <v xml:space="preserve">Staphylococcusaureus                   Bacilli2.40230.89092---2-                                                                        </v>
      </c>
      <c r="H5453" t="s">
        <v>27627</v>
      </c>
      <c r="I5453" t="s">
        <v>15</v>
      </c>
      <c r="J5453" t="s">
        <v>46</v>
      </c>
      <c r="K5453" t="s">
        <v>1953</v>
      </c>
      <c r="L5453" t="s">
        <v>27628</v>
      </c>
      <c r="M5453" t="s">
        <v>27629</v>
      </c>
      <c r="N5453" t="s">
        <v>27630</v>
      </c>
      <c r="O5453" s="1" t="s">
        <v>14510</v>
      </c>
      <c r="P5453" t="s">
        <v>27631</v>
      </c>
      <c r="Q5453">
        <v>2</v>
      </c>
      <c r="R5453" t="s">
        <v>23</v>
      </c>
      <c r="S5453" t="s">
        <v>23</v>
      </c>
      <c r="T5453" t="s">
        <v>23</v>
      </c>
      <c r="U5453">
        <v>2</v>
      </c>
      <c r="V5453" t="s">
        <v>3736</v>
      </c>
    </row>
    <row r="5454" spans="1:22">
      <c r="A5454">
        <v>6352551</v>
      </c>
      <c r="B5454" t="str">
        <f t="shared" si="433"/>
        <v>pETB</v>
      </c>
      <c r="C5454" t="str">
        <f t="shared" si="434"/>
        <v>NC_022598.1</v>
      </c>
      <c r="D5454" t="str">
        <f t="shared" si="435"/>
        <v>AP012467</v>
      </c>
      <c r="E5454" t="str">
        <f t="shared" si="432"/>
        <v>Staphylococcus</v>
      </c>
      <c r="F5454" t="s">
        <v>32816</v>
      </c>
      <c r="G5454" t="str">
        <f t="shared" si="436"/>
        <v xml:space="preserve">Staphylococcusaureus                   Bacilli60.56328.221963---63-                                                                        </v>
      </c>
      <c r="H5454" t="s">
        <v>27632</v>
      </c>
      <c r="I5454" t="s">
        <v>15</v>
      </c>
      <c r="J5454" t="s">
        <v>46</v>
      </c>
      <c r="K5454" t="s">
        <v>1953</v>
      </c>
      <c r="L5454" t="s">
        <v>27387</v>
      </c>
      <c r="M5454" t="s">
        <v>27633</v>
      </c>
      <c r="N5454" t="s">
        <v>27634</v>
      </c>
      <c r="O5454" s="1" t="s">
        <v>15896</v>
      </c>
      <c r="P5454" t="s">
        <v>27635</v>
      </c>
      <c r="Q5454">
        <v>63</v>
      </c>
      <c r="R5454" t="s">
        <v>23</v>
      </c>
      <c r="S5454" t="s">
        <v>23</v>
      </c>
      <c r="T5454" t="s">
        <v>23</v>
      </c>
      <c r="U5454">
        <v>63</v>
      </c>
      <c r="V5454" t="s">
        <v>3736</v>
      </c>
    </row>
    <row r="5455" spans="1:22">
      <c r="A5455">
        <v>6352455</v>
      </c>
      <c r="B5455" t="str">
        <f t="shared" si="433"/>
        <v>pPM1</v>
      </c>
      <c r="C5455" t="str">
        <f t="shared" si="434"/>
        <v>NC_019148.1</v>
      </c>
      <c r="D5455" t="str">
        <f t="shared" si="435"/>
        <v>AB699881</v>
      </c>
      <c r="E5455" t="str">
        <f t="shared" si="432"/>
        <v>Staphylococcus</v>
      </c>
      <c r="F5455" t="s">
        <v>32816</v>
      </c>
      <c r="G5455" t="str">
        <f t="shared" si="436"/>
        <v xml:space="preserve">Staphylococcusaureus                   Bacilli25.96129.03222---23-                                                                        </v>
      </c>
      <c r="H5455" t="s">
        <v>27636</v>
      </c>
      <c r="I5455" t="s">
        <v>15</v>
      </c>
      <c r="J5455" t="s">
        <v>46</v>
      </c>
      <c r="K5455" t="s">
        <v>1953</v>
      </c>
      <c r="L5455" t="s">
        <v>27637</v>
      </c>
      <c r="M5455" t="s">
        <v>27638</v>
      </c>
      <c r="N5455" t="s">
        <v>27639</v>
      </c>
      <c r="O5455" s="1" t="s">
        <v>27640</v>
      </c>
      <c r="P5455" t="s">
        <v>27641</v>
      </c>
      <c r="Q5455">
        <v>22</v>
      </c>
      <c r="R5455" t="s">
        <v>23</v>
      </c>
      <c r="S5455" t="s">
        <v>23</v>
      </c>
      <c r="T5455" t="s">
        <v>23</v>
      </c>
      <c r="U5455">
        <v>23</v>
      </c>
      <c r="V5455" t="s">
        <v>3736</v>
      </c>
    </row>
    <row r="5456" spans="1:22">
      <c r="A5456">
        <v>6352359</v>
      </c>
      <c r="B5456" t="str">
        <f t="shared" si="433"/>
        <v>p18810-P03</v>
      </c>
      <c r="C5456" t="str">
        <f t="shared" si="434"/>
        <v>NC_018963.1</v>
      </c>
      <c r="D5456" t="str">
        <f t="shared" si="435"/>
        <v>CP002141</v>
      </c>
      <c r="E5456" t="str">
        <f t="shared" si="432"/>
        <v>Staphylococcus</v>
      </c>
      <c r="F5456" t="s">
        <v>32816</v>
      </c>
      <c r="G5456" t="str">
        <f t="shared" si="436"/>
        <v xml:space="preserve">Staphylococcusaureus                   Bacilli27.06730.520637---37-                                                                </v>
      </c>
      <c r="H5456" t="s">
        <v>27642</v>
      </c>
      <c r="I5456" t="s">
        <v>15</v>
      </c>
      <c r="J5456" t="s">
        <v>46</v>
      </c>
      <c r="K5456" t="s">
        <v>1953</v>
      </c>
      <c r="L5456" t="s">
        <v>27643</v>
      </c>
      <c r="M5456" t="s">
        <v>27644</v>
      </c>
      <c r="N5456" t="s">
        <v>27645</v>
      </c>
      <c r="O5456" s="1" t="s">
        <v>27646</v>
      </c>
      <c r="P5456" t="s">
        <v>27647</v>
      </c>
      <c r="Q5456">
        <v>37</v>
      </c>
      <c r="R5456" t="s">
        <v>23</v>
      </c>
      <c r="S5456" t="s">
        <v>23</v>
      </c>
      <c r="T5456" t="s">
        <v>23</v>
      </c>
      <c r="U5456">
        <v>37</v>
      </c>
      <c r="V5456" t="s">
        <v>495</v>
      </c>
    </row>
    <row r="5457" spans="1:22">
      <c r="A5457">
        <v>6352263</v>
      </c>
      <c r="B5457" t="str">
        <f t="shared" si="433"/>
        <v>p19321-P01</v>
      </c>
      <c r="C5457" t="str">
        <f t="shared" si="434"/>
        <v>NC_018969.1</v>
      </c>
      <c r="D5457" t="str">
        <f t="shared" si="435"/>
        <v>CP002148</v>
      </c>
      <c r="E5457" t="str">
        <f t="shared" si="432"/>
        <v>Staphylococcus</v>
      </c>
      <c r="F5457" t="s">
        <v>32816</v>
      </c>
      <c r="G5457" t="str">
        <f t="shared" si="436"/>
        <v xml:space="preserve">Staphylococcusaureus                   Bacilli2.47330.81283---3-                                                                </v>
      </c>
      <c r="H5457" t="s">
        <v>27648</v>
      </c>
      <c r="I5457" t="s">
        <v>15</v>
      </c>
      <c r="J5457" t="s">
        <v>46</v>
      </c>
      <c r="K5457" t="s">
        <v>1953</v>
      </c>
      <c r="L5457" t="s">
        <v>27649</v>
      </c>
      <c r="M5457" t="s">
        <v>27650</v>
      </c>
      <c r="N5457" t="s">
        <v>27651</v>
      </c>
      <c r="O5457" s="1" t="s">
        <v>27652</v>
      </c>
      <c r="P5457" t="s">
        <v>27653</v>
      </c>
      <c r="Q5457">
        <v>3</v>
      </c>
      <c r="R5457" t="s">
        <v>23</v>
      </c>
      <c r="S5457" t="s">
        <v>23</v>
      </c>
      <c r="T5457" t="s">
        <v>23</v>
      </c>
      <c r="U5457">
        <v>3</v>
      </c>
      <c r="V5457" t="s">
        <v>495</v>
      </c>
    </row>
    <row r="5458" spans="1:22">
      <c r="A5458">
        <v>6352167</v>
      </c>
      <c r="B5458" t="str">
        <f t="shared" si="433"/>
        <v>pNS1</v>
      </c>
      <c r="C5458" t="str">
        <f t="shared" si="434"/>
        <v>NC_001391.1</v>
      </c>
      <c r="D5458" t="str">
        <f t="shared" si="435"/>
        <v>M16217</v>
      </c>
      <c r="E5458" t="str">
        <f t="shared" si="432"/>
        <v>Staphylococcus</v>
      </c>
      <c r="F5458" t="s">
        <v>32816</v>
      </c>
      <c r="G5458" t="str">
        <f t="shared" si="436"/>
        <v xml:space="preserve">Staphylococcusaureus                   Bacilli3.87929.87884---4-                                                                                        </v>
      </c>
      <c r="H5458" t="s">
        <v>27380</v>
      </c>
      <c r="I5458" t="s">
        <v>15</v>
      </c>
      <c r="J5458" t="s">
        <v>46</v>
      </c>
      <c r="K5458" t="s">
        <v>1953</v>
      </c>
      <c r="L5458" t="s">
        <v>27654</v>
      </c>
      <c r="M5458" t="s">
        <v>27655</v>
      </c>
      <c r="N5458" t="s">
        <v>27656</v>
      </c>
      <c r="O5458" s="1" t="s">
        <v>27657</v>
      </c>
      <c r="P5458" t="s">
        <v>27658</v>
      </c>
      <c r="Q5458">
        <v>4</v>
      </c>
      <c r="R5458" t="s">
        <v>23</v>
      </c>
      <c r="S5458" t="s">
        <v>23</v>
      </c>
      <c r="T5458" t="s">
        <v>23</v>
      </c>
      <c r="U5458">
        <v>4</v>
      </c>
      <c r="V5458" t="s">
        <v>32116</v>
      </c>
    </row>
    <row r="5459" spans="1:22">
      <c r="A5459">
        <v>6352071</v>
      </c>
      <c r="B5459" t="str">
        <f t="shared" si="433"/>
        <v>pT181</v>
      </c>
      <c r="C5459" t="str">
        <f t="shared" si="434"/>
        <v>NC_001393.1</v>
      </c>
      <c r="D5459" t="str">
        <f t="shared" si="435"/>
        <v>J01764</v>
      </c>
      <c r="E5459" t="str">
        <f t="shared" si="432"/>
        <v>Staphylococcus</v>
      </c>
      <c r="F5459" t="s">
        <v>32816</v>
      </c>
      <c r="G5459" t="str">
        <f t="shared" si="436"/>
        <v xml:space="preserve">Staphylococcusaureus                   Bacilli4.43930.07434---4-                                                                                        </v>
      </c>
      <c r="H5459" t="s">
        <v>27380</v>
      </c>
      <c r="I5459" t="s">
        <v>15</v>
      </c>
      <c r="J5459" t="s">
        <v>46</v>
      </c>
      <c r="K5459" t="s">
        <v>1953</v>
      </c>
      <c r="L5459" t="s">
        <v>27659</v>
      </c>
      <c r="M5459" t="s">
        <v>27660</v>
      </c>
      <c r="N5459" t="s">
        <v>27661</v>
      </c>
      <c r="O5459" s="1" t="s">
        <v>20051</v>
      </c>
      <c r="P5459" t="s">
        <v>27662</v>
      </c>
      <c r="Q5459">
        <v>4</v>
      </c>
      <c r="R5459" t="s">
        <v>23</v>
      </c>
      <c r="S5459" t="s">
        <v>23</v>
      </c>
      <c r="T5459" t="s">
        <v>23</v>
      </c>
      <c r="U5459">
        <v>4</v>
      </c>
      <c r="V5459" t="s">
        <v>32116</v>
      </c>
    </row>
    <row r="5460" spans="1:22">
      <c r="A5460">
        <v>6351975</v>
      </c>
      <c r="B5460" t="str">
        <f t="shared" si="433"/>
        <v>p18808-P01</v>
      </c>
      <c r="C5460" t="str">
        <f t="shared" si="434"/>
        <v>NC_018960.1</v>
      </c>
      <c r="D5460" t="str">
        <f t="shared" si="435"/>
        <v>CP002138</v>
      </c>
      <c r="E5460" t="str">
        <f t="shared" si="432"/>
        <v>Staphylococcus</v>
      </c>
      <c r="F5460" t="s">
        <v>32816</v>
      </c>
      <c r="G5460" t="str">
        <f t="shared" si="436"/>
        <v xml:space="preserve">Staphylococcusaureus                   Bacilli3.12528.7365---5-                                                                </v>
      </c>
      <c r="H5460" t="s">
        <v>27592</v>
      </c>
      <c r="I5460" t="s">
        <v>15</v>
      </c>
      <c r="J5460" t="s">
        <v>46</v>
      </c>
      <c r="K5460" t="s">
        <v>1953</v>
      </c>
      <c r="L5460" t="s">
        <v>27663</v>
      </c>
      <c r="M5460" t="s">
        <v>27664</v>
      </c>
      <c r="N5460" t="s">
        <v>27665</v>
      </c>
      <c r="O5460" s="1" t="s">
        <v>27444</v>
      </c>
      <c r="P5460" t="s">
        <v>27445</v>
      </c>
      <c r="Q5460">
        <v>5</v>
      </c>
      <c r="R5460" t="s">
        <v>23</v>
      </c>
      <c r="S5460" t="s">
        <v>23</v>
      </c>
      <c r="T5460" t="s">
        <v>23</v>
      </c>
      <c r="U5460">
        <v>5</v>
      </c>
      <c r="V5460" t="s">
        <v>495</v>
      </c>
    </row>
    <row r="5461" spans="1:22">
      <c r="A5461">
        <v>6351879</v>
      </c>
      <c r="B5461" t="str">
        <f t="shared" si="433"/>
        <v>pUR3912</v>
      </c>
      <c r="C5461" t="str">
        <f t="shared" si="434"/>
        <v>NC_020183.2</v>
      </c>
      <c r="D5461" t="str">
        <f t="shared" si="435"/>
        <v>HE805623</v>
      </c>
      <c r="E5461" t="str">
        <f t="shared" si="432"/>
        <v>Staphylococcus</v>
      </c>
      <c r="F5461" t="s">
        <v>32816</v>
      </c>
      <c r="G5461" t="str">
        <f t="shared" si="436"/>
        <v xml:space="preserve">Staphylococcusaureus                   Bacilli6.17629.79276---6-                                                                        </v>
      </c>
      <c r="H5461" t="s">
        <v>27543</v>
      </c>
      <c r="I5461" t="s">
        <v>15</v>
      </c>
      <c r="J5461" t="s">
        <v>46</v>
      </c>
      <c r="K5461" t="s">
        <v>1953</v>
      </c>
      <c r="L5461" t="s">
        <v>27666</v>
      </c>
      <c r="M5461" t="s">
        <v>27667</v>
      </c>
      <c r="N5461" t="s">
        <v>27668</v>
      </c>
      <c r="O5461" s="1" t="s">
        <v>27669</v>
      </c>
      <c r="P5461" t="s">
        <v>27670</v>
      </c>
      <c r="Q5461">
        <v>6</v>
      </c>
      <c r="R5461" t="s">
        <v>23</v>
      </c>
      <c r="S5461" t="s">
        <v>23</v>
      </c>
      <c r="T5461" t="s">
        <v>23</v>
      </c>
      <c r="U5461">
        <v>6</v>
      </c>
      <c r="V5461" t="s">
        <v>3736</v>
      </c>
    </row>
    <row r="5462" spans="1:22">
      <c r="A5462">
        <v>6351783</v>
      </c>
      <c r="B5462" t="str">
        <f t="shared" si="433"/>
        <v>pKH21</v>
      </c>
      <c r="C5462" t="str">
        <f t="shared" si="434"/>
        <v>NC_010684.1</v>
      </c>
      <c r="D5462" t="str">
        <f t="shared" si="435"/>
        <v>EU350088</v>
      </c>
      <c r="E5462" t="str">
        <f t="shared" si="432"/>
        <v>Staphylococcus</v>
      </c>
      <c r="F5462" t="s">
        <v>32816</v>
      </c>
      <c r="G5462" t="str">
        <f t="shared" si="436"/>
        <v xml:space="preserve">Staphylococcusaureus                   Bacilli2.53130.62032---2-                                                                        </v>
      </c>
      <c r="H5462" t="s">
        <v>27671</v>
      </c>
      <c r="I5462" t="s">
        <v>15</v>
      </c>
      <c r="J5462" t="s">
        <v>46</v>
      </c>
      <c r="K5462" t="s">
        <v>1953</v>
      </c>
      <c r="L5462" t="s">
        <v>27672</v>
      </c>
      <c r="M5462" t="s">
        <v>27673</v>
      </c>
      <c r="N5462" t="s">
        <v>27674</v>
      </c>
      <c r="O5462" s="1" t="s">
        <v>27675</v>
      </c>
      <c r="P5462" t="s">
        <v>27676</v>
      </c>
      <c r="Q5462">
        <v>2</v>
      </c>
      <c r="R5462" t="s">
        <v>23</v>
      </c>
      <c r="S5462" t="s">
        <v>23</v>
      </c>
      <c r="T5462" t="s">
        <v>23</v>
      </c>
      <c r="U5462">
        <v>2</v>
      </c>
      <c r="V5462" t="s">
        <v>3736</v>
      </c>
    </row>
    <row r="5463" spans="1:22">
      <c r="A5463">
        <v>6351687</v>
      </c>
      <c r="B5463" t="str">
        <f t="shared" si="433"/>
        <v>pKH19</v>
      </c>
      <c r="C5463" t="str">
        <f t="shared" si="434"/>
        <v>NC_010685.1</v>
      </c>
      <c r="D5463" t="str">
        <f t="shared" si="435"/>
        <v>EU350089</v>
      </c>
      <c r="E5463" t="str">
        <f t="shared" si="432"/>
        <v>Staphylococcus</v>
      </c>
      <c r="F5463" t="s">
        <v>32816</v>
      </c>
      <c r="G5463" t="str">
        <f t="shared" si="436"/>
        <v xml:space="preserve">Staphylococcusaureus                   Bacilli2.47330.81282---2-                                                                        </v>
      </c>
      <c r="H5463" t="s">
        <v>27677</v>
      </c>
      <c r="I5463" t="s">
        <v>15</v>
      </c>
      <c r="J5463" t="s">
        <v>46</v>
      </c>
      <c r="K5463" t="s">
        <v>1953</v>
      </c>
      <c r="L5463" t="s">
        <v>27678</v>
      </c>
      <c r="M5463" t="s">
        <v>27679</v>
      </c>
      <c r="N5463" t="s">
        <v>27680</v>
      </c>
      <c r="O5463" s="1" t="s">
        <v>27652</v>
      </c>
      <c r="P5463" t="s">
        <v>27653</v>
      </c>
      <c r="Q5463">
        <v>2</v>
      </c>
      <c r="R5463" t="s">
        <v>23</v>
      </c>
      <c r="S5463" t="s">
        <v>23</v>
      </c>
      <c r="T5463" t="s">
        <v>23</v>
      </c>
      <c r="U5463">
        <v>2</v>
      </c>
      <c r="V5463" t="s">
        <v>3736</v>
      </c>
    </row>
    <row r="5464" spans="1:22">
      <c r="A5464">
        <v>6351591</v>
      </c>
      <c r="B5464" t="str">
        <f t="shared" si="433"/>
        <v>p19321-P03</v>
      </c>
      <c r="C5464" t="str">
        <f t="shared" si="434"/>
        <v>NC_018976.1</v>
      </c>
      <c r="D5464" t="str">
        <f t="shared" si="435"/>
        <v>CP002147</v>
      </c>
      <c r="E5464" t="str">
        <f t="shared" si="432"/>
        <v>Staphylococcus</v>
      </c>
      <c r="F5464" t="s">
        <v>32816</v>
      </c>
      <c r="G5464" t="str">
        <f t="shared" si="436"/>
        <v xml:space="preserve">Staphylococcusaureus                   Bacilli27.42527.248934---34-                                                                </v>
      </c>
      <c r="H5464" t="s">
        <v>27648</v>
      </c>
      <c r="I5464" t="s">
        <v>15</v>
      </c>
      <c r="J5464" t="s">
        <v>46</v>
      </c>
      <c r="K5464" t="s">
        <v>1953</v>
      </c>
      <c r="L5464" t="s">
        <v>27681</v>
      </c>
      <c r="M5464" t="s">
        <v>27682</v>
      </c>
      <c r="N5464" t="s">
        <v>27683</v>
      </c>
      <c r="O5464" s="1" t="s">
        <v>27684</v>
      </c>
      <c r="P5464" t="s">
        <v>27685</v>
      </c>
      <c r="Q5464">
        <v>34</v>
      </c>
      <c r="R5464" t="s">
        <v>23</v>
      </c>
      <c r="S5464" t="s">
        <v>23</v>
      </c>
      <c r="T5464" t="s">
        <v>23</v>
      </c>
      <c r="U5464">
        <v>34</v>
      </c>
      <c r="V5464" t="s">
        <v>495</v>
      </c>
    </row>
    <row r="5465" spans="1:22">
      <c r="A5465">
        <v>6351495</v>
      </c>
      <c r="B5465" t="str">
        <f t="shared" si="433"/>
        <v>pKH17</v>
      </c>
      <c r="C5465" t="str">
        <f t="shared" si="434"/>
        <v>NC_010284.1</v>
      </c>
      <c r="D5465" t="str">
        <f t="shared" si="435"/>
        <v>EU365622</v>
      </c>
      <c r="E5465" t="str">
        <f t="shared" si="432"/>
        <v>Staphylococcus</v>
      </c>
      <c r="F5465" t="s">
        <v>32816</v>
      </c>
      <c r="G5465" t="str">
        <f t="shared" si="436"/>
        <v xml:space="preserve">Staphylococcusaureus                   Bacilli4.44130.01583---3-                                                                        </v>
      </c>
      <c r="H5465" t="s">
        <v>27686</v>
      </c>
      <c r="I5465" t="s">
        <v>15</v>
      </c>
      <c r="J5465" t="s">
        <v>46</v>
      </c>
      <c r="K5465" t="s">
        <v>1953</v>
      </c>
      <c r="L5465" t="s">
        <v>27687</v>
      </c>
      <c r="M5465" t="s">
        <v>27688</v>
      </c>
      <c r="N5465" t="s">
        <v>27689</v>
      </c>
      <c r="O5465" s="1" t="s">
        <v>27690</v>
      </c>
      <c r="P5465" t="s">
        <v>27691</v>
      </c>
      <c r="Q5465">
        <v>3</v>
      </c>
      <c r="R5465" t="s">
        <v>23</v>
      </c>
      <c r="S5465" t="s">
        <v>23</v>
      </c>
      <c r="T5465" t="s">
        <v>23</v>
      </c>
      <c r="U5465">
        <v>3</v>
      </c>
      <c r="V5465" t="s">
        <v>3736</v>
      </c>
    </row>
    <row r="5466" spans="1:22">
      <c r="A5466">
        <v>6351399</v>
      </c>
      <c r="B5466" t="str">
        <f t="shared" si="433"/>
        <v>pMW2</v>
      </c>
      <c r="C5466" t="str">
        <f t="shared" si="434"/>
        <v>NC_005011.1</v>
      </c>
      <c r="D5466" t="str">
        <f t="shared" si="435"/>
        <v>AP004832</v>
      </c>
      <c r="E5466" t="str">
        <f t="shared" si="432"/>
        <v>Staphylococcus</v>
      </c>
      <c r="F5466" t="s">
        <v>32816</v>
      </c>
      <c r="G5466" t="str">
        <f t="shared" si="436"/>
        <v xml:space="preserve">Staphylococcusaureus                   Bacilli20.65428.377127---27-                                                                                </v>
      </c>
      <c r="H5466" t="s">
        <v>27380</v>
      </c>
      <c r="I5466" t="s">
        <v>15</v>
      </c>
      <c r="J5466" t="s">
        <v>46</v>
      </c>
      <c r="K5466" t="s">
        <v>1953</v>
      </c>
      <c r="L5466" t="s">
        <v>27692</v>
      </c>
      <c r="M5466" t="s">
        <v>27693</v>
      </c>
      <c r="N5466" t="s">
        <v>27694</v>
      </c>
      <c r="O5466" s="1" t="s">
        <v>27695</v>
      </c>
      <c r="P5466" t="s">
        <v>27696</v>
      </c>
      <c r="Q5466">
        <v>27</v>
      </c>
      <c r="R5466" t="s">
        <v>23</v>
      </c>
      <c r="S5466" t="s">
        <v>23</v>
      </c>
      <c r="T5466" t="s">
        <v>23</v>
      </c>
      <c r="U5466">
        <v>27</v>
      </c>
      <c r="V5466" t="s">
        <v>3129</v>
      </c>
    </row>
    <row r="5467" spans="1:22">
      <c r="A5467">
        <v>6351303</v>
      </c>
      <c r="B5467" t="str">
        <f t="shared" si="433"/>
        <v>pUR4128</v>
      </c>
      <c r="C5467" t="str">
        <f t="shared" si="434"/>
        <v>NC_019147.1</v>
      </c>
      <c r="D5467" t="str">
        <f t="shared" si="435"/>
        <v>JQ861960</v>
      </c>
      <c r="E5467" t="str">
        <f t="shared" ref="E5467:E5530" si="437">MID(H5467,1,FIND(" ",H5467)-1)</f>
        <v>Staphylococcus</v>
      </c>
      <c r="F5467" t="s">
        <v>32816</v>
      </c>
      <c r="G5467" t="str">
        <f t="shared" si="436"/>
        <v xml:space="preserve">Staphylococcusaureus                   Bacilli7.56732.43036---6-                                                                        </v>
      </c>
      <c r="H5467" t="s">
        <v>27697</v>
      </c>
      <c r="I5467" t="s">
        <v>15</v>
      </c>
      <c r="J5467" t="s">
        <v>46</v>
      </c>
      <c r="K5467" t="s">
        <v>1953</v>
      </c>
      <c r="L5467" t="s">
        <v>27698</v>
      </c>
      <c r="M5467" t="s">
        <v>27699</v>
      </c>
      <c r="N5467" t="s">
        <v>27700</v>
      </c>
      <c r="O5467" s="1" t="s">
        <v>27701</v>
      </c>
      <c r="P5467" t="s">
        <v>27702</v>
      </c>
      <c r="Q5467">
        <v>6</v>
      </c>
      <c r="R5467" t="s">
        <v>23</v>
      </c>
      <c r="S5467" t="s">
        <v>23</v>
      </c>
      <c r="T5467" t="s">
        <v>23</v>
      </c>
      <c r="U5467">
        <v>6</v>
      </c>
      <c r="V5467" t="s">
        <v>3736</v>
      </c>
    </row>
    <row r="5468" spans="1:22">
      <c r="A5468">
        <v>6351207</v>
      </c>
      <c r="B5468" t="str">
        <f t="shared" si="433"/>
        <v>p18806-P03</v>
      </c>
      <c r="C5468" t="str">
        <f t="shared" si="434"/>
        <v>NC_018956.1</v>
      </c>
      <c r="D5468" t="str">
        <f t="shared" si="435"/>
        <v>CP002134</v>
      </c>
      <c r="E5468" t="str">
        <f t="shared" si="437"/>
        <v>Staphylococcus</v>
      </c>
      <c r="F5468" t="s">
        <v>32816</v>
      </c>
      <c r="G5468" t="str">
        <f t="shared" si="436"/>
        <v xml:space="preserve">Staphylococcusaureus                   Bacilli27.06830.541636---36-                                                                </v>
      </c>
      <c r="H5468" t="s">
        <v>27703</v>
      </c>
      <c r="I5468" t="s">
        <v>15</v>
      </c>
      <c r="J5468" t="s">
        <v>46</v>
      </c>
      <c r="K5468" t="s">
        <v>1953</v>
      </c>
      <c r="L5468" t="s">
        <v>27704</v>
      </c>
      <c r="M5468" t="s">
        <v>27705</v>
      </c>
      <c r="N5468" t="s">
        <v>27706</v>
      </c>
      <c r="O5468" s="1" t="s">
        <v>27625</v>
      </c>
      <c r="P5468" t="s">
        <v>27707</v>
      </c>
      <c r="Q5468">
        <v>36</v>
      </c>
      <c r="R5468" t="s">
        <v>23</v>
      </c>
      <c r="S5468" t="s">
        <v>23</v>
      </c>
      <c r="T5468" t="s">
        <v>23</v>
      </c>
      <c r="U5468">
        <v>36</v>
      </c>
      <c r="V5468" t="s">
        <v>495</v>
      </c>
    </row>
    <row r="5469" spans="1:22">
      <c r="A5469">
        <v>6351111</v>
      </c>
      <c r="B5469" t="str">
        <f t="shared" si="433"/>
        <v>pUR5425</v>
      </c>
      <c r="C5469" t="str">
        <f t="shared" si="434"/>
        <v>NC_019146.1</v>
      </c>
      <c r="D5469" t="str">
        <f t="shared" si="435"/>
        <v>JQ861958</v>
      </c>
      <c r="E5469" t="str">
        <f t="shared" si="437"/>
        <v>Staphylococcus</v>
      </c>
      <c r="F5469" t="s">
        <v>32816</v>
      </c>
      <c r="G5469" t="str">
        <f t="shared" si="436"/>
        <v xml:space="preserve">Staphylococcusaureus                   Bacilli2523530.74352---2-                                                                        </v>
      </c>
      <c r="H5469" t="s">
        <v>27708</v>
      </c>
      <c r="I5469" t="s">
        <v>15</v>
      </c>
      <c r="J5469" t="s">
        <v>46</v>
      </c>
      <c r="K5469" t="s">
        <v>1953</v>
      </c>
      <c r="L5469" t="s">
        <v>27709</v>
      </c>
      <c r="M5469" t="s">
        <v>27710</v>
      </c>
      <c r="N5469" t="s">
        <v>27711</v>
      </c>
      <c r="O5469" s="1">
        <v>25235</v>
      </c>
      <c r="P5469" t="s">
        <v>27712</v>
      </c>
      <c r="Q5469">
        <v>2</v>
      </c>
      <c r="R5469" t="s">
        <v>23</v>
      </c>
      <c r="S5469" t="s">
        <v>23</v>
      </c>
      <c r="T5469" t="s">
        <v>23</v>
      </c>
      <c r="U5469">
        <v>2</v>
      </c>
      <c r="V5469" t="s">
        <v>3736</v>
      </c>
    </row>
    <row r="5470" spans="1:22">
      <c r="A5470">
        <v>6351015</v>
      </c>
      <c r="B5470" t="str">
        <f t="shared" si="433"/>
        <v>pSA268</v>
      </c>
      <c r="C5470" t="str">
        <f t="shared" si="434"/>
        <v>NC_023278.1</v>
      </c>
      <c r="D5470" t="str">
        <f t="shared" si="435"/>
        <v>KF471116</v>
      </c>
      <c r="E5470" t="str">
        <f t="shared" si="437"/>
        <v>Staphylococcus</v>
      </c>
      <c r="F5470" t="s">
        <v>32816</v>
      </c>
      <c r="G5470" t="str">
        <f t="shared" si="436"/>
        <v xml:space="preserve">Staphylococcusaureus                   Bacilli20.26928.55122---22-                                                                        </v>
      </c>
      <c r="H5470" t="s">
        <v>27713</v>
      </c>
      <c r="I5470" t="s">
        <v>15</v>
      </c>
      <c r="J5470" t="s">
        <v>46</v>
      </c>
      <c r="K5470" t="s">
        <v>1953</v>
      </c>
      <c r="L5470" t="s">
        <v>27714</v>
      </c>
      <c r="M5470" t="s">
        <v>27715</v>
      </c>
      <c r="N5470" t="s">
        <v>27716</v>
      </c>
      <c r="O5470" s="1" t="s">
        <v>27717</v>
      </c>
      <c r="P5470" t="s">
        <v>27718</v>
      </c>
      <c r="Q5470">
        <v>22</v>
      </c>
      <c r="R5470" t="s">
        <v>23</v>
      </c>
      <c r="S5470" t="s">
        <v>23</v>
      </c>
      <c r="T5470" t="s">
        <v>23</v>
      </c>
      <c r="U5470">
        <v>22</v>
      </c>
      <c r="V5470" t="s">
        <v>3736</v>
      </c>
    </row>
    <row r="5471" spans="1:22">
      <c r="A5471">
        <v>6350919</v>
      </c>
      <c r="B5471" t="str">
        <f t="shared" si="433"/>
        <v>pSA8589</v>
      </c>
      <c r="C5471" t="str">
        <f t="shared" si="434"/>
        <v>NC_021230.1</v>
      </c>
      <c r="D5471" t="str">
        <f t="shared" si="435"/>
        <v>KC561137</v>
      </c>
      <c r="E5471" t="str">
        <f t="shared" si="437"/>
        <v>Staphylococcus</v>
      </c>
      <c r="F5471" t="s">
        <v>32816</v>
      </c>
      <c r="G5471" t="str">
        <f t="shared" si="436"/>
        <v xml:space="preserve">Staphylococcusaureus                   Bacilli6.96231.12616---6-                                                                                </v>
      </c>
      <c r="H5471" t="s">
        <v>27719</v>
      </c>
      <c r="I5471" t="s">
        <v>15</v>
      </c>
      <c r="J5471" t="s">
        <v>46</v>
      </c>
      <c r="K5471" t="s">
        <v>1953</v>
      </c>
      <c r="L5471" t="s">
        <v>27720</v>
      </c>
      <c r="M5471" t="s">
        <v>27721</v>
      </c>
      <c r="N5471" t="s">
        <v>27722</v>
      </c>
      <c r="O5471" s="1" t="s">
        <v>27723</v>
      </c>
      <c r="P5471" t="s">
        <v>27724</v>
      </c>
      <c r="Q5471">
        <v>6</v>
      </c>
      <c r="R5471" t="s">
        <v>23</v>
      </c>
      <c r="S5471" t="s">
        <v>23</v>
      </c>
      <c r="T5471" t="s">
        <v>23</v>
      </c>
      <c r="U5471">
        <v>6</v>
      </c>
      <c r="V5471" t="s">
        <v>3129</v>
      </c>
    </row>
    <row r="5472" spans="1:22">
      <c r="A5472">
        <v>6350823</v>
      </c>
      <c r="B5472" t="str">
        <f t="shared" si="433"/>
        <v>pKH20</v>
      </c>
      <c r="C5472" t="str">
        <f t="shared" si="434"/>
        <v>NC_010686.1</v>
      </c>
      <c r="D5472" t="str">
        <f t="shared" si="435"/>
        <v>EU350090</v>
      </c>
      <c r="E5472" t="str">
        <f t="shared" si="437"/>
        <v>Staphylococcus</v>
      </c>
      <c r="F5472" t="s">
        <v>32816</v>
      </c>
      <c r="G5472" t="str">
        <f t="shared" si="436"/>
        <v xml:space="preserve">Staphylococcusaureus                   Bacilli2.41230.67992---2-                                                                        </v>
      </c>
      <c r="H5472" t="s">
        <v>27725</v>
      </c>
      <c r="I5472" t="s">
        <v>15</v>
      </c>
      <c r="J5472" t="s">
        <v>46</v>
      </c>
      <c r="K5472" t="s">
        <v>1953</v>
      </c>
      <c r="L5472" t="s">
        <v>27726</v>
      </c>
      <c r="M5472" t="s">
        <v>27727</v>
      </c>
      <c r="N5472" t="s">
        <v>27728</v>
      </c>
      <c r="O5472" s="1" t="s">
        <v>27729</v>
      </c>
      <c r="P5472" t="s">
        <v>27730</v>
      </c>
      <c r="Q5472">
        <v>2</v>
      </c>
      <c r="R5472" t="s">
        <v>23</v>
      </c>
      <c r="S5472" t="s">
        <v>23</v>
      </c>
      <c r="T5472" t="s">
        <v>23</v>
      </c>
      <c r="U5472">
        <v>2</v>
      </c>
      <c r="V5472" t="s">
        <v>3736</v>
      </c>
    </row>
    <row r="5473" spans="1:22">
      <c r="A5473">
        <v>6350727</v>
      </c>
      <c r="B5473" t="str">
        <f t="shared" si="433"/>
        <v>pSA1379</v>
      </c>
      <c r="C5473" t="str">
        <f t="shared" si="434"/>
        <v>NC_007931.1</v>
      </c>
      <c r="D5473" t="str">
        <f t="shared" si="435"/>
        <v>AB255366</v>
      </c>
      <c r="E5473" t="str">
        <f t="shared" si="437"/>
        <v>Staphylococcus</v>
      </c>
      <c r="F5473" t="s">
        <v>32816</v>
      </c>
      <c r="G5473" t="str">
        <f t="shared" si="436"/>
        <v xml:space="preserve">Staphylococcusaureus                   Bacilli22.78729.279921---21-                                                                        </v>
      </c>
      <c r="H5473" t="s">
        <v>27731</v>
      </c>
      <c r="I5473" t="s">
        <v>15</v>
      </c>
      <c r="J5473" t="s">
        <v>46</v>
      </c>
      <c r="K5473" t="s">
        <v>1953</v>
      </c>
      <c r="L5473" t="s">
        <v>27732</v>
      </c>
      <c r="M5473" t="s">
        <v>27733</v>
      </c>
      <c r="N5473" t="s">
        <v>27734</v>
      </c>
      <c r="O5473" s="1" t="s">
        <v>27735</v>
      </c>
      <c r="P5473" t="s">
        <v>27736</v>
      </c>
      <c r="Q5473">
        <v>21</v>
      </c>
      <c r="R5473" t="s">
        <v>23</v>
      </c>
      <c r="S5473" t="s">
        <v>23</v>
      </c>
      <c r="T5473" t="s">
        <v>23</v>
      </c>
      <c r="U5473">
        <v>21</v>
      </c>
      <c r="V5473" t="s">
        <v>3736</v>
      </c>
    </row>
    <row r="5474" spans="1:22">
      <c r="A5474">
        <v>6350631</v>
      </c>
      <c r="B5474" t="str">
        <f t="shared" si="433"/>
        <v>pDLK3</v>
      </c>
      <c r="C5474" t="str">
        <f t="shared" si="434"/>
        <v>NC_013969.1</v>
      </c>
      <c r="D5474" t="str">
        <f t="shared" si="435"/>
        <v>GU562626</v>
      </c>
      <c r="E5474" t="str">
        <f t="shared" si="437"/>
        <v>Staphylococcus</v>
      </c>
      <c r="F5474" t="s">
        <v>32816</v>
      </c>
      <c r="G5474" t="str">
        <f t="shared" si="436"/>
        <v xml:space="preserve">Staphylococcusaureus                   Bacilli1.36532.01472---2-                                                                        </v>
      </c>
      <c r="H5474" t="s">
        <v>27737</v>
      </c>
      <c r="I5474" t="s">
        <v>15</v>
      </c>
      <c r="J5474" t="s">
        <v>46</v>
      </c>
      <c r="K5474" t="s">
        <v>1953</v>
      </c>
      <c r="L5474" t="s">
        <v>27738</v>
      </c>
      <c r="M5474" t="s">
        <v>27739</v>
      </c>
      <c r="N5474" t="s">
        <v>27740</v>
      </c>
      <c r="O5474" s="1" t="s">
        <v>27741</v>
      </c>
      <c r="P5474" t="s">
        <v>27742</v>
      </c>
      <c r="Q5474">
        <v>2</v>
      </c>
      <c r="R5474" t="s">
        <v>23</v>
      </c>
      <c r="S5474" t="s">
        <v>23</v>
      </c>
      <c r="T5474" t="s">
        <v>23</v>
      </c>
      <c r="U5474">
        <v>2</v>
      </c>
      <c r="V5474" t="s">
        <v>3736</v>
      </c>
    </row>
    <row r="5475" spans="1:22">
      <c r="A5475">
        <v>6350535</v>
      </c>
      <c r="B5475" t="str">
        <f t="shared" si="433"/>
        <v>pWBG738</v>
      </c>
      <c r="C5475" t="str">
        <f t="shared" si="434"/>
        <v>NC_007209.1</v>
      </c>
      <c r="D5475" t="str">
        <f t="shared" si="435"/>
        <v>DQ088624</v>
      </c>
      <c r="E5475" t="str">
        <f t="shared" si="437"/>
        <v>Staphylococcus</v>
      </c>
      <c r="F5475" t="s">
        <v>32816</v>
      </c>
      <c r="G5475" t="str">
        <f t="shared" si="436"/>
        <v xml:space="preserve">Staphylococcusaureus                   Bacilli2.47330.93413---3-                                                                        </v>
      </c>
      <c r="H5475" t="s">
        <v>27743</v>
      </c>
      <c r="I5475" t="s">
        <v>15</v>
      </c>
      <c r="J5475" t="s">
        <v>46</v>
      </c>
      <c r="K5475" t="s">
        <v>1953</v>
      </c>
      <c r="L5475" t="s">
        <v>27744</v>
      </c>
      <c r="M5475" t="s">
        <v>27745</v>
      </c>
      <c r="N5475" t="s">
        <v>27746</v>
      </c>
      <c r="O5475" s="1" t="s">
        <v>27652</v>
      </c>
      <c r="P5475" t="s">
        <v>27747</v>
      </c>
      <c r="Q5475">
        <v>3</v>
      </c>
      <c r="R5475" t="s">
        <v>23</v>
      </c>
      <c r="S5475" t="s">
        <v>23</v>
      </c>
      <c r="T5475" t="s">
        <v>23</v>
      </c>
      <c r="U5475">
        <v>3</v>
      </c>
      <c r="V5475" t="s">
        <v>3736</v>
      </c>
    </row>
    <row r="5476" spans="1:22">
      <c r="A5476">
        <v>6350439</v>
      </c>
      <c r="B5476" t="str">
        <f t="shared" si="433"/>
        <v>pC221</v>
      </c>
      <c r="C5476" t="str">
        <f t="shared" si="434"/>
        <v>NC_006977.1</v>
      </c>
      <c r="D5476" t="str">
        <f t="shared" si="435"/>
        <v>X02166</v>
      </c>
      <c r="E5476" t="str">
        <f t="shared" si="437"/>
        <v>Staphylococcus</v>
      </c>
      <c r="F5476" t="s">
        <v>32816</v>
      </c>
      <c r="G5476" t="str">
        <f t="shared" si="436"/>
        <v xml:space="preserve">Staphylococcusaureus                   Bacilli4.55531.61364---4-                                                                                        </v>
      </c>
      <c r="H5476" t="s">
        <v>27380</v>
      </c>
      <c r="I5476" t="s">
        <v>15</v>
      </c>
      <c r="J5476" t="s">
        <v>46</v>
      </c>
      <c r="K5476" t="s">
        <v>1953</v>
      </c>
      <c r="L5476" t="s">
        <v>27748</v>
      </c>
      <c r="M5476" t="s">
        <v>27749</v>
      </c>
      <c r="N5476" t="s">
        <v>27750</v>
      </c>
      <c r="O5476" s="1" t="s">
        <v>27608</v>
      </c>
      <c r="P5476" t="s">
        <v>27751</v>
      </c>
      <c r="Q5476">
        <v>4</v>
      </c>
      <c r="R5476" t="s">
        <v>23</v>
      </c>
      <c r="S5476" t="s">
        <v>23</v>
      </c>
      <c r="T5476" t="s">
        <v>23</v>
      </c>
      <c r="U5476">
        <v>4</v>
      </c>
      <c r="V5476" t="s">
        <v>32116</v>
      </c>
    </row>
    <row r="5477" spans="1:22">
      <c r="A5477">
        <v>6350343</v>
      </c>
      <c r="B5477" t="str">
        <f t="shared" si="433"/>
        <v>pMSA16</v>
      </c>
      <c r="C5477" t="str">
        <f t="shared" si="434"/>
        <v>NC_019144.1</v>
      </c>
      <c r="D5477" t="str">
        <f t="shared" si="435"/>
        <v>JQ246438</v>
      </c>
      <c r="E5477" t="str">
        <f t="shared" si="437"/>
        <v>Staphylococcus</v>
      </c>
      <c r="F5477" t="s">
        <v>32816</v>
      </c>
      <c r="G5477" t="str">
        <f t="shared" si="436"/>
        <v xml:space="preserve">Staphylococcusaureus                   Bacilli7.05434.20755---5-                                                                        </v>
      </c>
      <c r="H5477" t="s">
        <v>27752</v>
      </c>
      <c r="I5477" t="s">
        <v>15</v>
      </c>
      <c r="J5477" t="s">
        <v>46</v>
      </c>
      <c r="K5477" t="s">
        <v>1953</v>
      </c>
      <c r="L5477" t="s">
        <v>27753</v>
      </c>
      <c r="M5477" t="s">
        <v>27754</v>
      </c>
      <c r="N5477" t="s">
        <v>27755</v>
      </c>
      <c r="O5477" s="1" t="s">
        <v>27756</v>
      </c>
      <c r="P5477" t="s">
        <v>27757</v>
      </c>
      <c r="Q5477">
        <v>5</v>
      </c>
      <c r="R5477" t="s">
        <v>23</v>
      </c>
      <c r="S5477" t="s">
        <v>23</v>
      </c>
      <c r="T5477" t="s">
        <v>23</v>
      </c>
      <c r="U5477">
        <v>5</v>
      </c>
      <c r="V5477" t="s">
        <v>3736</v>
      </c>
    </row>
    <row r="5478" spans="1:22">
      <c r="A5478">
        <v>6350247</v>
      </c>
      <c r="B5478" t="str">
        <f t="shared" si="433"/>
        <v>pE194</v>
      </c>
      <c r="C5478" t="str">
        <f t="shared" si="434"/>
        <v>NC_005908.1</v>
      </c>
      <c r="D5478" t="str">
        <f t="shared" si="435"/>
        <v>V01278</v>
      </c>
      <c r="E5478" t="str">
        <f t="shared" si="437"/>
        <v>Staphylococcus</v>
      </c>
      <c r="F5478" t="s">
        <v>32816</v>
      </c>
      <c r="G5478" t="str">
        <f t="shared" si="436"/>
        <v xml:space="preserve">Staphylococcusaureus                   Bacilli3.72831.7065---5-                                                                                        </v>
      </c>
      <c r="H5478" t="s">
        <v>27380</v>
      </c>
      <c r="I5478" t="s">
        <v>15</v>
      </c>
      <c r="J5478" t="s">
        <v>46</v>
      </c>
      <c r="K5478" t="s">
        <v>1953</v>
      </c>
      <c r="L5478" t="s">
        <v>27758</v>
      </c>
      <c r="M5478" t="s">
        <v>27759</v>
      </c>
      <c r="N5478" t="s">
        <v>27760</v>
      </c>
      <c r="O5478" s="1" t="s">
        <v>27761</v>
      </c>
      <c r="P5478" t="s">
        <v>27762</v>
      </c>
      <c r="Q5478">
        <v>5</v>
      </c>
      <c r="R5478" t="s">
        <v>23</v>
      </c>
      <c r="S5478" t="s">
        <v>23</v>
      </c>
      <c r="T5478" t="s">
        <v>23</v>
      </c>
      <c r="U5478">
        <v>5</v>
      </c>
      <c r="V5478" t="s">
        <v>32116</v>
      </c>
    </row>
    <row r="5479" spans="1:22">
      <c r="A5479">
        <v>6350151</v>
      </c>
      <c r="B5479" t="str">
        <f t="shared" si="433"/>
        <v>pKH14</v>
      </c>
      <c r="C5479" t="str">
        <f t="shared" si="434"/>
        <v>NC_010428.1</v>
      </c>
      <c r="D5479" t="str">
        <f t="shared" si="435"/>
        <v>EU164802</v>
      </c>
      <c r="E5479" t="str">
        <f t="shared" si="437"/>
        <v>Staphylococcus</v>
      </c>
      <c r="F5479" t="s">
        <v>32816</v>
      </c>
      <c r="G5479" t="str">
        <f t="shared" si="436"/>
        <v xml:space="preserve">Staphylococcusaureus                   Bacilli3.12428.84122---2-                                                                        </v>
      </c>
      <c r="H5479" t="s">
        <v>27586</v>
      </c>
      <c r="I5479" t="s">
        <v>15</v>
      </c>
      <c r="J5479" t="s">
        <v>46</v>
      </c>
      <c r="K5479" t="s">
        <v>1953</v>
      </c>
      <c r="L5479" t="s">
        <v>27763</v>
      </c>
      <c r="M5479" t="s">
        <v>27764</v>
      </c>
      <c r="N5479" t="s">
        <v>27765</v>
      </c>
      <c r="O5479" s="1" t="s">
        <v>27766</v>
      </c>
      <c r="P5479" t="s">
        <v>27767</v>
      </c>
      <c r="Q5479">
        <v>2</v>
      </c>
      <c r="R5479" t="s">
        <v>23</v>
      </c>
      <c r="S5479" t="s">
        <v>23</v>
      </c>
      <c r="T5479" t="s">
        <v>23</v>
      </c>
      <c r="U5479">
        <v>2</v>
      </c>
      <c r="V5479" t="s">
        <v>3736</v>
      </c>
    </row>
    <row r="5480" spans="1:22">
      <c r="A5480">
        <v>6350055</v>
      </c>
      <c r="B5480" t="str">
        <f t="shared" si="433"/>
        <v>pTZ2162</v>
      </c>
      <c r="C5480" t="str">
        <f t="shared" si="434"/>
        <v>NC_010419.1</v>
      </c>
      <c r="D5480" t="str">
        <f t="shared" si="435"/>
        <v>AB304512</v>
      </c>
      <c r="E5480" t="str">
        <f t="shared" si="437"/>
        <v>Staphylococcus</v>
      </c>
      <c r="F5480" t="s">
        <v>32816</v>
      </c>
      <c r="G5480" t="str">
        <f t="shared" si="436"/>
        <v xml:space="preserve">Staphylococcusaureus                   Bacilli35.3829.508244---44-                                                                        </v>
      </c>
      <c r="H5480" t="s">
        <v>27768</v>
      </c>
      <c r="I5480" t="s">
        <v>15</v>
      </c>
      <c r="J5480" t="s">
        <v>46</v>
      </c>
      <c r="K5480" t="s">
        <v>1953</v>
      </c>
      <c r="L5480" t="s">
        <v>27769</v>
      </c>
      <c r="M5480" t="s">
        <v>27770</v>
      </c>
      <c r="N5480" t="s">
        <v>27771</v>
      </c>
      <c r="O5480" s="1" t="s">
        <v>27772</v>
      </c>
      <c r="P5480" t="s">
        <v>27773</v>
      </c>
      <c r="Q5480">
        <v>44</v>
      </c>
      <c r="R5480" t="s">
        <v>23</v>
      </c>
      <c r="S5480" t="s">
        <v>23</v>
      </c>
      <c r="T5480" t="s">
        <v>23</v>
      </c>
      <c r="U5480">
        <v>44</v>
      </c>
      <c r="V5480" t="s">
        <v>3736</v>
      </c>
    </row>
    <row r="5481" spans="1:22">
      <c r="A5481">
        <v>6349959</v>
      </c>
      <c r="B5481" t="str">
        <f t="shared" si="433"/>
        <v>pKH12</v>
      </c>
      <c r="C5481" t="str">
        <f t="shared" si="434"/>
        <v>NC_010687.1</v>
      </c>
      <c r="D5481" t="str">
        <f t="shared" si="435"/>
        <v>EU168704</v>
      </c>
      <c r="E5481" t="str">
        <f t="shared" si="437"/>
        <v>Staphylococcus</v>
      </c>
      <c r="F5481" t="s">
        <v>32816</v>
      </c>
      <c r="G5481" t="str">
        <f t="shared" si="436"/>
        <v xml:space="preserve">Staphylococcusaureus                   Bacilli3.01128.99372---2-                                                                        </v>
      </c>
      <c r="H5481" t="s">
        <v>27774</v>
      </c>
      <c r="I5481" t="s">
        <v>15</v>
      </c>
      <c r="J5481" t="s">
        <v>46</v>
      </c>
      <c r="K5481" t="s">
        <v>1953</v>
      </c>
      <c r="L5481" t="s">
        <v>27775</v>
      </c>
      <c r="M5481" t="s">
        <v>27776</v>
      </c>
      <c r="N5481" t="s">
        <v>27777</v>
      </c>
      <c r="O5481" s="1" t="s">
        <v>27778</v>
      </c>
      <c r="P5481" t="s">
        <v>27779</v>
      </c>
      <c r="Q5481">
        <v>2</v>
      </c>
      <c r="R5481" t="s">
        <v>23</v>
      </c>
      <c r="S5481" t="s">
        <v>23</v>
      </c>
      <c r="T5481" t="s">
        <v>23</v>
      </c>
      <c r="U5481">
        <v>2</v>
      </c>
      <c r="V5481" t="s">
        <v>3736</v>
      </c>
    </row>
    <row r="5482" spans="1:22">
      <c r="A5482">
        <v>6349863</v>
      </c>
      <c r="B5482" t="str">
        <f t="shared" si="433"/>
        <v>pBORa53</v>
      </c>
      <c r="C5482" t="str">
        <f t="shared" si="434"/>
        <v>NC_013550.1</v>
      </c>
      <c r="D5482" t="str">
        <f t="shared" si="435"/>
        <v>AY917098</v>
      </c>
      <c r="E5482" t="str">
        <f t="shared" si="437"/>
        <v>Staphylococcus</v>
      </c>
      <c r="F5482" t="s">
        <v>32816</v>
      </c>
      <c r="G5482" t="str">
        <f t="shared" si="436"/>
        <v xml:space="preserve">Staphylococcusaureus                   Bacilli17.33428.400814---14-                                                                        </v>
      </c>
      <c r="H5482" t="s">
        <v>27780</v>
      </c>
      <c r="I5482" t="s">
        <v>15</v>
      </c>
      <c r="J5482" t="s">
        <v>46</v>
      </c>
      <c r="K5482" t="s">
        <v>1953</v>
      </c>
      <c r="L5482" t="s">
        <v>27781</v>
      </c>
      <c r="M5482" t="s">
        <v>27782</v>
      </c>
      <c r="N5482" t="s">
        <v>27783</v>
      </c>
      <c r="O5482" s="1" t="s">
        <v>27784</v>
      </c>
      <c r="P5482" t="s">
        <v>27785</v>
      </c>
      <c r="Q5482">
        <v>14</v>
      </c>
      <c r="R5482" t="s">
        <v>23</v>
      </c>
      <c r="S5482" t="s">
        <v>23</v>
      </c>
      <c r="T5482" t="s">
        <v>23</v>
      </c>
      <c r="U5482">
        <v>14</v>
      </c>
      <c r="V5482" t="s">
        <v>3736</v>
      </c>
    </row>
    <row r="5483" spans="1:22">
      <c r="A5483">
        <v>6349767</v>
      </c>
      <c r="B5483" t="str">
        <f t="shared" si="433"/>
        <v>pC221</v>
      </c>
      <c r="C5483" t="str">
        <f t="shared" si="434"/>
        <v>NC_002129.1</v>
      </c>
      <c r="D5483" t="str">
        <f t="shared" si="435"/>
        <v>X02529</v>
      </c>
      <c r="E5483" t="str">
        <f t="shared" si="437"/>
        <v>Staphylococcus</v>
      </c>
      <c r="F5483" t="s">
        <v>32816</v>
      </c>
      <c r="G5483" t="str">
        <f t="shared" si="436"/>
        <v xml:space="preserve">Staphylococcusaureus                   Bacilli4.55731.64364---4-                                                                                        </v>
      </c>
      <c r="H5483" t="s">
        <v>27380</v>
      </c>
      <c r="I5483" t="s">
        <v>15</v>
      </c>
      <c r="J5483" t="s">
        <v>46</v>
      </c>
      <c r="K5483" t="s">
        <v>1953</v>
      </c>
      <c r="L5483" t="s">
        <v>27748</v>
      </c>
      <c r="M5483" t="s">
        <v>27786</v>
      </c>
      <c r="N5483" t="s">
        <v>27787</v>
      </c>
      <c r="O5483" s="1" t="s">
        <v>27788</v>
      </c>
      <c r="P5483" t="s">
        <v>27789</v>
      </c>
      <c r="Q5483">
        <v>4</v>
      </c>
      <c r="R5483" t="s">
        <v>23</v>
      </c>
      <c r="S5483" t="s">
        <v>23</v>
      </c>
      <c r="T5483" t="s">
        <v>23</v>
      </c>
      <c r="U5483">
        <v>4</v>
      </c>
      <c r="V5483" t="s">
        <v>32116</v>
      </c>
    </row>
    <row r="5484" spans="1:22">
      <c r="A5484">
        <v>6349671</v>
      </c>
      <c r="B5484" t="str">
        <f t="shared" si="433"/>
        <v>pS194</v>
      </c>
      <c r="C5484" t="str">
        <f t="shared" si="434"/>
        <v>NC_005564.1</v>
      </c>
      <c r="D5484" t="str">
        <f t="shared" si="435"/>
        <v>X06627</v>
      </c>
      <c r="E5484" t="str">
        <f t="shared" si="437"/>
        <v>Staphylococcus</v>
      </c>
      <c r="F5484" t="s">
        <v>32816</v>
      </c>
      <c r="G5484" t="str">
        <f t="shared" si="436"/>
        <v xml:space="preserve">Staphylococcusaureus                   Bacilli4.39731.54424---4-                                                                                        </v>
      </c>
      <c r="H5484" t="s">
        <v>27380</v>
      </c>
      <c r="I5484" t="s">
        <v>15</v>
      </c>
      <c r="J5484" t="s">
        <v>46</v>
      </c>
      <c r="K5484" t="s">
        <v>1953</v>
      </c>
      <c r="L5484" t="s">
        <v>27790</v>
      </c>
      <c r="M5484" t="s">
        <v>27791</v>
      </c>
      <c r="N5484" t="s">
        <v>27792</v>
      </c>
      <c r="O5484" s="1" t="s">
        <v>27793</v>
      </c>
      <c r="P5484" t="s">
        <v>27794</v>
      </c>
      <c r="Q5484">
        <v>4</v>
      </c>
      <c r="R5484" t="s">
        <v>23</v>
      </c>
      <c r="S5484" t="s">
        <v>23</v>
      </c>
      <c r="T5484" t="s">
        <v>23</v>
      </c>
      <c r="U5484">
        <v>4</v>
      </c>
      <c r="V5484" t="s">
        <v>32116</v>
      </c>
    </row>
    <row r="5485" spans="1:22">
      <c r="A5485">
        <v>6349575</v>
      </c>
      <c r="B5485" t="str">
        <f t="shared" si="433"/>
        <v>pSWS2889</v>
      </c>
      <c r="C5485" t="str">
        <f t="shared" si="434"/>
        <v>NC_023385.1</v>
      </c>
      <c r="D5485" t="str">
        <f t="shared" si="435"/>
        <v>HG803547</v>
      </c>
      <c r="E5485" t="str">
        <f t="shared" si="437"/>
        <v>Staphylococcus</v>
      </c>
      <c r="F5485" t="s">
        <v>32816</v>
      </c>
      <c r="G5485" t="str">
        <f t="shared" si="436"/>
        <v xml:space="preserve">Staphylococcusaureus                   Bacilli3.89828.65573---3-                                                        </v>
      </c>
      <c r="H5485" t="s">
        <v>27795</v>
      </c>
      <c r="I5485" t="s">
        <v>15</v>
      </c>
      <c r="J5485" t="s">
        <v>46</v>
      </c>
      <c r="K5485" t="s">
        <v>1953</v>
      </c>
      <c r="L5485" t="s">
        <v>27796</v>
      </c>
      <c r="M5485" t="s">
        <v>27797</v>
      </c>
      <c r="N5485" t="s">
        <v>27798</v>
      </c>
      <c r="O5485" s="1" t="s">
        <v>27799</v>
      </c>
      <c r="P5485" t="s">
        <v>27800</v>
      </c>
      <c r="Q5485">
        <v>3</v>
      </c>
      <c r="R5485" t="s">
        <v>23</v>
      </c>
      <c r="S5485" t="s">
        <v>23</v>
      </c>
      <c r="T5485" t="s">
        <v>23</v>
      </c>
      <c r="U5485">
        <v>3</v>
      </c>
      <c r="V5485" t="s">
        <v>58</v>
      </c>
    </row>
    <row r="5486" spans="1:22">
      <c r="A5486">
        <v>6349479</v>
      </c>
      <c r="B5486" t="str">
        <f t="shared" si="433"/>
        <v>p18811-P03</v>
      </c>
      <c r="C5486" t="str">
        <f t="shared" si="434"/>
        <v>NC_018974.1</v>
      </c>
      <c r="D5486" t="str">
        <f t="shared" si="435"/>
        <v>CP002143</v>
      </c>
      <c r="E5486" t="str">
        <f t="shared" si="437"/>
        <v>Staphylococcus</v>
      </c>
      <c r="F5486" t="s">
        <v>32816</v>
      </c>
      <c r="G5486" t="str">
        <f t="shared" si="436"/>
        <v xml:space="preserve">Staphylococcusaureus                   Bacilli4221230.54339---39-                                                                </v>
      </c>
      <c r="H5486" t="s">
        <v>27801</v>
      </c>
      <c r="I5486" t="s">
        <v>15</v>
      </c>
      <c r="J5486" t="s">
        <v>46</v>
      </c>
      <c r="K5486" t="s">
        <v>1953</v>
      </c>
      <c r="L5486" t="s">
        <v>27802</v>
      </c>
      <c r="M5486" t="s">
        <v>27803</v>
      </c>
      <c r="N5486" t="s">
        <v>27804</v>
      </c>
      <c r="O5486" s="1">
        <v>42212</v>
      </c>
      <c r="P5486" t="s">
        <v>27805</v>
      </c>
      <c r="Q5486">
        <v>39</v>
      </c>
      <c r="R5486" t="s">
        <v>23</v>
      </c>
      <c r="S5486" t="s">
        <v>23</v>
      </c>
      <c r="T5486" t="s">
        <v>23</v>
      </c>
      <c r="U5486">
        <v>39</v>
      </c>
      <c r="V5486" t="s">
        <v>495</v>
      </c>
    </row>
    <row r="5487" spans="1:22">
      <c r="A5487">
        <v>6349383</v>
      </c>
      <c r="B5487" t="str">
        <f t="shared" si="433"/>
        <v>pUR2355</v>
      </c>
      <c r="C5487" t="str">
        <f t="shared" si="434"/>
        <v>NC_019145.1</v>
      </c>
      <c r="D5487" t="str">
        <f t="shared" si="435"/>
        <v>JQ312422</v>
      </c>
      <c r="E5487" t="str">
        <f t="shared" si="437"/>
        <v>Staphylococcus</v>
      </c>
      <c r="F5487" t="s">
        <v>32816</v>
      </c>
      <c r="G5487" t="str">
        <f t="shared" si="436"/>
        <v xml:space="preserve">Staphylococcusaureus                   Bacilli7.60932.60616---6-                                                                        </v>
      </c>
      <c r="H5487" t="s">
        <v>27806</v>
      </c>
      <c r="I5487" t="s">
        <v>15</v>
      </c>
      <c r="J5487" t="s">
        <v>46</v>
      </c>
      <c r="K5487" t="s">
        <v>1953</v>
      </c>
      <c r="L5487" t="s">
        <v>27807</v>
      </c>
      <c r="M5487" t="s">
        <v>27808</v>
      </c>
      <c r="N5487" t="s">
        <v>27809</v>
      </c>
      <c r="O5487" s="1" t="s">
        <v>27810</v>
      </c>
      <c r="P5487" t="s">
        <v>27811</v>
      </c>
      <c r="Q5487">
        <v>6</v>
      </c>
      <c r="R5487" t="s">
        <v>23</v>
      </c>
      <c r="S5487" t="s">
        <v>23</v>
      </c>
      <c r="T5487" t="s">
        <v>23</v>
      </c>
      <c r="U5487">
        <v>6</v>
      </c>
      <c r="V5487" t="s">
        <v>3736</v>
      </c>
    </row>
    <row r="5488" spans="1:22">
      <c r="A5488">
        <v>6349287</v>
      </c>
      <c r="B5488" t="str">
        <f t="shared" si="433"/>
        <v>pDJ91S</v>
      </c>
      <c r="C5488" t="str">
        <f t="shared" si="434"/>
        <v>NC_023313.1</v>
      </c>
      <c r="D5488" t="str">
        <f t="shared" si="435"/>
        <v>KC895984</v>
      </c>
      <c r="E5488" t="str">
        <f t="shared" si="437"/>
        <v>Staphylococcus</v>
      </c>
      <c r="F5488" t="s">
        <v>32816</v>
      </c>
      <c r="G5488" t="str">
        <f t="shared" si="436"/>
        <v xml:space="preserve">Staphylococcusaureus                   Bacilli3.92828.61513---3-                                                                        </v>
      </c>
      <c r="H5488" t="s">
        <v>27543</v>
      </c>
      <c r="I5488" t="s">
        <v>15</v>
      </c>
      <c r="J5488" t="s">
        <v>46</v>
      </c>
      <c r="K5488" t="s">
        <v>1953</v>
      </c>
      <c r="L5488" t="s">
        <v>27812</v>
      </c>
      <c r="M5488" t="s">
        <v>27813</v>
      </c>
      <c r="N5488" t="s">
        <v>27814</v>
      </c>
      <c r="O5488" s="1" t="s">
        <v>27815</v>
      </c>
      <c r="P5488" t="s">
        <v>27816</v>
      </c>
      <c r="Q5488">
        <v>3</v>
      </c>
      <c r="R5488" t="s">
        <v>23</v>
      </c>
      <c r="S5488" t="s">
        <v>23</v>
      </c>
      <c r="T5488" t="s">
        <v>23</v>
      </c>
      <c r="U5488">
        <v>3</v>
      </c>
      <c r="V5488" t="s">
        <v>3736</v>
      </c>
    </row>
    <row r="5489" spans="1:22">
      <c r="A5489">
        <v>6349191</v>
      </c>
      <c r="B5489" t="str">
        <f t="shared" si="433"/>
        <v>p18811-P01</v>
      </c>
      <c r="C5489" t="str">
        <f t="shared" si="434"/>
        <v>NC_018975.1</v>
      </c>
      <c r="D5489" t="str">
        <f t="shared" si="435"/>
        <v>CP002144</v>
      </c>
      <c r="E5489" t="str">
        <f t="shared" si="437"/>
        <v>Staphylococcus</v>
      </c>
      <c r="F5489" t="s">
        <v>32816</v>
      </c>
      <c r="G5489" t="str">
        <f t="shared" si="436"/>
        <v xml:space="preserve">Staphylococcusaureus                   Bacilli3.12528.7365---5-                                                                </v>
      </c>
      <c r="H5489" t="s">
        <v>27801</v>
      </c>
      <c r="I5489" t="s">
        <v>15</v>
      </c>
      <c r="J5489" t="s">
        <v>46</v>
      </c>
      <c r="K5489" t="s">
        <v>1953</v>
      </c>
      <c r="L5489" t="s">
        <v>27817</v>
      </c>
      <c r="M5489" t="s">
        <v>27818</v>
      </c>
      <c r="N5489" t="s">
        <v>27819</v>
      </c>
      <c r="O5489" s="1" t="s">
        <v>27444</v>
      </c>
      <c r="P5489" t="s">
        <v>27445</v>
      </c>
      <c r="Q5489">
        <v>5</v>
      </c>
      <c r="R5489" t="s">
        <v>23</v>
      </c>
      <c r="S5489" t="s">
        <v>23</v>
      </c>
      <c r="T5489" t="s">
        <v>23</v>
      </c>
      <c r="U5489">
        <v>5</v>
      </c>
      <c r="V5489" t="s">
        <v>495</v>
      </c>
    </row>
    <row r="5490" spans="1:22">
      <c r="A5490">
        <v>6349095</v>
      </c>
      <c r="B5490" t="str">
        <f t="shared" si="433"/>
        <v>pSH6</v>
      </c>
      <c r="C5490" t="str">
        <f t="shared" si="434"/>
        <v>NC_025195.1</v>
      </c>
      <c r="D5490" t="str">
        <f t="shared" si="435"/>
        <v>X53952</v>
      </c>
      <c r="E5490" t="str">
        <f t="shared" si="437"/>
        <v>Staphylococcus</v>
      </c>
      <c r="F5490" t="s">
        <v>32816</v>
      </c>
      <c r="G5490" t="str">
        <f t="shared" si="436"/>
        <v>Staphylococcusaureus                   Bacilli1.40632.64581---21</v>
      </c>
      <c r="H5490" t="s">
        <v>27380</v>
      </c>
      <c r="I5490" t="s">
        <v>15</v>
      </c>
      <c r="J5490" t="s">
        <v>46</v>
      </c>
      <c r="K5490" t="s">
        <v>1953</v>
      </c>
      <c r="L5490" t="s">
        <v>27820</v>
      </c>
      <c r="M5490" t="s">
        <v>27821</v>
      </c>
      <c r="N5490" t="s">
        <v>27822</v>
      </c>
      <c r="O5490" s="1" t="s">
        <v>27823</v>
      </c>
      <c r="P5490" t="s">
        <v>27824</v>
      </c>
      <c r="Q5490">
        <v>1</v>
      </c>
      <c r="R5490" t="s">
        <v>23</v>
      </c>
      <c r="S5490" t="s">
        <v>23</v>
      </c>
      <c r="T5490" t="s">
        <v>23</v>
      </c>
      <c r="U5490">
        <v>2</v>
      </c>
      <c r="V5490">
        <v>1</v>
      </c>
    </row>
    <row r="5491" spans="1:22">
      <c r="A5491">
        <v>6348999</v>
      </c>
      <c r="B5491" t="str">
        <f t="shared" si="433"/>
        <v>pKH7</v>
      </c>
      <c r="C5491" t="str">
        <f t="shared" si="434"/>
        <v>NC_002096.1</v>
      </c>
      <c r="D5491" t="str">
        <f t="shared" si="435"/>
        <v>U38429</v>
      </c>
      <c r="E5491" t="str">
        <f t="shared" si="437"/>
        <v>Staphylococcus</v>
      </c>
      <c r="F5491" t="s">
        <v>32816</v>
      </c>
      <c r="G5491" t="str">
        <f t="shared" si="436"/>
        <v xml:space="preserve">Staphylococcusaureus                   Bacilli4.11828.80043---3-                                                                                        </v>
      </c>
      <c r="H5491" t="s">
        <v>27380</v>
      </c>
      <c r="I5491" t="s">
        <v>15</v>
      </c>
      <c r="J5491" t="s">
        <v>46</v>
      </c>
      <c r="K5491" t="s">
        <v>1953</v>
      </c>
      <c r="L5491" t="s">
        <v>27825</v>
      </c>
      <c r="M5491" t="s">
        <v>27826</v>
      </c>
      <c r="N5491" t="s">
        <v>27827</v>
      </c>
      <c r="O5491" s="1" t="s">
        <v>27828</v>
      </c>
      <c r="P5491" t="s">
        <v>27829</v>
      </c>
      <c r="Q5491">
        <v>3</v>
      </c>
      <c r="R5491" t="s">
        <v>23</v>
      </c>
      <c r="S5491" t="s">
        <v>23</v>
      </c>
      <c r="T5491" t="s">
        <v>23</v>
      </c>
      <c r="U5491">
        <v>3</v>
      </c>
      <c r="V5491" t="s">
        <v>32116</v>
      </c>
    </row>
    <row r="5492" spans="1:22">
      <c r="A5492">
        <v>6348903</v>
      </c>
      <c r="B5492" t="str">
        <f t="shared" si="433"/>
        <v>pVR-MSSA_02</v>
      </c>
      <c r="C5492" t="str">
        <f t="shared" si="434"/>
        <v>-</v>
      </c>
      <c r="D5492" t="str">
        <f t="shared" si="435"/>
        <v>CP012595.1</v>
      </c>
      <c r="E5492" t="str">
        <f t="shared" si="437"/>
        <v>Staphylococcus</v>
      </c>
      <c r="F5492" t="s">
        <v>32816</v>
      </c>
      <c r="G5492" t="str">
        <f t="shared" si="436"/>
        <v>Staphylococcusaureus                   Bacilli15.95733.139125---283</v>
      </c>
      <c r="H5492" t="s">
        <v>27830</v>
      </c>
      <c r="I5492" t="s">
        <v>15</v>
      </c>
      <c r="J5492" t="s">
        <v>46</v>
      </c>
      <c r="K5492" t="s">
        <v>1953</v>
      </c>
      <c r="L5492" t="s">
        <v>27831</v>
      </c>
      <c r="M5492" t="s">
        <v>23</v>
      </c>
      <c r="N5492" t="s">
        <v>27832</v>
      </c>
      <c r="O5492" s="1" t="s">
        <v>27833</v>
      </c>
      <c r="P5492" t="s">
        <v>27834</v>
      </c>
      <c r="Q5492">
        <v>25</v>
      </c>
      <c r="R5492" t="s">
        <v>23</v>
      </c>
      <c r="S5492" t="s">
        <v>23</v>
      </c>
      <c r="T5492" t="s">
        <v>23</v>
      </c>
      <c r="U5492">
        <v>28</v>
      </c>
      <c r="V5492">
        <v>3</v>
      </c>
    </row>
    <row r="5493" spans="1:22">
      <c r="A5493">
        <v>6348807</v>
      </c>
      <c r="B5493" t="str">
        <f t="shared" si="433"/>
        <v>pVR-MSSA_03</v>
      </c>
      <c r="C5493" t="str">
        <f t="shared" si="434"/>
        <v>-</v>
      </c>
      <c r="D5493" t="str">
        <f t="shared" si="435"/>
        <v>CP012596.1</v>
      </c>
      <c r="E5493" t="str">
        <f t="shared" si="437"/>
        <v>Staphylococcus</v>
      </c>
      <c r="F5493" t="s">
        <v>32816</v>
      </c>
      <c r="G5493" t="str">
        <f t="shared" si="436"/>
        <v>Staphylococcusaureus                   Bacilli23.35128.692620---244</v>
      </c>
      <c r="H5493" t="s">
        <v>27830</v>
      </c>
      <c r="I5493" t="s">
        <v>15</v>
      </c>
      <c r="J5493" t="s">
        <v>46</v>
      </c>
      <c r="K5493" t="s">
        <v>1953</v>
      </c>
      <c r="L5493" t="s">
        <v>27835</v>
      </c>
      <c r="M5493" t="s">
        <v>23</v>
      </c>
      <c r="N5493" t="s">
        <v>27836</v>
      </c>
      <c r="O5493" s="1" t="s">
        <v>27837</v>
      </c>
      <c r="P5493" t="s">
        <v>27838</v>
      </c>
      <c r="Q5493">
        <v>20</v>
      </c>
      <c r="R5493" t="s">
        <v>23</v>
      </c>
      <c r="S5493" t="s">
        <v>23</v>
      </c>
      <c r="T5493" t="s">
        <v>23</v>
      </c>
      <c r="U5493">
        <v>24</v>
      </c>
      <c r="V5493">
        <v>4</v>
      </c>
    </row>
    <row r="5494" spans="1:22">
      <c r="A5494">
        <v>6348711</v>
      </c>
      <c r="B5494" t="str">
        <f t="shared" si="433"/>
        <v>pVR-MSSA_01</v>
      </c>
      <c r="C5494" t="str">
        <f t="shared" si="434"/>
        <v>-</v>
      </c>
      <c r="D5494" t="str">
        <f t="shared" si="435"/>
        <v>CP012594.1</v>
      </c>
      <c r="E5494" t="str">
        <f t="shared" si="437"/>
        <v>Staphylococcus</v>
      </c>
      <c r="F5494" t="s">
        <v>32816</v>
      </c>
      <c r="G5494" t="str">
        <f t="shared" si="436"/>
        <v>Staphylococcusaureus                   Bacilli55.71331.755657---636</v>
      </c>
      <c r="H5494" t="s">
        <v>27830</v>
      </c>
      <c r="I5494" t="s">
        <v>15</v>
      </c>
      <c r="J5494" t="s">
        <v>46</v>
      </c>
      <c r="K5494" t="s">
        <v>1953</v>
      </c>
      <c r="L5494" t="s">
        <v>27839</v>
      </c>
      <c r="M5494" t="s">
        <v>23</v>
      </c>
      <c r="N5494" t="s">
        <v>27840</v>
      </c>
      <c r="O5494" s="1" t="s">
        <v>27841</v>
      </c>
      <c r="P5494" t="s">
        <v>27842</v>
      </c>
      <c r="Q5494">
        <v>57</v>
      </c>
      <c r="R5494" t="s">
        <v>23</v>
      </c>
      <c r="S5494" t="s">
        <v>23</v>
      </c>
      <c r="T5494" t="s">
        <v>23</v>
      </c>
      <c r="U5494">
        <v>63</v>
      </c>
      <c r="V5494">
        <v>6</v>
      </c>
    </row>
    <row r="5495" spans="1:22">
      <c r="A5495">
        <v>6348615</v>
      </c>
      <c r="B5495" t="str">
        <f t="shared" si="433"/>
        <v>pSA564</v>
      </c>
      <c r="C5495" t="str">
        <f t="shared" si="434"/>
        <v>NZ_CP010891.1</v>
      </c>
      <c r="D5495" t="str">
        <f t="shared" si="435"/>
        <v>CP010891</v>
      </c>
      <c r="E5495" t="str">
        <f t="shared" si="437"/>
        <v>Staphylococcus</v>
      </c>
      <c r="F5495" t="s">
        <v>32816</v>
      </c>
      <c r="G5495" t="str">
        <f t="shared" si="436"/>
        <v>Staphylococcusaureus                   Bacilli27.27327.173426---271</v>
      </c>
      <c r="H5495" t="s">
        <v>27843</v>
      </c>
      <c r="I5495" t="s">
        <v>15</v>
      </c>
      <c r="J5495" t="s">
        <v>46</v>
      </c>
      <c r="K5495" t="s">
        <v>1953</v>
      </c>
      <c r="L5495" t="s">
        <v>27844</v>
      </c>
      <c r="M5495" t="s">
        <v>27845</v>
      </c>
      <c r="N5495" t="s">
        <v>27846</v>
      </c>
      <c r="O5495" s="1" t="s">
        <v>27847</v>
      </c>
      <c r="P5495" t="s">
        <v>27848</v>
      </c>
      <c r="Q5495">
        <v>26</v>
      </c>
      <c r="R5495" t="s">
        <v>23</v>
      </c>
      <c r="S5495" t="s">
        <v>23</v>
      </c>
      <c r="T5495" t="s">
        <v>23</v>
      </c>
      <c r="U5495">
        <v>27</v>
      </c>
      <c r="V5495">
        <v>1</v>
      </c>
    </row>
    <row r="5496" spans="1:22">
      <c r="A5496">
        <v>6348519</v>
      </c>
      <c r="B5496" t="str">
        <f t="shared" si="433"/>
        <v>pLW043</v>
      </c>
      <c r="C5496" t="str">
        <f t="shared" si="434"/>
        <v>NC_005054.1</v>
      </c>
      <c r="D5496" t="str">
        <f t="shared" si="435"/>
        <v>AE017171</v>
      </c>
      <c r="E5496" t="str">
        <f t="shared" si="437"/>
        <v>Staphylococcus</v>
      </c>
      <c r="F5496" t="s">
        <v>32816</v>
      </c>
      <c r="G5496" t="str">
        <f t="shared" si="436"/>
        <v xml:space="preserve">Staphylococcusaureus                   Bacilli57.88930.812457---61-                                                                                </v>
      </c>
      <c r="H5496" t="s">
        <v>27380</v>
      </c>
      <c r="I5496" t="s">
        <v>15</v>
      </c>
      <c r="J5496" t="s">
        <v>46</v>
      </c>
      <c r="K5496" t="s">
        <v>1953</v>
      </c>
      <c r="L5496" t="s">
        <v>27849</v>
      </c>
      <c r="M5496" t="s">
        <v>27850</v>
      </c>
      <c r="N5496" t="s">
        <v>27851</v>
      </c>
      <c r="O5496" s="1" t="s">
        <v>27852</v>
      </c>
      <c r="P5496" t="s">
        <v>27853</v>
      </c>
      <c r="Q5496">
        <v>57</v>
      </c>
      <c r="R5496" t="s">
        <v>23</v>
      </c>
      <c r="S5496" t="s">
        <v>23</v>
      </c>
      <c r="T5496" t="s">
        <v>23</v>
      </c>
      <c r="U5496">
        <v>61</v>
      </c>
      <c r="V5496" t="s">
        <v>3129</v>
      </c>
    </row>
    <row r="5497" spans="1:22">
      <c r="A5497">
        <v>6348423</v>
      </c>
      <c r="B5497" t="str">
        <f t="shared" si="433"/>
        <v>pSA-CC022-2</v>
      </c>
      <c r="C5497" t="str">
        <f t="shared" si="434"/>
        <v>-</v>
      </c>
      <c r="D5497" t="str">
        <f t="shared" si="435"/>
        <v>CM003521.1</v>
      </c>
      <c r="E5497" t="str">
        <f t="shared" si="437"/>
        <v>Staphylococcus</v>
      </c>
      <c r="F5497" t="s">
        <v>32816</v>
      </c>
      <c r="G5497" t="str">
        <f t="shared" si="436"/>
        <v xml:space="preserve">Staphylococcusaureus                   Bacilli8.03330.42459---9-                                                                        </v>
      </c>
      <c r="H5497" t="s">
        <v>27854</v>
      </c>
      <c r="I5497" t="s">
        <v>15</v>
      </c>
      <c r="J5497" t="s">
        <v>46</v>
      </c>
      <c r="K5497" t="s">
        <v>1953</v>
      </c>
      <c r="L5497" t="s">
        <v>27855</v>
      </c>
      <c r="M5497" t="s">
        <v>23</v>
      </c>
      <c r="N5497" t="s">
        <v>27856</v>
      </c>
      <c r="O5497" s="1" t="s">
        <v>27857</v>
      </c>
      <c r="P5497" t="s">
        <v>27858</v>
      </c>
      <c r="Q5497">
        <v>9</v>
      </c>
      <c r="R5497" t="s">
        <v>23</v>
      </c>
      <c r="S5497" t="s">
        <v>23</v>
      </c>
      <c r="T5497" t="s">
        <v>23</v>
      </c>
      <c r="U5497">
        <v>9</v>
      </c>
      <c r="V5497" t="s">
        <v>3736</v>
      </c>
    </row>
    <row r="5498" spans="1:22">
      <c r="A5498">
        <v>6348327</v>
      </c>
      <c r="B5498" t="str">
        <f t="shared" si="433"/>
        <v>pSA-CC022-1</v>
      </c>
      <c r="C5498" t="str">
        <f t="shared" si="434"/>
        <v>-</v>
      </c>
      <c r="D5498" t="str">
        <f t="shared" si="435"/>
        <v>CM003520.1</v>
      </c>
      <c r="E5498" t="str">
        <f t="shared" si="437"/>
        <v>Staphylococcus</v>
      </c>
      <c r="F5498" t="s">
        <v>32816</v>
      </c>
      <c r="G5498" t="str">
        <f t="shared" si="436"/>
        <v>Staphylococcusaureus                   Bacilli20.7328.359923---241</v>
      </c>
      <c r="H5498" t="s">
        <v>27854</v>
      </c>
      <c r="I5498" t="s">
        <v>15</v>
      </c>
      <c r="J5498" t="s">
        <v>46</v>
      </c>
      <c r="K5498" t="s">
        <v>1953</v>
      </c>
      <c r="L5498" t="s">
        <v>27859</v>
      </c>
      <c r="M5498" t="s">
        <v>23</v>
      </c>
      <c r="N5498" t="s">
        <v>27860</v>
      </c>
      <c r="O5498" s="1" t="s">
        <v>27861</v>
      </c>
      <c r="P5498" t="s">
        <v>27862</v>
      </c>
      <c r="Q5498">
        <v>23</v>
      </c>
      <c r="R5498" t="s">
        <v>23</v>
      </c>
      <c r="S5498" t="s">
        <v>23</v>
      </c>
      <c r="T5498" t="s">
        <v>23</v>
      </c>
      <c r="U5498">
        <v>24</v>
      </c>
      <c r="V5498">
        <v>1</v>
      </c>
    </row>
    <row r="5499" spans="1:22">
      <c r="A5499">
        <v>6348231</v>
      </c>
      <c r="B5499" t="str">
        <f t="shared" si="433"/>
        <v>pSA-CC072-1</v>
      </c>
      <c r="C5499" t="str">
        <f t="shared" si="434"/>
        <v>-</v>
      </c>
      <c r="D5499" t="str">
        <f t="shared" si="435"/>
        <v>CM003524.1</v>
      </c>
      <c r="E5499" t="str">
        <f t="shared" si="437"/>
        <v>Staphylococcus</v>
      </c>
      <c r="F5499" t="s">
        <v>32816</v>
      </c>
      <c r="G5499" t="str">
        <f t="shared" si="436"/>
        <v>Staphylococcusaureus                   Bacilli47.38530.693354---562</v>
      </c>
      <c r="H5499" t="s">
        <v>27863</v>
      </c>
      <c r="I5499" t="s">
        <v>15</v>
      </c>
      <c r="J5499" t="s">
        <v>46</v>
      </c>
      <c r="K5499" t="s">
        <v>1953</v>
      </c>
      <c r="L5499" t="s">
        <v>27864</v>
      </c>
      <c r="M5499" t="s">
        <v>23</v>
      </c>
      <c r="N5499" t="s">
        <v>27865</v>
      </c>
      <c r="O5499" s="1" t="s">
        <v>27866</v>
      </c>
      <c r="P5499" t="s">
        <v>27867</v>
      </c>
      <c r="Q5499">
        <v>54</v>
      </c>
      <c r="R5499" t="s">
        <v>23</v>
      </c>
      <c r="S5499" t="s">
        <v>23</v>
      </c>
      <c r="T5499" t="s">
        <v>23</v>
      </c>
      <c r="U5499">
        <v>56</v>
      </c>
      <c r="V5499">
        <v>2</v>
      </c>
    </row>
    <row r="5500" spans="1:22">
      <c r="A5500">
        <v>6348135</v>
      </c>
      <c r="B5500" t="str">
        <f t="shared" si="433"/>
        <v>pSA-CC017-1</v>
      </c>
      <c r="C5500" t="str">
        <f t="shared" si="434"/>
        <v>-</v>
      </c>
      <c r="D5500" t="str">
        <f t="shared" si="435"/>
        <v>CM003519.1</v>
      </c>
      <c r="E5500" t="str">
        <f t="shared" si="437"/>
        <v>Staphylococcus</v>
      </c>
      <c r="F5500" t="s">
        <v>32816</v>
      </c>
      <c r="G5500" t="str">
        <f t="shared" si="436"/>
        <v>Staphylococcusaureus                   Bacilli25.01127.507926---271</v>
      </c>
      <c r="H5500" t="s">
        <v>27868</v>
      </c>
      <c r="I5500" t="s">
        <v>15</v>
      </c>
      <c r="J5500" t="s">
        <v>46</v>
      </c>
      <c r="K5500" t="s">
        <v>1953</v>
      </c>
      <c r="L5500" t="s">
        <v>27869</v>
      </c>
      <c r="M5500" t="s">
        <v>23</v>
      </c>
      <c r="N5500" t="s">
        <v>27870</v>
      </c>
      <c r="O5500" s="1" t="s">
        <v>27871</v>
      </c>
      <c r="P5500" t="s">
        <v>27872</v>
      </c>
      <c r="Q5500">
        <v>26</v>
      </c>
      <c r="R5500" t="s">
        <v>23</v>
      </c>
      <c r="S5500" t="s">
        <v>23</v>
      </c>
      <c r="T5500" t="s">
        <v>23</v>
      </c>
      <c r="U5500">
        <v>27</v>
      </c>
      <c r="V5500">
        <v>1</v>
      </c>
    </row>
    <row r="5501" spans="1:22">
      <c r="A5501">
        <v>6348039</v>
      </c>
      <c r="B5501" t="str">
        <f t="shared" si="433"/>
        <v>pSA-CC169-2</v>
      </c>
      <c r="C5501" t="str">
        <f t="shared" si="434"/>
        <v>NZ_CM003523.1</v>
      </c>
      <c r="D5501" t="str">
        <f t="shared" si="435"/>
        <v>CM003523</v>
      </c>
      <c r="E5501" t="str">
        <f t="shared" si="437"/>
        <v>Staphylococcus</v>
      </c>
      <c r="F5501" t="s">
        <v>32816</v>
      </c>
      <c r="G5501" t="str">
        <f t="shared" si="436"/>
        <v xml:space="preserve">Staphylococcusaureus                   Bacilli8.03330.42459---9-                                                                </v>
      </c>
      <c r="H5501" t="s">
        <v>27873</v>
      </c>
      <c r="I5501" t="s">
        <v>15</v>
      </c>
      <c r="J5501" t="s">
        <v>46</v>
      </c>
      <c r="K5501" t="s">
        <v>1953</v>
      </c>
      <c r="L5501" t="s">
        <v>27874</v>
      </c>
      <c r="M5501" t="s">
        <v>27875</v>
      </c>
      <c r="N5501" t="s">
        <v>27876</v>
      </c>
      <c r="O5501" s="1" t="s">
        <v>27857</v>
      </c>
      <c r="P5501" t="s">
        <v>27858</v>
      </c>
      <c r="Q5501">
        <v>9</v>
      </c>
      <c r="R5501" t="s">
        <v>23</v>
      </c>
      <c r="S5501" t="s">
        <v>23</v>
      </c>
      <c r="T5501" t="s">
        <v>23</v>
      </c>
      <c r="U5501">
        <v>9</v>
      </c>
      <c r="V5501" t="s">
        <v>495</v>
      </c>
    </row>
    <row r="5502" spans="1:22">
      <c r="A5502">
        <v>6347943</v>
      </c>
      <c r="B5502" t="str">
        <f t="shared" si="433"/>
        <v>pSA-CC169-1</v>
      </c>
      <c r="C5502" t="str">
        <f t="shared" si="434"/>
        <v>NZ_CM003522.1</v>
      </c>
      <c r="D5502" t="str">
        <f t="shared" si="435"/>
        <v>CM003522</v>
      </c>
      <c r="E5502" t="str">
        <f t="shared" si="437"/>
        <v>Staphylococcus</v>
      </c>
      <c r="F5502" t="s">
        <v>32816</v>
      </c>
      <c r="G5502" t="str">
        <f t="shared" si="436"/>
        <v>Staphylococcusaureus                   Bacilli20.7328.359923---241</v>
      </c>
      <c r="H5502" t="s">
        <v>27873</v>
      </c>
      <c r="I5502" t="s">
        <v>15</v>
      </c>
      <c r="J5502" t="s">
        <v>46</v>
      </c>
      <c r="K5502" t="s">
        <v>1953</v>
      </c>
      <c r="L5502" t="s">
        <v>27877</v>
      </c>
      <c r="M5502" t="s">
        <v>27878</v>
      </c>
      <c r="N5502" t="s">
        <v>27879</v>
      </c>
      <c r="O5502" s="1" t="s">
        <v>27861</v>
      </c>
      <c r="P5502" t="s">
        <v>27862</v>
      </c>
      <c r="Q5502">
        <v>23</v>
      </c>
      <c r="R5502" t="s">
        <v>23</v>
      </c>
      <c r="S5502" t="s">
        <v>23</v>
      </c>
      <c r="T5502" t="s">
        <v>23</v>
      </c>
      <c r="U5502">
        <v>24</v>
      </c>
      <c r="V5502">
        <v>1</v>
      </c>
    </row>
    <row r="5503" spans="1:22">
      <c r="A5503">
        <v>6347847</v>
      </c>
      <c r="B5503" t="str">
        <f t="shared" si="433"/>
        <v>pSA-CC175-1</v>
      </c>
      <c r="C5503" t="str">
        <f t="shared" si="434"/>
        <v>-</v>
      </c>
      <c r="D5503" t="str">
        <f t="shared" si="435"/>
        <v>CM003525.1</v>
      </c>
      <c r="E5503" t="str">
        <f t="shared" si="437"/>
        <v>Staphylococcus</v>
      </c>
      <c r="F5503" t="s">
        <v>32816</v>
      </c>
      <c r="G5503" t="str">
        <f t="shared" si="436"/>
        <v>Staphylococcusaureus                   Bacilli37.24728.909734---417</v>
      </c>
      <c r="H5503" t="s">
        <v>27880</v>
      </c>
      <c r="I5503" t="s">
        <v>15</v>
      </c>
      <c r="J5503" t="s">
        <v>46</v>
      </c>
      <c r="K5503" t="s">
        <v>1953</v>
      </c>
      <c r="L5503" t="s">
        <v>27881</v>
      </c>
      <c r="M5503" t="s">
        <v>23</v>
      </c>
      <c r="N5503" t="s">
        <v>27882</v>
      </c>
      <c r="O5503" s="1" t="s">
        <v>27883</v>
      </c>
      <c r="P5503" t="s">
        <v>27884</v>
      </c>
      <c r="Q5503">
        <v>34</v>
      </c>
      <c r="R5503" t="s">
        <v>23</v>
      </c>
      <c r="S5503" t="s">
        <v>23</v>
      </c>
      <c r="T5503" t="s">
        <v>23</v>
      </c>
      <c r="U5503">
        <v>41</v>
      </c>
      <c r="V5503">
        <v>7</v>
      </c>
    </row>
    <row r="5504" spans="1:22">
      <c r="A5504">
        <v>6347751</v>
      </c>
      <c r="B5504" t="str">
        <f t="shared" si="433"/>
        <v>pSA_CC175-2</v>
      </c>
      <c r="C5504" t="str">
        <f t="shared" si="434"/>
        <v>-</v>
      </c>
      <c r="D5504" t="str">
        <f t="shared" si="435"/>
        <v>CM003526.1</v>
      </c>
      <c r="E5504" t="str">
        <f t="shared" si="437"/>
        <v>Staphylococcus</v>
      </c>
      <c r="F5504" t="s">
        <v>32816</v>
      </c>
      <c r="G5504" t="str">
        <f t="shared" si="436"/>
        <v xml:space="preserve">Staphylococcusaureus                   Bacilli8.03330.42459---9-                                                                        </v>
      </c>
      <c r="H5504" t="s">
        <v>27880</v>
      </c>
      <c r="I5504" t="s">
        <v>15</v>
      </c>
      <c r="J5504" t="s">
        <v>46</v>
      </c>
      <c r="K5504" t="s">
        <v>1953</v>
      </c>
      <c r="L5504" t="s">
        <v>27885</v>
      </c>
      <c r="M5504" t="s">
        <v>23</v>
      </c>
      <c r="N5504" t="s">
        <v>27886</v>
      </c>
      <c r="O5504" s="1" t="s">
        <v>27857</v>
      </c>
      <c r="P5504" t="s">
        <v>27858</v>
      </c>
      <c r="Q5504">
        <v>9</v>
      </c>
      <c r="R5504" t="s">
        <v>23</v>
      </c>
      <c r="S5504" t="s">
        <v>23</v>
      </c>
      <c r="T5504" t="s">
        <v>23</v>
      </c>
      <c r="U5504">
        <v>9</v>
      </c>
      <c r="V5504" t="s">
        <v>3736</v>
      </c>
    </row>
    <row r="5505" spans="1:22">
      <c r="A5505">
        <v>6347655</v>
      </c>
      <c r="B5505" t="str">
        <f t="shared" si="433"/>
        <v>pSA-CC445-1</v>
      </c>
      <c r="C5505" t="str">
        <f t="shared" si="434"/>
        <v>NZ_CM003527.1</v>
      </c>
      <c r="D5505" t="str">
        <f t="shared" si="435"/>
        <v>CM003527</v>
      </c>
      <c r="E5505" t="str">
        <f t="shared" si="437"/>
        <v>Staphylococcus</v>
      </c>
      <c r="F5505" t="s">
        <v>32816</v>
      </c>
      <c r="G5505" t="str">
        <f t="shared" si="436"/>
        <v>Staphylococcusaureus                   Bacilli31.88730.526535---361</v>
      </c>
      <c r="H5505" t="s">
        <v>27887</v>
      </c>
      <c r="I5505" t="s">
        <v>15</v>
      </c>
      <c r="J5505" t="s">
        <v>46</v>
      </c>
      <c r="K5505" t="s">
        <v>1953</v>
      </c>
      <c r="L5505" t="s">
        <v>27888</v>
      </c>
      <c r="M5505" t="s">
        <v>27889</v>
      </c>
      <c r="N5505" t="s">
        <v>27890</v>
      </c>
      <c r="O5505" s="1" t="s">
        <v>27891</v>
      </c>
      <c r="P5505" t="s">
        <v>27892</v>
      </c>
      <c r="Q5505">
        <v>35</v>
      </c>
      <c r="R5505" t="s">
        <v>23</v>
      </c>
      <c r="S5505" t="s">
        <v>23</v>
      </c>
      <c r="T5505" t="s">
        <v>23</v>
      </c>
      <c r="U5505">
        <v>36</v>
      </c>
      <c r="V5505">
        <v>1</v>
      </c>
    </row>
    <row r="5506" spans="1:22">
      <c r="A5506">
        <v>6347559</v>
      </c>
      <c r="B5506" t="str">
        <f t="shared" si="433"/>
        <v>pCA12</v>
      </c>
      <c r="C5506" t="str">
        <f t="shared" si="434"/>
        <v>-</v>
      </c>
      <c r="D5506" t="str">
        <f t="shared" si="435"/>
        <v>CP007673.1</v>
      </c>
      <c r="E5506" t="str">
        <f t="shared" si="437"/>
        <v>Staphylococcus</v>
      </c>
      <c r="F5506" t="s">
        <v>32816</v>
      </c>
      <c r="G5506" t="str">
        <f t="shared" si="436"/>
        <v>Staphylococcusaureus                   Bacilli25.05428.470523---274</v>
      </c>
      <c r="H5506" t="s">
        <v>27893</v>
      </c>
      <c r="I5506" t="s">
        <v>15</v>
      </c>
      <c r="J5506" t="s">
        <v>46</v>
      </c>
      <c r="K5506" t="s">
        <v>1953</v>
      </c>
      <c r="L5506" t="s">
        <v>27894</v>
      </c>
      <c r="M5506" t="s">
        <v>23</v>
      </c>
      <c r="N5506" t="s">
        <v>27895</v>
      </c>
      <c r="O5506" s="1" t="s">
        <v>27896</v>
      </c>
      <c r="P5506" t="s">
        <v>27897</v>
      </c>
      <c r="Q5506">
        <v>23</v>
      </c>
      <c r="R5506" t="s">
        <v>23</v>
      </c>
      <c r="S5506" t="s">
        <v>23</v>
      </c>
      <c r="T5506" t="s">
        <v>23</v>
      </c>
      <c r="U5506">
        <v>27</v>
      </c>
      <c r="V5506">
        <v>4</v>
      </c>
    </row>
    <row r="5507" spans="1:22">
      <c r="A5507">
        <v>6347463</v>
      </c>
      <c r="B5507" t="str">
        <f t="shared" ref="B5507:B5570" si="438">L5507</f>
        <v>pHUV05-02</v>
      </c>
      <c r="C5507" t="str">
        <f t="shared" ref="C5507:C5570" si="439">M5507</f>
        <v>-</v>
      </c>
      <c r="D5507" t="str">
        <f t="shared" ref="D5507:D5570" si="440">N5507</f>
        <v>CP007678.1</v>
      </c>
      <c r="E5507" t="str">
        <f t="shared" si="437"/>
        <v>Staphylococcus</v>
      </c>
      <c r="F5507" t="s">
        <v>32816</v>
      </c>
      <c r="G5507" t="str">
        <f t="shared" ref="G5507:G5570" si="441">CONCATENATE(E5507,F5507,K5507,O5507,P5507,Q5507,R5507,S5507,T5507,U5507,V5507)</f>
        <v>Staphylococcusaureus                   Bacilli20.29128.505216---182</v>
      </c>
      <c r="H5507" t="s">
        <v>27898</v>
      </c>
      <c r="I5507" t="s">
        <v>15</v>
      </c>
      <c r="J5507" t="s">
        <v>46</v>
      </c>
      <c r="K5507" t="s">
        <v>1953</v>
      </c>
      <c r="L5507" t="s">
        <v>27899</v>
      </c>
      <c r="M5507" t="s">
        <v>23</v>
      </c>
      <c r="N5507" t="s">
        <v>27900</v>
      </c>
      <c r="O5507" s="1" t="s">
        <v>27901</v>
      </c>
      <c r="P5507" t="s">
        <v>27902</v>
      </c>
      <c r="Q5507">
        <v>16</v>
      </c>
      <c r="R5507" t="s">
        <v>23</v>
      </c>
      <c r="S5507" t="s">
        <v>23</v>
      </c>
      <c r="T5507" t="s">
        <v>23</v>
      </c>
      <c r="U5507">
        <v>18</v>
      </c>
      <c r="V5507">
        <v>2</v>
      </c>
    </row>
    <row r="5508" spans="1:22">
      <c r="A5508">
        <v>6347367</v>
      </c>
      <c r="B5508" t="str">
        <f t="shared" si="438"/>
        <v>pHUV05-01</v>
      </c>
      <c r="C5508" t="str">
        <f t="shared" si="439"/>
        <v>-</v>
      </c>
      <c r="D5508" t="str">
        <f t="shared" si="440"/>
        <v>CP007677.1</v>
      </c>
      <c r="E5508" t="str">
        <f t="shared" si="437"/>
        <v>Staphylococcus</v>
      </c>
      <c r="F5508" t="s">
        <v>32816</v>
      </c>
      <c r="G5508" t="str">
        <f t="shared" si="441"/>
        <v>Staphylococcusaureus                   Bacilli20.18528.545913---163</v>
      </c>
      <c r="H5508" t="s">
        <v>27898</v>
      </c>
      <c r="I5508" t="s">
        <v>15</v>
      </c>
      <c r="J5508" t="s">
        <v>46</v>
      </c>
      <c r="K5508" t="s">
        <v>1953</v>
      </c>
      <c r="L5508" t="s">
        <v>27903</v>
      </c>
      <c r="M5508" t="s">
        <v>23</v>
      </c>
      <c r="N5508" t="s">
        <v>27904</v>
      </c>
      <c r="O5508" s="1" t="s">
        <v>27905</v>
      </c>
      <c r="P5508" t="s">
        <v>27906</v>
      </c>
      <c r="Q5508">
        <v>13</v>
      </c>
      <c r="R5508" t="s">
        <v>23</v>
      </c>
      <c r="S5508" t="s">
        <v>23</v>
      </c>
      <c r="T5508" t="s">
        <v>23</v>
      </c>
      <c r="U5508">
        <v>16</v>
      </c>
      <c r="V5508">
        <v>3</v>
      </c>
    </row>
    <row r="5509" spans="1:22">
      <c r="A5509">
        <v>6347271</v>
      </c>
      <c r="B5509" t="str">
        <f t="shared" si="438"/>
        <v>pHUV05-03</v>
      </c>
      <c r="C5509" t="str">
        <f t="shared" si="439"/>
        <v>-</v>
      </c>
      <c r="D5509" t="str">
        <f t="shared" si="440"/>
        <v>CP007679.1</v>
      </c>
      <c r="E5509" t="str">
        <f t="shared" si="437"/>
        <v>Staphylococcus</v>
      </c>
      <c r="F5509" t="s">
        <v>32816</v>
      </c>
      <c r="G5509" t="str">
        <f t="shared" si="441"/>
        <v>Staphylococcusaureus                   Bacilli33.09330.625827---303</v>
      </c>
      <c r="H5509" t="s">
        <v>27898</v>
      </c>
      <c r="I5509" t="s">
        <v>15</v>
      </c>
      <c r="J5509" t="s">
        <v>46</v>
      </c>
      <c r="K5509" t="s">
        <v>1953</v>
      </c>
      <c r="L5509" t="s">
        <v>27907</v>
      </c>
      <c r="M5509" t="s">
        <v>23</v>
      </c>
      <c r="N5509" t="s">
        <v>27908</v>
      </c>
      <c r="O5509" s="1" t="s">
        <v>27909</v>
      </c>
      <c r="P5509" t="s">
        <v>27910</v>
      </c>
      <c r="Q5509">
        <v>27</v>
      </c>
      <c r="R5509" t="s">
        <v>23</v>
      </c>
      <c r="S5509" t="s">
        <v>23</v>
      </c>
      <c r="T5509" t="s">
        <v>23</v>
      </c>
      <c r="U5509">
        <v>30</v>
      </c>
      <c r="V5509">
        <v>3</v>
      </c>
    </row>
    <row r="5510" spans="1:22">
      <c r="A5510">
        <v>6347175</v>
      </c>
      <c r="B5510" t="str">
        <f t="shared" si="438"/>
        <v>pV2200</v>
      </c>
      <c r="C5510" t="str">
        <f t="shared" si="439"/>
        <v>NZ_CP007658.1</v>
      </c>
      <c r="D5510" t="str">
        <f t="shared" si="440"/>
        <v>CP007658</v>
      </c>
      <c r="E5510" t="str">
        <f t="shared" si="437"/>
        <v>Staphylococcus</v>
      </c>
      <c r="F5510" t="s">
        <v>32816</v>
      </c>
      <c r="G5510" t="str">
        <f t="shared" si="441"/>
        <v>Staphylococcusaureus                   Bacilli43.39630.22437---414</v>
      </c>
      <c r="H5510" t="s">
        <v>27911</v>
      </c>
      <c r="I5510" t="s">
        <v>15</v>
      </c>
      <c r="J5510" t="s">
        <v>46</v>
      </c>
      <c r="K5510" t="s">
        <v>1953</v>
      </c>
      <c r="L5510" t="s">
        <v>27912</v>
      </c>
      <c r="M5510" t="s">
        <v>27913</v>
      </c>
      <c r="N5510" t="s">
        <v>27914</v>
      </c>
      <c r="O5510" s="1" t="s">
        <v>27915</v>
      </c>
      <c r="P5510" t="s">
        <v>27916</v>
      </c>
      <c r="Q5510">
        <v>37</v>
      </c>
      <c r="R5510" t="s">
        <v>23</v>
      </c>
      <c r="S5510" t="s">
        <v>23</v>
      </c>
      <c r="T5510" t="s">
        <v>23</v>
      </c>
      <c r="U5510">
        <v>41</v>
      </c>
      <c r="V5510">
        <v>4</v>
      </c>
    </row>
    <row r="5511" spans="1:22">
      <c r="A5511">
        <v>6347079</v>
      </c>
      <c r="B5511" t="str">
        <f t="shared" si="438"/>
        <v>pHMPREF1625_2</v>
      </c>
      <c r="C5511" t="str">
        <f t="shared" si="439"/>
        <v>NZ_CM002750.1</v>
      </c>
      <c r="D5511" t="str">
        <f t="shared" si="440"/>
        <v>CM002750</v>
      </c>
      <c r="E5511" t="str">
        <f t="shared" si="437"/>
        <v>Staphylococcus</v>
      </c>
      <c r="F5511" t="s">
        <v>32816</v>
      </c>
      <c r="G5511" t="str">
        <f t="shared" si="441"/>
        <v xml:space="preserve">Staphylococcusaureus                   Bacilli2.36631.06512---2-                                                                </v>
      </c>
      <c r="H5511" t="s">
        <v>27917</v>
      </c>
      <c r="I5511" t="s">
        <v>15</v>
      </c>
      <c r="J5511" t="s">
        <v>46</v>
      </c>
      <c r="K5511" t="s">
        <v>1953</v>
      </c>
      <c r="L5511" t="s">
        <v>27918</v>
      </c>
      <c r="M5511" t="s">
        <v>27919</v>
      </c>
      <c r="N5511" t="s">
        <v>27920</v>
      </c>
      <c r="O5511" s="1" t="s">
        <v>27921</v>
      </c>
      <c r="P5511" t="s">
        <v>27922</v>
      </c>
      <c r="Q5511">
        <v>2</v>
      </c>
      <c r="R5511" t="s">
        <v>23</v>
      </c>
      <c r="S5511" t="s">
        <v>23</v>
      </c>
      <c r="T5511" t="s">
        <v>23</v>
      </c>
      <c r="U5511">
        <v>2</v>
      </c>
      <c r="V5511" t="s">
        <v>495</v>
      </c>
    </row>
    <row r="5512" spans="1:22">
      <c r="A5512">
        <v>6346983</v>
      </c>
      <c r="B5512" t="str">
        <f t="shared" si="438"/>
        <v>pHMPREF1625_1</v>
      </c>
      <c r="C5512" t="str">
        <f t="shared" si="439"/>
        <v>NZ_CM002749.1</v>
      </c>
      <c r="D5512" t="str">
        <f t="shared" si="440"/>
        <v>CM002749</v>
      </c>
      <c r="E5512" t="str">
        <f t="shared" si="437"/>
        <v>Staphylococcus</v>
      </c>
      <c r="F5512" t="s">
        <v>32816</v>
      </c>
      <c r="G5512" t="str">
        <f t="shared" si="441"/>
        <v>Staphylococcusaureus                   Bacilli20.73228.366822---242</v>
      </c>
      <c r="H5512" t="s">
        <v>27917</v>
      </c>
      <c r="I5512" t="s">
        <v>15</v>
      </c>
      <c r="J5512" t="s">
        <v>46</v>
      </c>
      <c r="K5512" t="s">
        <v>1953</v>
      </c>
      <c r="L5512" t="s">
        <v>27923</v>
      </c>
      <c r="M5512" t="s">
        <v>27924</v>
      </c>
      <c r="N5512" t="s">
        <v>27925</v>
      </c>
      <c r="O5512" s="1" t="s">
        <v>27926</v>
      </c>
      <c r="P5512" t="s">
        <v>27927</v>
      </c>
      <c r="Q5512">
        <v>22</v>
      </c>
      <c r="R5512" t="s">
        <v>23</v>
      </c>
      <c r="S5512" t="s">
        <v>23</v>
      </c>
      <c r="T5512" t="s">
        <v>23</v>
      </c>
      <c r="U5512">
        <v>24</v>
      </c>
      <c r="V5512">
        <v>2</v>
      </c>
    </row>
    <row r="5513" spans="1:22">
      <c r="A5513">
        <v>6346887</v>
      </c>
      <c r="B5513" t="str">
        <f t="shared" si="438"/>
        <v>pHMPREF1625_3</v>
      </c>
      <c r="C5513" t="str">
        <f t="shared" si="439"/>
        <v>NZ_KK240934.2</v>
      </c>
      <c r="D5513" t="str">
        <f t="shared" si="440"/>
        <v>KK240934</v>
      </c>
      <c r="E5513" t="str">
        <f t="shared" si="437"/>
        <v>Staphylococcus</v>
      </c>
      <c r="F5513" t="s">
        <v>32816</v>
      </c>
      <c r="G5513" t="str">
        <f t="shared" si="441"/>
        <v>Staphylococcusaureus                   Bacilli55.70631.757859---612</v>
      </c>
      <c r="H5513" t="s">
        <v>27917</v>
      </c>
      <c r="I5513" t="s">
        <v>15</v>
      </c>
      <c r="J5513" t="s">
        <v>46</v>
      </c>
      <c r="K5513" t="s">
        <v>1953</v>
      </c>
      <c r="L5513" t="s">
        <v>27928</v>
      </c>
      <c r="M5513" t="s">
        <v>27929</v>
      </c>
      <c r="N5513" t="s">
        <v>27930</v>
      </c>
      <c r="O5513" s="1" t="s">
        <v>27931</v>
      </c>
      <c r="P5513" t="s">
        <v>27932</v>
      </c>
      <c r="Q5513">
        <v>59</v>
      </c>
      <c r="R5513" t="s">
        <v>23</v>
      </c>
      <c r="S5513" t="s">
        <v>23</v>
      </c>
      <c r="T5513" t="s">
        <v>23</v>
      </c>
      <c r="U5513">
        <v>61</v>
      </c>
      <c r="V5513">
        <v>2</v>
      </c>
    </row>
    <row r="5514" spans="1:22">
      <c r="A5514">
        <v>6346791</v>
      </c>
      <c r="B5514" t="str">
        <f t="shared" si="438"/>
        <v>pBmb9393</v>
      </c>
      <c r="C5514" t="str">
        <f t="shared" si="439"/>
        <v>NC_021657.1</v>
      </c>
      <c r="D5514" t="str">
        <f t="shared" si="440"/>
        <v>CP005289</v>
      </c>
      <c r="E5514" t="str">
        <f t="shared" si="437"/>
        <v>Staphylococcus</v>
      </c>
      <c r="F5514" t="s">
        <v>32816</v>
      </c>
      <c r="G5514" t="str">
        <f t="shared" si="441"/>
        <v xml:space="preserve">Staphylococcusaureus                   Bacilli2.90829.40172---2-                                                                </v>
      </c>
      <c r="H5514" t="s">
        <v>27933</v>
      </c>
      <c r="I5514" t="s">
        <v>15</v>
      </c>
      <c r="J5514" t="s">
        <v>46</v>
      </c>
      <c r="K5514" t="s">
        <v>1953</v>
      </c>
      <c r="L5514" t="s">
        <v>27934</v>
      </c>
      <c r="M5514" t="s">
        <v>27935</v>
      </c>
      <c r="N5514" t="s">
        <v>27936</v>
      </c>
      <c r="O5514" s="1" t="s">
        <v>27532</v>
      </c>
      <c r="P5514" t="s">
        <v>27533</v>
      </c>
      <c r="Q5514">
        <v>2</v>
      </c>
      <c r="R5514" t="s">
        <v>23</v>
      </c>
      <c r="S5514" t="s">
        <v>23</v>
      </c>
      <c r="T5514" t="s">
        <v>23</v>
      </c>
      <c r="U5514">
        <v>2</v>
      </c>
      <c r="V5514" t="s">
        <v>495</v>
      </c>
    </row>
    <row r="5515" spans="1:22">
      <c r="A5515">
        <v>6346695</v>
      </c>
      <c r="B5515" t="str">
        <f t="shared" si="438"/>
        <v>unnamed</v>
      </c>
      <c r="C5515" t="str">
        <f t="shared" si="439"/>
        <v>NC_021552.1</v>
      </c>
      <c r="D5515" t="str">
        <f t="shared" si="440"/>
        <v>CP006045</v>
      </c>
      <c r="E5515" t="str">
        <f t="shared" si="437"/>
        <v>Staphylococcus</v>
      </c>
      <c r="F5515" t="s">
        <v>32816</v>
      </c>
      <c r="G5515" t="str">
        <f t="shared" si="441"/>
        <v xml:space="preserve">Staphylococcusaureus                   Bacilli24.65328.665927---27-                                                                        </v>
      </c>
      <c r="H5515" t="s">
        <v>27937</v>
      </c>
      <c r="I5515" t="s">
        <v>15</v>
      </c>
      <c r="J5515" t="s">
        <v>46</v>
      </c>
      <c r="K5515" t="s">
        <v>1953</v>
      </c>
      <c r="L5515" t="s">
        <v>68</v>
      </c>
      <c r="M5515" t="s">
        <v>27938</v>
      </c>
      <c r="N5515" t="s">
        <v>27939</v>
      </c>
      <c r="O5515" s="1" t="s">
        <v>27940</v>
      </c>
      <c r="P5515" t="s">
        <v>27941</v>
      </c>
      <c r="Q5515">
        <v>27</v>
      </c>
      <c r="R5515" t="s">
        <v>23</v>
      </c>
      <c r="S5515" t="s">
        <v>23</v>
      </c>
      <c r="T5515" t="s">
        <v>23</v>
      </c>
      <c r="U5515">
        <v>27</v>
      </c>
      <c r="V5515" t="s">
        <v>3736</v>
      </c>
    </row>
    <row r="5516" spans="1:22">
      <c r="A5516">
        <v>6346599</v>
      </c>
      <c r="B5516" t="str">
        <f t="shared" si="438"/>
        <v>pSK67-M1</v>
      </c>
      <c r="C5516" t="str">
        <f t="shared" si="439"/>
        <v>NC_021060.1</v>
      </c>
      <c r="D5516" t="str">
        <f t="shared" si="440"/>
        <v>HF937104</v>
      </c>
      <c r="E5516" t="str">
        <f t="shared" si="437"/>
        <v>Staphylococcus</v>
      </c>
      <c r="F5516" t="s">
        <v>32816</v>
      </c>
      <c r="G5516" t="str">
        <f t="shared" si="441"/>
        <v>Staphylococcusaureus                   Bacilli27.43927.220424---251</v>
      </c>
      <c r="H5516" t="s">
        <v>27942</v>
      </c>
      <c r="I5516" t="s">
        <v>15</v>
      </c>
      <c r="J5516" t="s">
        <v>46</v>
      </c>
      <c r="K5516" t="s">
        <v>1953</v>
      </c>
      <c r="L5516" t="s">
        <v>27943</v>
      </c>
      <c r="M5516" t="s">
        <v>27944</v>
      </c>
      <c r="N5516" t="s">
        <v>27945</v>
      </c>
      <c r="O5516" s="1" t="s">
        <v>27946</v>
      </c>
      <c r="P5516" t="s">
        <v>27947</v>
      </c>
      <c r="Q5516">
        <v>24</v>
      </c>
      <c r="R5516" t="s">
        <v>23</v>
      </c>
      <c r="S5516" t="s">
        <v>23</v>
      </c>
      <c r="T5516" t="s">
        <v>23</v>
      </c>
      <c r="U5516">
        <v>25</v>
      </c>
      <c r="V5516">
        <v>1</v>
      </c>
    </row>
    <row r="5517" spans="1:22">
      <c r="A5517">
        <v>6346503</v>
      </c>
      <c r="B5517" t="str">
        <f t="shared" si="438"/>
        <v>pS1c</v>
      </c>
      <c r="C5517" t="str">
        <f t="shared" si="439"/>
        <v>NZ_AUPS01000031.1</v>
      </c>
      <c r="D5517" t="str">
        <f t="shared" si="440"/>
        <v>AUPS01000031</v>
      </c>
      <c r="E5517" t="str">
        <f t="shared" si="437"/>
        <v>Staphylococcus</v>
      </c>
      <c r="F5517" t="s">
        <v>32816</v>
      </c>
      <c r="G5517" t="str">
        <f t="shared" si="441"/>
        <v xml:space="preserve">Staphylococcusaureus                   Bacilli3.89928.6743---3-                                                                </v>
      </c>
      <c r="H5517" t="s">
        <v>27948</v>
      </c>
      <c r="I5517" t="s">
        <v>15</v>
      </c>
      <c r="J5517" t="s">
        <v>46</v>
      </c>
      <c r="K5517" t="s">
        <v>1953</v>
      </c>
      <c r="L5517" t="s">
        <v>27949</v>
      </c>
      <c r="M5517" t="s">
        <v>27950</v>
      </c>
      <c r="N5517" t="s">
        <v>27951</v>
      </c>
      <c r="O5517" s="1" t="s">
        <v>27952</v>
      </c>
      <c r="P5517" t="s">
        <v>27953</v>
      </c>
      <c r="Q5517">
        <v>3</v>
      </c>
      <c r="R5517" t="s">
        <v>23</v>
      </c>
      <c r="S5517" t="s">
        <v>23</v>
      </c>
      <c r="T5517" t="s">
        <v>23</v>
      </c>
      <c r="U5517">
        <v>3</v>
      </c>
      <c r="V5517" t="s">
        <v>495</v>
      </c>
    </row>
    <row r="5518" spans="1:22">
      <c r="A5518">
        <v>6346407</v>
      </c>
      <c r="B5518" t="str">
        <f t="shared" si="438"/>
        <v>pS1a</v>
      </c>
      <c r="C5518" t="str">
        <f t="shared" si="439"/>
        <v>NZ_AUPS01000027.1</v>
      </c>
      <c r="D5518" t="str">
        <f t="shared" si="440"/>
        <v>AUPS01000027</v>
      </c>
      <c r="E5518" t="str">
        <f t="shared" si="437"/>
        <v>Staphylococcus</v>
      </c>
      <c r="F5518" t="s">
        <v>32816</v>
      </c>
      <c r="G5518" t="str">
        <f t="shared" si="441"/>
        <v xml:space="preserve">Staphylococcusaureus                   Bacilli5.38644.70857---7-                                                                </v>
      </c>
      <c r="H5518" t="s">
        <v>27948</v>
      </c>
      <c r="I5518" t="s">
        <v>15</v>
      </c>
      <c r="J5518" t="s">
        <v>46</v>
      </c>
      <c r="K5518" t="s">
        <v>1953</v>
      </c>
      <c r="L5518" t="s">
        <v>27954</v>
      </c>
      <c r="M5518" t="s">
        <v>27955</v>
      </c>
      <c r="N5518" t="s">
        <v>27956</v>
      </c>
      <c r="O5518" s="1" t="s">
        <v>27957</v>
      </c>
      <c r="P5518" t="s">
        <v>27958</v>
      </c>
      <c r="Q5518">
        <v>7</v>
      </c>
      <c r="R5518" t="s">
        <v>23</v>
      </c>
      <c r="S5518" t="s">
        <v>23</v>
      </c>
      <c r="T5518" t="s">
        <v>23</v>
      </c>
      <c r="U5518">
        <v>7</v>
      </c>
      <c r="V5518" t="s">
        <v>495</v>
      </c>
    </row>
    <row r="5519" spans="1:22">
      <c r="A5519">
        <v>6346311</v>
      </c>
      <c r="B5519" t="str">
        <f t="shared" si="438"/>
        <v>pS1b</v>
      </c>
      <c r="C5519" t="str">
        <f t="shared" si="439"/>
        <v>NZ_AUPS01000028.1</v>
      </c>
      <c r="D5519" t="str">
        <f t="shared" si="440"/>
        <v>AUPS01000028</v>
      </c>
      <c r="E5519" t="str">
        <f t="shared" si="437"/>
        <v>Staphylococcus</v>
      </c>
      <c r="F5519" t="s">
        <v>32816</v>
      </c>
      <c r="G5519" t="str">
        <f t="shared" si="441"/>
        <v xml:space="preserve">Staphylococcusaureus                   Bacilli2967739.33474---4-                                                                </v>
      </c>
      <c r="H5519" t="s">
        <v>27948</v>
      </c>
      <c r="I5519" t="s">
        <v>15</v>
      </c>
      <c r="J5519" t="s">
        <v>46</v>
      </c>
      <c r="K5519" t="s">
        <v>1953</v>
      </c>
      <c r="L5519" t="s">
        <v>27959</v>
      </c>
      <c r="M5519" t="s">
        <v>27960</v>
      </c>
      <c r="N5519" t="s">
        <v>27961</v>
      </c>
      <c r="O5519" s="1">
        <v>29677</v>
      </c>
      <c r="P5519" t="s">
        <v>27962</v>
      </c>
      <c r="Q5519">
        <v>4</v>
      </c>
      <c r="R5519" t="s">
        <v>23</v>
      </c>
      <c r="S5519" t="s">
        <v>23</v>
      </c>
      <c r="T5519" t="s">
        <v>23</v>
      </c>
      <c r="U5519">
        <v>4</v>
      </c>
      <c r="V5519" t="s">
        <v>495</v>
      </c>
    </row>
    <row r="5520" spans="1:22">
      <c r="A5520">
        <v>6346215</v>
      </c>
      <c r="B5520" t="str">
        <f t="shared" si="438"/>
        <v>pS1e</v>
      </c>
      <c r="C5520" t="str">
        <f t="shared" si="439"/>
        <v>NZ_AUPS01000034.1</v>
      </c>
      <c r="D5520" t="str">
        <f t="shared" si="440"/>
        <v>AUPS01000034</v>
      </c>
      <c r="E5520" t="str">
        <f t="shared" si="437"/>
        <v>Staphylococcus</v>
      </c>
      <c r="F5520" t="s">
        <v>32816</v>
      </c>
      <c r="G5520" t="str">
        <f t="shared" si="441"/>
        <v xml:space="preserve">Staphylococcusaureus                   Bacilli2.36231.11772---2-                                                                </v>
      </c>
      <c r="H5520" t="s">
        <v>27948</v>
      </c>
      <c r="I5520" t="s">
        <v>15</v>
      </c>
      <c r="J5520" t="s">
        <v>46</v>
      </c>
      <c r="K5520" t="s">
        <v>1953</v>
      </c>
      <c r="L5520" t="s">
        <v>27963</v>
      </c>
      <c r="M5520" t="s">
        <v>27964</v>
      </c>
      <c r="N5520" t="s">
        <v>27965</v>
      </c>
      <c r="O5520" s="1" t="s">
        <v>27966</v>
      </c>
      <c r="P5520" t="s">
        <v>27967</v>
      </c>
      <c r="Q5520">
        <v>2</v>
      </c>
      <c r="R5520" t="s">
        <v>23</v>
      </c>
      <c r="S5520" t="s">
        <v>23</v>
      </c>
      <c r="T5520" t="s">
        <v>23</v>
      </c>
      <c r="U5520">
        <v>2</v>
      </c>
      <c r="V5520" t="s">
        <v>495</v>
      </c>
    </row>
    <row r="5521" spans="1:22">
      <c r="A5521">
        <v>6346119</v>
      </c>
      <c r="B5521" t="str">
        <f t="shared" si="438"/>
        <v>pS1d</v>
      </c>
      <c r="C5521" t="str">
        <f t="shared" si="439"/>
        <v>NZ_AUPS01000033.1</v>
      </c>
      <c r="D5521" t="str">
        <f t="shared" si="440"/>
        <v>AUPS01000033</v>
      </c>
      <c r="E5521" t="str">
        <f t="shared" si="437"/>
        <v>Staphylococcus</v>
      </c>
      <c r="F5521" t="s">
        <v>32816</v>
      </c>
      <c r="G5521" t="str">
        <f t="shared" si="441"/>
        <v xml:space="preserve">Staphylococcusaureus                   Bacilli2.64930.38882---2-                                                                </v>
      </c>
      <c r="H5521" t="s">
        <v>27948</v>
      </c>
      <c r="I5521" t="s">
        <v>15</v>
      </c>
      <c r="J5521" t="s">
        <v>46</v>
      </c>
      <c r="K5521" t="s">
        <v>1953</v>
      </c>
      <c r="L5521" t="s">
        <v>27968</v>
      </c>
      <c r="M5521" t="s">
        <v>27969</v>
      </c>
      <c r="N5521" t="s">
        <v>27970</v>
      </c>
      <c r="O5521" s="1" t="s">
        <v>27971</v>
      </c>
      <c r="P5521" t="s">
        <v>27972</v>
      </c>
      <c r="Q5521">
        <v>2</v>
      </c>
      <c r="R5521" t="s">
        <v>23</v>
      </c>
      <c r="S5521" t="s">
        <v>23</v>
      </c>
      <c r="T5521" t="s">
        <v>23</v>
      </c>
      <c r="U5521">
        <v>2</v>
      </c>
      <c r="V5521" t="s">
        <v>495</v>
      </c>
    </row>
    <row r="5522" spans="1:22">
      <c r="A5522">
        <v>6346023</v>
      </c>
      <c r="B5522" t="str">
        <f t="shared" si="438"/>
        <v>pS123a</v>
      </c>
      <c r="C5522" t="str">
        <f t="shared" si="439"/>
        <v>NZ_AUPU01000021.1</v>
      </c>
      <c r="D5522" t="str">
        <f t="shared" si="440"/>
        <v>AUPU01000021</v>
      </c>
      <c r="E5522" t="str">
        <f t="shared" si="437"/>
        <v>Staphylococcus</v>
      </c>
      <c r="F5522" t="s">
        <v>32816</v>
      </c>
      <c r="G5522" t="str">
        <f t="shared" si="441"/>
        <v>Staphylococcusaureus                   Bacilli14.89630.135613---141</v>
      </c>
      <c r="H5522" t="s">
        <v>27973</v>
      </c>
      <c r="I5522" t="s">
        <v>15</v>
      </c>
      <c r="J5522" t="s">
        <v>46</v>
      </c>
      <c r="K5522" t="s">
        <v>1953</v>
      </c>
      <c r="L5522" t="s">
        <v>27974</v>
      </c>
      <c r="M5522" t="s">
        <v>27975</v>
      </c>
      <c r="N5522" t="s">
        <v>27976</v>
      </c>
      <c r="O5522" s="1" t="s">
        <v>27977</v>
      </c>
      <c r="P5522" t="s">
        <v>27978</v>
      </c>
      <c r="Q5522">
        <v>13</v>
      </c>
      <c r="R5522" t="s">
        <v>23</v>
      </c>
      <c r="S5522" t="s">
        <v>23</v>
      </c>
      <c r="T5522" t="s">
        <v>23</v>
      </c>
      <c r="U5522">
        <v>14</v>
      </c>
      <c r="V5522">
        <v>1</v>
      </c>
    </row>
    <row r="5523" spans="1:22">
      <c r="A5523">
        <v>6345927</v>
      </c>
      <c r="B5523" t="str">
        <f t="shared" si="438"/>
        <v>pS123b</v>
      </c>
      <c r="C5523" t="str">
        <f t="shared" si="439"/>
        <v>NZ_AUPU01000024.1</v>
      </c>
      <c r="D5523" t="str">
        <f t="shared" si="440"/>
        <v>AUPU01000024</v>
      </c>
      <c r="E5523" t="str">
        <f t="shared" si="437"/>
        <v>Staphylococcus</v>
      </c>
      <c r="F5523" t="s">
        <v>32816</v>
      </c>
      <c r="G5523" t="str">
        <f t="shared" si="441"/>
        <v xml:space="preserve">Staphylococcusaureus                   Bacilli4.39731.54425---5-                                                                </v>
      </c>
      <c r="H5523" t="s">
        <v>27973</v>
      </c>
      <c r="I5523" t="s">
        <v>15</v>
      </c>
      <c r="J5523" t="s">
        <v>46</v>
      </c>
      <c r="K5523" t="s">
        <v>1953</v>
      </c>
      <c r="L5523" t="s">
        <v>27979</v>
      </c>
      <c r="M5523" t="s">
        <v>27980</v>
      </c>
      <c r="N5523" t="s">
        <v>27981</v>
      </c>
      <c r="O5523" s="1" t="s">
        <v>27793</v>
      </c>
      <c r="P5523" t="s">
        <v>27794</v>
      </c>
      <c r="Q5523">
        <v>5</v>
      </c>
      <c r="R5523" t="s">
        <v>23</v>
      </c>
      <c r="S5523" t="s">
        <v>23</v>
      </c>
      <c r="T5523" t="s">
        <v>23</v>
      </c>
      <c r="U5523">
        <v>5</v>
      </c>
      <c r="V5523" t="s">
        <v>495</v>
      </c>
    </row>
    <row r="5524" spans="1:22">
      <c r="A5524">
        <v>6345831</v>
      </c>
      <c r="B5524" t="str">
        <f t="shared" si="438"/>
        <v>pS130a</v>
      </c>
      <c r="C5524" t="str">
        <f t="shared" si="439"/>
        <v>NZ_AUPT01000023.1</v>
      </c>
      <c r="D5524" t="str">
        <f t="shared" si="440"/>
        <v>AUPT01000023</v>
      </c>
      <c r="E5524" t="str">
        <f t="shared" si="437"/>
        <v>Staphylococcus</v>
      </c>
      <c r="F5524" t="s">
        <v>32816</v>
      </c>
      <c r="G5524" t="str">
        <f t="shared" si="441"/>
        <v xml:space="preserve">Staphylococcusaureus                   Bacilli8.88232.14378---8-                                                                </v>
      </c>
      <c r="H5524" t="s">
        <v>27982</v>
      </c>
      <c r="I5524" t="s">
        <v>15</v>
      </c>
      <c r="J5524" t="s">
        <v>46</v>
      </c>
      <c r="K5524" t="s">
        <v>1953</v>
      </c>
      <c r="L5524" t="s">
        <v>27983</v>
      </c>
      <c r="M5524" t="s">
        <v>27984</v>
      </c>
      <c r="N5524" t="s">
        <v>27985</v>
      </c>
      <c r="O5524" s="1" t="s">
        <v>27986</v>
      </c>
      <c r="P5524" t="s">
        <v>27987</v>
      </c>
      <c r="Q5524">
        <v>8</v>
      </c>
      <c r="R5524" t="s">
        <v>23</v>
      </c>
      <c r="S5524" t="s">
        <v>23</v>
      </c>
      <c r="T5524" t="s">
        <v>23</v>
      </c>
      <c r="U5524">
        <v>8</v>
      </c>
      <c r="V5524" t="s">
        <v>495</v>
      </c>
    </row>
    <row r="5525" spans="1:22">
      <c r="A5525">
        <v>6345735</v>
      </c>
      <c r="B5525" t="str">
        <f t="shared" si="438"/>
        <v>pS94a</v>
      </c>
      <c r="C5525" t="str">
        <f t="shared" si="439"/>
        <v>NZ_AUPW01000021.1</v>
      </c>
      <c r="D5525" t="str">
        <f t="shared" si="440"/>
        <v>AUPW01000021</v>
      </c>
      <c r="E5525" t="str">
        <f t="shared" si="437"/>
        <v>Staphylococcus</v>
      </c>
      <c r="F5525" t="s">
        <v>32816</v>
      </c>
      <c r="G5525" t="str">
        <f t="shared" si="441"/>
        <v xml:space="preserve">Staphylococcusaureus                   Bacilli5.44229.32756---6-                                                                </v>
      </c>
      <c r="H5525" t="s">
        <v>27988</v>
      </c>
      <c r="I5525" t="s">
        <v>15</v>
      </c>
      <c r="J5525" t="s">
        <v>46</v>
      </c>
      <c r="K5525" t="s">
        <v>1953</v>
      </c>
      <c r="L5525" t="s">
        <v>27989</v>
      </c>
      <c r="M5525" t="s">
        <v>27990</v>
      </c>
      <c r="N5525" t="s">
        <v>27991</v>
      </c>
      <c r="O5525" s="1" t="s">
        <v>27992</v>
      </c>
      <c r="P5525" t="s">
        <v>27993</v>
      </c>
      <c r="Q5525">
        <v>6</v>
      </c>
      <c r="R5525" t="s">
        <v>23</v>
      </c>
      <c r="S5525" t="s">
        <v>23</v>
      </c>
      <c r="T5525" t="s">
        <v>23</v>
      </c>
      <c r="U5525">
        <v>6</v>
      </c>
      <c r="V5525" t="s">
        <v>495</v>
      </c>
    </row>
    <row r="5526" spans="1:22">
      <c r="A5526">
        <v>6345639</v>
      </c>
      <c r="B5526" t="str">
        <f t="shared" si="438"/>
        <v>pS1945</v>
      </c>
      <c r="C5526" t="str">
        <f t="shared" si="439"/>
        <v>NZ_CP009362.1</v>
      </c>
      <c r="D5526" t="str">
        <f t="shared" si="440"/>
        <v>CP009362</v>
      </c>
      <c r="E5526" t="str">
        <f t="shared" si="437"/>
        <v>Staphylococcus</v>
      </c>
      <c r="F5526" t="s">
        <v>32816</v>
      </c>
      <c r="G5526" t="str">
        <f t="shared" si="441"/>
        <v>Staphylococcusaureus                   Bacilli27.49130.686426---282</v>
      </c>
      <c r="H5526" t="s">
        <v>27994</v>
      </c>
      <c r="I5526" t="s">
        <v>15</v>
      </c>
      <c r="J5526" t="s">
        <v>46</v>
      </c>
      <c r="K5526" t="s">
        <v>1953</v>
      </c>
      <c r="L5526" t="s">
        <v>27995</v>
      </c>
      <c r="M5526" t="s">
        <v>27996</v>
      </c>
      <c r="N5526" t="s">
        <v>27997</v>
      </c>
      <c r="O5526" s="1" t="s">
        <v>27998</v>
      </c>
      <c r="P5526" t="s">
        <v>27999</v>
      </c>
      <c r="Q5526">
        <v>26</v>
      </c>
      <c r="R5526" t="s">
        <v>23</v>
      </c>
      <c r="S5526" t="s">
        <v>23</v>
      </c>
      <c r="T5526" t="s">
        <v>23</v>
      </c>
      <c r="U5526">
        <v>28</v>
      </c>
      <c r="V5526">
        <v>2</v>
      </c>
    </row>
    <row r="5527" spans="1:22">
      <c r="A5527">
        <v>6345543</v>
      </c>
      <c r="B5527" t="str">
        <f t="shared" si="438"/>
        <v>pCCM5757-2</v>
      </c>
      <c r="C5527" t="str">
        <f t="shared" si="439"/>
        <v>NZ_CM003166.1</v>
      </c>
      <c r="D5527" t="str">
        <f t="shared" si="440"/>
        <v>CM003166</v>
      </c>
      <c r="E5527" t="str">
        <f t="shared" si="437"/>
        <v>Staphylococcus</v>
      </c>
      <c r="F5527" t="s">
        <v>32816</v>
      </c>
      <c r="G5527" t="str">
        <f t="shared" si="441"/>
        <v>Staphylococcusaureus                   Bacilli4.56630.13582---42</v>
      </c>
      <c r="H5527" t="s">
        <v>28000</v>
      </c>
      <c r="I5527" t="s">
        <v>15</v>
      </c>
      <c r="J5527" t="s">
        <v>46</v>
      </c>
      <c r="K5527" t="s">
        <v>1953</v>
      </c>
      <c r="L5527" t="s">
        <v>28001</v>
      </c>
      <c r="M5527" t="s">
        <v>28002</v>
      </c>
      <c r="N5527" t="s">
        <v>28003</v>
      </c>
      <c r="O5527" s="1" t="s">
        <v>28004</v>
      </c>
      <c r="P5527" t="s">
        <v>28005</v>
      </c>
      <c r="Q5527">
        <v>2</v>
      </c>
      <c r="R5527" t="s">
        <v>23</v>
      </c>
      <c r="S5527" t="s">
        <v>23</v>
      </c>
      <c r="T5527" t="s">
        <v>23</v>
      </c>
      <c r="U5527">
        <v>4</v>
      </c>
      <c r="V5527">
        <v>2</v>
      </c>
    </row>
    <row r="5528" spans="1:22">
      <c r="A5528">
        <v>6345447</v>
      </c>
      <c r="B5528" t="str">
        <f t="shared" si="438"/>
        <v>pCCM5757-1</v>
      </c>
      <c r="C5528" t="str">
        <f t="shared" si="439"/>
        <v>NZ_CM003165.1</v>
      </c>
      <c r="D5528" t="str">
        <f t="shared" si="440"/>
        <v>CM003165</v>
      </c>
      <c r="E5528" t="str">
        <f t="shared" si="437"/>
        <v>Staphylococcus</v>
      </c>
      <c r="F5528" t="s">
        <v>32816</v>
      </c>
      <c r="G5528" t="str">
        <f t="shared" si="441"/>
        <v>Staphylococcusaureus                   Bacilli37.69231.890135---383</v>
      </c>
      <c r="H5528" t="s">
        <v>28000</v>
      </c>
      <c r="I5528" t="s">
        <v>15</v>
      </c>
      <c r="J5528" t="s">
        <v>46</v>
      </c>
      <c r="K5528" t="s">
        <v>1953</v>
      </c>
      <c r="L5528" t="s">
        <v>28006</v>
      </c>
      <c r="M5528" t="s">
        <v>28007</v>
      </c>
      <c r="N5528" t="s">
        <v>28008</v>
      </c>
      <c r="O5528" s="1" t="s">
        <v>25735</v>
      </c>
      <c r="P5528" t="s">
        <v>28009</v>
      </c>
      <c r="Q5528">
        <v>35</v>
      </c>
      <c r="R5528" t="s">
        <v>23</v>
      </c>
      <c r="S5528" t="s">
        <v>23</v>
      </c>
      <c r="T5528" t="s">
        <v>23</v>
      </c>
      <c r="U5528">
        <v>38</v>
      </c>
      <c r="V5528">
        <v>3</v>
      </c>
    </row>
    <row r="5529" spans="1:22">
      <c r="A5529">
        <v>6345351</v>
      </c>
      <c r="B5529" t="str">
        <f t="shared" si="438"/>
        <v>pA900624</v>
      </c>
      <c r="C5529" t="str">
        <f t="shared" si="439"/>
        <v>NZ_CM003164.1</v>
      </c>
      <c r="D5529" t="str">
        <f t="shared" si="440"/>
        <v>CM003164</v>
      </c>
      <c r="E5529" t="str">
        <f t="shared" si="437"/>
        <v>Staphylococcus</v>
      </c>
      <c r="F5529" t="s">
        <v>32816</v>
      </c>
      <c r="G5529" t="str">
        <f t="shared" si="441"/>
        <v>Staphylococcusaureus                   Bacilli20.85728.402923---241</v>
      </c>
      <c r="H5529" t="s">
        <v>28010</v>
      </c>
      <c r="I5529" t="s">
        <v>15</v>
      </c>
      <c r="J5529" t="s">
        <v>46</v>
      </c>
      <c r="K5529" t="s">
        <v>1953</v>
      </c>
      <c r="L5529" t="s">
        <v>28011</v>
      </c>
      <c r="M5529" t="s">
        <v>28012</v>
      </c>
      <c r="N5529" t="s">
        <v>28013</v>
      </c>
      <c r="O5529" s="1" t="s">
        <v>28014</v>
      </c>
      <c r="P5529" t="s">
        <v>28015</v>
      </c>
      <c r="Q5529">
        <v>23</v>
      </c>
      <c r="R5529" t="s">
        <v>23</v>
      </c>
      <c r="S5529" t="s">
        <v>23</v>
      </c>
      <c r="T5529" t="s">
        <v>23</v>
      </c>
      <c r="U5529">
        <v>24</v>
      </c>
      <c r="V5529">
        <v>1</v>
      </c>
    </row>
    <row r="5530" spans="1:22">
      <c r="A5530">
        <v>6345255</v>
      </c>
      <c r="B5530" t="str">
        <f t="shared" si="438"/>
        <v>pSA-260</v>
      </c>
      <c r="C5530" t="str">
        <f t="shared" si="439"/>
        <v>NZ_CM003171.1</v>
      </c>
      <c r="D5530" t="str">
        <f t="shared" si="440"/>
        <v>CM003171</v>
      </c>
      <c r="E5530" t="str">
        <f t="shared" si="437"/>
        <v>Staphylococcus</v>
      </c>
      <c r="F5530" t="s">
        <v>32816</v>
      </c>
      <c r="G5530" t="str">
        <f t="shared" si="441"/>
        <v>Staphylococcusaureus                   Bacilli5.41628.5826---71</v>
      </c>
      <c r="H5530" t="s">
        <v>28016</v>
      </c>
      <c r="I5530" t="s">
        <v>15</v>
      </c>
      <c r="J5530" t="s">
        <v>46</v>
      </c>
      <c r="K5530" t="s">
        <v>1953</v>
      </c>
      <c r="L5530" t="s">
        <v>28017</v>
      </c>
      <c r="M5530" t="s">
        <v>28018</v>
      </c>
      <c r="N5530" t="s">
        <v>28019</v>
      </c>
      <c r="O5530" s="1" t="s">
        <v>17559</v>
      </c>
      <c r="P5530" t="s">
        <v>28020</v>
      </c>
      <c r="Q5530">
        <v>6</v>
      </c>
      <c r="R5530" t="s">
        <v>23</v>
      </c>
      <c r="S5530" t="s">
        <v>23</v>
      </c>
      <c r="T5530" t="s">
        <v>23</v>
      </c>
      <c r="U5530">
        <v>7</v>
      </c>
      <c r="V5530">
        <v>1</v>
      </c>
    </row>
    <row r="5531" spans="1:22">
      <c r="A5531">
        <v>6345159</v>
      </c>
      <c r="B5531" t="str">
        <f t="shared" si="438"/>
        <v>pDSM799</v>
      </c>
      <c r="C5531" t="str">
        <f t="shared" si="439"/>
        <v>NZ_CM003167.1</v>
      </c>
      <c r="D5531" t="str">
        <f t="shared" si="440"/>
        <v>CM003167</v>
      </c>
      <c r="E5531" t="str">
        <f t="shared" ref="E5531:E5594" si="442">MID(H5531,1,FIND(" ",H5531)-1)</f>
        <v>Staphylococcus</v>
      </c>
      <c r="F5531" t="s">
        <v>32816</v>
      </c>
      <c r="G5531" t="str">
        <f t="shared" si="441"/>
        <v>Staphylococcusaureus                   Bacilli27.01330.759326---271</v>
      </c>
      <c r="H5531" t="s">
        <v>28021</v>
      </c>
      <c r="I5531" t="s">
        <v>15</v>
      </c>
      <c r="J5531" t="s">
        <v>46</v>
      </c>
      <c r="K5531" t="s">
        <v>1953</v>
      </c>
      <c r="L5531" t="s">
        <v>28022</v>
      </c>
      <c r="M5531" t="s">
        <v>28023</v>
      </c>
      <c r="N5531" t="s">
        <v>28024</v>
      </c>
      <c r="O5531" s="1" t="s">
        <v>28025</v>
      </c>
      <c r="P5531" t="s">
        <v>28026</v>
      </c>
      <c r="Q5531">
        <v>26</v>
      </c>
      <c r="R5531" t="s">
        <v>23</v>
      </c>
      <c r="S5531" t="s">
        <v>23</v>
      </c>
      <c r="T5531" t="s">
        <v>23</v>
      </c>
      <c r="U5531">
        <v>27</v>
      </c>
      <c r="V5531">
        <v>1</v>
      </c>
    </row>
    <row r="5532" spans="1:22">
      <c r="A5532">
        <v>6345063</v>
      </c>
      <c r="B5532" t="str">
        <f t="shared" si="438"/>
        <v>pFRI1151m</v>
      </c>
      <c r="C5532" t="str">
        <f t="shared" si="439"/>
        <v>NZ_CM003168.1</v>
      </c>
      <c r="D5532" t="str">
        <f t="shared" si="440"/>
        <v>CM003168</v>
      </c>
      <c r="E5532" t="str">
        <f t="shared" si="442"/>
        <v>Staphylococcus</v>
      </c>
      <c r="F5532" t="s">
        <v>32816</v>
      </c>
      <c r="G5532" t="str">
        <f t="shared" si="441"/>
        <v>Staphylococcusaureus                   Bacilli23.36827.349420---211</v>
      </c>
      <c r="H5532" t="s">
        <v>28027</v>
      </c>
      <c r="I5532" t="s">
        <v>15</v>
      </c>
      <c r="J5532" t="s">
        <v>46</v>
      </c>
      <c r="K5532" t="s">
        <v>1953</v>
      </c>
      <c r="L5532" t="s">
        <v>28028</v>
      </c>
      <c r="M5532" t="s">
        <v>28029</v>
      </c>
      <c r="N5532" t="s">
        <v>28030</v>
      </c>
      <c r="O5532" s="1" t="s">
        <v>28031</v>
      </c>
      <c r="P5532" t="s">
        <v>28032</v>
      </c>
      <c r="Q5532">
        <v>20</v>
      </c>
      <c r="R5532" t="s">
        <v>23</v>
      </c>
      <c r="S5532" t="s">
        <v>23</v>
      </c>
      <c r="T5532" t="s">
        <v>23</v>
      </c>
      <c r="U5532">
        <v>21</v>
      </c>
      <c r="V5532">
        <v>1</v>
      </c>
    </row>
    <row r="5533" spans="1:22">
      <c r="A5533">
        <v>6344967</v>
      </c>
      <c r="B5533" t="str">
        <f t="shared" si="438"/>
        <v>pSA-022</v>
      </c>
      <c r="C5533" t="str">
        <f t="shared" si="439"/>
        <v>NZ_CM003169.1</v>
      </c>
      <c r="D5533" t="str">
        <f t="shared" si="440"/>
        <v>CM003169</v>
      </c>
      <c r="E5533" t="str">
        <f t="shared" si="442"/>
        <v>Staphylococcus</v>
      </c>
      <c r="F5533" t="s">
        <v>32816</v>
      </c>
      <c r="G5533" t="str">
        <f t="shared" si="441"/>
        <v>Staphylococcusaureus                   Bacilli15.13429.972214---151</v>
      </c>
      <c r="H5533" t="s">
        <v>28033</v>
      </c>
      <c r="I5533" t="s">
        <v>15</v>
      </c>
      <c r="J5533" t="s">
        <v>46</v>
      </c>
      <c r="K5533" t="s">
        <v>1953</v>
      </c>
      <c r="L5533" t="s">
        <v>28034</v>
      </c>
      <c r="M5533" t="s">
        <v>28035</v>
      </c>
      <c r="N5533" t="s">
        <v>28036</v>
      </c>
      <c r="O5533" s="1" t="s">
        <v>28037</v>
      </c>
      <c r="P5533" t="s">
        <v>28038</v>
      </c>
      <c r="Q5533">
        <v>14</v>
      </c>
      <c r="R5533" t="s">
        <v>23</v>
      </c>
      <c r="S5533" t="s">
        <v>23</v>
      </c>
      <c r="T5533" t="s">
        <v>23</v>
      </c>
      <c r="U5533">
        <v>15</v>
      </c>
      <c r="V5533">
        <v>1</v>
      </c>
    </row>
    <row r="5534" spans="1:22">
      <c r="A5534">
        <v>6344871</v>
      </c>
      <c r="B5534" t="str">
        <f t="shared" si="438"/>
        <v>pSA-038</v>
      </c>
      <c r="C5534" t="str">
        <f t="shared" si="439"/>
        <v>NZ_CM003170.1</v>
      </c>
      <c r="D5534" t="str">
        <f t="shared" si="440"/>
        <v>CM003170</v>
      </c>
      <c r="E5534" t="str">
        <f t="shared" si="442"/>
        <v>Staphylococcus</v>
      </c>
      <c r="F5534" t="s">
        <v>32816</v>
      </c>
      <c r="G5534" t="str">
        <f t="shared" si="441"/>
        <v>Staphylococcusaureus                   Bacilli27.53327.301823---252</v>
      </c>
      <c r="H5534" t="s">
        <v>28039</v>
      </c>
      <c r="I5534" t="s">
        <v>15</v>
      </c>
      <c r="J5534" t="s">
        <v>46</v>
      </c>
      <c r="K5534" t="s">
        <v>1953</v>
      </c>
      <c r="L5534" t="s">
        <v>28040</v>
      </c>
      <c r="M5534" t="s">
        <v>28041</v>
      </c>
      <c r="N5534" t="s">
        <v>28042</v>
      </c>
      <c r="O5534" s="1" t="s">
        <v>28043</v>
      </c>
      <c r="P5534" t="s">
        <v>28044</v>
      </c>
      <c r="Q5534">
        <v>23</v>
      </c>
      <c r="R5534" t="s">
        <v>23</v>
      </c>
      <c r="S5534" t="s">
        <v>23</v>
      </c>
      <c r="T5534" t="s">
        <v>23</v>
      </c>
      <c r="U5534">
        <v>25</v>
      </c>
      <c r="V5534">
        <v>2</v>
      </c>
    </row>
    <row r="5535" spans="1:22">
      <c r="A5535">
        <v>6344775</v>
      </c>
      <c r="B5535" t="str">
        <f t="shared" si="438"/>
        <v>pSA-047</v>
      </c>
      <c r="C5535" t="str">
        <f t="shared" si="439"/>
        <v>NZ_CM003172.1</v>
      </c>
      <c r="D5535" t="str">
        <f t="shared" si="440"/>
        <v>CM003172</v>
      </c>
      <c r="E5535" t="str">
        <f t="shared" si="442"/>
        <v>Staphylococcus</v>
      </c>
      <c r="F5535" t="s">
        <v>32816</v>
      </c>
      <c r="G5535" t="str">
        <f t="shared" si="441"/>
        <v>Staphylococcusaureus                   Bacilli19.88528.237422---242</v>
      </c>
      <c r="H5535" t="s">
        <v>28045</v>
      </c>
      <c r="I5535" t="s">
        <v>15</v>
      </c>
      <c r="J5535" t="s">
        <v>46</v>
      </c>
      <c r="K5535" t="s">
        <v>1953</v>
      </c>
      <c r="L5535" t="s">
        <v>28046</v>
      </c>
      <c r="M5535" t="s">
        <v>28047</v>
      </c>
      <c r="N5535" t="s">
        <v>28048</v>
      </c>
      <c r="O5535" s="1" t="s">
        <v>28049</v>
      </c>
      <c r="P5535" t="s">
        <v>28050</v>
      </c>
      <c r="Q5535">
        <v>22</v>
      </c>
      <c r="R5535" t="s">
        <v>23</v>
      </c>
      <c r="S5535" t="s">
        <v>23</v>
      </c>
      <c r="T5535" t="s">
        <v>23</v>
      </c>
      <c r="U5535">
        <v>24</v>
      </c>
      <c r="V5535">
        <v>2</v>
      </c>
    </row>
    <row r="5536" spans="1:22">
      <c r="A5536">
        <v>6344679</v>
      </c>
      <c r="B5536" t="str">
        <f t="shared" si="438"/>
        <v>pSA-067</v>
      </c>
      <c r="C5536" t="str">
        <f t="shared" si="439"/>
        <v>NZ_CM003173.1</v>
      </c>
      <c r="D5536" t="str">
        <f t="shared" si="440"/>
        <v>CM003173</v>
      </c>
      <c r="E5536" t="str">
        <f t="shared" si="442"/>
        <v>Staphylococcus</v>
      </c>
      <c r="F5536" t="s">
        <v>32816</v>
      </c>
      <c r="G5536" t="str">
        <f t="shared" si="441"/>
        <v>Staphylococcusaureus                   Bacilli4211228.14315---172</v>
      </c>
      <c r="H5536" t="s">
        <v>28051</v>
      </c>
      <c r="I5536" t="s">
        <v>15</v>
      </c>
      <c r="J5536" t="s">
        <v>46</v>
      </c>
      <c r="K5536" t="s">
        <v>1953</v>
      </c>
      <c r="L5536" t="s">
        <v>28052</v>
      </c>
      <c r="M5536" t="s">
        <v>28053</v>
      </c>
      <c r="N5536" t="s">
        <v>28054</v>
      </c>
      <c r="O5536" s="1">
        <v>42112</v>
      </c>
      <c r="P5536" t="s">
        <v>28055</v>
      </c>
      <c r="Q5536">
        <v>15</v>
      </c>
      <c r="R5536" t="s">
        <v>23</v>
      </c>
      <c r="S5536" t="s">
        <v>23</v>
      </c>
      <c r="T5536" t="s">
        <v>23</v>
      </c>
      <c r="U5536">
        <v>17</v>
      </c>
      <c r="V5536">
        <v>2</v>
      </c>
    </row>
    <row r="5537" spans="1:22">
      <c r="A5537">
        <v>6344583</v>
      </c>
      <c r="B5537" t="str">
        <f t="shared" si="438"/>
        <v>pSA-B6-1</v>
      </c>
      <c r="C5537" t="str">
        <f t="shared" si="439"/>
        <v>NZ_CM003311.1</v>
      </c>
      <c r="D5537" t="str">
        <f t="shared" si="440"/>
        <v>CM003311</v>
      </c>
      <c r="E5537" t="str">
        <f t="shared" si="442"/>
        <v>Staphylococcus</v>
      </c>
      <c r="F5537" t="s">
        <v>32816</v>
      </c>
      <c r="G5537" t="str">
        <f t="shared" si="441"/>
        <v>Staphylococcusaureus                   Bacilli20.33528.453422---242</v>
      </c>
      <c r="H5537" t="s">
        <v>28056</v>
      </c>
      <c r="I5537" t="s">
        <v>15</v>
      </c>
      <c r="J5537" t="s">
        <v>46</v>
      </c>
      <c r="K5537" t="s">
        <v>1953</v>
      </c>
      <c r="L5537" t="s">
        <v>28057</v>
      </c>
      <c r="M5537" t="s">
        <v>28058</v>
      </c>
      <c r="N5537" t="s">
        <v>28059</v>
      </c>
      <c r="O5537" s="1" t="s">
        <v>28060</v>
      </c>
      <c r="P5537" t="s">
        <v>28061</v>
      </c>
      <c r="Q5537">
        <v>22</v>
      </c>
      <c r="R5537" t="s">
        <v>23</v>
      </c>
      <c r="S5537" t="s">
        <v>23</v>
      </c>
      <c r="T5537" t="s">
        <v>23</v>
      </c>
      <c r="U5537">
        <v>24</v>
      </c>
      <c r="V5537">
        <v>2</v>
      </c>
    </row>
    <row r="5538" spans="1:22">
      <c r="A5538">
        <v>6344487</v>
      </c>
      <c r="B5538" t="str">
        <f t="shared" si="438"/>
        <v>unnamed</v>
      </c>
      <c r="C5538" t="str">
        <f t="shared" si="439"/>
        <v>NZ_CP012118.1</v>
      </c>
      <c r="D5538" t="str">
        <f t="shared" si="440"/>
        <v>CP012118</v>
      </c>
      <c r="E5538" t="str">
        <f t="shared" si="442"/>
        <v>Staphylococcus</v>
      </c>
      <c r="F5538" t="s">
        <v>32816</v>
      </c>
      <c r="G5538" t="str">
        <f t="shared" si="441"/>
        <v>Staphylococcusaureus                   Bacilli27.04430.542830---322</v>
      </c>
      <c r="H5538" t="s">
        <v>28062</v>
      </c>
      <c r="I5538" t="s">
        <v>15</v>
      </c>
      <c r="J5538" t="s">
        <v>46</v>
      </c>
      <c r="K5538" t="s">
        <v>1953</v>
      </c>
      <c r="L5538" t="s">
        <v>68</v>
      </c>
      <c r="M5538" t="s">
        <v>28063</v>
      </c>
      <c r="N5538" t="s">
        <v>28064</v>
      </c>
      <c r="O5538" s="1" t="s">
        <v>28065</v>
      </c>
      <c r="P5538" t="s">
        <v>28066</v>
      </c>
      <c r="Q5538">
        <v>30</v>
      </c>
      <c r="R5538" t="s">
        <v>23</v>
      </c>
      <c r="S5538" t="s">
        <v>23</v>
      </c>
      <c r="T5538" t="s">
        <v>23</v>
      </c>
      <c r="U5538">
        <v>32</v>
      </c>
      <c r="V5538">
        <v>2</v>
      </c>
    </row>
    <row r="5539" spans="1:22">
      <c r="A5539">
        <v>6344391</v>
      </c>
      <c r="B5539" t="str">
        <f t="shared" si="438"/>
        <v>unnamed</v>
      </c>
      <c r="C5539" t="str">
        <f t="shared" si="439"/>
        <v>NZ_CP012121.1</v>
      </c>
      <c r="D5539" t="str">
        <f t="shared" si="440"/>
        <v>CP012121</v>
      </c>
      <c r="E5539" t="str">
        <f t="shared" si="442"/>
        <v>Staphylococcus</v>
      </c>
      <c r="F5539" t="s">
        <v>32816</v>
      </c>
      <c r="G5539" t="str">
        <f t="shared" si="441"/>
        <v xml:space="preserve">Staphylococcusaureus                   Bacilli61.53729.536765---65-                                                </v>
      </c>
      <c r="H5539" t="s">
        <v>28067</v>
      </c>
      <c r="I5539" t="s">
        <v>15</v>
      </c>
      <c r="J5539" t="s">
        <v>46</v>
      </c>
      <c r="K5539" t="s">
        <v>1953</v>
      </c>
      <c r="L5539" t="s">
        <v>68</v>
      </c>
      <c r="M5539" t="s">
        <v>28068</v>
      </c>
      <c r="N5539" t="s">
        <v>28069</v>
      </c>
      <c r="O5539" s="1" t="s">
        <v>28070</v>
      </c>
      <c r="P5539" t="s">
        <v>28071</v>
      </c>
      <c r="Q5539">
        <v>65</v>
      </c>
      <c r="R5539" t="s">
        <v>23</v>
      </c>
      <c r="S5539" t="s">
        <v>23</v>
      </c>
      <c r="T5539" t="s">
        <v>23</v>
      </c>
      <c r="U5539">
        <v>65</v>
      </c>
      <c r="V5539" t="s">
        <v>24</v>
      </c>
    </row>
    <row r="5540" spans="1:22">
      <c r="A5540">
        <v>6344295</v>
      </c>
      <c r="B5540" t="str">
        <f t="shared" si="438"/>
        <v>pGR2A</v>
      </c>
      <c r="C5540" t="str">
        <f t="shared" si="439"/>
        <v>NZ_CP010403.1</v>
      </c>
      <c r="D5540" t="str">
        <f t="shared" si="440"/>
        <v>CP010403</v>
      </c>
      <c r="E5540" t="str">
        <f t="shared" si="442"/>
        <v>Staphylococcus</v>
      </c>
      <c r="F5540" t="s">
        <v>32816</v>
      </c>
      <c r="G5540" t="str">
        <f t="shared" si="441"/>
        <v>Staphylococcusaureus                   Bacilli28.89529.600327---292</v>
      </c>
      <c r="H5540" t="s">
        <v>28072</v>
      </c>
      <c r="I5540" t="s">
        <v>15</v>
      </c>
      <c r="J5540" t="s">
        <v>46</v>
      </c>
      <c r="K5540" t="s">
        <v>1953</v>
      </c>
      <c r="L5540" t="s">
        <v>28073</v>
      </c>
      <c r="M5540" t="s">
        <v>28074</v>
      </c>
      <c r="N5540" t="s">
        <v>28075</v>
      </c>
      <c r="O5540" s="1" t="s">
        <v>28076</v>
      </c>
      <c r="P5540" t="s">
        <v>28077</v>
      </c>
      <c r="Q5540">
        <v>27</v>
      </c>
      <c r="R5540" t="s">
        <v>23</v>
      </c>
      <c r="S5540" t="s">
        <v>23</v>
      </c>
      <c r="T5540" t="s">
        <v>23</v>
      </c>
      <c r="U5540">
        <v>29</v>
      </c>
      <c r="V5540">
        <v>2</v>
      </c>
    </row>
    <row r="5541" spans="1:22">
      <c r="A5541">
        <v>6344199</v>
      </c>
      <c r="B5541" t="str">
        <f t="shared" si="438"/>
        <v>pGR2B</v>
      </c>
      <c r="C5541" t="str">
        <f t="shared" si="439"/>
        <v>NZ_CP010404.1</v>
      </c>
      <c r="D5541" t="str">
        <f t="shared" si="440"/>
        <v>CP010404</v>
      </c>
      <c r="E5541" t="str">
        <f t="shared" si="442"/>
        <v>Staphylococcus</v>
      </c>
      <c r="F5541" t="s">
        <v>32816</v>
      </c>
      <c r="G5541" t="str">
        <f t="shared" si="441"/>
        <v xml:space="preserve">Staphylococcusaureus                   Bacilli2.47330.81282---2-                                                                </v>
      </c>
      <c r="H5541" t="s">
        <v>28072</v>
      </c>
      <c r="I5541" t="s">
        <v>15</v>
      </c>
      <c r="J5541" t="s">
        <v>46</v>
      </c>
      <c r="K5541" t="s">
        <v>1953</v>
      </c>
      <c r="L5541" t="s">
        <v>28078</v>
      </c>
      <c r="M5541" t="s">
        <v>28079</v>
      </c>
      <c r="N5541" t="s">
        <v>28080</v>
      </c>
      <c r="O5541" s="1" t="s">
        <v>27652</v>
      </c>
      <c r="P5541" t="s">
        <v>27653</v>
      </c>
      <c r="Q5541">
        <v>2</v>
      </c>
      <c r="R5541" t="s">
        <v>23</v>
      </c>
      <c r="S5541" t="s">
        <v>23</v>
      </c>
      <c r="T5541" t="s">
        <v>23</v>
      </c>
      <c r="U5541">
        <v>2</v>
      </c>
      <c r="V5541" t="s">
        <v>495</v>
      </c>
    </row>
    <row r="5542" spans="1:22">
      <c r="A5542">
        <v>6344103</v>
      </c>
      <c r="B5542" t="str">
        <f t="shared" si="438"/>
        <v>unnamed</v>
      </c>
      <c r="C5542" t="str">
        <f t="shared" si="439"/>
        <v>-</v>
      </c>
      <c r="D5542" t="str">
        <f t="shared" si="440"/>
        <v>CP012757.1</v>
      </c>
      <c r="E5542" t="str">
        <f t="shared" si="442"/>
        <v>Staphylococcus</v>
      </c>
      <c r="F5542" t="s">
        <v>32816</v>
      </c>
      <c r="G5542" t="str">
        <f t="shared" si="441"/>
        <v>Staphylococcusaureus                   Bacilli42.74730.144847---503</v>
      </c>
      <c r="H5542" t="s">
        <v>28081</v>
      </c>
      <c r="I5542" t="s">
        <v>15</v>
      </c>
      <c r="J5542" t="s">
        <v>46</v>
      </c>
      <c r="K5542" t="s">
        <v>1953</v>
      </c>
      <c r="L5542" t="s">
        <v>68</v>
      </c>
      <c r="M5542" t="s">
        <v>23</v>
      </c>
      <c r="N5542" t="s">
        <v>28082</v>
      </c>
      <c r="O5542" s="1" t="s">
        <v>28083</v>
      </c>
      <c r="P5542" t="s">
        <v>28084</v>
      </c>
      <c r="Q5542">
        <v>47</v>
      </c>
      <c r="R5542" t="s">
        <v>23</v>
      </c>
      <c r="S5542" t="s">
        <v>23</v>
      </c>
      <c r="T5542" t="s">
        <v>23</v>
      </c>
      <c r="U5542">
        <v>50</v>
      </c>
      <c r="V5542">
        <v>3</v>
      </c>
    </row>
    <row r="5543" spans="1:22">
      <c r="A5543">
        <v>6344007</v>
      </c>
      <c r="B5543" t="str">
        <f t="shared" si="438"/>
        <v>p11819-97</v>
      </c>
      <c r="C5543" t="str">
        <f t="shared" si="439"/>
        <v>NC_017350.1</v>
      </c>
      <c r="D5543" t="str">
        <f t="shared" si="440"/>
        <v>CP003193</v>
      </c>
      <c r="E5543" t="str">
        <f t="shared" si="442"/>
        <v>Staphylococcus</v>
      </c>
      <c r="F5543" t="s">
        <v>32816</v>
      </c>
      <c r="G5543" t="str">
        <f t="shared" si="441"/>
        <v>Staphylococcusaureus                   Bacilli22.31729.058621---221</v>
      </c>
      <c r="H5543" t="s">
        <v>28085</v>
      </c>
      <c r="I5543" t="s">
        <v>15</v>
      </c>
      <c r="J5543" t="s">
        <v>46</v>
      </c>
      <c r="K5543" t="s">
        <v>1953</v>
      </c>
      <c r="L5543" t="s">
        <v>28086</v>
      </c>
      <c r="M5543" t="s">
        <v>28087</v>
      </c>
      <c r="N5543" t="s">
        <v>28088</v>
      </c>
      <c r="O5543" s="1" t="s">
        <v>28089</v>
      </c>
      <c r="P5543" t="s">
        <v>28090</v>
      </c>
      <c r="Q5543">
        <v>21</v>
      </c>
      <c r="R5543" t="s">
        <v>23</v>
      </c>
      <c r="S5543" t="s">
        <v>23</v>
      </c>
      <c r="T5543" t="s">
        <v>23</v>
      </c>
      <c r="U5543">
        <v>22</v>
      </c>
      <c r="V5543">
        <v>1</v>
      </c>
    </row>
    <row r="5544" spans="1:22">
      <c r="A5544">
        <v>6343911</v>
      </c>
      <c r="B5544" t="str">
        <f t="shared" si="438"/>
        <v>p300-169a</v>
      </c>
      <c r="C5544" t="str">
        <f t="shared" si="439"/>
        <v>NZ_JASL01000037.1</v>
      </c>
      <c r="D5544" t="str">
        <f t="shared" si="440"/>
        <v>JASL01000037</v>
      </c>
      <c r="E5544" t="str">
        <f t="shared" si="442"/>
        <v>Staphylococcus</v>
      </c>
      <c r="F5544" t="s">
        <v>32816</v>
      </c>
      <c r="G5544" t="str">
        <f t="shared" si="441"/>
        <v xml:space="preserve">Staphylococcusaureus                   Bacilli2.45730.9322---2-                                        </v>
      </c>
      <c r="H5544" t="s">
        <v>28091</v>
      </c>
      <c r="I5544" t="s">
        <v>15</v>
      </c>
      <c r="J5544" t="s">
        <v>46</v>
      </c>
      <c r="K5544" t="s">
        <v>1953</v>
      </c>
      <c r="L5544" t="s">
        <v>28092</v>
      </c>
      <c r="M5544" t="s">
        <v>28093</v>
      </c>
      <c r="N5544" t="s">
        <v>28094</v>
      </c>
      <c r="O5544" s="1" t="s">
        <v>28095</v>
      </c>
      <c r="P5544" t="s">
        <v>28096</v>
      </c>
      <c r="Q5544">
        <v>2</v>
      </c>
      <c r="R5544" t="s">
        <v>23</v>
      </c>
      <c r="S5544" t="s">
        <v>23</v>
      </c>
      <c r="T5544" t="s">
        <v>23</v>
      </c>
      <c r="U5544">
        <v>2</v>
      </c>
      <c r="V5544" t="s">
        <v>44</v>
      </c>
    </row>
    <row r="5545" spans="1:22">
      <c r="A5545">
        <v>6343815</v>
      </c>
      <c r="B5545" t="str">
        <f t="shared" si="438"/>
        <v>unnamed</v>
      </c>
      <c r="C5545" t="str">
        <f t="shared" si="439"/>
        <v>NC_022126.1</v>
      </c>
      <c r="D5545" t="str">
        <f t="shared" si="440"/>
        <v>CP002389</v>
      </c>
      <c r="E5545" t="str">
        <f t="shared" si="442"/>
        <v>Staphylococcus</v>
      </c>
      <c r="F5545" t="s">
        <v>32816</v>
      </c>
      <c r="G5545" t="str">
        <f t="shared" si="441"/>
        <v>Staphylococcusaureus                   Bacilli20.44935.023721---243</v>
      </c>
      <c r="H5545" t="s">
        <v>28097</v>
      </c>
      <c r="I5545" t="s">
        <v>15</v>
      </c>
      <c r="J5545" t="s">
        <v>46</v>
      </c>
      <c r="K5545" t="s">
        <v>1953</v>
      </c>
      <c r="L5545" t="s">
        <v>68</v>
      </c>
      <c r="M5545" t="s">
        <v>28098</v>
      </c>
      <c r="N5545" t="s">
        <v>28099</v>
      </c>
      <c r="O5545" s="1" t="s">
        <v>28100</v>
      </c>
      <c r="P5545" t="s">
        <v>28101</v>
      </c>
      <c r="Q5545">
        <v>21</v>
      </c>
      <c r="R5545" t="s">
        <v>23</v>
      </c>
      <c r="S5545" t="s">
        <v>23</v>
      </c>
      <c r="T5545" t="s">
        <v>23</v>
      </c>
      <c r="U5545">
        <v>24</v>
      </c>
      <c r="V5545">
        <v>3</v>
      </c>
    </row>
    <row r="5546" spans="1:22">
      <c r="A5546">
        <v>6343719</v>
      </c>
      <c r="B5546" t="str">
        <f t="shared" si="438"/>
        <v>unnamed2</v>
      </c>
      <c r="C5546" t="str">
        <f t="shared" si="439"/>
        <v>NC_022228.1</v>
      </c>
      <c r="D5546" t="str">
        <f t="shared" si="440"/>
        <v>CP003981</v>
      </c>
      <c r="E5546" t="str">
        <f t="shared" si="442"/>
        <v>Staphylococcus</v>
      </c>
      <c r="F5546" t="s">
        <v>32816</v>
      </c>
      <c r="G5546" t="str">
        <f t="shared" si="441"/>
        <v xml:space="preserve">Staphylococcusaureus                   Bacilli2.47230.82522---2-                                                        </v>
      </c>
      <c r="H5546" t="s">
        <v>28102</v>
      </c>
      <c r="I5546" t="s">
        <v>15</v>
      </c>
      <c r="J5546" t="s">
        <v>46</v>
      </c>
      <c r="K5546" t="s">
        <v>1953</v>
      </c>
      <c r="L5546" t="s">
        <v>2373</v>
      </c>
      <c r="M5546" t="s">
        <v>28103</v>
      </c>
      <c r="N5546" t="s">
        <v>28104</v>
      </c>
      <c r="O5546" s="1" t="s">
        <v>28105</v>
      </c>
      <c r="P5546" t="s">
        <v>28106</v>
      </c>
      <c r="Q5546">
        <v>2</v>
      </c>
      <c r="R5546" t="s">
        <v>23</v>
      </c>
      <c r="S5546" t="s">
        <v>23</v>
      </c>
      <c r="T5546" t="s">
        <v>23</v>
      </c>
      <c r="U5546">
        <v>2</v>
      </c>
      <c r="V5546" t="s">
        <v>58</v>
      </c>
    </row>
    <row r="5547" spans="1:22">
      <c r="A5547">
        <v>6343623</v>
      </c>
      <c r="B5547" t="str">
        <f t="shared" si="438"/>
        <v>unnamed</v>
      </c>
      <c r="C5547" t="str">
        <f t="shared" si="439"/>
        <v>NC_022227.1</v>
      </c>
      <c r="D5547" t="str">
        <f t="shared" si="440"/>
        <v>CP003980</v>
      </c>
      <c r="E5547" t="str">
        <f t="shared" si="442"/>
        <v>Staphylococcus</v>
      </c>
      <c r="F5547" t="s">
        <v>32816</v>
      </c>
      <c r="G5547" t="str">
        <f t="shared" si="441"/>
        <v xml:space="preserve">Staphylococcusaureus                   Bacilli3.33229.53183---3-                                                                </v>
      </c>
      <c r="H5547" t="s">
        <v>28102</v>
      </c>
      <c r="I5547" t="s">
        <v>15</v>
      </c>
      <c r="J5547" t="s">
        <v>46</v>
      </c>
      <c r="K5547" t="s">
        <v>1953</v>
      </c>
      <c r="L5547" t="s">
        <v>68</v>
      </c>
      <c r="M5547" t="s">
        <v>28107</v>
      </c>
      <c r="N5547" t="s">
        <v>28108</v>
      </c>
      <c r="O5547" s="1" t="s">
        <v>28109</v>
      </c>
      <c r="P5547" t="s">
        <v>28110</v>
      </c>
      <c r="Q5547">
        <v>3</v>
      </c>
      <c r="R5547" t="s">
        <v>23</v>
      </c>
      <c r="S5547" t="s">
        <v>23</v>
      </c>
      <c r="T5547" t="s">
        <v>23</v>
      </c>
      <c r="U5547">
        <v>3</v>
      </c>
      <c r="V5547" t="s">
        <v>495</v>
      </c>
    </row>
    <row r="5548" spans="1:22">
      <c r="A5548">
        <v>6343527</v>
      </c>
      <c r="B5548" t="str">
        <f t="shared" si="438"/>
        <v>pT181</v>
      </c>
      <c r="C5548" t="str">
        <f t="shared" si="439"/>
        <v>NC_006629.2</v>
      </c>
      <c r="D5548" t="str">
        <f t="shared" si="440"/>
        <v>CP000045</v>
      </c>
      <c r="E5548" t="str">
        <f t="shared" si="442"/>
        <v>Staphylococcus</v>
      </c>
      <c r="F5548" t="s">
        <v>32816</v>
      </c>
      <c r="G5548" t="str">
        <f t="shared" si="441"/>
        <v xml:space="preserve">Staphylococcusaureus                   Bacilli1616330.0453---3-                                                                </v>
      </c>
      <c r="H5548" t="s">
        <v>28111</v>
      </c>
      <c r="I5548" t="s">
        <v>15</v>
      </c>
      <c r="J5548" t="s">
        <v>46</v>
      </c>
      <c r="K5548" t="s">
        <v>1953</v>
      </c>
      <c r="L5548" t="s">
        <v>27659</v>
      </c>
      <c r="M5548" t="s">
        <v>28112</v>
      </c>
      <c r="N5548" t="s">
        <v>28113</v>
      </c>
      <c r="O5548" s="1">
        <v>16163</v>
      </c>
      <c r="P5548" t="s">
        <v>28114</v>
      </c>
      <c r="Q5548">
        <v>3</v>
      </c>
      <c r="R5548" t="s">
        <v>23</v>
      </c>
      <c r="S5548" t="s">
        <v>23</v>
      </c>
      <c r="T5548" t="s">
        <v>23</v>
      </c>
      <c r="U5548">
        <v>3</v>
      </c>
      <c r="V5548" t="s">
        <v>495</v>
      </c>
    </row>
    <row r="5549" spans="1:22">
      <c r="A5549">
        <v>6343431</v>
      </c>
      <c r="B5549" t="str">
        <f t="shared" si="438"/>
        <v>unnamed</v>
      </c>
      <c r="C5549" t="str">
        <f t="shared" si="439"/>
        <v>NZ_CP011527.1</v>
      </c>
      <c r="D5549" t="str">
        <f t="shared" si="440"/>
        <v>CP011527</v>
      </c>
      <c r="E5549" t="str">
        <f t="shared" si="442"/>
        <v>Staphylococcus</v>
      </c>
      <c r="F5549" t="s">
        <v>32816</v>
      </c>
      <c r="G5549" t="str">
        <f t="shared" si="441"/>
        <v>Staphylococcusaureus                   Bacilli27.4930.691228---291</v>
      </c>
      <c r="H5549" t="s">
        <v>28115</v>
      </c>
      <c r="I5549" t="s">
        <v>15</v>
      </c>
      <c r="J5549" t="s">
        <v>46</v>
      </c>
      <c r="K5549" t="s">
        <v>1953</v>
      </c>
      <c r="L5549" t="s">
        <v>68</v>
      </c>
      <c r="M5549" t="s">
        <v>28116</v>
      </c>
      <c r="N5549" t="s">
        <v>28117</v>
      </c>
      <c r="O5549" s="1" t="s">
        <v>28118</v>
      </c>
      <c r="P5549" t="s">
        <v>28119</v>
      </c>
      <c r="Q5549">
        <v>28</v>
      </c>
      <c r="R5549" t="s">
        <v>23</v>
      </c>
      <c r="S5549" t="s">
        <v>23</v>
      </c>
      <c r="T5549" t="s">
        <v>23</v>
      </c>
      <c r="U5549">
        <v>29</v>
      </c>
      <c r="V5549">
        <v>1</v>
      </c>
    </row>
    <row r="5550" spans="1:22">
      <c r="A5550">
        <v>6343335</v>
      </c>
      <c r="B5550" t="str">
        <f t="shared" si="438"/>
        <v>pLUH02</v>
      </c>
      <c r="C5550" t="str">
        <f t="shared" si="439"/>
        <v>NC_017344.1</v>
      </c>
      <c r="D5550" t="str">
        <f t="shared" si="440"/>
        <v>FR714929</v>
      </c>
      <c r="E5550" t="str">
        <f t="shared" si="442"/>
        <v>Staphylococcus</v>
      </c>
      <c r="F5550" t="s">
        <v>32816</v>
      </c>
      <c r="G5550" t="str">
        <f t="shared" si="441"/>
        <v xml:space="preserve">Staphylococcusaureus                   Bacilli27.27127.168127---27-                                                        </v>
      </c>
      <c r="H5550" t="s">
        <v>28120</v>
      </c>
      <c r="I5550" t="s">
        <v>15</v>
      </c>
      <c r="J5550" t="s">
        <v>46</v>
      </c>
      <c r="K5550" t="s">
        <v>1953</v>
      </c>
      <c r="L5550" t="s">
        <v>28121</v>
      </c>
      <c r="M5550" t="s">
        <v>28122</v>
      </c>
      <c r="N5550" t="s">
        <v>28123</v>
      </c>
      <c r="O5550" s="1" t="s">
        <v>28124</v>
      </c>
      <c r="P5550" t="s">
        <v>28125</v>
      </c>
      <c r="Q5550">
        <v>27</v>
      </c>
      <c r="R5550" t="s">
        <v>23</v>
      </c>
      <c r="S5550" t="s">
        <v>23</v>
      </c>
      <c r="T5550" t="s">
        <v>23</v>
      </c>
      <c r="U5550">
        <v>27</v>
      </c>
      <c r="V5550" t="s">
        <v>58</v>
      </c>
    </row>
    <row r="5551" spans="1:22">
      <c r="A5551">
        <v>6343239</v>
      </c>
      <c r="B5551" t="str">
        <f t="shared" si="438"/>
        <v>pLUH01</v>
      </c>
      <c r="C5551" t="str">
        <f t="shared" si="439"/>
        <v>NC_017346.1</v>
      </c>
      <c r="D5551" t="str">
        <f t="shared" si="440"/>
        <v>FR714928</v>
      </c>
      <c r="E5551" t="str">
        <f t="shared" si="442"/>
        <v>Staphylococcus</v>
      </c>
      <c r="F5551" t="s">
        <v>32816</v>
      </c>
      <c r="G5551" t="str">
        <f t="shared" si="441"/>
        <v xml:space="preserve">Staphylococcusaureus                   Bacilli2.24130.6562---2-                                                        </v>
      </c>
      <c r="H5551" t="s">
        <v>28120</v>
      </c>
      <c r="I5551" t="s">
        <v>15</v>
      </c>
      <c r="J5551" t="s">
        <v>46</v>
      </c>
      <c r="K5551" t="s">
        <v>1953</v>
      </c>
      <c r="L5551" t="s">
        <v>28126</v>
      </c>
      <c r="M5551" t="s">
        <v>28127</v>
      </c>
      <c r="N5551" t="s">
        <v>28128</v>
      </c>
      <c r="O5551" s="1" t="s">
        <v>23607</v>
      </c>
      <c r="P5551" t="s">
        <v>28129</v>
      </c>
      <c r="Q5551">
        <v>2</v>
      </c>
      <c r="R5551" t="s">
        <v>23</v>
      </c>
      <c r="S5551" t="s">
        <v>23</v>
      </c>
      <c r="T5551" t="s">
        <v>23</v>
      </c>
      <c r="U5551">
        <v>2</v>
      </c>
      <c r="V5551" t="s">
        <v>58</v>
      </c>
    </row>
    <row r="5552" spans="1:22">
      <c r="A5552">
        <v>6343143</v>
      </c>
      <c r="B5552" t="str">
        <f t="shared" si="438"/>
        <v>pAVX</v>
      </c>
      <c r="C5552" t="str">
        <f t="shared" si="439"/>
        <v>NC_013453.1</v>
      </c>
      <c r="D5552" t="str">
        <f t="shared" si="440"/>
        <v>CP001784</v>
      </c>
      <c r="E5552" t="str">
        <f t="shared" si="442"/>
        <v>Staphylococcus</v>
      </c>
      <c r="F5552" t="s">
        <v>32816</v>
      </c>
      <c r="G5552" t="str">
        <f t="shared" si="441"/>
        <v>Staphylococcusaureus                   Bacilli17.25628.95818---202</v>
      </c>
      <c r="H5552" t="s">
        <v>28130</v>
      </c>
      <c r="I5552" t="s">
        <v>15</v>
      </c>
      <c r="J5552" t="s">
        <v>46</v>
      </c>
      <c r="K5552" t="s">
        <v>1953</v>
      </c>
      <c r="L5552" t="s">
        <v>28131</v>
      </c>
      <c r="M5552" t="s">
        <v>28132</v>
      </c>
      <c r="N5552" t="s">
        <v>28133</v>
      </c>
      <c r="O5552" s="1" t="s">
        <v>28134</v>
      </c>
      <c r="P5552" t="s">
        <v>28135</v>
      </c>
      <c r="Q5552">
        <v>18</v>
      </c>
      <c r="R5552" t="s">
        <v>23</v>
      </c>
      <c r="S5552" t="s">
        <v>23</v>
      </c>
      <c r="T5552" t="s">
        <v>23</v>
      </c>
      <c r="U5552">
        <v>20</v>
      </c>
      <c r="V5552">
        <v>2</v>
      </c>
    </row>
    <row r="5553" spans="1:22">
      <c r="A5553">
        <v>6343047</v>
      </c>
      <c r="B5553" t="str">
        <f t="shared" si="438"/>
        <v>pAVY</v>
      </c>
      <c r="C5553" t="str">
        <f t="shared" si="439"/>
        <v>NC_013451.1</v>
      </c>
      <c r="D5553" t="str">
        <f t="shared" si="440"/>
        <v>CP001782</v>
      </c>
      <c r="E5553" t="str">
        <f t="shared" si="442"/>
        <v>Staphylococcus</v>
      </c>
      <c r="F5553" t="s">
        <v>32816</v>
      </c>
      <c r="G5553" t="str">
        <f t="shared" si="441"/>
        <v xml:space="preserve">Staphylococcusaureus                   Bacilli1.44235.57561---1-                                                        </v>
      </c>
      <c r="H5553" t="s">
        <v>28130</v>
      </c>
      <c r="I5553" t="s">
        <v>15</v>
      </c>
      <c r="J5553" t="s">
        <v>46</v>
      </c>
      <c r="K5553" t="s">
        <v>1953</v>
      </c>
      <c r="L5553" t="s">
        <v>28136</v>
      </c>
      <c r="M5553" t="s">
        <v>28137</v>
      </c>
      <c r="N5553" t="s">
        <v>28138</v>
      </c>
      <c r="O5553" s="1" t="s">
        <v>28139</v>
      </c>
      <c r="P5553" t="s">
        <v>28140</v>
      </c>
      <c r="Q5553">
        <v>1</v>
      </c>
      <c r="R5553" t="s">
        <v>23</v>
      </c>
      <c r="S5553" t="s">
        <v>23</v>
      </c>
      <c r="T5553" t="s">
        <v>23</v>
      </c>
      <c r="U5553">
        <v>1</v>
      </c>
      <c r="V5553" t="s">
        <v>58</v>
      </c>
    </row>
    <row r="5554" spans="1:22">
      <c r="A5554">
        <v>6342951</v>
      </c>
      <c r="B5554" t="str">
        <f t="shared" si="438"/>
        <v>pT181</v>
      </c>
      <c r="C5554" t="str">
        <f t="shared" si="439"/>
        <v>NC_013452.1</v>
      </c>
      <c r="D5554" t="str">
        <f t="shared" si="440"/>
        <v>CP001783</v>
      </c>
      <c r="E5554" t="str">
        <f t="shared" si="442"/>
        <v>Staphylococcus</v>
      </c>
      <c r="F5554" t="s">
        <v>32816</v>
      </c>
      <c r="G5554" t="str">
        <f t="shared" si="441"/>
        <v xml:space="preserve">Staphylococcusaureus                   Bacilli1616330.06763--14-                                                        </v>
      </c>
      <c r="H5554" t="s">
        <v>28130</v>
      </c>
      <c r="I5554" t="s">
        <v>15</v>
      </c>
      <c r="J5554" t="s">
        <v>46</v>
      </c>
      <c r="K5554" t="s">
        <v>1953</v>
      </c>
      <c r="L5554" t="s">
        <v>27659</v>
      </c>
      <c r="M5554" t="s">
        <v>28141</v>
      </c>
      <c r="N5554" t="s">
        <v>28142</v>
      </c>
      <c r="O5554" s="1">
        <v>16163</v>
      </c>
      <c r="P5554" t="s">
        <v>4220</v>
      </c>
      <c r="Q5554">
        <v>3</v>
      </c>
      <c r="R5554" t="s">
        <v>23</v>
      </c>
      <c r="S5554" t="s">
        <v>23</v>
      </c>
      <c r="T5554">
        <v>1</v>
      </c>
      <c r="U5554">
        <v>4</v>
      </c>
      <c r="V5554" t="s">
        <v>58</v>
      </c>
    </row>
    <row r="5555" spans="1:22">
      <c r="A5555">
        <v>6342855</v>
      </c>
      <c r="B5555" t="str">
        <f t="shared" si="438"/>
        <v>pSJH101</v>
      </c>
      <c r="C5555" t="str">
        <f t="shared" si="439"/>
        <v>NC_009619.1</v>
      </c>
      <c r="D5555" t="str">
        <f t="shared" si="440"/>
        <v>CP000737</v>
      </c>
      <c r="E5555" t="str">
        <f t="shared" si="442"/>
        <v>Staphylococcus</v>
      </c>
      <c r="F5555" t="s">
        <v>32816</v>
      </c>
      <c r="G5555" t="str">
        <f t="shared" si="441"/>
        <v>Staphylococcusaureus                   Bacilli30.42929.639529---301</v>
      </c>
      <c r="H5555" t="s">
        <v>28143</v>
      </c>
      <c r="I5555" t="s">
        <v>15</v>
      </c>
      <c r="J5555" t="s">
        <v>46</v>
      </c>
      <c r="K5555" t="s">
        <v>1953</v>
      </c>
      <c r="L5555" t="s">
        <v>28144</v>
      </c>
      <c r="M5555" t="s">
        <v>28145</v>
      </c>
      <c r="N5555" t="s">
        <v>28146</v>
      </c>
      <c r="O5555" s="1" t="s">
        <v>28147</v>
      </c>
      <c r="P5555" t="s">
        <v>28148</v>
      </c>
      <c r="Q5555">
        <v>29</v>
      </c>
      <c r="R5555" t="s">
        <v>23</v>
      </c>
      <c r="S5555" t="s">
        <v>23</v>
      </c>
      <c r="T5555" t="s">
        <v>23</v>
      </c>
      <c r="U5555">
        <v>30</v>
      </c>
      <c r="V5555">
        <v>1</v>
      </c>
    </row>
    <row r="5556" spans="1:22">
      <c r="A5556">
        <v>6342759</v>
      </c>
      <c r="B5556" t="str">
        <f t="shared" si="438"/>
        <v>pSJH901</v>
      </c>
      <c r="C5556" t="str">
        <f t="shared" si="439"/>
        <v>NC_009477.1</v>
      </c>
      <c r="D5556" t="str">
        <f t="shared" si="440"/>
        <v>CP000704</v>
      </c>
      <c r="E5556" t="str">
        <f t="shared" si="442"/>
        <v>Staphylococcus</v>
      </c>
      <c r="F5556" t="s">
        <v>32816</v>
      </c>
      <c r="G5556" t="str">
        <f t="shared" si="441"/>
        <v xml:space="preserve">Staphylococcusaureus                   Bacilli30.42929.639530---30-                                                                </v>
      </c>
      <c r="H5556" t="s">
        <v>28149</v>
      </c>
      <c r="I5556" t="s">
        <v>15</v>
      </c>
      <c r="J5556" t="s">
        <v>46</v>
      </c>
      <c r="K5556" t="s">
        <v>1953</v>
      </c>
      <c r="L5556" t="s">
        <v>28150</v>
      </c>
      <c r="M5556" t="s">
        <v>28151</v>
      </c>
      <c r="N5556" t="s">
        <v>28152</v>
      </c>
      <c r="O5556" s="1" t="s">
        <v>28147</v>
      </c>
      <c r="P5556" t="s">
        <v>28148</v>
      </c>
      <c r="Q5556">
        <v>30</v>
      </c>
      <c r="R5556" t="s">
        <v>23</v>
      </c>
      <c r="S5556" t="s">
        <v>23</v>
      </c>
      <c r="T5556" t="s">
        <v>23</v>
      </c>
      <c r="U5556">
        <v>30</v>
      </c>
      <c r="V5556" t="s">
        <v>495</v>
      </c>
    </row>
    <row r="5557" spans="1:22">
      <c r="A5557">
        <v>6342663</v>
      </c>
      <c r="B5557" t="str">
        <f t="shared" si="438"/>
        <v>pSaa6159</v>
      </c>
      <c r="C5557" t="str">
        <f t="shared" si="439"/>
        <v>NC_017339.1</v>
      </c>
      <c r="D5557" t="str">
        <f t="shared" si="440"/>
        <v>CP002115</v>
      </c>
      <c r="E5557" t="str">
        <f t="shared" si="442"/>
        <v>Staphylococcus</v>
      </c>
      <c r="F5557" t="s">
        <v>32816</v>
      </c>
      <c r="G5557" t="str">
        <f t="shared" si="441"/>
        <v>Staphylococcusaureus                   Bacilli20.7328.359923---241</v>
      </c>
      <c r="H5557" t="s">
        <v>28153</v>
      </c>
      <c r="I5557" t="s">
        <v>15</v>
      </c>
      <c r="J5557" t="s">
        <v>46</v>
      </c>
      <c r="K5557" t="s">
        <v>1953</v>
      </c>
      <c r="L5557" t="s">
        <v>28154</v>
      </c>
      <c r="M5557" t="s">
        <v>28155</v>
      </c>
      <c r="N5557" t="s">
        <v>28156</v>
      </c>
      <c r="O5557" s="1" t="s">
        <v>27861</v>
      </c>
      <c r="P5557" t="s">
        <v>27862</v>
      </c>
      <c r="Q5557">
        <v>23</v>
      </c>
      <c r="R5557" t="s">
        <v>23</v>
      </c>
      <c r="S5557" t="s">
        <v>23</v>
      </c>
      <c r="T5557" t="s">
        <v>23</v>
      </c>
      <c r="U5557">
        <v>24</v>
      </c>
      <c r="V5557">
        <v>1</v>
      </c>
    </row>
    <row r="5558" spans="1:22">
      <c r="A5558">
        <v>6342567</v>
      </c>
      <c r="B5558" t="str">
        <f t="shared" si="438"/>
        <v>pLGA251</v>
      </c>
      <c r="C5558" t="str">
        <f t="shared" si="439"/>
        <v>NC_017348.1</v>
      </c>
      <c r="D5558" t="str">
        <f t="shared" si="440"/>
        <v>FR821780</v>
      </c>
      <c r="E5558" t="str">
        <f t="shared" si="442"/>
        <v>Staphylococcus</v>
      </c>
      <c r="F5558" t="s">
        <v>32816</v>
      </c>
      <c r="G5558" t="str">
        <f t="shared" si="441"/>
        <v xml:space="preserve">Staphylococcusaureus                   Bacilli2.99329.10122---2-                                                        </v>
      </c>
      <c r="H5558" t="s">
        <v>28157</v>
      </c>
      <c r="I5558" t="s">
        <v>15</v>
      </c>
      <c r="J5558" t="s">
        <v>46</v>
      </c>
      <c r="K5558" t="s">
        <v>1953</v>
      </c>
      <c r="L5558" t="s">
        <v>28158</v>
      </c>
      <c r="M5558" t="s">
        <v>28159</v>
      </c>
      <c r="N5558" t="s">
        <v>28160</v>
      </c>
      <c r="O5558" s="1" t="s">
        <v>28161</v>
      </c>
      <c r="P5558" t="s">
        <v>28162</v>
      </c>
      <c r="Q5558">
        <v>2</v>
      </c>
      <c r="R5558" t="s">
        <v>23</v>
      </c>
      <c r="S5558" t="s">
        <v>23</v>
      </c>
      <c r="T5558" t="s">
        <v>23</v>
      </c>
      <c r="U5558">
        <v>2</v>
      </c>
      <c r="V5558" t="s">
        <v>58</v>
      </c>
    </row>
    <row r="5559" spans="1:22">
      <c r="A5559">
        <v>6342471</v>
      </c>
      <c r="B5559" t="str">
        <f t="shared" si="438"/>
        <v>pSAS</v>
      </c>
      <c r="C5559" t="str">
        <f t="shared" si="439"/>
        <v>NC_005951.1</v>
      </c>
      <c r="D5559" t="str">
        <f t="shared" si="440"/>
        <v>BX571858</v>
      </c>
      <c r="E5559" t="str">
        <f t="shared" si="442"/>
        <v>Staphylococcus</v>
      </c>
      <c r="F5559" t="s">
        <v>32816</v>
      </c>
      <c r="G5559" t="str">
        <f t="shared" si="441"/>
        <v>Staphylococcusaureus                   Bacilli20.65228.365323---241</v>
      </c>
      <c r="H5559" t="s">
        <v>28163</v>
      </c>
      <c r="I5559" t="s">
        <v>15</v>
      </c>
      <c r="J5559" t="s">
        <v>46</v>
      </c>
      <c r="K5559" t="s">
        <v>1953</v>
      </c>
      <c r="L5559" t="s">
        <v>28164</v>
      </c>
      <c r="M5559" t="s">
        <v>28165</v>
      </c>
      <c r="N5559" t="s">
        <v>28166</v>
      </c>
      <c r="O5559" s="1" t="s">
        <v>28167</v>
      </c>
      <c r="P5559" t="s">
        <v>28168</v>
      </c>
      <c r="Q5559">
        <v>23</v>
      </c>
      <c r="R5559" t="s">
        <v>23</v>
      </c>
      <c r="S5559" t="s">
        <v>23</v>
      </c>
      <c r="T5559" t="s">
        <v>23</v>
      </c>
      <c r="U5559">
        <v>24</v>
      </c>
      <c r="V5559">
        <v>1</v>
      </c>
    </row>
    <row r="5560" spans="1:22">
      <c r="A5560">
        <v>6342375</v>
      </c>
      <c r="B5560" t="str">
        <f t="shared" si="438"/>
        <v>VRSAp</v>
      </c>
      <c r="C5560" t="str">
        <f t="shared" si="439"/>
        <v>NC_002774.1</v>
      </c>
      <c r="D5560" t="str">
        <f t="shared" si="440"/>
        <v>AP003367</v>
      </c>
      <c r="E5560" t="str">
        <f t="shared" si="442"/>
        <v>Staphylococcus</v>
      </c>
      <c r="F5560" t="s">
        <v>32816</v>
      </c>
      <c r="G5560" t="str">
        <f t="shared" si="441"/>
        <v>Staphylococcusaureus                   Bacilli25.10728.932225---294</v>
      </c>
      <c r="H5560" t="s">
        <v>28169</v>
      </c>
      <c r="I5560" t="s">
        <v>15</v>
      </c>
      <c r="J5560" t="s">
        <v>46</v>
      </c>
      <c r="K5560" t="s">
        <v>1953</v>
      </c>
      <c r="L5560" t="s">
        <v>28170</v>
      </c>
      <c r="M5560" t="s">
        <v>28171</v>
      </c>
      <c r="N5560" t="s">
        <v>28172</v>
      </c>
      <c r="O5560" s="1" t="s">
        <v>28173</v>
      </c>
      <c r="P5560" t="s">
        <v>28174</v>
      </c>
      <c r="Q5560">
        <v>25</v>
      </c>
      <c r="R5560" t="s">
        <v>23</v>
      </c>
      <c r="S5560" t="s">
        <v>23</v>
      </c>
      <c r="T5560" t="s">
        <v>23</v>
      </c>
      <c r="U5560">
        <v>29</v>
      </c>
      <c r="V5560">
        <v>4</v>
      </c>
    </row>
    <row r="5561" spans="1:22">
      <c r="A5561">
        <v>6342279</v>
      </c>
      <c r="B5561" t="str">
        <f t="shared" si="438"/>
        <v>pN315</v>
      </c>
      <c r="C5561" t="str">
        <f t="shared" si="439"/>
        <v>NC_003140.1</v>
      </c>
      <c r="D5561" t="str">
        <f t="shared" si="440"/>
        <v>AP003139</v>
      </c>
      <c r="E5561" t="str">
        <f t="shared" si="442"/>
        <v>Staphylococcus</v>
      </c>
      <c r="F5561" t="s">
        <v>32816</v>
      </c>
      <c r="G5561" t="str">
        <f t="shared" si="441"/>
        <v xml:space="preserve">Staphylococcusaureus                   Bacilli24.65328.698328---28-                                                        </v>
      </c>
      <c r="H5561" t="s">
        <v>28175</v>
      </c>
      <c r="I5561" t="s">
        <v>15</v>
      </c>
      <c r="J5561" t="s">
        <v>46</v>
      </c>
      <c r="K5561" t="s">
        <v>1953</v>
      </c>
      <c r="L5561" t="s">
        <v>28176</v>
      </c>
      <c r="M5561" t="s">
        <v>28177</v>
      </c>
      <c r="N5561" t="s">
        <v>28178</v>
      </c>
      <c r="O5561" s="1" t="s">
        <v>27940</v>
      </c>
      <c r="P5561" t="s">
        <v>28179</v>
      </c>
      <c r="Q5561">
        <v>28</v>
      </c>
      <c r="R5561" t="s">
        <v>23</v>
      </c>
      <c r="S5561" t="s">
        <v>23</v>
      </c>
      <c r="T5561" t="s">
        <v>23</v>
      </c>
      <c r="U5561">
        <v>28</v>
      </c>
      <c r="V5561" t="s">
        <v>58</v>
      </c>
    </row>
    <row r="5562" spans="1:22">
      <c r="A5562">
        <v>6342183</v>
      </c>
      <c r="B5562" t="str">
        <f t="shared" si="438"/>
        <v>pGO1</v>
      </c>
      <c r="C5562" t="str">
        <f t="shared" si="439"/>
        <v>NC_012547.1</v>
      </c>
      <c r="D5562" t="str">
        <f t="shared" si="440"/>
        <v>FM207042</v>
      </c>
      <c r="E5562" t="str">
        <f t="shared" si="442"/>
        <v>Staphylococcus</v>
      </c>
      <c r="F5562" t="s">
        <v>32816</v>
      </c>
      <c r="G5562" t="str">
        <f t="shared" si="441"/>
        <v>Staphylococcusaureus                   Bacilli5430.261153---552</v>
      </c>
      <c r="H5562" t="s">
        <v>28180</v>
      </c>
      <c r="I5562" t="s">
        <v>15</v>
      </c>
      <c r="J5562" t="s">
        <v>46</v>
      </c>
      <c r="K5562" t="s">
        <v>1953</v>
      </c>
      <c r="L5562" t="s">
        <v>28181</v>
      </c>
      <c r="M5562" t="s">
        <v>28182</v>
      </c>
      <c r="N5562" t="s">
        <v>28183</v>
      </c>
      <c r="O5562" s="1">
        <v>54</v>
      </c>
      <c r="P5562" t="s">
        <v>28184</v>
      </c>
      <c r="Q5562">
        <v>53</v>
      </c>
      <c r="R5562" t="s">
        <v>23</v>
      </c>
      <c r="S5562" t="s">
        <v>23</v>
      </c>
      <c r="T5562" t="s">
        <v>23</v>
      </c>
      <c r="U5562">
        <v>55</v>
      </c>
      <c r="V5562">
        <v>2</v>
      </c>
    </row>
    <row r="5563" spans="1:22">
      <c r="A5563">
        <v>6342087</v>
      </c>
      <c r="B5563" t="str">
        <f t="shared" si="438"/>
        <v>pI4T8</v>
      </c>
      <c r="C5563" t="str">
        <f t="shared" si="439"/>
        <v>NC_020534.1</v>
      </c>
      <c r="D5563" t="str">
        <f t="shared" si="440"/>
        <v>HE579066</v>
      </c>
      <c r="E5563" t="str">
        <f t="shared" si="442"/>
        <v>Staphylococcus</v>
      </c>
      <c r="F5563" t="s">
        <v>32816</v>
      </c>
      <c r="G5563" t="str">
        <f t="shared" si="441"/>
        <v>Staphylococcusaureus                   Bacilli30.85332.142732---331</v>
      </c>
      <c r="H5563" t="s">
        <v>28185</v>
      </c>
      <c r="I5563" t="s">
        <v>15</v>
      </c>
      <c r="J5563" t="s">
        <v>46</v>
      </c>
      <c r="K5563" t="s">
        <v>1953</v>
      </c>
      <c r="L5563" t="s">
        <v>28186</v>
      </c>
      <c r="M5563" t="s">
        <v>28187</v>
      </c>
      <c r="N5563" t="s">
        <v>28188</v>
      </c>
      <c r="O5563" s="1" t="s">
        <v>28189</v>
      </c>
      <c r="P5563" t="s">
        <v>28190</v>
      </c>
      <c r="Q5563">
        <v>32</v>
      </c>
      <c r="R5563" t="s">
        <v>23</v>
      </c>
      <c r="S5563" t="s">
        <v>23</v>
      </c>
      <c r="T5563" t="s">
        <v>23</v>
      </c>
      <c r="U5563">
        <v>33</v>
      </c>
      <c r="V5563">
        <v>1</v>
      </c>
    </row>
    <row r="5564" spans="1:22">
      <c r="A5564">
        <v>6341991</v>
      </c>
      <c r="B5564" t="str">
        <f t="shared" si="438"/>
        <v>pI5S5</v>
      </c>
      <c r="C5564" t="str">
        <f t="shared" si="439"/>
        <v>NC_020535.1</v>
      </c>
      <c r="D5564" t="str">
        <f t="shared" si="440"/>
        <v>HE579068</v>
      </c>
      <c r="E5564" t="str">
        <f t="shared" si="442"/>
        <v>Staphylococcus</v>
      </c>
      <c r="F5564" t="s">
        <v>32816</v>
      </c>
      <c r="G5564" t="str">
        <f t="shared" si="441"/>
        <v>Staphylococcusaureus                   Bacilli37.28528.657633---385</v>
      </c>
      <c r="H5564" t="s">
        <v>28185</v>
      </c>
      <c r="I5564" t="s">
        <v>15</v>
      </c>
      <c r="J5564" t="s">
        <v>46</v>
      </c>
      <c r="K5564" t="s">
        <v>1953</v>
      </c>
      <c r="L5564" t="s">
        <v>28191</v>
      </c>
      <c r="M5564" t="s">
        <v>28192</v>
      </c>
      <c r="N5564" t="s">
        <v>28193</v>
      </c>
      <c r="O5564" s="1" t="s">
        <v>28194</v>
      </c>
      <c r="P5564" t="s">
        <v>28195</v>
      </c>
      <c r="Q5564">
        <v>33</v>
      </c>
      <c r="R5564" t="s">
        <v>23</v>
      </c>
      <c r="S5564" t="s">
        <v>23</v>
      </c>
      <c r="T5564" t="s">
        <v>23</v>
      </c>
      <c r="U5564">
        <v>38</v>
      </c>
      <c r="V5564">
        <v>5</v>
      </c>
    </row>
    <row r="5565" spans="1:22">
      <c r="A5565">
        <v>6341895</v>
      </c>
      <c r="B5565" t="str">
        <f t="shared" si="438"/>
        <v>pI8T7</v>
      </c>
      <c r="C5565" t="str">
        <f t="shared" si="439"/>
        <v>NC_020539.1</v>
      </c>
      <c r="D5565" t="str">
        <f t="shared" si="440"/>
        <v>HE579074</v>
      </c>
      <c r="E5565" t="str">
        <f t="shared" si="442"/>
        <v>Staphylococcus</v>
      </c>
      <c r="F5565" t="s">
        <v>32816</v>
      </c>
      <c r="G5565" t="str">
        <f t="shared" si="441"/>
        <v>Staphylococcusaureus                   Bacilli23.75829.337521---232</v>
      </c>
      <c r="H5565" t="s">
        <v>28185</v>
      </c>
      <c r="I5565" t="s">
        <v>15</v>
      </c>
      <c r="J5565" t="s">
        <v>46</v>
      </c>
      <c r="K5565" t="s">
        <v>1953</v>
      </c>
      <c r="L5565" t="s">
        <v>28196</v>
      </c>
      <c r="M5565" t="s">
        <v>28197</v>
      </c>
      <c r="N5565" t="s">
        <v>28198</v>
      </c>
      <c r="O5565" s="1" t="s">
        <v>28199</v>
      </c>
      <c r="P5565" t="s">
        <v>28200</v>
      </c>
      <c r="Q5565">
        <v>21</v>
      </c>
      <c r="R5565" t="s">
        <v>23</v>
      </c>
      <c r="S5565" t="s">
        <v>23</v>
      </c>
      <c r="T5565" t="s">
        <v>23</v>
      </c>
      <c r="U5565">
        <v>23</v>
      </c>
      <c r="V5565">
        <v>2</v>
      </c>
    </row>
    <row r="5566" spans="1:22">
      <c r="A5566">
        <v>6341799</v>
      </c>
      <c r="B5566" t="str">
        <f t="shared" si="438"/>
        <v>pI1T1</v>
      </c>
      <c r="C5566" t="str">
        <f t="shared" si="439"/>
        <v>NC_020530.1</v>
      </c>
      <c r="D5566" t="str">
        <f t="shared" si="440"/>
        <v>HE579060</v>
      </c>
      <c r="E5566" t="str">
        <f t="shared" si="442"/>
        <v>Staphylococcus</v>
      </c>
      <c r="F5566" t="s">
        <v>32816</v>
      </c>
      <c r="G5566" t="str">
        <f t="shared" si="441"/>
        <v>Staphylococcusaureus                   Bacilli30.85432.138531---321</v>
      </c>
      <c r="H5566" t="s">
        <v>28185</v>
      </c>
      <c r="I5566" t="s">
        <v>15</v>
      </c>
      <c r="J5566" t="s">
        <v>46</v>
      </c>
      <c r="K5566" t="s">
        <v>1953</v>
      </c>
      <c r="L5566" t="s">
        <v>28201</v>
      </c>
      <c r="M5566" t="s">
        <v>28202</v>
      </c>
      <c r="N5566" t="s">
        <v>28203</v>
      </c>
      <c r="O5566" s="1" t="s">
        <v>28204</v>
      </c>
      <c r="P5566" t="s">
        <v>28205</v>
      </c>
      <c r="Q5566">
        <v>31</v>
      </c>
      <c r="R5566" t="s">
        <v>23</v>
      </c>
      <c r="S5566" t="s">
        <v>23</v>
      </c>
      <c r="T5566" t="s">
        <v>23</v>
      </c>
      <c r="U5566">
        <v>32</v>
      </c>
      <c r="V5566">
        <v>1</v>
      </c>
    </row>
    <row r="5567" spans="1:22">
      <c r="A5567">
        <v>6341703</v>
      </c>
      <c r="B5567" t="str">
        <f t="shared" si="438"/>
        <v>pI2T2</v>
      </c>
      <c r="C5567" t="str">
        <f t="shared" si="439"/>
        <v>NC_020531.1</v>
      </c>
      <c r="D5567" t="str">
        <f t="shared" si="440"/>
        <v>HE579062</v>
      </c>
      <c r="E5567" t="str">
        <f t="shared" si="442"/>
        <v>Staphylococcus</v>
      </c>
      <c r="F5567" t="s">
        <v>32816</v>
      </c>
      <c r="G5567" t="str">
        <f t="shared" si="441"/>
        <v>Staphylococcusaureus                   Bacilli30.85432.138531---321</v>
      </c>
      <c r="H5567" t="s">
        <v>28185</v>
      </c>
      <c r="I5567" t="s">
        <v>15</v>
      </c>
      <c r="J5567" t="s">
        <v>46</v>
      </c>
      <c r="K5567" t="s">
        <v>1953</v>
      </c>
      <c r="L5567" t="s">
        <v>28206</v>
      </c>
      <c r="M5567" t="s">
        <v>28207</v>
      </c>
      <c r="N5567" t="s">
        <v>28208</v>
      </c>
      <c r="O5567" s="1" t="s">
        <v>28204</v>
      </c>
      <c r="P5567" t="s">
        <v>28205</v>
      </c>
      <c r="Q5567">
        <v>31</v>
      </c>
      <c r="R5567" t="s">
        <v>23</v>
      </c>
      <c r="S5567" t="s">
        <v>23</v>
      </c>
      <c r="T5567" t="s">
        <v>23</v>
      </c>
      <c r="U5567">
        <v>32</v>
      </c>
      <c r="V5567">
        <v>1</v>
      </c>
    </row>
    <row r="5568" spans="1:22">
      <c r="A5568">
        <v>6341607</v>
      </c>
      <c r="B5568" t="str">
        <f t="shared" si="438"/>
        <v>pI3T3</v>
      </c>
      <c r="C5568" t="str">
        <f t="shared" si="439"/>
        <v>NC_020565.1</v>
      </c>
      <c r="D5568" t="str">
        <f t="shared" si="440"/>
        <v>HE579064</v>
      </c>
      <c r="E5568" t="str">
        <f t="shared" si="442"/>
        <v>Staphylococcus</v>
      </c>
      <c r="F5568" t="s">
        <v>32816</v>
      </c>
      <c r="G5568" t="str">
        <f t="shared" si="441"/>
        <v>Staphylococcusaureus                   Bacilli32.18432.30833---341</v>
      </c>
      <c r="H5568" t="s">
        <v>28185</v>
      </c>
      <c r="I5568" t="s">
        <v>15</v>
      </c>
      <c r="J5568" t="s">
        <v>46</v>
      </c>
      <c r="K5568" t="s">
        <v>1953</v>
      </c>
      <c r="L5568" t="s">
        <v>28209</v>
      </c>
      <c r="M5568" t="s">
        <v>28210</v>
      </c>
      <c r="N5568" t="s">
        <v>28211</v>
      </c>
      <c r="O5568" s="1" t="s">
        <v>28212</v>
      </c>
      <c r="P5568" t="s">
        <v>28213</v>
      </c>
      <c r="Q5568">
        <v>33</v>
      </c>
      <c r="R5568" t="s">
        <v>23</v>
      </c>
      <c r="S5568" t="s">
        <v>23</v>
      </c>
      <c r="T5568" t="s">
        <v>23</v>
      </c>
      <c r="U5568">
        <v>34</v>
      </c>
      <c r="V5568">
        <v>1</v>
      </c>
    </row>
    <row r="5569" spans="1:22">
      <c r="A5569">
        <v>6341511</v>
      </c>
      <c r="B5569" t="str">
        <f t="shared" si="438"/>
        <v>pI6T6</v>
      </c>
      <c r="C5569" t="str">
        <f t="shared" si="439"/>
        <v>NC_020567.1</v>
      </c>
      <c r="D5569" t="str">
        <f t="shared" si="440"/>
        <v>HE579070</v>
      </c>
      <c r="E5569" t="str">
        <f t="shared" si="442"/>
        <v>Staphylococcus</v>
      </c>
      <c r="F5569" t="s">
        <v>32816</v>
      </c>
      <c r="G5569" t="str">
        <f t="shared" si="441"/>
        <v>Staphylococcusaureus                   Bacilli32.732.287532---331</v>
      </c>
      <c r="H5569" t="s">
        <v>28185</v>
      </c>
      <c r="I5569" t="s">
        <v>15</v>
      </c>
      <c r="J5569" t="s">
        <v>46</v>
      </c>
      <c r="K5569" t="s">
        <v>1953</v>
      </c>
      <c r="L5569" t="s">
        <v>28214</v>
      </c>
      <c r="M5569" t="s">
        <v>28215</v>
      </c>
      <c r="N5569" t="s">
        <v>28216</v>
      </c>
      <c r="O5569" s="1" t="s">
        <v>28217</v>
      </c>
      <c r="P5569" t="s">
        <v>28218</v>
      </c>
      <c r="Q5569">
        <v>32</v>
      </c>
      <c r="R5569" t="s">
        <v>23</v>
      </c>
      <c r="S5569" t="s">
        <v>23</v>
      </c>
      <c r="T5569" t="s">
        <v>23</v>
      </c>
      <c r="U5569">
        <v>33</v>
      </c>
      <c r="V5569">
        <v>1</v>
      </c>
    </row>
    <row r="5570" spans="1:22">
      <c r="A5570">
        <v>6341415</v>
      </c>
      <c r="B5570" t="str">
        <f t="shared" si="438"/>
        <v>pI7S6</v>
      </c>
      <c r="C5570" t="str">
        <f t="shared" si="439"/>
        <v>NC_020538.1</v>
      </c>
      <c r="D5570" t="str">
        <f t="shared" si="440"/>
        <v>HE579072</v>
      </c>
      <c r="E5570" t="str">
        <f t="shared" si="442"/>
        <v>Staphylococcus</v>
      </c>
      <c r="F5570" t="s">
        <v>32816</v>
      </c>
      <c r="G5570" t="str">
        <f t="shared" si="441"/>
        <v>Staphylococcusaureus                   Bacilli23.75929.33222---231</v>
      </c>
      <c r="H5570" t="s">
        <v>28185</v>
      </c>
      <c r="I5570" t="s">
        <v>15</v>
      </c>
      <c r="J5570" t="s">
        <v>46</v>
      </c>
      <c r="K5570" t="s">
        <v>1953</v>
      </c>
      <c r="L5570" t="s">
        <v>28219</v>
      </c>
      <c r="M5570" t="s">
        <v>28220</v>
      </c>
      <c r="N5570" t="s">
        <v>28221</v>
      </c>
      <c r="O5570" s="1" t="s">
        <v>28222</v>
      </c>
      <c r="P5570" t="s">
        <v>28223</v>
      </c>
      <c r="Q5570">
        <v>22</v>
      </c>
      <c r="R5570" t="s">
        <v>23</v>
      </c>
      <c r="S5570" t="s">
        <v>23</v>
      </c>
      <c r="T5570" t="s">
        <v>23</v>
      </c>
      <c r="U5570">
        <v>23</v>
      </c>
      <c r="V5570">
        <v>1</v>
      </c>
    </row>
    <row r="5571" spans="1:22">
      <c r="A5571">
        <v>6341319</v>
      </c>
      <c r="B5571" t="str">
        <f t="shared" ref="B5571:B5634" si="443">L5571</f>
        <v>pS0385-2</v>
      </c>
      <c r="C5571" t="str">
        <f t="shared" ref="C5571:C5634" si="444">M5571</f>
        <v>NC_017335.1</v>
      </c>
      <c r="D5571" t="str">
        <f t="shared" ref="D5571:D5634" si="445">N5571</f>
        <v>AM990994</v>
      </c>
      <c r="E5571" t="str">
        <f t="shared" si="442"/>
        <v>Staphylococcus</v>
      </c>
      <c r="F5571" t="s">
        <v>32816</v>
      </c>
      <c r="G5571" t="str">
        <f t="shared" ref="G5571:G5634" si="446">CONCATENATE(E5571,F5571,K5571,O5571,P5571,Q5571,R5571,S5571,T5571,U5571,V5571)</f>
        <v xml:space="preserve">Staphylococcusaureus                   Bacilli4.38131.63665---5-                                </v>
      </c>
      <c r="H5571" t="s">
        <v>28224</v>
      </c>
      <c r="I5571" t="s">
        <v>15</v>
      </c>
      <c r="J5571" t="s">
        <v>46</v>
      </c>
      <c r="K5571" t="s">
        <v>1953</v>
      </c>
      <c r="L5571" t="s">
        <v>28225</v>
      </c>
      <c r="M5571" t="s">
        <v>28226</v>
      </c>
      <c r="N5571" t="s">
        <v>28227</v>
      </c>
      <c r="O5571" s="1" t="s">
        <v>8161</v>
      </c>
      <c r="P5571" t="s">
        <v>28228</v>
      </c>
      <c r="Q5571">
        <v>5</v>
      </c>
      <c r="R5571" t="s">
        <v>23</v>
      </c>
      <c r="S5571" t="s">
        <v>23</v>
      </c>
      <c r="T5571" t="s">
        <v>23</v>
      </c>
      <c r="U5571">
        <v>5</v>
      </c>
      <c r="V5571" t="s">
        <v>108</v>
      </c>
    </row>
    <row r="5572" spans="1:22">
      <c r="A5572">
        <v>6341223</v>
      </c>
      <c r="B5572" t="str">
        <f t="shared" si="443"/>
        <v>pS0385-1</v>
      </c>
      <c r="C5572" t="str">
        <f t="shared" si="444"/>
        <v>NC_017334.1</v>
      </c>
      <c r="D5572" t="str">
        <f t="shared" si="445"/>
        <v>AM990993</v>
      </c>
      <c r="E5572" t="str">
        <f t="shared" si="442"/>
        <v>Staphylococcus</v>
      </c>
      <c r="F5572" t="s">
        <v>32816</v>
      </c>
      <c r="G5572" t="str">
        <f t="shared" si="446"/>
        <v>Staphylococcusaureus                   Bacilli5.24630.72823---41</v>
      </c>
      <c r="H5572" t="s">
        <v>28224</v>
      </c>
      <c r="I5572" t="s">
        <v>15</v>
      </c>
      <c r="J5572" t="s">
        <v>46</v>
      </c>
      <c r="K5572" t="s">
        <v>1953</v>
      </c>
      <c r="L5572" t="s">
        <v>28229</v>
      </c>
      <c r="M5572" t="s">
        <v>28230</v>
      </c>
      <c r="N5572" t="s">
        <v>28231</v>
      </c>
      <c r="O5572" s="1" t="s">
        <v>28232</v>
      </c>
      <c r="P5572" t="s">
        <v>28233</v>
      </c>
      <c r="Q5572">
        <v>3</v>
      </c>
      <c r="R5572" t="s">
        <v>23</v>
      </c>
      <c r="S5572" t="s">
        <v>23</v>
      </c>
      <c r="T5572" t="s">
        <v>23</v>
      </c>
      <c r="U5572">
        <v>4</v>
      </c>
      <c r="V5572">
        <v>1</v>
      </c>
    </row>
    <row r="5573" spans="1:22">
      <c r="A5573">
        <v>6341127</v>
      </c>
      <c r="B5573" t="str">
        <f t="shared" si="443"/>
        <v>pS0385-3</v>
      </c>
      <c r="C5573" t="str">
        <f t="shared" si="444"/>
        <v>NC_017336.1</v>
      </c>
      <c r="D5573" t="str">
        <f t="shared" si="445"/>
        <v>AM990995</v>
      </c>
      <c r="E5573" t="str">
        <f t="shared" si="442"/>
        <v>Staphylococcus</v>
      </c>
      <c r="F5573" t="s">
        <v>32816</v>
      </c>
      <c r="G5573" t="str">
        <f t="shared" si="446"/>
        <v xml:space="preserve">Staphylococcusaureus                   Bacilli3.15829.00572---2-                                </v>
      </c>
      <c r="H5573" t="s">
        <v>28224</v>
      </c>
      <c r="I5573" t="s">
        <v>15</v>
      </c>
      <c r="J5573" t="s">
        <v>46</v>
      </c>
      <c r="K5573" t="s">
        <v>1953</v>
      </c>
      <c r="L5573" t="s">
        <v>28234</v>
      </c>
      <c r="M5573" t="s">
        <v>28235</v>
      </c>
      <c r="N5573" t="s">
        <v>28236</v>
      </c>
      <c r="O5573" s="1" t="s">
        <v>28237</v>
      </c>
      <c r="P5573" t="s">
        <v>28238</v>
      </c>
      <c r="Q5573">
        <v>2</v>
      </c>
      <c r="R5573" t="s">
        <v>23</v>
      </c>
      <c r="S5573" t="s">
        <v>23</v>
      </c>
      <c r="T5573" t="s">
        <v>23</v>
      </c>
      <c r="U5573">
        <v>2</v>
      </c>
      <c r="V5573" t="s">
        <v>108</v>
      </c>
    </row>
    <row r="5574" spans="1:22">
      <c r="A5574">
        <v>6341031</v>
      </c>
      <c r="B5574" t="str">
        <f t="shared" si="443"/>
        <v>pNewbould305</v>
      </c>
      <c r="C5574" t="str">
        <f t="shared" si="444"/>
        <v>NZ_AKYW01000028.1</v>
      </c>
      <c r="D5574" t="str">
        <f t="shared" si="445"/>
        <v>AKYW01000028</v>
      </c>
      <c r="E5574" t="str">
        <f t="shared" si="442"/>
        <v>Staphylococcus</v>
      </c>
      <c r="F5574" t="s">
        <v>32816</v>
      </c>
      <c r="G5574" t="str">
        <f t="shared" si="446"/>
        <v xml:space="preserve">Staphylococcusaureus                   Bacilli3.37929.62413---3-                                </v>
      </c>
      <c r="H5574" t="s">
        <v>28239</v>
      </c>
      <c r="I5574" t="s">
        <v>15</v>
      </c>
      <c r="J5574" t="s">
        <v>46</v>
      </c>
      <c r="K5574" t="s">
        <v>1953</v>
      </c>
      <c r="L5574" t="s">
        <v>28240</v>
      </c>
      <c r="M5574" t="s">
        <v>28241</v>
      </c>
      <c r="N5574" t="s">
        <v>28242</v>
      </c>
      <c r="O5574" s="1" t="s">
        <v>28243</v>
      </c>
      <c r="P5574" t="s">
        <v>28244</v>
      </c>
      <c r="Q5574">
        <v>3</v>
      </c>
      <c r="R5574" t="s">
        <v>23</v>
      </c>
      <c r="S5574" t="s">
        <v>23</v>
      </c>
      <c r="T5574" t="s">
        <v>23</v>
      </c>
      <c r="U5574">
        <v>3</v>
      </c>
      <c r="V5574" t="s">
        <v>108</v>
      </c>
    </row>
    <row r="5575" spans="1:22">
      <c r="A5575">
        <v>6340935</v>
      </c>
      <c r="B5575" t="str">
        <f t="shared" si="443"/>
        <v>unnamed</v>
      </c>
      <c r="C5575" t="str">
        <f t="shared" si="444"/>
        <v>NC_017345.1</v>
      </c>
      <c r="D5575" t="str">
        <f t="shared" si="445"/>
        <v>CP002111</v>
      </c>
      <c r="E5575" t="str">
        <f t="shared" si="442"/>
        <v>Staphylococcus</v>
      </c>
      <c r="F5575" t="s">
        <v>32816</v>
      </c>
      <c r="G5575" t="str">
        <f t="shared" si="446"/>
        <v xml:space="preserve">Staphylococcusaureus                   Bacilli24.49128.198124---24-                                                </v>
      </c>
      <c r="H5575" t="s">
        <v>28245</v>
      </c>
      <c r="I5575" t="s">
        <v>15</v>
      </c>
      <c r="J5575" t="s">
        <v>46</v>
      </c>
      <c r="K5575" t="s">
        <v>1953</v>
      </c>
      <c r="L5575" t="s">
        <v>68</v>
      </c>
      <c r="M5575" t="s">
        <v>28246</v>
      </c>
      <c r="N5575" t="s">
        <v>28247</v>
      </c>
      <c r="O5575" s="1" t="s">
        <v>28248</v>
      </c>
      <c r="P5575" t="s">
        <v>28249</v>
      </c>
      <c r="Q5575">
        <v>24</v>
      </c>
      <c r="R5575" t="s">
        <v>23</v>
      </c>
      <c r="S5575" t="s">
        <v>23</v>
      </c>
      <c r="T5575" t="s">
        <v>23</v>
      </c>
      <c r="U5575">
        <v>24</v>
      </c>
      <c r="V5575" t="s">
        <v>24</v>
      </c>
    </row>
    <row r="5576" spans="1:22">
      <c r="A5576">
        <v>6340839</v>
      </c>
      <c r="B5576" t="str">
        <f t="shared" si="443"/>
        <v>pTW20_1</v>
      </c>
      <c r="C5576" t="str">
        <f t="shared" si="444"/>
        <v>NC_017352.1</v>
      </c>
      <c r="D5576" t="str">
        <f t="shared" si="445"/>
        <v>FN433597</v>
      </c>
      <c r="E5576" t="str">
        <f t="shared" si="442"/>
        <v>Staphylococcus</v>
      </c>
      <c r="F5576" t="s">
        <v>32816</v>
      </c>
      <c r="G5576" t="str">
        <f t="shared" si="446"/>
        <v>Staphylococcusaureus                   Bacilli29.58532.878130---311</v>
      </c>
      <c r="H5576" t="s">
        <v>28250</v>
      </c>
      <c r="I5576" t="s">
        <v>15</v>
      </c>
      <c r="J5576" t="s">
        <v>46</v>
      </c>
      <c r="K5576" t="s">
        <v>1953</v>
      </c>
      <c r="L5576" t="s">
        <v>28251</v>
      </c>
      <c r="M5576" t="s">
        <v>28252</v>
      </c>
      <c r="N5576" t="s">
        <v>28253</v>
      </c>
      <c r="O5576" s="1" t="s">
        <v>11849</v>
      </c>
      <c r="P5576" t="s">
        <v>28254</v>
      </c>
      <c r="Q5576">
        <v>30</v>
      </c>
      <c r="R5576" t="s">
        <v>23</v>
      </c>
      <c r="S5576" t="s">
        <v>23</v>
      </c>
      <c r="T5576" t="s">
        <v>23</v>
      </c>
      <c r="U5576">
        <v>31</v>
      </c>
      <c r="V5576">
        <v>1</v>
      </c>
    </row>
    <row r="5577" spans="1:22">
      <c r="A5577">
        <v>6340743</v>
      </c>
      <c r="B5577" t="str">
        <f t="shared" si="443"/>
        <v>pTW20_2</v>
      </c>
      <c r="C5577" t="str">
        <f t="shared" si="444"/>
        <v>NC_017332.1</v>
      </c>
      <c r="D5577" t="str">
        <f t="shared" si="445"/>
        <v>FN433598</v>
      </c>
      <c r="E5577" t="str">
        <f t="shared" si="442"/>
        <v>Staphylococcus</v>
      </c>
      <c r="F5577" t="s">
        <v>32816</v>
      </c>
      <c r="G5577" t="str">
        <f t="shared" si="446"/>
        <v xml:space="preserve">Staphylococcusaureus                   Bacilli3.01128.99372---2-                                                        </v>
      </c>
      <c r="H5577" t="s">
        <v>28250</v>
      </c>
      <c r="I5577" t="s">
        <v>15</v>
      </c>
      <c r="J5577" t="s">
        <v>46</v>
      </c>
      <c r="K5577" t="s">
        <v>1953</v>
      </c>
      <c r="L5577" t="s">
        <v>28255</v>
      </c>
      <c r="M5577" t="s">
        <v>28256</v>
      </c>
      <c r="N5577" t="s">
        <v>28257</v>
      </c>
      <c r="O5577" s="1" t="s">
        <v>27778</v>
      </c>
      <c r="P5577" t="s">
        <v>27779</v>
      </c>
      <c r="Q5577">
        <v>2</v>
      </c>
      <c r="R5577" t="s">
        <v>23</v>
      </c>
      <c r="S5577" t="s">
        <v>23</v>
      </c>
      <c r="T5577" t="s">
        <v>23</v>
      </c>
      <c r="U5577">
        <v>2</v>
      </c>
      <c r="V5577" t="s">
        <v>58</v>
      </c>
    </row>
    <row r="5578" spans="1:22">
      <c r="A5578">
        <v>6340647</v>
      </c>
      <c r="B5578" t="str">
        <f t="shared" si="443"/>
        <v>pUSA02</v>
      </c>
      <c r="C5578" t="str">
        <f t="shared" si="444"/>
        <v>NC_007791.1</v>
      </c>
      <c r="D5578" t="str">
        <f t="shared" si="445"/>
        <v>CP000257</v>
      </c>
      <c r="E5578" t="str">
        <f t="shared" si="442"/>
        <v>Staphylococcus</v>
      </c>
      <c r="F5578" t="s">
        <v>32816</v>
      </c>
      <c r="G5578" t="str">
        <f t="shared" si="446"/>
        <v xml:space="preserve">Staphylococcusaureus                   Bacilli4.43930.00683---3-                                                </v>
      </c>
      <c r="H5578" t="s">
        <v>28258</v>
      </c>
      <c r="I5578" t="s">
        <v>15</v>
      </c>
      <c r="J5578" t="s">
        <v>46</v>
      </c>
      <c r="K5578" t="s">
        <v>1953</v>
      </c>
      <c r="L5578" t="s">
        <v>28259</v>
      </c>
      <c r="M5578" t="s">
        <v>28260</v>
      </c>
      <c r="N5578" t="s">
        <v>28261</v>
      </c>
      <c r="O5578" s="1" t="s">
        <v>20051</v>
      </c>
      <c r="P5578" t="s">
        <v>28262</v>
      </c>
      <c r="Q5578">
        <v>3</v>
      </c>
      <c r="R5578" t="s">
        <v>23</v>
      </c>
      <c r="S5578" t="s">
        <v>23</v>
      </c>
      <c r="T5578" t="s">
        <v>23</v>
      </c>
      <c r="U5578">
        <v>3</v>
      </c>
      <c r="V5578" t="s">
        <v>24</v>
      </c>
    </row>
    <row r="5579" spans="1:22">
      <c r="A5579">
        <v>6340551</v>
      </c>
      <c r="B5579" t="str">
        <f t="shared" si="443"/>
        <v>pUSA03</v>
      </c>
      <c r="C5579" t="str">
        <f t="shared" si="444"/>
        <v>NC_007792.1</v>
      </c>
      <c r="D5579" t="str">
        <f t="shared" si="445"/>
        <v>CP000258</v>
      </c>
      <c r="E5579" t="str">
        <f t="shared" si="442"/>
        <v>Staphylococcus</v>
      </c>
      <c r="F5579" t="s">
        <v>32816</v>
      </c>
      <c r="G5579" t="str">
        <f t="shared" si="446"/>
        <v>Staphylococcusaureus                   Bacilli37.13628.667636---382</v>
      </c>
      <c r="H5579" t="s">
        <v>28258</v>
      </c>
      <c r="I5579" t="s">
        <v>15</v>
      </c>
      <c r="J5579" t="s">
        <v>46</v>
      </c>
      <c r="K5579" t="s">
        <v>1953</v>
      </c>
      <c r="L5579" t="s">
        <v>28263</v>
      </c>
      <c r="M5579" t="s">
        <v>28264</v>
      </c>
      <c r="N5579" t="s">
        <v>28265</v>
      </c>
      <c r="O5579" s="1" t="s">
        <v>28266</v>
      </c>
      <c r="P5579" t="s">
        <v>28267</v>
      </c>
      <c r="Q5579">
        <v>36</v>
      </c>
      <c r="R5579" t="s">
        <v>23</v>
      </c>
      <c r="S5579" t="s">
        <v>23</v>
      </c>
      <c r="T5579" t="s">
        <v>23</v>
      </c>
      <c r="U5579">
        <v>38</v>
      </c>
      <c r="V5579">
        <v>2</v>
      </c>
    </row>
    <row r="5580" spans="1:22">
      <c r="A5580">
        <v>6340455</v>
      </c>
      <c r="B5580" t="str">
        <f t="shared" si="443"/>
        <v>pUSA01</v>
      </c>
      <c r="C5580" t="str">
        <f t="shared" si="444"/>
        <v>NC_007790.1</v>
      </c>
      <c r="D5580" t="str">
        <f t="shared" si="445"/>
        <v>CP000256</v>
      </c>
      <c r="E5580" t="str">
        <f t="shared" si="442"/>
        <v>Staphylococcus</v>
      </c>
      <c r="F5580" t="s">
        <v>32816</v>
      </c>
      <c r="G5580" t="str">
        <f t="shared" si="446"/>
        <v xml:space="preserve">Staphylococcusaureus                   Bacilli3.12528.7363---3-                                                </v>
      </c>
      <c r="H5580" t="s">
        <v>28258</v>
      </c>
      <c r="I5580" t="s">
        <v>15</v>
      </c>
      <c r="J5580" t="s">
        <v>46</v>
      </c>
      <c r="K5580" t="s">
        <v>1953</v>
      </c>
      <c r="L5580" t="s">
        <v>28268</v>
      </c>
      <c r="M5580" t="s">
        <v>28269</v>
      </c>
      <c r="N5580" t="s">
        <v>28270</v>
      </c>
      <c r="O5580" s="1" t="s">
        <v>27444</v>
      </c>
      <c r="P5580" t="s">
        <v>27445</v>
      </c>
      <c r="Q5580">
        <v>3</v>
      </c>
      <c r="R5580" t="s">
        <v>23</v>
      </c>
      <c r="S5580" t="s">
        <v>23</v>
      </c>
      <c r="T5580" t="s">
        <v>23</v>
      </c>
      <c r="U5580">
        <v>3</v>
      </c>
      <c r="V5580" t="s">
        <v>24</v>
      </c>
    </row>
    <row r="5581" spans="1:22">
      <c r="A5581">
        <v>6340359</v>
      </c>
      <c r="B5581" t="str">
        <f t="shared" si="443"/>
        <v>pUSA300HOUMR</v>
      </c>
      <c r="C5581" t="str">
        <f t="shared" si="444"/>
        <v>NC_010063.1</v>
      </c>
      <c r="D5581" t="str">
        <f t="shared" si="445"/>
        <v>CP000731</v>
      </c>
      <c r="E5581" t="str">
        <f t="shared" si="442"/>
        <v>Staphylococcus</v>
      </c>
      <c r="F5581" t="s">
        <v>32816</v>
      </c>
      <c r="G5581" t="str">
        <f t="shared" si="446"/>
        <v>Staphylococcusaureus                   Bacilli27.04130.516629---323</v>
      </c>
      <c r="H5581" t="s">
        <v>28271</v>
      </c>
      <c r="I5581" t="s">
        <v>15</v>
      </c>
      <c r="J5581" t="s">
        <v>46</v>
      </c>
      <c r="K5581" t="s">
        <v>1953</v>
      </c>
      <c r="L5581" t="s">
        <v>28272</v>
      </c>
      <c r="M5581" t="s">
        <v>28273</v>
      </c>
      <c r="N5581" t="s">
        <v>28274</v>
      </c>
      <c r="O5581" s="1" t="s">
        <v>28275</v>
      </c>
      <c r="P5581" t="s">
        <v>28276</v>
      </c>
      <c r="Q5581">
        <v>29</v>
      </c>
      <c r="R5581" t="s">
        <v>23</v>
      </c>
      <c r="S5581" t="s">
        <v>23</v>
      </c>
      <c r="T5581" t="s">
        <v>23</v>
      </c>
      <c r="U5581">
        <v>32</v>
      </c>
      <c r="V5581">
        <v>3</v>
      </c>
    </row>
    <row r="5582" spans="1:22">
      <c r="A5582">
        <v>6340263</v>
      </c>
      <c r="B5582" t="str">
        <f t="shared" si="443"/>
        <v>pUSA01-HOU</v>
      </c>
      <c r="C5582" t="str">
        <f t="shared" si="444"/>
        <v>NC_012417.1</v>
      </c>
      <c r="D5582" t="str">
        <f t="shared" si="445"/>
        <v>CP001544</v>
      </c>
      <c r="E5582" t="str">
        <f t="shared" si="442"/>
        <v>Staphylococcus</v>
      </c>
      <c r="F5582" t="s">
        <v>32816</v>
      </c>
      <c r="G5582" t="str">
        <f t="shared" si="446"/>
        <v xml:space="preserve">Staphylococcusaureus                   Bacilli3.12528.7363---3-                                        </v>
      </c>
      <c r="H5582" t="s">
        <v>28271</v>
      </c>
      <c r="I5582" t="s">
        <v>15</v>
      </c>
      <c r="J5582" t="s">
        <v>46</v>
      </c>
      <c r="K5582" t="s">
        <v>1953</v>
      </c>
      <c r="L5582" t="s">
        <v>28277</v>
      </c>
      <c r="M5582" t="s">
        <v>28278</v>
      </c>
      <c r="N5582" t="s">
        <v>28279</v>
      </c>
      <c r="O5582" s="1" t="s">
        <v>27444</v>
      </c>
      <c r="P5582" t="s">
        <v>27445</v>
      </c>
      <c r="Q5582">
        <v>3</v>
      </c>
      <c r="R5582" t="s">
        <v>23</v>
      </c>
      <c r="S5582" t="s">
        <v>23</v>
      </c>
      <c r="T5582" t="s">
        <v>23</v>
      </c>
      <c r="U5582">
        <v>3</v>
      </c>
      <c r="V5582" t="s">
        <v>44</v>
      </c>
    </row>
    <row r="5583" spans="1:22">
      <c r="A5583">
        <v>6340167</v>
      </c>
      <c r="B5583" t="str">
        <f t="shared" si="443"/>
        <v>pUSA300HOUMS</v>
      </c>
      <c r="C5583" t="str">
        <f t="shared" si="444"/>
        <v>NC_010066.1</v>
      </c>
      <c r="D5583" t="str">
        <f t="shared" si="445"/>
        <v>CP000732</v>
      </c>
      <c r="E5583" t="str">
        <f t="shared" si="442"/>
        <v>Staphylococcus</v>
      </c>
      <c r="F5583" t="s">
        <v>32816</v>
      </c>
      <c r="G5583" t="str">
        <f t="shared" si="446"/>
        <v xml:space="preserve">Staphylococcusaureus                   Bacilli20.41328.148720---20-                                        </v>
      </c>
      <c r="H5583" t="s">
        <v>28280</v>
      </c>
      <c r="I5583" t="s">
        <v>15</v>
      </c>
      <c r="J5583" t="s">
        <v>46</v>
      </c>
      <c r="K5583" t="s">
        <v>1953</v>
      </c>
      <c r="L5583" t="s">
        <v>28281</v>
      </c>
      <c r="M5583" t="s">
        <v>28282</v>
      </c>
      <c r="N5583" t="s">
        <v>28283</v>
      </c>
      <c r="O5583" s="1" t="s">
        <v>28284</v>
      </c>
      <c r="P5583" t="s">
        <v>28285</v>
      </c>
      <c r="Q5583">
        <v>20</v>
      </c>
      <c r="R5583" t="s">
        <v>23</v>
      </c>
      <c r="S5583" t="s">
        <v>23</v>
      </c>
      <c r="T5583" t="s">
        <v>23</v>
      </c>
      <c r="U5583">
        <v>20</v>
      </c>
      <c r="V5583" t="s">
        <v>44</v>
      </c>
    </row>
    <row r="5584" spans="1:22">
      <c r="A5584">
        <v>6340071</v>
      </c>
      <c r="B5584" t="str">
        <f t="shared" si="443"/>
        <v>pZ172_2</v>
      </c>
      <c r="C5584" t="str">
        <f t="shared" si="444"/>
        <v>NC_022605.1</v>
      </c>
      <c r="D5584" t="str">
        <f t="shared" si="445"/>
        <v>CP006840</v>
      </c>
      <c r="E5584" t="str">
        <f t="shared" si="442"/>
        <v>Staphylococcus</v>
      </c>
      <c r="F5584" t="s">
        <v>32816</v>
      </c>
      <c r="G5584" t="str">
        <f t="shared" si="446"/>
        <v xml:space="preserve">Staphylococcusaureus                   Bacilli3.01128.99372---2-                                                        </v>
      </c>
      <c r="H5584" t="s">
        <v>28286</v>
      </c>
      <c r="I5584" t="s">
        <v>15</v>
      </c>
      <c r="J5584" t="s">
        <v>46</v>
      </c>
      <c r="K5584" t="s">
        <v>1953</v>
      </c>
      <c r="L5584" t="s">
        <v>28287</v>
      </c>
      <c r="M5584" t="s">
        <v>28288</v>
      </c>
      <c r="N5584" t="s">
        <v>28289</v>
      </c>
      <c r="O5584" s="1" t="s">
        <v>27778</v>
      </c>
      <c r="P5584" t="s">
        <v>27779</v>
      </c>
      <c r="Q5584">
        <v>2</v>
      </c>
      <c r="R5584" t="s">
        <v>23</v>
      </c>
      <c r="S5584" t="s">
        <v>23</v>
      </c>
      <c r="T5584" t="s">
        <v>23</v>
      </c>
      <c r="U5584">
        <v>2</v>
      </c>
      <c r="V5584" t="s">
        <v>58</v>
      </c>
    </row>
    <row r="5585" spans="1:22">
      <c r="A5585">
        <v>6339975</v>
      </c>
      <c r="B5585" t="str">
        <f t="shared" si="443"/>
        <v>pZ172_1</v>
      </c>
      <c r="C5585" t="str">
        <f t="shared" si="444"/>
        <v>NC_022610.1</v>
      </c>
      <c r="D5585" t="str">
        <f t="shared" si="445"/>
        <v>CP006839</v>
      </c>
      <c r="E5585" t="str">
        <f t="shared" si="442"/>
        <v>Staphylococcus</v>
      </c>
      <c r="F5585" t="s">
        <v>32816</v>
      </c>
      <c r="G5585" t="str">
        <f t="shared" si="446"/>
        <v>Staphylococcusaureus                   Bacilli27.32632.972328---291</v>
      </c>
      <c r="H5585" t="s">
        <v>28286</v>
      </c>
      <c r="I5585" t="s">
        <v>15</v>
      </c>
      <c r="J5585" t="s">
        <v>46</v>
      </c>
      <c r="K5585" t="s">
        <v>1953</v>
      </c>
      <c r="L5585" t="s">
        <v>28290</v>
      </c>
      <c r="M5585" t="s">
        <v>28291</v>
      </c>
      <c r="N5585" t="s">
        <v>28292</v>
      </c>
      <c r="O5585" s="1" t="s">
        <v>28293</v>
      </c>
      <c r="P5585" t="s">
        <v>28294</v>
      </c>
      <c r="Q5585">
        <v>28</v>
      </c>
      <c r="R5585" t="s">
        <v>23</v>
      </c>
      <c r="S5585" t="s">
        <v>23</v>
      </c>
      <c r="T5585" t="s">
        <v>23</v>
      </c>
      <c r="U5585">
        <v>29</v>
      </c>
      <c r="V5585">
        <v>1</v>
      </c>
    </row>
    <row r="5586" spans="1:22">
      <c r="A5586">
        <v>6339879</v>
      </c>
      <c r="B5586" t="str">
        <f t="shared" si="443"/>
        <v>pUSA02-ISMMS</v>
      </c>
      <c r="C5586" t="str">
        <f t="shared" si="444"/>
        <v>NZ_CP007178.1</v>
      </c>
      <c r="D5586" t="str">
        <f t="shared" si="445"/>
        <v>CP007178</v>
      </c>
      <c r="E5586" t="str">
        <f t="shared" si="442"/>
        <v>Staphylococcus</v>
      </c>
      <c r="F5586" t="s">
        <v>32816</v>
      </c>
      <c r="G5586" t="str">
        <f t="shared" si="446"/>
        <v xml:space="preserve">Staphylococcusaureus                   Bacilli3.12528.7363---3-                                                        </v>
      </c>
      <c r="H5586" t="s">
        <v>28295</v>
      </c>
      <c r="I5586" t="s">
        <v>15</v>
      </c>
      <c r="J5586" t="s">
        <v>46</v>
      </c>
      <c r="K5586" t="s">
        <v>1953</v>
      </c>
      <c r="L5586" t="s">
        <v>28296</v>
      </c>
      <c r="M5586" t="s">
        <v>28297</v>
      </c>
      <c r="N5586" t="s">
        <v>28298</v>
      </c>
      <c r="O5586" s="1" t="s">
        <v>27444</v>
      </c>
      <c r="P5586" t="s">
        <v>27445</v>
      </c>
      <c r="Q5586">
        <v>3</v>
      </c>
      <c r="R5586" t="s">
        <v>23</v>
      </c>
      <c r="S5586" t="s">
        <v>23</v>
      </c>
      <c r="T5586" t="s">
        <v>23</v>
      </c>
      <c r="U5586">
        <v>3</v>
      </c>
      <c r="V5586" t="s">
        <v>58</v>
      </c>
    </row>
    <row r="5587" spans="1:22">
      <c r="A5587">
        <v>6339783</v>
      </c>
      <c r="B5587" t="str">
        <f t="shared" si="443"/>
        <v>pUSA01-ISMMS</v>
      </c>
      <c r="C5587" t="str">
        <f t="shared" si="444"/>
        <v>NZ_CP007177.1</v>
      </c>
      <c r="D5587" t="str">
        <f t="shared" si="445"/>
        <v>CP007177</v>
      </c>
      <c r="E5587" t="str">
        <f t="shared" si="442"/>
        <v>Staphylococcus</v>
      </c>
      <c r="F5587" t="s">
        <v>32816</v>
      </c>
      <c r="G5587" t="str">
        <f t="shared" si="446"/>
        <v>Staphylococcusaureus                   Bacilli27.06830.537931---321</v>
      </c>
      <c r="H5587" t="s">
        <v>28295</v>
      </c>
      <c r="I5587" t="s">
        <v>15</v>
      </c>
      <c r="J5587" t="s">
        <v>46</v>
      </c>
      <c r="K5587" t="s">
        <v>1953</v>
      </c>
      <c r="L5587" t="s">
        <v>28299</v>
      </c>
      <c r="M5587" t="s">
        <v>28300</v>
      </c>
      <c r="N5587" t="s">
        <v>28301</v>
      </c>
      <c r="O5587" s="1" t="s">
        <v>27625</v>
      </c>
      <c r="P5587" t="s">
        <v>27626</v>
      </c>
      <c r="Q5587">
        <v>31</v>
      </c>
      <c r="R5587" t="s">
        <v>23</v>
      </c>
      <c r="S5587" t="s">
        <v>23</v>
      </c>
      <c r="T5587" t="s">
        <v>23</v>
      </c>
      <c r="U5587">
        <v>32</v>
      </c>
      <c r="V5587">
        <v>1</v>
      </c>
    </row>
    <row r="5588" spans="1:22">
      <c r="A5588">
        <v>6339687</v>
      </c>
      <c r="B5588" t="str">
        <f t="shared" si="443"/>
        <v>pAYP1020</v>
      </c>
      <c r="C5588" t="str">
        <f t="shared" si="444"/>
        <v>NZ_CP007602.1</v>
      </c>
      <c r="D5588" t="str">
        <f t="shared" si="445"/>
        <v>CP007602</v>
      </c>
      <c r="E5588" t="str">
        <f t="shared" si="442"/>
        <v>Staphylococcus</v>
      </c>
      <c r="F5588" t="s">
        <v>32817</v>
      </c>
      <c r="G5588" t="str">
        <f t="shared" si="446"/>
        <v>Staphylococcuscapitis                  Bacilli59.66130.309663---652</v>
      </c>
      <c r="H5588" t="s">
        <v>28302</v>
      </c>
      <c r="I5588" t="s">
        <v>15</v>
      </c>
      <c r="J5588" t="s">
        <v>46</v>
      </c>
      <c r="K5588" t="s">
        <v>1953</v>
      </c>
      <c r="L5588" t="s">
        <v>28303</v>
      </c>
      <c r="M5588" t="s">
        <v>28304</v>
      </c>
      <c r="N5588" t="s">
        <v>28305</v>
      </c>
      <c r="O5588" s="1" t="s">
        <v>28306</v>
      </c>
      <c r="P5588" t="s">
        <v>28307</v>
      </c>
      <c r="Q5588">
        <v>63</v>
      </c>
      <c r="R5588" t="s">
        <v>23</v>
      </c>
      <c r="S5588" t="s">
        <v>23</v>
      </c>
      <c r="T5588" t="s">
        <v>23</v>
      </c>
      <c r="U5588">
        <v>65</v>
      </c>
      <c r="V5588">
        <v>2</v>
      </c>
    </row>
    <row r="5589" spans="1:22">
      <c r="A5589">
        <v>6339591</v>
      </c>
      <c r="B5589" t="str">
        <f t="shared" si="443"/>
        <v>pLNU8 (naturally occurring)</v>
      </c>
      <c r="C5589" t="str">
        <f t="shared" si="444"/>
        <v>NC_008352.1</v>
      </c>
      <c r="D5589" t="str">
        <f t="shared" si="445"/>
        <v>AM399080</v>
      </c>
      <c r="E5589" t="str">
        <f t="shared" si="442"/>
        <v>Staphylococcus</v>
      </c>
      <c r="F5589" t="s">
        <v>32818</v>
      </c>
      <c r="G5589" t="str">
        <f t="shared" si="446"/>
        <v xml:space="preserve">Staphylococcuschromogenes              Bacilli2.27830.72872---2-                                                </v>
      </c>
      <c r="H5589" t="s">
        <v>28308</v>
      </c>
      <c r="I5589" t="s">
        <v>15</v>
      </c>
      <c r="J5589" t="s">
        <v>46</v>
      </c>
      <c r="K5589" t="s">
        <v>1953</v>
      </c>
      <c r="L5589" t="s">
        <v>28309</v>
      </c>
      <c r="M5589" t="s">
        <v>28310</v>
      </c>
      <c r="N5589" t="s">
        <v>28311</v>
      </c>
      <c r="O5589" s="1" t="s">
        <v>28312</v>
      </c>
      <c r="P5589" t="s">
        <v>28313</v>
      </c>
      <c r="Q5589">
        <v>2</v>
      </c>
      <c r="R5589" t="s">
        <v>23</v>
      </c>
      <c r="S5589" t="s">
        <v>23</v>
      </c>
      <c r="T5589" t="s">
        <v>23</v>
      </c>
      <c r="U5589">
        <v>2</v>
      </c>
      <c r="V5589" t="s">
        <v>24</v>
      </c>
    </row>
    <row r="5590" spans="1:22">
      <c r="A5590">
        <v>6339495</v>
      </c>
      <c r="B5590" t="str">
        <f t="shared" si="443"/>
        <v>pLNU1</v>
      </c>
      <c r="C5590" t="str">
        <f t="shared" si="444"/>
        <v>NC_007768.1</v>
      </c>
      <c r="D5590" t="str">
        <f t="shared" si="445"/>
        <v>AM184099</v>
      </c>
      <c r="E5590" t="str">
        <f t="shared" si="442"/>
        <v>Staphylococcus</v>
      </c>
      <c r="F5590" t="s">
        <v>32818</v>
      </c>
      <c r="G5590" t="str">
        <f t="shared" si="446"/>
        <v xml:space="preserve">Staphylococcuschromogenes              Bacilli2.36129.30962---2-                                                                        </v>
      </c>
      <c r="H5590" t="s">
        <v>28308</v>
      </c>
      <c r="I5590" t="s">
        <v>15</v>
      </c>
      <c r="J5590" t="s">
        <v>46</v>
      </c>
      <c r="K5590" t="s">
        <v>1953</v>
      </c>
      <c r="L5590" t="s">
        <v>28314</v>
      </c>
      <c r="M5590" t="s">
        <v>28315</v>
      </c>
      <c r="N5590" t="s">
        <v>28316</v>
      </c>
      <c r="O5590" s="1" t="s">
        <v>28317</v>
      </c>
      <c r="P5590" t="s">
        <v>28318</v>
      </c>
      <c r="Q5590">
        <v>2</v>
      </c>
      <c r="R5590" t="s">
        <v>23</v>
      </c>
      <c r="S5590" t="s">
        <v>23</v>
      </c>
      <c r="T5590" t="s">
        <v>23</v>
      </c>
      <c r="U5590">
        <v>2</v>
      </c>
      <c r="V5590" t="s">
        <v>3736</v>
      </c>
    </row>
    <row r="5591" spans="1:22">
      <c r="A5591">
        <v>6339399</v>
      </c>
      <c r="B5591" t="str">
        <f t="shared" si="443"/>
        <v>pLNU9</v>
      </c>
      <c r="C5591" t="str">
        <f t="shared" si="444"/>
        <v>NC_008354.1</v>
      </c>
      <c r="D5591" t="str">
        <f t="shared" si="445"/>
        <v>AM399082</v>
      </c>
      <c r="E5591" t="str">
        <f t="shared" si="442"/>
        <v>Staphylococcus</v>
      </c>
      <c r="F5591" t="s">
        <v>32818</v>
      </c>
      <c r="G5591" t="str">
        <f t="shared" si="446"/>
        <v xml:space="preserve">Staphylococcuschromogenes              Bacilli3.78329.52683---3-                                                                        </v>
      </c>
      <c r="H5591" t="s">
        <v>28308</v>
      </c>
      <c r="I5591" t="s">
        <v>15</v>
      </c>
      <c r="J5591" t="s">
        <v>46</v>
      </c>
      <c r="K5591" t="s">
        <v>1953</v>
      </c>
      <c r="L5591" t="s">
        <v>28319</v>
      </c>
      <c r="M5591" t="s">
        <v>28320</v>
      </c>
      <c r="N5591" t="s">
        <v>28321</v>
      </c>
      <c r="O5591" s="1" t="s">
        <v>28322</v>
      </c>
      <c r="P5591" t="s">
        <v>28323</v>
      </c>
      <c r="Q5591">
        <v>3</v>
      </c>
      <c r="R5591" t="s">
        <v>23</v>
      </c>
      <c r="S5591" t="s">
        <v>23</v>
      </c>
      <c r="T5591" t="s">
        <v>23</v>
      </c>
      <c r="U5591">
        <v>3</v>
      </c>
      <c r="V5591" t="s">
        <v>3736</v>
      </c>
    </row>
    <row r="5592" spans="1:22">
      <c r="A5592">
        <v>6339303</v>
      </c>
      <c r="B5592" t="str">
        <f t="shared" si="443"/>
        <v>pLNU4</v>
      </c>
      <c r="C5592" t="str">
        <f t="shared" si="444"/>
        <v>NC_007771.1</v>
      </c>
      <c r="D5592" t="str">
        <f t="shared" si="445"/>
        <v>AM184102</v>
      </c>
      <c r="E5592" t="str">
        <f t="shared" si="442"/>
        <v>Staphylococcus</v>
      </c>
      <c r="F5592" t="s">
        <v>32818</v>
      </c>
      <c r="G5592" t="str">
        <f t="shared" si="446"/>
        <v xml:space="preserve">Staphylococcuschromogenes              Bacilli2.56130.41782---2-                                                                        </v>
      </c>
      <c r="H5592" t="s">
        <v>28308</v>
      </c>
      <c r="I5592" t="s">
        <v>15</v>
      </c>
      <c r="J5592" t="s">
        <v>46</v>
      </c>
      <c r="K5592" t="s">
        <v>1953</v>
      </c>
      <c r="L5592" t="s">
        <v>28324</v>
      </c>
      <c r="M5592" t="s">
        <v>28325</v>
      </c>
      <c r="N5592" t="s">
        <v>28326</v>
      </c>
      <c r="O5592" s="1" t="s">
        <v>28327</v>
      </c>
      <c r="P5592" t="s">
        <v>28328</v>
      </c>
      <c r="Q5592">
        <v>2</v>
      </c>
      <c r="R5592" t="s">
        <v>23</v>
      </c>
      <c r="S5592" t="s">
        <v>23</v>
      </c>
      <c r="T5592" t="s">
        <v>23</v>
      </c>
      <c r="U5592">
        <v>2</v>
      </c>
      <c r="V5592" t="s">
        <v>3736</v>
      </c>
    </row>
    <row r="5593" spans="1:22">
      <c r="A5593">
        <v>6339207</v>
      </c>
      <c r="B5593" t="str">
        <f t="shared" si="443"/>
        <v>unnamed</v>
      </c>
      <c r="C5593" t="str">
        <f t="shared" si="444"/>
        <v>NZ_CP009047.1</v>
      </c>
      <c r="D5593" t="str">
        <f t="shared" si="445"/>
        <v>CP009047</v>
      </c>
      <c r="E5593" t="str">
        <f t="shared" si="442"/>
        <v>Staphylococcus</v>
      </c>
      <c r="F5593" t="s">
        <v>32819</v>
      </c>
      <c r="G5593" t="str">
        <f t="shared" si="446"/>
        <v>Staphylococcusepidermidis              Bacilli37.68827.271341---476</v>
      </c>
      <c r="H5593" t="s">
        <v>28329</v>
      </c>
      <c r="I5593" t="s">
        <v>15</v>
      </c>
      <c r="J5593" t="s">
        <v>46</v>
      </c>
      <c r="K5593" t="s">
        <v>1953</v>
      </c>
      <c r="L5593" t="s">
        <v>68</v>
      </c>
      <c r="M5593" t="s">
        <v>28330</v>
      </c>
      <c r="N5593" t="s">
        <v>28331</v>
      </c>
      <c r="O5593" s="1" t="s">
        <v>28332</v>
      </c>
      <c r="P5593" t="s">
        <v>28333</v>
      </c>
      <c r="Q5593">
        <v>41</v>
      </c>
      <c r="R5593" t="s">
        <v>23</v>
      </c>
      <c r="S5593" t="s">
        <v>23</v>
      </c>
      <c r="T5593" t="s">
        <v>23</v>
      </c>
      <c r="U5593">
        <v>47</v>
      </c>
      <c r="V5593">
        <v>6</v>
      </c>
    </row>
    <row r="5594" spans="1:22">
      <c r="A5594">
        <v>6339111</v>
      </c>
      <c r="B5594" t="str">
        <f t="shared" si="443"/>
        <v>pSWS47</v>
      </c>
      <c r="C5594" t="str">
        <f t="shared" si="444"/>
        <v>NC_022618.1</v>
      </c>
      <c r="D5594" t="str">
        <f t="shared" si="445"/>
        <v>HG380319</v>
      </c>
      <c r="E5594" t="str">
        <f t="shared" si="442"/>
        <v>Staphylococcus</v>
      </c>
      <c r="F5594" t="s">
        <v>32819</v>
      </c>
      <c r="G5594" t="str">
        <f t="shared" si="446"/>
        <v>Staphylococcusepidermidis              Bacilli28.74333.041121---3110</v>
      </c>
      <c r="H5594" t="s">
        <v>28334</v>
      </c>
      <c r="I5594" t="s">
        <v>15</v>
      </c>
      <c r="J5594" t="s">
        <v>46</v>
      </c>
      <c r="K5594" t="s">
        <v>1953</v>
      </c>
      <c r="L5594" t="s">
        <v>28335</v>
      </c>
      <c r="M5594" t="s">
        <v>28336</v>
      </c>
      <c r="N5594" t="s">
        <v>28337</v>
      </c>
      <c r="O5594" s="1" t="s">
        <v>28338</v>
      </c>
      <c r="P5594" t="s">
        <v>28339</v>
      </c>
      <c r="Q5594">
        <v>21</v>
      </c>
      <c r="R5594" t="s">
        <v>23</v>
      </c>
      <c r="S5594" t="s">
        <v>23</v>
      </c>
      <c r="T5594" t="s">
        <v>23</v>
      </c>
      <c r="U5594">
        <v>31</v>
      </c>
      <c r="V5594">
        <v>10</v>
      </c>
    </row>
    <row r="5595" spans="1:22">
      <c r="A5595">
        <v>6339015</v>
      </c>
      <c r="B5595" t="str">
        <f t="shared" si="443"/>
        <v>pNE131</v>
      </c>
      <c r="C5595" t="str">
        <f t="shared" si="444"/>
        <v>NC_001390.1</v>
      </c>
      <c r="D5595" t="str">
        <f t="shared" si="445"/>
        <v>M12730</v>
      </c>
      <c r="E5595" t="str">
        <f t="shared" ref="E5595:E5658" si="447">MID(H5595,1,FIND(" ",H5595)-1)</f>
        <v>Staphylococcus</v>
      </c>
      <c r="F5595" t="s">
        <v>32819</v>
      </c>
      <c r="G5595" t="str">
        <f t="shared" si="446"/>
        <v xml:space="preserve">Staphylococcusepidermidis              Bacilli2.35530.99792---2-                                                                                </v>
      </c>
      <c r="H5595" t="s">
        <v>28334</v>
      </c>
      <c r="I5595" t="s">
        <v>15</v>
      </c>
      <c r="J5595" t="s">
        <v>46</v>
      </c>
      <c r="K5595" t="s">
        <v>1953</v>
      </c>
      <c r="L5595" t="s">
        <v>28340</v>
      </c>
      <c r="M5595" t="s">
        <v>28341</v>
      </c>
      <c r="N5595" t="s">
        <v>28342</v>
      </c>
      <c r="O5595" s="1" t="s">
        <v>28343</v>
      </c>
      <c r="P5595" t="s">
        <v>28344</v>
      </c>
      <c r="Q5595">
        <v>2</v>
      </c>
      <c r="R5595" t="s">
        <v>23</v>
      </c>
      <c r="S5595" t="s">
        <v>23</v>
      </c>
      <c r="T5595" t="s">
        <v>23</v>
      </c>
      <c r="U5595">
        <v>2</v>
      </c>
      <c r="V5595" t="s">
        <v>3129</v>
      </c>
    </row>
    <row r="5596" spans="1:22">
      <c r="A5596">
        <v>6338919</v>
      </c>
      <c r="B5596" t="str">
        <f t="shared" si="443"/>
        <v>pSK639</v>
      </c>
      <c r="C5596" t="str">
        <f t="shared" si="444"/>
        <v>NC_005566.1</v>
      </c>
      <c r="D5596" t="str">
        <f t="shared" si="445"/>
        <v>U40259</v>
      </c>
      <c r="E5596" t="str">
        <f t="shared" si="447"/>
        <v>Staphylococcus</v>
      </c>
      <c r="F5596" t="s">
        <v>32819</v>
      </c>
      <c r="G5596" t="str">
        <f t="shared" si="446"/>
        <v xml:space="preserve">Staphylococcusepidermidis              Bacilli8.01333.832511---11-                                                                        </v>
      </c>
      <c r="H5596" t="s">
        <v>28345</v>
      </c>
      <c r="I5596" t="s">
        <v>15</v>
      </c>
      <c r="J5596" t="s">
        <v>46</v>
      </c>
      <c r="K5596" t="s">
        <v>1953</v>
      </c>
      <c r="L5596" t="s">
        <v>28346</v>
      </c>
      <c r="M5596" t="s">
        <v>28347</v>
      </c>
      <c r="N5596" t="s">
        <v>28348</v>
      </c>
      <c r="O5596" s="1" t="s">
        <v>28349</v>
      </c>
      <c r="P5596" t="s">
        <v>28350</v>
      </c>
      <c r="Q5596">
        <v>11</v>
      </c>
      <c r="R5596" t="s">
        <v>23</v>
      </c>
      <c r="S5596" t="s">
        <v>23</v>
      </c>
      <c r="T5596" t="s">
        <v>23</v>
      </c>
      <c r="U5596">
        <v>11</v>
      </c>
      <c r="V5596" t="s">
        <v>3736</v>
      </c>
    </row>
    <row r="5597" spans="1:22">
      <c r="A5597">
        <v>6338823</v>
      </c>
      <c r="B5597" t="str">
        <f t="shared" si="443"/>
        <v>pSepCH</v>
      </c>
      <c r="C5597" t="str">
        <f t="shared" si="444"/>
        <v>NC_003969.1</v>
      </c>
      <c r="D5597" t="str">
        <f t="shared" si="445"/>
        <v>AY092027</v>
      </c>
      <c r="E5597" t="str">
        <f t="shared" si="447"/>
        <v>Staphylococcus</v>
      </c>
      <c r="F5597" t="s">
        <v>32819</v>
      </c>
      <c r="G5597" t="str">
        <f t="shared" si="446"/>
        <v xml:space="preserve">Staphylococcusepidermidis              Bacilli2.39129.02553---3-                                                                        </v>
      </c>
      <c r="H5597" t="s">
        <v>28351</v>
      </c>
      <c r="I5597" t="s">
        <v>15</v>
      </c>
      <c r="J5597" t="s">
        <v>46</v>
      </c>
      <c r="K5597" t="s">
        <v>1953</v>
      </c>
      <c r="L5597" t="s">
        <v>28352</v>
      </c>
      <c r="M5597" t="s">
        <v>28353</v>
      </c>
      <c r="N5597" t="s">
        <v>28354</v>
      </c>
      <c r="O5597" s="1" t="s">
        <v>28355</v>
      </c>
      <c r="P5597" t="s">
        <v>28356</v>
      </c>
      <c r="Q5597">
        <v>3</v>
      </c>
      <c r="R5597" t="s">
        <v>23</v>
      </c>
      <c r="S5597" t="s">
        <v>23</v>
      </c>
      <c r="T5597" t="s">
        <v>23</v>
      </c>
      <c r="U5597">
        <v>3</v>
      </c>
      <c r="V5597" t="s">
        <v>3736</v>
      </c>
    </row>
    <row r="5598" spans="1:22">
      <c r="A5598">
        <v>6338727</v>
      </c>
      <c r="B5598" t="str">
        <f t="shared" si="443"/>
        <v>pMCPSe216-01</v>
      </c>
      <c r="C5598" t="str">
        <f t="shared" si="444"/>
        <v>NC_024966.1</v>
      </c>
      <c r="D5598" t="str">
        <f t="shared" si="445"/>
        <v>KF290957</v>
      </c>
      <c r="E5598" t="str">
        <f t="shared" si="447"/>
        <v>Staphylococcus</v>
      </c>
      <c r="F5598" t="s">
        <v>32819</v>
      </c>
      <c r="G5598" t="str">
        <f t="shared" si="446"/>
        <v xml:space="preserve">Staphylococcusepidermidis              Bacilli4.41930.11993---3-                                                        </v>
      </c>
      <c r="H5598" t="s">
        <v>28357</v>
      </c>
      <c r="I5598" t="s">
        <v>15</v>
      </c>
      <c r="J5598" t="s">
        <v>46</v>
      </c>
      <c r="K5598" t="s">
        <v>1953</v>
      </c>
      <c r="L5598" t="s">
        <v>28358</v>
      </c>
      <c r="M5598" t="s">
        <v>28359</v>
      </c>
      <c r="N5598" t="s">
        <v>28360</v>
      </c>
      <c r="O5598" s="1" t="s">
        <v>28361</v>
      </c>
      <c r="P5598" t="s">
        <v>28362</v>
      </c>
      <c r="Q5598">
        <v>3</v>
      </c>
      <c r="R5598" t="s">
        <v>23</v>
      </c>
      <c r="S5598" t="s">
        <v>23</v>
      </c>
      <c r="T5598" t="s">
        <v>23</v>
      </c>
      <c r="U5598">
        <v>3</v>
      </c>
      <c r="V5598" t="s">
        <v>58</v>
      </c>
    </row>
    <row r="5599" spans="1:22">
      <c r="A5599">
        <v>6338631</v>
      </c>
      <c r="B5599" t="str">
        <f t="shared" si="443"/>
        <v>pUR3036</v>
      </c>
      <c r="C5599" t="str">
        <f t="shared" si="444"/>
        <v>NC_019303.1</v>
      </c>
      <c r="D5599" t="str">
        <f t="shared" si="445"/>
        <v>JQ312423</v>
      </c>
      <c r="E5599" t="str">
        <f t="shared" si="447"/>
        <v>Staphylococcus</v>
      </c>
      <c r="F5599" t="s">
        <v>32819</v>
      </c>
      <c r="G5599" t="str">
        <f t="shared" si="446"/>
        <v xml:space="preserve">Staphylococcusepidermidis              Bacilli7.20932.36239---9-                                                                </v>
      </c>
      <c r="H5599" t="s">
        <v>28363</v>
      </c>
      <c r="I5599" t="s">
        <v>15</v>
      </c>
      <c r="J5599" t="s">
        <v>46</v>
      </c>
      <c r="K5599" t="s">
        <v>1953</v>
      </c>
      <c r="L5599" t="s">
        <v>28364</v>
      </c>
      <c r="M5599" t="s">
        <v>28365</v>
      </c>
      <c r="N5599" t="s">
        <v>28366</v>
      </c>
      <c r="O5599" s="1" t="s">
        <v>28367</v>
      </c>
      <c r="P5599" t="s">
        <v>28368</v>
      </c>
      <c r="Q5599">
        <v>9</v>
      </c>
      <c r="R5599" t="s">
        <v>23</v>
      </c>
      <c r="S5599" t="s">
        <v>23</v>
      </c>
      <c r="T5599" t="s">
        <v>23</v>
      </c>
      <c r="U5599">
        <v>9</v>
      </c>
      <c r="V5599" t="s">
        <v>495</v>
      </c>
    </row>
    <row r="5600" spans="1:22">
      <c r="A5600">
        <v>6338535</v>
      </c>
      <c r="B5600" t="str">
        <f t="shared" si="443"/>
        <v>pUR3937</v>
      </c>
      <c r="C5600" t="str">
        <f t="shared" si="444"/>
        <v>NC_019304.1</v>
      </c>
      <c r="D5600" t="str">
        <f t="shared" si="445"/>
        <v>JQ312424</v>
      </c>
      <c r="E5600" t="str">
        <f t="shared" si="447"/>
        <v>Staphylococcus</v>
      </c>
      <c r="F5600" t="s">
        <v>32819</v>
      </c>
      <c r="G5600" t="str">
        <f t="shared" si="446"/>
        <v xml:space="preserve">Staphylococcusepidermidis              Bacilli7.08232.3929---9-                                                                </v>
      </c>
      <c r="H5600" t="s">
        <v>28369</v>
      </c>
      <c r="I5600" t="s">
        <v>15</v>
      </c>
      <c r="J5600" t="s">
        <v>46</v>
      </c>
      <c r="K5600" t="s">
        <v>1953</v>
      </c>
      <c r="L5600" t="s">
        <v>28370</v>
      </c>
      <c r="M5600" t="s">
        <v>28371</v>
      </c>
      <c r="N5600" t="s">
        <v>28372</v>
      </c>
      <c r="O5600" s="1" t="s">
        <v>28373</v>
      </c>
      <c r="P5600" t="s">
        <v>28374</v>
      </c>
      <c r="Q5600">
        <v>9</v>
      </c>
      <c r="R5600" t="s">
        <v>23</v>
      </c>
      <c r="S5600" t="s">
        <v>23</v>
      </c>
      <c r="T5600" t="s">
        <v>23</v>
      </c>
      <c r="U5600">
        <v>9</v>
      </c>
      <c r="V5600" t="s">
        <v>495</v>
      </c>
    </row>
    <row r="5601" spans="1:22">
      <c r="A5601">
        <v>6338439</v>
      </c>
      <c r="B5601" t="str">
        <f t="shared" si="443"/>
        <v>pLNU6</v>
      </c>
      <c r="C5601" t="str">
        <f t="shared" si="444"/>
        <v>NC_008356.1</v>
      </c>
      <c r="D5601" t="str">
        <f t="shared" si="445"/>
        <v>AM399083</v>
      </c>
      <c r="E5601" t="str">
        <f t="shared" si="447"/>
        <v>Staphylococcus</v>
      </c>
      <c r="F5601" t="s">
        <v>32819</v>
      </c>
      <c r="G5601" t="str">
        <f t="shared" si="446"/>
        <v xml:space="preserve">Staphylococcusepidermidis              Bacilli2.54630.67562---2-                                                                        </v>
      </c>
      <c r="H5601" t="s">
        <v>28334</v>
      </c>
      <c r="I5601" t="s">
        <v>15</v>
      </c>
      <c r="J5601" t="s">
        <v>46</v>
      </c>
      <c r="K5601" t="s">
        <v>1953</v>
      </c>
      <c r="L5601" t="s">
        <v>28375</v>
      </c>
      <c r="M5601" t="s">
        <v>28376</v>
      </c>
      <c r="N5601" t="s">
        <v>28377</v>
      </c>
      <c r="O5601" s="1" t="s">
        <v>28378</v>
      </c>
      <c r="P5601" t="s">
        <v>28379</v>
      </c>
      <c r="Q5601">
        <v>2</v>
      </c>
      <c r="R5601" t="s">
        <v>23</v>
      </c>
      <c r="S5601" t="s">
        <v>23</v>
      </c>
      <c r="T5601" t="s">
        <v>23</v>
      </c>
      <c r="U5601">
        <v>2</v>
      </c>
      <c r="V5601" t="s">
        <v>3736</v>
      </c>
    </row>
    <row r="5602" spans="1:22">
      <c r="A5602">
        <v>6338343</v>
      </c>
      <c r="B5602" t="str">
        <f t="shared" si="443"/>
        <v>pSE-12228-04</v>
      </c>
      <c r="C5602" t="str">
        <f t="shared" si="444"/>
        <v>NC_005005.1</v>
      </c>
      <c r="D5602" t="str">
        <f t="shared" si="445"/>
        <v>AE015933</v>
      </c>
      <c r="E5602" t="str">
        <f t="shared" si="447"/>
        <v>Staphylococcus</v>
      </c>
      <c r="F5602" t="s">
        <v>32819</v>
      </c>
      <c r="G5602" t="str">
        <f t="shared" si="446"/>
        <v xml:space="preserve">Staphylococcusepidermidis              Bacilli17.26127.987916---16-                                                        </v>
      </c>
      <c r="H5602" t="s">
        <v>28380</v>
      </c>
      <c r="I5602" t="s">
        <v>15</v>
      </c>
      <c r="J5602" t="s">
        <v>46</v>
      </c>
      <c r="K5602" t="s">
        <v>1953</v>
      </c>
      <c r="L5602" t="s">
        <v>28381</v>
      </c>
      <c r="M5602" t="s">
        <v>28382</v>
      </c>
      <c r="N5602" t="s">
        <v>28383</v>
      </c>
      <c r="O5602" s="1" t="s">
        <v>28384</v>
      </c>
      <c r="P5602" t="s">
        <v>28385</v>
      </c>
      <c r="Q5602">
        <v>16</v>
      </c>
      <c r="R5602" t="s">
        <v>23</v>
      </c>
      <c r="S5602" t="s">
        <v>23</v>
      </c>
      <c r="T5602" t="s">
        <v>23</v>
      </c>
      <c r="U5602">
        <v>16</v>
      </c>
      <c r="V5602" t="s">
        <v>58</v>
      </c>
    </row>
    <row r="5603" spans="1:22">
      <c r="A5603">
        <v>6338247</v>
      </c>
      <c r="B5603" t="str">
        <f t="shared" si="443"/>
        <v>pSE-12228-03</v>
      </c>
      <c r="C5603" t="str">
        <f t="shared" si="444"/>
        <v>NC_005006.1</v>
      </c>
      <c r="D5603" t="str">
        <f t="shared" si="445"/>
        <v>AE015932</v>
      </c>
      <c r="E5603" t="str">
        <f t="shared" si="447"/>
        <v>Staphylococcus</v>
      </c>
      <c r="F5603" t="s">
        <v>32819</v>
      </c>
      <c r="G5603" t="str">
        <f t="shared" si="446"/>
        <v xml:space="preserve">Staphylococcusepidermidis              Bacilli8.00735.58148---8-                                                        </v>
      </c>
      <c r="H5603" t="s">
        <v>28380</v>
      </c>
      <c r="I5603" t="s">
        <v>15</v>
      </c>
      <c r="J5603" t="s">
        <v>46</v>
      </c>
      <c r="K5603" t="s">
        <v>1953</v>
      </c>
      <c r="L5603" t="s">
        <v>28386</v>
      </c>
      <c r="M5603" t="s">
        <v>28387</v>
      </c>
      <c r="N5603" t="s">
        <v>28388</v>
      </c>
      <c r="O5603" s="1" t="s">
        <v>28389</v>
      </c>
      <c r="P5603" t="s">
        <v>28390</v>
      </c>
      <c r="Q5603">
        <v>8</v>
      </c>
      <c r="R5603" t="s">
        <v>23</v>
      </c>
      <c r="S5603" t="s">
        <v>23</v>
      </c>
      <c r="T5603" t="s">
        <v>23</v>
      </c>
      <c r="U5603">
        <v>8</v>
      </c>
      <c r="V5603" t="s">
        <v>58</v>
      </c>
    </row>
    <row r="5604" spans="1:22">
      <c r="A5604">
        <v>6338151</v>
      </c>
      <c r="B5604" t="str">
        <f t="shared" si="443"/>
        <v>pSE-12228-02</v>
      </c>
      <c r="C5604" t="str">
        <f t="shared" si="444"/>
        <v>NC_005007.1</v>
      </c>
      <c r="D5604" t="str">
        <f t="shared" si="445"/>
        <v>AE015931</v>
      </c>
      <c r="E5604" t="str">
        <f t="shared" si="447"/>
        <v>Staphylococcus</v>
      </c>
      <c r="F5604" t="s">
        <v>32819</v>
      </c>
      <c r="G5604" t="str">
        <f t="shared" si="446"/>
        <v xml:space="preserve">Staphylococcusepidermidis              Bacilli4.67931.78036---6-                                                        </v>
      </c>
      <c r="H5604" t="s">
        <v>28380</v>
      </c>
      <c r="I5604" t="s">
        <v>15</v>
      </c>
      <c r="J5604" t="s">
        <v>46</v>
      </c>
      <c r="K5604" t="s">
        <v>1953</v>
      </c>
      <c r="L5604" t="s">
        <v>28391</v>
      </c>
      <c r="M5604" t="s">
        <v>28392</v>
      </c>
      <c r="N5604" t="s">
        <v>28393</v>
      </c>
      <c r="O5604" s="1" t="s">
        <v>28394</v>
      </c>
      <c r="P5604" t="s">
        <v>28395</v>
      </c>
      <c r="Q5604">
        <v>6</v>
      </c>
      <c r="R5604" t="s">
        <v>23</v>
      </c>
      <c r="S5604" t="s">
        <v>23</v>
      </c>
      <c r="T5604" t="s">
        <v>23</v>
      </c>
      <c r="U5604">
        <v>6</v>
      </c>
      <c r="V5604" t="s">
        <v>58</v>
      </c>
    </row>
    <row r="5605" spans="1:22">
      <c r="A5605">
        <v>6338055</v>
      </c>
      <c r="B5605" t="str">
        <f t="shared" si="443"/>
        <v>pSE-12228-05</v>
      </c>
      <c r="C5605" t="str">
        <f t="shared" si="444"/>
        <v>NC_005004.1</v>
      </c>
      <c r="D5605" t="str">
        <f t="shared" si="445"/>
        <v>AE015934</v>
      </c>
      <c r="E5605" t="str">
        <f t="shared" si="447"/>
        <v>Staphylococcus</v>
      </c>
      <c r="F5605" t="s">
        <v>32819</v>
      </c>
      <c r="G5605" t="str">
        <f t="shared" si="446"/>
        <v xml:space="preserve">Staphylococcusepidermidis              Bacilli24.36529.271522---22-                                                        </v>
      </c>
      <c r="H5605" t="s">
        <v>28380</v>
      </c>
      <c r="I5605" t="s">
        <v>15</v>
      </c>
      <c r="J5605" t="s">
        <v>46</v>
      </c>
      <c r="K5605" t="s">
        <v>1953</v>
      </c>
      <c r="L5605" t="s">
        <v>28396</v>
      </c>
      <c r="M5605" t="s">
        <v>28397</v>
      </c>
      <c r="N5605" t="s">
        <v>28398</v>
      </c>
      <c r="O5605" s="1" t="s">
        <v>28399</v>
      </c>
      <c r="P5605" t="s">
        <v>28400</v>
      </c>
      <c r="Q5605">
        <v>22</v>
      </c>
      <c r="R5605" t="s">
        <v>23</v>
      </c>
      <c r="S5605" t="s">
        <v>23</v>
      </c>
      <c r="T5605" t="s">
        <v>23</v>
      </c>
      <c r="U5605">
        <v>22</v>
      </c>
      <c r="V5605" t="s">
        <v>58</v>
      </c>
    </row>
    <row r="5606" spans="1:22">
      <c r="A5606">
        <v>6337959</v>
      </c>
      <c r="B5606" t="str">
        <f t="shared" si="443"/>
        <v>pSE-12228-01</v>
      </c>
      <c r="C5606" t="str">
        <f t="shared" si="444"/>
        <v>NC_005008.1</v>
      </c>
      <c r="D5606" t="str">
        <f t="shared" si="445"/>
        <v>AE015930</v>
      </c>
      <c r="E5606" t="str">
        <f t="shared" si="447"/>
        <v>Staphylococcus</v>
      </c>
      <c r="F5606" t="s">
        <v>32819</v>
      </c>
      <c r="G5606" t="str">
        <f t="shared" si="446"/>
        <v xml:space="preserve">Staphylococcusepidermidis              Bacilli4.43930.05183---3-                                                        </v>
      </c>
      <c r="H5606" t="s">
        <v>28380</v>
      </c>
      <c r="I5606" t="s">
        <v>15</v>
      </c>
      <c r="J5606" t="s">
        <v>46</v>
      </c>
      <c r="K5606" t="s">
        <v>1953</v>
      </c>
      <c r="L5606" t="s">
        <v>28401</v>
      </c>
      <c r="M5606" t="s">
        <v>28402</v>
      </c>
      <c r="N5606" t="s">
        <v>28403</v>
      </c>
      <c r="O5606" s="1" t="s">
        <v>20051</v>
      </c>
      <c r="P5606" t="s">
        <v>28404</v>
      </c>
      <c r="Q5606">
        <v>3</v>
      </c>
      <c r="R5606" t="s">
        <v>23</v>
      </c>
      <c r="S5606" t="s">
        <v>23</v>
      </c>
      <c r="T5606" t="s">
        <v>23</v>
      </c>
      <c r="U5606">
        <v>3</v>
      </c>
      <c r="V5606" t="s">
        <v>58</v>
      </c>
    </row>
    <row r="5607" spans="1:22">
      <c r="A5607">
        <v>6337863</v>
      </c>
      <c r="B5607" t="str">
        <f t="shared" si="443"/>
        <v>pSE-12228-06</v>
      </c>
      <c r="C5607" t="str">
        <f t="shared" si="444"/>
        <v>NC_005003.1</v>
      </c>
      <c r="D5607" t="str">
        <f t="shared" si="445"/>
        <v>AE015935</v>
      </c>
      <c r="E5607" t="str">
        <f t="shared" si="447"/>
        <v>Staphylococcus</v>
      </c>
      <c r="F5607" t="s">
        <v>32819</v>
      </c>
      <c r="G5607" t="str">
        <f t="shared" si="446"/>
        <v xml:space="preserve">Staphylococcusepidermidis              Bacilli6.58531.495811---11-                                                        </v>
      </c>
      <c r="H5607" t="s">
        <v>28380</v>
      </c>
      <c r="I5607" t="s">
        <v>15</v>
      </c>
      <c r="J5607" t="s">
        <v>46</v>
      </c>
      <c r="K5607" t="s">
        <v>1953</v>
      </c>
      <c r="L5607" t="s">
        <v>28405</v>
      </c>
      <c r="M5607" t="s">
        <v>28406</v>
      </c>
      <c r="N5607" t="s">
        <v>28407</v>
      </c>
      <c r="O5607" s="1" t="s">
        <v>28408</v>
      </c>
      <c r="P5607" t="s">
        <v>28409</v>
      </c>
      <c r="Q5607">
        <v>11</v>
      </c>
      <c r="R5607" t="s">
        <v>23</v>
      </c>
      <c r="S5607" t="s">
        <v>23</v>
      </c>
      <c r="T5607" t="s">
        <v>23</v>
      </c>
      <c r="U5607">
        <v>11</v>
      </c>
      <c r="V5607" t="s">
        <v>58</v>
      </c>
    </row>
    <row r="5608" spans="1:22">
      <c r="A5608">
        <v>6337767</v>
      </c>
      <c r="B5608" t="str">
        <f t="shared" si="443"/>
        <v>III</v>
      </c>
      <c r="C5608" t="str">
        <f t="shared" si="444"/>
        <v>NZ_HG813244.1</v>
      </c>
      <c r="D5608" t="str">
        <f t="shared" si="445"/>
        <v>HG813244</v>
      </c>
      <c r="E5608" t="str">
        <f t="shared" si="447"/>
        <v>Staphylococcus</v>
      </c>
      <c r="F5608" t="s">
        <v>32819</v>
      </c>
      <c r="G5608" t="str">
        <f t="shared" si="446"/>
        <v xml:space="preserve">Staphylococcusepidermidis              Bacilli11.15227.546612---12-                                                                </v>
      </c>
      <c r="H5608" t="s">
        <v>28410</v>
      </c>
      <c r="I5608" t="s">
        <v>15</v>
      </c>
      <c r="J5608" t="s">
        <v>46</v>
      </c>
      <c r="K5608" t="s">
        <v>1953</v>
      </c>
      <c r="L5608" t="s">
        <v>682</v>
      </c>
      <c r="M5608" t="s">
        <v>28411</v>
      </c>
      <c r="N5608" t="s">
        <v>28412</v>
      </c>
      <c r="O5608" s="1" t="s">
        <v>28413</v>
      </c>
      <c r="P5608" t="s">
        <v>28414</v>
      </c>
      <c r="Q5608">
        <v>12</v>
      </c>
      <c r="R5608" t="s">
        <v>23</v>
      </c>
      <c r="S5608" t="s">
        <v>23</v>
      </c>
      <c r="T5608" t="s">
        <v>23</v>
      </c>
      <c r="U5608">
        <v>12</v>
      </c>
      <c r="V5608" t="s">
        <v>495</v>
      </c>
    </row>
    <row r="5609" spans="1:22">
      <c r="A5609">
        <v>6337671</v>
      </c>
      <c r="B5609" t="str">
        <f t="shared" si="443"/>
        <v>II</v>
      </c>
      <c r="C5609" t="str">
        <f t="shared" si="444"/>
        <v>NZ_HG813243.1</v>
      </c>
      <c r="D5609" t="str">
        <f t="shared" si="445"/>
        <v>HG813243</v>
      </c>
      <c r="E5609" t="str">
        <f t="shared" si="447"/>
        <v>Staphylococcus</v>
      </c>
      <c r="F5609" t="s">
        <v>32819</v>
      </c>
      <c r="G5609" t="str">
        <f t="shared" si="446"/>
        <v xml:space="preserve">Staphylococcusepidermidis              Bacilli4.43930.09693---3-                                                                </v>
      </c>
      <c r="H5609" t="s">
        <v>28410</v>
      </c>
      <c r="I5609" t="s">
        <v>15</v>
      </c>
      <c r="J5609" t="s">
        <v>46</v>
      </c>
      <c r="K5609" t="s">
        <v>1953</v>
      </c>
      <c r="L5609" t="s">
        <v>677</v>
      </c>
      <c r="M5609" t="s">
        <v>28415</v>
      </c>
      <c r="N5609" t="s">
        <v>28416</v>
      </c>
      <c r="O5609" s="1" t="s">
        <v>20051</v>
      </c>
      <c r="P5609" t="s">
        <v>27449</v>
      </c>
      <c r="Q5609">
        <v>3</v>
      </c>
      <c r="R5609" t="s">
        <v>23</v>
      </c>
      <c r="S5609" t="s">
        <v>23</v>
      </c>
      <c r="T5609" t="s">
        <v>23</v>
      </c>
      <c r="U5609">
        <v>3</v>
      </c>
      <c r="V5609" t="s">
        <v>495</v>
      </c>
    </row>
    <row r="5610" spans="1:22">
      <c r="A5610">
        <v>6337575</v>
      </c>
      <c r="B5610" t="str">
        <f t="shared" si="443"/>
        <v>IV</v>
      </c>
      <c r="C5610" t="str">
        <f t="shared" si="444"/>
        <v>NZ_HG813245.1</v>
      </c>
      <c r="D5610" t="str">
        <f t="shared" si="445"/>
        <v>HG813245</v>
      </c>
      <c r="E5610" t="str">
        <f t="shared" si="447"/>
        <v>Staphylococcus</v>
      </c>
      <c r="F5610" t="s">
        <v>32819</v>
      </c>
      <c r="G5610" t="str">
        <f t="shared" si="446"/>
        <v>Staphylococcusepidermidis              Bacilli33.09428.017232---353</v>
      </c>
      <c r="H5610" t="s">
        <v>28410</v>
      </c>
      <c r="I5610" t="s">
        <v>15</v>
      </c>
      <c r="J5610" t="s">
        <v>46</v>
      </c>
      <c r="K5610" t="s">
        <v>1953</v>
      </c>
      <c r="L5610" t="s">
        <v>687</v>
      </c>
      <c r="M5610" t="s">
        <v>28417</v>
      </c>
      <c r="N5610" t="s">
        <v>28418</v>
      </c>
      <c r="O5610" s="1" t="s">
        <v>28419</v>
      </c>
      <c r="P5610" t="s">
        <v>28420</v>
      </c>
      <c r="Q5610">
        <v>32</v>
      </c>
      <c r="R5610" t="s">
        <v>23</v>
      </c>
      <c r="S5610" t="s">
        <v>23</v>
      </c>
      <c r="T5610" t="s">
        <v>23</v>
      </c>
      <c r="U5610">
        <v>35</v>
      </c>
      <c r="V5610">
        <v>3</v>
      </c>
    </row>
    <row r="5611" spans="1:22">
      <c r="A5611">
        <v>6337479</v>
      </c>
      <c r="B5611" t="str">
        <f t="shared" si="443"/>
        <v>V</v>
      </c>
      <c r="C5611" t="str">
        <f t="shared" si="444"/>
        <v>NZ_HG813246.1</v>
      </c>
      <c r="D5611" t="str">
        <f t="shared" si="445"/>
        <v>HG813246</v>
      </c>
      <c r="E5611" t="str">
        <f t="shared" si="447"/>
        <v>Staphylococcus</v>
      </c>
      <c r="F5611" t="s">
        <v>32819</v>
      </c>
      <c r="G5611" t="str">
        <f t="shared" si="446"/>
        <v>Staphylococcusepidermidis              Bacilli58.81128.071337---414</v>
      </c>
      <c r="H5611" t="s">
        <v>28410</v>
      </c>
      <c r="I5611" t="s">
        <v>15</v>
      </c>
      <c r="J5611" t="s">
        <v>46</v>
      </c>
      <c r="K5611" t="s">
        <v>1953</v>
      </c>
      <c r="L5611" t="s">
        <v>23977</v>
      </c>
      <c r="M5611" t="s">
        <v>28421</v>
      </c>
      <c r="N5611" t="s">
        <v>28422</v>
      </c>
      <c r="O5611" s="1" t="s">
        <v>28423</v>
      </c>
      <c r="P5611" t="s">
        <v>28424</v>
      </c>
      <c r="Q5611">
        <v>37</v>
      </c>
      <c r="R5611" t="s">
        <v>23</v>
      </c>
      <c r="S5611" t="s">
        <v>23</v>
      </c>
      <c r="T5611" t="s">
        <v>23</v>
      </c>
      <c r="U5611">
        <v>41</v>
      </c>
      <c r="V5611">
        <v>4</v>
      </c>
    </row>
    <row r="5612" spans="1:22">
      <c r="A5612">
        <v>6337383</v>
      </c>
      <c r="B5612" t="str">
        <f t="shared" si="443"/>
        <v>pSERP</v>
      </c>
      <c r="C5612" t="str">
        <f t="shared" si="444"/>
        <v>NC_006663.1</v>
      </c>
      <c r="D5612" t="str">
        <f t="shared" si="445"/>
        <v>CP000028</v>
      </c>
      <c r="E5612" t="str">
        <f t="shared" si="447"/>
        <v>Staphylococcus</v>
      </c>
      <c r="F5612" t="s">
        <v>32819</v>
      </c>
      <c r="G5612" t="str">
        <f t="shared" si="446"/>
        <v>Staphylococcusepidermidis              Bacilli27.3131.92632---342</v>
      </c>
      <c r="H5612" t="s">
        <v>28425</v>
      </c>
      <c r="I5612" t="s">
        <v>15</v>
      </c>
      <c r="J5612" t="s">
        <v>46</v>
      </c>
      <c r="K5612" t="s">
        <v>1953</v>
      </c>
      <c r="L5612" t="s">
        <v>28426</v>
      </c>
      <c r="M5612" t="s">
        <v>28427</v>
      </c>
      <c r="N5612" t="s">
        <v>28428</v>
      </c>
      <c r="O5612" s="1" t="s">
        <v>28429</v>
      </c>
      <c r="P5612" t="s">
        <v>28430</v>
      </c>
      <c r="Q5612">
        <v>32</v>
      </c>
      <c r="R5612" t="s">
        <v>23</v>
      </c>
      <c r="S5612" t="s">
        <v>23</v>
      </c>
      <c r="T5612" t="s">
        <v>23</v>
      </c>
      <c r="U5612">
        <v>34</v>
      </c>
      <c r="V5612">
        <v>2</v>
      </c>
    </row>
    <row r="5613" spans="1:22">
      <c r="A5613">
        <v>6337287</v>
      </c>
      <c r="B5613" t="str">
        <f t="shared" si="443"/>
        <v>pLNU3</v>
      </c>
      <c r="C5613" t="str">
        <f t="shared" si="444"/>
        <v>NC_007770.1</v>
      </c>
      <c r="D5613" t="str">
        <f t="shared" si="445"/>
        <v>AM184101</v>
      </c>
      <c r="E5613" t="str">
        <f t="shared" si="447"/>
        <v>Staphylococcus</v>
      </c>
      <c r="F5613" t="s">
        <v>32820</v>
      </c>
      <c r="G5613" t="str">
        <f t="shared" si="446"/>
        <v xml:space="preserve">Staphylococcushaemolyticus             Bacilli2.59130.76032---2-                                                                        </v>
      </c>
      <c r="H5613" t="s">
        <v>28431</v>
      </c>
      <c r="I5613" t="s">
        <v>15</v>
      </c>
      <c r="J5613" t="s">
        <v>46</v>
      </c>
      <c r="K5613" t="s">
        <v>1953</v>
      </c>
      <c r="L5613" t="s">
        <v>28432</v>
      </c>
      <c r="M5613" t="s">
        <v>28433</v>
      </c>
      <c r="N5613" t="s">
        <v>28434</v>
      </c>
      <c r="O5613" s="1" t="s">
        <v>28435</v>
      </c>
      <c r="P5613" t="s">
        <v>28436</v>
      </c>
      <c r="Q5613">
        <v>2</v>
      </c>
      <c r="R5613" t="s">
        <v>23</v>
      </c>
      <c r="S5613" t="s">
        <v>23</v>
      </c>
      <c r="T5613" t="s">
        <v>23</v>
      </c>
      <c r="U5613">
        <v>2</v>
      </c>
      <c r="V5613" t="s">
        <v>3736</v>
      </c>
    </row>
    <row r="5614" spans="1:22">
      <c r="A5614">
        <v>6337191</v>
      </c>
      <c r="B5614" t="str">
        <f t="shared" si="443"/>
        <v>pLNU7 (naturally occurring)</v>
      </c>
      <c r="C5614" t="str">
        <f t="shared" si="444"/>
        <v>NC_008353.1</v>
      </c>
      <c r="D5614" t="str">
        <f t="shared" si="445"/>
        <v>AM399081</v>
      </c>
      <c r="E5614" t="str">
        <f t="shared" si="447"/>
        <v>Staphylococcus</v>
      </c>
      <c r="F5614" t="s">
        <v>32820</v>
      </c>
      <c r="G5614" t="str">
        <f t="shared" si="446"/>
        <v xml:space="preserve">Staphylococcushaemolyticus             Bacilli2.60230.20752---2-                                                </v>
      </c>
      <c r="H5614" t="s">
        <v>28431</v>
      </c>
      <c r="I5614" t="s">
        <v>15</v>
      </c>
      <c r="J5614" t="s">
        <v>46</v>
      </c>
      <c r="K5614" t="s">
        <v>1953</v>
      </c>
      <c r="L5614" t="s">
        <v>28437</v>
      </c>
      <c r="M5614" t="s">
        <v>28438</v>
      </c>
      <c r="N5614" t="s">
        <v>28439</v>
      </c>
      <c r="O5614" s="1" t="s">
        <v>28440</v>
      </c>
      <c r="P5614" t="s">
        <v>28441</v>
      </c>
      <c r="Q5614">
        <v>2</v>
      </c>
      <c r="R5614" t="s">
        <v>23</v>
      </c>
      <c r="S5614" t="s">
        <v>23</v>
      </c>
      <c r="T5614" t="s">
        <v>23</v>
      </c>
      <c r="U5614">
        <v>2</v>
      </c>
      <c r="V5614" t="s">
        <v>24</v>
      </c>
    </row>
    <row r="5615" spans="1:22">
      <c r="A5615">
        <v>6337095</v>
      </c>
      <c r="B5615" t="str">
        <f t="shared" si="443"/>
        <v>pSHaeC</v>
      </c>
      <c r="C5615" t="str">
        <f t="shared" si="444"/>
        <v>NC_007171.1</v>
      </c>
      <c r="D5615" t="str">
        <f t="shared" si="445"/>
        <v>AP006719</v>
      </c>
      <c r="E5615" t="str">
        <f t="shared" si="447"/>
        <v>Staphylococcus</v>
      </c>
      <c r="F5615" t="s">
        <v>32820</v>
      </c>
      <c r="G5615" t="str">
        <f t="shared" si="446"/>
        <v xml:space="preserve">Staphylococcushaemolyticus             Bacilli4331330.25679---9-                                                                </v>
      </c>
      <c r="H5615" t="s">
        <v>28442</v>
      </c>
      <c r="I5615" t="s">
        <v>15</v>
      </c>
      <c r="J5615" t="s">
        <v>46</v>
      </c>
      <c r="K5615" t="s">
        <v>1953</v>
      </c>
      <c r="L5615" t="s">
        <v>28443</v>
      </c>
      <c r="M5615" t="s">
        <v>28444</v>
      </c>
      <c r="N5615" t="s">
        <v>28445</v>
      </c>
      <c r="O5615" s="1">
        <v>43313</v>
      </c>
      <c r="P5615" t="s">
        <v>28446</v>
      </c>
      <c r="Q5615">
        <v>9</v>
      </c>
      <c r="R5615" t="s">
        <v>23</v>
      </c>
      <c r="S5615" t="s">
        <v>23</v>
      </c>
      <c r="T5615" t="s">
        <v>23</v>
      </c>
      <c r="U5615">
        <v>9</v>
      </c>
      <c r="V5615" t="s">
        <v>495</v>
      </c>
    </row>
    <row r="5616" spans="1:22">
      <c r="A5616">
        <v>6336999</v>
      </c>
      <c r="B5616" t="str">
        <f t="shared" si="443"/>
        <v>pSHaeB</v>
      </c>
      <c r="C5616" t="str">
        <f t="shared" si="444"/>
        <v>NC_007170.1</v>
      </c>
      <c r="D5616" t="str">
        <f t="shared" si="445"/>
        <v>AP006718</v>
      </c>
      <c r="E5616" t="str">
        <f t="shared" si="447"/>
        <v>Staphylococcus</v>
      </c>
      <c r="F5616" t="s">
        <v>32820</v>
      </c>
      <c r="G5616" t="str">
        <f t="shared" si="446"/>
        <v xml:space="preserve">Staphylococcushaemolyticus             Bacilli2.36631.06512---2-                                                                </v>
      </c>
      <c r="H5616" t="s">
        <v>28442</v>
      </c>
      <c r="I5616" t="s">
        <v>15</v>
      </c>
      <c r="J5616" t="s">
        <v>46</v>
      </c>
      <c r="K5616" t="s">
        <v>1953</v>
      </c>
      <c r="L5616" t="s">
        <v>28447</v>
      </c>
      <c r="M5616" t="s">
        <v>28448</v>
      </c>
      <c r="N5616" t="s">
        <v>28449</v>
      </c>
      <c r="O5616" s="1" t="s">
        <v>27921</v>
      </c>
      <c r="P5616" t="s">
        <v>27922</v>
      </c>
      <c r="Q5616">
        <v>2</v>
      </c>
      <c r="R5616" t="s">
        <v>23</v>
      </c>
      <c r="S5616" t="s">
        <v>23</v>
      </c>
      <c r="T5616" t="s">
        <v>23</v>
      </c>
      <c r="U5616">
        <v>2</v>
      </c>
      <c r="V5616" t="s">
        <v>495</v>
      </c>
    </row>
    <row r="5617" spans="1:22">
      <c r="A5617">
        <v>6336903</v>
      </c>
      <c r="B5617" t="str">
        <f t="shared" si="443"/>
        <v>pSHaeA</v>
      </c>
      <c r="C5617" t="str">
        <f t="shared" si="444"/>
        <v>NC_007169.1</v>
      </c>
      <c r="D5617" t="str">
        <f t="shared" si="445"/>
        <v>AP006717</v>
      </c>
      <c r="E5617" t="str">
        <f t="shared" si="447"/>
        <v>Staphylococcus</v>
      </c>
      <c r="F5617" t="s">
        <v>32820</v>
      </c>
      <c r="G5617" t="str">
        <f t="shared" si="446"/>
        <v xml:space="preserve">Staphylococcushaemolyticus             Bacilli4206529.86962---2-                                                                </v>
      </c>
      <c r="H5617" t="s">
        <v>28442</v>
      </c>
      <c r="I5617" t="s">
        <v>15</v>
      </c>
      <c r="J5617" t="s">
        <v>46</v>
      </c>
      <c r="K5617" t="s">
        <v>1953</v>
      </c>
      <c r="L5617" t="s">
        <v>28450</v>
      </c>
      <c r="M5617" t="s">
        <v>28451</v>
      </c>
      <c r="N5617" t="s">
        <v>28452</v>
      </c>
      <c r="O5617" s="1">
        <v>42065</v>
      </c>
      <c r="P5617" t="s">
        <v>28453</v>
      </c>
      <c r="Q5617">
        <v>2</v>
      </c>
      <c r="R5617" t="s">
        <v>23</v>
      </c>
      <c r="S5617" t="s">
        <v>23</v>
      </c>
      <c r="T5617" t="s">
        <v>23</v>
      </c>
      <c r="U5617">
        <v>2</v>
      </c>
      <c r="V5617" t="s">
        <v>495</v>
      </c>
    </row>
    <row r="5618" spans="1:22">
      <c r="A5618">
        <v>6336807</v>
      </c>
      <c r="B5618" t="str">
        <f t="shared" si="443"/>
        <v>p7313178-1</v>
      </c>
      <c r="C5618" t="str">
        <f t="shared" si="444"/>
        <v>NC_016140.1</v>
      </c>
      <c r="D5618" t="str">
        <f t="shared" si="445"/>
        <v>JF968543</v>
      </c>
      <c r="E5618" t="str">
        <f t="shared" si="447"/>
        <v>Staphylococcus</v>
      </c>
      <c r="F5618" t="s">
        <v>32821</v>
      </c>
      <c r="G5618" t="str">
        <f t="shared" si="446"/>
        <v xml:space="preserve">Staphylococcushyicus                   Bacilli2.40730.95142---2-                                                                </v>
      </c>
      <c r="H5618" t="s">
        <v>28454</v>
      </c>
      <c r="I5618" t="s">
        <v>15</v>
      </c>
      <c r="J5618" t="s">
        <v>46</v>
      </c>
      <c r="K5618" t="s">
        <v>1953</v>
      </c>
      <c r="L5618" t="s">
        <v>28455</v>
      </c>
      <c r="M5618" t="s">
        <v>28456</v>
      </c>
      <c r="N5618" t="s">
        <v>28457</v>
      </c>
      <c r="O5618" s="1" t="s">
        <v>28458</v>
      </c>
      <c r="P5618" t="s">
        <v>28459</v>
      </c>
      <c r="Q5618">
        <v>2</v>
      </c>
      <c r="R5618" t="s">
        <v>23</v>
      </c>
      <c r="S5618" t="s">
        <v>23</v>
      </c>
      <c r="T5618" t="s">
        <v>23</v>
      </c>
      <c r="U5618">
        <v>2</v>
      </c>
      <c r="V5618" t="s">
        <v>495</v>
      </c>
    </row>
    <row r="5619" spans="1:22">
      <c r="A5619">
        <v>6336711</v>
      </c>
      <c r="B5619" t="str">
        <f t="shared" si="443"/>
        <v>pKKS966</v>
      </c>
      <c r="C5619" t="str">
        <f t="shared" si="444"/>
        <v>NC_015171.1</v>
      </c>
      <c r="D5619" t="str">
        <f t="shared" si="445"/>
        <v>FN677368</v>
      </c>
      <c r="E5619" t="str">
        <f t="shared" si="447"/>
        <v>Staphylococcus</v>
      </c>
      <c r="F5619" t="s">
        <v>32821</v>
      </c>
      <c r="G5619" t="str">
        <f t="shared" si="446"/>
        <v xml:space="preserve">Staphylococcushyicus                   Bacilli4.95736.09045---5-                                                                                </v>
      </c>
      <c r="H5619" t="s">
        <v>28460</v>
      </c>
      <c r="I5619" t="s">
        <v>15</v>
      </c>
      <c r="J5619" t="s">
        <v>46</v>
      </c>
      <c r="K5619" t="s">
        <v>1953</v>
      </c>
      <c r="L5619" t="s">
        <v>28461</v>
      </c>
      <c r="M5619" t="s">
        <v>28462</v>
      </c>
      <c r="N5619" t="s">
        <v>28463</v>
      </c>
      <c r="O5619" s="1" t="s">
        <v>28464</v>
      </c>
      <c r="P5619" t="s">
        <v>28465</v>
      </c>
      <c r="Q5619">
        <v>5</v>
      </c>
      <c r="R5619" t="s">
        <v>23</v>
      </c>
      <c r="S5619" t="s">
        <v>23</v>
      </c>
      <c r="T5619" t="s">
        <v>23</v>
      </c>
      <c r="U5619">
        <v>5</v>
      </c>
      <c r="V5619" t="s">
        <v>3129</v>
      </c>
    </row>
    <row r="5620" spans="1:22">
      <c r="A5620">
        <v>6336615</v>
      </c>
      <c r="B5620" t="str">
        <f t="shared" si="443"/>
        <v>p9811071-1</v>
      </c>
      <c r="C5620" t="str">
        <f t="shared" si="444"/>
        <v>NC_016139.1</v>
      </c>
      <c r="D5620" t="str">
        <f t="shared" si="445"/>
        <v>JF968540</v>
      </c>
      <c r="E5620" t="str">
        <f t="shared" si="447"/>
        <v>Staphylococcus</v>
      </c>
      <c r="F5620" t="s">
        <v>32821</v>
      </c>
      <c r="G5620" t="str">
        <f t="shared" si="446"/>
        <v xml:space="preserve">Staphylococcushyicus                   Bacilli4.01932.14733---3-                                                                </v>
      </c>
      <c r="H5620" t="s">
        <v>28466</v>
      </c>
      <c r="I5620" t="s">
        <v>15</v>
      </c>
      <c r="J5620" t="s">
        <v>46</v>
      </c>
      <c r="K5620" t="s">
        <v>1953</v>
      </c>
      <c r="L5620" t="s">
        <v>28467</v>
      </c>
      <c r="M5620" t="s">
        <v>28468</v>
      </c>
      <c r="N5620" t="s">
        <v>28469</v>
      </c>
      <c r="O5620" s="1" t="s">
        <v>28470</v>
      </c>
      <c r="P5620" t="s">
        <v>28471</v>
      </c>
      <c r="Q5620">
        <v>3</v>
      </c>
      <c r="R5620" t="s">
        <v>23</v>
      </c>
      <c r="S5620" t="s">
        <v>23</v>
      </c>
      <c r="T5620" t="s">
        <v>23</v>
      </c>
      <c r="U5620">
        <v>3</v>
      </c>
      <c r="V5620" t="s">
        <v>495</v>
      </c>
    </row>
    <row r="5621" spans="1:22">
      <c r="A5621">
        <v>6336519</v>
      </c>
      <c r="B5621" t="str">
        <f t="shared" si="443"/>
        <v>unnamed</v>
      </c>
      <c r="C5621" t="str">
        <f t="shared" si="444"/>
        <v>NC_016137.1</v>
      </c>
      <c r="D5621" t="str">
        <f t="shared" si="445"/>
        <v>JF968541</v>
      </c>
      <c r="E5621" t="str">
        <f t="shared" si="447"/>
        <v>Staphylococcus</v>
      </c>
      <c r="F5621" t="s">
        <v>32821</v>
      </c>
      <c r="G5621" t="str">
        <f t="shared" si="446"/>
        <v xml:space="preserve">Staphylococcushyicus                   Bacilli1.71929.55212---2-                                                                        </v>
      </c>
      <c r="H5621" t="s">
        <v>28472</v>
      </c>
      <c r="I5621" t="s">
        <v>15</v>
      </c>
      <c r="J5621" t="s">
        <v>46</v>
      </c>
      <c r="K5621" t="s">
        <v>1953</v>
      </c>
      <c r="L5621" t="s">
        <v>68</v>
      </c>
      <c r="M5621" t="s">
        <v>28473</v>
      </c>
      <c r="N5621" t="s">
        <v>28474</v>
      </c>
      <c r="O5621" s="1" t="s">
        <v>28475</v>
      </c>
      <c r="P5621" t="s">
        <v>28476</v>
      </c>
      <c r="Q5621">
        <v>2</v>
      </c>
      <c r="R5621" t="s">
        <v>23</v>
      </c>
      <c r="S5621" t="s">
        <v>23</v>
      </c>
      <c r="T5621" t="s">
        <v>23</v>
      </c>
      <c r="U5621">
        <v>2</v>
      </c>
      <c r="V5621" t="s">
        <v>3736</v>
      </c>
    </row>
    <row r="5622" spans="1:22">
      <c r="A5622">
        <v>6336423</v>
      </c>
      <c r="B5622" t="str">
        <f t="shared" si="443"/>
        <v>pSTE1</v>
      </c>
      <c r="C5622" t="str">
        <f t="shared" si="444"/>
        <v>NC_020237.1</v>
      </c>
      <c r="D5622" t="str">
        <f t="shared" si="445"/>
        <v>HE662694</v>
      </c>
      <c r="E5622" t="str">
        <f t="shared" si="447"/>
        <v>Staphylococcus</v>
      </c>
      <c r="F5622" t="s">
        <v>32821</v>
      </c>
      <c r="G5622" t="str">
        <f t="shared" si="446"/>
        <v>Staphylococcushyicus                   Bacilli11.95131.56229---101</v>
      </c>
      <c r="H5622" t="s">
        <v>28460</v>
      </c>
      <c r="I5622" t="s">
        <v>15</v>
      </c>
      <c r="J5622" t="s">
        <v>46</v>
      </c>
      <c r="K5622" t="s">
        <v>1953</v>
      </c>
      <c r="L5622" t="s">
        <v>28477</v>
      </c>
      <c r="M5622" t="s">
        <v>28478</v>
      </c>
      <c r="N5622" t="s">
        <v>28479</v>
      </c>
      <c r="O5622" s="1" t="s">
        <v>28480</v>
      </c>
      <c r="P5622" t="s">
        <v>28481</v>
      </c>
      <c r="Q5622">
        <v>9</v>
      </c>
      <c r="R5622" t="s">
        <v>23</v>
      </c>
      <c r="S5622" t="s">
        <v>23</v>
      </c>
      <c r="T5622" t="s">
        <v>23</v>
      </c>
      <c r="U5622">
        <v>10</v>
      </c>
      <c r="V5622">
        <v>1</v>
      </c>
    </row>
    <row r="5623" spans="1:22">
      <c r="A5623">
        <v>6336327</v>
      </c>
      <c r="B5623" t="str">
        <f t="shared" si="443"/>
        <v>pSTE2</v>
      </c>
      <c r="C5623" t="str">
        <f t="shared" si="444"/>
        <v>NC_006871.1</v>
      </c>
      <c r="D5623" t="str">
        <f t="shared" si="445"/>
        <v>AJ888003</v>
      </c>
      <c r="E5623" t="str">
        <f t="shared" si="447"/>
        <v>Staphylococcus</v>
      </c>
      <c r="F5623" t="s">
        <v>32822</v>
      </c>
      <c r="G5623" t="str">
        <f t="shared" si="446"/>
        <v xml:space="preserve">Staphylococcuslentus                   Bacilli6.91330.37755---5-                                                                                </v>
      </c>
      <c r="H5623" t="s">
        <v>28482</v>
      </c>
      <c r="I5623" t="s">
        <v>15</v>
      </c>
      <c r="J5623" t="s">
        <v>46</v>
      </c>
      <c r="K5623" t="s">
        <v>1953</v>
      </c>
      <c r="L5623" t="s">
        <v>28483</v>
      </c>
      <c r="M5623" t="s">
        <v>28484</v>
      </c>
      <c r="N5623" t="s">
        <v>28485</v>
      </c>
      <c r="O5623" s="1" t="s">
        <v>28486</v>
      </c>
      <c r="P5623" t="s">
        <v>28487</v>
      </c>
      <c r="Q5623">
        <v>5</v>
      </c>
      <c r="R5623" t="s">
        <v>23</v>
      </c>
      <c r="S5623" t="s">
        <v>23</v>
      </c>
      <c r="T5623" t="s">
        <v>23</v>
      </c>
      <c r="U5623">
        <v>5</v>
      </c>
      <c r="V5623" t="s">
        <v>3129</v>
      </c>
    </row>
    <row r="5624" spans="1:22">
      <c r="A5624">
        <v>6336231</v>
      </c>
      <c r="B5624" t="str">
        <f t="shared" si="443"/>
        <v>pLUG10</v>
      </c>
      <c r="C5624" t="str">
        <f t="shared" si="444"/>
        <v>NC_002093.1</v>
      </c>
      <c r="D5624" t="str">
        <f t="shared" si="445"/>
        <v>U74623</v>
      </c>
      <c r="E5624" t="str">
        <f t="shared" si="447"/>
        <v>Staphylococcus</v>
      </c>
      <c r="F5624" t="s">
        <v>32823</v>
      </c>
      <c r="G5624" t="str">
        <f t="shared" si="446"/>
        <v xml:space="preserve">Staphylococcuslugdunensis              Bacilli3.11729.64393---3-                                                                                </v>
      </c>
      <c r="H5624" t="s">
        <v>28488</v>
      </c>
      <c r="I5624" t="s">
        <v>15</v>
      </c>
      <c r="J5624" t="s">
        <v>46</v>
      </c>
      <c r="K5624" t="s">
        <v>1953</v>
      </c>
      <c r="L5624" t="s">
        <v>28489</v>
      </c>
      <c r="M5624" t="s">
        <v>28490</v>
      </c>
      <c r="N5624" t="s">
        <v>28491</v>
      </c>
      <c r="O5624" s="1" t="s">
        <v>28492</v>
      </c>
      <c r="P5624" t="s">
        <v>28493</v>
      </c>
      <c r="Q5624">
        <v>3</v>
      </c>
      <c r="R5624" t="s">
        <v>23</v>
      </c>
      <c r="S5624" t="s">
        <v>23</v>
      </c>
      <c r="T5624" t="s">
        <v>23</v>
      </c>
      <c r="U5624">
        <v>3</v>
      </c>
      <c r="V5624" t="s">
        <v>3129</v>
      </c>
    </row>
    <row r="5625" spans="1:22">
      <c r="A5625">
        <v>6336135</v>
      </c>
      <c r="B5625" t="str">
        <f t="shared" si="443"/>
        <v>pSP187</v>
      </c>
      <c r="C5625" t="str">
        <f t="shared" si="444"/>
        <v>NC_007167.1</v>
      </c>
      <c r="D5625" t="str">
        <f t="shared" si="445"/>
        <v>AM040731</v>
      </c>
      <c r="E5625" t="str">
        <f t="shared" si="447"/>
        <v>Staphylococcus</v>
      </c>
      <c r="F5625" t="s">
        <v>32824</v>
      </c>
      <c r="G5625" t="str">
        <f t="shared" si="446"/>
        <v xml:space="preserve">Staphylococcuspasteuri                 Bacilli2021028.25237---7-                                                                                </v>
      </c>
      <c r="H5625" t="s">
        <v>28494</v>
      </c>
      <c r="I5625" t="s">
        <v>15</v>
      </c>
      <c r="J5625" t="s">
        <v>46</v>
      </c>
      <c r="K5625" t="s">
        <v>1953</v>
      </c>
      <c r="L5625" t="s">
        <v>28495</v>
      </c>
      <c r="M5625" t="s">
        <v>28496</v>
      </c>
      <c r="N5625" t="s">
        <v>28497</v>
      </c>
      <c r="O5625" s="1">
        <v>20210</v>
      </c>
      <c r="P5625" t="s">
        <v>28498</v>
      </c>
      <c r="Q5625">
        <v>7</v>
      </c>
      <c r="R5625" t="s">
        <v>23</v>
      </c>
      <c r="S5625" t="s">
        <v>23</v>
      </c>
      <c r="T5625" t="s">
        <v>23</v>
      </c>
      <c r="U5625">
        <v>7</v>
      </c>
      <c r="V5625" t="s">
        <v>3129</v>
      </c>
    </row>
    <row r="5626" spans="1:22">
      <c r="A5626">
        <v>6336039</v>
      </c>
      <c r="B5626" t="str">
        <f t="shared" si="443"/>
        <v>pSES22</v>
      </c>
      <c r="C5626" t="str">
        <f t="shared" si="444"/>
        <v>NC_007621.1</v>
      </c>
      <c r="D5626" t="str">
        <f t="shared" si="445"/>
        <v>AM159501</v>
      </c>
      <c r="E5626" t="str">
        <f t="shared" si="447"/>
        <v>Staphylococcus</v>
      </c>
      <c r="F5626" t="s">
        <v>32825</v>
      </c>
      <c r="G5626" t="str">
        <f t="shared" si="446"/>
        <v xml:space="preserve">Staphylococcussaprophyticus            Bacilli4209832.17823---3-                                                                        </v>
      </c>
      <c r="H5626" t="s">
        <v>28499</v>
      </c>
      <c r="I5626" t="s">
        <v>15</v>
      </c>
      <c r="J5626" t="s">
        <v>46</v>
      </c>
      <c r="K5626" t="s">
        <v>1953</v>
      </c>
      <c r="L5626" t="s">
        <v>28500</v>
      </c>
      <c r="M5626" t="s">
        <v>28501</v>
      </c>
      <c r="N5626" t="s">
        <v>28502</v>
      </c>
      <c r="O5626" s="1">
        <v>42098</v>
      </c>
      <c r="P5626" t="s">
        <v>28503</v>
      </c>
      <c r="Q5626">
        <v>3</v>
      </c>
      <c r="R5626" t="s">
        <v>23</v>
      </c>
      <c r="S5626" t="s">
        <v>23</v>
      </c>
      <c r="T5626" t="s">
        <v>23</v>
      </c>
      <c r="U5626">
        <v>3</v>
      </c>
      <c r="V5626" t="s">
        <v>3736</v>
      </c>
    </row>
    <row r="5627" spans="1:22">
      <c r="A5627">
        <v>6335943</v>
      </c>
      <c r="B5627" t="str">
        <f t="shared" si="443"/>
        <v>pSSP1</v>
      </c>
      <c r="C5627" t="str">
        <f t="shared" si="444"/>
        <v>NC_007351.1</v>
      </c>
      <c r="D5627" t="str">
        <f t="shared" si="445"/>
        <v>AP008935</v>
      </c>
      <c r="E5627" t="str">
        <f t="shared" si="447"/>
        <v>Staphylococcus</v>
      </c>
      <c r="F5627" t="s">
        <v>32825</v>
      </c>
      <c r="G5627" t="str">
        <f t="shared" si="446"/>
        <v>Staphylococcussaprophyticus            Bacilli38.45430.753639---401</v>
      </c>
      <c r="H5627" t="s">
        <v>28504</v>
      </c>
      <c r="I5627" t="s">
        <v>15</v>
      </c>
      <c r="J5627" t="s">
        <v>46</v>
      </c>
      <c r="K5627" t="s">
        <v>1953</v>
      </c>
      <c r="L5627" t="s">
        <v>28505</v>
      </c>
      <c r="M5627" t="s">
        <v>28506</v>
      </c>
      <c r="N5627" t="s">
        <v>28507</v>
      </c>
      <c r="O5627" s="1" t="s">
        <v>28508</v>
      </c>
      <c r="P5627" t="s">
        <v>28509</v>
      </c>
      <c r="Q5627">
        <v>39</v>
      </c>
      <c r="R5627" t="s">
        <v>23</v>
      </c>
      <c r="S5627" t="s">
        <v>23</v>
      </c>
      <c r="T5627" t="s">
        <v>23</v>
      </c>
      <c r="U5627">
        <v>40</v>
      </c>
      <c r="V5627">
        <v>1</v>
      </c>
    </row>
    <row r="5628" spans="1:22">
      <c r="A5628">
        <v>6335847</v>
      </c>
      <c r="B5628" t="str">
        <f t="shared" si="443"/>
        <v>pSSP2</v>
      </c>
      <c r="C5628" t="str">
        <f t="shared" si="444"/>
        <v>NC_007352.1</v>
      </c>
      <c r="D5628" t="str">
        <f t="shared" si="445"/>
        <v>AP008936</v>
      </c>
      <c r="E5628" t="str">
        <f t="shared" si="447"/>
        <v>Staphylococcus</v>
      </c>
      <c r="F5628" t="s">
        <v>32825</v>
      </c>
      <c r="G5628" t="str">
        <f t="shared" si="446"/>
        <v>Staphylococcussaprophyticus            Bacilli22.8731.342419---212</v>
      </c>
      <c r="H5628" t="s">
        <v>28504</v>
      </c>
      <c r="I5628" t="s">
        <v>15</v>
      </c>
      <c r="J5628" t="s">
        <v>46</v>
      </c>
      <c r="K5628" t="s">
        <v>1953</v>
      </c>
      <c r="L5628" t="s">
        <v>28510</v>
      </c>
      <c r="M5628" t="s">
        <v>28511</v>
      </c>
      <c r="N5628" t="s">
        <v>28512</v>
      </c>
      <c r="O5628" s="1" t="s">
        <v>28513</v>
      </c>
      <c r="P5628" t="s">
        <v>28514</v>
      </c>
      <c r="Q5628">
        <v>19</v>
      </c>
      <c r="R5628" t="s">
        <v>23</v>
      </c>
      <c r="S5628" t="s">
        <v>23</v>
      </c>
      <c r="T5628" t="s">
        <v>23</v>
      </c>
      <c r="U5628">
        <v>21</v>
      </c>
      <c r="V5628">
        <v>2</v>
      </c>
    </row>
    <row r="5629" spans="1:22">
      <c r="A5629">
        <v>6335751</v>
      </c>
      <c r="B5629" t="str">
        <f t="shared" si="443"/>
        <v>pSSAP1</v>
      </c>
      <c r="C5629" t="str">
        <f t="shared" si="444"/>
        <v>NC_015432.1</v>
      </c>
      <c r="D5629" t="str">
        <f t="shared" si="445"/>
        <v>FR687301</v>
      </c>
      <c r="E5629" t="str">
        <f t="shared" si="447"/>
        <v>Staphylococcus</v>
      </c>
      <c r="F5629" t="s">
        <v>32825</v>
      </c>
      <c r="G5629" t="str">
        <f t="shared" si="446"/>
        <v>Staphylococcussaprophyticus            Bacilli66.10432.430745---549</v>
      </c>
      <c r="H5629" t="s">
        <v>28515</v>
      </c>
      <c r="I5629" t="s">
        <v>15</v>
      </c>
      <c r="J5629" t="s">
        <v>46</v>
      </c>
      <c r="K5629" t="s">
        <v>1953</v>
      </c>
      <c r="L5629" t="s">
        <v>28516</v>
      </c>
      <c r="M5629" t="s">
        <v>28517</v>
      </c>
      <c r="N5629" t="s">
        <v>28518</v>
      </c>
      <c r="O5629" s="1" t="s">
        <v>28519</v>
      </c>
      <c r="P5629" t="s">
        <v>28520</v>
      </c>
      <c r="Q5629">
        <v>45</v>
      </c>
      <c r="R5629" t="s">
        <v>23</v>
      </c>
      <c r="S5629" t="s">
        <v>23</v>
      </c>
      <c r="T5629" t="s">
        <v>23</v>
      </c>
      <c r="U5629">
        <v>54</v>
      </c>
      <c r="V5629">
        <v>9</v>
      </c>
    </row>
    <row r="5630" spans="1:22">
      <c r="A5630">
        <v>6335655</v>
      </c>
      <c r="B5630" t="str">
        <f t="shared" si="443"/>
        <v>pSSAP2</v>
      </c>
      <c r="C5630" t="str">
        <f t="shared" si="444"/>
        <v>NC_016643.1</v>
      </c>
      <c r="D5630" t="str">
        <f t="shared" si="445"/>
        <v>HE616681</v>
      </c>
      <c r="E5630" t="str">
        <f t="shared" si="447"/>
        <v>Staphylococcus</v>
      </c>
      <c r="F5630" t="s">
        <v>32825</v>
      </c>
      <c r="G5630" t="str">
        <f t="shared" si="446"/>
        <v>Staphylococcussaprophyticus            Bacilli36.90729.896835---416</v>
      </c>
      <c r="H5630" t="s">
        <v>28515</v>
      </c>
      <c r="I5630" t="s">
        <v>15</v>
      </c>
      <c r="J5630" t="s">
        <v>46</v>
      </c>
      <c r="K5630" t="s">
        <v>1953</v>
      </c>
      <c r="L5630" t="s">
        <v>28521</v>
      </c>
      <c r="M5630" t="s">
        <v>28522</v>
      </c>
      <c r="N5630" t="s">
        <v>28523</v>
      </c>
      <c r="O5630" s="1" t="s">
        <v>28524</v>
      </c>
      <c r="P5630" t="s">
        <v>28525</v>
      </c>
      <c r="Q5630">
        <v>35</v>
      </c>
      <c r="R5630" t="s">
        <v>23</v>
      </c>
      <c r="S5630" t="s">
        <v>23</v>
      </c>
      <c r="T5630" t="s">
        <v>23</v>
      </c>
      <c r="U5630">
        <v>41</v>
      </c>
      <c r="V5630">
        <v>6</v>
      </c>
    </row>
    <row r="5631" spans="1:22">
      <c r="A5631">
        <v>6335559</v>
      </c>
      <c r="B5631" t="str">
        <f t="shared" si="443"/>
        <v>pSCFS1</v>
      </c>
      <c r="C5631" t="str">
        <f t="shared" si="444"/>
        <v>NC_005076.1</v>
      </c>
      <c r="D5631" t="str">
        <f t="shared" si="445"/>
        <v>AJ579365</v>
      </c>
      <c r="E5631" t="str">
        <f t="shared" si="447"/>
        <v>Staphylococcus</v>
      </c>
      <c r="F5631" t="s">
        <v>32826</v>
      </c>
      <c r="G5631" t="str">
        <f t="shared" si="446"/>
        <v xml:space="preserve">Staphylococcussciuri                   Bacilli17.10833.995814---14-                                                                                </v>
      </c>
      <c r="H5631" t="s">
        <v>28526</v>
      </c>
      <c r="I5631" t="s">
        <v>15</v>
      </c>
      <c r="J5631" t="s">
        <v>46</v>
      </c>
      <c r="K5631" t="s">
        <v>1953</v>
      </c>
      <c r="L5631" t="s">
        <v>28527</v>
      </c>
      <c r="M5631" t="s">
        <v>28528</v>
      </c>
      <c r="N5631" t="s">
        <v>28529</v>
      </c>
      <c r="O5631" s="1" t="s">
        <v>28530</v>
      </c>
      <c r="P5631" t="s">
        <v>28531</v>
      </c>
      <c r="Q5631">
        <v>14</v>
      </c>
      <c r="R5631" t="s">
        <v>23</v>
      </c>
      <c r="S5631" t="s">
        <v>23</v>
      </c>
      <c r="T5631" t="s">
        <v>23</v>
      </c>
      <c r="U5631">
        <v>14</v>
      </c>
      <c r="V5631" t="s">
        <v>3129</v>
      </c>
    </row>
    <row r="5632" spans="1:22">
      <c r="A5632">
        <v>6335463</v>
      </c>
      <c r="B5632" t="str">
        <f t="shared" si="443"/>
        <v>pACK6</v>
      </c>
      <c r="C5632" t="str">
        <f t="shared" si="444"/>
        <v>NC_006974.1</v>
      </c>
      <c r="D5632" t="str">
        <f t="shared" si="445"/>
        <v>AF093750</v>
      </c>
      <c r="E5632" t="str">
        <f t="shared" si="447"/>
        <v>Staphylococcus</v>
      </c>
      <c r="F5632" t="s">
        <v>32826</v>
      </c>
      <c r="G5632" t="str">
        <f t="shared" si="446"/>
        <v xml:space="preserve">Staphylococcussciuri                   Bacilli4.43128.07493-1-4-                                                                                </v>
      </c>
      <c r="H5632" t="s">
        <v>28526</v>
      </c>
      <c r="I5632" t="s">
        <v>15</v>
      </c>
      <c r="J5632" t="s">
        <v>46</v>
      </c>
      <c r="K5632" t="s">
        <v>1953</v>
      </c>
      <c r="L5632" t="s">
        <v>28532</v>
      </c>
      <c r="M5632" t="s">
        <v>28533</v>
      </c>
      <c r="N5632" t="s">
        <v>28534</v>
      </c>
      <c r="O5632" s="1" t="s">
        <v>28535</v>
      </c>
      <c r="P5632" t="s">
        <v>28536</v>
      </c>
      <c r="Q5632">
        <v>3</v>
      </c>
      <c r="R5632" t="s">
        <v>23</v>
      </c>
      <c r="S5632">
        <v>1</v>
      </c>
      <c r="T5632" t="s">
        <v>23</v>
      </c>
      <c r="U5632">
        <v>4</v>
      </c>
      <c r="V5632" t="s">
        <v>3129</v>
      </c>
    </row>
    <row r="5633" spans="1:22">
      <c r="A5633">
        <v>6335367</v>
      </c>
      <c r="B5633" t="str">
        <f t="shared" si="443"/>
        <v>pC194-like</v>
      </c>
      <c r="C5633" t="str">
        <f t="shared" si="444"/>
        <v>NC_010626.1</v>
      </c>
      <c r="D5633" t="str">
        <f t="shared" si="445"/>
        <v>EU602348</v>
      </c>
      <c r="E5633" t="str">
        <f t="shared" si="447"/>
        <v>Staphylococcus</v>
      </c>
      <c r="F5633" t="s">
        <v>32826</v>
      </c>
      <c r="G5633" t="str">
        <f t="shared" si="446"/>
        <v xml:space="preserve">Staphylococcussciuri                   Bacilli2.90829.36734---4-                                                                        </v>
      </c>
      <c r="H5633" t="s">
        <v>28526</v>
      </c>
      <c r="I5633" t="s">
        <v>15</v>
      </c>
      <c r="J5633" t="s">
        <v>46</v>
      </c>
      <c r="K5633" t="s">
        <v>1953</v>
      </c>
      <c r="L5633" t="s">
        <v>28537</v>
      </c>
      <c r="M5633" t="s">
        <v>28538</v>
      </c>
      <c r="N5633" t="s">
        <v>28539</v>
      </c>
      <c r="O5633" s="1" t="s">
        <v>27532</v>
      </c>
      <c r="P5633" t="s">
        <v>28540</v>
      </c>
      <c r="Q5633">
        <v>4</v>
      </c>
      <c r="R5633" t="s">
        <v>23</v>
      </c>
      <c r="S5633" t="s">
        <v>23</v>
      </c>
      <c r="T5633" t="s">
        <v>23</v>
      </c>
      <c r="U5633">
        <v>4</v>
      </c>
      <c r="V5633" t="s">
        <v>3736</v>
      </c>
    </row>
    <row r="5634" spans="1:22">
      <c r="A5634">
        <v>6335271</v>
      </c>
      <c r="B5634" t="str">
        <f t="shared" si="443"/>
        <v>pACK5</v>
      </c>
      <c r="C5634" t="str">
        <f t="shared" si="444"/>
        <v>NC_015176.1</v>
      </c>
      <c r="D5634" t="str">
        <f t="shared" si="445"/>
        <v>HQ170521</v>
      </c>
      <c r="E5634" t="str">
        <f t="shared" si="447"/>
        <v>Staphylococcus</v>
      </c>
      <c r="F5634" t="s">
        <v>32827</v>
      </c>
      <c r="G5634" t="str">
        <f t="shared" si="446"/>
        <v xml:space="preserve">Staphylococcussimulans                 Bacilli3.19129.80263---3-                                                                </v>
      </c>
      <c r="H5634" t="s">
        <v>28541</v>
      </c>
      <c r="I5634" t="s">
        <v>15</v>
      </c>
      <c r="J5634" t="s">
        <v>46</v>
      </c>
      <c r="K5634" t="s">
        <v>1953</v>
      </c>
      <c r="L5634" t="s">
        <v>28542</v>
      </c>
      <c r="M5634" t="s">
        <v>28543</v>
      </c>
      <c r="N5634" t="s">
        <v>28544</v>
      </c>
      <c r="O5634" s="1" t="s">
        <v>28545</v>
      </c>
      <c r="P5634" t="s">
        <v>28546</v>
      </c>
      <c r="Q5634">
        <v>3</v>
      </c>
      <c r="R5634" t="s">
        <v>23</v>
      </c>
      <c r="S5634" t="s">
        <v>23</v>
      </c>
      <c r="T5634" t="s">
        <v>23</v>
      </c>
      <c r="U5634">
        <v>3</v>
      </c>
      <c r="V5634" t="s">
        <v>495</v>
      </c>
    </row>
    <row r="5635" spans="1:22">
      <c r="A5635">
        <v>6335175</v>
      </c>
      <c r="B5635" t="str">
        <f t="shared" ref="B5635:B5698" si="448">L5635</f>
        <v>pACK2</v>
      </c>
      <c r="C5635" t="str">
        <f t="shared" ref="C5635:C5698" si="449">M5635</f>
        <v>NC_015173.2</v>
      </c>
      <c r="D5635" t="str">
        <f t="shared" ref="D5635:D5698" si="450">N5635</f>
        <v>HQ170520</v>
      </c>
      <c r="E5635" t="str">
        <f t="shared" si="447"/>
        <v>Staphylococcus</v>
      </c>
      <c r="F5635" t="s">
        <v>32827</v>
      </c>
      <c r="G5635" t="str">
        <f t="shared" ref="G5635:G5698" si="451">CONCATENATE(E5635,F5635,K5635,O5635,P5635,Q5635,R5635,S5635,T5635,U5635,V5635)</f>
        <v xml:space="preserve">Staphylococcussimulans                 Bacilli37.68332.306319---19-                                                                </v>
      </c>
      <c r="H5635" t="s">
        <v>28541</v>
      </c>
      <c r="I5635" t="s">
        <v>15</v>
      </c>
      <c r="J5635" t="s">
        <v>46</v>
      </c>
      <c r="K5635" t="s">
        <v>1953</v>
      </c>
      <c r="L5635" t="s">
        <v>28547</v>
      </c>
      <c r="M5635" t="s">
        <v>28548</v>
      </c>
      <c r="N5635" t="s">
        <v>28549</v>
      </c>
      <c r="O5635" s="1" t="s">
        <v>28550</v>
      </c>
      <c r="P5635" t="s">
        <v>28551</v>
      </c>
      <c r="Q5635">
        <v>19</v>
      </c>
      <c r="R5635" t="s">
        <v>23</v>
      </c>
      <c r="S5635" t="s">
        <v>23</v>
      </c>
      <c r="T5635" t="s">
        <v>23</v>
      </c>
      <c r="U5635">
        <v>19</v>
      </c>
      <c r="V5635" t="s">
        <v>495</v>
      </c>
    </row>
    <row r="5636" spans="1:22">
      <c r="A5636">
        <v>6335079</v>
      </c>
      <c r="B5636" t="str">
        <f t="shared" si="448"/>
        <v>pLNU5 (naturally occurring)</v>
      </c>
      <c r="C5636" t="str">
        <f t="shared" si="449"/>
        <v>NC_008351.1</v>
      </c>
      <c r="D5636" t="str">
        <f t="shared" si="450"/>
        <v>AM399079</v>
      </c>
      <c r="E5636" t="str">
        <f t="shared" si="447"/>
        <v>Staphylococcus</v>
      </c>
      <c r="F5636" t="s">
        <v>32827</v>
      </c>
      <c r="G5636" t="str">
        <f t="shared" si="451"/>
        <v xml:space="preserve">Staphylococcussimulans                 Bacilli2.53130.58082---2-                                                        </v>
      </c>
      <c r="H5636" t="s">
        <v>28552</v>
      </c>
      <c r="I5636" t="s">
        <v>15</v>
      </c>
      <c r="J5636" t="s">
        <v>46</v>
      </c>
      <c r="K5636" t="s">
        <v>1953</v>
      </c>
      <c r="L5636" t="s">
        <v>28553</v>
      </c>
      <c r="M5636" t="s">
        <v>28554</v>
      </c>
      <c r="N5636" t="s">
        <v>28555</v>
      </c>
      <c r="O5636" s="1" t="s">
        <v>27675</v>
      </c>
      <c r="P5636" t="s">
        <v>28556</v>
      </c>
      <c r="Q5636">
        <v>2</v>
      </c>
      <c r="R5636" t="s">
        <v>23</v>
      </c>
      <c r="S5636" t="s">
        <v>23</v>
      </c>
      <c r="T5636" t="s">
        <v>23</v>
      </c>
      <c r="U5636">
        <v>2</v>
      </c>
      <c r="V5636" t="s">
        <v>58</v>
      </c>
    </row>
    <row r="5637" spans="1:22">
      <c r="A5637">
        <v>6334983</v>
      </c>
      <c r="B5637" t="str">
        <f t="shared" si="448"/>
        <v>pACK3</v>
      </c>
      <c r="C5637" t="str">
        <f t="shared" si="449"/>
        <v>NC_013945.1</v>
      </c>
      <c r="D5637" t="str">
        <f t="shared" si="450"/>
        <v>GU228572</v>
      </c>
      <c r="E5637" t="str">
        <f t="shared" si="447"/>
        <v>Staphylococcus</v>
      </c>
      <c r="F5637" t="s">
        <v>32827</v>
      </c>
      <c r="G5637" t="str">
        <f t="shared" si="451"/>
        <v xml:space="preserve">Staphylococcussimulans                 Bacilli28.61331.352926---26-                                                                </v>
      </c>
      <c r="H5637" t="s">
        <v>28541</v>
      </c>
      <c r="I5637" t="s">
        <v>15</v>
      </c>
      <c r="J5637" t="s">
        <v>46</v>
      </c>
      <c r="K5637" t="s">
        <v>1953</v>
      </c>
      <c r="L5637" t="s">
        <v>28557</v>
      </c>
      <c r="M5637" t="s">
        <v>28558</v>
      </c>
      <c r="N5637" t="s">
        <v>28559</v>
      </c>
      <c r="O5637" s="1" t="s">
        <v>28560</v>
      </c>
      <c r="P5637" t="s">
        <v>28561</v>
      </c>
      <c r="Q5637">
        <v>26</v>
      </c>
      <c r="R5637" t="s">
        <v>23</v>
      </c>
      <c r="S5637" t="s">
        <v>23</v>
      </c>
      <c r="T5637" t="s">
        <v>23</v>
      </c>
      <c r="U5637">
        <v>26</v>
      </c>
      <c r="V5637" t="s">
        <v>495</v>
      </c>
    </row>
    <row r="5638" spans="1:22">
      <c r="A5638">
        <v>6334887</v>
      </c>
      <c r="B5638" t="str">
        <f t="shared" si="448"/>
        <v>pACK1</v>
      </c>
      <c r="C5638" t="str">
        <f t="shared" si="449"/>
        <v>NC_013944.1</v>
      </c>
      <c r="D5638" t="str">
        <f t="shared" si="450"/>
        <v>GU228571</v>
      </c>
      <c r="E5638" t="str">
        <f t="shared" si="447"/>
        <v>Staphylococcus</v>
      </c>
      <c r="F5638" t="s">
        <v>32827</v>
      </c>
      <c r="G5638" t="str">
        <f t="shared" si="451"/>
        <v xml:space="preserve">Staphylococcussimulans                 Bacilli55.17131.393349---49-                                                                </v>
      </c>
      <c r="H5638" t="s">
        <v>28541</v>
      </c>
      <c r="I5638" t="s">
        <v>15</v>
      </c>
      <c r="J5638" t="s">
        <v>46</v>
      </c>
      <c r="K5638" t="s">
        <v>1953</v>
      </c>
      <c r="L5638" t="s">
        <v>28562</v>
      </c>
      <c r="M5638" t="s">
        <v>28563</v>
      </c>
      <c r="N5638" t="s">
        <v>28564</v>
      </c>
      <c r="O5638" s="1" t="s">
        <v>28565</v>
      </c>
      <c r="P5638" t="s">
        <v>28566</v>
      </c>
      <c r="Q5638">
        <v>49</v>
      </c>
      <c r="R5638" t="s">
        <v>23</v>
      </c>
      <c r="S5638" t="s">
        <v>23</v>
      </c>
      <c r="T5638" t="s">
        <v>23</v>
      </c>
      <c r="U5638">
        <v>49</v>
      </c>
      <c r="V5638" t="s">
        <v>495</v>
      </c>
    </row>
    <row r="5639" spans="1:22">
      <c r="A5639">
        <v>6334791</v>
      </c>
      <c r="B5639" t="str">
        <f t="shared" si="448"/>
        <v>pLNU2</v>
      </c>
      <c r="C5639" t="str">
        <f t="shared" si="449"/>
        <v>NC_007769.1</v>
      </c>
      <c r="D5639" t="str">
        <f t="shared" si="450"/>
        <v>AM184100</v>
      </c>
      <c r="E5639" t="str">
        <f t="shared" si="447"/>
        <v>Staphylococcus</v>
      </c>
      <c r="F5639" t="s">
        <v>32827</v>
      </c>
      <c r="G5639" t="str">
        <f t="shared" si="451"/>
        <v xml:space="preserve">Staphylococcussimulans                 Bacilli2.84129.95422---2-                                                                                </v>
      </c>
      <c r="H5639" t="s">
        <v>28552</v>
      </c>
      <c r="I5639" t="s">
        <v>15</v>
      </c>
      <c r="J5639" t="s">
        <v>46</v>
      </c>
      <c r="K5639" t="s">
        <v>1953</v>
      </c>
      <c r="L5639" t="s">
        <v>28567</v>
      </c>
      <c r="M5639" t="s">
        <v>28568</v>
      </c>
      <c r="N5639" t="s">
        <v>28569</v>
      </c>
      <c r="O5639" s="1" t="s">
        <v>28570</v>
      </c>
      <c r="P5639" t="s">
        <v>28571</v>
      </c>
      <c r="Q5639">
        <v>2</v>
      </c>
      <c r="R5639" t="s">
        <v>23</v>
      </c>
      <c r="S5639" t="s">
        <v>23</v>
      </c>
      <c r="T5639" t="s">
        <v>23</v>
      </c>
      <c r="U5639">
        <v>2</v>
      </c>
      <c r="V5639" t="s">
        <v>3129</v>
      </c>
    </row>
    <row r="5640" spans="1:22">
      <c r="A5640">
        <v>6334695</v>
      </c>
      <c r="B5640" t="str">
        <f t="shared" si="448"/>
        <v>pACK4</v>
      </c>
      <c r="C5640" t="str">
        <f t="shared" si="449"/>
        <v>NC_013033.1</v>
      </c>
      <c r="D5640" t="str">
        <f t="shared" si="450"/>
        <v>EU930825</v>
      </c>
      <c r="E5640" t="str">
        <f t="shared" si="447"/>
        <v>Staphylococcus</v>
      </c>
      <c r="F5640" t="s">
        <v>32827</v>
      </c>
      <c r="G5640" t="str">
        <f t="shared" si="451"/>
        <v xml:space="preserve">Staphylococcussimulans                 Bacilli3.59235.96884---4-                                                                </v>
      </c>
      <c r="H5640" t="s">
        <v>28541</v>
      </c>
      <c r="I5640" t="s">
        <v>15</v>
      </c>
      <c r="J5640" t="s">
        <v>46</v>
      </c>
      <c r="K5640" t="s">
        <v>1953</v>
      </c>
      <c r="L5640" t="s">
        <v>28572</v>
      </c>
      <c r="M5640" t="s">
        <v>28573</v>
      </c>
      <c r="N5640" t="s">
        <v>28574</v>
      </c>
      <c r="O5640" s="1" t="s">
        <v>25037</v>
      </c>
      <c r="P5640" t="s">
        <v>28575</v>
      </c>
      <c r="Q5640">
        <v>4</v>
      </c>
      <c r="R5640" t="s">
        <v>23</v>
      </c>
      <c r="S5640" t="s">
        <v>23</v>
      </c>
      <c r="T5640" t="s">
        <v>23</v>
      </c>
      <c r="U5640">
        <v>4</v>
      </c>
      <c r="V5640" t="s">
        <v>495</v>
      </c>
    </row>
    <row r="5641" spans="1:22">
      <c r="A5641">
        <v>6334599</v>
      </c>
      <c r="B5641" t="str">
        <f t="shared" si="448"/>
        <v>pLEW6932</v>
      </c>
      <c r="C5641" t="str">
        <f t="shared" si="449"/>
        <v>NC_009130.1</v>
      </c>
      <c r="D5641" t="str">
        <f t="shared" si="450"/>
        <v>DQ390456</v>
      </c>
      <c r="E5641" t="str">
        <f t="shared" si="447"/>
        <v>Staphylococcus</v>
      </c>
      <c r="F5641" t="s">
        <v>32132</v>
      </c>
      <c r="G5641" t="str">
        <f t="shared" si="451"/>
        <v xml:space="preserve">Staphylococcussp.                      Bacilli51.51431.476956---56-                                                                </v>
      </c>
      <c r="H5641" t="s">
        <v>28576</v>
      </c>
      <c r="I5641" t="s">
        <v>15</v>
      </c>
      <c r="J5641" t="s">
        <v>46</v>
      </c>
      <c r="K5641" t="s">
        <v>1953</v>
      </c>
      <c r="L5641" t="s">
        <v>28577</v>
      </c>
      <c r="M5641" t="s">
        <v>28578</v>
      </c>
      <c r="N5641" t="s">
        <v>28579</v>
      </c>
      <c r="O5641" s="1" t="s">
        <v>28580</v>
      </c>
      <c r="P5641" t="s">
        <v>28581</v>
      </c>
      <c r="Q5641">
        <v>56</v>
      </c>
      <c r="R5641" t="s">
        <v>23</v>
      </c>
      <c r="S5641" t="s">
        <v>23</v>
      </c>
      <c r="T5641" t="s">
        <v>23</v>
      </c>
      <c r="U5641">
        <v>56</v>
      </c>
      <c r="V5641" t="s">
        <v>495</v>
      </c>
    </row>
    <row r="5642" spans="1:22">
      <c r="A5642">
        <v>6334503</v>
      </c>
      <c r="B5642" t="str">
        <f t="shared" si="448"/>
        <v>pSAPLB_DORA_A_5_14_21</v>
      </c>
      <c r="C5642" t="str">
        <f t="shared" si="449"/>
        <v>-</v>
      </c>
      <c r="D5642" t="str">
        <f t="shared" si="450"/>
        <v>AZME01000385.1</v>
      </c>
      <c r="E5642" t="str">
        <f t="shared" si="447"/>
        <v>Staphylococcus</v>
      </c>
      <c r="F5642" t="s">
        <v>32132</v>
      </c>
      <c r="G5642" t="str">
        <f t="shared" si="451"/>
        <v xml:space="preserve">Staphylococcussp.                      Bacilli2.53930.52382---2-                                                                </v>
      </c>
      <c r="H5642" t="s">
        <v>28582</v>
      </c>
      <c r="I5642" t="s">
        <v>15</v>
      </c>
      <c r="J5642" t="s">
        <v>46</v>
      </c>
      <c r="K5642" t="s">
        <v>1953</v>
      </c>
      <c r="L5642" t="s">
        <v>28583</v>
      </c>
      <c r="M5642" t="s">
        <v>23</v>
      </c>
      <c r="N5642" t="s">
        <v>28584</v>
      </c>
      <c r="O5642" s="1" t="s">
        <v>28585</v>
      </c>
      <c r="P5642" t="s">
        <v>28586</v>
      </c>
      <c r="Q5642">
        <v>2</v>
      </c>
      <c r="R5642" t="s">
        <v>23</v>
      </c>
      <c r="S5642" t="s">
        <v>23</v>
      </c>
      <c r="T5642" t="s">
        <v>23</v>
      </c>
      <c r="U5642">
        <v>2</v>
      </c>
      <c r="V5642" t="s">
        <v>495</v>
      </c>
    </row>
    <row r="5643" spans="1:22">
      <c r="A5643">
        <v>6334407</v>
      </c>
      <c r="B5643" t="str">
        <f t="shared" si="448"/>
        <v>pPI-1</v>
      </c>
      <c r="C5643" t="str">
        <f t="shared" si="449"/>
        <v>NC_005207.3</v>
      </c>
      <c r="D5643" t="str">
        <f t="shared" si="450"/>
        <v>AB125341</v>
      </c>
      <c r="E5643" t="str">
        <f t="shared" si="447"/>
        <v>Staphylococcus</v>
      </c>
      <c r="F5643" t="s">
        <v>32828</v>
      </c>
      <c r="G5643" t="str">
        <f t="shared" si="451"/>
        <v xml:space="preserve">Staphylococcuswarneri                  Bacilli30.20128.65832---33-                                                                        </v>
      </c>
      <c r="H5643" t="s">
        <v>28587</v>
      </c>
      <c r="I5643" t="s">
        <v>15</v>
      </c>
      <c r="J5643" t="s">
        <v>46</v>
      </c>
      <c r="K5643" t="s">
        <v>1953</v>
      </c>
      <c r="L5643" t="s">
        <v>28588</v>
      </c>
      <c r="M5643" t="s">
        <v>28589</v>
      </c>
      <c r="N5643" t="s">
        <v>28590</v>
      </c>
      <c r="O5643" s="1" t="s">
        <v>28591</v>
      </c>
      <c r="P5643" t="s">
        <v>28592</v>
      </c>
      <c r="Q5643">
        <v>32</v>
      </c>
      <c r="R5643" t="s">
        <v>23</v>
      </c>
      <c r="S5643" t="s">
        <v>23</v>
      </c>
      <c r="T5643" t="s">
        <v>23</v>
      </c>
      <c r="U5643">
        <v>33</v>
      </c>
      <c r="V5643" t="s">
        <v>3736</v>
      </c>
    </row>
    <row r="5644" spans="1:22">
      <c r="A5644">
        <v>6334311</v>
      </c>
      <c r="B5644" t="str">
        <f t="shared" si="448"/>
        <v>pPI-2</v>
      </c>
      <c r="C5644" t="str">
        <f t="shared" si="449"/>
        <v>NC_005208.1</v>
      </c>
      <c r="D5644" t="str">
        <f t="shared" si="450"/>
        <v>AB125342</v>
      </c>
      <c r="E5644" t="str">
        <f t="shared" si="447"/>
        <v>Staphylococcus</v>
      </c>
      <c r="F5644" t="s">
        <v>32828</v>
      </c>
      <c r="G5644" t="str">
        <f t="shared" si="451"/>
        <v xml:space="preserve">Staphylococcuswarneri                  Bacilli2.77929.5433---3-                                                                        </v>
      </c>
      <c r="H5644" t="s">
        <v>28587</v>
      </c>
      <c r="I5644" t="s">
        <v>15</v>
      </c>
      <c r="J5644" t="s">
        <v>46</v>
      </c>
      <c r="K5644" t="s">
        <v>1953</v>
      </c>
      <c r="L5644" t="s">
        <v>28593</v>
      </c>
      <c r="M5644" t="s">
        <v>28594</v>
      </c>
      <c r="N5644" t="s">
        <v>28595</v>
      </c>
      <c r="O5644" s="1" t="s">
        <v>8947</v>
      </c>
      <c r="P5644" t="s">
        <v>28596</v>
      </c>
      <c r="Q5644">
        <v>3</v>
      </c>
      <c r="R5644" t="s">
        <v>23</v>
      </c>
      <c r="S5644" t="s">
        <v>23</v>
      </c>
      <c r="T5644" t="s">
        <v>23</v>
      </c>
      <c r="U5644">
        <v>3</v>
      </c>
      <c r="V5644" t="s">
        <v>3736</v>
      </c>
    </row>
    <row r="5645" spans="1:22">
      <c r="A5645">
        <v>6334215</v>
      </c>
      <c r="B5645" t="str">
        <f t="shared" si="448"/>
        <v>pSW174</v>
      </c>
      <c r="C5645" t="str">
        <f t="shared" si="449"/>
        <v>NC_007165.1</v>
      </c>
      <c r="D5645" t="str">
        <f t="shared" si="450"/>
        <v>AM040729</v>
      </c>
      <c r="E5645" t="str">
        <f t="shared" si="447"/>
        <v>Staphylococcus</v>
      </c>
      <c r="F5645" t="s">
        <v>32828</v>
      </c>
      <c r="G5645" t="str">
        <f t="shared" si="451"/>
        <v>Staphylococcuswarneri                  Bacilli5.76729.87692---64</v>
      </c>
      <c r="H5645" t="s">
        <v>28597</v>
      </c>
      <c r="I5645" t="s">
        <v>15</v>
      </c>
      <c r="J5645" t="s">
        <v>46</v>
      </c>
      <c r="K5645" t="s">
        <v>1953</v>
      </c>
      <c r="L5645" t="s">
        <v>28598</v>
      </c>
      <c r="M5645" t="s">
        <v>28599</v>
      </c>
      <c r="N5645" t="s">
        <v>28600</v>
      </c>
      <c r="O5645" s="1" t="s">
        <v>28601</v>
      </c>
      <c r="P5645" t="s">
        <v>28602</v>
      </c>
      <c r="Q5645">
        <v>2</v>
      </c>
      <c r="R5645" t="s">
        <v>23</v>
      </c>
      <c r="S5645" t="s">
        <v>23</v>
      </c>
      <c r="T5645" t="s">
        <v>23</v>
      </c>
      <c r="U5645">
        <v>6</v>
      </c>
      <c r="V5645">
        <v>4</v>
      </c>
    </row>
    <row r="5646" spans="1:22">
      <c r="A5646">
        <v>6334119</v>
      </c>
      <c r="B5646" t="str">
        <f t="shared" si="448"/>
        <v>pSW49</v>
      </c>
      <c r="C5646" t="str">
        <f t="shared" si="449"/>
        <v>NC_007166.1</v>
      </c>
      <c r="D5646" t="str">
        <f t="shared" si="450"/>
        <v>AM040730</v>
      </c>
      <c r="E5646" t="str">
        <f t="shared" si="447"/>
        <v>Staphylococcus</v>
      </c>
      <c r="F5646" t="s">
        <v>32828</v>
      </c>
      <c r="G5646" t="str">
        <f t="shared" si="451"/>
        <v>Staphylococcuswarneri                  Bacilli3.55230.77142---42</v>
      </c>
      <c r="H5646" t="s">
        <v>28597</v>
      </c>
      <c r="I5646" t="s">
        <v>15</v>
      </c>
      <c r="J5646" t="s">
        <v>46</v>
      </c>
      <c r="K5646" t="s">
        <v>1953</v>
      </c>
      <c r="L5646" t="s">
        <v>28603</v>
      </c>
      <c r="M5646" t="s">
        <v>28604</v>
      </c>
      <c r="N5646" t="s">
        <v>28605</v>
      </c>
      <c r="O5646" s="1" t="s">
        <v>28606</v>
      </c>
      <c r="P5646" t="s">
        <v>28607</v>
      </c>
      <c r="Q5646">
        <v>2</v>
      </c>
      <c r="R5646" t="s">
        <v>23</v>
      </c>
      <c r="S5646" t="s">
        <v>23</v>
      </c>
      <c r="T5646" t="s">
        <v>23</v>
      </c>
      <c r="U5646">
        <v>4</v>
      </c>
      <c r="V5646">
        <v>2</v>
      </c>
    </row>
    <row r="5647" spans="1:22">
      <c r="A5647">
        <v>6334023</v>
      </c>
      <c r="B5647" t="str">
        <f t="shared" si="448"/>
        <v>unnamed</v>
      </c>
      <c r="C5647" t="str">
        <f t="shared" si="449"/>
        <v>NC_020274.1</v>
      </c>
      <c r="D5647" t="str">
        <f t="shared" si="450"/>
        <v>CP003670</v>
      </c>
      <c r="E5647" t="str">
        <f t="shared" si="447"/>
        <v>Staphylococcus</v>
      </c>
      <c r="F5647" t="s">
        <v>32828</v>
      </c>
      <c r="G5647" t="str">
        <f t="shared" si="451"/>
        <v>Staphylococcuswarneri                  Bacilli13.18633.725216---171</v>
      </c>
      <c r="H5647" t="s">
        <v>28608</v>
      </c>
      <c r="I5647" t="s">
        <v>15</v>
      </c>
      <c r="J5647" t="s">
        <v>46</v>
      </c>
      <c r="K5647" t="s">
        <v>1953</v>
      </c>
      <c r="L5647" t="s">
        <v>68</v>
      </c>
      <c r="M5647" t="s">
        <v>28609</v>
      </c>
      <c r="N5647" t="s">
        <v>28610</v>
      </c>
      <c r="O5647" s="1" t="s">
        <v>28611</v>
      </c>
      <c r="P5647" t="s">
        <v>28612</v>
      </c>
      <c r="Q5647">
        <v>16</v>
      </c>
      <c r="R5647" t="s">
        <v>23</v>
      </c>
      <c r="S5647" t="s">
        <v>23</v>
      </c>
      <c r="T5647" t="s">
        <v>23</v>
      </c>
      <c r="U5647">
        <v>17</v>
      </c>
      <c r="V5647">
        <v>1</v>
      </c>
    </row>
    <row r="5648" spans="1:22">
      <c r="A5648">
        <v>6333927</v>
      </c>
      <c r="B5648" t="str">
        <f t="shared" si="448"/>
        <v>unnamed7</v>
      </c>
      <c r="C5648" t="str">
        <f t="shared" si="449"/>
        <v>NC_020269.1</v>
      </c>
      <c r="D5648" t="str">
        <f t="shared" si="450"/>
        <v>CP003676</v>
      </c>
      <c r="E5648" t="str">
        <f t="shared" si="447"/>
        <v>Staphylococcus</v>
      </c>
      <c r="F5648" t="s">
        <v>32828</v>
      </c>
      <c r="G5648" t="str">
        <f t="shared" si="451"/>
        <v>Staphylococcuswarneri                  Bacilli2.93733.60571---21</v>
      </c>
      <c r="H5648" t="s">
        <v>28608</v>
      </c>
      <c r="I5648" t="s">
        <v>15</v>
      </c>
      <c r="J5648" t="s">
        <v>46</v>
      </c>
      <c r="K5648" t="s">
        <v>1953</v>
      </c>
      <c r="L5648" t="s">
        <v>4490</v>
      </c>
      <c r="M5648" t="s">
        <v>28613</v>
      </c>
      <c r="N5648" t="s">
        <v>28614</v>
      </c>
      <c r="O5648" s="1" t="s">
        <v>28615</v>
      </c>
      <c r="P5648" t="s">
        <v>28616</v>
      </c>
      <c r="Q5648">
        <v>1</v>
      </c>
      <c r="R5648" t="s">
        <v>23</v>
      </c>
      <c r="S5648" t="s">
        <v>23</v>
      </c>
      <c r="T5648" t="s">
        <v>23</v>
      </c>
      <c r="U5648">
        <v>2</v>
      </c>
      <c r="V5648">
        <v>1</v>
      </c>
    </row>
    <row r="5649" spans="1:22">
      <c r="A5649">
        <v>6333831</v>
      </c>
      <c r="B5649" t="str">
        <f t="shared" si="448"/>
        <v>pSZ4</v>
      </c>
      <c r="C5649" t="str">
        <f t="shared" si="449"/>
        <v>NC_020165.1</v>
      </c>
      <c r="D5649" t="str">
        <f t="shared" si="450"/>
        <v>CP003669</v>
      </c>
      <c r="E5649" t="str">
        <f t="shared" si="447"/>
        <v>Staphylococcus</v>
      </c>
      <c r="F5649" t="s">
        <v>32828</v>
      </c>
      <c r="G5649" t="str">
        <f t="shared" si="451"/>
        <v xml:space="preserve">Staphylococcuswarneri                  Bacilli4.37431.87016---6-                                                                        </v>
      </c>
      <c r="H5649" t="s">
        <v>28608</v>
      </c>
      <c r="I5649" t="s">
        <v>15</v>
      </c>
      <c r="J5649" t="s">
        <v>46</v>
      </c>
      <c r="K5649" t="s">
        <v>1953</v>
      </c>
      <c r="L5649" t="s">
        <v>28617</v>
      </c>
      <c r="M5649" t="s">
        <v>28618</v>
      </c>
      <c r="N5649" t="s">
        <v>28619</v>
      </c>
      <c r="O5649" s="1" t="s">
        <v>28620</v>
      </c>
      <c r="P5649" t="s">
        <v>28621</v>
      </c>
      <c r="Q5649">
        <v>6</v>
      </c>
      <c r="R5649" t="s">
        <v>23</v>
      </c>
      <c r="S5649" t="s">
        <v>23</v>
      </c>
      <c r="T5649" t="s">
        <v>23</v>
      </c>
      <c r="U5649">
        <v>6</v>
      </c>
      <c r="V5649" t="s">
        <v>3736</v>
      </c>
    </row>
    <row r="5650" spans="1:22">
      <c r="A5650">
        <v>6333735</v>
      </c>
      <c r="B5650" t="str">
        <f t="shared" si="448"/>
        <v>unnamed6</v>
      </c>
      <c r="C5650" t="str">
        <f t="shared" si="449"/>
        <v>NC_020268.1</v>
      </c>
      <c r="D5650" t="str">
        <f t="shared" si="450"/>
        <v>CP003675</v>
      </c>
      <c r="E5650" t="str">
        <f t="shared" si="447"/>
        <v>Staphylococcus</v>
      </c>
      <c r="F5650" t="s">
        <v>32828</v>
      </c>
      <c r="G5650" t="str">
        <f t="shared" si="451"/>
        <v>Staphylococcuswarneri                  Bacilli6.21228.87968---102</v>
      </c>
      <c r="H5650" t="s">
        <v>28608</v>
      </c>
      <c r="I5650" t="s">
        <v>15</v>
      </c>
      <c r="J5650" t="s">
        <v>46</v>
      </c>
      <c r="K5650" t="s">
        <v>1953</v>
      </c>
      <c r="L5650" t="s">
        <v>4465</v>
      </c>
      <c r="M5650" t="s">
        <v>28622</v>
      </c>
      <c r="N5650" t="s">
        <v>28623</v>
      </c>
      <c r="O5650" s="1" t="s">
        <v>28624</v>
      </c>
      <c r="P5650" t="s">
        <v>28625</v>
      </c>
      <c r="Q5650">
        <v>8</v>
      </c>
      <c r="R5650" t="s">
        <v>23</v>
      </c>
      <c r="S5650" t="s">
        <v>23</v>
      </c>
      <c r="T5650" t="s">
        <v>23</v>
      </c>
      <c r="U5650">
        <v>10</v>
      </c>
      <c r="V5650">
        <v>2</v>
      </c>
    </row>
    <row r="5651" spans="1:22">
      <c r="A5651">
        <v>6333639</v>
      </c>
      <c r="B5651" t="str">
        <f t="shared" si="448"/>
        <v>unnamed4</v>
      </c>
      <c r="C5651" t="str">
        <f t="shared" si="449"/>
        <v>NC_020266.1</v>
      </c>
      <c r="D5651" t="str">
        <f t="shared" si="450"/>
        <v>CP003673</v>
      </c>
      <c r="E5651" t="str">
        <f t="shared" si="447"/>
        <v>Staphylococcus</v>
      </c>
      <c r="F5651" t="s">
        <v>32828</v>
      </c>
      <c r="G5651" t="str">
        <f t="shared" si="451"/>
        <v>Staphylococcuswarneri                  Bacilli19.86630.695718---224</v>
      </c>
      <c r="H5651" t="s">
        <v>28608</v>
      </c>
      <c r="I5651" t="s">
        <v>15</v>
      </c>
      <c r="J5651" t="s">
        <v>46</v>
      </c>
      <c r="K5651" t="s">
        <v>1953</v>
      </c>
      <c r="L5651" t="s">
        <v>4460</v>
      </c>
      <c r="M5651" t="s">
        <v>28626</v>
      </c>
      <c r="N5651" t="s">
        <v>28627</v>
      </c>
      <c r="O5651" s="1" t="s">
        <v>28628</v>
      </c>
      <c r="P5651" t="s">
        <v>28629</v>
      </c>
      <c r="Q5651">
        <v>18</v>
      </c>
      <c r="R5651" t="s">
        <v>23</v>
      </c>
      <c r="S5651" t="s">
        <v>23</v>
      </c>
      <c r="T5651" t="s">
        <v>23</v>
      </c>
      <c r="U5651">
        <v>22</v>
      </c>
      <c r="V5651">
        <v>4</v>
      </c>
    </row>
    <row r="5652" spans="1:22">
      <c r="A5652">
        <v>6333543</v>
      </c>
      <c r="B5652" t="str">
        <f t="shared" si="448"/>
        <v>unnamed2</v>
      </c>
      <c r="C5652" t="str">
        <f t="shared" si="449"/>
        <v>NC_020264.1</v>
      </c>
      <c r="D5652" t="str">
        <f t="shared" si="450"/>
        <v>CP003671</v>
      </c>
      <c r="E5652" t="str">
        <f t="shared" si="447"/>
        <v>Staphylococcus</v>
      </c>
      <c r="F5652" t="s">
        <v>32828</v>
      </c>
      <c r="G5652" t="str">
        <f t="shared" si="451"/>
        <v>Staphylococcuswarneri                  Bacilli8.23227.90336---71</v>
      </c>
      <c r="H5652" t="s">
        <v>28608</v>
      </c>
      <c r="I5652" t="s">
        <v>15</v>
      </c>
      <c r="J5652" t="s">
        <v>46</v>
      </c>
      <c r="K5652" t="s">
        <v>1953</v>
      </c>
      <c r="L5652" t="s">
        <v>2373</v>
      </c>
      <c r="M5652" t="s">
        <v>28630</v>
      </c>
      <c r="N5652" t="s">
        <v>28631</v>
      </c>
      <c r="O5652" s="1" t="s">
        <v>28632</v>
      </c>
      <c r="P5652" t="s">
        <v>28633</v>
      </c>
      <c r="Q5652">
        <v>6</v>
      </c>
      <c r="R5652" t="s">
        <v>23</v>
      </c>
      <c r="S5652" t="s">
        <v>23</v>
      </c>
      <c r="T5652" t="s">
        <v>23</v>
      </c>
      <c r="U5652">
        <v>7</v>
      </c>
      <c r="V5652">
        <v>1</v>
      </c>
    </row>
    <row r="5653" spans="1:22">
      <c r="A5653">
        <v>6333447</v>
      </c>
      <c r="B5653" t="str">
        <f t="shared" si="448"/>
        <v>unnamed5</v>
      </c>
      <c r="C5653" t="str">
        <f t="shared" si="449"/>
        <v>NC_020267.1</v>
      </c>
      <c r="D5653" t="str">
        <f t="shared" si="450"/>
        <v>CP003674</v>
      </c>
      <c r="E5653" t="str">
        <f t="shared" si="447"/>
        <v>Staphylococcus</v>
      </c>
      <c r="F5653" t="s">
        <v>32828</v>
      </c>
      <c r="G5653" t="str">
        <f t="shared" si="451"/>
        <v>Staphylococcuswarneri                  Bacilli16.51531.359418---213</v>
      </c>
      <c r="H5653" t="s">
        <v>28608</v>
      </c>
      <c r="I5653" t="s">
        <v>15</v>
      </c>
      <c r="J5653" t="s">
        <v>46</v>
      </c>
      <c r="K5653" t="s">
        <v>1953</v>
      </c>
      <c r="L5653" t="s">
        <v>4474</v>
      </c>
      <c r="M5653" t="s">
        <v>28634</v>
      </c>
      <c r="N5653" t="s">
        <v>28635</v>
      </c>
      <c r="O5653" s="1" t="s">
        <v>28636</v>
      </c>
      <c r="P5653" t="s">
        <v>28637</v>
      </c>
      <c r="Q5653">
        <v>18</v>
      </c>
      <c r="R5653" t="s">
        <v>23</v>
      </c>
      <c r="S5653" t="s">
        <v>23</v>
      </c>
      <c r="T5653" t="s">
        <v>23</v>
      </c>
      <c r="U5653">
        <v>21</v>
      </c>
      <c r="V5653">
        <v>3</v>
      </c>
    </row>
    <row r="5654" spans="1:22">
      <c r="A5654">
        <v>6333351</v>
      </c>
      <c r="B5654" t="str">
        <f t="shared" si="448"/>
        <v>unnamed3</v>
      </c>
      <c r="C5654" t="str">
        <f t="shared" si="449"/>
        <v>NC_020265.1</v>
      </c>
      <c r="D5654" t="str">
        <f t="shared" si="450"/>
        <v>CP003672</v>
      </c>
      <c r="E5654" t="str">
        <f t="shared" si="447"/>
        <v>Staphylococcus</v>
      </c>
      <c r="F5654" t="s">
        <v>32828</v>
      </c>
      <c r="G5654" t="str">
        <f t="shared" si="451"/>
        <v xml:space="preserve">Staphylococcuswarneri                  Bacilli3.35231.47374---4-                                                                </v>
      </c>
      <c r="H5654" t="s">
        <v>28608</v>
      </c>
      <c r="I5654" t="s">
        <v>15</v>
      </c>
      <c r="J5654" t="s">
        <v>46</v>
      </c>
      <c r="K5654" t="s">
        <v>1953</v>
      </c>
      <c r="L5654" t="s">
        <v>4469</v>
      </c>
      <c r="M5654" t="s">
        <v>28638</v>
      </c>
      <c r="N5654" t="s">
        <v>28639</v>
      </c>
      <c r="O5654" s="1" t="s">
        <v>28640</v>
      </c>
      <c r="P5654" t="s">
        <v>28641</v>
      </c>
      <c r="Q5654">
        <v>4</v>
      </c>
      <c r="R5654" t="s">
        <v>23</v>
      </c>
      <c r="S5654" t="s">
        <v>23</v>
      </c>
      <c r="T5654" t="s">
        <v>23</v>
      </c>
      <c r="U5654">
        <v>4</v>
      </c>
      <c r="V5654" t="s">
        <v>495</v>
      </c>
    </row>
    <row r="5655" spans="1:22">
      <c r="A5655">
        <v>6333255</v>
      </c>
      <c r="B5655" t="str">
        <f t="shared" si="448"/>
        <v>unnamed</v>
      </c>
      <c r="C5655" t="str">
        <f t="shared" si="449"/>
        <v>NZ_CP007209.1</v>
      </c>
      <c r="D5655" t="str">
        <f t="shared" si="450"/>
        <v>CP007209</v>
      </c>
      <c r="E5655" t="str">
        <f t="shared" si="447"/>
        <v>Staphylococcus</v>
      </c>
      <c r="F5655" t="s">
        <v>32829</v>
      </c>
      <c r="G5655" t="str">
        <f t="shared" si="451"/>
        <v>Staphylococcusxylosus                  Bacilli30.06229.299428---335</v>
      </c>
      <c r="H5655" t="s">
        <v>28642</v>
      </c>
      <c r="I5655" t="s">
        <v>15</v>
      </c>
      <c r="J5655" t="s">
        <v>46</v>
      </c>
      <c r="K5655" t="s">
        <v>1953</v>
      </c>
      <c r="L5655" t="s">
        <v>68</v>
      </c>
      <c r="M5655" t="s">
        <v>28643</v>
      </c>
      <c r="N5655" t="s">
        <v>28644</v>
      </c>
      <c r="O5655" s="1" t="s">
        <v>28645</v>
      </c>
      <c r="P5655" t="s">
        <v>28646</v>
      </c>
      <c r="Q5655">
        <v>28</v>
      </c>
      <c r="R5655" t="s">
        <v>23</v>
      </c>
      <c r="S5655" t="s">
        <v>23</v>
      </c>
      <c r="T5655" t="s">
        <v>23</v>
      </c>
      <c r="U5655">
        <v>33</v>
      </c>
      <c r="V5655">
        <v>5</v>
      </c>
    </row>
    <row r="5656" spans="1:22">
      <c r="A5656">
        <v>6333159</v>
      </c>
      <c r="B5656" t="str">
        <f t="shared" si="448"/>
        <v>pSM76</v>
      </c>
      <c r="C5656" t="str">
        <f t="shared" si="449"/>
        <v>NC_010464.1</v>
      </c>
      <c r="D5656" t="str">
        <f t="shared" si="450"/>
        <v>EF535851</v>
      </c>
      <c r="E5656" t="str">
        <f t="shared" si="447"/>
        <v>Stenotrophomonas</v>
      </c>
      <c r="F5656" t="s">
        <v>32830</v>
      </c>
      <c r="G5656" t="str">
        <f t="shared" si="451"/>
        <v xml:space="preserve">Stenotrophomonasmaltophilia              Gammaproteobacteria2.92763.85384---4-                                                        </v>
      </c>
      <c r="H5656" t="s">
        <v>28647</v>
      </c>
      <c r="I5656" t="s">
        <v>15</v>
      </c>
      <c r="J5656" t="s">
        <v>78</v>
      </c>
      <c r="K5656" t="s">
        <v>79</v>
      </c>
      <c r="L5656" t="s">
        <v>28648</v>
      </c>
      <c r="M5656" t="s">
        <v>28649</v>
      </c>
      <c r="N5656" t="s">
        <v>28650</v>
      </c>
      <c r="O5656" s="1" t="s">
        <v>16317</v>
      </c>
      <c r="P5656" t="s">
        <v>28651</v>
      </c>
      <c r="Q5656">
        <v>4</v>
      </c>
      <c r="R5656" t="s">
        <v>23</v>
      </c>
      <c r="S5656" t="s">
        <v>23</v>
      </c>
      <c r="T5656" t="s">
        <v>23</v>
      </c>
      <c r="U5656">
        <v>4</v>
      </c>
      <c r="V5656" t="s">
        <v>58</v>
      </c>
    </row>
    <row r="5657" spans="1:22">
      <c r="A5657">
        <v>6333063</v>
      </c>
      <c r="B5657" t="str">
        <f t="shared" si="448"/>
        <v>pSH1</v>
      </c>
      <c r="C5657" t="str">
        <f t="shared" si="449"/>
        <v>NC_010429.1</v>
      </c>
      <c r="D5657" t="str">
        <f t="shared" si="450"/>
        <v>EF489910</v>
      </c>
      <c r="E5657" t="str">
        <f t="shared" si="447"/>
        <v>Stenotrophomonas</v>
      </c>
      <c r="F5657" t="s">
        <v>32830</v>
      </c>
      <c r="G5657" t="str">
        <f t="shared" si="451"/>
        <v xml:space="preserve">Stenotrophomonasmaltophilia              Gammaproteobacteria6.86761.10387---7-                                                        </v>
      </c>
      <c r="H5657" t="s">
        <v>28647</v>
      </c>
      <c r="I5657" t="s">
        <v>15</v>
      </c>
      <c r="J5657" t="s">
        <v>78</v>
      </c>
      <c r="K5657" t="s">
        <v>79</v>
      </c>
      <c r="L5657" t="s">
        <v>28652</v>
      </c>
      <c r="M5657" t="s">
        <v>28653</v>
      </c>
      <c r="N5657" t="s">
        <v>28654</v>
      </c>
      <c r="O5657" s="1" t="s">
        <v>28655</v>
      </c>
      <c r="P5657" t="s">
        <v>28656</v>
      </c>
      <c r="Q5657">
        <v>7</v>
      </c>
      <c r="R5657" t="s">
        <v>23</v>
      </c>
      <c r="S5657" t="s">
        <v>23</v>
      </c>
      <c r="T5657" t="s">
        <v>23</v>
      </c>
      <c r="U5657">
        <v>7</v>
      </c>
      <c r="V5657" t="s">
        <v>58</v>
      </c>
    </row>
    <row r="5658" spans="1:22">
      <c r="A5658">
        <v>6332967</v>
      </c>
      <c r="B5658" t="str">
        <f t="shared" si="448"/>
        <v>pNKH43</v>
      </c>
      <c r="C5658" t="str">
        <f t="shared" si="449"/>
        <v>NC_001383.1</v>
      </c>
      <c r="D5658" t="str">
        <f t="shared" si="450"/>
        <v>L09673</v>
      </c>
      <c r="E5658" t="str">
        <f t="shared" si="447"/>
        <v>Stenotrophomonas</v>
      </c>
      <c r="F5658" t="s">
        <v>32830</v>
      </c>
      <c r="G5658" t="str">
        <f t="shared" si="451"/>
        <v xml:space="preserve">Stenotrophomonasmaltophilia              Gammaproteobacteria1.47162.6785------                                                                </v>
      </c>
      <c r="H5658" t="s">
        <v>28647</v>
      </c>
      <c r="I5658" t="s">
        <v>15</v>
      </c>
      <c r="J5658" t="s">
        <v>78</v>
      </c>
      <c r="K5658" t="s">
        <v>79</v>
      </c>
      <c r="L5658" t="s">
        <v>28657</v>
      </c>
      <c r="M5658" t="s">
        <v>28658</v>
      </c>
      <c r="N5658" t="s">
        <v>28659</v>
      </c>
      <c r="O5658" s="1" t="s">
        <v>26121</v>
      </c>
      <c r="P5658" t="s">
        <v>28660</v>
      </c>
      <c r="Q5658" t="s">
        <v>23</v>
      </c>
      <c r="R5658" t="s">
        <v>23</v>
      </c>
      <c r="S5658" t="s">
        <v>23</v>
      </c>
      <c r="T5658" t="s">
        <v>23</v>
      </c>
      <c r="U5658" t="s">
        <v>23</v>
      </c>
      <c r="V5658" t="s">
        <v>495</v>
      </c>
    </row>
    <row r="5659" spans="1:22">
      <c r="A5659">
        <v>6332871</v>
      </c>
      <c r="B5659" t="str">
        <f t="shared" si="448"/>
        <v>pSMON01</v>
      </c>
      <c r="C5659" t="str">
        <f t="shared" si="449"/>
        <v>NC_013516.1</v>
      </c>
      <c r="D5659" t="str">
        <f t="shared" si="450"/>
        <v>CP001780</v>
      </c>
      <c r="E5659" t="str">
        <f t="shared" ref="E5659:E5722" si="452">MID(H5659,1,FIND(" ",H5659)-1)</f>
        <v>Streptobacillus</v>
      </c>
      <c r="F5659" t="s">
        <v>32831</v>
      </c>
      <c r="G5659" t="str">
        <f t="shared" si="451"/>
        <v xml:space="preserve">Streptobacillusmoniliformis             Fusobacteriia10.70220.86538---8-                                                        </v>
      </c>
      <c r="H5659" t="s">
        <v>28661</v>
      </c>
      <c r="I5659" t="s">
        <v>15</v>
      </c>
      <c r="J5659" t="s">
        <v>14599</v>
      </c>
      <c r="K5659" t="s">
        <v>14600</v>
      </c>
      <c r="L5659" t="s">
        <v>28662</v>
      </c>
      <c r="M5659" t="s">
        <v>28663</v>
      </c>
      <c r="N5659" t="s">
        <v>28664</v>
      </c>
      <c r="O5659" s="1" t="s">
        <v>28665</v>
      </c>
      <c r="P5659" t="s">
        <v>28666</v>
      </c>
      <c r="Q5659">
        <v>8</v>
      </c>
      <c r="R5659" t="s">
        <v>23</v>
      </c>
      <c r="S5659" t="s">
        <v>23</v>
      </c>
      <c r="T5659" t="s">
        <v>23</v>
      </c>
      <c r="U5659">
        <v>8</v>
      </c>
      <c r="V5659" t="s">
        <v>58</v>
      </c>
    </row>
    <row r="5660" spans="1:22">
      <c r="A5660">
        <v>6332775</v>
      </c>
      <c r="B5660" t="str">
        <f t="shared" si="448"/>
        <v>pCCH208</v>
      </c>
      <c r="C5660" t="str">
        <f t="shared" si="449"/>
        <v>NC_024973.1</v>
      </c>
      <c r="D5660" t="str">
        <f t="shared" si="450"/>
        <v>KJ778678</v>
      </c>
      <c r="E5660" t="str">
        <f t="shared" si="452"/>
        <v>Streptococcus</v>
      </c>
      <c r="F5660" t="s">
        <v>32832</v>
      </c>
      <c r="G5660" t="str">
        <f t="shared" si="451"/>
        <v xml:space="preserve">Streptococcusagalactiae               Bacilli4.97237.30894---4-                                                                        </v>
      </c>
      <c r="H5660" t="s">
        <v>28667</v>
      </c>
      <c r="I5660" t="s">
        <v>15</v>
      </c>
      <c r="J5660" t="s">
        <v>46</v>
      </c>
      <c r="K5660" t="s">
        <v>1953</v>
      </c>
      <c r="L5660" t="s">
        <v>28668</v>
      </c>
      <c r="M5660" t="s">
        <v>28669</v>
      </c>
      <c r="N5660" t="s">
        <v>28670</v>
      </c>
      <c r="O5660" s="1" t="s">
        <v>28671</v>
      </c>
      <c r="P5660" t="s">
        <v>28672</v>
      </c>
      <c r="Q5660">
        <v>4</v>
      </c>
      <c r="R5660" t="s">
        <v>23</v>
      </c>
      <c r="S5660" t="s">
        <v>23</v>
      </c>
      <c r="T5660" t="s">
        <v>23</v>
      </c>
      <c r="U5660">
        <v>4</v>
      </c>
      <c r="V5660" t="s">
        <v>3736</v>
      </c>
    </row>
    <row r="5661" spans="1:22">
      <c r="A5661">
        <v>6332679</v>
      </c>
      <c r="B5661" t="str">
        <f t="shared" si="448"/>
        <v>pLS1</v>
      </c>
      <c r="C5661" t="str">
        <f t="shared" si="449"/>
        <v>NC_001380.1</v>
      </c>
      <c r="D5661" t="str">
        <f t="shared" si="450"/>
        <v>M29725</v>
      </c>
      <c r="E5661" t="str">
        <f t="shared" si="452"/>
        <v>Streptococcus</v>
      </c>
      <c r="F5661" t="s">
        <v>32832</v>
      </c>
      <c r="G5661" t="str">
        <f t="shared" si="451"/>
        <v xml:space="preserve">Streptococcusagalactiae               Bacilli4.40837.22784---4-                                                                                </v>
      </c>
      <c r="H5661" t="s">
        <v>28673</v>
      </c>
      <c r="I5661" t="s">
        <v>15</v>
      </c>
      <c r="J5661" t="s">
        <v>46</v>
      </c>
      <c r="K5661" t="s">
        <v>1953</v>
      </c>
      <c r="L5661" t="s">
        <v>18710</v>
      </c>
      <c r="M5661" t="s">
        <v>28674</v>
      </c>
      <c r="N5661" t="s">
        <v>28675</v>
      </c>
      <c r="O5661" s="1" t="s">
        <v>28676</v>
      </c>
      <c r="P5661" t="s">
        <v>28677</v>
      </c>
      <c r="Q5661">
        <v>4</v>
      </c>
      <c r="R5661" t="s">
        <v>23</v>
      </c>
      <c r="S5661" t="s">
        <v>23</v>
      </c>
      <c r="T5661" t="s">
        <v>23</v>
      </c>
      <c r="U5661">
        <v>4</v>
      </c>
      <c r="V5661" t="s">
        <v>3129</v>
      </c>
    </row>
    <row r="5662" spans="1:22">
      <c r="A5662">
        <v>6332583</v>
      </c>
      <c r="B5662" t="str">
        <f t="shared" si="448"/>
        <v>pGB354</v>
      </c>
      <c r="C5662" t="str">
        <f t="shared" si="449"/>
        <v>NC_001797.1</v>
      </c>
      <c r="D5662" t="str">
        <f t="shared" si="450"/>
        <v>U83488</v>
      </c>
      <c r="E5662" t="str">
        <f t="shared" si="452"/>
        <v>Streptococcus</v>
      </c>
      <c r="F5662" t="s">
        <v>32832</v>
      </c>
      <c r="G5662" t="str">
        <f t="shared" si="451"/>
        <v xml:space="preserve">Streptococcusagalactiae               Bacilli6.43732.8885---5-                                                                                </v>
      </c>
      <c r="H5662" t="s">
        <v>28673</v>
      </c>
      <c r="I5662" t="s">
        <v>15</v>
      </c>
      <c r="J5662" t="s">
        <v>46</v>
      </c>
      <c r="K5662" t="s">
        <v>1953</v>
      </c>
      <c r="L5662" t="s">
        <v>28678</v>
      </c>
      <c r="M5662" t="s">
        <v>28679</v>
      </c>
      <c r="N5662" t="s">
        <v>28680</v>
      </c>
      <c r="O5662" s="1" t="s">
        <v>28681</v>
      </c>
      <c r="P5662" t="s">
        <v>28682</v>
      </c>
      <c r="Q5662">
        <v>5</v>
      </c>
      <c r="R5662" t="s">
        <v>23</v>
      </c>
      <c r="S5662" t="s">
        <v>23</v>
      </c>
      <c r="T5662" t="s">
        <v>23</v>
      </c>
      <c r="U5662">
        <v>5</v>
      </c>
      <c r="V5662" t="s">
        <v>3129</v>
      </c>
    </row>
    <row r="5663" spans="1:22">
      <c r="A5663">
        <v>6332487</v>
      </c>
      <c r="B5663" t="str">
        <f t="shared" si="448"/>
        <v>pGB2002</v>
      </c>
      <c r="C5663" t="str">
        <f t="shared" si="449"/>
        <v>NC_015971.1</v>
      </c>
      <c r="D5663" t="str">
        <f t="shared" si="450"/>
        <v>JF308629</v>
      </c>
      <c r="E5663" t="str">
        <f t="shared" si="452"/>
        <v>Streptococcus</v>
      </c>
      <c r="F5663" t="s">
        <v>32832</v>
      </c>
      <c r="G5663" t="str">
        <f t="shared" si="451"/>
        <v xml:space="preserve">Streptococcusagalactiae               Bacilli6.82539.45794---4-                                                                        </v>
      </c>
      <c r="H5663" t="s">
        <v>28683</v>
      </c>
      <c r="I5663" t="s">
        <v>15</v>
      </c>
      <c r="J5663" t="s">
        <v>46</v>
      </c>
      <c r="K5663" t="s">
        <v>1953</v>
      </c>
      <c r="L5663" t="s">
        <v>28684</v>
      </c>
      <c r="M5663" t="s">
        <v>28685</v>
      </c>
      <c r="N5663" t="s">
        <v>28686</v>
      </c>
      <c r="O5663" s="1" t="s">
        <v>28687</v>
      </c>
      <c r="P5663" t="s">
        <v>28688</v>
      </c>
      <c r="Q5663">
        <v>4</v>
      </c>
      <c r="R5663" t="s">
        <v>23</v>
      </c>
      <c r="S5663" t="s">
        <v>23</v>
      </c>
      <c r="T5663" t="s">
        <v>23</v>
      </c>
      <c r="U5663">
        <v>4</v>
      </c>
      <c r="V5663" t="s">
        <v>3736</v>
      </c>
    </row>
    <row r="5664" spans="1:22">
      <c r="A5664">
        <v>6332391</v>
      </c>
      <c r="B5664" t="str">
        <f t="shared" si="448"/>
        <v>pGB2001</v>
      </c>
      <c r="C5664" t="str">
        <f t="shared" si="449"/>
        <v>NC_015973.1</v>
      </c>
      <c r="D5664" t="str">
        <f t="shared" si="450"/>
        <v>JF308630</v>
      </c>
      <c r="E5664" t="str">
        <f t="shared" si="452"/>
        <v>Streptococcus</v>
      </c>
      <c r="F5664" t="s">
        <v>32832</v>
      </c>
      <c r="G5664" t="str">
        <f t="shared" si="451"/>
        <v xml:space="preserve">Streptococcusagalactiae               Bacilli4.96737.36663---3-                                                                        </v>
      </c>
      <c r="H5664" t="s">
        <v>28689</v>
      </c>
      <c r="I5664" t="s">
        <v>15</v>
      </c>
      <c r="J5664" t="s">
        <v>46</v>
      </c>
      <c r="K5664" t="s">
        <v>1953</v>
      </c>
      <c r="L5664" t="s">
        <v>28690</v>
      </c>
      <c r="M5664" t="s">
        <v>28691</v>
      </c>
      <c r="N5664" t="s">
        <v>28692</v>
      </c>
      <c r="O5664" s="1" t="s">
        <v>28693</v>
      </c>
      <c r="P5664" t="s">
        <v>28694</v>
      </c>
      <c r="Q5664">
        <v>3</v>
      </c>
      <c r="R5664" t="s">
        <v>23</v>
      </c>
      <c r="S5664" t="s">
        <v>23</v>
      </c>
      <c r="T5664" t="s">
        <v>23</v>
      </c>
      <c r="U5664">
        <v>3</v>
      </c>
      <c r="V5664" t="s">
        <v>3736</v>
      </c>
    </row>
    <row r="5665" spans="1:22">
      <c r="A5665">
        <v>6332295</v>
      </c>
      <c r="B5665" t="str">
        <f t="shared" si="448"/>
        <v>pMV158</v>
      </c>
      <c r="C5665" t="str">
        <f t="shared" si="449"/>
        <v>NC_010096.1</v>
      </c>
      <c r="D5665" t="str">
        <f t="shared" si="450"/>
        <v>X15669</v>
      </c>
      <c r="E5665" t="str">
        <f t="shared" si="452"/>
        <v>Streptococcus</v>
      </c>
      <c r="F5665" t="s">
        <v>32832</v>
      </c>
      <c r="G5665" t="str">
        <f t="shared" si="451"/>
        <v xml:space="preserve">Streptococcusagalactiae               Bacilli5.54137.7734---4-                                                                                </v>
      </c>
      <c r="H5665" t="s">
        <v>28673</v>
      </c>
      <c r="I5665" t="s">
        <v>15</v>
      </c>
      <c r="J5665" t="s">
        <v>46</v>
      </c>
      <c r="K5665" t="s">
        <v>1953</v>
      </c>
      <c r="L5665" t="s">
        <v>28695</v>
      </c>
      <c r="M5665" t="s">
        <v>28696</v>
      </c>
      <c r="N5665" t="s">
        <v>28697</v>
      </c>
      <c r="O5665" s="1" t="s">
        <v>28698</v>
      </c>
      <c r="P5665" t="s">
        <v>28699</v>
      </c>
      <c r="Q5665">
        <v>4</v>
      </c>
      <c r="R5665" t="s">
        <v>23</v>
      </c>
      <c r="S5665" t="s">
        <v>23</v>
      </c>
      <c r="T5665" t="s">
        <v>23</v>
      </c>
      <c r="U5665">
        <v>4</v>
      </c>
      <c r="V5665" t="s">
        <v>3129</v>
      </c>
    </row>
    <row r="5666" spans="1:22">
      <c r="A5666">
        <v>6332199</v>
      </c>
      <c r="B5666" t="str">
        <f t="shared" si="448"/>
        <v>pGB3634</v>
      </c>
      <c r="C5666" t="str">
        <f t="shared" si="449"/>
        <v>NC_002136.1</v>
      </c>
      <c r="D5666" t="str">
        <f t="shared" si="450"/>
        <v>X72021</v>
      </c>
      <c r="E5666" t="str">
        <f t="shared" si="452"/>
        <v>Streptococcus</v>
      </c>
      <c r="F5666" t="s">
        <v>32832</v>
      </c>
      <c r="G5666" t="str">
        <f t="shared" si="451"/>
        <v xml:space="preserve">Streptococcusagalactiae               Bacilli5.84233.60156---8-                                                                                </v>
      </c>
      <c r="H5666" t="s">
        <v>28673</v>
      </c>
      <c r="I5666" t="s">
        <v>15</v>
      </c>
      <c r="J5666" t="s">
        <v>46</v>
      </c>
      <c r="K5666" t="s">
        <v>1953</v>
      </c>
      <c r="L5666" t="s">
        <v>28700</v>
      </c>
      <c r="M5666" t="s">
        <v>28701</v>
      </c>
      <c r="N5666" t="s">
        <v>28702</v>
      </c>
      <c r="O5666" s="1" t="s">
        <v>28703</v>
      </c>
      <c r="P5666" t="s">
        <v>28704</v>
      </c>
      <c r="Q5666">
        <v>6</v>
      </c>
      <c r="R5666" t="s">
        <v>23</v>
      </c>
      <c r="S5666" t="s">
        <v>23</v>
      </c>
      <c r="T5666" t="s">
        <v>23</v>
      </c>
      <c r="U5666">
        <v>8</v>
      </c>
      <c r="V5666" t="s">
        <v>3129</v>
      </c>
    </row>
    <row r="5667" spans="1:22">
      <c r="A5667">
        <v>6332103</v>
      </c>
      <c r="B5667" t="str">
        <f t="shared" si="448"/>
        <v>pSdyT132</v>
      </c>
      <c r="C5667" t="str">
        <f t="shared" si="449"/>
        <v>NC_010907.1</v>
      </c>
      <c r="D5667" t="str">
        <f t="shared" si="450"/>
        <v>DQ173493</v>
      </c>
      <c r="E5667" t="str">
        <f t="shared" si="452"/>
        <v>Streptococcus</v>
      </c>
      <c r="F5667" t="s">
        <v>32833</v>
      </c>
      <c r="G5667" t="str">
        <f t="shared" si="451"/>
        <v xml:space="preserve">Streptococcusdysgalactiae             Bacilli3.57835.2995---5-                                                                </v>
      </c>
      <c r="H5667" t="s">
        <v>28705</v>
      </c>
      <c r="I5667" t="s">
        <v>15</v>
      </c>
      <c r="J5667" t="s">
        <v>46</v>
      </c>
      <c r="K5667" t="s">
        <v>1953</v>
      </c>
      <c r="L5667" t="s">
        <v>28706</v>
      </c>
      <c r="M5667" t="s">
        <v>28707</v>
      </c>
      <c r="N5667" t="s">
        <v>28708</v>
      </c>
      <c r="O5667" s="1" t="s">
        <v>28709</v>
      </c>
      <c r="P5667" t="s">
        <v>28710</v>
      </c>
      <c r="Q5667">
        <v>5</v>
      </c>
      <c r="R5667" t="s">
        <v>23</v>
      </c>
      <c r="S5667" t="s">
        <v>23</v>
      </c>
      <c r="T5667" t="s">
        <v>23</v>
      </c>
      <c r="U5667">
        <v>5</v>
      </c>
      <c r="V5667" t="s">
        <v>495</v>
      </c>
    </row>
    <row r="5668" spans="1:22">
      <c r="A5668">
        <v>6332007</v>
      </c>
      <c r="B5668" t="str">
        <f t="shared" si="448"/>
        <v>pW2580</v>
      </c>
      <c r="C5668" t="str">
        <f t="shared" si="449"/>
        <v>NC_010260.1</v>
      </c>
      <c r="D5668" t="str">
        <f t="shared" si="450"/>
        <v>AY907345</v>
      </c>
      <c r="E5668" t="str">
        <f t="shared" si="452"/>
        <v>Streptococcus</v>
      </c>
      <c r="F5668" t="s">
        <v>32833</v>
      </c>
      <c r="G5668" t="str">
        <f t="shared" si="451"/>
        <v xml:space="preserve">Streptococcusdysgalactiae             Bacilli3.04335.03124---4-                                                                </v>
      </c>
      <c r="H5668" t="s">
        <v>28711</v>
      </c>
      <c r="I5668" t="s">
        <v>15</v>
      </c>
      <c r="J5668" t="s">
        <v>46</v>
      </c>
      <c r="K5668" t="s">
        <v>1953</v>
      </c>
      <c r="L5668" t="s">
        <v>28712</v>
      </c>
      <c r="M5668" t="s">
        <v>28713</v>
      </c>
      <c r="N5668" t="s">
        <v>28714</v>
      </c>
      <c r="O5668" s="1" t="s">
        <v>28715</v>
      </c>
      <c r="P5668" t="s">
        <v>28716</v>
      </c>
      <c r="Q5668">
        <v>4</v>
      </c>
      <c r="R5668" t="s">
        <v>23</v>
      </c>
      <c r="S5668" t="s">
        <v>23</v>
      </c>
      <c r="T5668" t="s">
        <v>23</v>
      </c>
      <c r="U5668">
        <v>4</v>
      </c>
      <c r="V5668" t="s">
        <v>495</v>
      </c>
    </row>
    <row r="5669" spans="1:22">
      <c r="A5669">
        <v>6331911</v>
      </c>
      <c r="B5669" t="str">
        <f t="shared" si="448"/>
        <v>p5580</v>
      </c>
      <c r="C5669" t="str">
        <f t="shared" si="449"/>
        <v>NC_019370.1</v>
      </c>
      <c r="D5669" t="str">
        <f t="shared" si="450"/>
        <v>HE862394</v>
      </c>
      <c r="E5669" t="str">
        <f t="shared" si="452"/>
        <v>Streptococcus</v>
      </c>
      <c r="F5669" t="s">
        <v>32833</v>
      </c>
      <c r="G5669" t="str">
        <f t="shared" si="451"/>
        <v xml:space="preserve">Streptococcusdysgalactiae             Bacilli3479037.33333---3-                                                                </v>
      </c>
      <c r="H5669" t="s">
        <v>28717</v>
      </c>
      <c r="I5669" t="s">
        <v>15</v>
      </c>
      <c r="J5669" t="s">
        <v>46</v>
      </c>
      <c r="K5669" t="s">
        <v>1953</v>
      </c>
      <c r="L5669" t="s">
        <v>28718</v>
      </c>
      <c r="M5669" t="s">
        <v>28719</v>
      </c>
      <c r="N5669" t="s">
        <v>28720</v>
      </c>
      <c r="O5669" s="1">
        <v>34790</v>
      </c>
      <c r="P5669" t="s">
        <v>28721</v>
      </c>
      <c r="Q5669">
        <v>3</v>
      </c>
      <c r="R5669" t="s">
        <v>23</v>
      </c>
      <c r="S5669" t="s">
        <v>23</v>
      </c>
      <c r="T5669" t="s">
        <v>23</v>
      </c>
      <c r="U5669">
        <v>3</v>
      </c>
      <c r="V5669" t="s">
        <v>495</v>
      </c>
    </row>
    <row r="5670" spans="1:22">
      <c r="A5670">
        <v>6331815</v>
      </c>
      <c r="B5670" t="str">
        <f t="shared" si="448"/>
        <v>pSGG1</v>
      </c>
      <c r="C5670" t="str">
        <f t="shared" si="449"/>
        <v>NC_015219.1</v>
      </c>
      <c r="D5670" t="str">
        <f t="shared" si="450"/>
        <v>FR824044</v>
      </c>
      <c r="E5670" t="str">
        <f t="shared" si="452"/>
        <v>Streptococcus</v>
      </c>
      <c r="F5670" t="s">
        <v>32834</v>
      </c>
      <c r="G5670" t="str">
        <f t="shared" si="451"/>
        <v>Streptococcusgallolyticus             Bacilli20.76537.259818---191</v>
      </c>
      <c r="H5670" t="s">
        <v>28722</v>
      </c>
      <c r="I5670" t="s">
        <v>15</v>
      </c>
      <c r="J5670" t="s">
        <v>46</v>
      </c>
      <c r="K5670" t="s">
        <v>1953</v>
      </c>
      <c r="L5670" t="s">
        <v>28723</v>
      </c>
      <c r="M5670" t="s">
        <v>28724</v>
      </c>
      <c r="N5670" t="s">
        <v>28725</v>
      </c>
      <c r="O5670" s="1" t="s">
        <v>28726</v>
      </c>
      <c r="P5670" t="s">
        <v>28727</v>
      </c>
      <c r="Q5670">
        <v>18</v>
      </c>
      <c r="R5670" t="s">
        <v>23</v>
      </c>
      <c r="S5670" t="s">
        <v>23</v>
      </c>
      <c r="T5670" t="s">
        <v>23</v>
      </c>
      <c r="U5670">
        <v>19</v>
      </c>
      <c r="V5670">
        <v>1</v>
      </c>
    </row>
    <row r="5671" spans="1:22">
      <c r="A5671">
        <v>6331719</v>
      </c>
      <c r="B5671" t="str">
        <f t="shared" si="448"/>
        <v>pSICJ18-1</v>
      </c>
      <c r="C5671" t="str">
        <f t="shared" si="449"/>
        <v>NC_016837.1</v>
      </c>
      <c r="D5671" t="str">
        <f t="shared" si="450"/>
        <v>CP003296</v>
      </c>
      <c r="E5671" t="str">
        <f t="shared" si="452"/>
        <v>Streptococcus</v>
      </c>
      <c r="F5671" t="s">
        <v>32835</v>
      </c>
      <c r="G5671" t="str">
        <f t="shared" si="451"/>
        <v>Streptococcusinfantarius              Bacilli19.82934.958916---237</v>
      </c>
      <c r="H5671" t="s">
        <v>28728</v>
      </c>
      <c r="I5671" t="s">
        <v>15</v>
      </c>
      <c r="J5671" t="s">
        <v>46</v>
      </c>
      <c r="K5671" t="s">
        <v>1953</v>
      </c>
      <c r="L5671" t="s">
        <v>28729</v>
      </c>
      <c r="M5671" t="s">
        <v>28730</v>
      </c>
      <c r="N5671" t="s">
        <v>28731</v>
      </c>
      <c r="O5671" s="1" t="s">
        <v>28732</v>
      </c>
      <c r="P5671" t="s">
        <v>28733</v>
      </c>
      <c r="Q5671">
        <v>16</v>
      </c>
      <c r="R5671" t="s">
        <v>23</v>
      </c>
      <c r="S5671" t="s">
        <v>23</v>
      </c>
      <c r="T5671" t="s">
        <v>23</v>
      </c>
      <c r="U5671">
        <v>23</v>
      </c>
      <c r="V5671">
        <v>7</v>
      </c>
    </row>
    <row r="5672" spans="1:22">
      <c r="A5672">
        <v>6331623</v>
      </c>
      <c r="B5672" t="str">
        <f t="shared" si="448"/>
        <v>pSI01</v>
      </c>
      <c r="C5672" t="str">
        <f t="shared" si="449"/>
        <v>NC_019365.1</v>
      </c>
      <c r="D5672" t="str">
        <f t="shared" si="450"/>
        <v>JX275965</v>
      </c>
      <c r="E5672" t="str">
        <f t="shared" si="452"/>
        <v>Streptococcus</v>
      </c>
      <c r="F5672" t="s">
        <v>32836</v>
      </c>
      <c r="G5672" t="str">
        <f t="shared" si="451"/>
        <v xml:space="preserve">Streptococcusinfantis                 Bacilli11.22134.863210---10-                                                                        </v>
      </c>
      <c r="H5672" t="s">
        <v>28734</v>
      </c>
      <c r="I5672" t="s">
        <v>15</v>
      </c>
      <c r="J5672" t="s">
        <v>46</v>
      </c>
      <c r="K5672" t="s">
        <v>1953</v>
      </c>
      <c r="L5672" t="s">
        <v>28735</v>
      </c>
      <c r="M5672" t="s">
        <v>28736</v>
      </c>
      <c r="N5672" t="s">
        <v>28737</v>
      </c>
      <c r="O5672" s="1" t="s">
        <v>28738</v>
      </c>
      <c r="P5672" t="s">
        <v>28739</v>
      </c>
      <c r="Q5672">
        <v>10</v>
      </c>
      <c r="R5672" t="s">
        <v>23</v>
      </c>
      <c r="S5672" t="s">
        <v>23</v>
      </c>
      <c r="T5672" t="s">
        <v>23</v>
      </c>
      <c r="U5672">
        <v>10</v>
      </c>
      <c r="V5672" t="s">
        <v>3736</v>
      </c>
    </row>
    <row r="5673" spans="1:22">
      <c r="A5673">
        <v>6331527</v>
      </c>
      <c r="B5673" t="str">
        <f t="shared" si="448"/>
        <v>pSMA198</v>
      </c>
      <c r="C5673" t="str">
        <f t="shared" si="449"/>
        <v>NC_016750.1</v>
      </c>
      <c r="D5673" t="str">
        <f t="shared" si="450"/>
        <v>HE613570</v>
      </c>
      <c r="E5673" t="str">
        <f t="shared" si="452"/>
        <v>Streptococcus</v>
      </c>
      <c r="F5673" t="s">
        <v>32837</v>
      </c>
      <c r="G5673" t="str">
        <f t="shared" si="451"/>
        <v>Streptococcusmacedonicus              Bacilli12.72835.040914---162</v>
      </c>
      <c r="H5673" t="s">
        <v>28740</v>
      </c>
      <c r="I5673" t="s">
        <v>15</v>
      </c>
      <c r="J5673" t="s">
        <v>46</v>
      </c>
      <c r="K5673" t="s">
        <v>1953</v>
      </c>
      <c r="L5673" t="s">
        <v>28741</v>
      </c>
      <c r="M5673" t="s">
        <v>28742</v>
      </c>
      <c r="N5673" t="s">
        <v>28743</v>
      </c>
      <c r="O5673" s="1" t="s">
        <v>28744</v>
      </c>
      <c r="P5673" t="s">
        <v>28745</v>
      </c>
      <c r="Q5673">
        <v>14</v>
      </c>
      <c r="R5673" t="s">
        <v>23</v>
      </c>
      <c r="S5673" t="s">
        <v>23</v>
      </c>
      <c r="T5673" t="s">
        <v>23</v>
      </c>
      <c r="U5673">
        <v>16</v>
      </c>
      <c r="V5673">
        <v>2</v>
      </c>
    </row>
    <row r="5674" spans="1:22">
      <c r="A5674">
        <v>6331431</v>
      </c>
      <c r="B5674" t="str">
        <f t="shared" si="448"/>
        <v>pLM7</v>
      </c>
      <c r="C5674" t="str">
        <f t="shared" si="449"/>
        <v>NC_002810.1</v>
      </c>
      <c r="D5674" t="str">
        <f t="shared" si="450"/>
        <v>AF050494</v>
      </c>
      <c r="E5674" t="str">
        <f t="shared" si="452"/>
        <v>Streptococcus</v>
      </c>
      <c r="F5674" t="s">
        <v>32838</v>
      </c>
      <c r="G5674" t="str">
        <f t="shared" si="451"/>
        <v xml:space="preserve">Streptococcusmutans                   Bacilli5.65832.73244---4-                                                                        </v>
      </c>
      <c r="H5674" t="s">
        <v>28746</v>
      </c>
      <c r="I5674" t="s">
        <v>15</v>
      </c>
      <c r="J5674" t="s">
        <v>46</v>
      </c>
      <c r="K5674" t="s">
        <v>1953</v>
      </c>
      <c r="L5674" t="s">
        <v>28747</v>
      </c>
      <c r="M5674" t="s">
        <v>28748</v>
      </c>
      <c r="N5674" t="s">
        <v>28749</v>
      </c>
      <c r="O5674" s="1" t="s">
        <v>28750</v>
      </c>
      <c r="P5674" t="s">
        <v>28751</v>
      </c>
      <c r="Q5674">
        <v>4</v>
      </c>
      <c r="R5674" t="s">
        <v>23</v>
      </c>
      <c r="S5674" t="s">
        <v>23</v>
      </c>
      <c r="T5674" t="s">
        <v>23</v>
      </c>
      <c r="U5674">
        <v>4</v>
      </c>
      <c r="V5674" t="s">
        <v>3736</v>
      </c>
    </row>
    <row r="5675" spans="1:22">
      <c r="A5675">
        <v>6331335</v>
      </c>
      <c r="B5675" t="str">
        <f t="shared" si="448"/>
        <v>pNC101</v>
      </c>
      <c r="C5675" t="str">
        <f t="shared" si="449"/>
        <v>NC_019239.1</v>
      </c>
      <c r="D5675" t="str">
        <f t="shared" si="450"/>
        <v>HQ156230</v>
      </c>
      <c r="E5675" t="str">
        <f t="shared" si="452"/>
        <v>Streptococcus</v>
      </c>
      <c r="F5675" t="s">
        <v>32838</v>
      </c>
      <c r="G5675" t="str">
        <f t="shared" si="451"/>
        <v xml:space="preserve">Streptococcusmutans                   Bacilli5.64932.57216---6-                                                                        </v>
      </c>
      <c r="H5675" t="s">
        <v>28752</v>
      </c>
      <c r="I5675" t="s">
        <v>15</v>
      </c>
      <c r="J5675" t="s">
        <v>46</v>
      </c>
      <c r="K5675" t="s">
        <v>1953</v>
      </c>
      <c r="L5675" t="s">
        <v>28753</v>
      </c>
      <c r="M5675" t="s">
        <v>28754</v>
      </c>
      <c r="N5675" t="s">
        <v>28755</v>
      </c>
      <c r="O5675" s="1" t="s">
        <v>28756</v>
      </c>
      <c r="P5675" t="s">
        <v>28757</v>
      </c>
      <c r="Q5675">
        <v>6</v>
      </c>
      <c r="R5675" t="s">
        <v>23</v>
      </c>
      <c r="S5675" t="s">
        <v>23</v>
      </c>
      <c r="T5675" t="s">
        <v>23</v>
      </c>
      <c r="U5675">
        <v>6</v>
      </c>
      <c r="V5675" t="s">
        <v>3736</v>
      </c>
    </row>
    <row r="5676" spans="1:22">
      <c r="A5676">
        <v>6331239</v>
      </c>
      <c r="B5676" t="str">
        <f t="shared" si="448"/>
        <v>pUA140</v>
      </c>
      <c r="C5676" t="str">
        <f t="shared" si="449"/>
        <v>NC_002757.1</v>
      </c>
      <c r="D5676" t="str">
        <f t="shared" si="450"/>
        <v>AF068250</v>
      </c>
      <c r="E5676" t="str">
        <f t="shared" si="452"/>
        <v>Streptococcus</v>
      </c>
      <c r="F5676" t="s">
        <v>32838</v>
      </c>
      <c r="G5676" t="str">
        <f t="shared" si="451"/>
        <v xml:space="preserve">Streptococcusmutans                   Bacilli2349832.6955---5-                                                                        </v>
      </c>
      <c r="H5676" t="s">
        <v>28758</v>
      </c>
      <c r="I5676" t="s">
        <v>15</v>
      </c>
      <c r="J5676" t="s">
        <v>46</v>
      </c>
      <c r="K5676" t="s">
        <v>1953</v>
      </c>
      <c r="L5676" t="s">
        <v>28759</v>
      </c>
      <c r="M5676" t="s">
        <v>28760</v>
      </c>
      <c r="N5676" t="s">
        <v>28761</v>
      </c>
      <c r="O5676" s="1">
        <v>23498</v>
      </c>
      <c r="P5676" t="s">
        <v>28762</v>
      </c>
      <c r="Q5676">
        <v>5</v>
      </c>
      <c r="R5676" t="s">
        <v>23</v>
      </c>
      <c r="S5676" t="s">
        <v>23</v>
      </c>
      <c r="T5676" t="s">
        <v>23</v>
      </c>
      <c r="U5676">
        <v>5</v>
      </c>
      <c r="V5676" t="s">
        <v>3736</v>
      </c>
    </row>
    <row r="5677" spans="1:22">
      <c r="A5677">
        <v>6331143</v>
      </c>
      <c r="B5677" t="str">
        <f t="shared" si="448"/>
        <v>pDC09</v>
      </c>
      <c r="C5677" t="str">
        <f t="shared" si="449"/>
        <v>NC_019238.1</v>
      </c>
      <c r="D5677" t="str">
        <f t="shared" si="450"/>
        <v>HQ156229</v>
      </c>
      <c r="E5677" t="str">
        <f t="shared" si="452"/>
        <v>Streptococcus</v>
      </c>
      <c r="F5677" t="s">
        <v>32838</v>
      </c>
      <c r="G5677" t="str">
        <f t="shared" si="451"/>
        <v xml:space="preserve">Streptococcusmutans                   Bacilli5.63732.6066---6-                                                                        </v>
      </c>
      <c r="H5677" t="s">
        <v>28763</v>
      </c>
      <c r="I5677" t="s">
        <v>15</v>
      </c>
      <c r="J5677" t="s">
        <v>46</v>
      </c>
      <c r="K5677" t="s">
        <v>1953</v>
      </c>
      <c r="L5677" t="s">
        <v>28764</v>
      </c>
      <c r="M5677" t="s">
        <v>28765</v>
      </c>
      <c r="N5677" t="s">
        <v>28766</v>
      </c>
      <c r="O5677" s="1" t="s">
        <v>28767</v>
      </c>
      <c r="P5677" t="s">
        <v>28768</v>
      </c>
      <c r="Q5677">
        <v>6</v>
      </c>
      <c r="R5677" t="s">
        <v>23</v>
      </c>
      <c r="S5677" t="s">
        <v>23</v>
      </c>
      <c r="T5677" t="s">
        <v>23</v>
      </c>
      <c r="U5677">
        <v>6</v>
      </c>
      <c r="V5677" t="s">
        <v>3736</v>
      </c>
    </row>
    <row r="5678" spans="1:22">
      <c r="A5678">
        <v>6331047</v>
      </c>
      <c r="B5678" t="str">
        <f t="shared" si="448"/>
        <v>pFW213</v>
      </c>
      <c r="C5678" t="str">
        <f t="shared" si="449"/>
        <v>NC_012642.1</v>
      </c>
      <c r="D5678" t="str">
        <f t="shared" si="450"/>
        <v>EU685104</v>
      </c>
      <c r="E5678" t="str">
        <f t="shared" si="452"/>
        <v>Streptococcus</v>
      </c>
      <c r="F5678" t="s">
        <v>32839</v>
      </c>
      <c r="G5678" t="str">
        <f t="shared" si="451"/>
        <v xml:space="preserve">Streptococcusparasanguinis            Bacilli7.07835.27835---5-                                                                        </v>
      </c>
      <c r="H5678" t="s">
        <v>28769</v>
      </c>
      <c r="I5678" t="s">
        <v>15</v>
      </c>
      <c r="J5678" t="s">
        <v>46</v>
      </c>
      <c r="K5678" t="s">
        <v>1953</v>
      </c>
      <c r="L5678" t="s">
        <v>28770</v>
      </c>
      <c r="M5678" t="s">
        <v>28771</v>
      </c>
      <c r="N5678" t="s">
        <v>28772</v>
      </c>
      <c r="O5678" s="1" t="s">
        <v>28773</v>
      </c>
      <c r="P5678" t="s">
        <v>28774</v>
      </c>
      <c r="Q5678">
        <v>5</v>
      </c>
      <c r="R5678" t="s">
        <v>23</v>
      </c>
      <c r="S5678" t="s">
        <v>23</v>
      </c>
      <c r="T5678" t="s">
        <v>23</v>
      </c>
      <c r="U5678">
        <v>5</v>
      </c>
      <c r="V5678" t="s">
        <v>3736</v>
      </c>
    </row>
    <row r="5679" spans="1:22">
      <c r="A5679">
        <v>6330951</v>
      </c>
      <c r="B5679" t="str">
        <f t="shared" si="448"/>
        <v>pSPPPL_DORA_A_5_14_21</v>
      </c>
      <c r="C5679" t="str">
        <f t="shared" si="449"/>
        <v>-</v>
      </c>
      <c r="D5679" t="str">
        <f t="shared" si="450"/>
        <v>AZMG01001431.1</v>
      </c>
      <c r="E5679" t="str">
        <f t="shared" si="452"/>
        <v>Streptococcus</v>
      </c>
      <c r="F5679" t="s">
        <v>32839</v>
      </c>
      <c r="G5679" t="str">
        <f t="shared" si="451"/>
        <v xml:space="preserve">Streptococcusparasanguinis            Bacilli8.92734.0546---6-                                                        </v>
      </c>
      <c r="H5679" t="s">
        <v>28775</v>
      </c>
      <c r="I5679" t="s">
        <v>15</v>
      </c>
      <c r="J5679" t="s">
        <v>46</v>
      </c>
      <c r="K5679" t="s">
        <v>1953</v>
      </c>
      <c r="L5679" t="s">
        <v>28776</v>
      </c>
      <c r="M5679" t="s">
        <v>23</v>
      </c>
      <c r="N5679" t="s">
        <v>28777</v>
      </c>
      <c r="O5679" s="1" t="s">
        <v>28778</v>
      </c>
      <c r="P5679" t="s">
        <v>28779</v>
      </c>
      <c r="Q5679">
        <v>6</v>
      </c>
      <c r="R5679" t="s">
        <v>23</v>
      </c>
      <c r="S5679" t="s">
        <v>23</v>
      </c>
      <c r="T5679" t="s">
        <v>23</v>
      </c>
      <c r="U5679">
        <v>6</v>
      </c>
      <c r="V5679" t="s">
        <v>58</v>
      </c>
    </row>
    <row r="5680" spans="1:22">
      <c r="A5680">
        <v>6330855</v>
      </c>
      <c r="B5680" t="str">
        <f t="shared" si="448"/>
        <v>pDP1</v>
      </c>
      <c r="C5680" t="str">
        <f t="shared" si="449"/>
        <v>NC_005022.1</v>
      </c>
      <c r="D5680" t="str">
        <f t="shared" si="450"/>
        <v>AF047696</v>
      </c>
      <c r="E5680" t="str">
        <f t="shared" si="452"/>
        <v>Streptococcus</v>
      </c>
      <c r="F5680" t="s">
        <v>32306</v>
      </c>
      <c r="G5680" t="str">
        <f t="shared" si="451"/>
        <v xml:space="preserve">Streptococcuspneumoniae               Bacilli3.16132.2053---3-                                                                        </v>
      </c>
      <c r="H5680" t="s">
        <v>28780</v>
      </c>
      <c r="I5680" t="s">
        <v>15</v>
      </c>
      <c r="J5680" t="s">
        <v>46</v>
      </c>
      <c r="K5680" t="s">
        <v>1953</v>
      </c>
      <c r="L5680" t="s">
        <v>28781</v>
      </c>
      <c r="M5680" t="s">
        <v>28782</v>
      </c>
      <c r="N5680" t="s">
        <v>28783</v>
      </c>
      <c r="O5680" s="1" t="s">
        <v>15618</v>
      </c>
      <c r="P5680" t="s">
        <v>28784</v>
      </c>
      <c r="Q5680">
        <v>3</v>
      </c>
      <c r="R5680" t="s">
        <v>23</v>
      </c>
      <c r="S5680" t="s">
        <v>23</v>
      </c>
      <c r="T5680" t="s">
        <v>23</v>
      </c>
      <c r="U5680">
        <v>3</v>
      </c>
      <c r="V5680" t="s">
        <v>3736</v>
      </c>
    </row>
    <row r="5681" spans="1:22">
      <c r="A5681">
        <v>6330759</v>
      </c>
      <c r="B5681" t="str">
        <f t="shared" si="448"/>
        <v>pSMB1</v>
      </c>
      <c r="C5681" t="str">
        <f t="shared" si="449"/>
        <v>NC_005021.1</v>
      </c>
      <c r="D5681" t="str">
        <f t="shared" si="450"/>
        <v>AF047385</v>
      </c>
      <c r="E5681" t="str">
        <f t="shared" si="452"/>
        <v>Streptococcus</v>
      </c>
      <c r="F5681" t="s">
        <v>32306</v>
      </c>
      <c r="G5681" t="str">
        <f t="shared" si="451"/>
        <v xml:space="preserve">Streptococcuspneumoniae               Bacilli3.16232.19483---3-                                                                        </v>
      </c>
      <c r="H5681" t="s">
        <v>28785</v>
      </c>
      <c r="I5681" t="s">
        <v>15</v>
      </c>
      <c r="J5681" t="s">
        <v>46</v>
      </c>
      <c r="K5681" t="s">
        <v>1953</v>
      </c>
      <c r="L5681" t="s">
        <v>9715</v>
      </c>
      <c r="M5681" t="s">
        <v>28786</v>
      </c>
      <c r="N5681" t="s">
        <v>28787</v>
      </c>
      <c r="O5681" s="1" t="s">
        <v>28788</v>
      </c>
      <c r="P5681" t="s">
        <v>28789</v>
      </c>
      <c r="Q5681">
        <v>3</v>
      </c>
      <c r="R5681" t="s">
        <v>23</v>
      </c>
      <c r="S5681" t="s">
        <v>23</v>
      </c>
      <c r="T5681" t="s">
        <v>23</v>
      </c>
      <c r="U5681">
        <v>3</v>
      </c>
      <c r="V5681" t="s">
        <v>3736</v>
      </c>
    </row>
    <row r="5682" spans="1:22">
      <c r="A5682">
        <v>6330663</v>
      </c>
      <c r="B5682" t="str">
        <f t="shared" si="448"/>
        <v>pSpnP1</v>
      </c>
      <c r="C5682" t="str">
        <f t="shared" si="449"/>
        <v>NC_008350.1</v>
      </c>
      <c r="D5682" t="str">
        <f t="shared" si="450"/>
        <v>AM279674</v>
      </c>
      <c r="E5682" t="str">
        <f t="shared" si="452"/>
        <v>Streptococcus</v>
      </c>
      <c r="F5682" t="s">
        <v>32306</v>
      </c>
      <c r="G5682" t="str">
        <f t="shared" si="451"/>
        <v xml:space="preserve">Streptococcuspneumoniae               Bacilli5.41336.89277---7-                                                                </v>
      </c>
      <c r="H5682" t="s">
        <v>28790</v>
      </c>
      <c r="I5682" t="s">
        <v>15</v>
      </c>
      <c r="J5682" t="s">
        <v>46</v>
      </c>
      <c r="K5682" t="s">
        <v>1953</v>
      </c>
      <c r="L5682" t="s">
        <v>28791</v>
      </c>
      <c r="M5682" t="s">
        <v>28792</v>
      </c>
      <c r="N5682" t="s">
        <v>28793</v>
      </c>
      <c r="O5682" s="1" t="s">
        <v>11152</v>
      </c>
      <c r="P5682" t="s">
        <v>28794</v>
      </c>
      <c r="Q5682">
        <v>7</v>
      </c>
      <c r="R5682" t="s">
        <v>23</v>
      </c>
      <c r="S5682" t="s">
        <v>23</v>
      </c>
      <c r="T5682" t="s">
        <v>23</v>
      </c>
      <c r="U5682">
        <v>7</v>
      </c>
      <c r="V5682" t="s">
        <v>495</v>
      </c>
    </row>
    <row r="5683" spans="1:22">
      <c r="A5683">
        <v>6330567</v>
      </c>
      <c r="B5683" t="str">
        <f t="shared" si="448"/>
        <v>pPCS8235</v>
      </c>
      <c r="C5683" t="str">
        <f t="shared" si="449"/>
        <v>NZ_CM001836.1</v>
      </c>
      <c r="D5683" t="str">
        <f t="shared" si="450"/>
        <v>CM001836</v>
      </c>
      <c r="E5683" t="str">
        <f t="shared" si="452"/>
        <v>Streptococcus</v>
      </c>
      <c r="F5683" t="s">
        <v>32306</v>
      </c>
      <c r="G5683" t="str">
        <f t="shared" si="451"/>
        <v xml:space="preserve">Streptococcuspneumoniae               Bacilli3.14832.21093---3-                                                        </v>
      </c>
      <c r="H5683" t="s">
        <v>28795</v>
      </c>
      <c r="I5683" t="s">
        <v>15</v>
      </c>
      <c r="J5683" t="s">
        <v>46</v>
      </c>
      <c r="K5683" t="s">
        <v>1953</v>
      </c>
      <c r="L5683" t="s">
        <v>28796</v>
      </c>
      <c r="M5683" t="s">
        <v>28797</v>
      </c>
      <c r="N5683" t="s">
        <v>28798</v>
      </c>
      <c r="O5683" s="1" t="s">
        <v>15696</v>
      </c>
      <c r="P5683" t="s">
        <v>28799</v>
      </c>
      <c r="Q5683">
        <v>3</v>
      </c>
      <c r="R5683" t="s">
        <v>23</v>
      </c>
      <c r="S5683" t="s">
        <v>23</v>
      </c>
      <c r="T5683" t="s">
        <v>23</v>
      </c>
      <c r="U5683">
        <v>3</v>
      </c>
      <c r="V5683" t="s">
        <v>58</v>
      </c>
    </row>
    <row r="5684" spans="1:22">
      <c r="A5684">
        <v>6330471</v>
      </c>
      <c r="B5684" t="str">
        <f t="shared" si="448"/>
        <v>pDRPIS7493</v>
      </c>
      <c r="C5684" t="str">
        <f t="shared" si="449"/>
        <v>NC_015876.1</v>
      </c>
      <c r="D5684" t="str">
        <f t="shared" si="450"/>
        <v>CP002926</v>
      </c>
      <c r="E5684" t="str">
        <f t="shared" si="452"/>
        <v>Streptococcus</v>
      </c>
      <c r="F5684" t="s">
        <v>32840</v>
      </c>
      <c r="G5684" t="str">
        <f t="shared" si="451"/>
        <v xml:space="preserve">Streptococcuspseudopneumoniae         Bacilli4.72738.31186---6-                                                        </v>
      </c>
      <c r="H5684" t="s">
        <v>28800</v>
      </c>
      <c r="I5684" t="s">
        <v>15</v>
      </c>
      <c r="J5684" t="s">
        <v>46</v>
      </c>
      <c r="K5684" t="s">
        <v>1953</v>
      </c>
      <c r="L5684" t="s">
        <v>28801</v>
      </c>
      <c r="M5684" t="s">
        <v>28802</v>
      </c>
      <c r="N5684" t="s">
        <v>28803</v>
      </c>
      <c r="O5684" s="1" t="s">
        <v>28804</v>
      </c>
      <c r="P5684" t="s">
        <v>28805</v>
      </c>
      <c r="Q5684">
        <v>6</v>
      </c>
      <c r="R5684" t="s">
        <v>23</v>
      </c>
      <c r="S5684" t="s">
        <v>23</v>
      </c>
      <c r="T5684" t="s">
        <v>23</v>
      </c>
      <c r="U5684">
        <v>6</v>
      </c>
      <c r="V5684" t="s">
        <v>58</v>
      </c>
    </row>
    <row r="5685" spans="1:22">
      <c r="A5685">
        <v>6330375</v>
      </c>
      <c r="B5685" t="str">
        <f t="shared" si="448"/>
        <v>pRW35</v>
      </c>
      <c r="C5685" t="str">
        <f t="shared" si="449"/>
        <v>NC_010423.2</v>
      </c>
      <c r="D5685" t="str">
        <f t="shared" si="450"/>
        <v>EU192194</v>
      </c>
      <c r="E5685" t="str">
        <f t="shared" si="452"/>
        <v>Streptococcus</v>
      </c>
      <c r="F5685" t="s">
        <v>32841</v>
      </c>
      <c r="G5685" t="str">
        <f t="shared" si="451"/>
        <v xml:space="preserve">Streptococcuspyogenes                 Bacilli4.96837.3393---3-                                                                                </v>
      </c>
      <c r="H5685" t="s">
        <v>28806</v>
      </c>
      <c r="I5685" t="s">
        <v>15</v>
      </c>
      <c r="J5685" t="s">
        <v>46</v>
      </c>
      <c r="K5685" t="s">
        <v>1953</v>
      </c>
      <c r="L5685" t="s">
        <v>28807</v>
      </c>
      <c r="M5685" t="s">
        <v>28808</v>
      </c>
      <c r="N5685" t="s">
        <v>28809</v>
      </c>
      <c r="O5685" s="1" t="s">
        <v>28810</v>
      </c>
      <c r="P5685" t="s">
        <v>28811</v>
      </c>
      <c r="Q5685">
        <v>3</v>
      </c>
      <c r="R5685" t="s">
        <v>23</v>
      </c>
      <c r="S5685" t="s">
        <v>23</v>
      </c>
      <c r="T5685" t="s">
        <v>23</v>
      </c>
      <c r="U5685">
        <v>3</v>
      </c>
      <c r="V5685" t="s">
        <v>3129</v>
      </c>
    </row>
    <row r="5686" spans="1:22">
      <c r="A5686">
        <v>6330279</v>
      </c>
      <c r="B5686" t="str">
        <f t="shared" si="448"/>
        <v>pDN281</v>
      </c>
      <c r="C5686" t="str">
        <f t="shared" si="449"/>
        <v>NC_010230.1</v>
      </c>
      <c r="D5686" t="str">
        <f t="shared" si="450"/>
        <v>AY995189</v>
      </c>
      <c r="E5686" t="str">
        <f t="shared" si="452"/>
        <v>Streptococcus</v>
      </c>
      <c r="F5686" t="s">
        <v>32841</v>
      </c>
      <c r="G5686" t="str">
        <f t="shared" si="451"/>
        <v xml:space="preserve">Streptococcuspyogenes                 Bacilli3.04134.8573---3-                                                                        </v>
      </c>
      <c r="H5686" t="s">
        <v>28812</v>
      </c>
      <c r="I5686" t="s">
        <v>15</v>
      </c>
      <c r="J5686" t="s">
        <v>46</v>
      </c>
      <c r="K5686" t="s">
        <v>1953</v>
      </c>
      <c r="L5686" t="s">
        <v>28813</v>
      </c>
      <c r="M5686" t="s">
        <v>28814</v>
      </c>
      <c r="N5686" t="s">
        <v>28815</v>
      </c>
      <c r="O5686" s="1" t="s">
        <v>28816</v>
      </c>
      <c r="P5686" t="s">
        <v>28817</v>
      </c>
      <c r="Q5686">
        <v>3</v>
      </c>
      <c r="R5686" t="s">
        <v>23</v>
      </c>
      <c r="S5686" t="s">
        <v>23</v>
      </c>
      <c r="T5686" t="s">
        <v>23</v>
      </c>
      <c r="U5686">
        <v>3</v>
      </c>
      <c r="V5686" t="s">
        <v>3736</v>
      </c>
    </row>
    <row r="5687" spans="1:22">
      <c r="A5687">
        <v>6330183</v>
      </c>
      <c r="B5687" t="str">
        <f t="shared" si="448"/>
        <v>pSM19035</v>
      </c>
      <c r="C5687" t="str">
        <f t="shared" si="449"/>
        <v>NC_006979.1</v>
      </c>
      <c r="D5687" t="str">
        <f t="shared" si="450"/>
        <v>AY357120</v>
      </c>
      <c r="E5687" t="str">
        <f t="shared" si="452"/>
        <v>Streptococcus</v>
      </c>
      <c r="F5687" t="s">
        <v>32841</v>
      </c>
      <c r="G5687" t="str">
        <f t="shared" si="451"/>
        <v xml:space="preserve">Streptococcuspyogenes                 Bacilli28.97534.76135---35-                                                                        </v>
      </c>
      <c r="H5687" t="s">
        <v>28806</v>
      </c>
      <c r="I5687" t="s">
        <v>15</v>
      </c>
      <c r="J5687" t="s">
        <v>46</v>
      </c>
      <c r="K5687" t="s">
        <v>1953</v>
      </c>
      <c r="L5687" t="s">
        <v>28818</v>
      </c>
      <c r="M5687" t="s">
        <v>28819</v>
      </c>
      <c r="N5687" t="s">
        <v>28820</v>
      </c>
      <c r="O5687" s="1" t="s">
        <v>28821</v>
      </c>
      <c r="P5687" t="s">
        <v>28822</v>
      </c>
      <c r="Q5687">
        <v>35</v>
      </c>
      <c r="R5687" t="s">
        <v>23</v>
      </c>
      <c r="S5687" t="s">
        <v>23</v>
      </c>
      <c r="T5687" t="s">
        <v>23</v>
      </c>
      <c r="U5687">
        <v>35</v>
      </c>
      <c r="V5687" t="s">
        <v>3736</v>
      </c>
    </row>
    <row r="5688" spans="1:22">
      <c r="A5688">
        <v>6330087</v>
      </c>
      <c r="B5688" t="str">
        <f t="shared" si="448"/>
        <v>pGA2000</v>
      </c>
      <c r="C5688" t="str">
        <f t="shared" si="449"/>
        <v>NC_019252.1</v>
      </c>
      <c r="D5688" t="str">
        <f t="shared" si="450"/>
        <v>JF308631</v>
      </c>
      <c r="E5688" t="str">
        <f t="shared" si="452"/>
        <v>Streptococcus</v>
      </c>
      <c r="F5688" t="s">
        <v>32841</v>
      </c>
      <c r="G5688" t="str">
        <f t="shared" si="451"/>
        <v xml:space="preserve">Streptococcuspyogenes                 Bacilli4.96737.32643---3-                                                                        </v>
      </c>
      <c r="H5688" t="s">
        <v>28823</v>
      </c>
      <c r="I5688" t="s">
        <v>15</v>
      </c>
      <c r="J5688" t="s">
        <v>46</v>
      </c>
      <c r="K5688" t="s">
        <v>1953</v>
      </c>
      <c r="L5688" t="s">
        <v>28824</v>
      </c>
      <c r="M5688" t="s">
        <v>28825</v>
      </c>
      <c r="N5688" t="s">
        <v>28826</v>
      </c>
      <c r="O5688" s="1" t="s">
        <v>28693</v>
      </c>
      <c r="P5688" t="s">
        <v>28827</v>
      </c>
      <c r="Q5688">
        <v>3</v>
      </c>
      <c r="R5688" t="s">
        <v>23</v>
      </c>
      <c r="S5688" t="s">
        <v>23</v>
      </c>
      <c r="T5688" t="s">
        <v>23</v>
      </c>
      <c r="U5688">
        <v>3</v>
      </c>
      <c r="V5688" t="s">
        <v>3736</v>
      </c>
    </row>
    <row r="5689" spans="1:22">
      <c r="A5689">
        <v>6329991</v>
      </c>
      <c r="B5689" t="str">
        <f t="shared" si="448"/>
        <v>pDN571</v>
      </c>
      <c r="C5689" t="str">
        <f t="shared" si="449"/>
        <v>NC_006130.1</v>
      </c>
      <c r="D5689" t="str">
        <f t="shared" si="450"/>
        <v>AY648561</v>
      </c>
      <c r="E5689" t="str">
        <f t="shared" si="452"/>
        <v>Streptococcus</v>
      </c>
      <c r="F5689" t="s">
        <v>32841</v>
      </c>
      <c r="G5689" t="str">
        <f t="shared" si="451"/>
        <v xml:space="preserve">Streptococcuspyogenes                 Bacilli3.35133.963---3-                                                                        </v>
      </c>
      <c r="H5689" t="s">
        <v>28828</v>
      </c>
      <c r="I5689" t="s">
        <v>15</v>
      </c>
      <c r="J5689" t="s">
        <v>46</v>
      </c>
      <c r="K5689" t="s">
        <v>1953</v>
      </c>
      <c r="L5689" t="s">
        <v>28829</v>
      </c>
      <c r="M5689" t="s">
        <v>28830</v>
      </c>
      <c r="N5689" t="s">
        <v>28831</v>
      </c>
      <c r="O5689" s="1" t="s">
        <v>28832</v>
      </c>
      <c r="P5689" t="s">
        <v>28833</v>
      </c>
      <c r="Q5689">
        <v>3</v>
      </c>
      <c r="R5689" t="s">
        <v>23</v>
      </c>
      <c r="S5689" t="s">
        <v>23</v>
      </c>
      <c r="T5689" t="s">
        <v>23</v>
      </c>
      <c r="U5689">
        <v>3</v>
      </c>
      <c r="V5689" t="s">
        <v>3736</v>
      </c>
    </row>
    <row r="5690" spans="1:22">
      <c r="A5690">
        <v>6329895</v>
      </c>
      <c r="B5690" t="str">
        <f t="shared" si="448"/>
        <v>pA996</v>
      </c>
      <c r="C5690" t="str">
        <f t="shared" si="449"/>
        <v>NC_022076.1</v>
      </c>
      <c r="D5690" t="str">
        <f t="shared" si="450"/>
        <v>KC895877</v>
      </c>
      <c r="E5690" t="str">
        <f t="shared" si="452"/>
        <v>Streptococcus</v>
      </c>
      <c r="F5690" t="s">
        <v>32841</v>
      </c>
      <c r="G5690" t="str">
        <f t="shared" si="451"/>
        <v xml:space="preserve">Streptococcuspyogenes                 Bacilli2270631.87855---5-                                                                        </v>
      </c>
      <c r="H5690" t="s">
        <v>28834</v>
      </c>
      <c r="I5690" t="s">
        <v>15</v>
      </c>
      <c r="J5690" t="s">
        <v>46</v>
      </c>
      <c r="K5690" t="s">
        <v>1953</v>
      </c>
      <c r="L5690" t="s">
        <v>28835</v>
      </c>
      <c r="M5690" t="s">
        <v>28836</v>
      </c>
      <c r="N5690" t="s">
        <v>28837</v>
      </c>
      <c r="O5690" s="1">
        <v>22706</v>
      </c>
      <c r="P5690" t="s">
        <v>28838</v>
      </c>
      <c r="Q5690">
        <v>5</v>
      </c>
      <c r="R5690" t="s">
        <v>23</v>
      </c>
      <c r="S5690" t="s">
        <v>23</v>
      </c>
      <c r="T5690" t="s">
        <v>23</v>
      </c>
      <c r="U5690">
        <v>5</v>
      </c>
      <c r="V5690" t="s">
        <v>3736</v>
      </c>
    </row>
    <row r="5691" spans="1:22">
      <c r="A5691">
        <v>6329799</v>
      </c>
      <c r="B5691" t="str">
        <f t="shared" si="448"/>
        <v>pDB101</v>
      </c>
      <c r="C5691" t="str">
        <f t="shared" si="449"/>
        <v>NC_006978.1</v>
      </c>
      <c r="D5691" t="str">
        <f t="shared" si="450"/>
        <v>X66468</v>
      </c>
      <c r="E5691" t="str">
        <f t="shared" si="452"/>
        <v>Streptococcus</v>
      </c>
      <c r="F5691" t="s">
        <v>32841</v>
      </c>
      <c r="G5691" t="str">
        <f t="shared" si="451"/>
        <v xml:space="preserve">Streptococcuspyogenes                 Bacilli19.20334.390521---21-                                                                                        </v>
      </c>
      <c r="H5691" t="s">
        <v>28806</v>
      </c>
      <c r="I5691" t="s">
        <v>15</v>
      </c>
      <c r="J5691" t="s">
        <v>46</v>
      </c>
      <c r="K5691" t="s">
        <v>1953</v>
      </c>
      <c r="L5691" t="s">
        <v>28839</v>
      </c>
      <c r="M5691" t="s">
        <v>28840</v>
      </c>
      <c r="N5691" t="s">
        <v>28841</v>
      </c>
      <c r="O5691" s="1" t="s">
        <v>28842</v>
      </c>
      <c r="P5691" t="s">
        <v>28843</v>
      </c>
      <c r="Q5691">
        <v>21</v>
      </c>
      <c r="R5691" t="s">
        <v>23</v>
      </c>
      <c r="S5691" t="s">
        <v>23</v>
      </c>
      <c r="T5691" t="s">
        <v>23</v>
      </c>
      <c r="U5691">
        <v>21</v>
      </c>
      <c r="V5691" t="s">
        <v>32116</v>
      </c>
    </row>
    <row r="5692" spans="1:22">
      <c r="A5692">
        <v>6329703</v>
      </c>
      <c r="B5692" t="str">
        <f t="shared" si="448"/>
        <v>pA852</v>
      </c>
      <c r="C5692" t="str">
        <f t="shared" si="449"/>
        <v>NC_022077.1</v>
      </c>
      <c r="D5692" t="str">
        <f t="shared" si="450"/>
        <v>KC895878</v>
      </c>
      <c r="E5692" t="str">
        <f t="shared" si="452"/>
        <v>Streptococcus</v>
      </c>
      <c r="F5692" t="s">
        <v>32841</v>
      </c>
      <c r="G5692" t="str">
        <f t="shared" si="451"/>
        <v xml:space="preserve">Streptococcuspyogenes                 Bacilli2.64434.45543---3-                                                                        </v>
      </c>
      <c r="H5692" t="s">
        <v>28844</v>
      </c>
      <c r="I5692" t="s">
        <v>15</v>
      </c>
      <c r="J5692" t="s">
        <v>46</v>
      </c>
      <c r="K5692" t="s">
        <v>1953</v>
      </c>
      <c r="L5692" t="s">
        <v>28845</v>
      </c>
      <c r="M5692" t="s">
        <v>28846</v>
      </c>
      <c r="N5692" t="s">
        <v>28847</v>
      </c>
      <c r="O5692" s="1" t="s">
        <v>28848</v>
      </c>
      <c r="P5692" t="s">
        <v>28849</v>
      </c>
      <c r="Q5692">
        <v>3</v>
      </c>
      <c r="R5692" t="s">
        <v>23</v>
      </c>
      <c r="S5692" t="s">
        <v>23</v>
      </c>
      <c r="T5692" t="s">
        <v>23</v>
      </c>
      <c r="U5692">
        <v>3</v>
      </c>
      <c r="V5692" t="s">
        <v>3736</v>
      </c>
    </row>
    <row r="5693" spans="1:22">
      <c r="A5693">
        <v>6329607</v>
      </c>
      <c r="B5693" t="str">
        <f t="shared" si="448"/>
        <v>pRSSL1</v>
      </c>
      <c r="C5693" t="str">
        <f t="shared" si="449"/>
        <v>NZ_ALIF01000007.1</v>
      </c>
      <c r="D5693" t="str">
        <f t="shared" si="450"/>
        <v>ALIF01000007</v>
      </c>
      <c r="E5693" t="str">
        <f t="shared" si="452"/>
        <v>Streptococcus</v>
      </c>
      <c r="F5693" t="s">
        <v>32522</v>
      </c>
      <c r="G5693" t="str">
        <f t="shared" si="451"/>
        <v>Streptococcussalivarius               Bacilli185.04534.4446153---16512</v>
      </c>
      <c r="H5693" t="s">
        <v>28850</v>
      </c>
      <c r="I5693" t="s">
        <v>15</v>
      </c>
      <c r="J5693" t="s">
        <v>46</v>
      </c>
      <c r="K5693" t="s">
        <v>1953</v>
      </c>
      <c r="L5693" t="s">
        <v>28851</v>
      </c>
      <c r="M5693" t="s">
        <v>28852</v>
      </c>
      <c r="N5693" t="s">
        <v>28853</v>
      </c>
      <c r="O5693" s="1" t="s">
        <v>28854</v>
      </c>
      <c r="P5693" t="s">
        <v>28855</v>
      </c>
      <c r="Q5693">
        <v>153</v>
      </c>
      <c r="R5693" t="s">
        <v>23</v>
      </c>
      <c r="S5693" t="s">
        <v>23</v>
      </c>
      <c r="T5693" t="s">
        <v>23</v>
      </c>
      <c r="U5693">
        <v>165</v>
      </c>
      <c r="V5693">
        <v>12</v>
      </c>
    </row>
    <row r="5694" spans="1:22">
      <c r="A5694">
        <v>6329511</v>
      </c>
      <c r="B5694" t="str">
        <f t="shared" si="448"/>
        <v>pSsal-M18</v>
      </c>
      <c r="C5694" t="str">
        <f t="shared" si="449"/>
        <v>NZ_AGBV01000006.1</v>
      </c>
      <c r="D5694" t="str">
        <f t="shared" si="450"/>
        <v>AGBV01000006</v>
      </c>
      <c r="E5694" t="str">
        <f t="shared" si="452"/>
        <v>Streptococcus</v>
      </c>
      <c r="F5694" t="s">
        <v>32522</v>
      </c>
      <c r="G5694" t="str">
        <f t="shared" si="451"/>
        <v>Streptococcussalivarius               Bacilli183.03734.2488138---15416</v>
      </c>
      <c r="H5694" t="s">
        <v>28856</v>
      </c>
      <c r="I5694" t="s">
        <v>15</v>
      </c>
      <c r="J5694" t="s">
        <v>46</v>
      </c>
      <c r="K5694" t="s">
        <v>1953</v>
      </c>
      <c r="L5694" t="s">
        <v>28857</v>
      </c>
      <c r="M5694" t="s">
        <v>28858</v>
      </c>
      <c r="N5694" t="s">
        <v>28859</v>
      </c>
      <c r="O5694" s="1" t="s">
        <v>28860</v>
      </c>
      <c r="P5694" t="s">
        <v>28861</v>
      </c>
      <c r="Q5694">
        <v>138</v>
      </c>
      <c r="R5694" t="s">
        <v>23</v>
      </c>
      <c r="S5694" t="s">
        <v>23</v>
      </c>
      <c r="T5694" t="s">
        <v>23</v>
      </c>
      <c r="U5694">
        <v>154</v>
      </c>
      <c r="V5694">
        <v>16</v>
      </c>
    </row>
    <row r="5695" spans="1:22">
      <c r="A5695">
        <v>6329415</v>
      </c>
      <c r="B5695" t="str">
        <f t="shared" si="448"/>
        <v>pSSU1</v>
      </c>
      <c r="C5695" t="str">
        <f t="shared" si="449"/>
        <v>NC_002140.1</v>
      </c>
      <c r="D5695" t="str">
        <f t="shared" si="450"/>
        <v>AB019522</v>
      </c>
      <c r="E5695" t="str">
        <f t="shared" si="452"/>
        <v>Streptococcus</v>
      </c>
      <c r="F5695" t="s">
        <v>32308</v>
      </c>
      <c r="G5695" t="str">
        <f t="shared" si="451"/>
        <v xml:space="preserve">Streptococcussuis                     Bacilli4.97536.86436---6-                                                                                </v>
      </c>
      <c r="H5695" t="s">
        <v>28862</v>
      </c>
      <c r="I5695" t="s">
        <v>15</v>
      </c>
      <c r="J5695" t="s">
        <v>46</v>
      </c>
      <c r="K5695" t="s">
        <v>1953</v>
      </c>
      <c r="L5695" t="s">
        <v>28863</v>
      </c>
      <c r="M5695" t="s">
        <v>28864</v>
      </c>
      <c r="N5695" t="s">
        <v>28865</v>
      </c>
      <c r="O5695" s="1" t="s">
        <v>14624</v>
      </c>
      <c r="P5695" t="s">
        <v>28866</v>
      </c>
      <c r="Q5695">
        <v>6</v>
      </c>
      <c r="R5695" t="s">
        <v>23</v>
      </c>
      <c r="S5695" t="s">
        <v>23</v>
      </c>
      <c r="T5695" t="s">
        <v>23</v>
      </c>
      <c r="U5695">
        <v>6</v>
      </c>
      <c r="V5695" t="s">
        <v>3129</v>
      </c>
    </row>
    <row r="5696" spans="1:22">
      <c r="A5696">
        <v>6329319</v>
      </c>
      <c r="B5696" t="str">
        <f t="shared" si="448"/>
        <v>pBM407</v>
      </c>
      <c r="C5696" t="str">
        <f t="shared" si="449"/>
        <v>NC_012923.1</v>
      </c>
      <c r="D5696" t="str">
        <f t="shared" si="450"/>
        <v>FM252033</v>
      </c>
      <c r="E5696" t="str">
        <f t="shared" si="452"/>
        <v>Streptococcus</v>
      </c>
      <c r="F5696" t="s">
        <v>32308</v>
      </c>
      <c r="G5696" t="str">
        <f t="shared" si="451"/>
        <v>Streptococcussuis                     Bacilli24.57936.433515---183</v>
      </c>
      <c r="H5696" t="s">
        <v>28867</v>
      </c>
      <c r="I5696" t="s">
        <v>15</v>
      </c>
      <c r="J5696" t="s">
        <v>46</v>
      </c>
      <c r="K5696" t="s">
        <v>1953</v>
      </c>
      <c r="L5696" t="s">
        <v>28868</v>
      </c>
      <c r="M5696" t="s">
        <v>28869</v>
      </c>
      <c r="N5696" t="s">
        <v>28870</v>
      </c>
      <c r="O5696" s="1" t="s">
        <v>28871</v>
      </c>
      <c r="P5696" t="s">
        <v>28872</v>
      </c>
      <c r="Q5696">
        <v>15</v>
      </c>
      <c r="R5696" t="s">
        <v>23</v>
      </c>
      <c r="S5696" t="s">
        <v>23</v>
      </c>
      <c r="T5696" t="s">
        <v>23</v>
      </c>
      <c r="U5696">
        <v>18</v>
      </c>
      <c r="V5696">
        <v>3</v>
      </c>
    </row>
    <row r="5697" spans="1:22">
      <c r="A5697">
        <v>6329223</v>
      </c>
      <c r="B5697" t="str">
        <f t="shared" si="448"/>
        <v>pER13</v>
      </c>
      <c r="C5697" t="str">
        <f t="shared" si="449"/>
        <v>NC_002776.1</v>
      </c>
      <c r="D5697" t="str">
        <f t="shared" si="450"/>
        <v>AY033392</v>
      </c>
      <c r="E5697" t="str">
        <f t="shared" si="452"/>
        <v>Streptococcus</v>
      </c>
      <c r="F5697" t="s">
        <v>32609</v>
      </c>
      <c r="G5697" t="str">
        <f t="shared" si="451"/>
        <v xml:space="preserve">Streptococcusthermophilus             Bacilli4.13938.43924---4-                                                                        </v>
      </c>
      <c r="H5697" t="s">
        <v>28873</v>
      </c>
      <c r="I5697" t="s">
        <v>15</v>
      </c>
      <c r="J5697" t="s">
        <v>46</v>
      </c>
      <c r="K5697" t="s">
        <v>1953</v>
      </c>
      <c r="L5697" t="s">
        <v>28874</v>
      </c>
      <c r="M5697" t="s">
        <v>28875</v>
      </c>
      <c r="N5697" t="s">
        <v>28876</v>
      </c>
      <c r="O5697" s="1" t="s">
        <v>28877</v>
      </c>
      <c r="P5697" t="s">
        <v>28878</v>
      </c>
      <c r="Q5697">
        <v>4</v>
      </c>
      <c r="R5697" t="s">
        <v>23</v>
      </c>
      <c r="S5697" t="s">
        <v>23</v>
      </c>
      <c r="T5697" t="s">
        <v>23</v>
      </c>
      <c r="U5697">
        <v>4</v>
      </c>
      <c r="V5697" t="s">
        <v>3736</v>
      </c>
    </row>
    <row r="5698" spans="1:22">
      <c r="A5698">
        <v>6329127</v>
      </c>
      <c r="B5698" t="str">
        <f t="shared" si="448"/>
        <v>pK1002C2</v>
      </c>
      <c r="C5698" t="str">
        <f t="shared" si="449"/>
        <v>NC_019231.1</v>
      </c>
      <c r="D5698" t="str">
        <f t="shared" si="450"/>
        <v>HM050421</v>
      </c>
      <c r="E5698" t="str">
        <f t="shared" si="452"/>
        <v>Streptococcus</v>
      </c>
      <c r="F5698" t="s">
        <v>32609</v>
      </c>
      <c r="G5698" t="str">
        <f t="shared" si="451"/>
        <v xml:space="preserve">Streptococcusthermophilus             Bacilli3.37735.03112---2-                                                        </v>
      </c>
      <c r="H5698" t="s">
        <v>28879</v>
      </c>
      <c r="I5698" t="s">
        <v>15</v>
      </c>
      <c r="J5698" t="s">
        <v>46</v>
      </c>
      <c r="K5698" t="s">
        <v>1953</v>
      </c>
      <c r="L5698" t="s">
        <v>28880</v>
      </c>
      <c r="M5698" t="s">
        <v>28881</v>
      </c>
      <c r="N5698" t="s">
        <v>28882</v>
      </c>
      <c r="O5698" s="1" t="s">
        <v>3677</v>
      </c>
      <c r="P5698" t="s">
        <v>28883</v>
      </c>
      <c r="Q5698">
        <v>2</v>
      </c>
      <c r="R5698" t="s">
        <v>23</v>
      </c>
      <c r="S5698" t="s">
        <v>23</v>
      </c>
      <c r="T5698" t="s">
        <v>23</v>
      </c>
      <c r="U5698">
        <v>2</v>
      </c>
      <c r="V5698" t="s">
        <v>58</v>
      </c>
    </row>
    <row r="5699" spans="1:22">
      <c r="A5699">
        <v>6329031</v>
      </c>
      <c r="B5699" t="str">
        <f t="shared" ref="B5699:B5762" si="453">L5699</f>
        <v>pER371</v>
      </c>
      <c r="C5699" t="str">
        <f t="shared" ref="C5699:C5762" si="454">M5699</f>
        <v>NC_004968.1</v>
      </c>
      <c r="D5699" t="str">
        <f t="shared" ref="D5699:D5762" si="455">N5699</f>
        <v>AF022180</v>
      </c>
      <c r="E5699" t="str">
        <f t="shared" si="452"/>
        <v>Streptococcus</v>
      </c>
      <c r="F5699" t="s">
        <v>32609</v>
      </c>
      <c r="G5699" t="str">
        <f t="shared" ref="G5699:G5762" si="456">CONCATENATE(E5699,F5699,K5699,O5699,P5699,Q5699,R5699,S5699,T5699,U5699,V5699)</f>
        <v xml:space="preserve">Streptococcusthermophilus             Bacilli2.67238.17373---3-                                                                </v>
      </c>
      <c r="H5699" t="s">
        <v>28884</v>
      </c>
      <c r="I5699" t="s">
        <v>15</v>
      </c>
      <c r="J5699" t="s">
        <v>46</v>
      </c>
      <c r="K5699" t="s">
        <v>1953</v>
      </c>
      <c r="L5699" t="s">
        <v>28885</v>
      </c>
      <c r="M5699" t="s">
        <v>28886</v>
      </c>
      <c r="N5699" t="s">
        <v>28887</v>
      </c>
      <c r="O5699" s="1" t="s">
        <v>28888</v>
      </c>
      <c r="P5699" t="s">
        <v>28889</v>
      </c>
      <c r="Q5699">
        <v>3</v>
      </c>
      <c r="R5699" t="s">
        <v>23</v>
      </c>
      <c r="S5699" t="s">
        <v>23</v>
      </c>
      <c r="T5699" t="s">
        <v>23</v>
      </c>
      <c r="U5699">
        <v>3</v>
      </c>
      <c r="V5699" t="s">
        <v>495</v>
      </c>
    </row>
    <row r="5700" spans="1:22">
      <c r="A5700">
        <v>6328935</v>
      </c>
      <c r="B5700" t="str">
        <f t="shared" si="453"/>
        <v>pND103</v>
      </c>
      <c r="C5700" t="str">
        <f t="shared" si="454"/>
        <v>NC_004747.1</v>
      </c>
      <c r="D5700" t="str">
        <f t="shared" si="455"/>
        <v>AY250830</v>
      </c>
      <c r="E5700" t="str">
        <f t="shared" si="452"/>
        <v>Streptococcus</v>
      </c>
      <c r="F5700" t="s">
        <v>32609</v>
      </c>
      <c r="G5700" t="str">
        <f t="shared" si="456"/>
        <v xml:space="preserve">Streptococcusthermophilus             Bacilli3.53132.39884---4-                                                                </v>
      </c>
      <c r="H5700" t="s">
        <v>28890</v>
      </c>
      <c r="I5700" t="s">
        <v>15</v>
      </c>
      <c r="J5700" t="s">
        <v>46</v>
      </c>
      <c r="K5700" t="s">
        <v>1953</v>
      </c>
      <c r="L5700" t="s">
        <v>28891</v>
      </c>
      <c r="M5700" t="s">
        <v>28892</v>
      </c>
      <c r="N5700" t="s">
        <v>28893</v>
      </c>
      <c r="O5700" s="1" t="s">
        <v>28894</v>
      </c>
      <c r="P5700" t="s">
        <v>28895</v>
      </c>
      <c r="Q5700">
        <v>4</v>
      </c>
      <c r="R5700" t="s">
        <v>23</v>
      </c>
      <c r="S5700" t="s">
        <v>23</v>
      </c>
      <c r="T5700" t="s">
        <v>23</v>
      </c>
      <c r="U5700">
        <v>4</v>
      </c>
      <c r="V5700" t="s">
        <v>495</v>
      </c>
    </row>
    <row r="5701" spans="1:22">
      <c r="A5701">
        <v>6328839</v>
      </c>
      <c r="B5701" t="str">
        <f t="shared" si="453"/>
        <v>pER36</v>
      </c>
      <c r="C5701" t="str">
        <f t="shared" si="454"/>
        <v>NC_000938.1</v>
      </c>
      <c r="D5701" t="str">
        <f t="shared" si="455"/>
        <v>AF177168</v>
      </c>
      <c r="E5701" t="str">
        <f t="shared" si="452"/>
        <v>Streptococcus</v>
      </c>
      <c r="F5701" t="s">
        <v>32609</v>
      </c>
      <c r="G5701" t="str">
        <f t="shared" si="456"/>
        <v xml:space="preserve">Streptococcusthermophilus             Bacilli3.49834.44832---2-                                                                </v>
      </c>
      <c r="H5701" t="s">
        <v>28896</v>
      </c>
      <c r="I5701" t="s">
        <v>15</v>
      </c>
      <c r="J5701" t="s">
        <v>46</v>
      </c>
      <c r="K5701" t="s">
        <v>1953</v>
      </c>
      <c r="L5701" t="s">
        <v>28897</v>
      </c>
      <c r="M5701" t="s">
        <v>28898</v>
      </c>
      <c r="N5701" t="s">
        <v>28899</v>
      </c>
      <c r="O5701" s="1" t="s">
        <v>28900</v>
      </c>
      <c r="P5701" t="s">
        <v>28901</v>
      </c>
      <c r="Q5701">
        <v>2</v>
      </c>
      <c r="R5701" t="s">
        <v>23</v>
      </c>
      <c r="S5701" t="s">
        <v>23</v>
      </c>
      <c r="T5701" t="s">
        <v>23</v>
      </c>
      <c r="U5701">
        <v>2</v>
      </c>
      <c r="V5701" t="s">
        <v>495</v>
      </c>
    </row>
    <row r="5702" spans="1:22">
      <c r="A5702">
        <v>6328743</v>
      </c>
      <c r="B5702" t="str">
        <f t="shared" si="453"/>
        <v>pt38</v>
      </c>
      <c r="C5702" t="str">
        <f t="shared" si="454"/>
        <v>NC_005098.1</v>
      </c>
      <c r="D5702" t="str">
        <f t="shared" si="455"/>
        <v>AJ566638</v>
      </c>
      <c r="E5702" t="str">
        <f t="shared" si="452"/>
        <v>Streptococcus</v>
      </c>
      <c r="F5702" t="s">
        <v>32609</v>
      </c>
      <c r="G5702" t="str">
        <f t="shared" si="456"/>
        <v xml:space="preserve">Streptococcusthermophilus             Bacilli2.91132.39445--19-                                                                        </v>
      </c>
      <c r="H5702" t="s">
        <v>28902</v>
      </c>
      <c r="I5702" t="s">
        <v>15</v>
      </c>
      <c r="J5702" t="s">
        <v>46</v>
      </c>
      <c r="K5702" t="s">
        <v>1953</v>
      </c>
      <c r="L5702" t="s">
        <v>28903</v>
      </c>
      <c r="M5702" t="s">
        <v>28904</v>
      </c>
      <c r="N5702" t="s">
        <v>28905</v>
      </c>
      <c r="O5702" s="1" t="s">
        <v>28906</v>
      </c>
      <c r="P5702" t="s">
        <v>28907</v>
      </c>
      <c r="Q5702">
        <v>5</v>
      </c>
      <c r="R5702" t="s">
        <v>23</v>
      </c>
      <c r="S5702" t="s">
        <v>23</v>
      </c>
      <c r="T5702">
        <v>1</v>
      </c>
      <c r="U5702">
        <v>9</v>
      </c>
      <c r="V5702" t="s">
        <v>3736</v>
      </c>
    </row>
    <row r="5703" spans="1:22">
      <c r="A5703">
        <v>6328647</v>
      </c>
      <c r="B5703" t="str">
        <f t="shared" si="453"/>
        <v>pER1-2</v>
      </c>
      <c r="C5703" t="str">
        <f t="shared" si="454"/>
        <v>NC_025196.1</v>
      </c>
      <c r="D5703" t="str">
        <f t="shared" si="455"/>
        <v>AJ242478</v>
      </c>
      <c r="E5703" t="str">
        <f t="shared" si="452"/>
        <v>Streptococcus</v>
      </c>
      <c r="F5703" t="s">
        <v>32609</v>
      </c>
      <c r="G5703" t="str">
        <f t="shared" si="456"/>
        <v xml:space="preserve">Streptococcusthermophilus             Bacilli4.44636.90965---5-                                                                        </v>
      </c>
      <c r="H5703" t="s">
        <v>28908</v>
      </c>
      <c r="I5703" t="s">
        <v>15</v>
      </c>
      <c r="J5703" t="s">
        <v>46</v>
      </c>
      <c r="K5703" t="s">
        <v>1953</v>
      </c>
      <c r="L5703" t="s">
        <v>28909</v>
      </c>
      <c r="M5703" t="s">
        <v>28910</v>
      </c>
      <c r="N5703" t="s">
        <v>28911</v>
      </c>
      <c r="O5703" s="1" t="s">
        <v>8588</v>
      </c>
      <c r="P5703" t="s">
        <v>28912</v>
      </c>
      <c r="Q5703">
        <v>5</v>
      </c>
      <c r="R5703" t="s">
        <v>23</v>
      </c>
      <c r="S5703" t="s">
        <v>23</v>
      </c>
      <c r="T5703" t="s">
        <v>23</v>
      </c>
      <c r="U5703">
        <v>5</v>
      </c>
      <c r="V5703" t="s">
        <v>3736</v>
      </c>
    </row>
    <row r="5704" spans="1:22">
      <c r="A5704">
        <v>6328551</v>
      </c>
      <c r="B5704" t="str">
        <f t="shared" si="453"/>
        <v>pER35</v>
      </c>
      <c r="C5704" t="str">
        <f t="shared" si="454"/>
        <v>NC_000937.1</v>
      </c>
      <c r="D5704" t="str">
        <f t="shared" si="455"/>
        <v>AF177167</v>
      </c>
      <c r="E5704" t="str">
        <f t="shared" si="452"/>
        <v>Streptococcus</v>
      </c>
      <c r="F5704" t="s">
        <v>32609</v>
      </c>
      <c r="G5704" t="str">
        <f t="shared" si="456"/>
        <v xml:space="preserve">Streptococcusthermophilus             Bacilli9.53136.54395---5-                                                                </v>
      </c>
      <c r="H5704" t="s">
        <v>28913</v>
      </c>
      <c r="I5704" t="s">
        <v>15</v>
      </c>
      <c r="J5704" t="s">
        <v>46</v>
      </c>
      <c r="K5704" t="s">
        <v>1953</v>
      </c>
      <c r="L5704" t="s">
        <v>28914</v>
      </c>
      <c r="M5704" t="s">
        <v>28915</v>
      </c>
      <c r="N5704" t="s">
        <v>28916</v>
      </c>
      <c r="O5704" s="1" t="s">
        <v>28917</v>
      </c>
      <c r="P5704" t="s">
        <v>28918</v>
      </c>
      <c r="Q5704">
        <v>5</v>
      </c>
      <c r="R5704" t="s">
        <v>23</v>
      </c>
      <c r="S5704" t="s">
        <v>23</v>
      </c>
      <c r="T5704" t="s">
        <v>23</v>
      </c>
      <c r="U5704">
        <v>5</v>
      </c>
      <c r="V5704" t="s">
        <v>495</v>
      </c>
    </row>
    <row r="5705" spans="1:22">
      <c r="A5705">
        <v>6328455</v>
      </c>
      <c r="B5705" t="str">
        <f t="shared" si="453"/>
        <v>pSMQ-316</v>
      </c>
      <c r="C5705" t="str">
        <f t="shared" si="454"/>
        <v>NC_010859.1</v>
      </c>
      <c r="D5705" t="str">
        <f t="shared" si="455"/>
        <v>DQ295022</v>
      </c>
      <c r="E5705" t="str">
        <f t="shared" si="452"/>
        <v>Streptococcus</v>
      </c>
      <c r="F5705" t="s">
        <v>32609</v>
      </c>
      <c r="G5705" t="str">
        <f t="shared" si="456"/>
        <v xml:space="preserve">Streptococcusthermophilus             Bacilli2608537.73475---5-                                                                </v>
      </c>
      <c r="H5705" t="s">
        <v>28873</v>
      </c>
      <c r="I5705" t="s">
        <v>15</v>
      </c>
      <c r="J5705" t="s">
        <v>46</v>
      </c>
      <c r="K5705" t="s">
        <v>1953</v>
      </c>
      <c r="L5705" t="s">
        <v>28919</v>
      </c>
      <c r="M5705" t="s">
        <v>28920</v>
      </c>
      <c r="N5705" t="s">
        <v>28921</v>
      </c>
      <c r="O5705" s="1">
        <v>26085</v>
      </c>
      <c r="P5705" t="s">
        <v>28922</v>
      </c>
      <c r="Q5705">
        <v>5</v>
      </c>
      <c r="R5705" t="s">
        <v>23</v>
      </c>
      <c r="S5705" t="s">
        <v>23</v>
      </c>
      <c r="T5705" t="s">
        <v>23</v>
      </c>
      <c r="U5705">
        <v>5</v>
      </c>
      <c r="V5705" t="s">
        <v>495</v>
      </c>
    </row>
    <row r="5706" spans="1:22">
      <c r="A5706">
        <v>6328359</v>
      </c>
      <c r="B5706" t="str">
        <f t="shared" si="453"/>
        <v>pK2007C6</v>
      </c>
      <c r="C5706" t="str">
        <f t="shared" si="454"/>
        <v>NC_019232.1</v>
      </c>
      <c r="D5706" t="str">
        <f t="shared" si="455"/>
        <v>HM050422</v>
      </c>
      <c r="E5706" t="str">
        <f t="shared" si="452"/>
        <v>Streptococcus</v>
      </c>
      <c r="F5706" t="s">
        <v>32609</v>
      </c>
      <c r="G5706" t="str">
        <f t="shared" si="456"/>
        <v xml:space="preserve">Streptococcusthermophilus             Bacilli3582735.06712---2-                                                        </v>
      </c>
      <c r="H5706" t="s">
        <v>28923</v>
      </c>
      <c r="I5706" t="s">
        <v>15</v>
      </c>
      <c r="J5706" t="s">
        <v>46</v>
      </c>
      <c r="K5706" t="s">
        <v>1953</v>
      </c>
      <c r="L5706" t="s">
        <v>28924</v>
      </c>
      <c r="M5706" t="s">
        <v>28925</v>
      </c>
      <c r="N5706" t="s">
        <v>28926</v>
      </c>
      <c r="O5706" s="1">
        <v>35827</v>
      </c>
      <c r="P5706" t="s">
        <v>28927</v>
      </c>
      <c r="Q5706">
        <v>2</v>
      </c>
      <c r="R5706" t="s">
        <v>23</v>
      </c>
      <c r="S5706" t="s">
        <v>23</v>
      </c>
      <c r="T5706" t="s">
        <v>23</v>
      </c>
      <c r="U5706">
        <v>2</v>
      </c>
      <c r="V5706" t="s">
        <v>58</v>
      </c>
    </row>
    <row r="5707" spans="1:22">
      <c r="A5707">
        <v>6328263</v>
      </c>
      <c r="B5707" t="str">
        <f t="shared" si="453"/>
        <v>pSt0</v>
      </c>
      <c r="C5707" t="str">
        <f t="shared" si="454"/>
        <v>NC_025154.1</v>
      </c>
      <c r="D5707" t="str">
        <f t="shared" si="455"/>
        <v>AJ242480</v>
      </c>
      <c r="E5707" t="str">
        <f t="shared" si="452"/>
        <v>Streptococcus</v>
      </c>
      <c r="F5707" t="s">
        <v>32609</v>
      </c>
      <c r="G5707" t="str">
        <f t="shared" si="456"/>
        <v xml:space="preserve">Streptococcusthermophilus             Bacilli8.06537.68136---6-                                                                        </v>
      </c>
      <c r="H5707" t="s">
        <v>28928</v>
      </c>
      <c r="I5707" t="s">
        <v>15</v>
      </c>
      <c r="J5707" t="s">
        <v>46</v>
      </c>
      <c r="K5707" t="s">
        <v>1953</v>
      </c>
      <c r="L5707" t="s">
        <v>28929</v>
      </c>
      <c r="M5707" t="s">
        <v>28930</v>
      </c>
      <c r="N5707" t="s">
        <v>28931</v>
      </c>
      <c r="O5707" s="1" t="s">
        <v>28932</v>
      </c>
      <c r="P5707" t="s">
        <v>28933</v>
      </c>
      <c r="Q5707">
        <v>6</v>
      </c>
      <c r="R5707" t="s">
        <v>23</v>
      </c>
      <c r="S5707" t="s">
        <v>23</v>
      </c>
      <c r="T5707" t="s">
        <v>23</v>
      </c>
      <c r="U5707">
        <v>6</v>
      </c>
      <c r="V5707" t="s">
        <v>3736</v>
      </c>
    </row>
    <row r="5708" spans="1:22">
      <c r="A5708">
        <v>6328167</v>
      </c>
      <c r="B5708" t="str">
        <f t="shared" si="453"/>
        <v>pSMQ173b</v>
      </c>
      <c r="C5708" t="str">
        <f t="shared" si="454"/>
        <v>NC_005323.1</v>
      </c>
      <c r="D5708" t="str">
        <f t="shared" si="455"/>
        <v>AY312235</v>
      </c>
      <c r="E5708" t="str">
        <f t="shared" si="452"/>
        <v>Streptococcus</v>
      </c>
      <c r="F5708" t="s">
        <v>32609</v>
      </c>
      <c r="G5708" t="str">
        <f t="shared" si="456"/>
        <v xml:space="preserve">Streptococcusthermophilus             Bacilli4.44936.99715---5-                                                        </v>
      </c>
      <c r="H5708" t="s">
        <v>28934</v>
      </c>
      <c r="I5708" t="s">
        <v>15</v>
      </c>
      <c r="J5708" t="s">
        <v>46</v>
      </c>
      <c r="K5708" t="s">
        <v>1953</v>
      </c>
      <c r="L5708" t="s">
        <v>28935</v>
      </c>
      <c r="M5708" t="s">
        <v>28936</v>
      </c>
      <c r="N5708" t="s">
        <v>28937</v>
      </c>
      <c r="O5708" s="1" t="s">
        <v>28938</v>
      </c>
      <c r="P5708" t="s">
        <v>28939</v>
      </c>
      <c r="Q5708">
        <v>5</v>
      </c>
      <c r="R5708" t="s">
        <v>23</v>
      </c>
      <c r="S5708" t="s">
        <v>23</v>
      </c>
      <c r="T5708" t="s">
        <v>23</v>
      </c>
      <c r="U5708">
        <v>5</v>
      </c>
      <c r="V5708" t="s">
        <v>58</v>
      </c>
    </row>
    <row r="5709" spans="1:22">
      <c r="A5709">
        <v>6328071</v>
      </c>
      <c r="B5709" t="str">
        <f t="shared" si="453"/>
        <v>pSMQ172</v>
      </c>
      <c r="C5709" t="str">
        <f t="shared" si="454"/>
        <v>NC_004958.1</v>
      </c>
      <c r="D5709" t="str">
        <f t="shared" si="455"/>
        <v>AF295100</v>
      </c>
      <c r="E5709" t="str">
        <f t="shared" si="452"/>
        <v>Streptococcus</v>
      </c>
      <c r="F5709" t="s">
        <v>32609</v>
      </c>
      <c r="G5709" t="str">
        <f t="shared" si="456"/>
        <v xml:space="preserve">Streptococcusthermophilus             Bacilli4501738.03784--15-                                                                </v>
      </c>
      <c r="H5709" t="s">
        <v>28940</v>
      </c>
      <c r="I5709" t="s">
        <v>15</v>
      </c>
      <c r="J5709" t="s">
        <v>46</v>
      </c>
      <c r="K5709" t="s">
        <v>1953</v>
      </c>
      <c r="L5709" t="s">
        <v>28941</v>
      </c>
      <c r="M5709" t="s">
        <v>28942</v>
      </c>
      <c r="N5709" t="s">
        <v>28943</v>
      </c>
      <c r="O5709" s="1">
        <v>45017</v>
      </c>
      <c r="P5709" t="s">
        <v>28944</v>
      </c>
      <c r="Q5709">
        <v>4</v>
      </c>
      <c r="R5709" t="s">
        <v>23</v>
      </c>
      <c r="S5709" t="s">
        <v>23</v>
      </c>
      <c r="T5709">
        <v>1</v>
      </c>
      <c r="U5709">
        <v>5</v>
      </c>
      <c r="V5709" t="s">
        <v>495</v>
      </c>
    </row>
    <row r="5710" spans="1:22">
      <c r="A5710">
        <v>6327975</v>
      </c>
      <c r="B5710" t="str">
        <f t="shared" si="453"/>
        <v>pSMQ308</v>
      </c>
      <c r="C5710" t="str">
        <f t="shared" si="454"/>
        <v>NC_005322.1</v>
      </c>
      <c r="D5710" t="str">
        <f t="shared" si="455"/>
        <v>AY312234</v>
      </c>
      <c r="E5710" t="str">
        <f t="shared" si="452"/>
        <v>Streptococcus</v>
      </c>
      <c r="F5710" t="s">
        <v>32609</v>
      </c>
      <c r="G5710" t="str">
        <f t="shared" si="456"/>
        <v xml:space="preserve">Streptococcusthermophilus             Bacilli8.14437.84386---6-                                                                        </v>
      </c>
      <c r="H5710" t="s">
        <v>28873</v>
      </c>
      <c r="I5710" t="s">
        <v>15</v>
      </c>
      <c r="J5710" t="s">
        <v>46</v>
      </c>
      <c r="K5710" t="s">
        <v>1953</v>
      </c>
      <c r="L5710" t="s">
        <v>28945</v>
      </c>
      <c r="M5710" t="s">
        <v>28946</v>
      </c>
      <c r="N5710" t="s">
        <v>28947</v>
      </c>
      <c r="O5710" s="1" t="s">
        <v>28948</v>
      </c>
      <c r="P5710" t="s">
        <v>28949</v>
      </c>
      <c r="Q5710">
        <v>6</v>
      </c>
      <c r="R5710" t="s">
        <v>23</v>
      </c>
      <c r="S5710" t="s">
        <v>23</v>
      </c>
      <c r="T5710" t="s">
        <v>23</v>
      </c>
      <c r="U5710">
        <v>6</v>
      </c>
      <c r="V5710" t="s">
        <v>3736</v>
      </c>
    </row>
    <row r="5711" spans="1:22">
      <c r="A5711">
        <v>6327879</v>
      </c>
      <c r="B5711">
        <f t="shared" si="453"/>
        <v>1</v>
      </c>
      <c r="C5711" t="str">
        <f t="shared" si="454"/>
        <v>NC_008500.1</v>
      </c>
      <c r="D5711" t="str">
        <f t="shared" si="455"/>
        <v>CP000420</v>
      </c>
      <c r="E5711" t="str">
        <f t="shared" si="452"/>
        <v>Streptococcus</v>
      </c>
      <c r="F5711" t="s">
        <v>32609</v>
      </c>
      <c r="G5711" t="str">
        <f t="shared" si="456"/>
        <v xml:space="preserve">Streptococcusthermophilus             Bacilli4.44936.99715---5-                                                                </v>
      </c>
      <c r="H5711" t="s">
        <v>28950</v>
      </c>
      <c r="I5711" t="s">
        <v>15</v>
      </c>
      <c r="J5711" t="s">
        <v>46</v>
      </c>
      <c r="K5711" t="s">
        <v>1953</v>
      </c>
      <c r="L5711">
        <v>1</v>
      </c>
      <c r="M5711" t="s">
        <v>28951</v>
      </c>
      <c r="N5711" t="s">
        <v>28952</v>
      </c>
      <c r="O5711" s="1" t="s">
        <v>28938</v>
      </c>
      <c r="P5711" t="s">
        <v>28939</v>
      </c>
      <c r="Q5711">
        <v>5</v>
      </c>
      <c r="R5711" t="s">
        <v>23</v>
      </c>
      <c r="S5711" t="s">
        <v>23</v>
      </c>
      <c r="T5711" t="s">
        <v>23</v>
      </c>
      <c r="U5711">
        <v>5</v>
      </c>
      <c r="V5711" t="s">
        <v>495</v>
      </c>
    </row>
    <row r="5712" spans="1:22">
      <c r="A5712">
        <v>6327783</v>
      </c>
      <c r="B5712">
        <f t="shared" si="453"/>
        <v>2</v>
      </c>
      <c r="C5712" t="str">
        <f t="shared" si="454"/>
        <v>NC_008501.1</v>
      </c>
      <c r="D5712" t="str">
        <f t="shared" si="455"/>
        <v>CP000421</v>
      </c>
      <c r="E5712" t="str">
        <f t="shared" si="452"/>
        <v>Streptococcus</v>
      </c>
      <c r="F5712" t="s">
        <v>32609</v>
      </c>
      <c r="G5712" t="str">
        <f t="shared" si="456"/>
        <v xml:space="preserve">Streptococcusthermophilus             Bacilli3.36135.07882---2-                                                                </v>
      </c>
      <c r="H5712" t="s">
        <v>28950</v>
      </c>
      <c r="I5712" t="s">
        <v>15</v>
      </c>
      <c r="J5712" t="s">
        <v>46</v>
      </c>
      <c r="K5712" t="s">
        <v>1953</v>
      </c>
      <c r="L5712">
        <v>2</v>
      </c>
      <c r="M5712" t="s">
        <v>28953</v>
      </c>
      <c r="N5712" t="s">
        <v>28954</v>
      </c>
      <c r="O5712" s="1" t="s">
        <v>28955</v>
      </c>
      <c r="P5712" t="s">
        <v>28956</v>
      </c>
      <c r="Q5712">
        <v>2</v>
      </c>
      <c r="R5712" t="s">
        <v>23</v>
      </c>
      <c r="S5712" t="s">
        <v>23</v>
      </c>
      <c r="T5712" t="s">
        <v>23</v>
      </c>
      <c r="U5712">
        <v>2</v>
      </c>
      <c r="V5712" t="s">
        <v>495</v>
      </c>
    </row>
    <row r="5713" spans="1:22">
      <c r="A5713">
        <v>6327687</v>
      </c>
      <c r="B5713" t="str">
        <f t="shared" si="453"/>
        <v>pST2426</v>
      </c>
      <c r="C5713" t="str">
        <f t="shared" si="454"/>
        <v>NZ_ASXA01000016.1</v>
      </c>
      <c r="D5713" t="str">
        <f t="shared" si="455"/>
        <v>ASXA01000016</v>
      </c>
      <c r="E5713" t="str">
        <f t="shared" si="452"/>
        <v>Streptococcus</v>
      </c>
      <c r="F5713" t="s">
        <v>32842</v>
      </c>
      <c r="G5713" t="str">
        <f t="shared" si="456"/>
        <v xml:space="preserve">Streptococcustigurinus                Bacilli2.49130.42952---2-                                                                </v>
      </c>
      <c r="H5713" t="s">
        <v>28957</v>
      </c>
      <c r="I5713" t="s">
        <v>15</v>
      </c>
      <c r="J5713" t="s">
        <v>46</v>
      </c>
      <c r="K5713" t="s">
        <v>1953</v>
      </c>
      <c r="L5713" t="s">
        <v>28958</v>
      </c>
      <c r="M5713" t="s">
        <v>28959</v>
      </c>
      <c r="N5713" t="s">
        <v>28960</v>
      </c>
      <c r="O5713" s="1" t="s">
        <v>28961</v>
      </c>
      <c r="P5713" t="s">
        <v>28962</v>
      </c>
      <c r="Q5713">
        <v>2</v>
      </c>
      <c r="R5713" t="s">
        <v>23</v>
      </c>
      <c r="S5713" t="s">
        <v>23</v>
      </c>
      <c r="T5713" t="s">
        <v>23</v>
      </c>
      <c r="U5713">
        <v>2</v>
      </c>
      <c r="V5713" t="s">
        <v>495</v>
      </c>
    </row>
    <row r="5714" spans="1:22">
      <c r="A5714">
        <v>6327591</v>
      </c>
      <c r="B5714" t="str">
        <f t="shared" si="453"/>
        <v>pNKL</v>
      </c>
      <c r="C5714" t="str">
        <f t="shared" si="454"/>
        <v>NZ_CP007575.1</v>
      </c>
      <c r="D5714" t="str">
        <f t="shared" si="455"/>
        <v>CP007575</v>
      </c>
      <c r="E5714" t="str">
        <f t="shared" si="452"/>
        <v>Streptomyces</v>
      </c>
      <c r="F5714" t="s">
        <v>32843</v>
      </c>
      <c r="G5714" t="str">
        <f t="shared" si="456"/>
        <v xml:space="preserve">Streptomycesalbulus                  Actinobacteria4235071.212913---13-                                                                </v>
      </c>
      <c r="H5714" t="s">
        <v>28963</v>
      </c>
      <c r="I5714" t="s">
        <v>15</v>
      </c>
      <c r="J5714" t="s">
        <v>2088</v>
      </c>
      <c r="K5714" t="s">
        <v>2088</v>
      </c>
      <c r="L5714" t="s">
        <v>28964</v>
      </c>
      <c r="M5714" t="s">
        <v>28965</v>
      </c>
      <c r="N5714" t="s">
        <v>28966</v>
      </c>
      <c r="O5714" s="1">
        <v>42350</v>
      </c>
      <c r="P5714" t="s">
        <v>28967</v>
      </c>
      <c r="Q5714">
        <v>13</v>
      </c>
      <c r="R5714" t="s">
        <v>23</v>
      </c>
      <c r="S5714" t="s">
        <v>23</v>
      </c>
      <c r="T5714" t="s">
        <v>23</v>
      </c>
      <c r="U5714">
        <v>13</v>
      </c>
      <c r="V5714" t="s">
        <v>495</v>
      </c>
    </row>
    <row r="5715" spans="1:22">
      <c r="A5715">
        <v>6327495</v>
      </c>
      <c r="B5715" t="str">
        <f t="shared" si="453"/>
        <v>pNO33</v>
      </c>
      <c r="C5715" t="str">
        <f t="shared" si="454"/>
        <v>NC_006571.1</v>
      </c>
      <c r="D5715" t="str">
        <f t="shared" si="455"/>
        <v>AB058947</v>
      </c>
      <c r="E5715" t="str">
        <f t="shared" si="452"/>
        <v>Streptomyces</v>
      </c>
      <c r="F5715" t="s">
        <v>32843</v>
      </c>
      <c r="G5715" t="str">
        <f t="shared" si="456"/>
        <v xml:space="preserve">Streptomycesalbulus                  Actinobacteria36.95568.902716---16-                                                                </v>
      </c>
      <c r="H5715" t="s">
        <v>28968</v>
      </c>
      <c r="I5715" t="s">
        <v>15</v>
      </c>
      <c r="J5715" t="s">
        <v>2088</v>
      </c>
      <c r="K5715" t="s">
        <v>2088</v>
      </c>
      <c r="L5715" t="s">
        <v>28969</v>
      </c>
      <c r="M5715" t="s">
        <v>28970</v>
      </c>
      <c r="N5715" t="s">
        <v>28971</v>
      </c>
      <c r="O5715" s="1" t="s">
        <v>28972</v>
      </c>
      <c r="P5715" t="s">
        <v>28973</v>
      </c>
      <c r="Q5715">
        <v>16</v>
      </c>
      <c r="R5715" t="s">
        <v>23</v>
      </c>
      <c r="S5715" t="s">
        <v>23</v>
      </c>
      <c r="T5715" t="s">
        <v>23</v>
      </c>
      <c r="U5715">
        <v>16</v>
      </c>
      <c r="V5715" t="s">
        <v>495</v>
      </c>
    </row>
    <row r="5716" spans="1:22">
      <c r="A5716">
        <v>6327399</v>
      </c>
      <c r="B5716" t="str">
        <f t="shared" si="453"/>
        <v>pSAM1</v>
      </c>
      <c r="C5716" t="str">
        <f t="shared" si="454"/>
        <v>NZ_CP012383.1</v>
      </c>
      <c r="D5716" t="str">
        <f t="shared" si="455"/>
        <v>CP012383</v>
      </c>
      <c r="E5716" t="str">
        <f t="shared" si="452"/>
        <v>Streptomyces</v>
      </c>
      <c r="F5716" t="s">
        <v>32844</v>
      </c>
      <c r="G5716" t="str">
        <f t="shared" si="456"/>
        <v>Streptomycesambofaciens              Actinobacteria89.65869.1885120---1211</v>
      </c>
      <c r="H5716" t="s">
        <v>28974</v>
      </c>
      <c r="I5716" t="s">
        <v>15</v>
      </c>
      <c r="J5716" t="s">
        <v>2088</v>
      </c>
      <c r="K5716" t="s">
        <v>2088</v>
      </c>
      <c r="L5716" t="s">
        <v>28975</v>
      </c>
      <c r="M5716" t="s">
        <v>28976</v>
      </c>
      <c r="N5716" t="s">
        <v>28977</v>
      </c>
      <c r="O5716" s="1" t="s">
        <v>28978</v>
      </c>
      <c r="P5716" t="s">
        <v>28979</v>
      </c>
      <c r="Q5716">
        <v>120</v>
      </c>
      <c r="R5716" t="s">
        <v>23</v>
      </c>
      <c r="S5716" t="s">
        <v>23</v>
      </c>
      <c r="T5716" t="s">
        <v>23</v>
      </c>
      <c r="U5716">
        <v>121</v>
      </c>
      <c r="V5716">
        <v>1</v>
      </c>
    </row>
    <row r="5717" spans="1:22">
      <c r="A5717">
        <v>6327303</v>
      </c>
      <c r="B5717" t="str">
        <f t="shared" si="453"/>
        <v>pSanATCC11523a</v>
      </c>
      <c r="C5717" t="str">
        <f t="shared" si="454"/>
        <v>NZ_CM003602.1</v>
      </c>
      <c r="D5717" t="str">
        <f t="shared" si="455"/>
        <v>CM003602</v>
      </c>
      <c r="E5717" t="str">
        <f t="shared" si="452"/>
        <v>Streptomyces</v>
      </c>
      <c r="F5717" t="s">
        <v>32845</v>
      </c>
      <c r="G5717" t="str">
        <f t="shared" si="456"/>
        <v>Streptomycesanulatus                 Actinobacteria87.5370.867173---774</v>
      </c>
      <c r="H5717" t="s">
        <v>28980</v>
      </c>
      <c r="I5717" t="s">
        <v>15</v>
      </c>
      <c r="J5717" t="s">
        <v>2088</v>
      </c>
      <c r="K5717" t="s">
        <v>2088</v>
      </c>
      <c r="L5717" t="s">
        <v>28981</v>
      </c>
      <c r="M5717" t="s">
        <v>28982</v>
      </c>
      <c r="N5717" t="s">
        <v>28983</v>
      </c>
      <c r="O5717" s="1" t="s">
        <v>28984</v>
      </c>
      <c r="P5717" t="s">
        <v>28985</v>
      </c>
      <c r="Q5717">
        <v>73</v>
      </c>
      <c r="R5717" t="s">
        <v>23</v>
      </c>
      <c r="S5717" t="s">
        <v>23</v>
      </c>
      <c r="T5717" t="s">
        <v>23</v>
      </c>
      <c r="U5717">
        <v>77</v>
      </c>
      <c r="V5717">
        <v>4</v>
      </c>
    </row>
    <row r="5718" spans="1:22">
      <c r="A5718">
        <v>6327207</v>
      </c>
      <c r="B5718" t="str">
        <f t="shared" si="453"/>
        <v>pSA3239</v>
      </c>
      <c r="C5718" t="str">
        <f t="shared" si="454"/>
        <v>NC_024970.1</v>
      </c>
      <c r="D5718" t="str">
        <f t="shared" si="455"/>
        <v>KJ396772</v>
      </c>
      <c r="E5718" t="str">
        <f t="shared" si="452"/>
        <v>Streptomyces</v>
      </c>
      <c r="F5718" t="s">
        <v>32846</v>
      </c>
      <c r="G5718" t="str">
        <f t="shared" si="456"/>
        <v xml:space="preserve">Streptomycesaureofaciens             Actinobacteria241.07772.116234---234-                                                        </v>
      </c>
      <c r="H5718" t="s">
        <v>28986</v>
      </c>
      <c r="I5718" t="s">
        <v>15</v>
      </c>
      <c r="J5718" t="s">
        <v>2088</v>
      </c>
      <c r="K5718" t="s">
        <v>2088</v>
      </c>
      <c r="L5718" t="s">
        <v>28987</v>
      </c>
      <c r="M5718" t="s">
        <v>28988</v>
      </c>
      <c r="N5718" t="s">
        <v>28989</v>
      </c>
      <c r="O5718" s="1" t="s">
        <v>28990</v>
      </c>
      <c r="P5718" t="s">
        <v>28991</v>
      </c>
      <c r="Q5718">
        <v>234</v>
      </c>
      <c r="R5718" t="s">
        <v>23</v>
      </c>
      <c r="S5718" t="s">
        <v>23</v>
      </c>
      <c r="T5718" t="s">
        <v>23</v>
      </c>
      <c r="U5718">
        <v>234</v>
      </c>
      <c r="V5718" t="s">
        <v>58</v>
      </c>
    </row>
    <row r="5719" spans="1:22">
      <c r="A5719">
        <v>6327111</v>
      </c>
      <c r="B5719" t="str">
        <f t="shared" si="453"/>
        <v>SAP1</v>
      </c>
      <c r="C5719" t="str">
        <f t="shared" si="454"/>
        <v>NC_004719.1</v>
      </c>
      <c r="D5719" t="str">
        <f t="shared" si="455"/>
        <v>AP005645</v>
      </c>
      <c r="E5719" t="str">
        <f t="shared" si="452"/>
        <v>Streptomyces</v>
      </c>
      <c r="F5719" t="s">
        <v>32847</v>
      </c>
      <c r="G5719" t="str">
        <f t="shared" si="456"/>
        <v>Streptomycesavermitilis              Actinobacteria94.28769.24684---895</v>
      </c>
      <c r="H5719" t="s">
        <v>28992</v>
      </c>
      <c r="I5719" t="s">
        <v>15</v>
      </c>
      <c r="J5719" t="s">
        <v>2088</v>
      </c>
      <c r="K5719" t="s">
        <v>2088</v>
      </c>
      <c r="L5719" t="s">
        <v>28993</v>
      </c>
      <c r="M5719" t="s">
        <v>28994</v>
      </c>
      <c r="N5719" t="s">
        <v>28995</v>
      </c>
      <c r="O5719" s="1" t="s">
        <v>28996</v>
      </c>
      <c r="P5719" t="s">
        <v>28997</v>
      </c>
      <c r="Q5719">
        <v>84</v>
      </c>
      <c r="R5719" t="s">
        <v>23</v>
      </c>
      <c r="S5719" t="s">
        <v>23</v>
      </c>
      <c r="T5719" t="s">
        <v>23</v>
      </c>
      <c r="U5719">
        <v>89</v>
      </c>
      <c r="V5719">
        <v>5</v>
      </c>
    </row>
    <row r="5720" spans="1:22">
      <c r="A5720">
        <v>6327015</v>
      </c>
      <c r="B5720" t="str">
        <f t="shared" si="453"/>
        <v>pSCAT</v>
      </c>
      <c r="C5720" t="str">
        <f t="shared" si="454"/>
        <v>NC_016113.1</v>
      </c>
      <c r="D5720" t="str">
        <f t="shared" si="455"/>
        <v>FQ859184</v>
      </c>
      <c r="E5720" t="str">
        <f t="shared" si="452"/>
        <v>Streptomyces</v>
      </c>
      <c r="F5720" t="s">
        <v>32848</v>
      </c>
      <c r="G5720" t="str">
        <f t="shared" si="456"/>
        <v>Streptomycescattleya                 Actinobacteria1809.4973.27451592--3161116</v>
      </c>
      <c r="H5720" t="s">
        <v>28998</v>
      </c>
      <c r="I5720" t="s">
        <v>15</v>
      </c>
      <c r="J5720" t="s">
        <v>2088</v>
      </c>
      <c r="K5720" t="s">
        <v>2088</v>
      </c>
      <c r="L5720" t="s">
        <v>28999</v>
      </c>
      <c r="M5720" t="s">
        <v>29000</v>
      </c>
      <c r="N5720" t="s">
        <v>29001</v>
      </c>
      <c r="O5720" s="1" t="s">
        <v>29002</v>
      </c>
      <c r="P5720" t="s">
        <v>29003</v>
      </c>
      <c r="Q5720">
        <v>1592</v>
      </c>
      <c r="R5720" t="s">
        <v>23</v>
      </c>
      <c r="S5720" t="s">
        <v>23</v>
      </c>
      <c r="T5720">
        <v>3</v>
      </c>
      <c r="U5720">
        <v>1611</v>
      </c>
      <c r="V5720">
        <v>16</v>
      </c>
    </row>
    <row r="5721" spans="1:22">
      <c r="A5721">
        <v>6326919</v>
      </c>
      <c r="B5721" t="str">
        <f t="shared" si="453"/>
        <v>pSCATT</v>
      </c>
      <c r="C5721" t="str">
        <f t="shared" si="454"/>
        <v>NC_017585.1</v>
      </c>
      <c r="D5721" t="str">
        <f t="shared" si="455"/>
        <v>CP003229</v>
      </c>
      <c r="E5721" t="str">
        <f t="shared" si="452"/>
        <v>Streptomyces</v>
      </c>
      <c r="F5721" t="s">
        <v>32848</v>
      </c>
      <c r="G5721" t="str">
        <f t="shared" si="456"/>
        <v>Streptomycescattleya                 Actinobacteria1812.5573.26921589---160819</v>
      </c>
      <c r="H5721" t="s">
        <v>28998</v>
      </c>
      <c r="I5721" t="s">
        <v>15</v>
      </c>
      <c r="J5721" t="s">
        <v>2088</v>
      </c>
      <c r="K5721" t="s">
        <v>2088</v>
      </c>
      <c r="L5721" t="s">
        <v>29004</v>
      </c>
      <c r="M5721" t="s">
        <v>29005</v>
      </c>
      <c r="N5721" t="s">
        <v>29006</v>
      </c>
      <c r="O5721" s="1" t="s">
        <v>29007</v>
      </c>
      <c r="P5721" t="s">
        <v>29008</v>
      </c>
      <c r="Q5721">
        <v>1589</v>
      </c>
      <c r="R5721" t="s">
        <v>23</v>
      </c>
      <c r="S5721" t="s">
        <v>23</v>
      </c>
      <c r="T5721" t="s">
        <v>23</v>
      </c>
      <c r="U5721">
        <v>1608</v>
      </c>
      <c r="V5721">
        <v>19</v>
      </c>
    </row>
    <row r="5722" spans="1:22">
      <c r="A5722">
        <v>6326823</v>
      </c>
      <c r="B5722" t="str">
        <f t="shared" si="453"/>
        <v>pSCL</v>
      </c>
      <c r="C5722" t="str">
        <f t="shared" si="454"/>
        <v>NC_001738.1</v>
      </c>
      <c r="D5722" t="str">
        <f t="shared" si="455"/>
        <v>X54107</v>
      </c>
      <c r="E5722" t="str">
        <f t="shared" si="452"/>
        <v>Streptomyces</v>
      </c>
      <c r="F5722" t="s">
        <v>32849</v>
      </c>
      <c r="G5722" t="str">
        <f t="shared" si="456"/>
        <v xml:space="preserve">Streptomycesclavuligerus             Actinobacteria11.69671.93916---6-                                                                </v>
      </c>
      <c r="H5722" t="s">
        <v>29009</v>
      </c>
      <c r="I5722" t="s">
        <v>15</v>
      </c>
      <c r="J5722" t="s">
        <v>2088</v>
      </c>
      <c r="K5722" t="s">
        <v>2088</v>
      </c>
      <c r="L5722" t="s">
        <v>29010</v>
      </c>
      <c r="M5722" t="s">
        <v>29011</v>
      </c>
      <c r="N5722" t="s">
        <v>29012</v>
      </c>
      <c r="O5722" s="1" t="s">
        <v>29013</v>
      </c>
      <c r="P5722" t="s">
        <v>29014</v>
      </c>
      <c r="Q5722">
        <v>6</v>
      </c>
      <c r="R5722" t="s">
        <v>23</v>
      </c>
      <c r="S5722" t="s">
        <v>23</v>
      </c>
      <c r="T5722" t="s">
        <v>23</v>
      </c>
      <c r="U5722">
        <v>6</v>
      </c>
      <c r="V5722" t="s">
        <v>495</v>
      </c>
    </row>
    <row r="5723" spans="1:22">
      <c r="A5723">
        <v>6326727</v>
      </c>
      <c r="B5723" t="str">
        <f t="shared" si="453"/>
        <v>pSCL3</v>
      </c>
      <c r="C5723" t="str">
        <f t="shared" si="454"/>
        <v>NZ_CM001018.1</v>
      </c>
      <c r="D5723" t="str">
        <f t="shared" si="455"/>
        <v>CM001018</v>
      </c>
      <c r="E5723" t="str">
        <f t="shared" ref="E5723:E5786" si="457">MID(H5723,1,FIND(" ",H5723)-1)</f>
        <v>Streptomyces</v>
      </c>
      <c r="F5723" t="s">
        <v>32849</v>
      </c>
      <c r="G5723" t="str">
        <f t="shared" si="456"/>
        <v>Streptomycesclavuligerus             Actinobacteria444.19270.6622371-1-40129</v>
      </c>
      <c r="H5723" t="s">
        <v>29015</v>
      </c>
      <c r="I5723" t="s">
        <v>15</v>
      </c>
      <c r="J5723" t="s">
        <v>2088</v>
      </c>
      <c r="K5723" t="s">
        <v>2088</v>
      </c>
      <c r="L5723" t="s">
        <v>29016</v>
      </c>
      <c r="M5723" t="s">
        <v>29017</v>
      </c>
      <c r="N5723" t="s">
        <v>29018</v>
      </c>
      <c r="O5723" s="1" t="s">
        <v>29019</v>
      </c>
      <c r="P5723" t="s">
        <v>29020</v>
      </c>
      <c r="Q5723">
        <v>371</v>
      </c>
      <c r="R5723" t="s">
        <v>23</v>
      </c>
      <c r="S5723">
        <v>1</v>
      </c>
      <c r="T5723" t="s">
        <v>23</v>
      </c>
      <c r="U5723">
        <v>401</v>
      </c>
      <c r="V5723">
        <v>29</v>
      </c>
    </row>
    <row r="5724" spans="1:22">
      <c r="A5724">
        <v>6326631</v>
      </c>
      <c r="B5724" t="str">
        <f t="shared" si="453"/>
        <v>pSCL1</v>
      </c>
      <c r="C5724" t="str">
        <f t="shared" si="454"/>
        <v>NZ_CM001016.1</v>
      </c>
      <c r="D5724" t="str">
        <f t="shared" si="455"/>
        <v>CM001016</v>
      </c>
      <c r="E5724" t="str">
        <f t="shared" si="457"/>
        <v>Streptomyces</v>
      </c>
      <c r="F5724" t="s">
        <v>32849</v>
      </c>
      <c r="G5724" t="str">
        <f t="shared" si="456"/>
        <v xml:space="preserve">Streptomycesclavuligerus             Actinobacteria10.46671.307110---10-                                                        </v>
      </c>
      <c r="H5724" t="s">
        <v>29015</v>
      </c>
      <c r="I5724" t="s">
        <v>15</v>
      </c>
      <c r="J5724" t="s">
        <v>2088</v>
      </c>
      <c r="K5724" t="s">
        <v>2088</v>
      </c>
      <c r="L5724" t="s">
        <v>29021</v>
      </c>
      <c r="M5724" t="s">
        <v>29022</v>
      </c>
      <c r="N5724" t="s">
        <v>29023</v>
      </c>
      <c r="O5724" s="1" t="s">
        <v>29024</v>
      </c>
      <c r="P5724" t="s">
        <v>29025</v>
      </c>
      <c r="Q5724">
        <v>10</v>
      </c>
      <c r="R5724" t="s">
        <v>23</v>
      </c>
      <c r="S5724" t="s">
        <v>23</v>
      </c>
      <c r="T5724" t="s">
        <v>23</v>
      </c>
      <c r="U5724">
        <v>10</v>
      </c>
      <c r="V5724" t="s">
        <v>58</v>
      </c>
    </row>
    <row r="5725" spans="1:22">
      <c r="A5725">
        <v>6326535</v>
      </c>
      <c r="B5725" t="str">
        <f t="shared" si="453"/>
        <v>pSCL2</v>
      </c>
      <c r="C5725" t="str">
        <f t="shared" si="454"/>
        <v>NZ_CM001017.1</v>
      </c>
      <c r="D5725" t="str">
        <f t="shared" si="455"/>
        <v>CM001017</v>
      </c>
      <c r="E5725" t="str">
        <f t="shared" si="457"/>
        <v>Streptomyces</v>
      </c>
      <c r="F5725" t="s">
        <v>32849</v>
      </c>
      <c r="G5725" t="str">
        <f t="shared" si="456"/>
        <v>Streptomycesclavuligerus             Actinobacteria149.42670.0487143---1485</v>
      </c>
      <c r="H5725" t="s">
        <v>29015</v>
      </c>
      <c r="I5725" t="s">
        <v>15</v>
      </c>
      <c r="J5725" t="s">
        <v>2088</v>
      </c>
      <c r="K5725" t="s">
        <v>2088</v>
      </c>
      <c r="L5725" t="s">
        <v>29026</v>
      </c>
      <c r="M5725" t="s">
        <v>29027</v>
      </c>
      <c r="N5725" t="s">
        <v>29028</v>
      </c>
      <c r="O5725" s="1" t="s">
        <v>29029</v>
      </c>
      <c r="P5725" t="s">
        <v>29030</v>
      </c>
      <c r="Q5725">
        <v>143</v>
      </c>
      <c r="R5725" t="s">
        <v>23</v>
      </c>
      <c r="S5725" t="s">
        <v>23</v>
      </c>
      <c r="T5725" t="s">
        <v>23</v>
      </c>
      <c r="U5725">
        <v>148</v>
      </c>
      <c r="V5725">
        <v>5</v>
      </c>
    </row>
    <row r="5726" spans="1:22">
      <c r="A5726">
        <v>6326439</v>
      </c>
      <c r="B5726" t="str">
        <f t="shared" si="453"/>
        <v>pSCL4</v>
      </c>
      <c r="C5726" t="str">
        <f t="shared" si="454"/>
        <v>NZ_CM001019.1</v>
      </c>
      <c r="D5726" t="str">
        <f t="shared" si="455"/>
        <v>CM001019</v>
      </c>
      <c r="E5726" t="str">
        <f t="shared" si="457"/>
        <v>Streptomyces</v>
      </c>
      <c r="F5726" t="s">
        <v>32849</v>
      </c>
      <c r="G5726" t="str">
        <f t="shared" si="456"/>
        <v>Streptomycesclavuligerus             Actinobacteria1797.1271.831405---142520</v>
      </c>
      <c r="H5726" t="s">
        <v>29015</v>
      </c>
      <c r="I5726" t="s">
        <v>15</v>
      </c>
      <c r="J5726" t="s">
        <v>2088</v>
      </c>
      <c r="K5726" t="s">
        <v>2088</v>
      </c>
      <c r="L5726" t="s">
        <v>29031</v>
      </c>
      <c r="M5726" t="s">
        <v>29032</v>
      </c>
      <c r="N5726" t="s">
        <v>29033</v>
      </c>
      <c r="O5726" s="1" t="s">
        <v>29034</v>
      </c>
      <c r="P5726" t="s">
        <v>29035</v>
      </c>
      <c r="Q5726">
        <v>1405</v>
      </c>
      <c r="R5726" t="s">
        <v>23</v>
      </c>
      <c r="S5726" t="s">
        <v>23</v>
      </c>
      <c r="T5726" t="s">
        <v>23</v>
      </c>
      <c r="U5726">
        <v>1425</v>
      </c>
      <c r="V5726">
        <v>20</v>
      </c>
    </row>
    <row r="5727" spans="1:22">
      <c r="A5727">
        <v>6326343</v>
      </c>
      <c r="B5727" t="str">
        <f t="shared" si="453"/>
        <v>pSCL4</v>
      </c>
      <c r="C5727" t="str">
        <f t="shared" si="454"/>
        <v>NZ_CM000914.1</v>
      </c>
      <c r="D5727" t="str">
        <f t="shared" si="455"/>
        <v>CM000914</v>
      </c>
      <c r="E5727" t="str">
        <f t="shared" si="457"/>
        <v>Streptomyces</v>
      </c>
      <c r="F5727" t="s">
        <v>32849</v>
      </c>
      <c r="G5727" t="str">
        <f t="shared" si="456"/>
        <v>Streptomycesclavuligerus             Actinobacteria1796.571.78851405---143227</v>
      </c>
      <c r="H5727" t="s">
        <v>29015</v>
      </c>
      <c r="I5727" t="s">
        <v>15</v>
      </c>
      <c r="J5727" t="s">
        <v>2088</v>
      </c>
      <c r="K5727" t="s">
        <v>2088</v>
      </c>
      <c r="L5727" t="s">
        <v>29031</v>
      </c>
      <c r="M5727" t="s">
        <v>29036</v>
      </c>
      <c r="N5727" t="s">
        <v>29037</v>
      </c>
      <c r="O5727" s="1" t="s">
        <v>29038</v>
      </c>
      <c r="P5727" t="s">
        <v>29039</v>
      </c>
      <c r="Q5727">
        <v>1405</v>
      </c>
      <c r="R5727" t="s">
        <v>23</v>
      </c>
      <c r="S5727" t="s">
        <v>23</v>
      </c>
      <c r="T5727" t="s">
        <v>23</v>
      </c>
      <c r="U5727">
        <v>1432</v>
      </c>
      <c r="V5727">
        <v>27</v>
      </c>
    </row>
    <row r="5728" spans="1:22">
      <c r="A5728">
        <v>6326247</v>
      </c>
      <c r="B5728" t="str">
        <f t="shared" si="453"/>
        <v>2 SCP2*</v>
      </c>
      <c r="C5728" t="str">
        <f t="shared" si="454"/>
        <v>NC_003319.1</v>
      </c>
      <c r="D5728" t="str">
        <f t="shared" si="455"/>
        <v>AJ414671</v>
      </c>
      <c r="E5728" t="str">
        <f t="shared" si="457"/>
        <v>Streptomyces</v>
      </c>
      <c r="F5728" t="s">
        <v>32850</v>
      </c>
      <c r="G5728" t="str">
        <f t="shared" si="456"/>
        <v xml:space="preserve">Streptomycescoelicolor               Actinobacteria7.68672.62566---6-                                                                        </v>
      </c>
      <c r="H5728" t="s">
        <v>29040</v>
      </c>
      <c r="I5728" t="s">
        <v>15</v>
      </c>
      <c r="J5728" t="s">
        <v>2088</v>
      </c>
      <c r="K5728" t="s">
        <v>2088</v>
      </c>
      <c r="L5728" t="s">
        <v>29041</v>
      </c>
      <c r="M5728" t="s">
        <v>29042</v>
      </c>
      <c r="N5728" t="s">
        <v>29043</v>
      </c>
      <c r="O5728" s="1" t="s">
        <v>29044</v>
      </c>
      <c r="P5728" t="s">
        <v>29045</v>
      </c>
      <c r="Q5728">
        <v>6</v>
      </c>
      <c r="R5728" t="s">
        <v>23</v>
      </c>
      <c r="S5728" t="s">
        <v>23</v>
      </c>
      <c r="T5728" t="s">
        <v>23</v>
      </c>
      <c r="U5728">
        <v>6</v>
      </c>
      <c r="V5728" t="s">
        <v>3736</v>
      </c>
    </row>
    <row r="5729" spans="1:22">
      <c r="A5729">
        <v>6326151</v>
      </c>
      <c r="B5729" t="str">
        <f t="shared" si="453"/>
        <v>SCP1</v>
      </c>
      <c r="C5729" t="str">
        <f t="shared" si="454"/>
        <v>NC_003903.1</v>
      </c>
      <c r="D5729" t="str">
        <f t="shared" si="455"/>
        <v>AL589148</v>
      </c>
      <c r="E5729" t="str">
        <f t="shared" si="457"/>
        <v>Streptomyces</v>
      </c>
      <c r="F5729" t="s">
        <v>32850</v>
      </c>
      <c r="G5729" t="str">
        <f t="shared" si="456"/>
        <v>Streptomycescoelicolor               Actinobacteria356.02369.0593351---3554</v>
      </c>
      <c r="H5729" t="s">
        <v>29046</v>
      </c>
      <c r="I5729" t="s">
        <v>15</v>
      </c>
      <c r="J5729" t="s">
        <v>2088</v>
      </c>
      <c r="K5729" t="s">
        <v>2088</v>
      </c>
      <c r="L5729" t="s">
        <v>29047</v>
      </c>
      <c r="M5729" t="s">
        <v>29048</v>
      </c>
      <c r="N5729" t="s">
        <v>29049</v>
      </c>
      <c r="O5729" s="1" t="s">
        <v>29050</v>
      </c>
      <c r="P5729" t="s">
        <v>29051</v>
      </c>
      <c r="Q5729">
        <v>351</v>
      </c>
      <c r="R5729" t="s">
        <v>23</v>
      </c>
      <c r="S5729" t="s">
        <v>23</v>
      </c>
      <c r="T5729" t="s">
        <v>23</v>
      </c>
      <c r="U5729">
        <v>355</v>
      </c>
      <c r="V5729">
        <v>4</v>
      </c>
    </row>
    <row r="5730" spans="1:22">
      <c r="A5730">
        <v>6326055</v>
      </c>
      <c r="B5730" t="str">
        <f t="shared" si="453"/>
        <v>SCP2</v>
      </c>
      <c r="C5730" t="str">
        <f t="shared" si="454"/>
        <v>NC_003904.1</v>
      </c>
      <c r="D5730" t="str">
        <f t="shared" si="455"/>
        <v>AL645771</v>
      </c>
      <c r="E5730" t="str">
        <f t="shared" si="457"/>
        <v>Streptomyces</v>
      </c>
      <c r="F5730" t="s">
        <v>32850</v>
      </c>
      <c r="G5730" t="str">
        <f t="shared" si="456"/>
        <v xml:space="preserve">Streptomycescoelicolor               Actinobacteria31.31772.117434---34-                                                                </v>
      </c>
      <c r="H5730" t="s">
        <v>29046</v>
      </c>
      <c r="I5730" t="s">
        <v>15</v>
      </c>
      <c r="J5730" t="s">
        <v>2088</v>
      </c>
      <c r="K5730" t="s">
        <v>2088</v>
      </c>
      <c r="L5730" t="s">
        <v>29052</v>
      </c>
      <c r="M5730" t="s">
        <v>29053</v>
      </c>
      <c r="N5730" t="s">
        <v>29054</v>
      </c>
      <c r="O5730" s="1" t="s">
        <v>29055</v>
      </c>
      <c r="P5730" t="s">
        <v>29056</v>
      </c>
      <c r="Q5730">
        <v>34</v>
      </c>
      <c r="R5730" t="s">
        <v>23</v>
      </c>
      <c r="S5730" t="s">
        <v>23</v>
      </c>
      <c r="T5730" t="s">
        <v>23</v>
      </c>
      <c r="U5730">
        <v>34</v>
      </c>
      <c r="V5730" t="s">
        <v>495</v>
      </c>
    </row>
    <row r="5731" spans="1:22">
      <c r="A5731">
        <v>6325959</v>
      </c>
      <c r="B5731" t="str">
        <f t="shared" si="453"/>
        <v>pSCO2</v>
      </c>
      <c r="C5731" t="str">
        <f t="shared" si="454"/>
        <v>NC_021986.1</v>
      </c>
      <c r="D5731" t="str">
        <f t="shared" si="455"/>
        <v>CP006261</v>
      </c>
      <c r="E5731" t="str">
        <f t="shared" si="457"/>
        <v>Streptomyces</v>
      </c>
      <c r="F5731" t="s">
        <v>32851</v>
      </c>
      <c r="G5731" t="str">
        <f t="shared" si="456"/>
        <v xml:space="preserve">Streptomycescollinus                 Actinobacteria19.31469.88231---31-                                                                </v>
      </c>
      <c r="H5731" t="s">
        <v>29057</v>
      </c>
      <c r="I5731" t="s">
        <v>15</v>
      </c>
      <c r="J5731" t="s">
        <v>2088</v>
      </c>
      <c r="K5731" t="s">
        <v>2088</v>
      </c>
      <c r="L5731" t="s">
        <v>29058</v>
      </c>
      <c r="M5731" t="s">
        <v>29059</v>
      </c>
      <c r="N5731" t="s">
        <v>29060</v>
      </c>
      <c r="O5731" s="1" t="s">
        <v>29061</v>
      </c>
      <c r="P5731" t="s">
        <v>29062</v>
      </c>
      <c r="Q5731">
        <v>31</v>
      </c>
      <c r="R5731" t="s">
        <v>23</v>
      </c>
      <c r="S5731" t="s">
        <v>23</v>
      </c>
      <c r="T5731" t="s">
        <v>23</v>
      </c>
      <c r="U5731">
        <v>31</v>
      </c>
      <c r="V5731" t="s">
        <v>495</v>
      </c>
    </row>
    <row r="5732" spans="1:22">
      <c r="A5732">
        <v>6325863</v>
      </c>
      <c r="B5732" t="str">
        <f t="shared" si="453"/>
        <v>pSCO1</v>
      </c>
      <c r="C5732" t="str">
        <f t="shared" si="454"/>
        <v>NC_022001.1</v>
      </c>
      <c r="D5732" t="str">
        <f t="shared" si="455"/>
        <v>CP006260</v>
      </c>
      <c r="E5732" t="str">
        <f t="shared" si="457"/>
        <v>Streptomyces</v>
      </c>
      <c r="F5732" t="s">
        <v>32851</v>
      </c>
      <c r="G5732" t="str">
        <f t="shared" si="456"/>
        <v>Streptomycescollinus                 Actinobacteria85.04768.286971---765</v>
      </c>
      <c r="H5732" t="s">
        <v>29057</v>
      </c>
      <c r="I5732" t="s">
        <v>15</v>
      </c>
      <c r="J5732" t="s">
        <v>2088</v>
      </c>
      <c r="K5732" t="s">
        <v>2088</v>
      </c>
      <c r="L5732" t="s">
        <v>29063</v>
      </c>
      <c r="M5732" t="s">
        <v>29064</v>
      </c>
      <c r="N5732" t="s">
        <v>29065</v>
      </c>
      <c r="O5732" s="1" t="s">
        <v>29066</v>
      </c>
      <c r="P5732" t="s">
        <v>29067</v>
      </c>
      <c r="Q5732">
        <v>71</v>
      </c>
      <c r="R5732" t="s">
        <v>23</v>
      </c>
      <c r="S5732" t="s">
        <v>23</v>
      </c>
      <c r="T5732" t="s">
        <v>23</v>
      </c>
      <c r="U5732">
        <v>76</v>
      </c>
      <c r="V5732">
        <v>5</v>
      </c>
    </row>
    <row r="5733" spans="1:22">
      <c r="A5733">
        <v>6325767</v>
      </c>
      <c r="B5733" t="str">
        <f t="shared" si="453"/>
        <v>pSA1.1</v>
      </c>
      <c r="C5733" t="str">
        <f t="shared" si="454"/>
        <v>NC_002112.1</v>
      </c>
      <c r="D5733" t="str">
        <f t="shared" si="455"/>
        <v>AB010724</v>
      </c>
      <c r="E5733" t="str">
        <f t="shared" si="457"/>
        <v>Streptomyces</v>
      </c>
      <c r="F5733" t="s">
        <v>32852</v>
      </c>
      <c r="G5733" t="str">
        <f t="shared" si="456"/>
        <v xml:space="preserve">Streptomycescyaneus                  Actinobacteria9.01468.7264------                                                                </v>
      </c>
      <c r="H5733" t="s">
        <v>29068</v>
      </c>
      <c r="I5733" t="s">
        <v>15</v>
      </c>
      <c r="J5733" t="s">
        <v>2088</v>
      </c>
      <c r="K5733" t="s">
        <v>2088</v>
      </c>
      <c r="L5733" t="s">
        <v>29069</v>
      </c>
      <c r="M5733" t="s">
        <v>29070</v>
      </c>
      <c r="N5733" t="s">
        <v>29071</v>
      </c>
      <c r="O5733" s="1" t="s">
        <v>29072</v>
      </c>
      <c r="P5733" t="s">
        <v>29073</v>
      </c>
      <c r="Q5733" t="s">
        <v>23</v>
      </c>
      <c r="R5733" t="s">
        <v>23</v>
      </c>
      <c r="S5733" t="s">
        <v>23</v>
      </c>
      <c r="T5733" t="s">
        <v>23</v>
      </c>
      <c r="U5733" t="s">
        <v>23</v>
      </c>
      <c r="V5733" t="s">
        <v>495</v>
      </c>
    </row>
    <row r="5734" spans="1:22">
      <c r="A5734">
        <v>6325671</v>
      </c>
      <c r="B5734" t="str">
        <f t="shared" si="453"/>
        <v>pSDA1</v>
      </c>
      <c r="C5734" t="str">
        <f t="shared" si="454"/>
        <v>NC_020545.1</v>
      </c>
      <c r="D5734" t="str">
        <f t="shared" si="455"/>
        <v>HE971710</v>
      </c>
      <c r="E5734" t="str">
        <f t="shared" si="457"/>
        <v>Streptomyces</v>
      </c>
      <c r="F5734" t="s">
        <v>32853</v>
      </c>
      <c r="G5734" t="str">
        <f t="shared" si="456"/>
        <v>Streptomycesdavawensis               Actinobacteria89.33169.888486---904</v>
      </c>
      <c r="H5734" t="s">
        <v>29074</v>
      </c>
      <c r="I5734" t="s">
        <v>15</v>
      </c>
      <c r="J5734" t="s">
        <v>2088</v>
      </c>
      <c r="K5734" t="s">
        <v>2088</v>
      </c>
      <c r="L5734" t="s">
        <v>29075</v>
      </c>
      <c r="M5734" t="s">
        <v>29076</v>
      </c>
      <c r="N5734" t="s">
        <v>29077</v>
      </c>
      <c r="O5734" s="1" t="s">
        <v>29078</v>
      </c>
      <c r="P5734" t="s">
        <v>29079</v>
      </c>
      <c r="Q5734">
        <v>86</v>
      </c>
      <c r="R5734" t="s">
        <v>23</v>
      </c>
      <c r="S5734" t="s">
        <v>23</v>
      </c>
      <c r="T5734" t="s">
        <v>23</v>
      </c>
      <c r="U5734">
        <v>90</v>
      </c>
      <c r="V5734">
        <v>4</v>
      </c>
    </row>
    <row r="5735" spans="1:22">
      <c r="A5735">
        <v>6325575</v>
      </c>
      <c r="B5735" t="str">
        <f t="shared" si="453"/>
        <v>pSN22</v>
      </c>
      <c r="C5735" t="str">
        <f t="shared" si="454"/>
        <v>NC_001425.2</v>
      </c>
      <c r="D5735" t="str">
        <f t="shared" si="455"/>
        <v>D14281</v>
      </c>
      <c r="E5735" t="str">
        <f t="shared" si="457"/>
        <v>Streptomyces</v>
      </c>
      <c r="F5735" t="s">
        <v>32854</v>
      </c>
      <c r="G5735" t="str">
        <f t="shared" si="456"/>
        <v xml:space="preserve">Streptomycesflavovirens              Actinobacteria11.04671.88129---9-                                                                        </v>
      </c>
      <c r="H5735" t="s">
        <v>29080</v>
      </c>
      <c r="I5735" t="s">
        <v>15</v>
      </c>
      <c r="J5735" t="s">
        <v>2088</v>
      </c>
      <c r="K5735" t="s">
        <v>2088</v>
      </c>
      <c r="L5735" t="s">
        <v>29081</v>
      </c>
      <c r="M5735" t="s">
        <v>29082</v>
      </c>
      <c r="N5735" t="s">
        <v>29083</v>
      </c>
      <c r="O5735" s="1" t="s">
        <v>29084</v>
      </c>
      <c r="P5735" t="s">
        <v>29085</v>
      </c>
      <c r="Q5735">
        <v>9</v>
      </c>
      <c r="R5735" t="s">
        <v>23</v>
      </c>
      <c r="S5735" t="s">
        <v>23</v>
      </c>
      <c r="T5735" t="s">
        <v>23</v>
      </c>
      <c r="U5735">
        <v>9</v>
      </c>
      <c r="V5735" t="s">
        <v>3736</v>
      </c>
    </row>
    <row r="5736" spans="1:22">
      <c r="A5736">
        <v>6325479</v>
      </c>
      <c r="B5736" t="str">
        <f t="shared" si="453"/>
        <v>pSG5</v>
      </c>
      <c r="C5736" t="str">
        <f t="shared" si="454"/>
        <v>NC_008792.1</v>
      </c>
      <c r="D5736" t="str">
        <f t="shared" si="455"/>
        <v>X80774</v>
      </c>
      <c r="E5736" t="str">
        <f t="shared" si="457"/>
        <v>Streptomyces</v>
      </c>
      <c r="F5736" t="s">
        <v>32855</v>
      </c>
      <c r="G5736" t="str">
        <f t="shared" si="456"/>
        <v xml:space="preserve">Streptomycesghanaensis               Actinobacteria12.20769.976211---11-                                                                </v>
      </c>
      <c r="H5736" t="s">
        <v>29086</v>
      </c>
      <c r="I5736" t="s">
        <v>15</v>
      </c>
      <c r="J5736" t="s">
        <v>2088</v>
      </c>
      <c r="K5736" t="s">
        <v>2088</v>
      </c>
      <c r="L5736" t="s">
        <v>29087</v>
      </c>
      <c r="M5736" t="s">
        <v>29088</v>
      </c>
      <c r="N5736" t="s">
        <v>29089</v>
      </c>
      <c r="O5736" s="1" t="s">
        <v>17099</v>
      </c>
      <c r="P5736" t="s">
        <v>29090</v>
      </c>
      <c r="Q5736">
        <v>11</v>
      </c>
      <c r="R5736" t="s">
        <v>23</v>
      </c>
      <c r="S5736" t="s">
        <v>23</v>
      </c>
      <c r="T5736" t="s">
        <v>23</v>
      </c>
      <c r="U5736">
        <v>11</v>
      </c>
      <c r="V5736" t="s">
        <v>495</v>
      </c>
    </row>
    <row r="5737" spans="1:22">
      <c r="A5737">
        <v>6325383</v>
      </c>
      <c r="B5737" t="str">
        <f t="shared" si="453"/>
        <v>pSglau1</v>
      </c>
      <c r="C5737" t="str">
        <f t="shared" si="454"/>
        <v>NZ_CP009439.1</v>
      </c>
      <c r="D5737" t="str">
        <f t="shared" si="455"/>
        <v>CP009439</v>
      </c>
      <c r="E5737" t="str">
        <f t="shared" si="457"/>
        <v>Streptomyces</v>
      </c>
      <c r="F5737" t="s">
        <v>32856</v>
      </c>
      <c r="G5737" t="str">
        <f t="shared" si="456"/>
        <v>Streptomycesglaucescens              Actinobacteria170.57469.0627126---1359</v>
      </c>
      <c r="H5737" t="s">
        <v>29091</v>
      </c>
      <c r="I5737" t="s">
        <v>15</v>
      </c>
      <c r="J5737" t="s">
        <v>2088</v>
      </c>
      <c r="K5737" t="s">
        <v>2088</v>
      </c>
      <c r="L5737" t="s">
        <v>29092</v>
      </c>
      <c r="M5737" t="s">
        <v>29093</v>
      </c>
      <c r="N5737" t="s">
        <v>29094</v>
      </c>
      <c r="O5737" s="1" t="s">
        <v>29095</v>
      </c>
      <c r="P5737" t="s">
        <v>29096</v>
      </c>
      <c r="Q5737">
        <v>126</v>
      </c>
      <c r="R5737" t="s">
        <v>23</v>
      </c>
      <c r="S5737" t="s">
        <v>23</v>
      </c>
      <c r="T5737" t="s">
        <v>23</v>
      </c>
      <c r="U5737">
        <v>135</v>
      </c>
      <c r="V5737">
        <v>9</v>
      </c>
    </row>
    <row r="5738" spans="1:22">
      <c r="A5738">
        <v>6325287</v>
      </c>
      <c r="B5738" t="str">
        <f t="shared" si="453"/>
        <v>pSHJG1</v>
      </c>
      <c r="C5738" t="str">
        <f t="shared" si="454"/>
        <v>NC_017766.1</v>
      </c>
      <c r="D5738" t="str">
        <f t="shared" si="455"/>
        <v>CP003276</v>
      </c>
      <c r="E5738" t="str">
        <f t="shared" si="457"/>
        <v>Streptomyces</v>
      </c>
      <c r="F5738" t="s">
        <v>32857</v>
      </c>
      <c r="G5738" t="str">
        <f t="shared" si="456"/>
        <v>Streptomyceshygroscopicus            Actinobacteria164.56669.0045151---1543</v>
      </c>
      <c r="H5738" t="s">
        <v>29097</v>
      </c>
      <c r="I5738" t="s">
        <v>15</v>
      </c>
      <c r="J5738" t="s">
        <v>2088</v>
      </c>
      <c r="K5738" t="s">
        <v>2088</v>
      </c>
      <c r="L5738" t="s">
        <v>29098</v>
      </c>
      <c r="M5738" t="s">
        <v>29099</v>
      </c>
      <c r="N5738" t="s">
        <v>29100</v>
      </c>
      <c r="O5738" s="1" t="s">
        <v>29101</v>
      </c>
      <c r="P5738" t="s">
        <v>29102</v>
      </c>
      <c r="Q5738">
        <v>151</v>
      </c>
      <c r="R5738" t="s">
        <v>23</v>
      </c>
      <c r="S5738" t="s">
        <v>23</v>
      </c>
      <c r="T5738" t="s">
        <v>23</v>
      </c>
      <c r="U5738">
        <v>154</v>
      </c>
      <c r="V5738">
        <v>3</v>
      </c>
    </row>
    <row r="5739" spans="1:22">
      <c r="A5739">
        <v>6325191</v>
      </c>
      <c r="B5739" t="str">
        <f t="shared" si="453"/>
        <v>pSHJG2</v>
      </c>
      <c r="C5739" t="str">
        <f t="shared" si="454"/>
        <v>NC_016972.1</v>
      </c>
      <c r="D5739" t="str">
        <f t="shared" si="455"/>
        <v>CP003277</v>
      </c>
      <c r="E5739" t="str">
        <f t="shared" si="457"/>
        <v>Streptomyces</v>
      </c>
      <c r="F5739" t="s">
        <v>32857</v>
      </c>
      <c r="G5739" t="str">
        <f t="shared" si="456"/>
        <v>Streptomyceshygroscopicus            Actinobacteria73.28570.943672---731</v>
      </c>
      <c r="H5739" t="s">
        <v>29097</v>
      </c>
      <c r="I5739" t="s">
        <v>15</v>
      </c>
      <c r="J5739" t="s">
        <v>2088</v>
      </c>
      <c r="K5739" t="s">
        <v>2088</v>
      </c>
      <c r="L5739" t="s">
        <v>29103</v>
      </c>
      <c r="M5739" t="s">
        <v>29104</v>
      </c>
      <c r="N5739" t="s">
        <v>29105</v>
      </c>
      <c r="O5739" s="1" t="s">
        <v>29106</v>
      </c>
      <c r="P5739" t="s">
        <v>29107</v>
      </c>
      <c r="Q5739">
        <v>72</v>
      </c>
      <c r="R5739" t="s">
        <v>23</v>
      </c>
      <c r="S5739" t="s">
        <v>23</v>
      </c>
      <c r="T5739" t="s">
        <v>23</v>
      </c>
      <c r="U5739">
        <v>73</v>
      </c>
      <c r="V5739">
        <v>1</v>
      </c>
    </row>
    <row r="5740" spans="1:22">
      <c r="A5740">
        <v>6325095</v>
      </c>
      <c r="B5740" t="str">
        <f t="shared" si="453"/>
        <v>pSHJGH1</v>
      </c>
      <c r="C5740" t="str">
        <f t="shared" si="454"/>
        <v>NC_020894.1</v>
      </c>
      <c r="D5740" t="str">
        <f t="shared" si="455"/>
        <v>CP003721</v>
      </c>
      <c r="E5740" t="str">
        <f t="shared" si="457"/>
        <v>Streptomyces</v>
      </c>
      <c r="F5740" t="s">
        <v>32857</v>
      </c>
      <c r="G5740" t="str">
        <f t="shared" si="456"/>
        <v>Streptomyceshygroscopicus            Actinobacteria164.56569.005151---1543</v>
      </c>
      <c r="H5740" t="s">
        <v>29108</v>
      </c>
      <c r="I5740" t="s">
        <v>15</v>
      </c>
      <c r="J5740" t="s">
        <v>2088</v>
      </c>
      <c r="K5740" t="s">
        <v>2088</v>
      </c>
      <c r="L5740" t="s">
        <v>29109</v>
      </c>
      <c r="M5740" t="s">
        <v>29110</v>
      </c>
      <c r="N5740" t="s">
        <v>29111</v>
      </c>
      <c r="O5740" s="1" t="s">
        <v>29112</v>
      </c>
      <c r="P5740" t="s">
        <v>29113</v>
      </c>
      <c r="Q5740">
        <v>151</v>
      </c>
      <c r="R5740" t="s">
        <v>23</v>
      </c>
      <c r="S5740" t="s">
        <v>23</v>
      </c>
      <c r="T5740" t="s">
        <v>23</v>
      </c>
      <c r="U5740">
        <v>154</v>
      </c>
      <c r="V5740">
        <v>3</v>
      </c>
    </row>
    <row r="5741" spans="1:22">
      <c r="A5741">
        <v>6324999</v>
      </c>
      <c r="B5741" t="str">
        <f t="shared" si="453"/>
        <v>pSHJGH2</v>
      </c>
      <c r="C5741" t="str">
        <f t="shared" si="454"/>
        <v>NC_020293.1</v>
      </c>
      <c r="D5741" t="str">
        <f t="shared" si="455"/>
        <v>CP003722</v>
      </c>
      <c r="E5741" t="str">
        <f t="shared" si="457"/>
        <v>Streptomyces</v>
      </c>
      <c r="F5741" t="s">
        <v>32857</v>
      </c>
      <c r="G5741" t="str">
        <f t="shared" si="456"/>
        <v>Streptomyceshygroscopicus            Actinobacteria73.28570.943672---731</v>
      </c>
      <c r="H5741" t="s">
        <v>29108</v>
      </c>
      <c r="I5741" t="s">
        <v>15</v>
      </c>
      <c r="J5741" t="s">
        <v>2088</v>
      </c>
      <c r="K5741" t="s">
        <v>2088</v>
      </c>
      <c r="L5741" t="s">
        <v>29114</v>
      </c>
      <c r="M5741" t="s">
        <v>29115</v>
      </c>
      <c r="N5741" t="s">
        <v>29116</v>
      </c>
      <c r="O5741" s="1" t="s">
        <v>29106</v>
      </c>
      <c r="P5741" t="s">
        <v>29107</v>
      </c>
      <c r="Q5741">
        <v>72</v>
      </c>
      <c r="R5741" t="s">
        <v>23</v>
      </c>
      <c r="S5741" t="s">
        <v>23</v>
      </c>
      <c r="T5741" t="s">
        <v>23</v>
      </c>
      <c r="U5741">
        <v>73</v>
      </c>
      <c r="V5741">
        <v>1</v>
      </c>
    </row>
    <row r="5742" spans="1:22">
      <c r="A5742">
        <v>6324903</v>
      </c>
      <c r="B5742" t="str">
        <f t="shared" si="453"/>
        <v>unnamed_3</v>
      </c>
      <c r="C5742" t="str">
        <f t="shared" si="454"/>
        <v>-</v>
      </c>
      <c r="D5742" t="str">
        <f t="shared" si="455"/>
        <v>CP011500.1</v>
      </c>
      <c r="E5742" t="str">
        <f t="shared" si="457"/>
        <v>Streptomyces</v>
      </c>
      <c r="F5742" t="s">
        <v>32858</v>
      </c>
      <c r="G5742" t="str">
        <f t="shared" si="456"/>
        <v>Streptomycesincarnatus               Actinobacteria3.03873.5352---121</v>
      </c>
      <c r="H5742" t="s">
        <v>29117</v>
      </c>
      <c r="I5742" t="s">
        <v>15</v>
      </c>
      <c r="J5742" t="s">
        <v>2088</v>
      </c>
      <c r="K5742" t="s">
        <v>2088</v>
      </c>
      <c r="L5742" t="s">
        <v>3621</v>
      </c>
      <c r="M5742" t="s">
        <v>23</v>
      </c>
      <c r="N5742" t="s">
        <v>29118</v>
      </c>
      <c r="O5742" s="1" t="s">
        <v>29119</v>
      </c>
      <c r="P5742" t="s">
        <v>29120</v>
      </c>
      <c r="Q5742" t="s">
        <v>23</v>
      </c>
      <c r="R5742" t="s">
        <v>23</v>
      </c>
      <c r="S5742" t="s">
        <v>23</v>
      </c>
      <c r="T5742">
        <v>1</v>
      </c>
      <c r="U5742">
        <v>2</v>
      </c>
      <c r="V5742">
        <v>1</v>
      </c>
    </row>
    <row r="5743" spans="1:22">
      <c r="A5743">
        <v>6324807</v>
      </c>
      <c r="B5743" t="str">
        <f t="shared" si="453"/>
        <v>unnamed_2</v>
      </c>
      <c r="C5743" t="str">
        <f t="shared" si="454"/>
        <v>-</v>
      </c>
      <c r="D5743" t="str">
        <f t="shared" si="455"/>
        <v>CP011499.1</v>
      </c>
      <c r="E5743" t="str">
        <f t="shared" si="457"/>
        <v>Streptomyces</v>
      </c>
      <c r="F5743" t="s">
        <v>32858</v>
      </c>
      <c r="G5743" t="str">
        <f t="shared" si="456"/>
        <v>Streptomycesincarnatus               Actinobacteria37.80570.181224---306</v>
      </c>
      <c r="H5743" t="s">
        <v>29117</v>
      </c>
      <c r="I5743" t="s">
        <v>15</v>
      </c>
      <c r="J5743" t="s">
        <v>2088</v>
      </c>
      <c r="K5743" t="s">
        <v>2088</v>
      </c>
      <c r="L5743" t="s">
        <v>2757</v>
      </c>
      <c r="M5743" t="s">
        <v>23</v>
      </c>
      <c r="N5743" t="s">
        <v>29121</v>
      </c>
      <c r="O5743" s="1" t="s">
        <v>29122</v>
      </c>
      <c r="P5743" t="s">
        <v>29123</v>
      </c>
      <c r="Q5743">
        <v>24</v>
      </c>
      <c r="R5743" t="s">
        <v>23</v>
      </c>
      <c r="S5743" t="s">
        <v>23</v>
      </c>
      <c r="T5743" t="s">
        <v>23</v>
      </c>
      <c r="U5743">
        <v>30</v>
      </c>
      <c r="V5743">
        <v>6</v>
      </c>
    </row>
    <row r="5744" spans="1:22">
      <c r="A5744">
        <v>6324711</v>
      </c>
      <c r="B5744" t="str">
        <f t="shared" si="453"/>
        <v>unnamed_1</v>
      </c>
      <c r="C5744" t="str">
        <f t="shared" si="454"/>
        <v>-</v>
      </c>
      <c r="D5744" t="str">
        <f t="shared" si="455"/>
        <v>CP011498.1</v>
      </c>
      <c r="E5744" t="str">
        <f t="shared" si="457"/>
        <v>Streptomyces</v>
      </c>
      <c r="F5744" t="s">
        <v>32858</v>
      </c>
      <c r="G5744" t="str">
        <f t="shared" si="456"/>
        <v>Streptomycesincarnatus               Actinobacteria208.33772.0127133--315519</v>
      </c>
      <c r="H5744" t="s">
        <v>29117</v>
      </c>
      <c r="I5744" t="s">
        <v>15</v>
      </c>
      <c r="J5744" t="s">
        <v>2088</v>
      </c>
      <c r="K5744" t="s">
        <v>2088</v>
      </c>
      <c r="L5744" t="s">
        <v>2752</v>
      </c>
      <c r="M5744" t="s">
        <v>23</v>
      </c>
      <c r="N5744" t="s">
        <v>29124</v>
      </c>
      <c r="O5744" s="1" t="s">
        <v>29125</v>
      </c>
      <c r="P5744" t="s">
        <v>29126</v>
      </c>
      <c r="Q5744">
        <v>133</v>
      </c>
      <c r="R5744" t="s">
        <v>23</v>
      </c>
      <c r="S5744" t="s">
        <v>23</v>
      </c>
      <c r="T5744">
        <v>3</v>
      </c>
      <c r="U5744">
        <v>155</v>
      </c>
      <c r="V5744">
        <v>19</v>
      </c>
    </row>
    <row r="5745" spans="1:22">
      <c r="A5745">
        <v>6324615</v>
      </c>
      <c r="B5745" t="str">
        <f t="shared" si="453"/>
        <v>pSLS</v>
      </c>
      <c r="C5745" t="str">
        <f t="shared" si="454"/>
        <v>NC_008441.1</v>
      </c>
      <c r="D5745" t="str">
        <f t="shared" si="455"/>
        <v>AB093554</v>
      </c>
      <c r="E5745" t="str">
        <f t="shared" si="457"/>
        <v>Streptomyces</v>
      </c>
      <c r="F5745" t="s">
        <v>32859</v>
      </c>
      <c r="G5745" t="str">
        <f t="shared" si="456"/>
        <v xml:space="preserve">Streptomyceslaurentii                Actinobacteria15.39770.851510---10-                                                        </v>
      </c>
      <c r="H5745" t="s">
        <v>29127</v>
      </c>
      <c r="I5745" t="s">
        <v>15</v>
      </c>
      <c r="J5745" t="s">
        <v>2088</v>
      </c>
      <c r="K5745" t="s">
        <v>2088</v>
      </c>
      <c r="L5745" t="s">
        <v>29128</v>
      </c>
      <c r="M5745" t="s">
        <v>29129</v>
      </c>
      <c r="N5745" t="s">
        <v>29130</v>
      </c>
      <c r="O5745" s="1" t="s">
        <v>29131</v>
      </c>
      <c r="P5745" t="s">
        <v>29132</v>
      </c>
      <c r="Q5745">
        <v>10</v>
      </c>
      <c r="R5745" t="s">
        <v>23</v>
      </c>
      <c r="S5745" t="s">
        <v>23</v>
      </c>
      <c r="T5745" t="s">
        <v>23</v>
      </c>
      <c r="U5745">
        <v>10</v>
      </c>
      <c r="V5745" t="s">
        <v>58</v>
      </c>
    </row>
    <row r="5746" spans="1:22">
      <c r="A5746">
        <v>6324519</v>
      </c>
      <c r="B5746" t="str">
        <f t="shared" si="453"/>
        <v>Miniplasmid pSLG33</v>
      </c>
      <c r="C5746" t="str">
        <f t="shared" si="454"/>
        <v>NC_010097.1</v>
      </c>
      <c r="D5746" t="str">
        <f t="shared" si="455"/>
        <v>X69872</v>
      </c>
      <c r="E5746" t="str">
        <f t="shared" si="457"/>
        <v>Streptomyces</v>
      </c>
      <c r="F5746" t="s">
        <v>32860</v>
      </c>
      <c r="G5746" t="str">
        <f t="shared" si="456"/>
        <v xml:space="preserve">Streptomyceslavendulae               Actinobacteria2.66165.1635------                                                        </v>
      </c>
      <c r="H5746" t="s">
        <v>29133</v>
      </c>
      <c r="I5746" t="s">
        <v>15</v>
      </c>
      <c r="J5746" t="s">
        <v>2088</v>
      </c>
      <c r="K5746" t="s">
        <v>2088</v>
      </c>
      <c r="L5746" t="s">
        <v>29134</v>
      </c>
      <c r="M5746" t="s">
        <v>29135</v>
      </c>
      <c r="N5746" t="s">
        <v>29136</v>
      </c>
      <c r="O5746" s="1" t="s">
        <v>29137</v>
      </c>
      <c r="P5746" t="s">
        <v>29138</v>
      </c>
      <c r="Q5746" t="s">
        <v>23</v>
      </c>
      <c r="R5746" t="s">
        <v>23</v>
      </c>
      <c r="S5746" t="s">
        <v>23</v>
      </c>
      <c r="T5746" t="s">
        <v>23</v>
      </c>
      <c r="U5746" t="s">
        <v>23</v>
      </c>
      <c r="V5746" t="s">
        <v>58</v>
      </c>
    </row>
    <row r="5747" spans="1:22">
      <c r="A5747">
        <v>6324423</v>
      </c>
      <c r="B5747" t="str">
        <f t="shared" si="453"/>
        <v>pSLE2</v>
      </c>
      <c r="C5747" t="str">
        <f t="shared" si="454"/>
        <v>NZ_LN831789.1</v>
      </c>
      <c r="D5747" t="str">
        <f t="shared" si="455"/>
        <v>LN831789</v>
      </c>
      <c r="E5747" t="str">
        <f t="shared" si="457"/>
        <v>Streptomyces</v>
      </c>
      <c r="F5747" t="s">
        <v>32861</v>
      </c>
      <c r="G5747" t="str">
        <f t="shared" si="456"/>
        <v>Streptomycesleeuwenhoekii            Actinobacteria132.22669.6686123---14219</v>
      </c>
      <c r="H5747" t="s">
        <v>29139</v>
      </c>
      <c r="I5747" t="s">
        <v>15</v>
      </c>
      <c r="J5747" t="s">
        <v>2088</v>
      </c>
      <c r="K5747" t="s">
        <v>2088</v>
      </c>
      <c r="L5747" t="s">
        <v>29140</v>
      </c>
      <c r="M5747" t="s">
        <v>29141</v>
      </c>
      <c r="N5747" t="s">
        <v>29142</v>
      </c>
      <c r="O5747" s="1" t="s">
        <v>29143</v>
      </c>
      <c r="P5747" t="s">
        <v>29144</v>
      </c>
      <c r="Q5747">
        <v>123</v>
      </c>
      <c r="R5747" t="s">
        <v>23</v>
      </c>
      <c r="S5747" t="s">
        <v>23</v>
      </c>
      <c r="T5747" t="s">
        <v>23</v>
      </c>
      <c r="U5747">
        <v>142</v>
      </c>
      <c r="V5747">
        <v>19</v>
      </c>
    </row>
    <row r="5748" spans="1:22">
      <c r="A5748">
        <v>6324327</v>
      </c>
      <c r="B5748" t="str">
        <f t="shared" si="453"/>
        <v>pSLE1</v>
      </c>
      <c r="C5748" t="str">
        <f t="shared" si="454"/>
        <v>NZ_LN831788.1</v>
      </c>
      <c r="D5748" t="str">
        <f t="shared" si="455"/>
        <v>LN831788</v>
      </c>
      <c r="E5748" t="str">
        <f t="shared" si="457"/>
        <v>Streptomyces</v>
      </c>
      <c r="F5748" t="s">
        <v>32861</v>
      </c>
      <c r="G5748" t="str">
        <f t="shared" si="456"/>
        <v>Streptomycesleeuwenhoekii            Actinobacteria86.3769.1548119---1201</v>
      </c>
      <c r="H5748" t="s">
        <v>29139</v>
      </c>
      <c r="I5748" t="s">
        <v>15</v>
      </c>
      <c r="J5748" t="s">
        <v>2088</v>
      </c>
      <c r="K5748" t="s">
        <v>2088</v>
      </c>
      <c r="L5748" t="s">
        <v>29145</v>
      </c>
      <c r="M5748" t="s">
        <v>29146</v>
      </c>
      <c r="N5748" t="s">
        <v>29147</v>
      </c>
      <c r="O5748" s="1" t="s">
        <v>29148</v>
      </c>
      <c r="P5748" t="s">
        <v>29149</v>
      </c>
      <c r="Q5748">
        <v>119</v>
      </c>
      <c r="R5748" t="s">
        <v>23</v>
      </c>
      <c r="S5748" t="s">
        <v>23</v>
      </c>
      <c r="T5748" t="s">
        <v>23</v>
      </c>
      <c r="U5748">
        <v>120</v>
      </c>
      <c r="V5748">
        <v>1</v>
      </c>
    </row>
    <row r="5749" spans="1:22">
      <c r="A5749">
        <v>6324231</v>
      </c>
      <c r="B5749" t="str">
        <f t="shared" si="453"/>
        <v>SLP2</v>
      </c>
      <c r="C5749" t="str">
        <f t="shared" si="454"/>
        <v>NC_004933.1</v>
      </c>
      <c r="D5749" t="str">
        <f t="shared" si="455"/>
        <v>AY225511</v>
      </c>
      <c r="E5749" t="str">
        <f t="shared" si="457"/>
        <v>Streptomyces</v>
      </c>
      <c r="F5749" t="s">
        <v>32862</v>
      </c>
      <c r="G5749" t="str">
        <f t="shared" si="456"/>
        <v xml:space="preserve">Streptomyceslividans                 Actinobacteria50.4168.440842---43-                                                                </v>
      </c>
      <c r="H5749" t="s">
        <v>29150</v>
      </c>
      <c r="I5749" t="s">
        <v>15</v>
      </c>
      <c r="J5749" t="s">
        <v>2088</v>
      </c>
      <c r="K5749" t="s">
        <v>2088</v>
      </c>
      <c r="L5749" t="s">
        <v>29151</v>
      </c>
      <c r="M5749" t="s">
        <v>29152</v>
      </c>
      <c r="N5749" t="s">
        <v>29153</v>
      </c>
      <c r="O5749" s="1" t="s">
        <v>29154</v>
      </c>
      <c r="P5749" t="s">
        <v>29155</v>
      </c>
      <c r="Q5749">
        <v>42</v>
      </c>
      <c r="R5749" t="s">
        <v>23</v>
      </c>
      <c r="S5749" t="s">
        <v>23</v>
      </c>
      <c r="T5749" t="s">
        <v>23</v>
      </c>
      <c r="U5749">
        <v>43</v>
      </c>
      <c r="V5749" t="s">
        <v>495</v>
      </c>
    </row>
    <row r="5750" spans="1:22">
      <c r="A5750">
        <v>6324135</v>
      </c>
      <c r="B5750" t="str">
        <f t="shared" si="453"/>
        <v>pIJ101</v>
      </c>
      <c r="C5750" t="str">
        <f t="shared" si="454"/>
        <v>NC_001387.1</v>
      </c>
      <c r="D5750" t="str">
        <f t="shared" si="455"/>
        <v>M21778</v>
      </c>
      <c r="E5750" t="str">
        <f t="shared" si="457"/>
        <v>Streptomyces</v>
      </c>
      <c r="F5750" t="s">
        <v>32862</v>
      </c>
      <c r="G5750" t="str">
        <f t="shared" si="456"/>
        <v xml:space="preserve">Streptomyceslividans                 Actinobacteria3052972.978510---12-                                                                                </v>
      </c>
      <c r="H5750" t="s">
        <v>29156</v>
      </c>
      <c r="I5750" t="s">
        <v>15</v>
      </c>
      <c r="J5750" t="s">
        <v>2088</v>
      </c>
      <c r="K5750" t="s">
        <v>2088</v>
      </c>
      <c r="L5750" t="s">
        <v>29157</v>
      </c>
      <c r="M5750" t="s">
        <v>29158</v>
      </c>
      <c r="N5750" t="s">
        <v>29159</v>
      </c>
      <c r="O5750" s="1">
        <v>30529</v>
      </c>
      <c r="P5750" t="s">
        <v>29160</v>
      </c>
      <c r="Q5750">
        <v>10</v>
      </c>
      <c r="R5750" t="s">
        <v>23</v>
      </c>
      <c r="S5750" t="s">
        <v>23</v>
      </c>
      <c r="T5750" t="s">
        <v>23</v>
      </c>
      <c r="U5750">
        <v>12</v>
      </c>
      <c r="V5750" t="s">
        <v>3129</v>
      </c>
    </row>
    <row r="5751" spans="1:22">
      <c r="A5751">
        <v>6324039</v>
      </c>
      <c r="B5751" t="str">
        <f t="shared" si="453"/>
        <v>pSNA1</v>
      </c>
      <c r="C5751" t="str">
        <f t="shared" si="454"/>
        <v>NC_002149.1</v>
      </c>
      <c r="D5751" t="str">
        <f t="shared" si="455"/>
        <v>AJ243257</v>
      </c>
      <c r="E5751" t="str">
        <f t="shared" si="457"/>
        <v>Streptomyces</v>
      </c>
      <c r="F5751" t="s">
        <v>32863</v>
      </c>
      <c r="G5751" t="str">
        <f t="shared" si="456"/>
        <v xml:space="preserve">Streptomycesnatalensis               Actinobacteria9.36771.27154---4-                                                                        </v>
      </c>
      <c r="H5751" t="s">
        <v>29161</v>
      </c>
      <c r="I5751" t="s">
        <v>15</v>
      </c>
      <c r="J5751" t="s">
        <v>2088</v>
      </c>
      <c r="K5751" t="s">
        <v>2088</v>
      </c>
      <c r="L5751" t="s">
        <v>29162</v>
      </c>
      <c r="M5751" t="s">
        <v>29163</v>
      </c>
      <c r="N5751" t="s">
        <v>29164</v>
      </c>
      <c r="O5751" s="1" t="s">
        <v>29165</v>
      </c>
      <c r="P5751" t="s">
        <v>29166</v>
      </c>
      <c r="Q5751">
        <v>4</v>
      </c>
      <c r="R5751" t="s">
        <v>23</v>
      </c>
      <c r="S5751" t="s">
        <v>23</v>
      </c>
      <c r="T5751" t="s">
        <v>23</v>
      </c>
      <c r="U5751">
        <v>4</v>
      </c>
      <c r="V5751" t="s">
        <v>3736</v>
      </c>
    </row>
    <row r="5752" spans="1:22">
      <c r="A5752">
        <v>6323943</v>
      </c>
      <c r="B5752" t="str">
        <f t="shared" si="453"/>
        <v>pSniv4</v>
      </c>
      <c r="C5752" t="str">
        <f t="shared" si="454"/>
        <v>NZ_CM002284.1</v>
      </c>
      <c r="D5752" t="str">
        <f t="shared" si="455"/>
        <v>CM002284</v>
      </c>
      <c r="E5752" t="str">
        <f t="shared" si="457"/>
        <v>Streptomyces</v>
      </c>
      <c r="F5752" t="s">
        <v>32864</v>
      </c>
      <c r="G5752" t="str">
        <f t="shared" si="456"/>
        <v xml:space="preserve">Streptomycesniveus                   Actinobacteria15.81367.400217---17-                                                                </v>
      </c>
      <c r="H5752" t="s">
        <v>29167</v>
      </c>
      <c r="I5752" t="s">
        <v>15</v>
      </c>
      <c r="J5752" t="s">
        <v>2088</v>
      </c>
      <c r="K5752" t="s">
        <v>2088</v>
      </c>
      <c r="L5752" t="s">
        <v>29168</v>
      </c>
      <c r="M5752" t="s">
        <v>29169</v>
      </c>
      <c r="N5752" t="s">
        <v>29170</v>
      </c>
      <c r="O5752" s="1" t="s">
        <v>29171</v>
      </c>
      <c r="P5752" t="s">
        <v>29172</v>
      </c>
      <c r="Q5752">
        <v>17</v>
      </c>
      <c r="R5752" t="s">
        <v>23</v>
      </c>
      <c r="S5752" t="s">
        <v>23</v>
      </c>
      <c r="T5752" t="s">
        <v>23</v>
      </c>
      <c r="U5752">
        <v>17</v>
      </c>
      <c r="V5752" t="s">
        <v>495</v>
      </c>
    </row>
    <row r="5753" spans="1:22">
      <c r="A5753">
        <v>6323847</v>
      </c>
      <c r="B5753" t="str">
        <f t="shared" si="453"/>
        <v>pSniv1</v>
      </c>
      <c r="C5753" t="str">
        <f t="shared" si="454"/>
        <v>NZ_CM002281.1</v>
      </c>
      <c r="D5753" t="str">
        <f t="shared" si="455"/>
        <v>CM002281</v>
      </c>
      <c r="E5753" t="str">
        <f t="shared" si="457"/>
        <v>Streptomyces</v>
      </c>
      <c r="F5753" t="s">
        <v>32864</v>
      </c>
      <c r="G5753" t="str">
        <f t="shared" si="456"/>
        <v>Streptomycesniveus                   Actinobacteria123.33268.588892---1019</v>
      </c>
      <c r="H5753" t="s">
        <v>29167</v>
      </c>
      <c r="I5753" t="s">
        <v>15</v>
      </c>
      <c r="J5753" t="s">
        <v>2088</v>
      </c>
      <c r="K5753" t="s">
        <v>2088</v>
      </c>
      <c r="L5753" t="s">
        <v>29173</v>
      </c>
      <c r="M5753" t="s">
        <v>29174</v>
      </c>
      <c r="N5753" t="s">
        <v>29175</v>
      </c>
      <c r="O5753" s="1" t="s">
        <v>29176</v>
      </c>
      <c r="P5753" t="s">
        <v>29177</v>
      </c>
      <c r="Q5753">
        <v>92</v>
      </c>
      <c r="R5753" t="s">
        <v>23</v>
      </c>
      <c r="S5753" t="s">
        <v>23</v>
      </c>
      <c r="T5753" t="s">
        <v>23</v>
      </c>
      <c r="U5753">
        <v>101</v>
      </c>
      <c r="V5753">
        <v>9</v>
      </c>
    </row>
    <row r="5754" spans="1:22">
      <c r="A5754">
        <v>6323751</v>
      </c>
      <c r="B5754" t="str">
        <f t="shared" si="453"/>
        <v>pSniv3</v>
      </c>
      <c r="C5754" t="str">
        <f t="shared" si="454"/>
        <v>NZ_CM002283.1</v>
      </c>
      <c r="D5754" t="str">
        <f t="shared" si="455"/>
        <v>CM002283</v>
      </c>
      <c r="E5754" t="str">
        <f t="shared" si="457"/>
        <v>Streptomyces</v>
      </c>
      <c r="F5754" t="s">
        <v>32864</v>
      </c>
      <c r="G5754" t="str">
        <f t="shared" si="456"/>
        <v xml:space="preserve">Streptomycesniveus                   Actinobacteria19.35868.968918---18-                                                                </v>
      </c>
      <c r="H5754" t="s">
        <v>29167</v>
      </c>
      <c r="I5754" t="s">
        <v>15</v>
      </c>
      <c r="J5754" t="s">
        <v>2088</v>
      </c>
      <c r="K5754" t="s">
        <v>2088</v>
      </c>
      <c r="L5754" t="s">
        <v>29178</v>
      </c>
      <c r="M5754" t="s">
        <v>29179</v>
      </c>
      <c r="N5754" t="s">
        <v>29180</v>
      </c>
      <c r="O5754" s="1" t="s">
        <v>29181</v>
      </c>
      <c r="P5754" t="s">
        <v>29182</v>
      </c>
      <c r="Q5754">
        <v>18</v>
      </c>
      <c r="R5754" t="s">
        <v>23</v>
      </c>
      <c r="S5754" t="s">
        <v>23</v>
      </c>
      <c r="T5754" t="s">
        <v>23</v>
      </c>
      <c r="U5754">
        <v>18</v>
      </c>
      <c r="V5754" t="s">
        <v>495</v>
      </c>
    </row>
    <row r="5755" spans="1:22">
      <c r="A5755">
        <v>6323655</v>
      </c>
      <c r="B5755" t="str">
        <f t="shared" si="453"/>
        <v>pSniv2</v>
      </c>
      <c r="C5755" t="str">
        <f t="shared" si="454"/>
        <v>NZ_CM002282.1</v>
      </c>
      <c r="D5755" t="str">
        <f t="shared" si="455"/>
        <v>CM002282</v>
      </c>
      <c r="E5755" t="str">
        <f t="shared" si="457"/>
        <v>Streptomyces</v>
      </c>
      <c r="F5755" t="s">
        <v>32864</v>
      </c>
      <c r="G5755" t="str">
        <f t="shared" si="456"/>
        <v>Streptomycesniveus                   Actinobacteria53.41371.362851---543</v>
      </c>
      <c r="H5755" t="s">
        <v>29167</v>
      </c>
      <c r="I5755" t="s">
        <v>15</v>
      </c>
      <c r="J5755" t="s">
        <v>2088</v>
      </c>
      <c r="K5755" t="s">
        <v>2088</v>
      </c>
      <c r="L5755" t="s">
        <v>29183</v>
      </c>
      <c r="M5755" t="s">
        <v>29184</v>
      </c>
      <c r="N5755" t="s">
        <v>29185</v>
      </c>
      <c r="O5755" s="1" t="s">
        <v>29186</v>
      </c>
      <c r="P5755" t="s">
        <v>29187</v>
      </c>
      <c r="Q5755">
        <v>51</v>
      </c>
      <c r="R5755" t="s">
        <v>23</v>
      </c>
      <c r="S5755" t="s">
        <v>23</v>
      </c>
      <c r="T5755" t="s">
        <v>23</v>
      </c>
      <c r="U5755">
        <v>54</v>
      </c>
      <c r="V5755">
        <v>3</v>
      </c>
    </row>
    <row r="5756" spans="1:22">
      <c r="A5756">
        <v>6323559</v>
      </c>
      <c r="B5756" t="str">
        <f t="shared" si="453"/>
        <v>pJV1</v>
      </c>
      <c r="C5756" t="str">
        <f t="shared" si="454"/>
        <v>NC_001759.1</v>
      </c>
      <c r="D5756" t="str">
        <f t="shared" si="455"/>
        <v>U23762</v>
      </c>
      <c r="E5756" t="str">
        <f t="shared" si="457"/>
        <v>Streptomyces</v>
      </c>
      <c r="F5756" t="s">
        <v>32865</v>
      </c>
      <c r="G5756" t="str">
        <f t="shared" si="456"/>
        <v xml:space="preserve">Streptomycesphaeochromogenes         Actinobacteria11.14371.72229---9-                                                        </v>
      </c>
      <c r="H5756" t="s">
        <v>29188</v>
      </c>
      <c r="I5756" t="s">
        <v>15</v>
      </c>
      <c r="J5756" t="s">
        <v>2088</v>
      </c>
      <c r="K5756" t="s">
        <v>2088</v>
      </c>
      <c r="L5756" t="s">
        <v>29189</v>
      </c>
      <c r="M5756" t="s">
        <v>29190</v>
      </c>
      <c r="N5756" t="s">
        <v>29191</v>
      </c>
      <c r="O5756" s="1" t="s">
        <v>29192</v>
      </c>
      <c r="P5756" t="s">
        <v>29193</v>
      </c>
      <c r="Q5756">
        <v>9</v>
      </c>
      <c r="R5756" t="s">
        <v>23</v>
      </c>
      <c r="S5756" t="s">
        <v>23</v>
      </c>
      <c r="T5756" t="s">
        <v>23</v>
      </c>
      <c r="U5756">
        <v>9</v>
      </c>
      <c r="V5756" t="s">
        <v>58</v>
      </c>
    </row>
    <row r="5757" spans="1:22">
      <c r="A5757">
        <v>6323463</v>
      </c>
      <c r="B5757" t="str">
        <f t="shared" si="453"/>
        <v>pSFLA02</v>
      </c>
      <c r="C5757" t="str">
        <f t="shared" si="454"/>
        <v>NC_016115.1</v>
      </c>
      <c r="D5757" t="str">
        <f t="shared" si="455"/>
        <v>CP002477</v>
      </c>
      <c r="E5757" t="str">
        <f t="shared" si="457"/>
        <v>Streptomyces</v>
      </c>
      <c r="F5757" t="s">
        <v>32866</v>
      </c>
      <c r="G5757" t="str">
        <f t="shared" si="456"/>
        <v>Streptomycespratensis                Actinobacteria130.05567.2377105---11611</v>
      </c>
      <c r="H5757" t="s">
        <v>29194</v>
      </c>
      <c r="I5757" t="s">
        <v>15</v>
      </c>
      <c r="J5757" t="s">
        <v>2088</v>
      </c>
      <c r="K5757" t="s">
        <v>2088</v>
      </c>
      <c r="L5757" t="s">
        <v>29195</v>
      </c>
      <c r="M5757" t="s">
        <v>29196</v>
      </c>
      <c r="N5757" t="s">
        <v>29197</v>
      </c>
      <c r="O5757" s="1" t="s">
        <v>29198</v>
      </c>
      <c r="P5757" t="s">
        <v>29199</v>
      </c>
      <c r="Q5757">
        <v>105</v>
      </c>
      <c r="R5757" t="s">
        <v>23</v>
      </c>
      <c r="S5757" t="s">
        <v>23</v>
      </c>
      <c r="T5757" t="s">
        <v>23</v>
      </c>
      <c r="U5757">
        <v>116</v>
      </c>
      <c r="V5757">
        <v>11</v>
      </c>
    </row>
    <row r="5758" spans="1:22">
      <c r="A5758">
        <v>6323367</v>
      </c>
      <c r="B5758" t="str">
        <f t="shared" si="453"/>
        <v>pSFLA01</v>
      </c>
      <c r="C5758" t="str">
        <f t="shared" si="454"/>
        <v>NC_016110.1</v>
      </c>
      <c r="D5758" t="str">
        <f t="shared" si="455"/>
        <v>CP002476</v>
      </c>
      <c r="E5758" t="str">
        <f t="shared" si="457"/>
        <v>Streptomyces</v>
      </c>
      <c r="F5758" t="s">
        <v>32866</v>
      </c>
      <c r="G5758" t="str">
        <f t="shared" si="456"/>
        <v>Streptomycespratensis                Actinobacteria188.55267.7908166---18115</v>
      </c>
      <c r="H5758" t="s">
        <v>29194</v>
      </c>
      <c r="I5758" t="s">
        <v>15</v>
      </c>
      <c r="J5758" t="s">
        <v>2088</v>
      </c>
      <c r="K5758" t="s">
        <v>2088</v>
      </c>
      <c r="L5758" t="s">
        <v>29200</v>
      </c>
      <c r="M5758" t="s">
        <v>29201</v>
      </c>
      <c r="N5758" t="s">
        <v>29202</v>
      </c>
      <c r="O5758" s="1" t="s">
        <v>29203</v>
      </c>
      <c r="P5758" t="s">
        <v>29204</v>
      </c>
      <c r="Q5758">
        <v>166</v>
      </c>
      <c r="R5758" t="s">
        <v>23</v>
      </c>
      <c r="S5758" t="s">
        <v>23</v>
      </c>
      <c r="T5758" t="s">
        <v>23</v>
      </c>
      <c r="U5758">
        <v>181</v>
      </c>
      <c r="V5758">
        <v>15</v>
      </c>
    </row>
    <row r="5759" spans="1:22">
      <c r="A5759">
        <v>6323271</v>
      </c>
      <c r="B5759" t="str">
        <f t="shared" si="453"/>
        <v>pSLA2-S</v>
      </c>
      <c r="C5759" t="str">
        <f t="shared" si="454"/>
        <v>NC_024971.1</v>
      </c>
      <c r="D5759" t="str">
        <f t="shared" si="455"/>
        <v>AB905437</v>
      </c>
      <c r="E5759" t="str">
        <f t="shared" si="457"/>
        <v>Streptomyces</v>
      </c>
      <c r="F5759" t="s">
        <v>32867</v>
      </c>
      <c r="G5759" t="str">
        <f t="shared" si="456"/>
        <v xml:space="preserve">Streptomycesrochei                   Actinobacteria17.52669.68522---22-                                                                </v>
      </c>
      <c r="H5759" t="s">
        <v>29205</v>
      </c>
      <c r="I5759" t="s">
        <v>15</v>
      </c>
      <c r="J5759" t="s">
        <v>2088</v>
      </c>
      <c r="K5759" t="s">
        <v>2088</v>
      </c>
      <c r="L5759" t="s">
        <v>29206</v>
      </c>
      <c r="M5759" t="s">
        <v>29207</v>
      </c>
      <c r="N5759" t="s">
        <v>29208</v>
      </c>
      <c r="O5759" s="1" t="s">
        <v>29209</v>
      </c>
      <c r="P5759" t="s">
        <v>29210</v>
      </c>
      <c r="Q5759">
        <v>22</v>
      </c>
      <c r="R5759" t="s">
        <v>23</v>
      </c>
      <c r="S5759" t="s">
        <v>23</v>
      </c>
      <c r="T5759" t="s">
        <v>23</v>
      </c>
      <c r="U5759">
        <v>22</v>
      </c>
      <c r="V5759" t="s">
        <v>495</v>
      </c>
    </row>
    <row r="5760" spans="1:22">
      <c r="A5760">
        <v>6323175</v>
      </c>
      <c r="B5760" t="str">
        <f t="shared" si="453"/>
        <v>pSLA2-L</v>
      </c>
      <c r="C5760" t="str">
        <f t="shared" si="454"/>
        <v>NC_004808.2</v>
      </c>
      <c r="D5760" t="str">
        <f t="shared" si="455"/>
        <v>AB088224</v>
      </c>
      <c r="E5760" t="str">
        <f t="shared" si="457"/>
        <v>Streptomyces</v>
      </c>
      <c r="F5760" t="s">
        <v>32867</v>
      </c>
      <c r="G5760" t="str">
        <f t="shared" si="456"/>
        <v>Streptomycesrochei                   Actinobacteria210.61472.8437142---1431</v>
      </c>
      <c r="H5760" t="s">
        <v>29205</v>
      </c>
      <c r="I5760" t="s">
        <v>15</v>
      </c>
      <c r="J5760" t="s">
        <v>2088</v>
      </c>
      <c r="K5760" t="s">
        <v>2088</v>
      </c>
      <c r="L5760" t="s">
        <v>29211</v>
      </c>
      <c r="M5760" t="s">
        <v>29212</v>
      </c>
      <c r="N5760" t="s">
        <v>29213</v>
      </c>
      <c r="O5760" s="1" t="s">
        <v>29214</v>
      </c>
      <c r="P5760" t="s">
        <v>29215</v>
      </c>
      <c r="Q5760">
        <v>142</v>
      </c>
      <c r="R5760" t="s">
        <v>23</v>
      </c>
      <c r="S5760" t="s">
        <v>23</v>
      </c>
      <c r="T5760" t="s">
        <v>23</v>
      </c>
      <c r="U5760">
        <v>143</v>
      </c>
      <c r="V5760">
        <v>1</v>
      </c>
    </row>
    <row r="5761" spans="1:22">
      <c r="A5761">
        <v>6323079</v>
      </c>
      <c r="B5761" t="str">
        <f t="shared" si="453"/>
        <v>pSros1</v>
      </c>
      <c r="C5761" t="str">
        <f t="shared" si="454"/>
        <v>NZ_CM002286.1</v>
      </c>
      <c r="D5761" t="str">
        <f t="shared" si="455"/>
        <v>CM002286</v>
      </c>
      <c r="E5761" t="str">
        <f t="shared" si="457"/>
        <v>Streptomyces</v>
      </c>
      <c r="F5761" t="s">
        <v>32868</v>
      </c>
      <c r="G5761" t="str">
        <f t="shared" si="456"/>
        <v>Streptomycesroseochromogenus         Actinobacteria119.01769.5783118---1224</v>
      </c>
      <c r="H5761" t="s">
        <v>29216</v>
      </c>
      <c r="I5761" t="s">
        <v>15</v>
      </c>
      <c r="J5761" t="s">
        <v>2088</v>
      </c>
      <c r="K5761" t="s">
        <v>2088</v>
      </c>
      <c r="L5761" t="s">
        <v>29217</v>
      </c>
      <c r="M5761" t="s">
        <v>29218</v>
      </c>
      <c r="N5761" t="s">
        <v>29219</v>
      </c>
      <c r="O5761" s="1" t="s">
        <v>29220</v>
      </c>
      <c r="P5761" t="s">
        <v>29221</v>
      </c>
      <c r="Q5761">
        <v>118</v>
      </c>
      <c r="R5761" t="s">
        <v>23</v>
      </c>
      <c r="S5761" t="s">
        <v>23</v>
      </c>
      <c r="T5761" t="s">
        <v>23</v>
      </c>
      <c r="U5761">
        <v>122</v>
      </c>
      <c r="V5761">
        <v>4</v>
      </c>
    </row>
    <row r="5762" spans="1:22">
      <c r="A5762">
        <v>6322983</v>
      </c>
      <c r="B5762" t="str">
        <f t="shared" si="453"/>
        <v>pZL1</v>
      </c>
      <c r="C5762" t="str">
        <f t="shared" si="454"/>
        <v>NC_023316.1</v>
      </c>
      <c r="D5762" t="str">
        <f t="shared" si="455"/>
        <v>KF501372</v>
      </c>
      <c r="E5762" t="str">
        <f t="shared" si="457"/>
        <v>Streptomyces</v>
      </c>
      <c r="F5762" t="s">
        <v>32132</v>
      </c>
      <c r="G5762" t="str">
        <f t="shared" si="456"/>
        <v xml:space="preserve">Streptomycessp.                      Actinobacteria127.86270.5096127---127-                                                                        </v>
      </c>
      <c r="H5762" t="s">
        <v>29222</v>
      </c>
      <c r="I5762" t="s">
        <v>15</v>
      </c>
      <c r="J5762" t="s">
        <v>2088</v>
      </c>
      <c r="K5762" t="s">
        <v>2088</v>
      </c>
      <c r="L5762" t="s">
        <v>29223</v>
      </c>
      <c r="M5762" t="s">
        <v>29224</v>
      </c>
      <c r="N5762" t="s">
        <v>29225</v>
      </c>
      <c r="O5762" s="1" t="s">
        <v>29226</v>
      </c>
      <c r="P5762" t="s">
        <v>29227</v>
      </c>
      <c r="Q5762">
        <v>127</v>
      </c>
      <c r="R5762" t="s">
        <v>23</v>
      </c>
      <c r="S5762" t="s">
        <v>23</v>
      </c>
      <c r="T5762" t="s">
        <v>23</v>
      </c>
      <c r="U5762">
        <v>127</v>
      </c>
      <c r="V5762" t="s">
        <v>3736</v>
      </c>
    </row>
    <row r="5763" spans="1:22">
      <c r="A5763">
        <v>6322887</v>
      </c>
      <c r="B5763" t="str">
        <f t="shared" ref="B5763:B5826" si="458">L5763</f>
        <v>pRL1</v>
      </c>
      <c r="C5763" t="str">
        <f t="shared" ref="C5763:C5826" si="459">M5763</f>
        <v>NC_010849.1</v>
      </c>
      <c r="D5763" t="str">
        <f t="shared" ref="D5763:D5826" si="460">N5763</f>
        <v>DQ322649</v>
      </c>
      <c r="E5763" t="str">
        <f t="shared" si="457"/>
        <v>Streptomyces</v>
      </c>
      <c r="F5763" t="s">
        <v>32132</v>
      </c>
      <c r="G5763" t="str">
        <f t="shared" ref="G5763:G5826" si="461">CONCATENATE(E5763,F5763,K5763,O5763,P5763,Q5763,R5763,S5763,T5763,U5763,V5763)</f>
        <v xml:space="preserve">Streptomycessp.                      Actinobacteria32.75966.864133---33-                                                                        </v>
      </c>
      <c r="H5763" t="s">
        <v>29228</v>
      </c>
      <c r="I5763" t="s">
        <v>15</v>
      </c>
      <c r="J5763" t="s">
        <v>2088</v>
      </c>
      <c r="K5763" t="s">
        <v>2088</v>
      </c>
      <c r="L5763" t="s">
        <v>29229</v>
      </c>
      <c r="M5763" t="s">
        <v>29230</v>
      </c>
      <c r="N5763" t="s">
        <v>29231</v>
      </c>
      <c r="O5763" s="1" t="s">
        <v>29232</v>
      </c>
      <c r="P5763" t="s">
        <v>29233</v>
      </c>
      <c r="Q5763">
        <v>33</v>
      </c>
      <c r="R5763" t="s">
        <v>23</v>
      </c>
      <c r="S5763" t="s">
        <v>23</v>
      </c>
      <c r="T5763" t="s">
        <v>23</v>
      </c>
      <c r="U5763">
        <v>33</v>
      </c>
      <c r="V5763" t="s">
        <v>3736</v>
      </c>
    </row>
    <row r="5764" spans="1:22">
      <c r="A5764">
        <v>6322791</v>
      </c>
      <c r="B5764" t="str">
        <f t="shared" si="458"/>
        <v>pRL2</v>
      </c>
      <c r="C5764" t="str">
        <f t="shared" si="459"/>
        <v>NC_007927.1</v>
      </c>
      <c r="D5764" t="str">
        <f t="shared" si="460"/>
        <v>DQ322650</v>
      </c>
      <c r="E5764" t="str">
        <f t="shared" si="457"/>
        <v>Streptomyces</v>
      </c>
      <c r="F5764" t="s">
        <v>32132</v>
      </c>
      <c r="G5764" t="str">
        <f t="shared" si="461"/>
        <v xml:space="preserve">Streptomycessp.                      Actinobacteria20.25270.39826---26-                                                                        </v>
      </c>
      <c r="H5764" t="s">
        <v>29234</v>
      </c>
      <c r="I5764" t="s">
        <v>15</v>
      </c>
      <c r="J5764" t="s">
        <v>2088</v>
      </c>
      <c r="K5764" t="s">
        <v>2088</v>
      </c>
      <c r="L5764" t="s">
        <v>29235</v>
      </c>
      <c r="M5764" t="s">
        <v>29236</v>
      </c>
      <c r="N5764" t="s">
        <v>29237</v>
      </c>
      <c r="O5764" s="1" t="s">
        <v>29238</v>
      </c>
      <c r="P5764" t="s">
        <v>29239</v>
      </c>
      <c r="Q5764">
        <v>26</v>
      </c>
      <c r="R5764" t="s">
        <v>23</v>
      </c>
      <c r="S5764" t="s">
        <v>23</v>
      </c>
      <c r="T5764" t="s">
        <v>23</v>
      </c>
      <c r="U5764">
        <v>26</v>
      </c>
      <c r="V5764" t="s">
        <v>3736</v>
      </c>
    </row>
    <row r="5765" spans="1:22">
      <c r="A5765">
        <v>6322695</v>
      </c>
      <c r="B5765" t="str">
        <f t="shared" si="458"/>
        <v>pSGZL</v>
      </c>
      <c r="C5765" t="str">
        <f t="shared" si="459"/>
        <v>NZ_CP003988.1</v>
      </c>
      <c r="D5765" t="str">
        <f t="shared" si="460"/>
        <v>CP003988</v>
      </c>
      <c r="E5765" t="str">
        <f t="shared" si="457"/>
        <v>Streptomyces</v>
      </c>
      <c r="F5765" t="s">
        <v>32132</v>
      </c>
      <c r="G5765" t="str">
        <f t="shared" si="461"/>
        <v>Streptomycessp.                      Actinobacteria237.51268.2606217---2269</v>
      </c>
      <c r="H5765" t="s">
        <v>29240</v>
      </c>
      <c r="I5765" t="s">
        <v>15</v>
      </c>
      <c r="J5765" t="s">
        <v>2088</v>
      </c>
      <c r="K5765" t="s">
        <v>2088</v>
      </c>
      <c r="L5765" t="s">
        <v>29241</v>
      </c>
      <c r="M5765" t="s">
        <v>29242</v>
      </c>
      <c r="N5765" t="s">
        <v>29243</v>
      </c>
      <c r="O5765" s="1" t="s">
        <v>29244</v>
      </c>
      <c r="P5765" t="s">
        <v>29245</v>
      </c>
      <c r="Q5765">
        <v>217</v>
      </c>
      <c r="R5765" t="s">
        <v>23</v>
      </c>
      <c r="S5765" t="s">
        <v>23</v>
      </c>
      <c r="T5765" t="s">
        <v>23</v>
      </c>
      <c r="U5765">
        <v>226</v>
      </c>
      <c r="V5765">
        <v>9</v>
      </c>
    </row>
    <row r="5766" spans="1:22">
      <c r="A5766">
        <v>6322599</v>
      </c>
      <c r="B5766" t="str">
        <f t="shared" si="458"/>
        <v>unnamed</v>
      </c>
      <c r="C5766" t="str">
        <f t="shared" si="459"/>
        <v>NZ_CP011523.1</v>
      </c>
      <c r="D5766" t="str">
        <f t="shared" si="460"/>
        <v>CP011523</v>
      </c>
      <c r="E5766" t="str">
        <f t="shared" si="457"/>
        <v>Streptomyces</v>
      </c>
      <c r="F5766" t="s">
        <v>32132</v>
      </c>
      <c r="G5766" t="str">
        <f t="shared" si="461"/>
        <v>Streptomycessp.                      Actinobacteria99.53769.959989---945</v>
      </c>
      <c r="H5766" t="s">
        <v>29246</v>
      </c>
      <c r="I5766" t="s">
        <v>15</v>
      </c>
      <c r="J5766" t="s">
        <v>2088</v>
      </c>
      <c r="K5766" t="s">
        <v>2088</v>
      </c>
      <c r="L5766" t="s">
        <v>68</v>
      </c>
      <c r="M5766" t="s">
        <v>29247</v>
      </c>
      <c r="N5766" t="s">
        <v>29248</v>
      </c>
      <c r="O5766" s="1" t="s">
        <v>29249</v>
      </c>
      <c r="P5766" t="s">
        <v>29250</v>
      </c>
      <c r="Q5766">
        <v>89</v>
      </c>
      <c r="R5766" t="s">
        <v>23</v>
      </c>
      <c r="S5766" t="s">
        <v>23</v>
      </c>
      <c r="T5766" t="s">
        <v>23</v>
      </c>
      <c r="U5766">
        <v>94</v>
      </c>
      <c r="V5766">
        <v>5</v>
      </c>
    </row>
    <row r="5767" spans="1:22">
      <c r="A5767">
        <v>6322503</v>
      </c>
      <c r="B5767" t="str">
        <f t="shared" si="458"/>
        <v>pEN2701</v>
      </c>
      <c r="C5767" t="str">
        <f t="shared" si="459"/>
        <v>NC_004931.1</v>
      </c>
      <c r="D5767" t="str">
        <f t="shared" si="460"/>
        <v>AF533985</v>
      </c>
      <c r="E5767" t="str">
        <f t="shared" si="457"/>
        <v>Streptomyces</v>
      </c>
      <c r="F5767" t="s">
        <v>32132</v>
      </c>
      <c r="G5767" t="str">
        <f t="shared" si="461"/>
        <v xml:space="preserve">Streptomycessp.                      Actinobacteria12.85572.555413---13-                                                                        </v>
      </c>
      <c r="H5767" t="s">
        <v>29251</v>
      </c>
      <c r="I5767" t="s">
        <v>15</v>
      </c>
      <c r="J5767" t="s">
        <v>2088</v>
      </c>
      <c r="K5767" t="s">
        <v>2088</v>
      </c>
      <c r="L5767" t="s">
        <v>29252</v>
      </c>
      <c r="M5767" t="s">
        <v>29253</v>
      </c>
      <c r="N5767" t="s">
        <v>29254</v>
      </c>
      <c r="O5767" s="1" t="s">
        <v>29255</v>
      </c>
      <c r="P5767" t="s">
        <v>29256</v>
      </c>
      <c r="Q5767">
        <v>13</v>
      </c>
      <c r="R5767" t="s">
        <v>23</v>
      </c>
      <c r="S5767" t="s">
        <v>23</v>
      </c>
      <c r="T5767" t="s">
        <v>23</v>
      </c>
      <c r="U5767">
        <v>13</v>
      </c>
      <c r="V5767" t="s">
        <v>3736</v>
      </c>
    </row>
    <row r="5768" spans="1:22">
      <c r="A5768">
        <v>6322407</v>
      </c>
      <c r="B5768" t="str">
        <f t="shared" si="458"/>
        <v>pFP12</v>
      </c>
      <c r="C5768" t="str">
        <f t="shared" si="459"/>
        <v>NC_023068.1</v>
      </c>
      <c r="D5768" t="str">
        <f t="shared" si="460"/>
        <v>KF652072</v>
      </c>
      <c r="E5768" t="str">
        <f t="shared" si="457"/>
        <v>Streptomyces</v>
      </c>
      <c r="F5768" t="s">
        <v>32132</v>
      </c>
      <c r="G5768" t="str">
        <f t="shared" si="461"/>
        <v xml:space="preserve">Streptomycessp.                      Actinobacteria25.89970.547130---30-                                                                        </v>
      </c>
      <c r="H5768" t="s">
        <v>29257</v>
      </c>
      <c r="I5768" t="s">
        <v>15</v>
      </c>
      <c r="J5768" t="s">
        <v>2088</v>
      </c>
      <c r="K5768" t="s">
        <v>2088</v>
      </c>
      <c r="L5768" t="s">
        <v>29258</v>
      </c>
      <c r="M5768" t="s">
        <v>29259</v>
      </c>
      <c r="N5768" t="s">
        <v>29260</v>
      </c>
      <c r="O5768" s="1" t="s">
        <v>29261</v>
      </c>
      <c r="P5768" t="s">
        <v>29262</v>
      </c>
      <c r="Q5768">
        <v>30</v>
      </c>
      <c r="R5768" t="s">
        <v>23</v>
      </c>
      <c r="S5768" t="s">
        <v>23</v>
      </c>
      <c r="T5768" t="s">
        <v>23</v>
      </c>
      <c r="U5768">
        <v>30</v>
      </c>
      <c r="V5768" t="s">
        <v>3736</v>
      </c>
    </row>
    <row r="5769" spans="1:22">
      <c r="A5769">
        <v>6322311</v>
      </c>
      <c r="B5769" t="str">
        <f t="shared" si="458"/>
        <v>pFP11</v>
      </c>
      <c r="C5769" t="str">
        <f t="shared" si="459"/>
        <v>NC_006911.1</v>
      </c>
      <c r="D5769" t="str">
        <f t="shared" si="460"/>
        <v>AY943952</v>
      </c>
      <c r="E5769" t="str">
        <f t="shared" si="457"/>
        <v>Streptomyces</v>
      </c>
      <c r="F5769" t="s">
        <v>32132</v>
      </c>
      <c r="G5769" t="str">
        <f t="shared" si="461"/>
        <v xml:space="preserve">Streptomycessp.                      Actinobacteria35.15969.356437---37-                                                                        </v>
      </c>
      <c r="H5769" t="s">
        <v>29257</v>
      </c>
      <c r="I5769" t="s">
        <v>15</v>
      </c>
      <c r="J5769" t="s">
        <v>2088</v>
      </c>
      <c r="K5769" t="s">
        <v>2088</v>
      </c>
      <c r="L5769" t="s">
        <v>29263</v>
      </c>
      <c r="M5769" t="s">
        <v>29264</v>
      </c>
      <c r="N5769" t="s">
        <v>29265</v>
      </c>
      <c r="O5769" s="1" t="s">
        <v>29266</v>
      </c>
      <c r="P5769" t="s">
        <v>29267</v>
      </c>
      <c r="Q5769">
        <v>37</v>
      </c>
      <c r="R5769" t="s">
        <v>23</v>
      </c>
      <c r="S5769" t="s">
        <v>23</v>
      </c>
      <c r="T5769" t="s">
        <v>23</v>
      </c>
      <c r="U5769">
        <v>37</v>
      </c>
      <c r="V5769" t="s">
        <v>3736</v>
      </c>
    </row>
    <row r="5770" spans="1:22">
      <c r="A5770">
        <v>6322215</v>
      </c>
      <c r="B5770" t="str">
        <f t="shared" si="458"/>
        <v>pFRL6</v>
      </c>
      <c r="C5770" t="str">
        <f t="shared" si="459"/>
        <v>NC_023286.1</v>
      </c>
      <c r="D5770" t="str">
        <f t="shared" si="460"/>
        <v>KF602051</v>
      </c>
      <c r="E5770" t="str">
        <f t="shared" si="457"/>
        <v>Streptomyces</v>
      </c>
      <c r="F5770" t="s">
        <v>32132</v>
      </c>
      <c r="G5770" t="str">
        <f t="shared" si="461"/>
        <v xml:space="preserve">Streptomycessp.                      Actinobacteria389.67670.8201409---409-                                                                        </v>
      </c>
      <c r="H5770" t="s">
        <v>29268</v>
      </c>
      <c r="I5770" t="s">
        <v>15</v>
      </c>
      <c r="J5770" t="s">
        <v>2088</v>
      </c>
      <c r="K5770" t="s">
        <v>2088</v>
      </c>
      <c r="L5770" t="s">
        <v>29269</v>
      </c>
      <c r="M5770" t="s">
        <v>29270</v>
      </c>
      <c r="N5770" t="s">
        <v>29271</v>
      </c>
      <c r="O5770" s="1" t="s">
        <v>29272</v>
      </c>
      <c r="P5770" t="s">
        <v>29273</v>
      </c>
      <c r="Q5770">
        <v>409</v>
      </c>
      <c r="R5770" t="s">
        <v>23</v>
      </c>
      <c r="S5770" t="s">
        <v>23</v>
      </c>
      <c r="T5770" t="s">
        <v>23</v>
      </c>
      <c r="U5770">
        <v>409</v>
      </c>
      <c r="V5770" t="s">
        <v>3736</v>
      </c>
    </row>
    <row r="5771" spans="1:22">
      <c r="A5771">
        <v>6322119</v>
      </c>
      <c r="B5771" t="str">
        <f t="shared" si="458"/>
        <v>pFRL4</v>
      </c>
      <c r="C5771" t="str">
        <f t="shared" si="459"/>
        <v>NC_023284.1</v>
      </c>
      <c r="D5771" t="str">
        <f t="shared" si="460"/>
        <v>KF602049</v>
      </c>
      <c r="E5771" t="str">
        <f t="shared" si="457"/>
        <v>Streptomyces</v>
      </c>
      <c r="F5771" t="s">
        <v>32132</v>
      </c>
      <c r="G5771" t="str">
        <f t="shared" si="461"/>
        <v xml:space="preserve">Streptomycessp.                      Actinobacteria432.15970.4324430---430-                                                                        </v>
      </c>
      <c r="H5771" t="s">
        <v>29274</v>
      </c>
      <c r="I5771" t="s">
        <v>15</v>
      </c>
      <c r="J5771" t="s">
        <v>2088</v>
      </c>
      <c r="K5771" t="s">
        <v>2088</v>
      </c>
      <c r="L5771" t="s">
        <v>29275</v>
      </c>
      <c r="M5771" t="s">
        <v>29276</v>
      </c>
      <c r="N5771" t="s">
        <v>29277</v>
      </c>
      <c r="O5771" s="1" t="s">
        <v>29278</v>
      </c>
      <c r="P5771" t="s">
        <v>29279</v>
      </c>
      <c r="Q5771">
        <v>430</v>
      </c>
      <c r="R5771" t="s">
        <v>23</v>
      </c>
      <c r="S5771" t="s">
        <v>23</v>
      </c>
      <c r="T5771" t="s">
        <v>23</v>
      </c>
      <c r="U5771">
        <v>430</v>
      </c>
      <c r="V5771" t="s">
        <v>3736</v>
      </c>
    </row>
    <row r="5772" spans="1:22">
      <c r="A5772">
        <v>6322023</v>
      </c>
      <c r="B5772" t="str">
        <f t="shared" si="458"/>
        <v>pFP3</v>
      </c>
      <c r="C5772" t="str">
        <f t="shared" si="459"/>
        <v>NC_023067.1</v>
      </c>
      <c r="D5772" t="str">
        <f t="shared" si="460"/>
        <v>KF652071</v>
      </c>
      <c r="E5772" t="str">
        <f t="shared" si="457"/>
        <v>Streptomyces</v>
      </c>
      <c r="F5772" t="s">
        <v>32132</v>
      </c>
      <c r="G5772" t="str">
        <f t="shared" si="461"/>
        <v xml:space="preserve">Streptomycessp.                      Actinobacteria34.08370.662841---41-                                                                        </v>
      </c>
      <c r="H5772" t="s">
        <v>29274</v>
      </c>
      <c r="I5772" t="s">
        <v>15</v>
      </c>
      <c r="J5772" t="s">
        <v>2088</v>
      </c>
      <c r="K5772" t="s">
        <v>2088</v>
      </c>
      <c r="L5772" t="s">
        <v>29280</v>
      </c>
      <c r="M5772" t="s">
        <v>29281</v>
      </c>
      <c r="N5772" t="s">
        <v>29282</v>
      </c>
      <c r="O5772" s="1" t="s">
        <v>29283</v>
      </c>
      <c r="P5772" t="s">
        <v>29284</v>
      </c>
      <c r="Q5772">
        <v>41</v>
      </c>
      <c r="R5772" t="s">
        <v>23</v>
      </c>
      <c r="S5772" t="s">
        <v>23</v>
      </c>
      <c r="T5772" t="s">
        <v>23</v>
      </c>
      <c r="U5772">
        <v>41</v>
      </c>
      <c r="V5772" t="s">
        <v>3736</v>
      </c>
    </row>
    <row r="5773" spans="1:22">
      <c r="A5773">
        <v>6321927</v>
      </c>
      <c r="B5773" t="str">
        <f t="shared" si="458"/>
        <v>pFRL5</v>
      </c>
      <c r="C5773" t="str">
        <f t="shared" si="459"/>
        <v>NC_023285.1</v>
      </c>
      <c r="D5773" t="str">
        <f t="shared" si="460"/>
        <v>KF602050</v>
      </c>
      <c r="E5773" t="str">
        <f t="shared" si="457"/>
        <v>Streptomyces</v>
      </c>
      <c r="F5773" t="s">
        <v>32132</v>
      </c>
      <c r="G5773" t="str">
        <f t="shared" si="461"/>
        <v xml:space="preserve">Streptomycessp.                      Actinobacteria409.21870.244424---424-                                                                        </v>
      </c>
      <c r="H5773" t="s">
        <v>29285</v>
      </c>
      <c r="I5773" t="s">
        <v>15</v>
      </c>
      <c r="J5773" t="s">
        <v>2088</v>
      </c>
      <c r="K5773" t="s">
        <v>2088</v>
      </c>
      <c r="L5773" t="s">
        <v>29286</v>
      </c>
      <c r="M5773" t="s">
        <v>29287</v>
      </c>
      <c r="N5773" t="s">
        <v>29288</v>
      </c>
      <c r="O5773" s="1" t="s">
        <v>29289</v>
      </c>
      <c r="P5773" t="s">
        <v>29290</v>
      </c>
      <c r="Q5773">
        <v>424</v>
      </c>
      <c r="R5773" t="s">
        <v>23</v>
      </c>
      <c r="S5773" t="s">
        <v>23</v>
      </c>
      <c r="T5773" t="s">
        <v>23</v>
      </c>
      <c r="U5773">
        <v>424</v>
      </c>
      <c r="V5773" t="s">
        <v>3736</v>
      </c>
    </row>
    <row r="5774" spans="1:22">
      <c r="A5774">
        <v>6321831</v>
      </c>
      <c r="B5774" t="str">
        <f t="shared" si="458"/>
        <v>pFP1</v>
      </c>
      <c r="C5774" t="str">
        <f t="shared" si="459"/>
        <v>NC_006912.1</v>
      </c>
      <c r="D5774" t="str">
        <f t="shared" si="460"/>
        <v>AY943953</v>
      </c>
      <c r="E5774" t="str">
        <f t="shared" si="457"/>
        <v>Streptomyces</v>
      </c>
      <c r="F5774" t="s">
        <v>32132</v>
      </c>
      <c r="G5774" t="str">
        <f t="shared" si="461"/>
        <v xml:space="preserve">Streptomycessp.                      Actinobacteria39.3672.088444---44-                                                                        </v>
      </c>
      <c r="H5774" t="s">
        <v>29291</v>
      </c>
      <c r="I5774" t="s">
        <v>15</v>
      </c>
      <c r="J5774" t="s">
        <v>2088</v>
      </c>
      <c r="K5774" t="s">
        <v>2088</v>
      </c>
      <c r="L5774" t="s">
        <v>14593</v>
      </c>
      <c r="M5774" t="s">
        <v>29292</v>
      </c>
      <c r="N5774" t="s">
        <v>29293</v>
      </c>
      <c r="O5774" s="1" t="s">
        <v>29294</v>
      </c>
      <c r="P5774" t="s">
        <v>29295</v>
      </c>
      <c r="Q5774">
        <v>44</v>
      </c>
      <c r="R5774" t="s">
        <v>23</v>
      </c>
      <c r="S5774" t="s">
        <v>23</v>
      </c>
      <c r="T5774" t="s">
        <v>23</v>
      </c>
      <c r="U5774">
        <v>44</v>
      </c>
      <c r="V5774" t="s">
        <v>3736</v>
      </c>
    </row>
    <row r="5775" spans="1:22">
      <c r="A5775">
        <v>6321735</v>
      </c>
      <c r="B5775" t="str">
        <f t="shared" si="458"/>
        <v>pFRL1</v>
      </c>
      <c r="C5775" t="str">
        <f t="shared" si="459"/>
        <v>NC_010851.1</v>
      </c>
      <c r="D5775" t="str">
        <f t="shared" si="460"/>
        <v>DQ322651</v>
      </c>
      <c r="E5775" t="str">
        <f t="shared" si="457"/>
        <v>Streptomyces</v>
      </c>
      <c r="F5775" t="s">
        <v>32132</v>
      </c>
      <c r="G5775" t="str">
        <f t="shared" si="461"/>
        <v xml:space="preserve">Streptomycessp.                      Actinobacteria54.28872.130159---59-                                                                        </v>
      </c>
      <c r="H5775" t="s">
        <v>29296</v>
      </c>
      <c r="I5775" t="s">
        <v>15</v>
      </c>
      <c r="J5775" t="s">
        <v>2088</v>
      </c>
      <c r="K5775" t="s">
        <v>2088</v>
      </c>
      <c r="L5775" t="s">
        <v>29297</v>
      </c>
      <c r="M5775" t="s">
        <v>29298</v>
      </c>
      <c r="N5775" t="s">
        <v>29299</v>
      </c>
      <c r="O5775" s="1" t="s">
        <v>29300</v>
      </c>
      <c r="P5775" t="s">
        <v>29301</v>
      </c>
      <c r="Q5775">
        <v>59</v>
      </c>
      <c r="R5775" t="s">
        <v>23</v>
      </c>
      <c r="S5775" t="s">
        <v>23</v>
      </c>
      <c r="T5775" t="s">
        <v>23</v>
      </c>
      <c r="U5775">
        <v>59</v>
      </c>
      <c r="V5775" t="s">
        <v>3736</v>
      </c>
    </row>
    <row r="5776" spans="1:22">
      <c r="A5776">
        <v>6321639</v>
      </c>
      <c r="B5776" t="str">
        <f t="shared" si="458"/>
        <v>pFP4</v>
      </c>
      <c r="C5776" t="str">
        <f t="shared" si="459"/>
        <v>NC_017833.1</v>
      </c>
      <c r="D5776" t="str">
        <f t="shared" si="460"/>
        <v>JQ606827</v>
      </c>
      <c r="E5776" t="str">
        <f t="shared" si="457"/>
        <v>Streptomyces</v>
      </c>
      <c r="F5776" t="s">
        <v>32132</v>
      </c>
      <c r="G5776" t="str">
        <f t="shared" si="461"/>
        <v xml:space="preserve">Streptomycessp.                      Actinobacteria40.94970.299647---47-                                                                        </v>
      </c>
      <c r="H5776" t="s">
        <v>29296</v>
      </c>
      <c r="I5776" t="s">
        <v>15</v>
      </c>
      <c r="J5776" t="s">
        <v>2088</v>
      </c>
      <c r="K5776" t="s">
        <v>2088</v>
      </c>
      <c r="L5776" t="s">
        <v>29302</v>
      </c>
      <c r="M5776" t="s">
        <v>29303</v>
      </c>
      <c r="N5776" t="s">
        <v>29304</v>
      </c>
      <c r="O5776" s="1" t="s">
        <v>29305</v>
      </c>
      <c r="P5776" t="s">
        <v>29306</v>
      </c>
      <c r="Q5776">
        <v>47</v>
      </c>
      <c r="R5776" t="s">
        <v>23</v>
      </c>
      <c r="S5776" t="s">
        <v>23</v>
      </c>
      <c r="T5776" t="s">
        <v>23</v>
      </c>
      <c r="U5776">
        <v>47</v>
      </c>
      <c r="V5776" t="s">
        <v>3736</v>
      </c>
    </row>
    <row r="5777" spans="1:22">
      <c r="A5777">
        <v>6321543</v>
      </c>
      <c r="B5777" t="str">
        <f t="shared" si="458"/>
        <v>pFRL3</v>
      </c>
      <c r="C5777" t="str">
        <f t="shared" si="459"/>
        <v>NC_023283.1</v>
      </c>
      <c r="D5777" t="str">
        <f t="shared" si="460"/>
        <v>KF602048</v>
      </c>
      <c r="E5777" t="str">
        <f t="shared" si="457"/>
        <v>Streptomyces</v>
      </c>
      <c r="F5777" t="s">
        <v>32132</v>
      </c>
      <c r="G5777" t="str">
        <f t="shared" si="461"/>
        <v xml:space="preserve">Streptomycessp.                      Actinobacteria436.85870.541456---456-                                                                        </v>
      </c>
      <c r="H5777" t="s">
        <v>29296</v>
      </c>
      <c r="I5777" t="s">
        <v>15</v>
      </c>
      <c r="J5777" t="s">
        <v>2088</v>
      </c>
      <c r="K5777" t="s">
        <v>2088</v>
      </c>
      <c r="L5777" t="s">
        <v>29307</v>
      </c>
      <c r="M5777" t="s">
        <v>29308</v>
      </c>
      <c r="N5777" t="s">
        <v>29309</v>
      </c>
      <c r="O5777" s="1" t="s">
        <v>29310</v>
      </c>
      <c r="P5777" t="s">
        <v>29311</v>
      </c>
      <c r="Q5777">
        <v>456</v>
      </c>
      <c r="R5777" t="s">
        <v>23</v>
      </c>
      <c r="S5777" t="s">
        <v>23</v>
      </c>
      <c r="T5777" t="s">
        <v>23</v>
      </c>
      <c r="U5777">
        <v>456</v>
      </c>
      <c r="V5777" t="s">
        <v>3736</v>
      </c>
    </row>
    <row r="5778" spans="1:22">
      <c r="A5778">
        <v>6321447</v>
      </c>
      <c r="B5778" t="str">
        <f t="shared" si="458"/>
        <v>pFRL2</v>
      </c>
      <c r="C5778" t="str">
        <f t="shared" si="459"/>
        <v>NC_023282.1</v>
      </c>
      <c r="D5778" t="str">
        <f t="shared" si="460"/>
        <v>KF602047</v>
      </c>
      <c r="E5778" t="str">
        <f t="shared" si="457"/>
        <v>Streptomyces</v>
      </c>
      <c r="F5778" t="s">
        <v>32132</v>
      </c>
      <c r="G5778" t="str">
        <f t="shared" si="461"/>
        <v xml:space="preserve">Streptomycessp.                      Actinobacteria93.86369.0719102---102-                                                                        </v>
      </c>
      <c r="H5778" t="s">
        <v>29296</v>
      </c>
      <c r="I5778" t="s">
        <v>15</v>
      </c>
      <c r="J5778" t="s">
        <v>2088</v>
      </c>
      <c r="K5778" t="s">
        <v>2088</v>
      </c>
      <c r="L5778" t="s">
        <v>29312</v>
      </c>
      <c r="M5778" t="s">
        <v>29313</v>
      </c>
      <c r="N5778" t="s">
        <v>29314</v>
      </c>
      <c r="O5778" s="1" t="s">
        <v>29315</v>
      </c>
      <c r="P5778" t="s">
        <v>29316</v>
      </c>
      <c r="Q5778">
        <v>102</v>
      </c>
      <c r="R5778" t="s">
        <v>23</v>
      </c>
      <c r="S5778" t="s">
        <v>23</v>
      </c>
      <c r="T5778" t="s">
        <v>23</v>
      </c>
      <c r="U5778">
        <v>102</v>
      </c>
      <c r="V5778" t="s">
        <v>3736</v>
      </c>
    </row>
    <row r="5779" spans="1:22">
      <c r="A5779">
        <v>6321351</v>
      </c>
      <c r="B5779" t="str">
        <f t="shared" si="458"/>
        <v>pGBA1</v>
      </c>
      <c r="C5779" t="str">
        <f t="shared" si="459"/>
        <v>NZ_CM002272.1</v>
      </c>
      <c r="D5779" t="str">
        <f t="shared" si="460"/>
        <v>CM002272</v>
      </c>
      <c r="E5779" t="str">
        <f t="shared" si="457"/>
        <v>Streptomyces</v>
      </c>
      <c r="F5779" t="s">
        <v>32132</v>
      </c>
      <c r="G5779" t="str">
        <f t="shared" si="461"/>
        <v>Streptomycessp.                      Actinobacteria198.43769.8458171---18110</v>
      </c>
      <c r="H5779" t="s">
        <v>29317</v>
      </c>
      <c r="I5779" t="s">
        <v>15</v>
      </c>
      <c r="J5779" t="s">
        <v>2088</v>
      </c>
      <c r="K5779" t="s">
        <v>2088</v>
      </c>
      <c r="L5779" t="s">
        <v>29318</v>
      </c>
      <c r="M5779" t="s">
        <v>29319</v>
      </c>
      <c r="N5779" t="s">
        <v>29320</v>
      </c>
      <c r="O5779" s="1" t="s">
        <v>29321</v>
      </c>
      <c r="P5779" t="s">
        <v>29322</v>
      </c>
      <c r="Q5779">
        <v>171</v>
      </c>
      <c r="R5779" t="s">
        <v>23</v>
      </c>
      <c r="S5779" t="s">
        <v>23</v>
      </c>
      <c r="T5779" t="s">
        <v>23</v>
      </c>
      <c r="U5779">
        <v>181</v>
      </c>
      <c r="V5779">
        <v>10</v>
      </c>
    </row>
    <row r="5780" spans="1:22">
      <c r="A5780">
        <v>6321255</v>
      </c>
      <c r="B5780" t="str">
        <f t="shared" si="458"/>
        <v>pSHK1</v>
      </c>
      <c r="C5780" t="str">
        <f t="shared" si="459"/>
        <v>NC_010311.1</v>
      </c>
      <c r="D5780" t="str">
        <f t="shared" si="460"/>
        <v>EU372836</v>
      </c>
      <c r="E5780" t="str">
        <f t="shared" si="457"/>
        <v>Streptomyces</v>
      </c>
      <c r="F5780" t="s">
        <v>32132</v>
      </c>
      <c r="G5780" t="str">
        <f t="shared" si="461"/>
        <v xml:space="preserve">Streptomycessp.                      Actinobacteria187.26370.1116158---158-                                                                        </v>
      </c>
      <c r="H5780" t="s">
        <v>29323</v>
      </c>
      <c r="I5780" t="s">
        <v>15</v>
      </c>
      <c r="J5780" t="s">
        <v>2088</v>
      </c>
      <c r="K5780" t="s">
        <v>2088</v>
      </c>
      <c r="L5780" t="s">
        <v>29324</v>
      </c>
      <c r="M5780" t="s">
        <v>29325</v>
      </c>
      <c r="N5780" t="s">
        <v>29326</v>
      </c>
      <c r="O5780" s="1" t="s">
        <v>29327</v>
      </c>
      <c r="P5780" t="s">
        <v>29328</v>
      </c>
      <c r="Q5780">
        <v>158</v>
      </c>
      <c r="R5780" t="s">
        <v>23</v>
      </c>
      <c r="S5780" t="s">
        <v>23</v>
      </c>
      <c r="T5780" t="s">
        <v>23</v>
      </c>
      <c r="U5780">
        <v>158</v>
      </c>
      <c r="V5780" t="s">
        <v>3736</v>
      </c>
    </row>
    <row r="5781" spans="1:22">
      <c r="A5781">
        <v>6321159</v>
      </c>
      <c r="B5781" t="str">
        <f t="shared" si="458"/>
        <v>pSMg1-1</v>
      </c>
      <c r="C5781" t="str">
        <f t="shared" si="459"/>
        <v>NZ_CP011665.1</v>
      </c>
      <c r="D5781" t="str">
        <f t="shared" si="460"/>
        <v>CP011665</v>
      </c>
      <c r="E5781" t="str">
        <f t="shared" si="457"/>
        <v>Streptomyces</v>
      </c>
      <c r="F5781" t="s">
        <v>32132</v>
      </c>
      <c r="G5781" t="str">
        <f t="shared" si="461"/>
        <v>Streptomycessp.                      Actinobacteria529.57171.2159488---51224</v>
      </c>
      <c r="H5781" t="s">
        <v>29329</v>
      </c>
      <c r="I5781" t="s">
        <v>15</v>
      </c>
      <c r="J5781" t="s">
        <v>2088</v>
      </c>
      <c r="K5781" t="s">
        <v>2088</v>
      </c>
      <c r="L5781" t="s">
        <v>29330</v>
      </c>
      <c r="M5781" t="s">
        <v>29331</v>
      </c>
      <c r="N5781" t="s">
        <v>29332</v>
      </c>
      <c r="O5781" s="1" t="s">
        <v>29333</v>
      </c>
      <c r="P5781" t="s">
        <v>29334</v>
      </c>
      <c r="Q5781">
        <v>488</v>
      </c>
      <c r="R5781" t="s">
        <v>23</v>
      </c>
      <c r="S5781" t="s">
        <v>23</v>
      </c>
      <c r="T5781" t="s">
        <v>23</v>
      </c>
      <c r="U5781">
        <v>512</v>
      </c>
      <c r="V5781">
        <v>24</v>
      </c>
    </row>
    <row r="5782" spans="1:22">
      <c r="A5782">
        <v>6321063</v>
      </c>
      <c r="B5782" t="str">
        <f t="shared" si="458"/>
        <v>pSMg1-3</v>
      </c>
      <c r="C5782" t="str">
        <f t="shared" si="459"/>
        <v>NZ_CP011667.1</v>
      </c>
      <c r="D5782" t="str">
        <f t="shared" si="460"/>
        <v>CP011667</v>
      </c>
      <c r="E5782" t="str">
        <f t="shared" si="457"/>
        <v>Streptomyces</v>
      </c>
      <c r="F5782" t="s">
        <v>32132</v>
      </c>
      <c r="G5782" t="str">
        <f t="shared" si="461"/>
        <v>Streptomycessp.                      Actinobacteria183.65371.7206161---1698</v>
      </c>
      <c r="H5782" t="s">
        <v>29329</v>
      </c>
      <c r="I5782" t="s">
        <v>15</v>
      </c>
      <c r="J5782" t="s">
        <v>2088</v>
      </c>
      <c r="K5782" t="s">
        <v>2088</v>
      </c>
      <c r="L5782" t="s">
        <v>29335</v>
      </c>
      <c r="M5782" t="s">
        <v>29336</v>
      </c>
      <c r="N5782" t="s">
        <v>29337</v>
      </c>
      <c r="O5782" s="1" t="s">
        <v>29338</v>
      </c>
      <c r="P5782" t="s">
        <v>29339</v>
      </c>
      <c r="Q5782">
        <v>161</v>
      </c>
      <c r="R5782" t="s">
        <v>23</v>
      </c>
      <c r="S5782" t="s">
        <v>23</v>
      </c>
      <c r="T5782" t="s">
        <v>23</v>
      </c>
      <c r="U5782">
        <v>169</v>
      </c>
      <c r="V5782">
        <v>8</v>
      </c>
    </row>
    <row r="5783" spans="1:22">
      <c r="A5783">
        <v>6320967</v>
      </c>
      <c r="B5783" t="str">
        <f t="shared" si="458"/>
        <v>pSMg1-2</v>
      </c>
      <c r="C5783" t="str">
        <f t="shared" si="459"/>
        <v>NZ_CP011666.1</v>
      </c>
      <c r="D5783" t="str">
        <f t="shared" si="460"/>
        <v>CP011666</v>
      </c>
      <c r="E5783" t="str">
        <f t="shared" si="457"/>
        <v>Streptomyces</v>
      </c>
      <c r="F5783" t="s">
        <v>32132</v>
      </c>
      <c r="G5783" t="str">
        <f t="shared" si="461"/>
        <v>Streptomycessp.                      Actinobacteria134.79169.082596---10610</v>
      </c>
      <c r="H5783" t="s">
        <v>29329</v>
      </c>
      <c r="I5783" t="s">
        <v>15</v>
      </c>
      <c r="J5783" t="s">
        <v>2088</v>
      </c>
      <c r="K5783" t="s">
        <v>2088</v>
      </c>
      <c r="L5783" t="s">
        <v>29340</v>
      </c>
      <c r="M5783" t="s">
        <v>29341</v>
      </c>
      <c r="N5783" t="s">
        <v>29342</v>
      </c>
      <c r="O5783" s="1" t="s">
        <v>29343</v>
      </c>
      <c r="P5783" t="s">
        <v>29344</v>
      </c>
      <c r="Q5783">
        <v>96</v>
      </c>
      <c r="R5783" t="s">
        <v>23</v>
      </c>
      <c r="S5783" t="s">
        <v>23</v>
      </c>
      <c r="T5783" t="s">
        <v>23</v>
      </c>
      <c r="U5783">
        <v>106</v>
      </c>
      <c r="V5783">
        <v>10</v>
      </c>
    </row>
    <row r="5784" spans="1:22">
      <c r="A5784">
        <v>6320871</v>
      </c>
      <c r="B5784" t="str">
        <f t="shared" si="458"/>
        <v>pSP01</v>
      </c>
      <c r="C5784" t="str">
        <f t="shared" si="459"/>
        <v>NC_021056.1</v>
      </c>
      <c r="D5784" t="str">
        <f t="shared" si="460"/>
        <v>CP003991</v>
      </c>
      <c r="E5784" t="str">
        <f t="shared" si="457"/>
        <v>Streptomyces</v>
      </c>
      <c r="F5784" t="s">
        <v>32132</v>
      </c>
      <c r="G5784" t="str">
        <f t="shared" si="461"/>
        <v>Streptomycessp.                      Actinobacteria104.04868.518485---872</v>
      </c>
      <c r="H5784" t="s">
        <v>29345</v>
      </c>
      <c r="I5784" t="s">
        <v>15</v>
      </c>
      <c r="J5784" t="s">
        <v>2088</v>
      </c>
      <c r="K5784" t="s">
        <v>2088</v>
      </c>
      <c r="L5784" t="s">
        <v>29346</v>
      </c>
      <c r="M5784" t="s">
        <v>29347</v>
      </c>
      <c r="N5784" t="s">
        <v>29348</v>
      </c>
      <c r="O5784" s="1" t="s">
        <v>29349</v>
      </c>
      <c r="P5784" t="s">
        <v>29350</v>
      </c>
      <c r="Q5784">
        <v>85</v>
      </c>
      <c r="R5784" t="s">
        <v>23</v>
      </c>
      <c r="S5784" t="s">
        <v>23</v>
      </c>
      <c r="T5784" t="s">
        <v>23</v>
      </c>
      <c r="U5784">
        <v>87</v>
      </c>
      <c r="V5784">
        <v>2</v>
      </c>
    </row>
    <row r="5785" spans="1:22">
      <c r="A5785">
        <v>6320775</v>
      </c>
      <c r="B5785" t="str">
        <f t="shared" si="458"/>
        <v>pPVA2</v>
      </c>
      <c r="C5785" t="str">
        <f t="shared" si="459"/>
        <v>NZ_CM002275.1</v>
      </c>
      <c r="D5785" t="str">
        <f t="shared" si="460"/>
        <v>CM002275</v>
      </c>
      <c r="E5785" t="str">
        <f t="shared" si="457"/>
        <v>Streptomyces</v>
      </c>
      <c r="F5785" t="s">
        <v>32132</v>
      </c>
      <c r="G5785" t="str">
        <f t="shared" si="461"/>
        <v>Streptomycessp.                      Actinobacteria77.50370.586980---811</v>
      </c>
      <c r="H5785" t="s">
        <v>29351</v>
      </c>
      <c r="I5785" t="s">
        <v>15</v>
      </c>
      <c r="J5785" t="s">
        <v>2088</v>
      </c>
      <c r="K5785" t="s">
        <v>2088</v>
      </c>
      <c r="L5785" t="s">
        <v>29352</v>
      </c>
      <c r="M5785" t="s">
        <v>29353</v>
      </c>
      <c r="N5785" t="s">
        <v>29354</v>
      </c>
      <c r="O5785" s="1" t="s">
        <v>29355</v>
      </c>
      <c r="P5785" t="s">
        <v>29356</v>
      </c>
      <c r="Q5785">
        <v>80</v>
      </c>
      <c r="R5785" t="s">
        <v>23</v>
      </c>
      <c r="S5785" t="s">
        <v>23</v>
      </c>
      <c r="T5785" t="s">
        <v>23</v>
      </c>
      <c r="U5785">
        <v>81</v>
      </c>
      <c r="V5785">
        <v>1</v>
      </c>
    </row>
    <row r="5786" spans="1:22">
      <c r="A5786">
        <v>6320679</v>
      </c>
      <c r="B5786" t="str">
        <f t="shared" si="458"/>
        <v>pPVA1</v>
      </c>
      <c r="C5786" t="str">
        <f t="shared" si="459"/>
        <v>NZ_CM002274.1</v>
      </c>
      <c r="D5786" t="str">
        <f t="shared" si="460"/>
        <v>CM002274</v>
      </c>
      <c r="E5786" t="str">
        <f t="shared" si="457"/>
        <v>Streptomyces</v>
      </c>
      <c r="F5786" t="s">
        <v>32132</v>
      </c>
      <c r="G5786" t="str">
        <f t="shared" si="461"/>
        <v xml:space="preserve">Streptomycessp.                      Actinobacteria21.12969.899220---20-                                                                </v>
      </c>
      <c r="H5786" t="s">
        <v>29351</v>
      </c>
      <c r="I5786" t="s">
        <v>15</v>
      </c>
      <c r="J5786" t="s">
        <v>2088</v>
      </c>
      <c r="K5786" t="s">
        <v>2088</v>
      </c>
      <c r="L5786" t="s">
        <v>29357</v>
      </c>
      <c r="M5786" t="s">
        <v>29358</v>
      </c>
      <c r="N5786" t="s">
        <v>29359</v>
      </c>
      <c r="O5786" s="1" t="s">
        <v>29360</v>
      </c>
      <c r="P5786" t="s">
        <v>29361</v>
      </c>
      <c r="Q5786">
        <v>20</v>
      </c>
      <c r="R5786" t="s">
        <v>23</v>
      </c>
      <c r="S5786" t="s">
        <v>23</v>
      </c>
      <c r="T5786" t="s">
        <v>23</v>
      </c>
      <c r="U5786">
        <v>20</v>
      </c>
      <c r="V5786" t="s">
        <v>495</v>
      </c>
    </row>
    <row r="5787" spans="1:22">
      <c r="A5787">
        <v>6320583</v>
      </c>
      <c r="B5787" t="str">
        <f t="shared" si="458"/>
        <v>pTu6071</v>
      </c>
      <c r="C5787" t="str">
        <f t="shared" si="459"/>
        <v>NZ_CM001166.1</v>
      </c>
      <c r="D5787" t="str">
        <f t="shared" si="460"/>
        <v>CM001166</v>
      </c>
      <c r="E5787" t="str">
        <f t="shared" ref="E5787:E5850" si="462">MID(H5787,1,FIND(" ",H5787)-1)</f>
        <v>Streptomyces</v>
      </c>
      <c r="F5787" t="s">
        <v>32132</v>
      </c>
      <c r="G5787" t="str">
        <f t="shared" si="461"/>
        <v>Streptomycessp.                      Actinobacteria147.34770.8796124---1328</v>
      </c>
      <c r="H5787" t="s">
        <v>29362</v>
      </c>
      <c r="I5787" t="s">
        <v>15</v>
      </c>
      <c r="J5787" t="s">
        <v>2088</v>
      </c>
      <c r="K5787" t="s">
        <v>2088</v>
      </c>
      <c r="L5787" t="s">
        <v>29363</v>
      </c>
      <c r="M5787" t="s">
        <v>29364</v>
      </c>
      <c r="N5787" t="s">
        <v>29365</v>
      </c>
      <c r="O5787" s="1" t="s">
        <v>29366</v>
      </c>
      <c r="P5787" t="s">
        <v>29367</v>
      </c>
      <c r="Q5787">
        <v>124</v>
      </c>
      <c r="R5787" t="s">
        <v>23</v>
      </c>
      <c r="S5787" t="s">
        <v>23</v>
      </c>
      <c r="T5787" t="s">
        <v>23</v>
      </c>
      <c r="U5787">
        <v>132</v>
      </c>
      <c r="V5787">
        <v>8</v>
      </c>
    </row>
    <row r="5788" spans="1:22">
      <c r="A5788">
        <v>6320487</v>
      </c>
      <c r="B5788" t="str">
        <f t="shared" si="458"/>
        <v>pCQ4</v>
      </c>
      <c r="C5788" t="str">
        <f t="shared" si="459"/>
        <v>NC_019307.1</v>
      </c>
      <c r="D5788" t="str">
        <f t="shared" si="460"/>
        <v>JQ340175</v>
      </c>
      <c r="E5788" t="str">
        <f t="shared" si="462"/>
        <v>Streptomyces</v>
      </c>
      <c r="F5788" t="s">
        <v>32132</v>
      </c>
      <c r="G5788" t="str">
        <f t="shared" si="461"/>
        <v xml:space="preserve">Streptomycessp.                      Actinobacteria84.83369.1688129---129-                                                                        </v>
      </c>
      <c r="H5788" t="s">
        <v>29368</v>
      </c>
      <c r="I5788" t="s">
        <v>15</v>
      </c>
      <c r="J5788" t="s">
        <v>2088</v>
      </c>
      <c r="K5788" t="s">
        <v>2088</v>
      </c>
      <c r="L5788" t="s">
        <v>29369</v>
      </c>
      <c r="M5788" t="s">
        <v>29370</v>
      </c>
      <c r="N5788" t="s">
        <v>29371</v>
      </c>
      <c r="O5788" s="1" t="s">
        <v>29372</v>
      </c>
      <c r="P5788" t="s">
        <v>29373</v>
      </c>
      <c r="Q5788">
        <v>129</v>
      </c>
      <c r="R5788" t="s">
        <v>23</v>
      </c>
      <c r="S5788" t="s">
        <v>23</v>
      </c>
      <c r="T5788" t="s">
        <v>23</v>
      </c>
      <c r="U5788">
        <v>129</v>
      </c>
      <c r="V5788" t="s">
        <v>3736</v>
      </c>
    </row>
    <row r="5789" spans="1:22">
      <c r="A5789">
        <v>6320391</v>
      </c>
      <c r="B5789" t="str">
        <f t="shared" si="458"/>
        <v>pCQ3</v>
      </c>
      <c r="C5789" t="str">
        <f t="shared" si="459"/>
        <v>NC_013449.1</v>
      </c>
      <c r="D5789" t="str">
        <f t="shared" si="460"/>
        <v>GQ983381</v>
      </c>
      <c r="E5789" t="str">
        <f t="shared" si="462"/>
        <v>Streptomyces</v>
      </c>
      <c r="F5789" t="s">
        <v>32132</v>
      </c>
      <c r="G5789" t="str">
        <f t="shared" si="461"/>
        <v xml:space="preserve">Streptomycessp.                      Actinobacteria85.51869.3293110---110-                                                                        </v>
      </c>
      <c r="H5789" t="s">
        <v>29374</v>
      </c>
      <c r="I5789" t="s">
        <v>15</v>
      </c>
      <c r="J5789" t="s">
        <v>2088</v>
      </c>
      <c r="K5789" t="s">
        <v>2088</v>
      </c>
      <c r="L5789" t="s">
        <v>29375</v>
      </c>
      <c r="M5789" t="s">
        <v>29376</v>
      </c>
      <c r="N5789" t="s">
        <v>29377</v>
      </c>
      <c r="O5789" s="1" t="s">
        <v>29378</v>
      </c>
      <c r="P5789" t="s">
        <v>29379</v>
      </c>
      <c r="Q5789">
        <v>110</v>
      </c>
      <c r="R5789" t="s">
        <v>23</v>
      </c>
      <c r="S5789" t="s">
        <v>23</v>
      </c>
      <c r="T5789" t="s">
        <v>23</v>
      </c>
      <c r="U5789">
        <v>110</v>
      </c>
      <c r="V5789" t="s">
        <v>3736</v>
      </c>
    </row>
    <row r="5790" spans="1:22">
      <c r="A5790">
        <v>6320295</v>
      </c>
      <c r="B5790" t="str">
        <f t="shared" si="458"/>
        <v>pTSC2</v>
      </c>
      <c r="C5790" t="str">
        <f t="shared" si="459"/>
        <v>NC_013417.1</v>
      </c>
      <c r="D5790" t="str">
        <f t="shared" si="460"/>
        <v>GQ984145</v>
      </c>
      <c r="E5790" t="str">
        <f t="shared" si="462"/>
        <v>Streptomyces</v>
      </c>
      <c r="F5790" t="s">
        <v>32132</v>
      </c>
      <c r="G5790" t="str">
        <f t="shared" si="461"/>
        <v xml:space="preserve">Streptomycessp.                      Actinobacteria7.51672.28586---6-                                                                        </v>
      </c>
      <c r="H5790" t="s">
        <v>29380</v>
      </c>
      <c r="I5790" t="s">
        <v>15</v>
      </c>
      <c r="J5790" t="s">
        <v>2088</v>
      </c>
      <c r="K5790" t="s">
        <v>2088</v>
      </c>
      <c r="L5790" t="s">
        <v>29381</v>
      </c>
      <c r="M5790" t="s">
        <v>29382</v>
      </c>
      <c r="N5790" t="s">
        <v>29383</v>
      </c>
      <c r="O5790" s="1" t="s">
        <v>29384</v>
      </c>
      <c r="P5790" t="s">
        <v>29385</v>
      </c>
      <c r="Q5790">
        <v>6</v>
      </c>
      <c r="R5790" t="s">
        <v>23</v>
      </c>
      <c r="S5790" t="s">
        <v>23</v>
      </c>
      <c r="T5790" t="s">
        <v>23</v>
      </c>
      <c r="U5790">
        <v>6</v>
      </c>
      <c r="V5790" t="s">
        <v>3736</v>
      </c>
    </row>
    <row r="5791" spans="1:22">
      <c r="A5791">
        <v>6320199</v>
      </c>
      <c r="B5791" t="str">
        <f t="shared" si="458"/>
        <v>pDYM4.3k</v>
      </c>
      <c r="C5791" t="str">
        <f t="shared" si="459"/>
        <v>NC_019317.1</v>
      </c>
      <c r="D5791" t="str">
        <f t="shared" si="460"/>
        <v>JQ621947</v>
      </c>
      <c r="E5791" t="str">
        <f t="shared" si="462"/>
        <v>Streptomyces</v>
      </c>
      <c r="F5791" t="s">
        <v>32132</v>
      </c>
      <c r="G5791" t="str">
        <f t="shared" si="461"/>
        <v xml:space="preserve">Streptomycessp.                      Actinobacteria4.34665.85373---3-                                                                </v>
      </c>
      <c r="H5791" t="s">
        <v>29386</v>
      </c>
      <c r="I5791" t="s">
        <v>15</v>
      </c>
      <c r="J5791" t="s">
        <v>2088</v>
      </c>
      <c r="K5791" t="s">
        <v>2088</v>
      </c>
      <c r="L5791" t="s">
        <v>29387</v>
      </c>
      <c r="M5791" t="s">
        <v>29388</v>
      </c>
      <c r="N5791" t="s">
        <v>29389</v>
      </c>
      <c r="O5791" s="1" t="s">
        <v>29390</v>
      </c>
      <c r="P5791" t="s">
        <v>29391</v>
      </c>
      <c r="Q5791">
        <v>3</v>
      </c>
      <c r="R5791" t="s">
        <v>23</v>
      </c>
      <c r="S5791" t="s">
        <v>23</v>
      </c>
      <c r="T5791" t="s">
        <v>23</v>
      </c>
      <c r="U5791">
        <v>3</v>
      </c>
      <c r="V5791" t="s">
        <v>495</v>
      </c>
    </row>
    <row r="5792" spans="1:22">
      <c r="A5792">
        <v>6320103</v>
      </c>
      <c r="B5792" t="str">
        <f t="shared" si="458"/>
        <v>pTSC1</v>
      </c>
      <c r="C5792" t="str">
        <f t="shared" si="459"/>
        <v>NC_019201.1</v>
      </c>
      <c r="D5792" t="str">
        <f t="shared" si="460"/>
        <v>GU271942</v>
      </c>
      <c r="E5792" t="str">
        <f t="shared" si="462"/>
        <v>Streptomyces</v>
      </c>
      <c r="F5792" t="s">
        <v>32132</v>
      </c>
      <c r="G5792" t="str">
        <f t="shared" si="461"/>
        <v xml:space="preserve">Streptomycessp.                      Actinobacteria6.96672.02128---8-                                                                </v>
      </c>
      <c r="H5792" t="s">
        <v>29392</v>
      </c>
      <c r="I5792" t="s">
        <v>15</v>
      </c>
      <c r="J5792" t="s">
        <v>2088</v>
      </c>
      <c r="K5792" t="s">
        <v>2088</v>
      </c>
      <c r="L5792" t="s">
        <v>29393</v>
      </c>
      <c r="M5792" t="s">
        <v>29394</v>
      </c>
      <c r="N5792" t="s">
        <v>29395</v>
      </c>
      <c r="O5792" s="1" t="s">
        <v>29396</v>
      </c>
      <c r="P5792" t="s">
        <v>29397</v>
      </c>
      <c r="Q5792">
        <v>8</v>
      </c>
      <c r="R5792" t="s">
        <v>23</v>
      </c>
      <c r="S5792" t="s">
        <v>23</v>
      </c>
      <c r="T5792" t="s">
        <v>23</v>
      </c>
      <c r="U5792">
        <v>8</v>
      </c>
      <c r="V5792" t="s">
        <v>495</v>
      </c>
    </row>
    <row r="5793" spans="1:22">
      <c r="A5793">
        <v>6320007</v>
      </c>
      <c r="B5793" t="str">
        <f t="shared" si="458"/>
        <v>pWTY27</v>
      </c>
      <c r="C5793" t="str">
        <f t="shared" si="459"/>
        <v>NC_013667.2</v>
      </c>
      <c r="D5793" t="str">
        <f t="shared" si="460"/>
        <v>GU226194</v>
      </c>
      <c r="E5793" t="str">
        <f t="shared" si="462"/>
        <v>Streptomyces</v>
      </c>
      <c r="F5793" t="s">
        <v>32132</v>
      </c>
      <c r="G5793" t="str">
        <f t="shared" si="461"/>
        <v xml:space="preserve">Streptomycessp.                      Actinobacteria14.28871.815515---15-                                                                        </v>
      </c>
      <c r="H5793" t="s">
        <v>29398</v>
      </c>
      <c r="I5793" t="s">
        <v>15</v>
      </c>
      <c r="J5793" t="s">
        <v>2088</v>
      </c>
      <c r="K5793" t="s">
        <v>2088</v>
      </c>
      <c r="L5793" t="s">
        <v>29399</v>
      </c>
      <c r="M5793" t="s">
        <v>29400</v>
      </c>
      <c r="N5793" t="s">
        <v>29401</v>
      </c>
      <c r="O5793" s="1" t="s">
        <v>29402</v>
      </c>
      <c r="P5793" t="s">
        <v>29403</v>
      </c>
      <c r="Q5793">
        <v>15</v>
      </c>
      <c r="R5793" t="s">
        <v>23</v>
      </c>
      <c r="S5793" t="s">
        <v>23</v>
      </c>
      <c r="T5793" t="s">
        <v>23</v>
      </c>
      <c r="U5793">
        <v>15</v>
      </c>
      <c r="V5793" t="s">
        <v>3736</v>
      </c>
    </row>
    <row r="5794" spans="1:22">
      <c r="A5794">
        <v>6319911</v>
      </c>
      <c r="B5794" t="str">
        <f t="shared" si="458"/>
        <v>pZL12</v>
      </c>
      <c r="C5794" t="str">
        <f t="shared" si="459"/>
        <v>NC_013420.1</v>
      </c>
      <c r="D5794" t="str">
        <f t="shared" si="460"/>
        <v>GQ919031</v>
      </c>
      <c r="E5794" t="str">
        <f t="shared" si="462"/>
        <v>Streptomyces</v>
      </c>
      <c r="F5794" t="s">
        <v>32132</v>
      </c>
      <c r="G5794" t="str">
        <f t="shared" si="461"/>
        <v xml:space="preserve">Streptomycessp.                      Actinobacteria90.43569.472112---112-                                                                        </v>
      </c>
      <c r="H5794" t="s">
        <v>29404</v>
      </c>
      <c r="I5794" t="s">
        <v>15</v>
      </c>
      <c r="J5794" t="s">
        <v>2088</v>
      </c>
      <c r="K5794" t="s">
        <v>2088</v>
      </c>
      <c r="L5794" t="s">
        <v>29405</v>
      </c>
      <c r="M5794" t="s">
        <v>29406</v>
      </c>
      <c r="N5794" t="s">
        <v>29407</v>
      </c>
      <c r="O5794" s="1" t="s">
        <v>29408</v>
      </c>
      <c r="P5794" t="s">
        <v>29409</v>
      </c>
      <c r="Q5794">
        <v>112</v>
      </c>
      <c r="R5794" t="s">
        <v>23</v>
      </c>
      <c r="S5794" t="s">
        <v>23</v>
      </c>
      <c r="T5794" t="s">
        <v>23</v>
      </c>
      <c r="U5794">
        <v>112</v>
      </c>
      <c r="V5794" t="s">
        <v>3736</v>
      </c>
    </row>
    <row r="5795" spans="1:22">
      <c r="A5795">
        <v>6319815</v>
      </c>
      <c r="B5795" t="str">
        <f t="shared" si="458"/>
        <v>pSVH1</v>
      </c>
      <c r="C5795" t="str">
        <f t="shared" si="459"/>
        <v>NC_007431.1</v>
      </c>
      <c r="D5795" t="str">
        <f t="shared" si="460"/>
        <v>AM087403</v>
      </c>
      <c r="E5795" t="str">
        <f t="shared" si="462"/>
        <v>Streptomyces</v>
      </c>
      <c r="F5795" t="s">
        <v>32869</v>
      </c>
      <c r="G5795" t="str">
        <f t="shared" si="461"/>
        <v xml:space="preserve">Streptomycesvenezuelae               Actinobacteria12.65271.332611---11-                                                                        </v>
      </c>
      <c r="H5795" t="s">
        <v>29410</v>
      </c>
      <c r="I5795" t="s">
        <v>15</v>
      </c>
      <c r="J5795" t="s">
        <v>2088</v>
      </c>
      <c r="K5795" t="s">
        <v>2088</v>
      </c>
      <c r="L5795" t="s">
        <v>29411</v>
      </c>
      <c r="M5795" t="s">
        <v>29412</v>
      </c>
      <c r="N5795" t="s">
        <v>29413</v>
      </c>
      <c r="O5795" s="1" t="s">
        <v>29414</v>
      </c>
      <c r="P5795" t="s">
        <v>29415</v>
      </c>
      <c r="Q5795">
        <v>11</v>
      </c>
      <c r="R5795" t="s">
        <v>23</v>
      </c>
      <c r="S5795" t="s">
        <v>23</v>
      </c>
      <c r="T5795" t="s">
        <v>23</v>
      </c>
      <c r="U5795">
        <v>11</v>
      </c>
      <c r="V5795" t="s">
        <v>3736</v>
      </c>
    </row>
    <row r="5796" spans="1:22">
      <c r="A5796">
        <v>6319719</v>
      </c>
      <c r="B5796" t="str">
        <f t="shared" si="458"/>
        <v>pSVL1</v>
      </c>
      <c r="C5796" t="str">
        <f t="shared" si="459"/>
        <v>NZ_CP010408.1</v>
      </c>
      <c r="D5796" t="str">
        <f t="shared" si="460"/>
        <v>CP010408</v>
      </c>
      <c r="E5796" t="str">
        <f t="shared" si="462"/>
        <v>Streptomyces</v>
      </c>
      <c r="F5796" t="s">
        <v>32870</v>
      </c>
      <c r="G5796" t="str">
        <f t="shared" si="461"/>
        <v>Streptomycesvietnamensis             Actinobacteria286.63569.0376274---28511</v>
      </c>
      <c r="H5796" t="s">
        <v>29416</v>
      </c>
      <c r="I5796" t="s">
        <v>15</v>
      </c>
      <c r="J5796" t="s">
        <v>2088</v>
      </c>
      <c r="K5796" t="s">
        <v>2088</v>
      </c>
      <c r="L5796" t="s">
        <v>29417</v>
      </c>
      <c r="M5796" t="s">
        <v>29418</v>
      </c>
      <c r="N5796" t="s">
        <v>29419</v>
      </c>
      <c r="O5796" s="1" t="s">
        <v>29420</v>
      </c>
      <c r="P5796" t="s">
        <v>29421</v>
      </c>
      <c r="Q5796">
        <v>274</v>
      </c>
      <c r="R5796" t="s">
        <v>23</v>
      </c>
      <c r="S5796" t="s">
        <v>23</v>
      </c>
      <c r="T5796" t="s">
        <v>23</v>
      </c>
      <c r="U5796">
        <v>285</v>
      </c>
      <c r="V5796">
        <v>11</v>
      </c>
    </row>
    <row r="5797" spans="1:22">
      <c r="A5797">
        <v>6319623</v>
      </c>
      <c r="B5797" t="str">
        <f t="shared" si="458"/>
        <v>pSV2</v>
      </c>
      <c r="C5797" t="str">
        <f t="shared" si="459"/>
        <v>NC_004934.1</v>
      </c>
      <c r="D5797" t="str">
        <f t="shared" si="460"/>
        <v>AY211023</v>
      </c>
      <c r="E5797" t="str">
        <f t="shared" si="462"/>
        <v>Streptomyces</v>
      </c>
      <c r="F5797" t="s">
        <v>32871</v>
      </c>
      <c r="G5797" t="str">
        <f t="shared" si="461"/>
        <v xml:space="preserve">Streptomycesviolaceoruber            Actinobacteria96.74269.7515111---111-                                                        </v>
      </c>
      <c r="H5797" t="s">
        <v>29422</v>
      </c>
      <c r="I5797" t="s">
        <v>15</v>
      </c>
      <c r="J5797" t="s">
        <v>2088</v>
      </c>
      <c r="K5797" t="s">
        <v>2088</v>
      </c>
      <c r="L5797" t="s">
        <v>29423</v>
      </c>
      <c r="M5797" t="s">
        <v>29424</v>
      </c>
      <c r="N5797" t="s">
        <v>29425</v>
      </c>
      <c r="O5797" s="1" t="s">
        <v>29426</v>
      </c>
      <c r="P5797" t="s">
        <v>29427</v>
      </c>
      <c r="Q5797">
        <v>111</v>
      </c>
      <c r="R5797" t="s">
        <v>23</v>
      </c>
      <c r="S5797" t="s">
        <v>23</v>
      </c>
      <c r="T5797" t="s">
        <v>23</v>
      </c>
      <c r="U5797">
        <v>111</v>
      </c>
      <c r="V5797" t="s">
        <v>58</v>
      </c>
    </row>
    <row r="5798" spans="1:22">
      <c r="A5798">
        <v>6319527</v>
      </c>
      <c r="B5798" t="str">
        <f t="shared" si="458"/>
        <v>pSTRVI01</v>
      </c>
      <c r="C5798" t="str">
        <f t="shared" si="459"/>
        <v>NC_015951.1</v>
      </c>
      <c r="D5798" t="str">
        <f t="shared" si="460"/>
        <v>CP002995</v>
      </c>
      <c r="E5798" t="str">
        <f t="shared" si="462"/>
        <v>Streptomyces</v>
      </c>
      <c r="F5798" t="s">
        <v>32872</v>
      </c>
      <c r="G5798" t="str">
        <f t="shared" si="461"/>
        <v>Streptomycesviolaceusniger           Actinobacteria290.05568.2409250---26616</v>
      </c>
      <c r="H5798" t="s">
        <v>29428</v>
      </c>
      <c r="I5798" t="s">
        <v>15</v>
      </c>
      <c r="J5798" t="s">
        <v>2088</v>
      </c>
      <c r="K5798" t="s">
        <v>2088</v>
      </c>
      <c r="L5798" t="s">
        <v>29429</v>
      </c>
      <c r="M5798" t="s">
        <v>29430</v>
      </c>
      <c r="N5798" t="s">
        <v>29431</v>
      </c>
      <c r="O5798" s="1" t="s">
        <v>29432</v>
      </c>
      <c r="P5798" t="s">
        <v>29433</v>
      </c>
      <c r="Q5798">
        <v>250</v>
      </c>
      <c r="R5798" t="s">
        <v>23</v>
      </c>
      <c r="S5798" t="s">
        <v>23</v>
      </c>
      <c r="T5798" t="s">
        <v>23</v>
      </c>
      <c r="U5798">
        <v>266</v>
      </c>
      <c r="V5798">
        <v>16</v>
      </c>
    </row>
    <row r="5799" spans="1:22">
      <c r="A5799">
        <v>6319431</v>
      </c>
      <c r="B5799" t="str">
        <f t="shared" si="458"/>
        <v>pSTRVI02</v>
      </c>
      <c r="C5799" t="str">
        <f t="shared" si="459"/>
        <v>NC_015952.1</v>
      </c>
      <c r="D5799" t="str">
        <f t="shared" si="460"/>
        <v>CP002996</v>
      </c>
      <c r="E5799" t="str">
        <f t="shared" si="462"/>
        <v>Streptomyces</v>
      </c>
      <c r="F5799" t="s">
        <v>32872</v>
      </c>
      <c r="G5799" t="str">
        <f t="shared" si="461"/>
        <v>Streptomycesviolaceusniger           Actinobacteria191.15169.6957219-1-2233</v>
      </c>
      <c r="H5799" t="s">
        <v>29428</v>
      </c>
      <c r="I5799" t="s">
        <v>15</v>
      </c>
      <c r="J5799" t="s">
        <v>2088</v>
      </c>
      <c r="K5799" t="s">
        <v>2088</v>
      </c>
      <c r="L5799" t="s">
        <v>29434</v>
      </c>
      <c r="M5799" t="s">
        <v>29435</v>
      </c>
      <c r="N5799" t="s">
        <v>29436</v>
      </c>
      <c r="O5799" s="1" t="s">
        <v>29437</v>
      </c>
      <c r="P5799" t="s">
        <v>29438</v>
      </c>
      <c r="Q5799">
        <v>219</v>
      </c>
      <c r="R5799" t="s">
        <v>23</v>
      </c>
      <c r="S5799">
        <v>1</v>
      </c>
      <c r="T5799" t="s">
        <v>23</v>
      </c>
      <c r="U5799">
        <v>223</v>
      </c>
      <c r="V5799">
        <v>3</v>
      </c>
    </row>
    <row r="5800" spans="1:22">
      <c r="A5800">
        <v>6319335</v>
      </c>
      <c r="B5800" t="str">
        <f t="shared" si="458"/>
        <v>pSROS01</v>
      </c>
      <c r="C5800" t="str">
        <f t="shared" si="459"/>
        <v>NC_013596.1</v>
      </c>
      <c r="D5800" t="str">
        <f t="shared" si="460"/>
        <v>CP001815</v>
      </c>
      <c r="E5800" t="str">
        <f t="shared" si="462"/>
        <v>Streptosporangium</v>
      </c>
      <c r="F5800" t="s">
        <v>32873</v>
      </c>
      <c r="G5800" t="str">
        <f t="shared" si="461"/>
        <v>Streptosporangiumroseum                   Actinobacteria28.20469.578830---333</v>
      </c>
      <c r="H5800" t="s">
        <v>29439</v>
      </c>
      <c r="I5800" t="s">
        <v>15</v>
      </c>
      <c r="J5800" t="s">
        <v>2088</v>
      </c>
      <c r="K5800" t="s">
        <v>2088</v>
      </c>
      <c r="L5800" t="s">
        <v>29440</v>
      </c>
      <c r="M5800" t="s">
        <v>29441</v>
      </c>
      <c r="N5800" t="s">
        <v>29442</v>
      </c>
      <c r="O5800" s="1" t="s">
        <v>29443</v>
      </c>
      <c r="P5800" t="s">
        <v>29444</v>
      </c>
      <c r="Q5800">
        <v>30</v>
      </c>
      <c r="R5800" t="s">
        <v>23</v>
      </c>
      <c r="S5800" t="s">
        <v>23</v>
      </c>
      <c r="T5800" t="s">
        <v>23</v>
      </c>
      <c r="U5800">
        <v>33</v>
      </c>
      <c r="V5800">
        <v>3</v>
      </c>
    </row>
    <row r="5801" spans="1:22">
      <c r="A5801">
        <v>6319239</v>
      </c>
      <c r="B5801" t="str">
        <f t="shared" si="458"/>
        <v>pSG53</v>
      </c>
      <c r="C5801" t="str">
        <f t="shared" si="459"/>
        <v>NC_019362.1</v>
      </c>
      <c r="D5801" t="str">
        <f t="shared" si="460"/>
        <v>JN172926</v>
      </c>
      <c r="E5801" t="str">
        <f t="shared" si="462"/>
        <v>Sulfitobacter</v>
      </c>
      <c r="F5801" t="s">
        <v>32874</v>
      </c>
      <c r="G5801" t="str">
        <f t="shared" si="461"/>
        <v xml:space="preserve">Sulfitobacterguttiformis              Alphaproteobacteria53.18457.601932---32-                                                </v>
      </c>
      <c r="H5801" t="s">
        <v>29445</v>
      </c>
      <c r="I5801" t="s">
        <v>15</v>
      </c>
      <c r="J5801" t="s">
        <v>78</v>
      </c>
      <c r="K5801" t="s">
        <v>202</v>
      </c>
      <c r="L5801" t="s">
        <v>29446</v>
      </c>
      <c r="M5801" t="s">
        <v>29447</v>
      </c>
      <c r="N5801" t="s">
        <v>29448</v>
      </c>
      <c r="O5801" s="1" t="s">
        <v>29449</v>
      </c>
      <c r="P5801" t="s">
        <v>29450</v>
      </c>
      <c r="Q5801">
        <v>32</v>
      </c>
      <c r="R5801" t="s">
        <v>23</v>
      </c>
      <c r="S5801" t="s">
        <v>23</v>
      </c>
      <c r="T5801" t="s">
        <v>23</v>
      </c>
      <c r="U5801">
        <v>32</v>
      </c>
      <c r="V5801" t="s">
        <v>24</v>
      </c>
    </row>
    <row r="5802" spans="1:22">
      <c r="A5802">
        <v>6319143</v>
      </c>
      <c r="B5802" t="str">
        <f t="shared" si="458"/>
        <v>pSG4</v>
      </c>
      <c r="C5802" t="str">
        <f t="shared" si="459"/>
        <v>NC_019363.1</v>
      </c>
      <c r="D5802" t="str">
        <f t="shared" si="460"/>
        <v>JN172928</v>
      </c>
      <c r="E5802" t="str">
        <f t="shared" si="462"/>
        <v>Sulfitobacter</v>
      </c>
      <c r="F5802" t="s">
        <v>32874</v>
      </c>
      <c r="G5802" t="str">
        <f t="shared" si="461"/>
        <v xml:space="preserve">Sulfitobacterguttiformis              Alphaproteobacteria4.40953.95785---5-                                                </v>
      </c>
      <c r="H5802" t="s">
        <v>29445</v>
      </c>
      <c r="I5802" t="s">
        <v>15</v>
      </c>
      <c r="J5802" t="s">
        <v>78</v>
      </c>
      <c r="K5802" t="s">
        <v>202</v>
      </c>
      <c r="L5802" t="s">
        <v>26858</v>
      </c>
      <c r="M5802" t="s">
        <v>29451</v>
      </c>
      <c r="N5802" t="s">
        <v>29452</v>
      </c>
      <c r="O5802" s="1" t="s">
        <v>29453</v>
      </c>
      <c r="P5802" t="s">
        <v>29454</v>
      </c>
      <c r="Q5802">
        <v>5</v>
      </c>
      <c r="R5802" t="s">
        <v>23</v>
      </c>
      <c r="S5802" t="s">
        <v>23</v>
      </c>
      <c r="T5802" t="s">
        <v>23</v>
      </c>
      <c r="U5802">
        <v>5</v>
      </c>
      <c r="V5802" t="s">
        <v>24</v>
      </c>
    </row>
    <row r="5803" spans="1:22">
      <c r="A5803">
        <v>6319047</v>
      </c>
      <c r="B5803" t="str">
        <f t="shared" si="458"/>
        <v>pSD118</v>
      </c>
      <c r="C5803" t="str">
        <f t="shared" si="459"/>
        <v>NC_019364.1</v>
      </c>
      <c r="D5803" t="str">
        <f t="shared" si="460"/>
        <v>JN172927</v>
      </c>
      <c r="E5803" t="str">
        <f t="shared" si="462"/>
        <v>Sulfitobacter</v>
      </c>
      <c r="F5803" t="s">
        <v>32874</v>
      </c>
      <c r="G5803" t="str">
        <f t="shared" si="461"/>
        <v xml:space="preserve">Sulfitobacterguttiformis              Alphaproteobacteria118.47655.4585110---110-                                                </v>
      </c>
      <c r="H5803" t="s">
        <v>29445</v>
      </c>
      <c r="I5803" t="s">
        <v>15</v>
      </c>
      <c r="J5803" t="s">
        <v>78</v>
      </c>
      <c r="K5803" t="s">
        <v>202</v>
      </c>
      <c r="L5803" t="s">
        <v>29455</v>
      </c>
      <c r="M5803" t="s">
        <v>29456</v>
      </c>
      <c r="N5803" t="s">
        <v>29457</v>
      </c>
      <c r="O5803" s="1" t="s">
        <v>29458</v>
      </c>
      <c r="P5803" t="s">
        <v>29459</v>
      </c>
      <c r="Q5803">
        <v>110</v>
      </c>
      <c r="R5803" t="s">
        <v>23</v>
      </c>
      <c r="S5803" t="s">
        <v>23</v>
      </c>
      <c r="T5803" t="s">
        <v>23</v>
      </c>
      <c r="U5803">
        <v>110</v>
      </c>
      <c r="V5803" t="s">
        <v>24</v>
      </c>
    </row>
    <row r="5804" spans="1:22">
      <c r="A5804">
        <v>6318951</v>
      </c>
      <c r="B5804" t="str">
        <f t="shared" si="458"/>
        <v>pDFL14-10</v>
      </c>
      <c r="C5804" t="str">
        <f t="shared" si="459"/>
        <v>NC_019329.1</v>
      </c>
      <c r="D5804" t="str">
        <f t="shared" si="460"/>
        <v>JQ418526</v>
      </c>
      <c r="E5804" t="str">
        <f t="shared" si="462"/>
        <v>Sulfitobacter</v>
      </c>
      <c r="F5804" t="s">
        <v>32132</v>
      </c>
      <c r="G5804" t="str">
        <f t="shared" si="461"/>
        <v xml:space="preserve">Sulfitobactersp.                      Alphaproteobacteria10.58852.568915---15-                                                        </v>
      </c>
      <c r="H5804" t="s">
        <v>29460</v>
      </c>
      <c r="I5804" t="s">
        <v>15</v>
      </c>
      <c r="J5804" t="s">
        <v>78</v>
      </c>
      <c r="K5804" t="s">
        <v>202</v>
      </c>
      <c r="L5804" t="s">
        <v>29461</v>
      </c>
      <c r="M5804" t="s">
        <v>29462</v>
      </c>
      <c r="N5804" t="s">
        <v>29463</v>
      </c>
      <c r="O5804" s="1" t="s">
        <v>29464</v>
      </c>
      <c r="P5804" t="s">
        <v>29465</v>
      </c>
      <c r="Q5804">
        <v>15</v>
      </c>
      <c r="R5804" t="s">
        <v>23</v>
      </c>
      <c r="S5804" t="s">
        <v>23</v>
      </c>
      <c r="T5804" t="s">
        <v>23</v>
      </c>
      <c r="U5804">
        <v>15</v>
      </c>
      <c r="V5804" t="s">
        <v>58</v>
      </c>
    </row>
    <row r="5805" spans="1:22">
      <c r="A5805">
        <v>6318855</v>
      </c>
      <c r="B5805" t="str">
        <f t="shared" si="458"/>
        <v>unnamed</v>
      </c>
      <c r="C5805" t="str">
        <f t="shared" si="459"/>
        <v>-</v>
      </c>
      <c r="D5805" t="str">
        <f t="shared" si="460"/>
        <v>CP003180.1</v>
      </c>
      <c r="E5805" t="str">
        <f t="shared" si="462"/>
        <v>Sulfobacillus</v>
      </c>
      <c r="F5805" t="s">
        <v>32500</v>
      </c>
      <c r="G5805" t="str">
        <f t="shared" si="461"/>
        <v>Sulfobacillusacidophilus              Clostridia84.93356.326887---10114</v>
      </c>
      <c r="H5805" t="s">
        <v>29466</v>
      </c>
      <c r="I5805" t="s">
        <v>15</v>
      </c>
      <c r="J5805" t="s">
        <v>46</v>
      </c>
      <c r="K5805" t="s">
        <v>47</v>
      </c>
      <c r="L5805" t="s">
        <v>68</v>
      </c>
      <c r="M5805" t="s">
        <v>23</v>
      </c>
      <c r="N5805" t="s">
        <v>29467</v>
      </c>
      <c r="O5805" s="1" t="s">
        <v>29468</v>
      </c>
      <c r="P5805" t="s">
        <v>29469</v>
      </c>
      <c r="Q5805">
        <v>87</v>
      </c>
      <c r="R5805" t="s">
        <v>23</v>
      </c>
      <c r="S5805" t="s">
        <v>23</v>
      </c>
      <c r="T5805" t="s">
        <v>23</v>
      </c>
      <c r="U5805">
        <v>101</v>
      </c>
      <c r="V5805">
        <v>14</v>
      </c>
    </row>
    <row r="5806" spans="1:22">
      <c r="A5806">
        <v>6318759</v>
      </c>
      <c r="B5806" t="str">
        <f t="shared" si="458"/>
        <v>pY0017</v>
      </c>
      <c r="C5806" t="str">
        <f t="shared" si="459"/>
        <v>NC_016040.1</v>
      </c>
      <c r="D5806" t="str">
        <f t="shared" si="460"/>
        <v>JN119830</v>
      </c>
      <c r="E5806" t="str">
        <f t="shared" si="462"/>
        <v>Sulfobacillus</v>
      </c>
      <c r="F5806" t="s">
        <v>32476</v>
      </c>
      <c r="G5806" t="str">
        <f t="shared" si="461"/>
        <v xml:space="preserve">Sulfobacillusthermotolerans           Clostridia59.21258.190961---61-                                                        </v>
      </c>
      <c r="H5806" t="s">
        <v>29470</v>
      </c>
      <c r="I5806" t="s">
        <v>15</v>
      </c>
      <c r="J5806" t="s">
        <v>46</v>
      </c>
      <c r="K5806" t="s">
        <v>47</v>
      </c>
      <c r="L5806" t="s">
        <v>29471</v>
      </c>
      <c r="M5806" t="s">
        <v>29472</v>
      </c>
      <c r="N5806" t="s">
        <v>29473</v>
      </c>
      <c r="O5806" s="1" t="s">
        <v>29474</v>
      </c>
      <c r="P5806" t="s">
        <v>29475</v>
      </c>
      <c r="Q5806">
        <v>61</v>
      </c>
      <c r="R5806" t="s">
        <v>23</v>
      </c>
      <c r="S5806" t="s">
        <v>23</v>
      </c>
      <c r="T5806" t="s">
        <v>23</v>
      </c>
      <c r="U5806">
        <v>61</v>
      </c>
      <c r="V5806" t="s">
        <v>58</v>
      </c>
    </row>
    <row r="5807" spans="1:22">
      <c r="A5807">
        <v>6318663</v>
      </c>
      <c r="B5807" t="str">
        <f t="shared" si="458"/>
        <v>pL15</v>
      </c>
      <c r="C5807" t="str">
        <f t="shared" si="459"/>
        <v>NC_025041.1</v>
      </c>
      <c r="D5807" t="str">
        <f t="shared" si="460"/>
        <v>JN119829</v>
      </c>
      <c r="E5807" t="str">
        <f t="shared" si="462"/>
        <v>Sulfobacillus</v>
      </c>
      <c r="F5807" t="s">
        <v>32476</v>
      </c>
      <c r="G5807" t="str">
        <f t="shared" si="461"/>
        <v xml:space="preserve">Sulfobacillusthermotolerans           Clostridia65.90357.504267---68-                                                        </v>
      </c>
      <c r="H5807" t="s">
        <v>29476</v>
      </c>
      <c r="I5807" t="s">
        <v>15</v>
      </c>
      <c r="J5807" t="s">
        <v>46</v>
      </c>
      <c r="K5807" t="s">
        <v>47</v>
      </c>
      <c r="L5807" t="s">
        <v>29477</v>
      </c>
      <c r="M5807" t="s">
        <v>29478</v>
      </c>
      <c r="N5807" t="s">
        <v>29479</v>
      </c>
      <c r="O5807" s="1" t="s">
        <v>29480</v>
      </c>
      <c r="P5807" t="s">
        <v>29481</v>
      </c>
      <c r="Q5807">
        <v>67</v>
      </c>
      <c r="R5807" t="s">
        <v>23</v>
      </c>
      <c r="S5807" t="s">
        <v>23</v>
      </c>
      <c r="T5807" t="s">
        <v>23</v>
      </c>
      <c r="U5807">
        <v>68</v>
      </c>
      <c r="V5807" t="s">
        <v>58</v>
      </c>
    </row>
    <row r="5808" spans="1:22">
      <c r="A5808">
        <v>6318567</v>
      </c>
      <c r="B5808" t="str">
        <f t="shared" si="458"/>
        <v>pING1</v>
      </c>
      <c r="C5808" t="str">
        <f t="shared" si="459"/>
        <v>NC_004852.1</v>
      </c>
      <c r="D5808" t="str">
        <f t="shared" si="460"/>
        <v>AF233440</v>
      </c>
      <c r="E5808" t="str">
        <f t="shared" si="462"/>
        <v>Sulfolobus</v>
      </c>
      <c r="F5808" t="s">
        <v>32875</v>
      </c>
      <c r="G5808" t="str">
        <f t="shared" si="461"/>
        <v xml:space="preserve">Sulfolobusislandicus               Thermoprotei24.55437.338138---38-                                                                                </v>
      </c>
      <c r="H5808" t="s">
        <v>29482</v>
      </c>
      <c r="I5808" t="s">
        <v>481</v>
      </c>
      <c r="J5808" t="s">
        <v>482</v>
      </c>
      <c r="K5808" t="s">
        <v>483</v>
      </c>
      <c r="L5808" t="s">
        <v>29483</v>
      </c>
      <c r="M5808" t="s">
        <v>29484</v>
      </c>
      <c r="N5808" t="s">
        <v>29485</v>
      </c>
      <c r="O5808" s="1" t="s">
        <v>29486</v>
      </c>
      <c r="P5808" t="s">
        <v>29487</v>
      </c>
      <c r="Q5808">
        <v>38</v>
      </c>
      <c r="R5808" t="s">
        <v>23</v>
      </c>
      <c r="S5808" t="s">
        <v>23</v>
      </c>
      <c r="T5808" t="s">
        <v>23</v>
      </c>
      <c r="U5808">
        <v>38</v>
      </c>
      <c r="V5808" t="s">
        <v>3129</v>
      </c>
    </row>
    <row r="5809" spans="1:22">
      <c r="A5809">
        <v>6318471</v>
      </c>
      <c r="B5809" t="str">
        <f t="shared" si="458"/>
        <v>pHVE14</v>
      </c>
      <c r="C5809" t="str">
        <f t="shared" si="459"/>
        <v>NC_006425.1</v>
      </c>
      <c r="D5809" t="str">
        <f t="shared" si="460"/>
        <v>AJ748324</v>
      </c>
      <c r="E5809" t="str">
        <f t="shared" si="462"/>
        <v>Sulfolobus</v>
      </c>
      <c r="F5809" t="s">
        <v>32875</v>
      </c>
      <c r="G5809" t="str">
        <f t="shared" si="461"/>
        <v xml:space="preserve">Sulfolobusislandicus               Thermoprotei35.42237.321454---54-                                                                                </v>
      </c>
      <c r="H5809" t="s">
        <v>29482</v>
      </c>
      <c r="I5809" t="s">
        <v>481</v>
      </c>
      <c r="J5809" t="s">
        <v>482</v>
      </c>
      <c r="K5809" t="s">
        <v>483</v>
      </c>
      <c r="L5809" t="s">
        <v>29488</v>
      </c>
      <c r="M5809" t="s">
        <v>29489</v>
      </c>
      <c r="N5809" t="s">
        <v>29490</v>
      </c>
      <c r="O5809" s="1" t="s">
        <v>29491</v>
      </c>
      <c r="P5809" t="s">
        <v>29492</v>
      </c>
      <c r="Q5809">
        <v>54</v>
      </c>
      <c r="R5809" t="s">
        <v>23</v>
      </c>
      <c r="S5809" t="s">
        <v>23</v>
      </c>
      <c r="T5809" t="s">
        <v>23</v>
      </c>
      <c r="U5809">
        <v>54</v>
      </c>
      <c r="V5809" t="s">
        <v>3129</v>
      </c>
    </row>
    <row r="5810" spans="1:22">
      <c r="A5810">
        <v>6318375</v>
      </c>
      <c r="B5810" t="str">
        <f t="shared" si="458"/>
        <v>pARN3</v>
      </c>
      <c r="C5810" t="str">
        <f t="shared" si="459"/>
        <v>NC_006423.1</v>
      </c>
      <c r="D5810" t="str">
        <f t="shared" si="460"/>
        <v>AJ748322</v>
      </c>
      <c r="E5810" t="str">
        <f t="shared" si="462"/>
        <v>Sulfolobus</v>
      </c>
      <c r="F5810" t="s">
        <v>32875</v>
      </c>
      <c r="G5810" t="str">
        <f t="shared" si="461"/>
        <v xml:space="preserve">Sulfolobusislandicus               Thermoprotei4206136.263440---40-                                                                                </v>
      </c>
      <c r="H5810" t="s">
        <v>29482</v>
      </c>
      <c r="I5810" t="s">
        <v>481</v>
      </c>
      <c r="J5810" t="s">
        <v>482</v>
      </c>
      <c r="K5810" t="s">
        <v>483</v>
      </c>
      <c r="L5810" t="s">
        <v>29493</v>
      </c>
      <c r="M5810" t="s">
        <v>29494</v>
      </c>
      <c r="N5810" t="s">
        <v>29495</v>
      </c>
      <c r="O5810" s="1">
        <v>42061</v>
      </c>
      <c r="P5810" t="s">
        <v>29496</v>
      </c>
      <c r="Q5810">
        <v>40</v>
      </c>
      <c r="R5810" t="s">
        <v>23</v>
      </c>
      <c r="S5810" t="s">
        <v>23</v>
      </c>
      <c r="T5810" t="s">
        <v>23</v>
      </c>
      <c r="U5810">
        <v>40</v>
      </c>
      <c r="V5810" t="s">
        <v>3129</v>
      </c>
    </row>
    <row r="5811" spans="1:22">
      <c r="A5811">
        <v>6318279</v>
      </c>
      <c r="B5811" t="str">
        <f t="shared" si="458"/>
        <v>pSOG1</v>
      </c>
      <c r="C5811" t="str">
        <f t="shared" si="459"/>
        <v>NC_010597.1</v>
      </c>
      <c r="D5811" t="str">
        <f t="shared" si="460"/>
        <v>DQ335583</v>
      </c>
      <c r="E5811" t="str">
        <f t="shared" si="462"/>
        <v>Sulfolobus</v>
      </c>
      <c r="F5811" t="s">
        <v>32875</v>
      </c>
      <c r="G5811" t="str">
        <f t="shared" si="461"/>
        <v xml:space="preserve">Sulfolobusislandicus               Thermoprotei2935.817246---46-                                                                        </v>
      </c>
      <c r="H5811" t="s">
        <v>29497</v>
      </c>
      <c r="I5811" t="s">
        <v>481</v>
      </c>
      <c r="J5811" t="s">
        <v>482</v>
      </c>
      <c r="K5811" t="s">
        <v>483</v>
      </c>
      <c r="L5811" t="s">
        <v>29498</v>
      </c>
      <c r="M5811" t="s">
        <v>29499</v>
      </c>
      <c r="N5811" t="s">
        <v>29500</v>
      </c>
      <c r="O5811" s="1">
        <v>29</v>
      </c>
      <c r="P5811" t="s">
        <v>29501</v>
      </c>
      <c r="Q5811">
        <v>46</v>
      </c>
      <c r="R5811" t="s">
        <v>23</v>
      </c>
      <c r="S5811" t="s">
        <v>23</v>
      </c>
      <c r="T5811" t="s">
        <v>23</v>
      </c>
      <c r="U5811">
        <v>46</v>
      </c>
      <c r="V5811" t="s">
        <v>3736</v>
      </c>
    </row>
    <row r="5812" spans="1:22">
      <c r="A5812">
        <v>6318183</v>
      </c>
      <c r="B5812" t="str">
        <f t="shared" si="458"/>
        <v>pKEF9</v>
      </c>
      <c r="C5812" t="str">
        <f t="shared" si="459"/>
        <v>NC_006422.1</v>
      </c>
      <c r="D5812" t="str">
        <f t="shared" si="460"/>
        <v>AJ748321</v>
      </c>
      <c r="E5812" t="str">
        <f t="shared" si="462"/>
        <v>Sulfolobus</v>
      </c>
      <c r="F5812" t="s">
        <v>32875</v>
      </c>
      <c r="G5812" t="str">
        <f t="shared" si="461"/>
        <v xml:space="preserve">Sulfolobusislandicus               Thermoprotei28.9337.106841---41-                                                                                </v>
      </c>
      <c r="H5812" t="s">
        <v>29482</v>
      </c>
      <c r="I5812" t="s">
        <v>481</v>
      </c>
      <c r="J5812" t="s">
        <v>482</v>
      </c>
      <c r="K5812" t="s">
        <v>483</v>
      </c>
      <c r="L5812" t="s">
        <v>29502</v>
      </c>
      <c r="M5812" t="s">
        <v>29503</v>
      </c>
      <c r="N5812" t="s">
        <v>29504</v>
      </c>
      <c r="O5812" s="1" t="s">
        <v>29505</v>
      </c>
      <c r="P5812" t="s">
        <v>29506</v>
      </c>
      <c r="Q5812">
        <v>41</v>
      </c>
      <c r="R5812" t="s">
        <v>23</v>
      </c>
      <c r="S5812" t="s">
        <v>23</v>
      </c>
      <c r="T5812" t="s">
        <v>23</v>
      </c>
      <c r="U5812">
        <v>41</v>
      </c>
      <c r="V5812" t="s">
        <v>3129</v>
      </c>
    </row>
    <row r="5813" spans="1:22">
      <c r="A5813">
        <v>6318087</v>
      </c>
      <c r="B5813" t="str">
        <f t="shared" si="458"/>
        <v>pARN4</v>
      </c>
      <c r="C5813" t="str">
        <f t="shared" si="459"/>
        <v>NC_006424.1</v>
      </c>
      <c r="D5813" t="str">
        <f t="shared" si="460"/>
        <v>AJ748323</v>
      </c>
      <c r="E5813" t="str">
        <f t="shared" si="462"/>
        <v>Sulfolobus</v>
      </c>
      <c r="F5813" t="s">
        <v>32875</v>
      </c>
      <c r="G5813" t="str">
        <f t="shared" si="461"/>
        <v xml:space="preserve">Sulfolobusislandicus               Thermoprotei26.47637.10151---1-                                                                                </v>
      </c>
      <c r="H5813" t="s">
        <v>29482</v>
      </c>
      <c r="I5813" t="s">
        <v>481</v>
      </c>
      <c r="J5813" t="s">
        <v>482</v>
      </c>
      <c r="K5813" t="s">
        <v>483</v>
      </c>
      <c r="L5813" t="s">
        <v>29507</v>
      </c>
      <c r="M5813" t="s">
        <v>29508</v>
      </c>
      <c r="N5813" t="s">
        <v>29509</v>
      </c>
      <c r="O5813" s="1" t="s">
        <v>29510</v>
      </c>
      <c r="P5813" t="s">
        <v>29511</v>
      </c>
      <c r="Q5813">
        <v>1</v>
      </c>
      <c r="R5813" t="s">
        <v>23</v>
      </c>
      <c r="S5813" t="s">
        <v>23</v>
      </c>
      <c r="T5813" t="s">
        <v>23</v>
      </c>
      <c r="U5813">
        <v>1</v>
      </c>
      <c r="V5813" t="s">
        <v>3129</v>
      </c>
    </row>
    <row r="5814" spans="1:22">
      <c r="A5814">
        <v>6317991</v>
      </c>
      <c r="B5814" t="str">
        <f t="shared" si="458"/>
        <v>pSOG2</v>
      </c>
      <c r="C5814" t="str">
        <f t="shared" si="459"/>
        <v>NC_010598.1</v>
      </c>
      <c r="D5814" t="str">
        <f t="shared" si="460"/>
        <v>DQ335584</v>
      </c>
      <c r="E5814" t="str">
        <f t="shared" si="462"/>
        <v>Sulfolobus</v>
      </c>
      <c r="F5814" t="s">
        <v>32875</v>
      </c>
      <c r="G5814" t="str">
        <f t="shared" si="461"/>
        <v xml:space="preserve">Sulfolobusislandicus               Thermoprotei25.9636.733441---41-                                                                        </v>
      </c>
      <c r="H5814" t="s">
        <v>29497</v>
      </c>
      <c r="I5814" t="s">
        <v>481</v>
      </c>
      <c r="J5814" t="s">
        <v>482</v>
      </c>
      <c r="K5814" t="s">
        <v>483</v>
      </c>
      <c r="L5814" t="s">
        <v>29512</v>
      </c>
      <c r="M5814" t="s">
        <v>29513</v>
      </c>
      <c r="N5814" t="s">
        <v>29514</v>
      </c>
      <c r="O5814" s="1" t="s">
        <v>29515</v>
      </c>
      <c r="P5814" t="s">
        <v>29516</v>
      </c>
      <c r="Q5814">
        <v>41</v>
      </c>
      <c r="R5814" t="s">
        <v>23</v>
      </c>
      <c r="S5814" t="s">
        <v>23</v>
      </c>
      <c r="T5814" t="s">
        <v>23</v>
      </c>
      <c r="U5814">
        <v>41</v>
      </c>
      <c r="V5814" t="s">
        <v>3736</v>
      </c>
    </row>
    <row r="5815" spans="1:22">
      <c r="A5815">
        <v>6317895</v>
      </c>
      <c r="B5815" t="str">
        <f t="shared" si="458"/>
        <v>pRN1</v>
      </c>
      <c r="C5815" t="str">
        <f t="shared" si="459"/>
        <v>NC_001771.1</v>
      </c>
      <c r="D5815" t="str">
        <f t="shared" si="460"/>
        <v>U36383</v>
      </c>
      <c r="E5815" t="str">
        <f t="shared" si="462"/>
        <v>Sulfolobus</v>
      </c>
      <c r="F5815" t="s">
        <v>32875</v>
      </c>
      <c r="G5815" t="str">
        <f t="shared" si="461"/>
        <v xml:space="preserve">Sulfolobusislandicus               Thermoprotei1290537.2716---6-                                                                                </v>
      </c>
      <c r="H5815" t="s">
        <v>29517</v>
      </c>
      <c r="I5815" t="s">
        <v>481</v>
      </c>
      <c r="J5815" t="s">
        <v>482</v>
      </c>
      <c r="K5815" t="s">
        <v>483</v>
      </c>
      <c r="L5815" t="s">
        <v>29518</v>
      </c>
      <c r="M5815" t="s">
        <v>29519</v>
      </c>
      <c r="N5815" t="s">
        <v>29520</v>
      </c>
      <c r="O5815" s="1">
        <v>12905</v>
      </c>
      <c r="P5815" t="s">
        <v>29521</v>
      </c>
      <c r="Q5815">
        <v>6</v>
      </c>
      <c r="R5815" t="s">
        <v>23</v>
      </c>
      <c r="S5815" t="s">
        <v>23</v>
      </c>
      <c r="T5815" t="s">
        <v>23</v>
      </c>
      <c r="U5815">
        <v>6</v>
      </c>
      <c r="V5815" t="s">
        <v>3129</v>
      </c>
    </row>
    <row r="5816" spans="1:22">
      <c r="A5816">
        <v>6317799</v>
      </c>
      <c r="B5816" t="str">
        <f t="shared" si="458"/>
        <v>pRN2</v>
      </c>
      <c r="C5816" t="str">
        <f t="shared" si="459"/>
        <v>NC_002101.1</v>
      </c>
      <c r="D5816" t="str">
        <f t="shared" si="460"/>
        <v>U93082</v>
      </c>
      <c r="E5816" t="str">
        <f t="shared" si="462"/>
        <v>Sulfolobus</v>
      </c>
      <c r="F5816" t="s">
        <v>32875</v>
      </c>
      <c r="G5816" t="str">
        <f t="shared" si="461"/>
        <v xml:space="preserve">Sulfolobusislandicus               Thermoprotei6.95937.36176---6-                                                                                </v>
      </c>
      <c r="H5816" t="s">
        <v>29517</v>
      </c>
      <c r="I5816" t="s">
        <v>481</v>
      </c>
      <c r="J5816" t="s">
        <v>482</v>
      </c>
      <c r="K5816" t="s">
        <v>483</v>
      </c>
      <c r="L5816" t="s">
        <v>29522</v>
      </c>
      <c r="M5816" t="s">
        <v>29523</v>
      </c>
      <c r="N5816" t="s">
        <v>29524</v>
      </c>
      <c r="O5816" s="1" t="s">
        <v>29525</v>
      </c>
      <c r="P5816" t="s">
        <v>29526</v>
      </c>
      <c r="Q5816">
        <v>6</v>
      </c>
      <c r="R5816" t="s">
        <v>23</v>
      </c>
      <c r="S5816" t="s">
        <v>23</v>
      </c>
      <c r="T5816" t="s">
        <v>23</v>
      </c>
      <c r="U5816">
        <v>6</v>
      </c>
      <c r="V5816" t="s">
        <v>3129</v>
      </c>
    </row>
    <row r="5817" spans="1:22">
      <c r="A5817">
        <v>6317703</v>
      </c>
      <c r="B5817" t="str">
        <f t="shared" si="458"/>
        <v>pHEN7</v>
      </c>
      <c r="C5817" t="str">
        <f t="shared" si="459"/>
        <v>NC_004853.1</v>
      </c>
      <c r="D5817" t="str">
        <f t="shared" si="460"/>
        <v>AJ294536</v>
      </c>
      <c r="E5817" t="str">
        <f t="shared" si="462"/>
        <v>Sulfolobus</v>
      </c>
      <c r="F5817" t="s">
        <v>32875</v>
      </c>
      <c r="G5817" t="str">
        <f t="shared" si="461"/>
        <v xml:space="preserve">Sulfolobusislandicus               Thermoprotei3049835.006411---11-                                                                        </v>
      </c>
      <c r="H5817" t="s">
        <v>29527</v>
      </c>
      <c r="I5817" t="s">
        <v>481</v>
      </c>
      <c r="J5817" t="s">
        <v>482</v>
      </c>
      <c r="K5817" t="s">
        <v>483</v>
      </c>
      <c r="L5817" t="s">
        <v>29528</v>
      </c>
      <c r="M5817" t="s">
        <v>29529</v>
      </c>
      <c r="N5817" t="s">
        <v>29530</v>
      </c>
      <c r="O5817" s="1">
        <v>30498</v>
      </c>
      <c r="P5817" t="s">
        <v>29531</v>
      </c>
      <c r="Q5817">
        <v>11</v>
      </c>
      <c r="R5817" t="s">
        <v>23</v>
      </c>
      <c r="S5817" t="s">
        <v>23</v>
      </c>
      <c r="T5817" t="s">
        <v>23</v>
      </c>
      <c r="U5817">
        <v>11</v>
      </c>
      <c r="V5817" t="s">
        <v>3736</v>
      </c>
    </row>
    <row r="5818" spans="1:22">
      <c r="A5818">
        <v>6317607</v>
      </c>
      <c r="B5818" t="str">
        <f t="shared" si="458"/>
        <v>pSSVx</v>
      </c>
      <c r="C5818" t="str">
        <f t="shared" si="459"/>
        <v>NC_010011.1</v>
      </c>
      <c r="D5818" t="str">
        <f t="shared" si="460"/>
        <v>-</v>
      </c>
      <c r="E5818" t="str">
        <f t="shared" si="462"/>
        <v>Sulfolobus</v>
      </c>
      <c r="F5818" t="s">
        <v>32875</v>
      </c>
      <c r="G5818" t="str">
        <f t="shared" si="461"/>
        <v xml:space="preserve">Sulfolobusislandicus               Thermoprotei5.70538.72048---8-                                                                                </v>
      </c>
      <c r="H5818" t="s">
        <v>29532</v>
      </c>
      <c r="I5818" t="s">
        <v>481</v>
      </c>
      <c r="J5818" t="s">
        <v>482</v>
      </c>
      <c r="K5818" t="s">
        <v>483</v>
      </c>
      <c r="L5818" t="s">
        <v>29533</v>
      </c>
      <c r="M5818" t="s">
        <v>29534</v>
      </c>
      <c r="N5818" t="s">
        <v>23</v>
      </c>
      <c r="O5818" s="1" t="s">
        <v>29535</v>
      </c>
      <c r="P5818" t="s">
        <v>29536</v>
      </c>
      <c r="Q5818">
        <v>8</v>
      </c>
      <c r="R5818" t="s">
        <v>23</v>
      </c>
      <c r="S5818" t="s">
        <v>23</v>
      </c>
      <c r="T5818" t="s">
        <v>23</v>
      </c>
      <c r="U5818">
        <v>8</v>
      </c>
      <c r="V5818" t="s">
        <v>3129</v>
      </c>
    </row>
    <row r="5819" spans="1:22">
      <c r="A5819">
        <v>6317511</v>
      </c>
      <c r="B5819" t="str">
        <f t="shared" si="458"/>
        <v>pXZ1</v>
      </c>
      <c r="C5819" t="str">
        <f t="shared" si="459"/>
        <v>NC_010365.1</v>
      </c>
      <c r="D5819" t="str">
        <f t="shared" si="460"/>
        <v>EU030940</v>
      </c>
      <c r="E5819" t="str">
        <f t="shared" si="462"/>
        <v>Sulfolobus</v>
      </c>
      <c r="F5819" t="s">
        <v>32875</v>
      </c>
      <c r="G5819" t="str">
        <f t="shared" si="461"/>
        <v xml:space="preserve">Sulfolobusislandicus               Thermoprotei3558239.45487---7-                                                                        </v>
      </c>
      <c r="H5819" t="s">
        <v>29537</v>
      </c>
      <c r="I5819" t="s">
        <v>481</v>
      </c>
      <c r="J5819" t="s">
        <v>482</v>
      </c>
      <c r="K5819" t="s">
        <v>483</v>
      </c>
      <c r="L5819" t="s">
        <v>29538</v>
      </c>
      <c r="M5819" t="s">
        <v>29539</v>
      </c>
      <c r="N5819" t="s">
        <v>29540</v>
      </c>
      <c r="O5819" s="1">
        <v>35582</v>
      </c>
      <c r="P5819" t="s">
        <v>29541</v>
      </c>
      <c r="Q5819">
        <v>7</v>
      </c>
      <c r="R5819" t="s">
        <v>23</v>
      </c>
      <c r="S5819" t="s">
        <v>23</v>
      </c>
      <c r="T5819" t="s">
        <v>23</v>
      </c>
      <c r="U5819">
        <v>7</v>
      </c>
      <c r="V5819" t="s">
        <v>3736</v>
      </c>
    </row>
    <row r="5820" spans="1:22">
      <c r="A5820">
        <v>6317415</v>
      </c>
      <c r="B5820" t="str">
        <f t="shared" si="458"/>
        <v>pLD8501</v>
      </c>
      <c r="C5820" t="str">
        <f t="shared" si="459"/>
        <v>NC_013770.1</v>
      </c>
      <c r="D5820" t="str">
        <f t="shared" si="460"/>
        <v>CP001732</v>
      </c>
      <c r="E5820" t="str">
        <f t="shared" si="462"/>
        <v>Sulfolobus</v>
      </c>
      <c r="F5820" t="s">
        <v>32875</v>
      </c>
      <c r="G5820" t="str">
        <f t="shared" si="461"/>
        <v>Sulfolobusislandicus               Thermoprotei26.61536.141339---401</v>
      </c>
      <c r="H5820" t="s">
        <v>29542</v>
      </c>
      <c r="I5820" t="s">
        <v>481</v>
      </c>
      <c r="J5820" t="s">
        <v>482</v>
      </c>
      <c r="K5820" t="s">
        <v>483</v>
      </c>
      <c r="L5820" t="s">
        <v>29543</v>
      </c>
      <c r="M5820" t="s">
        <v>29544</v>
      </c>
      <c r="N5820" t="s">
        <v>29545</v>
      </c>
      <c r="O5820" s="1" t="s">
        <v>29546</v>
      </c>
      <c r="P5820" t="s">
        <v>29547</v>
      </c>
      <c r="Q5820">
        <v>39</v>
      </c>
      <c r="R5820" t="s">
        <v>23</v>
      </c>
      <c r="S5820" t="s">
        <v>23</v>
      </c>
      <c r="T5820" t="s">
        <v>23</v>
      </c>
      <c r="U5820">
        <v>40</v>
      </c>
      <c r="V5820">
        <v>1</v>
      </c>
    </row>
    <row r="5821" spans="1:22">
      <c r="A5821">
        <v>6317319</v>
      </c>
      <c r="B5821" t="str">
        <f t="shared" si="458"/>
        <v>pYN01</v>
      </c>
      <c r="C5821" t="str">
        <f t="shared" si="459"/>
        <v>NC_012624.1</v>
      </c>
      <c r="D5821" t="str">
        <f t="shared" si="460"/>
        <v>CP001405</v>
      </c>
      <c r="E5821" t="str">
        <f t="shared" si="462"/>
        <v>Sulfolobus</v>
      </c>
      <c r="F5821" t="s">
        <v>32875</v>
      </c>
      <c r="G5821" t="str">
        <f t="shared" si="461"/>
        <v>Sulfolobusislandicus               Thermoprotei42.24536.108449---512</v>
      </c>
      <c r="H5821" t="s">
        <v>29548</v>
      </c>
      <c r="I5821" t="s">
        <v>481</v>
      </c>
      <c r="J5821" t="s">
        <v>482</v>
      </c>
      <c r="K5821" t="s">
        <v>483</v>
      </c>
      <c r="L5821" t="s">
        <v>29549</v>
      </c>
      <c r="M5821" t="s">
        <v>29550</v>
      </c>
      <c r="N5821" t="s">
        <v>29551</v>
      </c>
      <c r="O5821" s="1" t="s">
        <v>29552</v>
      </c>
      <c r="P5821" t="s">
        <v>29553</v>
      </c>
      <c r="Q5821">
        <v>49</v>
      </c>
      <c r="R5821" t="s">
        <v>23</v>
      </c>
      <c r="S5821" t="s">
        <v>23</v>
      </c>
      <c r="T5821" t="s">
        <v>23</v>
      </c>
      <c r="U5821">
        <v>51</v>
      </c>
      <c r="V5821">
        <v>2</v>
      </c>
    </row>
    <row r="5822" spans="1:22">
      <c r="A5822">
        <v>6317223</v>
      </c>
      <c r="B5822" t="str">
        <f t="shared" si="458"/>
        <v>pORA1</v>
      </c>
      <c r="C5822" t="str">
        <f t="shared" si="459"/>
        <v>NC_006906.1</v>
      </c>
      <c r="D5822" t="str">
        <f t="shared" si="460"/>
        <v>AJ862826</v>
      </c>
      <c r="E5822" t="str">
        <f t="shared" si="462"/>
        <v>Sulfolobus</v>
      </c>
      <c r="F5822" t="s">
        <v>32876</v>
      </c>
      <c r="G5822" t="str">
        <f t="shared" si="461"/>
        <v xml:space="preserve">Sulfolobusneozealandicus           Thermoprotei9.68937.836713---13-                                                                        </v>
      </c>
      <c r="H5822" t="s">
        <v>29554</v>
      </c>
      <c r="I5822" t="s">
        <v>481</v>
      </c>
      <c r="J5822" t="s">
        <v>482</v>
      </c>
      <c r="K5822" t="s">
        <v>483</v>
      </c>
      <c r="L5822" t="s">
        <v>29555</v>
      </c>
      <c r="M5822" t="s">
        <v>29556</v>
      </c>
      <c r="N5822" t="s">
        <v>29557</v>
      </c>
      <c r="O5822" s="1" t="s">
        <v>29558</v>
      </c>
      <c r="P5822" t="s">
        <v>29559</v>
      </c>
      <c r="Q5822">
        <v>13</v>
      </c>
      <c r="R5822" t="s">
        <v>23</v>
      </c>
      <c r="S5822" t="s">
        <v>23</v>
      </c>
      <c r="T5822" t="s">
        <v>23</v>
      </c>
      <c r="U5822">
        <v>13</v>
      </c>
      <c r="V5822" t="s">
        <v>3736</v>
      </c>
    </row>
    <row r="5823" spans="1:22">
      <c r="A5823">
        <v>6317127</v>
      </c>
      <c r="B5823" t="str">
        <f t="shared" si="458"/>
        <v>pSSVi</v>
      </c>
      <c r="C5823" t="str">
        <f t="shared" si="459"/>
        <v>NC_013777.1</v>
      </c>
      <c r="D5823" t="str">
        <f t="shared" si="460"/>
        <v>DQ183185</v>
      </c>
      <c r="E5823" t="str">
        <f t="shared" si="462"/>
        <v>Sulfolobus</v>
      </c>
      <c r="F5823" t="s">
        <v>32877</v>
      </c>
      <c r="G5823" t="str">
        <f t="shared" si="461"/>
        <v xml:space="preserve">Sulfolobussolfataricus             Thermoprotei2715039.04188---8-                                                                        </v>
      </c>
      <c r="H5823" t="s">
        <v>29560</v>
      </c>
      <c r="I5823" t="s">
        <v>481</v>
      </c>
      <c r="J5823" t="s">
        <v>482</v>
      </c>
      <c r="K5823" t="s">
        <v>483</v>
      </c>
      <c r="L5823" t="s">
        <v>29561</v>
      </c>
      <c r="M5823" t="s">
        <v>29562</v>
      </c>
      <c r="N5823" t="s">
        <v>29563</v>
      </c>
      <c r="O5823" s="1">
        <v>27150</v>
      </c>
      <c r="P5823" t="s">
        <v>24806</v>
      </c>
      <c r="Q5823">
        <v>8</v>
      </c>
      <c r="R5823" t="s">
        <v>23</v>
      </c>
      <c r="S5823" t="s">
        <v>23</v>
      </c>
      <c r="T5823" t="s">
        <v>23</v>
      </c>
      <c r="U5823">
        <v>8</v>
      </c>
      <c r="V5823" t="s">
        <v>3736</v>
      </c>
    </row>
    <row r="5824" spans="1:22">
      <c r="A5824">
        <v>6317031</v>
      </c>
      <c r="B5824" t="str">
        <f t="shared" si="458"/>
        <v>pIT3</v>
      </c>
      <c r="C5824" t="str">
        <f t="shared" si="459"/>
        <v>NC_005907.1</v>
      </c>
      <c r="D5824" t="str">
        <f t="shared" si="460"/>
        <v>AY591755</v>
      </c>
      <c r="E5824" t="str">
        <f t="shared" si="462"/>
        <v>Sulfolobus</v>
      </c>
      <c r="F5824" t="s">
        <v>32877</v>
      </c>
      <c r="G5824" t="str">
        <f t="shared" si="461"/>
        <v xml:space="preserve">Sulfolobussolfataricus             Thermoprotei4.96744.03066---6-                                                                        </v>
      </c>
      <c r="H5824" t="s">
        <v>29564</v>
      </c>
      <c r="I5824" t="s">
        <v>481</v>
      </c>
      <c r="J5824" t="s">
        <v>482</v>
      </c>
      <c r="K5824" t="s">
        <v>483</v>
      </c>
      <c r="L5824" t="s">
        <v>29565</v>
      </c>
      <c r="M5824" t="s">
        <v>29566</v>
      </c>
      <c r="N5824" t="s">
        <v>29567</v>
      </c>
      <c r="O5824" s="1" t="s">
        <v>28693</v>
      </c>
      <c r="P5824" t="s">
        <v>29568</v>
      </c>
      <c r="Q5824">
        <v>6</v>
      </c>
      <c r="R5824" t="s">
        <v>23</v>
      </c>
      <c r="S5824" t="s">
        <v>23</v>
      </c>
      <c r="T5824" t="s">
        <v>23</v>
      </c>
      <c r="U5824">
        <v>6</v>
      </c>
      <c r="V5824" t="s">
        <v>3736</v>
      </c>
    </row>
    <row r="5825" spans="1:22">
      <c r="A5825">
        <v>6316935</v>
      </c>
      <c r="B5825" t="str">
        <f t="shared" si="458"/>
        <v>pMGB1</v>
      </c>
      <c r="C5825" t="str">
        <f t="shared" si="459"/>
        <v>NC_021914.1</v>
      </c>
      <c r="D5825" t="str">
        <f t="shared" si="460"/>
        <v>HG008922</v>
      </c>
      <c r="E5825" t="str">
        <f t="shared" si="462"/>
        <v>Sulfolobus</v>
      </c>
      <c r="F5825" t="s">
        <v>32877</v>
      </c>
      <c r="G5825" t="str">
        <f t="shared" si="461"/>
        <v xml:space="preserve">Sulfolobussolfataricus             Thermoprotei27.97539.54634---34-                                                                        </v>
      </c>
      <c r="H5825" t="s">
        <v>29560</v>
      </c>
      <c r="I5825" t="s">
        <v>481</v>
      </c>
      <c r="J5825" t="s">
        <v>482</v>
      </c>
      <c r="K5825" t="s">
        <v>483</v>
      </c>
      <c r="L5825" t="s">
        <v>29569</v>
      </c>
      <c r="M5825" t="s">
        <v>29570</v>
      </c>
      <c r="N5825" t="s">
        <v>29571</v>
      </c>
      <c r="O5825" s="1" t="s">
        <v>29572</v>
      </c>
      <c r="P5825" t="s">
        <v>29573</v>
      </c>
      <c r="Q5825">
        <v>34</v>
      </c>
      <c r="R5825" t="s">
        <v>23</v>
      </c>
      <c r="S5825" t="s">
        <v>23</v>
      </c>
      <c r="T5825" t="s">
        <v>23</v>
      </c>
      <c r="U5825">
        <v>34</v>
      </c>
      <c r="V5825" t="s">
        <v>3736</v>
      </c>
    </row>
    <row r="5826" spans="1:22">
      <c r="A5826">
        <v>6316839</v>
      </c>
      <c r="B5826" t="str">
        <f t="shared" si="458"/>
        <v>pNOB8</v>
      </c>
      <c r="C5826" t="str">
        <f t="shared" si="459"/>
        <v>NC_006493.1</v>
      </c>
      <c r="D5826" t="str">
        <f t="shared" si="460"/>
        <v>AJ010405</v>
      </c>
      <c r="E5826" t="str">
        <f t="shared" si="462"/>
        <v>Sulfolobus</v>
      </c>
      <c r="F5826" t="s">
        <v>32132</v>
      </c>
      <c r="G5826" t="str">
        <f t="shared" si="461"/>
        <v xml:space="preserve">Sulfolobussp.                      Thermoprotei41.22937.262652---52-                                                                                </v>
      </c>
      <c r="H5826" t="s">
        <v>29574</v>
      </c>
      <c r="I5826" t="s">
        <v>481</v>
      </c>
      <c r="J5826" t="s">
        <v>482</v>
      </c>
      <c r="K5826" t="s">
        <v>483</v>
      </c>
      <c r="L5826" t="s">
        <v>29575</v>
      </c>
      <c r="M5826" t="s">
        <v>29576</v>
      </c>
      <c r="N5826" t="s">
        <v>29577</v>
      </c>
      <c r="O5826" s="1" t="s">
        <v>29578</v>
      </c>
      <c r="P5826" t="s">
        <v>29579</v>
      </c>
      <c r="Q5826">
        <v>52</v>
      </c>
      <c r="R5826" t="s">
        <v>23</v>
      </c>
      <c r="S5826" t="s">
        <v>23</v>
      </c>
      <c r="T5826" t="s">
        <v>23</v>
      </c>
      <c r="U5826">
        <v>52</v>
      </c>
      <c r="V5826" t="s">
        <v>3129</v>
      </c>
    </row>
    <row r="5827" spans="1:22">
      <c r="A5827">
        <v>6316743</v>
      </c>
      <c r="B5827" t="str">
        <f t="shared" ref="B5827:B5890" si="463">L5827</f>
        <v>pTC</v>
      </c>
      <c r="C5827" t="str">
        <f t="shared" ref="C5827:C5890" si="464">M5827</f>
        <v>NC_005969.1</v>
      </c>
      <c r="D5827" t="str">
        <f t="shared" ref="D5827:D5890" si="465">N5827</f>
        <v>AY517480</v>
      </c>
      <c r="E5827" t="str">
        <f t="shared" si="462"/>
        <v>Sulfolobus</v>
      </c>
      <c r="F5827" t="s">
        <v>32878</v>
      </c>
      <c r="G5827" t="str">
        <f t="shared" ref="G5827:G5890" si="466">CONCATENATE(E5827,F5827,K5827,O5827,P5827,Q5827,R5827,S5827,T5827,U5827,V5827)</f>
        <v xml:space="preserve">Sulfolobustengchongensis           Thermoprotei20.41741.396927---27-                                                                        </v>
      </c>
      <c r="H5827" t="s">
        <v>29580</v>
      </c>
      <c r="I5827" t="s">
        <v>481</v>
      </c>
      <c r="J5827" t="s">
        <v>482</v>
      </c>
      <c r="K5827" t="s">
        <v>483</v>
      </c>
      <c r="L5827" t="s">
        <v>29581</v>
      </c>
      <c r="M5827" t="s">
        <v>29582</v>
      </c>
      <c r="N5827" t="s">
        <v>29583</v>
      </c>
      <c r="O5827" s="1" t="s">
        <v>18697</v>
      </c>
      <c r="P5827" t="s">
        <v>29584</v>
      </c>
      <c r="Q5827">
        <v>27</v>
      </c>
      <c r="R5827" t="s">
        <v>23</v>
      </c>
      <c r="S5827" t="s">
        <v>23</v>
      </c>
      <c r="T5827" t="s">
        <v>23</v>
      </c>
      <c r="U5827">
        <v>27</v>
      </c>
      <c r="V5827" t="s">
        <v>3736</v>
      </c>
    </row>
    <row r="5828" spans="1:22">
      <c r="A5828">
        <v>6316647</v>
      </c>
      <c r="B5828" t="str">
        <f t="shared" si="463"/>
        <v>pSCD</v>
      </c>
      <c r="C5828" t="str">
        <f t="shared" si="464"/>
        <v>NC_022358.1</v>
      </c>
      <c r="D5828" t="str">
        <f t="shared" si="465"/>
        <v>AP013067</v>
      </c>
      <c r="E5828" t="str">
        <f t="shared" si="462"/>
        <v>Sulfuricella</v>
      </c>
      <c r="F5828" t="s">
        <v>32123</v>
      </c>
      <c r="G5828" t="str">
        <f t="shared" si="466"/>
        <v xml:space="preserve">Sulfuricelladenitrificans            Betaproteobacteria86.61956.725491---91-                                                </v>
      </c>
      <c r="H5828" t="s">
        <v>29585</v>
      </c>
      <c r="I5828" t="s">
        <v>15</v>
      </c>
      <c r="J5828" t="s">
        <v>78</v>
      </c>
      <c r="K5828" t="s">
        <v>453</v>
      </c>
      <c r="L5828" t="s">
        <v>29586</v>
      </c>
      <c r="M5828" t="s">
        <v>29587</v>
      </c>
      <c r="N5828" t="s">
        <v>29588</v>
      </c>
      <c r="O5828" s="1" t="s">
        <v>29589</v>
      </c>
      <c r="P5828" t="s">
        <v>29590</v>
      </c>
      <c r="Q5828">
        <v>91</v>
      </c>
      <c r="R5828" t="s">
        <v>23</v>
      </c>
      <c r="S5828" t="s">
        <v>23</v>
      </c>
      <c r="T5828" t="s">
        <v>23</v>
      </c>
      <c r="U5828">
        <v>91</v>
      </c>
      <c r="V5828" t="s">
        <v>24</v>
      </c>
    </row>
    <row r="5829" spans="1:22">
      <c r="A5829">
        <v>6316551</v>
      </c>
      <c r="B5829" t="str">
        <f t="shared" si="463"/>
        <v>pSULKU03</v>
      </c>
      <c r="C5829" t="str">
        <f t="shared" si="464"/>
        <v>NC_014756.1</v>
      </c>
      <c r="D5829" t="str">
        <f t="shared" si="465"/>
        <v>CP002358</v>
      </c>
      <c r="E5829" t="str">
        <f t="shared" si="462"/>
        <v>Sulfuricurvum</v>
      </c>
      <c r="F5829" t="s">
        <v>32879</v>
      </c>
      <c r="G5829" t="str">
        <f t="shared" si="466"/>
        <v>Sulfuricurvumkujiense                 delta/epsilon subdivisions51.01438.175854---551</v>
      </c>
      <c r="H5829" t="s">
        <v>29591</v>
      </c>
      <c r="I5829" t="s">
        <v>15</v>
      </c>
      <c r="J5829" t="s">
        <v>78</v>
      </c>
      <c r="K5829" t="s">
        <v>2229</v>
      </c>
      <c r="L5829" t="s">
        <v>29592</v>
      </c>
      <c r="M5829" t="s">
        <v>29593</v>
      </c>
      <c r="N5829" t="s">
        <v>29594</v>
      </c>
      <c r="O5829" s="1" t="s">
        <v>29595</v>
      </c>
      <c r="P5829" t="s">
        <v>29596</v>
      </c>
      <c r="Q5829">
        <v>54</v>
      </c>
      <c r="R5829" t="s">
        <v>23</v>
      </c>
      <c r="S5829" t="s">
        <v>23</v>
      </c>
      <c r="T5829" t="s">
        <v>23</v>
      </c>
      <c r="U5829">
        <v>55</v>
      </c>
      <c r="V5829">
        <v>1</v>
      </c>
    </row>
    <row r="5830" spans="1:22">
      <c r="A5830">
        <v>6316455</v>
      </c>
      <c r="B5830" t="str">
        <f t="shared" si="463"/>
        <v>pSULKU01</v>
      </c>
      <c r="C5830" t="str">
        <f t="shared" si="464"/>
        <v>NC_014754.1</v>
      </c>
      <c r="D5830" t="str">
        <f t="shared" si="465"/>
        <v>CP002356</v>
      </c>
      <c r="E5830" t="str">
        <f t="shared" si="462"/>
        <v>Sulfuricurvum</v>
      </c>
      <c r="F5830" t="s">
        <v>32879</v>
      </c>
      <c r="G5830" t="str">
        <f t="shared" si="466"/>
        <v>Sulfuricurvumkujiense                 delta/epsilon subdivisions118.58540.6114110---1144</v>
      </c>
      <c r="H5830" t="s">
        <v>29591</v>
      </c>
      <c r="I5830" t="s">
        <v>15</v>
      </c>
      <c r="J5830" t="s">
        <v>78</v>
      </c>
      <c r="K5830" t="s">
        <v>2229</v>
      </c>
      <c r="L5830" t="s">
        <v>29597</v>
      </c>
      <c r="M5830" t="s">
        <v>29598</v>
      </c>
      <c r="N5830" t="s">
        <v>29599</v>
      </c>
      <c r="O5830" s="1" t="s">
        <v>29600</v>
      </c>
      <c r="P5830" t="s">
        <v>29601</v>
      </c>
      <c r="Q5830">
        <v>110</v>
      </c>
      <c r="R5830" t="s">
        <v>23</v>
      </c>
      <c r="S5830" t="s">
        <v>23</v>
      </c>
      <c r="T5830" t="s">
        <v>23</v>
      </c>
      <c r="U5830">
        <v>114</v>
      </c>
      <c r="V5830">
        <v>4</v>
      </c>
    </row>
    <row r="5831" spans="1:22">
      <c r="A5831">
        <v>6316359</v>
      </c>
      <c r="B5831" t="str">
        <f t="shared" si="463"/>
        <v>pSULKU02</v>
      </c>
      <c r="C5831" t="str">
        <f t="shared" si="464"/>
        <v>NC_014755.1</v>
      </c>
      <c r="D5831" t="str">
        <f t="shared" si="465"/>
        <v>CP002357</v>
      </c>
      <c r="E5831" t="str">
        <f t="shared" si="462"/>
        <v>Sulfuricurvum</v>
      </c>
      <c r="F5831" t="s">
        <v>32879</v>
      </c>
      <c r="G5831" t="str">
        <f t="shared" si="466"/>
        <v>Sulfuricurvumkujiense                 delta/epsilon subdivisions71.51340.25784---851</v>
      </c>
      <c r="H5831" t="s">
        <v>29591</v>
      </c>
      <c r="I5831" t="s">
        <v>15</v>
      </c>
      <c r="J5831" t="s">
        <v>78</v>
      </c>
      <c r="K5831" t="s">
        <v>2229</v>
      </c>
      <c r="L5831" t="s">
        <v>29602</v>
      </c>
      <c r="M5831" t="s">
        <v>29603</v>
      </c>
      <c r="N5831" t="s">
        <v>29604</v>
      </c>
      <c r="O5831" s="1" t="s">
        <v>29605</v>
      </c>
      <c r="P5831" t="s">
        <v>29606</v>
      </c>
      <c r="Q5831">
        <v>84</v>
      </c>
      <c r="R5831" t="s">
        <v>23</v>
      </c>
      <c r="S5831" t="s">
        <v>23</v>
      </c>
      <c r="T5831" t="s">
        <v>23</v>
      </c>
      <c r="U5831">
        <v>85</v>
      </c>
      <c r="V5831">
        <v>1</v>
      </c>
    </row>
    <row r="5832" spans="1:22">
      <c r="A5832">
        <v>6316263</v>
      </c>
      <c r="B5832" t="str">
        <f t="shared" si="463"/>
        <v>pSULKU04</v>
      </c>
      <c r="C5832" t="str">
        <f t="shared" si="464"/>
        <v>NC_014763.1</v>
      </c>
      <c r="D5832" t="str">
        <f t="shared" si="465"/>
        <v>CP002359</v>
      </c>
      <c r="E5832" t="str">
        <f t="shared" si="462"/>
        <v>Sulfuricurvum</v>
      </c>
      <c r="F5832" t="s">
        <v>32879</v>
      </c>
      <c r="G5832" t="str">
        <f t="shared" si="466"/>
        <v xml:space="preserve">Sulfuricurvumkujiense                 delta/epsilon subdivisions3.42143.08683---3-                                </v>
      </c>
      <c r="H5832" t="s">
        <v>29591</v>
      </c>
      <c r="I5832" t="s">
        <v>15</v>
      </c>
      <c r="J5832" t="s">
        <v>78</v>
      </c>
      <c r="K5832" t="s">
        <v>2229</v>
      </c>
      <c r="L5832" t="s">
        <v>29607</v>
      </c>
      <c r="M5832" t="s">
        <v>29608</v>
      </c>
      <c r="N5832" t="s">
        <v>29609</v>
      </c>
      <c r="O5832" s="1" t="s">
        <v>29610</v>
      </c>
      <c r="P5832" t="s">
        <v>29611</v>
      </c>
      <c r="Q5832">
        <v>3</v>
      </c>
      <c r="R5832" t="s">
        <v>23</v>
      </c>
      <c r="S5832" t="s">
        <v>23</v>
      </c>
      <c r="T5832" t="s">
        <v>23</v>
      </c>
      <c r="U5832">
        <v>3</v>
      </c>
      <c r="V5832" t="s">
        <v>108</v>
      </c>
    </row>
    <row r="5833" spans="1:22">
      <c r="A5833">
        <v>6316167</v>
      </c>
      <c r="B5833" t="str">
        <f t="shared" si="463"/>
        <v>pANL</v>
      </c>
      <c r="C5833" t="str">
        <f t="shared" si="464"/>
        <v>NC_004073.2</v>
      </c>
      <c r="D5833" t="str">
        <f t="shared" si="465"/>
        <v>AF441790</v>
      </c>
      <c r="E5833" t="str">
        <f t="shared" si="462"/>
        <v>Synechococcus</v>
      </c>
      <c r="F5833" t="s">
        <v>32880</v>
      </c>
      <c r="G5833" t="str">
        <f t="shared" si="466"/>
        <v xml:space="preserve">Synechococcuselongatus                Oscillatoriophycideae46.36652.887958---58-                                                </v>
      </c>
      <c r="H5833" t="s">
        <v>29612</v>
      </c>
      <c r="I5833" t="s">
        <v>15</v>
      </c>
      <c r="J5833" t="s">
        <v>26</v>
      </c>
      <c r="K5833" t="s">
        <v>155</v>
      </c>
      <c r="L5833" t="s">
        <v>29613</v>
      </c>
      <c r="M5833" t="s">
        <v>29614</v>
      </c>
      <c r="N5833" t="s">
        <v>29615</v>
      </c>
      <c r="O5833" s="1" t="s">
        <v>29616</v>
      </c>
      <c r="P5833" t="s">
        <v>29617</v>
      </c>
      <c r="Q5833">
        <v>58</v>
      </c>
      <c r="R5833" t="s">
        <v>23</v>
      </c>
      <c r="S5833" t="s">
        <v>23</v>
      </c>
      <c r="T5833" t="s">
        <v>23</v>
      </c>
      <c r="U5833">
        <v>58</v>
      </c>
      <c r="V5833" t="s">
        <v>24</v>
      </c>
    </row>
    <row r="5834" spans="1:22">
      <c r="A5834">
        <v>6316071</v>
      </c>
      <c r="B5834" t="str">
        <f t="shared" si="463"/>
        <v>pUH24</v>
      </c>
      <c r="C5834" t="str">
        <f t="shared" si="464"/>
        <v>NC_004990.1</v>
      </c>
      <c r="D5834" t="str">
        <f t="shared" si="465"/>
        <v>S89470</v>
      </c>
      <c r="E5834" t="str">
        <f t="shared" si="462"/>
        <v>Synechococcus</v>
      </c>
      <c r="F5834" t="s">
        <v>32880</v>
      </c>
      <c r="G5834" t="str">
        <f t="shared" si="466"/>
        <v xml:space="preserve">Synechococcuselongatus                Oscillatoriophycideae7.83559.43848---9-                                                                        </v>
      </c>
      <c r="H5834" t="s">
        <v>29618</v>
      </c>
      <c r="I5834" t="s">
        <v>15</v>
      </c>
      <c r="J5834" t="s">
        <v>26</v>
      </c>
      <c r="K5834" t="s">
        <v>155</v>
      </c>
      <c r="L5834" t="s">
        <v>29619</v>
      </c>
      <c r="M5834" t="s">
        <v>29620</v>
      </c>
      <c r="N5834" t="s">
        <v>29621</v>
      </c>
      <c r="O5834" s="1" t="s">
        <v>29622</v>
      </c>
      <c r="P5834" t="s">
        <v>29623</v>
      </c>
      <c r="Q5834">
        <v>8</v>
      </c>
      <c r="R5834" t="s">
        <v>23</v>
      </c>
      <c r="S5834" t="s">
        <v>23</v>
      </c>
      <c r="T5834" t="s">
        <v>23</v>
      </c>
      <c r="U5834">
        <v>9</v>
      </c>
      <c r="V5834" t="s">
        <v>3736</v>
      </c>
    </row>
    <row r="5835" spans="1:22">
      <c r="A5835">
        <v>6315975</v>
      </c>
      <c r="B5835">
        <f t="shared" si="463"/>
        <v>1</v>
      </c>
      <c r="C5835" t="str">
        <f t="shared" si="464"/>
        <v>NC_007595.1</v>
      </c>
      <c r="D5835" t="str">
        <f t="shared" si="465"/>
        <v>CP000101</v>
      </c>
      <c r="E5835" t="str">
        <f t="shared" si="462"/>
        <v>Synechococcus</v>
      </c>
      <c r="F5835" t="s">
        <v>32880</v>
      </c>
      <c r="G5835" t="str">
        <f t="shared" si="466"/>
        <v xml:space="preserve">Synechococcuselongatus                Oscillatoriophycideae46.36652.887954---54-                                                </v>
      </c>
      <c r="H5835" t="s">
        <v>29612</v>
      </c>
      <c r="I5835" t="s">
        <v>15</v>
      </c>
      <c r="J5835" t="s">
        <v>26</v>
      </c>
      <c r="K5835" t="s">
        <v>155</v>
      </c>
      <c r="L5835">
        <v>1</v>
      </c>
      <c r="M5835" t="s">
        <v>29624</v>
      </c>
      <c r="N5835" t="s">
        <v>29625</v>
      </c>
      <c r="O5835" s="1" t="s">
        <v>29616</v>
      </c>
      <c r="P5835" t="s">
        <v>29617</v>
      </c>
      <c r="Q5835">
        <v>54</v>
      </c>
      <c r="R5835" t="s">
        <v>23</v>
      </c>
      <c r="S5835" t="s">
        <v>23</v>
      </c>
      <c r="T5835" t="s">
        <v>23</v>
      </c>
      <c r="U5835">
        <v>54</v>
      </c>
      <c r="V5835" t="s">
        <v>24</v>
      </c>
    </row>
    <row r="5836" spans="1:22">
      <c r="A5836">
        <v>6315879</v>
      </c>
      <c r="B5836" t="str">
        <f t="shared" si="463"/>
        <v>pMA4</v>
      </c>
      <c r="C5836" t="str">
        <f t="shared" si="464"/>
        <v>NC_001974.1</v>
      </c>
      <c r="D5836" t="str">
        <f t="shared" si="465"/>
        <v>AB018669</v>
      </c>
      <c r="E5836" t="str">
        <f t="shared" si="462"/>
        <v>Synechococcus</v>
      </c>
      <c r="F5836" t="s">
        <v>32132</v>
      </c>
      <c r="G5836" t="str">
        <f t="shared" si="466"/>
        <v xml:space="preserve">Synechococcussp.                      Oscillatoriophycideae2.51448.7669------                                                                </v>
      </c>
      <c r="H5836" t="s">
        <v>29626</v>
      </c>
      <c r="I5836" t="s">
        <v>15</v>
      </c>
      <c r="J5836" t="s">
        <v>26</v>
      </c>
      <c r="K5836" t="s">
        <v>155</v>
      </c>
      <c r="L5836" t="s">
        <v>29627</v>
      </c>
      <c r="M5836" t="s">
        <v>29628</v>
      </c>
      <c r="N5836" t="s">
        <v>29629</v>
      </c>
      <c r="O5836" s="1" t="s">
        <v>29630</v>
      </c>
      <c r="P5836" t="s">
        <v>29631</v>
      </c>
      <c r="Q5836" t="s">
        <v>23</v>
      </c>
      <c r="R5836" t="s">
        <v>23</v>
      </c>
      <c r="S5836" t="s">
        <v>23</v>
      </c>
      <c r="T5836" t="s">
        <v>23</v>
      </c>
      <c r="U5836" t="s">
        <v>23</v>
      </c>
      <c r="V5836" t="s">
        <v>495</v>
      </c>
    </row>
    <row r="5837" spans="1:22">
      <c r="A5837">
        <v>6315783</v>
      </c>
      <c r="B5837" t="str">
        <f t="shared" si="463"/>
        <v>pSYN6312.01</v>
      </c>
      <c r="C5837" t="str">
        <f t="shared" si="464"/>
        <v>NC_019681.1</v>
      </c>
      <c r="D5837" t="str">
        <f t="shared" si="465"/>
        <v>CP003559</v>
      </c>
      <c r="E5837" t="str">
        <f t="shared" si="462"/>
        <v>Synechococcus</v>
      </c>
      <c r="F5837" t="s">
        <v>32132</v>
      </c>
      <c r="G5837" t="str">
        <f t="shared" si="466"/>
        <v xml:space="preserve">Synechococcussp.                      Oscillatoriophycideae23.22346.574528---28-                                                </v>
      </c>
      <c r="H5837" t="s">
        <v>29632</v>
      </c>
      <c r="I5837" t="s">
        <v>15</v>
      </c>
      <c r="J5837" t="s">
        <v>26</v>
      </c>
      <c r="K5837" t="s">
        <v>155</v>
      </c>
      <c r="L5837" t="s">
        <v>29633</v>
      </c>
      <c r="M5837" t="s">
        <v>29634</v>
      </c>
      <c r="N5837" t="s">
        <v>29635</v>
      </c>
      <c r="O5837" s="1" t="s">
        <v>29636</v>
      </c>
      <c r="P5837" t="s">
        <v>29637</v>
      </c>
      <c r="Q5837">
        <v>28</v>
      </c>
      <c r="R5837" t="s">
        <v>23</v>
      </c>
      <c r="S5837" t="s">
        <v>23</v>
      </c>
      <c r="T5837" t="s">
        <v>23</v>
      </c>
      <c r="U5837">
        <v>28</v>
      </c>
      <c r="V5837" t="s">
        <v>24</v>
      </c>
    </row>
    <row r="5838" spans="1:22">
      <c r="A5838">
        <v>6315687</v>
      </c>
      <c r="B5838" t="str">
        <f t="shared" si="463"/>
        <v>pAQ5</v>
      </c>
      <c r="C5838" t="str">
        <f t="shared" si="464"/>
        <v>NC_010479.1</v>
      </c>
      <c r="D5838" t="str">
        <f t="shared" si="465"/>
        <v>CP000955</v>
      </c>
      <c r="E5838" t="str">
        <f t="shared" si="462"/>
        <v>Synechococcus</v>
      </c>
      <c r="F5838" t="s">
        <v>32132</v>
      </c>
      <c r="G5838" t="str">
        <f t="shared" si="466"/>
        <v>Synechococcussp.                      Oscillatoriophycideae38.51542.648339---401</v>
      </c>
      <c r="H5838" t="s">
        <v>29638</v>
      </c>
      <c r="I5838" t="s">
        <v>15</v>
      </c>
      <c r="J5838" t="s">
        <v>26</v>
      </c>
      <c r="K5838" t="s">
        <v>155</v>
      </c>
      <c r="L5838" t="s">
        <v>29639</v>
      </c>
      <c r="M5838" t="s">
        <v>29640</v>
      </c>
      <c r="N5838" t="s">
        <v>29641</v>
      </c>
      <c r="O5838" s="1" t="s">
        <v>29642</v>
      </c>
      <c r="P5838" t="s">
        <v>29643</v>
      </c>
      <c r="Q5838">
        <v>39</v>
      </c>
      <c r="R5838" t="s">
        <v>23</v>
      </c>
      <c r="S5838" t="s">
        <v>23</v>
      </c>
      <c r="T5838" t="s">
        <v>23</v>
      </c>
      <c r="U5838">
        <v>40</v>
      </c>
      <c r="V5838">
        <v>1</v>
      </c>
    </row>
    <row r="5839" spans="1:22">
      <c r="A5839">
        <v>6315591</v>
      </c>
      <c r="B5839" t="str">
        <f t="shared" si="463"/>
        <v>pAQ7</v>
      </c>
      <c r="C5839" t="str">
        <f t="shared" si="464"/>
        <v>NC_010474.1</v>
      </c>
      <c r="D5839" t="str">
        <f t="shared" si="465"/>
        <v>CP000957</v>
      </c>
      <c r="E5839" t="str">
        <f t="shared" si="462"/>
        <v>Synechococcus</v>
      </c>
      <c r="F5839" t="s">
        <v>32132</v>
      </c>
      <c r="G5839" t="str">
        <f t="shared" si="466"/>
        <v>Synechococcussp.                      Oscillatoriophycideae186.45947.2678164---1662</v>
      </c>
      <c r="H5839" t="s">
        <v>29638</v>
      </c>
      <c r="I5839" t="s">
        <v>15</v>
      </c>
      <c r="J5839" t="s">
        <v>26</v>
      </c>
      <c r="K5839" t="s">
        <v>155</v>
      </c>
      <c r="L5839" t="s">
        <v>29644</v>
      </c>
      <c r="M5839" t="s">
        <v>29645</v>
      </c>
      <c r="N5839" t="s">
        <v>29646</v>
      </c>
      <c r="O5839" s="1" t="s">
        <v>29647</v>
      </c>
      <c r="P5839" t="s">
        <v>29648</v>
      </c>
      <c r="Q5839">
        <v>164</v>
      </c>
      <c r="R5839" t="s">
        <v>23</v>
      </c>
      <c r="S5839" t="s">
        <v>23</v>
      </c>
      <c r="T5839" t="s">
        <v>23</v>
      </c>
      <c r="U5839">
        <v>166</v>
      </c>
      <c r="V5839">
        <v>2</v>
      </c>
    </row>
    <row r="5840" spans="1:22">
      <c r="A5840">
        <v>6315495</v>
      </c>
      <c r="B5840" t="str">
        <f t="shared" si="463"/>
        <v>pAQ6</v>
      </c>
      <c r="C5840" t="str">
        <f t="shared" si="464"/>
        <v>NC_010480.1</v>
      </c>
      <c r="D5840" t="str">
        <f t="shared" si="465"/>
        <v>CP000956</v>
      </c>
      <c r="E5840" t="str">
        <f t="shared" si="462"/>
        <v>Synechococcus</v>
      </c>
      <c r="F5840" t="s">
        <v>32132</v>
      </c>
      <c r="G5840" t="str">
        <f t="shared" si="466"/>
        <v>Synechococcussp.                      Oscillatoriophycideae124.0345.073107---1081</v>
      </c>
      <c r="H5840" t="s">
        <v>29638</v>
      </c>
      <c r="I5840" t="s">
        <v>15</v>
      </c>
      <c r="J5840" t="s">
        <v>26</v>
      </c>
      <c r="K5840" t="s">
        <v>155</v>
      </c>
      <c r="L5840" t="s">
        <v>29649</v>
      </c>
      <c r="M5840" t="s">
        <v>29650</v>
      </c>
      <c r="N5840" t="s">
        <v>29651</v>
      </c>
      <c r="O5840" s="1" t="s">
        <v>29652</v>
      </c>
      <c r="P5840" t="s">
        <v>29653</v>
      </c>
      <c r="Q5840">
        <v>107</v>
      </c>
      <c r="R5840" t="s">
        <v>23</v>
      </c>
      <c r="S5840" t="s">
        <v>23</v>
      </c>
      <c r="T5840" t="s">
        <v>23</v>
      </c>
      <c r="U5840">
        <v>108</v>
      </c>
      <c r="V5840">
        <v>1</v>
      </c>
    </row>
    <row r="5841" spans="1:22">
      <c r="A5841">
        <v>6315399</v>
      </c>
      <c r="B5841" t="str">
        <f t="shared" si="463"/>
        <v>pAQ1</v>
      </c>
      <c r="C5841" t="str">
        <f t="shared" si="464"/>
        <v>NC_010476.1</v>
      </c>
      <c r="D5841" t="str">
        <f t="shared" si="465"/>
        <v>CP000952</v>
      </c>
      <c r="E5841" t="str">
        <f t="shared" si="462"/>
        <v>Synechococcus</v>
      </c>
      <c r="F5841" t="s">
        <v>32132</v>
      </c>
      <c r="G5841" t="str">
        <f t="shared" si="466"/>
        <v xml:space="preserve">Synechococcussp.                      Oscillatoriophycideae4.80949.03314---4-                                                        </v>
      </c>
      <c r="H5841" t="s">
        <v>29638</v>
      </c>
      <c r="I5841" t="s">
        <v>15</v>
      </c>
      <c r="J5841" t="s">
        <v>26</v>
      </c>
      <c r="K5841" t="s">
        <v>155</v>
      </c>
      <c r="L5841" t="s">
        <v>29654</v>
      </c>
      <c r="M5841" t="s">
        <v>29655</v>
      </c>
      <c r="N5841" t="s">
        <v>29656</v>
      </c>
      <c r="O5841" s="1" t="s">
        <v>9637</v>
      </c>
      <c r="P5841" t="s">
        <v>29657</v>
      </c>
      <c r="Q5841">
        <v>4</v>
      </c>
      <c r="R5841" t="s">
        <v>23</v>
      </c>
      <c r="S5841" t="s">
        <v>23</v>
      </c>
      <c r="T5841" t="s">
        <v>23</v>
      </c>
      <c r="U5841">
        <v>4</v>
      </c>
      <c r="V5841" t="s">
        <v>58</v>
      </c>
    </row>
    <row r="5842" spans="1:22">
      <c r="A5842">
        <v>6315303</v>
      </c>
      <c r="B5842" t="str">
        <f t="shared" si="463"/>
        <v>pAQ4</v>
      </c>
      <c r="C5842" t="str">
        <f t="shared" si="464"/>
        <v>NC_010478.1</v>
      </c>
      <c r="D5842" t="str">
        <f t="shared" si="465"/>
        <v>CP000954</v>
      </c>
      <c r="E5842" t="str">
        <f t="shared" si="462"/>
        <v>Synechococcus</v>
      </c>
      <c r="F5842" t="s">
        <v>32132</v>
      </c>
      <c r="G5842" t="str">
        <f t="shared" si="466"/>
        <v>Synechococcussp.                      Oscillatoriophycideae31.97244.101132---331</v>
      </c>
      <c r="H5842" t="s">
        <v>29638</v>
      </c>
      <c r="I5842" t="s">
        <v>15</v>
      </c>
      <c r="J5842" t="s">
        <v>26</v>
      </c>
      <c r="K5842" t="s">
        <v>155</v>
      </c>
      <c r="L5842" t="s">
        <v>29658</v>
      </c>
      <c r="M5842" t="s">
        <v>29659</v>
      </c>
      <c r="N5842" t="s">
        <v>29660</v>
      </c>
      <c r="O5842" s="1" t="s">
        <v>8437</v>
      </c>
      <c r="P5842" t="s">
        <v>29661</v>
      </c>
      <c r="Q5842">
        <v>32</v>
      </c>
      <c r="R5842" t="s">
        <v>23</v>
      </c>
      <c r="S5842" t="s">
        <v>23</v>
      </c>
      <c r="T5842" t="s">
        <v>23</v>
      </c>
      <c r="U5842">
        <v>33</v>
      </c>
      <c r="V5842">
        <v>1</v>
      </c>
    </row>
    <row r="5843" spans="1:22">
      <c r="A5843">
        <v>6315207</v>
      </c>
      <c r="B5843" t="str">
        <f t="shared" si="463"/>
        <v>pAQ3</v>
      </c>
      <c r="C5843" t="str">
        <f t="shared" si="464"/>
        <v>NC_010477.1</v>
      </c>
      <c r="D5843" t="str">
        <f t="shared" si="465"/>
        <v>CP000953</v>
      </c>
      <c r="E5843" t="str">
        <f t="shared" si="462"/>
        <v>Synechococcus</v>
      </c>
      <c r="F5843" t="s">
        <v>32132</v>
      </c>
      <c r="G5843" t="str">
        <f t="shared" si="466"/>
        <v xml:space="preserve">Synechococcussp.                      Oscillatoriophycideae16.10345.941717---17-                                                        </v>
      </c>
      <c r="H5843" t="s">
        <v>29638</v>
      </c>
      <c r="I5843" t="s">
        <v>15</v>
      </c>
      <c r="J5843" t="s">
        <v>26</v>
      </c>
      <c r="K5843" t="s">
        <v>155</v>
      </c>
      <c r="L5843" t="s">
        <v>29662</v>
      </c>
      <c r="M5843" t="s">
        <v>29663</v>
      </c>
      <c r="N5843" t="s">
        <v>29664</v>
      </c>
      <c r="O5843" s="1" t="s">
        <v>29665</v>
      </c>
      <c r="P5843" t="s">
        <v>29666</v>
      </c>
      <c r="Q5843">
        <v>17</v>
      </c>
      <c r="R5843" t="s">
        <v>23</v>
      </c>
      <c r="S5843" t="s">
        <v>23</v>
      </c>
      <c r="T5843" t="s">
        <v>23</v>
      </c>
      <c r="U5843">
        <v>17</v>
      </c>
      <c r="V5843" t="s">
        <v>58</v>
      </c>
    </row>
    <row r="5844" spans="1:22">
      <c r="A5844">
        <v>6315111</v>
      </c>
      <c r="B5844" t="str">
        <f t="shared" si="463"/>
        <v>pSYN7502.01</v>
      </c>
      <c r="C5844" t="str">
        <f t="shared" si="464"/>
        <v>NC_019691.1</v>
      </c>
      <c r="D5844" t="str">
        <f t="shared" si="465"/>
        <v>CP003595</v>
      </c>
      <c r="E5844" t="str">
        <f t="shared" si="462"/>
        <v>Synechococcus</v>
      </c>
      <c r="F5844" t="s">
        <v>32132</v>
      </c>
      <c r="G5844" t="str">
        <f t="shared" si="466"/>
        <v>Synechococcussp.                      Oscillatoriophycideae63.27240.893367---703</v>
      </c>
      <c r="H5844" t="s">
        <v>29667</v>
      </c>
      <c r="I5844" t="s">
        <v>15</v>
      </c>
      <c r="J5844" t="s">
        <v>26</v>
      </c>
      <c r="K5844" t="s">
        <v>155</v>
      </c>
      <c r="L5844" t="s">
        <v>29668</v>
      </c>
      <c r="M5844" t="s">
        <v>29669</v>
      </c>
      <c r="N5844" t="s">
        <v>29670</v>
      </c>
      <c r="O5844" s="1" t="s">
        <v>29671</v>
      </c>
      <c r="P5844" t="s">
        <v>29672</v>
      </c>
      <c r="Q5844">
        <v>67</v>
      </c>
      <c r="R5844" t="s">
        <v>23</v>
      </c>
      <c r="S5844" t="s">
        <v>23</v>
      </c>
      <c r="T5844" t="s">
        <v>23</v>
      </c>
      <c r="U5844">
        <v>70</v>
      </c>
      <c r="V5844">
        <v>3</v>
      </c>
    </row>
    <row r="5845" spans="1:22">
      <c r="A5845">
        <v>6315015</v>
      </c>
      <c r="B5845" t="str">
        <f t="shared" si="463"/>
        <v>pSYN7502.02</v>
      </c>
      <c r="C5845" t="str">
        <f t="shared" si="464"/>
        <v>NC_019692.1</v>
      </c>
      <c r="D5845" t="str">
        <f t="shared" si="465"/>
        <v>CP003596</v>
      </c>
      <c r="E5845" t="str">
        <f t="shared" si="462"/>
        <v>Synechococcus</v>
      </c>
      <c r="F5845" t="s">
        <v>32132</v>
      </c>
      <c r="G5845" t="str">
        <f t="shared" si="466"/>
        <v xml:space="preserve">Synechococcussp.                      Oscillatoriophycideae4447039.412311---11-                                                </v>
      </c>
      <c r="H5845" t="s">
        <v>29667</v>
      </c>
      <c r="I5845" t="s">
        <v>15</v>
      </c>
      <c r="J5845" t="s">
        <v>26</v>
      </c>
      <c r="K5845" t="s">
        <v>155</v>
      </c>
      <c r="L5845" t="s">
        <v>29673</v>
      </c>
      <c r="M5845" t="s">
        <v>29674</v>
      </c>
      <c r="N5845" t="s">
        <v>29675</v>
      </c>
      <c r="O5845" s="1">
        <v>44470</v>
      </c>
      <c r="P5845" t="s">
        <v>29676</v>
      </c>
      <c r="Q5845">
        <v>11</v>
      </c>
      <c r="R5845" t="s">
        <v>23</v>
      </c>
      <c r="S5845" t="s">
        <v>23</v>
      </c>
      <c r="T5845" t="s">
        <v>23</v>
      </c>
      <c r="U5845">
        <v>11</v>
      </c>
      <c r="V5845" t="s">
        <v>24</v>
      </c>
    </row>
    <row r="5846" spans="1:22">
      <c r="A5846">
        <v>6314919</v>
      </c>
      <c r="B5846" t="str">
        <f t="shared" si="463"/>
        <v>unnamed</v>
      </c>
      <c r="C5846" t="str">
        <f t="shared" si="464"/>
        <v>NZ_CP006472.1</v>
      </c>
      <c r="D5846" t="str">
        <f t="shared" si="465"/>
        <v>CP006472</v>
      </c>
      <c r="E5846" t="str">
        <f t="shared" si="462"/>
        <v>Synechococcus</v>
      </c>
      <c r="F5846" t="s">
        <v>32132</v>
      </c>
      <c r="G5846" t="str">
        <f t="shared" si="466"/>
        <v xml:space="preserve">Synechococcussp.                      Oscillatoriophycideae46.36652.887953---53-                                                        </v>
      </c>
      <c r="H5846" t="s">
        <v>29677</v>
      </c>
      <c r="I5846" t="s">
        <v>15</v>
      </c>
      <c r="J5846" t="s">
        <v>26</v>
      </c>
      <c r="K5846" t="s">
        <v>155</v>
      </c>
      <c r="L5846" t="s">
        <v>68</v>
      </c>
      <c r="M5846" t="s">
        <v>29678</v>
      </c>
      <c r="N5846" t="s">
        <v>29679</v>
      </c>
      <c r="O5846" s="1" t="s">
        <v>29616</v>
      </c>
      <c r="P5846" t="s">
        <v>29617</v>
      </c>
      <c r="Q5846">
        <v>53</v>
      </c>
      <c r="R5846" t="s">
        <v>23</v>
      </c>
      <c r="S5846" t="s">
        <v>23</v>
      </c>
      <c r="T5846" t="s">
        <v>23</v>
      </c>
      <c r="U5846">
        <v>53</v>
      </c>
      <c r="V5846" t="s">
        <v>58</v>
      </c>
    </row>
    <row r="5847" spans="1:22">
      <c r="A5847">
        <v>6314823</v>
      </c>
      <c r="B5847" t="str">
        <f t="shared" si="463"/>
        <v>unnamed</v>
      </c>
      <c r="C5847" t="str">
        <f t="shared" si="464"/>
        <v>NZ_CP006473.1</v>
      </c>
      <c r="D5847" t="str">
        <f t="shared" si="465"/>
        <v>CP006473</v>
      </c>
      <c r="E5847" t="str">
        <f t="shared" si="462"/>
        <v>Synechococcus</v>
      </c>
      <c r="F5847" t="s">
        <v>32132</v>
      </c>
      <c r="G5847" t="str">
        <f t="shared" si="466"/>
        <v xml:space="preserve">Synechococcussp.                      Oscillatoriophycideae7.84259.47467---7-                                                        </v>
      </c>
      <c r="H5847" t="s">
        <v>29677</v>
      </c>
      <c r="I5847" t="s">
        <v>15</v>
      </c>
      <c r="J5847" t="s">
        <v>26</v>
      </c>
      <c r="K5847" t="s">
        <v>155</v>
      </c>
      <c r="L5847" t="s">
        <v>68</v>
      </c>
      <c r="M5847" t="s">
        <v>29680</v>
      </c>
      <c r="N5847" t="s">
        <v>29681</v>
      </c>
      <c r="O5847" s="1" t="s">
        <v>29682</v>
      </c>
      <c r="P5847" t="s">
        <v>29683</v>
      </c>
      <c r="Q5847">
        <v>7</v>
      </c>
      <c r="R5847" t="s">
        <v>23</v>
      </c>
      <c r="S5847" t="s">
        <v>23</v>
      </c>
      <c r="T5847" t="s">
        <v>23</v>
      </c>
      <c r="U5847">
        <v>7</v>
      </c>
      <c r="V5847" t="s">
        <v>58</v>
      </c>
    </row>
    <row r="5848" spans="1:22">
      <c r="A5848">
        <v>6314727</v>
      </c>
      <c r="B5848" t="str">
        <f t="shared" si="463"/>
        <v>pSYLB</v>
      </c>
      <c r="C5848" t="str">
        <f t="shared" si="464"/>
        <v>NZ_CP007544.1</v>
      </c>
      <c r="D5848" t="str">
        <f t="shared" si="465"/>
        <v>CP007544</v>
      </c>
      <c r="E5848" t="str">
        <f t="shared" si="462"/>
        <v>Synechocystis</v>
      </c>
      <c r="F5848" t="s">
        <v>32132</v>
      </c>
      <c r="G5848" t="str">
        <f t="shared" si="466"/>
        <v>Synechocystissp.                      Oscillatoriophycideae103.51642.9035105---1094</v>
      </c>
      <c r="H5848" t="s">
        <v>29684</v>
      </c>
      <c r="I5848" t="s">
        <v>15</v>
      </c>
      <c r="J5848" t="s">
        <v>26</v>
      </c>
      <c r="K5848" t="s">
        <v>155</v>
      </c>
      <c r="L5848" t="s">
        <v>29685</v>
      </c>
      <c r="M5848" t="s">
        <v>29686</v>
      </c>
      <c r="N5848" t="s">
        <v>29687</v>
      </c>
      <c r="O5848" s="1" t="s">
        <v>29688</v>
      </c>
      <c r="P5848" t="s">
        <v>29689</v>
      </c>
      <c r="Q5848">
        <v>105</v>
      </c>
      <c r="R5848" t="s">
        <v>23</v>
      </c>
      <c r="S5848" t="s">
        <v>23</v>
      </c>
      <c r="T5848" t="s">
        <v>23</v>
      </c>
      <c r="U5848">
        <v>109</v>
      </c>
      <c r="V5848">
        <v>4</v>
      </c>
    </row>
    <row r="5849" spans="1:22">
      <c r="A5849">
        <v>6314631</v>
      </c>
      <c r="B5849" t="str">
        <f t="shared" si="463"/>
        <v>pSYLA</v>
      </c>
      <c r="C5849" t="str">
        <f t="shared" si="464"/>
        <v>NZ_CP007543.1</v>
      </c>
      <c r="D5849" t="str">
        <f t="shared" si="465"/>
        <v>CP007543</v>
      </c>
      <c r="E5849" t="str">
        <f t="shared" si="462"/>
        <v>Synechocystis</v>
      </c>
      <c r="F5849" t="s">
        <v>32132</v>
      </c>
      <c r="G5849" t="str">
        <f t="shared" si="466"/>
        <v>Synechocystissp.                      Oscillatoriophycideae108.69244.0962105---11510</v>
      </c>
      <c r="H5849" t="s">
        <v>29684</v>
      </c>
      <c r="I5849" t="s">
        <v>15</v>
      </c>
      <c r="J5849" t="s">
        <v>26</v>
      </c>
      <c r="K5849" t="s">
        <v>155</v>
      </c>
      <c r="L5849" t="s">
        <v>29690</v>
      </c>
      <c r="M5849" t="s">
        <v>29691</v>
      </c>
      <c r="N5849" t="s">
        <v>29692</v>
      </c>
      <c r="O5849" s="1" t="s">
        <v>29693</v>
      </c>
      <c r="P5849" t="s">
        <v>29694</v>
      </c>
      <c r="Q5849">
        <v>105</v>
      </c>
      <c r="R5849" t="s">
        <v>23</v>
      </c>
      <c r="S5849" t="s">
        <v>23</v>
      </c>
      <c r="T5849" t="s">
        <v>23</v>
      </c>
      <c r="U5849">
        <v>115</v>
      </c>
      <c r="V5849">
        <v>10</v>
      </c>
    </row>
    <row r="5850" spans="1:22">
      <c r="A5850">
        <v>6314535</v>
      </c>
      <c r="B5850" t="str">
        <f t="shared" si="463"/>
        <v>pSYLC</v>
      </c>
      <c r="C5850" t="str">
        <f t="shared" si="464"/>
        <v>NZ_CP007545.1</v>
      </c>
      <c r="D5850" t="str">
        <f t="shared" si="465"/>
        <v>CP007545</v>
      </c>
      <c r="E5850" t="str">
        <f t="shared" si="462"/>
        <v>Synechocystis</v>
      </c>
      <c r="F5850" t="s">
        <v>32132</v>
      </c>
      <c r="G5850" t="str">
        <f t="shared" si="466"/>
        <v>Synechocystissp.                      Oscillatoriophycideae41.2446.212444---462</v>
      </c>
      <c r="H5850" t="s">
        <v>29684</v>
      </c>
      <c r="I5850" t="s">
        <v>15</v>
      </c>
      <c r="J5850" t="s">
        <v>26</v>
      </c>
      <c r="K5850" t="s">
        <v>155</v>
      </c>
      <c r="L5850" t="s">
        <v>29695</v>
      </c>
      <c r="M5850" t="s">
        <v>29696</v>
      </c>
      <c r="N5850" t="s">
        <v>29697</v>
      </c>
      <c r="O5850" s="1" t="s">
        <v>29698</v>
      </c>
      <c r="P5850" t="s">
        <v>29699</v>
      </c>
      <c r="Q5850">
        <v>44</v>
      </c>
      <c r="R5850" t="s">
        <v>23</v>
      </c>
      <c r="S5850" t="s">
        <v>23</v>
      </c>
      <c r="T5850" t="s">
        <v>23</v>
      </c>
      <c r="U5850">
        <v>46</v>
      </c>
      <c r="V5850">
        <v>2</v>
      </c>
    </row>
    <row r="5851" spans="1:22">
      <c r="A5851">
        <v>6314439</v>
      </c>
      <c r="B5851" t="str">
        <f t="shared" si="463"/>
        <v>pSYSG</v>
      </c>
      <c r="C5851" t="str">
        <f t="shared" si="464"/>
        <v>NC_005231.1</v>
      </c>
      <c r="D5851" t="str">
        <f t="shared" si="465"/>
        <v>AP004312</v>
      </c>
      <c r="E5851" t="str">
        <f t="shared" ref="E5851:E5914" si="467">MID(H5851,1,FIND(" ",H5851)-1)</f>
        <v>Synechocystis</v>
      </c>
      <c r="F5851" t="s">
        <v>32132</v>
      </c>
      <c r="G5851" t="str">
        <f t="shared" si="466"/>
        <v xml:space="preserve">Synechocystissp.                      Oscillatoriophycideae44.34348.618748---48-                                                        </v>
      </c>
      <c r="H5851" t="s">
        <v>29700</v>
      </c>
      <c r="I5851" t="s">
        <v>15</v>
      </c>
      <c r="J5851" t="s">
        <v>26</v>
      </c>
      <c r="K5851" t="s">
        <v>155</v>
      </c>
      <c r="L5851" t="s">
        <v>29701</v>
      </c>
      <c r="M5851" t="s">
        <v>29702</v>
      </c>
      <c r="N5851" t="s">
        <v>29703</v>
      </c>
      <c r="O5851" s="1" t="s">
        <v>29704</v>
      </c>
      <c r="P5851" t="s">
        <v>29705</v>
      </c>
      <c r="Q5851">
        <v>48</v>
      </c>
      <c r="R5851" t="s">
        <v>23</v>
      </c>
      <c r="S5851" t="s">
        <v>23</v>
      </c>
      <c r="T5851" t="s">
        <v>23</v>
      </c>
      <c r="U5851">
        <v>48</v>
      </c>
      <c r="V5851" t="s">
        <v>58</v>
      </c>
    </row>
    <row r="5852" spans="1:22">
      <c r="A5852">
        <v>6314343</v>
      </c>
      <c r="B5852" t="str">
        <f t="shared" si="463"/>
        <v>pSYSA</v>
      </c>
      <c r="C5852" t="str">
        <f t="shared" si="464"/>
        <v>NC_005230.1</v>
      </c>
      <c r="D5852" t="str">
        <f t="shared" si="465"/>
        <v>AP004311</v>
      </c>
      <c r="E5852" t="str">
        <f t="shared" si="467"/>
        <v>Synechocystis</v>
      </c>
      <c r="F5852" t="s">
        <v>32132</v>
      </c>
      <c r="G5852" t="str">
        <f t="shared" si="466"/>
        <v>Synechocystissp.                      Oscillatoriophycideae103.30744.479199---1001</v>
      </c>
      <c r="H5852" t="s">
        <v>29700</v>
      </c>
      <c r="I5852" t="s">
        <v>15</v>
      </c>
      <c r="J5852" t="s">
        <v>26</v>
      </c>
      <c r="K5852" t="s">
        <v>155</v>
      </c>
      <c r="L5852" t="s">
        <v>29706</v>
      </c>
      <c r="M5852" t="s">
        <v>29707</v>
      </c>
      <c r="N5852" t="s">
        <v>29708</v>
      </c>
      <c r="O5852" s="1" t="s">
        <v>29709</v>
      </c>
      <c r="P5852" t="s">
        <v>29710</v>
      </c>
      <c r="Q5852">
        <v>99</v>
      </c>
      <c r="R5852" t="s">
        <v>23</v>
      </c>
      <c r="S5852" t="s">
        <v>23</v>
      </c>
      <c r="T5852" t="s">
        <v>23</v>
      </c>
      <c r="U5852">
        <v>100</v>
      </c>
      <c r="V5852">
        <v>1</v>
      </c>
    </row>
    <row r="5853" spans="1:22">
      <c r="A5853">
        <v>6314247</v>
      </c>
      <c r="B5853" t="str">
        <f t="shared" si="463"/>
        <v>pSYSX</v>
      </c>
      <c r="C5853" t="str">
        <f t="shared" si="464"/>
        <v>NC_005232.1</v>
      </c>
      <c r="D5853" t="str">
        <f t="shared" si="465"/>
        <v>AP006585</v>
      </c>
      <c r="E5853" t="str">
        <f t="shared" si="467"/>
        <v>Synechocystis</v>
      </c>
      <c r="F5853" t="s">
        <v>32132</v>
      </c>
      <c r="G5853" t="str">
        <f t="shared" si="466"/>
        <v xml:space="preserve">Synechocystissp.                      Oscillatoriophycideae106.00442.7154102---102-                                                        </v>
      </c>
      <c r="H5853" t="s">
        <v>29700</v>
      </c>
      <c r="I5853" t="s">
        <v>15</v>
      </c>
      <c r="J5853" t="s">
        <v>26</v>
      </c>
      <c r="K5853" t="s">
        <v>155</v>
      </c>
      <c r="L5853" t="s">
        <v>29711</v>
      </c>
      <c r="M5853" t="s">
        <v>29712</v>
      </c>
      <c r="N5853" t="s">
        <v>29713</v>
      </c>
      <c r="O5853" s="1" t="s">
        <v>29714</v>
      </c>
      <c r="P5853" t="s">
        <v>29715</v>
      </c>
      <c r="Q5853">
        <v>102</v>
      </c>
      <c r="R5853" t="s">
        <v>23</v>
      </c>
      <c r="S5853" t="s">
        <v>23</v>
      </c>
      <c r="T5853" t="s">
        <v>23</v>
      </c>
      <c r="U5853">
        <v>102</v>
      </c>
      <c r="V5853" t="s">
        <v>58</v>
      </c>
    </row>
    <row r="5854" spans="1:22">
      <c r="A5854">
        <v>6314151</v>
      </c>
      <c r="B5854" t="str">
        <f t="shared" si="463"/>
        <v>pSYSM</v>
      </c>
      <c r="C5854" t="str">
        <f t="shared" si="464"/>
        <v>NC_005229.1</v>
      </c>
      <c r="D5854" t="str">
        <f t="shared" si="465"/>
        <v>AP004310</v>
      </c>
      <c r="E5854" t="str">
        <f t="shared" si="467"/>
        <v>Synechocystis</v>
      </c>
      <c r="F5854" t="s">
        <v>32132</v>
      </c>
      <c r="G5854" t="str">
        <f t="shared" si="466"/>
        <v>Synechocystissp.                      Oscillatoriophycideae119.89542.9501123---1241</v>
      </c>
      <c r="H5854" t="s">
        <v>29700</v>
      </c>
      <c r="I5854" t="s">
        <v>15</v>
      </c>
      <c r="J5854" t="s">
        <v>26</v>
      </c>
      <c r="K5854" t="s">
        <v>155</v>
      </c>
      <c r="L5854" t="s">
        <v>29716</v>
      </c>
      <c r="M5854" t="s">
        <v>29717</v>
      </c>
      <c r="N5854" t="s">
        <v>29718</v>
      </c>
      <c r="O5854" s="1" t="s">
        <v>29719</v>
      </c>
      <c r="P5854" t="s">
        <v>29720</v>
      </c>
      <c r="Q5854">
        <v>123</v>
      </c>
      <c r="R5854" t="s">
        <v>23</v>
      </c>
      <c r="S5854" t="s">
        <v>23</v>
      </c>
      <c r="T5854" t="s">
        <v>23</v>
      </c>
      <c r="U5854">
        <v>124</v>
      </c>
      <c r="V5854">
        <v>1</v>
      </c>
    </row>
    <row r="5855" spans="1:22">
      <c r="A5855">
        <v>6314055</v>
      </c>
      <c r="B5855" t="str">
        <f t="shared" si="463"/>
        <v>pSYSM_M</v>
      </c>
      <c r="C5855" t="str">
        <f t="shared" si="464"/>
        <v>NC_020296.1</v>
      </c>
      <c r="D5855" t="str">
        <f t="shared" si="465"/>
        <v>CP003266</v>
      </c>
      <c r="E5855" t="str">
        <f t="shared" si="467"/>
        <v>Synechocystis</v>
      </c>
      <c r="F5855" t="s">
        <v>32132</v>
      </c>
      <c r="G5855" t="str">
        <f t="shared" si="466"/>
        <v>Synechocystissp.                      Oscillatoriophycideae118.71243.0555123---1241</v>
      </c>
      <c r="H5855" t="s">
        <v>29700</v>
      </c>
      <c r="I5855" t="s">
        <v>15</v>
      </c>
      <c r="J5855" t="s">
        <v>26</v>
      </c>
      <c r="K5855" t="s">
        <v>155</v>
      </c>
      <c r="L5855" t="s">
        <v>29721</v>
      </c>
      <c r="M5855" t="s">
        <v>29722</v>
      </c>
      <c r="N5855" t="s">
        <v>29723</v>
      </c>
      <c r="O5855" s="1" t="s">
        <v>29724</v>
      </c>
      <c r="P5855" t="s">
        <v>29725</v>
      </c>
      <c r="Q5855">
        <v>123</v>
      </c>
      <c r="R5855" t="s">
        <v>23</v>
      </c>
      <c r="S5855" t="s">
        <v>23</v>
      </c>
      <c r="T5855" t="s">
        <v>23</v>
      </c>
      <c r="U5855">
        <v>124</v>
      </c>
      <c r="V5855">
        <v>1</v>
      </c>
    </row>
    <row r="5856" spans="1:22">
      <c r="A5856">
        <v>6313959</v>
      </c>
      <c r="B5856" t="str">
        <f t="shared" si="463"/>
        <v>pCA2.4_M</v>
      </c>
      <c r="C5856" t="str">
        <f t="shared" si="464"/>
        <v>NC_020289.1</v>
      </c>
      <c r="D5856" t="str">
        <f t="shared" si="465"/>
        <v>CP003270</v>
      </c>
      <c r="E5856" t="str">
        <f t="shared" si="467"/>
        <v>Synechocystis</v>
      </c>
      <c r="F5856" t="s">
        <v>32132</v>
      </c>
      <c r="G5856" t="str">
        <f t="shared" si="466"/>
        <v xml:space="preserve">Synechocystissp.                      Oscillatoriophycideae2.37842.17832---2-                                                </v>
      </c>
      <c r="H5856" t="s">
        <v>29700</v>
      </c>
      <c r="I5856" t="s">
        <v>15</v>
      </c>
      <c r="J5856" t="s">
        <v>26</v>
      </c>
      <c r="K5856" t="s">
        <v>155</v>
      </c>
      <c r="L5856" t="s">
        <v>29726</v>
      </c>
      <c r="M5856" t="s">
        <v>29727</v>
      </c>
      <c r="N5856" t="s">
        <v>29728</v>
      </c>
      <c r="O5856" s="1" t="s">
        <v>29729</v>
      </c>
      <c r="P5856" t="s">
        <v>29730</v>
      </c>
      <c r="Q5856">
        <v>2</v>
      </c>
      <c r="R5856" t="s">
        <v>23</v>
      </c>
      <c r="S5856" t="s">
        <v>23</v>
      </c>
      <c r="T5856" t="s">
        <v>23</v>
      </c>
      <c r="U5856">
        <v>2</v>
      </c>
      <c r="V5856" t="s">
        <v>24</v>
      </c>
    </row>
    <row r="5857" spans="1:22">
      <c r="A5857">
        <v>6313863</v>
      </c>
      <c r="B5857" t="str">
        <f t="shared" si="463"/>
        <v>pSYSG_M</v>
      </c>
      <c r="C5857" t="str">
        <f t="shared" si="464"/>
        <v>NC_020288.1</v>
      </c>
      <c r="D5857" t="str">
        <f t="shared" si="465"/>
        <v>CP003268</v>
      </c>
      <c r="E5857" t="str">
        <f t="shared" si="467"/>
        <v>Synechocystis</v>
      </c>
      <c r="F5857" t="s">
        <v>32132</v>
      </c>
      <c r="G5857" t="str">
        <f t="shared" si="466"/>
        <v xml:space="preserve">Synechocystissp.                      Oscillatoriophycideae44.34348.618749---49-                                                        </v>
      </c>
      <c r="H5857" t="s">
        <v>29700</v>
      </c>
      <c r="I5857" t="s">
        <v>15</v>
      </c>
      <c r="J5857" t="s">
        <v>26</v>
      </c>
      <c r="K5857" t="s">
        <v>155</v>
      </c>
      <c r="L5857" t="s">
        <v>29731</v>
      </c>
      <c r="M5857" t="s">
        <v>29732</v>
      </c>
      <c r="N5857" t="s">
        <v>29733</v>
      </c>
      <c r="O5857" s="1" t="s">
        <v>29704</v>
      </c>
      <c r="P5857" t="s">
        <v>29705</v>
      </c>
      <c r="Q5857">
        <v>49</v>
      </c>
      <c r="R5857" t="s">
        <v>23</v>
      </c>
      <c r="S5857" t="s">
        <v>23</v>
      </c>
      <c r="T5857" t="s">
        <v>23</v>
      </c>
      <c r="U5857">
        <v>49</v>
      </c>
      <c r="V5857" t="s">
        <v>58</v>
      </c>
    </row>
    <row r="5858" spans="1:22">
      <c r="A5858">
        <v>6313767</v>
      </c>
      <c r="B5858" t="str">
        <f t="shared" si="463"/>
        <v>pCC5.2_M</v>
      </c>
      <c r="C5858" t="str">
        <f t="shared" si="464"/>
        <v>NC_020290.1</v>
      </c>
      <c r="D5858" t="str">
        <f t="shared" si="465"/>
        <v>CP003272</v>
      </c>
      <c r="E5858" t="str">
        <f t="shared" si="467"/>
        <v>Synechocystis</v>
      </c>
      <c r="F5858" t="s">
        <v>32132</v>
      </c>
      <c r="G5858" t="str">
        <f t="shared" si="466"/>
        <v xml:space="preserve">Synechocystissp.                      Oscillatoriophycideae5.21446.87385---5-                                                </v>
      </c>
      <c r="H5858" t="s">
        <v>29700</v>
      </c>
      <c r="I5858" t="s">
        <v>15</v>
      </c>
      <c r="J5858" t="s">
        <v>26</v>
      </c>
      <c r="K5858" t="s">
        <v>155</v>
      </c>
      <c r="L5858" t="s">
        <v>29734</v>
      </c>
      <c r="M5858" t="s">
        <v>29735</v>
      </c>
      <c r="N5858" t="s">
        <v>29736</v>
      </c>
      <c r="O5858" s="1" t="s">
        <v>29737</v>
      </c>
      <c r="P5858" t="s">
        <v>29738</v>
      </c>
      <c r="Q5858">
        <v>5</v>
      </c>
      <c r="R5858" t="s">
        <v>23</v>
      </c>
      <c r="S5858" t="s">
        <v>23</v>
      </c>
      <c r="T5858" t="s">
        <v>23</v>
      </c>
      <c r="U5858">
        <v>5</v>
      </c>
      <c r="V5858" t="s">
        <v>24</v>
      </c>
    </row>
    <row r="5859" spans="1:22">
      <c r="A5859">
        <v>6313671</v>
      </c>
      <c r="B5859" t="str">
        <f t="shared" si="463"/>
        <v>pCB2.4_M</v>
      </c>
      <c r="C5859" t="str">
        <f t="shared" si="464"/>
        <v>NC_020298.1</v>
      </c>
      <c r="D5859" t="str">
        <f t="shared" si="465"/>
        <v>CP003271</v>
      </c>
      <c r="E5859" t="str">
        <f t="shared" si="467"/>
        <v>Synechocystis</v>
      </c>
      <c r="F5859" t="s">
        <v>32132</v>
      </c>
      <c r="G5859" t="str">
        <f t="shared" si="466"/>
        <v xml:space="preserve">Synechocystissp.                      Oscillatoriophycideae2.34542.68663---3-                                                </v>
      </c>
      <c r="H5859" t="s">
        <v>29700</v>
      </c>
      <c r="I5859" t="s">
        <v>15</v>
      </c>
      <c r="J5859" t="s">
        <v>26</v>
      </c>
      <c r="K5859" t="s">
        <v>155</v>
      </c>
      <c r="L5859" t="s">
        <v>29739</v>
      </c>
      <c r="M5859" t="s">
        <v>29740</v>
      </c>
      <c r="N5859" t="s">
        <v>29741</v>
      </c>
      <c r="O5859" s="1" t="s">
        <v>29742</v>
      </c>
      <c r="P5859" t="s">
        <v>29743</v>
      </c>
      <c r="Q5859">
        <v>3</v>
      </c>
      <c r="R5859" t="s">
        <v>23</v>
      </c>
      <c r="S5859" t="s">
        <v>23</v>
      </c>
      <c r="T5859" t="s">
        <v>23</v>
      </c>
      <c r="U5859">
        <v>3</v>
      </c>
      <c r="V5859" t="s">
        <v>24</v>
      </c>
    </row>
    <row r="5860" spans="1:22">
      <c r="A5860">
        <v>6313575</v>
      </c>
      <c r="B5860" t="str">
        <f t="shared" si="463"/>
        <v>pSYSX_M</v>
      </c>
      <c r="C5860" t="str">
        <f t="shared" si="464"/>
        <v>NC_020297.1</v>
      </c>
      <c r="D5860" t="str">
        <f t="shared" si="465"/>
        <v>CP003269</v>
      </c>
      <c r="E5860" t="str">
        <f t="shared" si="467"/>
        <v>Synechocystis</v>
      </c>
      <c r="F5860" t="s">
        <v>32132</v>
      </c>
      <c r="G5860" t="str">
        <f t="shared" si="466"/>
        <v xml:space="preserve">Synechocystissp.                      Oscillatoriophycideae106.00442.7154100---100-                                                        </v>
      </c>
      <c r="H5860" t="s">
        <v>29700</v>
      </c>
      <c r="I5860" t="s">
        <v>15</v>
      </c>
      <c r="J5860" t="s">
        <v>26</v>
      </c>
      <c r="K5860" t="s">
        <v>155</v>
      </c>
      <c r="L5860" t="s">
        <v>29744</v>
      </c>
      <c r="M5860" t="s">
        <v>29745</v>
      </c>
      <c r="N5860" t="s">
        <v>29746</v>
      </c>
      <c r="O5860" s="1" t="s">
        <v>29714</v>
      </c>
      <c r="P5860" t="s">
        <v>29715</v>
      </c>
      <c r="Q5860">
        <v>100</v>
      </c>
      <c r="R5860" t="s">
        <v>23</v>
      </c>
      <c r="S5860" t="s">
        <v>23</v>
      </c>
      <c r="T5860" t="s">
        <v>23</v>
      </c>
      <c r="U5860">
        <v>100</v>
      </c>
      <c r="V5860" t="s">
        <v>58</v>
      </c>
    </row>
    <row r="5861" spans="1:22">
      <c r="A5861">
        <v>6313479</v>
      </c>
      <c r="B5861" t="str">
        <f t="shared" si="463"/>
        <v>pSYSA_M</v>
      </c>
      <c r="C5861" t="str">
        <f t="shared" si="464"/>
        <v>NC_020287.1</v>
      </c>
      <c r="D5861" t="str">
        <f t="shared" si="465"/>
        <v>CP003267</v>
      </c>
      <c r="E5861" t="str">
        <f t="shared" si="467"/>
        <v>Synechocystis</v>
      </c>
      <c r="F5861" t="s">
        <v>32132</v>
      </c>
      <c r="G5861" t="str">
        <f t="shared" si="466"/>
        <v>Synechocystissp.                      Oscillatoriophycideae100.74944.353899---1001</v>
      </c>
      <c r="H5861" t="s">
        <v>29700</v>
      </c>
      <c r="I5861" t="s">
        <v>15</v>
      </c>
      <c r="J5861" t="s">
        <v>26</v>
      </c>
      <c r="K5861" t="s">
        <v>155</v>
      </c>
      <c r="L5861" t="s">
        <v>29747</v>
      </c>
      <c r="M5861" t="s">
        <v>29748</v>
      </c>
      <c r="N5861" t="s">
        <v>29749</v>
      </c>
      <c r="O5861" s="1" t="s">
        <v>29750</v>
      </c>
      <c r="P5861" t="s">
        <v>29751</v>
      </c>
      <c r="Q5861">
        <v>99</v>
      </c>
      <c r="R5861" t="s">
        <v>23</v>
      </c>
      <c r="S5861" t="s">
        <v>23</v>
      </c>
      <c r="T5861" t="s">
        <v>23</v>
      </c>
      <c r="U5861">
        <v>100</v>
      </c>
      <c r="V5861">
        <v>1</v>
      </c>
    </row>
    <row r="5862" spans="1:22">
      <c r="A5862">
        <v>6313383</v>
      </c>
      <c r="B5862" t="str">
        <f t="shared" si="463"/>
        <v>pPZG500</v>
      </c>
      <c r="C5862" t="str">
        <f t="shared" si="464"/>
        <v>NC_002070.1</v>
      </c>
      <c r="D5862" t="str">
        <f t="shared" si="465"/>
        <v>AF128889</v>
      </c>
      <c r="E5862" t="str">
        <f t="shared" si="467"/>
        <v>Tatumella</v>
      </c>
      <c r="F5862" t="s">
        <v>32881</v>
      </c>
      <c r="G5862" t="str">
        <f t="shared" si="466"/>
        <v xml:space="preserve">Tatumellacitrea                   Gammaproteobacteria3.66132.83266--28-                                                        </v>
      </c>
      <c r="H5862" t="s">
        <v>29752</v>
      </c>
      <c r="I5862" t="s">
        <v>15</v>
      </c>
      <c r="J5862" t="s">
        <v>78</v>
      </c>
      <c r="K5862" t="s">
        <v>79</v>
      </c>
      <c r="L5862" t="s">
        <v>29753</v>
      </c>
      <c r="M5862" t="s">
        <v>29754</v>
      </c>
      <c r="N5862" t="s">
        <v>29755</v>
      </c>
      <c r="O5862" s="1" t="s">
        <v>5181</v>
      </c>
      <c r="P5862" t="s">
        <v>29756</v>
      </c>
      <c r="Q5862">
        <v>6</v>
      </c>
      <c r="R5862" t="s">
        <v>23</v>
      </c>
      <c r="S5862" t="s">
        <v>23</v>
      </c>
      <c r="T5862">
        <v>2</v>
      </c>
      <c r="U5862">
        <v>8</v>
      </c>
      <c r="V5862" t="s">
        <v>58</v>
      </c>
    </row>
    <row r="5863" spans="1:22">
      <c r="A5863">
        <v>6313287</v>
      </c>
      <c r="B5863" t="str">
        <f t="shared" si="463"/>
        <v>pUCD5000</v>
      </c>
      <c r="C5863" t="str">
        <f t="shared" si="464"/>
        <v>NC_001898.1</v>
      </c>
      <c r="D5863" t="str">
        <f t="shared" si="465"/>
        <v>AF022806</v>
      </c>
      <c r="E5863" t="str">
        <f t="shared" si="467"/>
        <v>Tatumella</v>
      </c>
      <c r="F5863" t="s">
        <v>32881</v>
      </c>
      <c r="G5863" t="str">
        <f t="shared" si="466"/>
        <v xml:space="preserve">Tatumellacitrea                   Gammaproteobacteria5.22949.09167--29-                                                        </v>
      </c>
      <c r="H5863" t="s">
        <v>29757</v>
      </c>
      <c r="I5863" t="s">
        <v>15</v>
      </c>
      <c r="J5863" t="s">
        <v>78</v>
      </c>
      <c r="K5863" t="s">
        <v>79</v>
      </c>
      <c r="L5863" t="s">
        <v>29758</v>
      </c>
      <c r="M5863" t="s">
        <v>29759</v>
      </c>
      <c r="N5863" t="s">
        <v>29760</v>
      </c>
      <c r="O5863" s="1" t="s">
        <v>29761</v>
      </c>
      <c r="P5863" t="s">
        <v>29762</v>
      </c>
      <c r="Q5863">
        <v>7</v>
      </c>
      <c r="R5863" t="s">
        <v>23</v>
      </c>
      <c r="S5863" t="s">
        <v>23</v>
      </c>
      <c r="T5863">
        <v>2</v>
      </c>
      <c r="U5863">
        <v>9</v>
      </c>
      <c r="V5863" t="s">
        <v>58</v>
      </c>
    </row>
    <row r="5864" spans="1:22">
      <c r="A5864">
        <v>6313191</v>
      </c>
      <c r="B5864" t="str">
        <f t="shared" si="463"/>
        <v>pTmo1</v>
      </c>
      <c r="C5864" t="str">
        <f t="shared" si="464"/>
        <v>NZ_CM003276.1</v>
      </c>
      <c r="D5864" t="str">
        <f t="shared" si="465"/>
        <v>CM003276</v>
      </c>
      <c r="E5864" t="str">
        <f t="shared" si="467"/>
        <v>Tatumella</v>
      </c>
      <c r="F5864" t="s">
        <v>32882</v>
      </c>
      <c r="G5864" t="str">
        <f t="shared" si="466"/>
        <v xml:space="preserve">Tatumellamorbirosei               Gammaproteobacteria5.65748.5246---6-                                                        </v>
      </c>
      <c r="H5864" t="s">
        <v>29763</v>
      </c>
      <c r="I5864" t="s">
        <v>15</v>
      </c>
      <c r="J5864" t="s">
        <v>78</v>
      </c>
      <c r="K5864" t="s">
        <v>79</v>
      </c>
      <c r="L5864" t="s">
        <v>29764</v>
      </c>
      <c r="M5864" t="s">
        <v>29765</v>
      </c>
      <c r="N5864" t="s">
        <v>29766</v>
      </c>
      <c r="O5864" s="1" t="s">
        <v>29767</v>
      </c>
      <c r="P5864" t="s">
        <v>29768</v>
      </c>
      <c r="Q5864">
        <v>6</v>
      </c>
      <c r="R5864" t="s">
        <v>23</v>
      </c>
      <c r="S5864" t="s">
        <v>23</v>
      </c>
      <c r="T5864" t="s">
        <v>23</v>
      </c>
      <c r="U5864">
        <v>6</v>
      </c>
      <c r="V5864" t="s">
        <v>58</v>
      </c>
    </row>
    <row r="5865" spans="1:22">
      <c r="A5865">
        <v>6313095</v>
      </c>
      <c r="B5865" t="str">
        <f t="shared" si="463"/>
        <v>pT1</v>
      </c>
      <c r="C5865" t="str">
        <f t="shared" si="464"/>
        <v>NZ_CP008877.1</v>
      </c>
      <c r="D5865" t="str">
        <f t="shared" si="465"/>
        <v>CP008877</v>
      </c>
      <c r="E5865" t="str">
        <f t="shared" si="467"/>
        <v>Terribacillus</v>
      </c>
      <c r="F5865" t="s">
        <v>32883</v>
      </c>
      <c r="G5865" t="str">
        <f t="shared" si="466"/>
        <v>Terribacillusaidingensis              Bacilli88.43937.318485---872</v>
      </c>
      <c r="H5865" t="s">
        <v>29769</v>
      </c>
      <c r="I5865" t="s">
        <v>15</v>
      </c>
      <c r="J5865" t="s">
        <v>46</v>
      </c>
      <c r="K5865" t="s">
        <v>1953</v>
      </c>
      <c r="L5865" t="s">
        <v>29770</v>
      </c>
      <c r="M5865" t="s">
        <v>29771</v>
      </c>
      <c r="N5865" t="s">
        <v>29772</v>
      </c>
      <c r="O5865" s="1" t="s">
        <v>29773</v>
      </c>
      <c r="P5865" t="s">
        <v>29774</v>
      </c>
      <c r="Q5865">
        <v>85</v>
      </c>
      <c r="R5865" t="s">
        <v>23</v>
      </c>
      <c r="S5865" t="s">
        <v>23</v>
      </c>
      <c r="T5865" t="s">
        <v>23</v>
      </c>
      <c r="U5865">
        <v>87</v>
      </c>
      <c r="V5865">
        <v>2</v>
      </c>
    </row>
    <row r="5866" spans="1:22">
      <c r="A5866">
        <v>6312999</v>
      </c>
      <c r="B5866" t="str">
        <f t="shared" si="463"/>
        <v>pTDC-A</v>
      </c>
      <c r="C5866" t="str">
        <f t="shared" si="464"/>
        <v>NC_024990.1</v>
      </c>
      <c r="D5866" t="str">
        <f t="shared" si="465"/>
        <v>AB914479</v>
      </c>
      <c r="E5866" t="str">
        <f t="shared" si="467"/>
        <v>Tetragenococcus</v>
      </c>
      <c r="F5866" t="s">
        <v>32461</v>
      </c>
      <c r="G5866" t="str">
        <f t="shared" si="466"/>
        <v xml:space="preserve">Tetragenococcushalophilus               Bacilli27.11535.312624---24-                                                                        </v>
      </c>
      <c r="H5866" t="s">
        <v>29775</v>
      </c>
      <c r="I5866" t="s">
        <v>15</v>
      </c>
      <c r="J5866" t="s">
        <v>46</v>
      </c>
      <c r="K5866" t="s">
        <v>1953</v>
      </c>
      <c r="L5866" t="s">
        <v>29776</v>
      </c>
      <c r="M5866" t="s">
        <v>29777</v>
      </c>
      <c r="N5866" t="s">
        <v>29778</v>
      </c>
      <c r="O5866" s="1" t="s">
        <v>29779</v>
      </c>
      <c r="P5866" t="s">
        <v>29780</v>
      </c>
      <c r="Q5866">
        <v>24</v>
      </c>
      <c r="R5866" t="s">
        <v>23</v>
      </c>
      <c r="S5866" t="s">
        <v>23</v>
      </c>
      <c r="T5866" t="s">
        <v>23</v>
      </c>
      <c r="U5866">
        <v>24</v>
      </c>
      <c r="V5866" t="s">
        <v>3736</v>
      </c>
    </row>
    <row r="5867" spans="1:22">
      <c r="A5867">
        <v>6312903</v>
      </c>
      <c r="B5867" t="str">
        <f t="shared" si="463"/>
        <v>pHDC-I</v>
      </c>
      <c r="C5867" t="str">
        <f t="shared" si="464"/>
        <v>NC_015257.1</v>
      </c>
      <c r="D5867" t="str">
        <f t="shared" si="465"/>
        <v>AB588179</v>
      </c>
      <c r="E5867" t="str">
        <f t="shared" si="467"/>
        <v>Tetragenococcus</v>
      </c>
      <c r="F5867" t="s">
        <v>32461</v>
      </c>
      <c r="G5867" t="str">
        <f t="shared" si="466"/>
        <v xml:space="preserve">Tetragenococcushalophilus               Bacilli23.07136.253320---20-                                                                        </v>
      </c>
      <c r="H5867" t="s">
        <v>29781</v>
      </c>
      <c r="I5867" t="s">
        <v>15</v>
      </c>
      <c r="J5867" t="s">
        <v>46</v>
      </c>
      <c r="K5867" t="s">
        <v>1953</v>
      </c>
      <c r="L5867" t="s">
        <v>29782</v>
      </c>
      <c r="M5867" t="s">
        <v>29783</v>
      </c>
      <c r="N5867" t="s">
        <v>29784</v>
      </c>
      <c r="O5867" s="1" t="s">
        <v>29785</v>
      </c>
      <c r="P5867" t="s">
        <v>8713</v>
      </c>
      <c r="Q5867">
        <v>20</v>
      </c>
      <c r="R5867" t="s">
        <v>23</v>
      </c>
      <c r="S5867" t="s">
        <v>23</v>
      </c>
      <c r="T5867" t="s">
        <v>23</v>
      </c>
      <c r="U5867">
        <v>20</v>
      </c>
      <c r="V5867" t="s">
        <v>3736</v>
      </c>
    </row>
    <row r="5868" spans="1:22">
      <c r="A5868">
        <v>6312807</v>
      </c>
      <c r="B5868" t="str">
        <f t="shared" si="463"/>
        <v>pHDC-HO</v>
      </c>
      <c r="C5868" t="str">
        <f t="shared" si="464"/>
        <v>NC_015255.1</v>
      </c>
      <c r="D5868" t="str">
        <f t="shared" si="465"/>
        <v>AB588177</v>
      </c>
      <c r="E5868" t="str">
        <f t="shared" si="467"/>
        <v>Tetragenococcus</v>
      </c>
      <c r="F5868" t="s">
        <v>32461</v>
      </c>
      <c r="G5868" t="str">
        <f t="shared" si="466"/>
        <v xml:space="preserve">Tetragenococcushalophilus               Bacilli36.63835.839829---29-                                                                        </v>
      </c>
      <c r="H5868" t="s">
        <v>29786</v>
      </c>
      <c r="I5868" t="s">
        <v>15</v>
      </c>
      <c r="J5868" t="s">
        <v>46</v>
      </c>
      <c r="K5868" t="s">
        <v>1953</v>
      </c>
      <c r="L5868" t="s">
        <v>29787</v>
      </c>
      <c r="M5868" t="s">
        <v>29788</v>
      </c>
      <c r="N5868" t="s">
        <v>29789</v>
      </c>
      <c r="O5868" s="1" t="s">
        <v>29790</v>
      </c>
      <c r="P5868" t="s">
        <v>29791</v>
      </c>
      <c r="Q5868">
        <v>29</v>
      </c>
      <c r="R5868" t="s">
        <v>23</v>
      </c>
      <c r="S5868" t="s">
        <v>23</v>
      </c>
      <c r="T5868" t="s">
        <v>23</v>
      </c>
      <c r="U5868">
        <v>29</v>
      </c>
      <c r="V5868" t="s">
        <v>3736</v>
      </c>
    </row>
    <row r="5869" spans="1:22">
      <c r="A5869">
        <v>6312711</v>
      </c>
      <c r="B5869" t="str">
        <f t="shared" si="463"/>
        <v>pHDC</v>
      </c>
      <c r="C5869" t="str">
        <f t="shared" si="464"/>
        <v>NC_010523.1</v>
      </c>
      <c r="D5869" t="str">
        <f t="shared" si="465"/>
        <v>AB362339</v>
      </c>
      <c r="E5869" t="str">
        <f t="shared" si="467"/>
        <v>Tetragenococcus</v>
      </c>
      <c r="F5869" t="s">
        <v>32461</v>
      </c>
      <c r="G5869" t="str">
        <f t="shared" si="466"/>
        <v xml:space="preserve">Tetragenococcushalophilus               Bacilli29.92435.874227---27-                                                                        </v>
      </c>
      <c r="H5869" t="s">
        <v>29792</v>
      </c>
      <c r="I5869" t="s">
        <v>15</v>
      </c>
      <c r="J5869" t="s">
        <v>46</v>
      </c>
      <c r="K5869" t="s">
        <v>1953</v>
      </c>
      <c r="L5869" t="s">
        <v>29793</v>
      </c>
      <c r="M5869" t="s">
        <v>29794</v>
      </c>
      <c r="N5869" t="s">
        <v>29795</v>
      </c>
      <c r="O5869" s="1" t="s">
        <v>29796</v>
      </c>
      <c r="P5869" t="s">
        <v>29797</v>
      </c>
      <c r="Q5869">
        <v>27</v>
      </c>
      <c r="R5869" t="s">
        <v>23</v>
      </c>
      <c r="S5869" t="s">
        <v>23</v>
      </c>
      <c r="T5869" t="s">
        <v>23</v>
      </c>
      <c r="U5869">
        <v>27</v>
      </c>
      <c r="V5869" t="s">
        <v>3736</v>
      </c>
    </row>
    <row r="5870" spans="1:22">
      <c r="A5870">
        <v>6312615</v>
      </c>
      <c r="B5870" t="str">
        <f t="shared" si="463"/>
        <v>pTDC-B</v>
      </c>
      <c r="C5870" t="str">
        <f t="shared" si="464"/>
        <v>NC_024991.1</v>
      </c>
      <c r="D5870" t="str">
        <f t="shared" si="465"/>
        <v>AB914743</v>
      </c>
      <c r="E5870" t="str">
        <f t="shared" si="467"/>
        <v>Tetragenococcus</v>
      </c>
      <c r="F5870" t="s">
        <v>32461</v>
      </c>
      <c r="G5870" t="str">
        <f t="shared" si="466"/>
        <v xml:space="preserve">Tetragenococcushalophilus               Bacilli28.68935.61324---24-                                                                        </v>
      </c>
      <c r="H5870" t="s">
        <v>29798</v>
      </c>
      <c r="I5870" t="s">
        <v>15</v>
      </c>
      <c r="J5870" t="s">
        <v>46</v>
      </c>
      <c r="K5870" t="s">
        <v>1953</v>
      </c>
      <c r="L5870" t="s">
        <v>29799</v>
      </c>
      <c r="M5870" t="s">
        <v>29800</v>
      </c>
      <c r="N5870" t="s">
        <v>29801</v>
      </c>
      <c r="O5870" s="1" t="s">
        <v>29802</v>
      </c>
      <c r="P5870" t="s">
        <v>29803</v>
      </c>
      <c r="Q5870">
        <v>24</v>
      </c>
      <c r="R5870" t="s">
        <v>23</v>
      </c>
      <c r="S5870" t="s">
        <v>23</v>
      </c>
      <c r="T5870" t="s">
        <v>23</v>
      </c>
      <c r="U5870">
        <v>24</v>
      </c>
      <c r="V5870" t="s">
        <v>3736</v>
      </c>
    </row>
    <row r="5871" spans="1:22">
      <c r="A5871">
        <v>6312519</v>
      </c>
      <c r="B5871" t="str">
        <f t="shared" si="463"/>
        <v>pHDC-RI</v>
      </c>
      <c r="C5871" t="str">
        <f t="shared" si="464"/>
        <v>NC_015261.1</v>
      </c>
      <c r="D5871" t="str">
        <f t="shared" si="465"/>
        <v>AB588180</v>
      </c>
      <c r="E5871" t="str">
        <f t="shared" si="467"/>
        <v>Tetragenococcus</v>
      </c>
      <c r="F5871" t="s">
        <v>32461</v>
      </c>
      <c r="G5871" t="str">
        <f t="shared" si="466"/>
        <v xml:space="preserve">Tetragenococcushalophilus               Bacilli21.23136.069918---18-                                                                        </v>
      </c>
      <c r="H5871" t="s">
        <v>29804</v>
      </c>
      <c r="I5871" t="s">
        <v>15</v>
      </c>
      <c r="J5871" t="s">
        <v>46</v>
      </c>
      <c r="K5871" t="s">
        <v>1953</v>
      </c>
      <c r="L5871" t="s">
        <v>29805</v>
      </c>
      <c r="M5871" t="s">
        <v>29806</v>
      </c>
      <c r="N5871" t="s">
        <v>29807</v>
      </c>
      <c r="O5871" s="1" t="s">
        <v>10221</v>
      </c>
      <c r="P5871" t="s">
        <v>29808</v>
      </c>
      <c r="Q5871">
        <v>18</v>
      </c>
      <c r="R5871" t="s">
        <v>23</v>
      </c>
      <c r="S5871" t="s">
        <v>23</v>
      </c>
      <c r="T5871" t="s">
        <v>23</v>
      </c>
      <c r="U5871">
        <v>18</v>
      </c>
      <c r="V5871" t="s">
        <v>3736</v>
      </c>
    </row>
    <row r="5872" spans="1:22">
      <c r="A5872">
        <v>6312423</v>
      </c>
      <c r="B5872" t="str">
        <f t="shared" si="463"/>
        <v>pHDC-A</v>
      </c>
      <c r="C5872" t="str">
        <f t="shared" si="464"/>
        <v>NC_015260.1</v>
      </c>
      <c r="D5872" t="str">
        <f t="shared" si="465"/>
        <v>AB588176</v>
      </c>
      <c r="E5872" t="str">
        <f t="shared" si="467"/>
        <v>Tetragenococcus</v>
      </c>
      <c r="F5872" t="s">
        <v>32461</v>
      </c>
      <c r="G5872" t="str">
        <f t="shared" si="466"/>
        <v xml:space="preserve">Tetragenococcushalophilus               Bacilli32.50135.980426---26-                                                                        </v>
      </c>
      <c r="H5872" t="s">
        <v>29809</v>
      </c>
      <c r="I5872" t="s">
        <v>15</v>
      </c>
      <c r="J5872" t="s">
        <v>46</v>
      </c>
      <c r="K5872" t="s">
        <v>1953</v>
      </c>
      <c r="L5872" t="s">
        <v>29810</v>
      </c>
      <c r="M5872" t="s">
        <v>29811</v>
      </c>
      <c r="N5872" t="s">
        <v>29812</v>
      </c>
      <c r="O5872" s="1" t="s">
        <v>29813</v>
      </c>
      <c r="P5872" t="s">
        <v>29814</v>
      </c>
      <c r="Q5872">
        <v>26</v>
      </c>
      <c r="R5872" t="s">
        <v>23</v>
      </c>
      <c r="S5872" t="s">
        <v>23</v>
      </c>
      <c r="T5872" t="s">
        <v>23</v>
      </c>
      <c r="U5872">
        <v>26</v>
      </c>
      <c r="V5872" t="s">
        <v>3736</v>
      </c>
    </row>
    <row r="5873" spans="1:22">
      <c r="A5873">
        <v>6312327</v>
      </c>
      <c r="B5873" t="str">
        <f t="shared" si="463"/>
        <v>pSKPB18</v>
      </c>
      <c r="C5873" t="str">
        <f t="shared" si="464"/>
        <v>NC_010938.1</v>
      </c>
      <c r="D5873" t="str">
        <f t="shared" si="465"/>
        <v>AB250926</v>
      </c>
      <c r="E5873" t="str">
        <f t="shared" si="467"/>
        <v>Tetragenococcus</v>
      </c>
      <c r="F5873" t="s">
        <v>32461</v>
      </c>
      <c r="G5873" t="str">
        <f t="shared" si="466"/>
        <v xml:space="preserve">Tetragenococcushalophilus               Bacilli1284435.91042---2-                                                                        </v>
      </c>
      <c r="H5873" t="s">
        <v>29815</v>
      </c>
      <c r="I5873" t="s">
        <v>15</v>
      </c>
      <c r="J5873" t="s">
        <v>46</v>
      </c>
      <c r="K5873" t="s">
        <v>1953</v>
      </c>
      <c r="L5873" t="s">
        <v>29816</v>
      </c>
      <c r="M5873" t="s">
        <v>29817</v>
      </c>
      <c r="N5873" t="s">
        <v>29818</v>
      </c>
      <c r="O5873" s="1">
        <v>12844</v>
      </c>
      <c r="P5873" t="s">
        <v>29819</v>
      </c>
      <c r="Q5873">
        <v>2</v>
      </c>
      <c r="R5873" t="s">
        <v>23</v>
      </c>
      <c r="S5873" t="s">
        <v>23</v>
      </c>
      <c r="T5873" t="s">
        <v>23</v>
      </c>
      <c r="U5873">
        <v>2</v>
      </c>
      <c r="V5873" t="s">
        <v>3736</v>
      </c>
    </row>
    <row r="5874" spans="1:22">
      <c r="A5874">
        <v>6312231</v>
      </c>
      <c r="B5874" t="str">
        <f t="shared" si="463"/>
        <v>pHDC-I-9</v>
      </c>
      <c r="C5874" t="str">
        <f t="shared" si="464"/>
        <v>NC_019355.1</v>
      </c>
      <c r="D5874" t="str">
        <f t="shared" si="465"/>
        <v>AB710474</v>
      </c>
      <c r="E5874" t="str">
        <f t="shared" si="467"/>
        <v>Tetragenococcus</v>
      </c>
      <c r="F5874" t="s">
        <v>32884</v>
      </c>
      <c r="G5874" t="str">
        <f t="shared" si="466"/>
        <v xml:space="preserve">Tetragenococcusmuriaticus               Bacilli23.19637.553914---14-                                                                </v>
      </c>
      <c r="H5874" t="s">
        <v>29820</v>
      </c>
      <c r="I5874" t="s">
        <v>15</v>
      </c>
      <c r="J5874" t="s">
        <v>46</v>
      </c>
      <c r="K5874" t="s">
        <v>1953</v>
      </c>
      <c r="L5874" t="s">
        <v>29821</v>
      </c>
      <c r="M5874" t="s">
        <v>29822</v>
      </c>
      <c r="N5874" t="s">
        <v>29823</v>
      </c>
      <c r="O5874" s="1" t="s">
        <v>29824</v>
      </c>
      <c r="P5874" t="s">
        <v>29825</v>
      </c>
      <c r="Q5874">
        <v>14</v>
      </c>
      <c r="R5874" t="s">
        <v>23</v>
      </c>
      <c r="S5874" t="s">
        <v>23</v>
      </c>
      <c r="T5874" t="s">
        <v>23</v>
      </c>
      <c r="U5874">
        <v>14</v>
      </c>
      <c r="V5874" t="s">
        <v>495</v>
      </c>
    </row>
    <row r="5875" spans="1:22">
      <c r="A5875">
        <v>6312135</v>
      </c>
      <c r="B5875" t="str">
        <f t="shared" si="463"/>
        <v>pHDC-I-1</v>
      </c>
      <c r="C5875" t="str">
        <f t="shared" si="464"/>
        <v>NC_019354.1</v>
      </c>
      <c r="D5875" t="str">
        <f t="shared" si="465"/>
        <v>AB710473</v>
      </c>
      <c r="E5875" t="str">
        <f t="shared" si="467"/>
        <v>Tetragenococcus</v>
      </c>
      <c r="F5875" t="s">
        <v>32884</v>
      </c>
      <c r="G5875" t="str">
        <f t="shared" si="466"/>
        <v xml:space="preserve">Tetragenococcusmuriaticus               Bacilli21.36136.880313---13-                                                                </v>
      </c>
      <c r="H5875" t="s">
        <v>29826</v>
      </c>
      <c r="I5875" t="s">
        <v>15</v>
      </c>
      <c r="J5875" t="s">
        <v>46</v>
      </c>
      <c r="K5875" t="s">
        <v>1953</v>
      </c>
      <c r="L5875" t="s">
        <v>29827</v>
      </c>
      <c r="M5875" t="s">
        <v>29828</v>
      </c>
      <c r="N5875" t="s">
        <v>29829</v>
      </c>
      <c r="O5875" s="1" t="s">
        <v>29830</v>
      </c>
      <c r="P5875" t="s">
        <v>29831</v>
      </c>
      <c r="Q5875">
        <v>13</v>
      </c>
      <c r="R5875" t="s">
        <v>23</v>
      </c>
      <c r="S5875" t="s">
        <v>23</v>
      </c>
      <c r="T5875" t="s">
        <v>23</v>
      </c>
      <c r="U5875">
        <v>13</v>
      </c>
      <c r="V5875" t="s">
        <v>495</v>
      </c>
    </row>
    <row r="5876" spans="1:22">
      <c r="A5876">
        <v>6312039</v>
      </c>
      <c r="B5876" t="str">
        <f t="shared" si="463"/>
        <v>pHDC-Tm</v>
      </c>
      <c r="C5876" t="str">
        <f t="shared" si="464"/>
        <v>NC_015256.1</v>
      </c>
      <c r="D5876" t="str">
        <f t="shared" si="465"/>
        <v>AB588178</v>
      </c>
      <c r="E5876" t="str">
        <f t="shared" si="467"/>
        <v>Tetragenococcus</v>
      </c>
      <c r="F5876" t="s">
        <v>32884</v>
      </c>
      <c r="G5876" t="str">
        <f t="shared" si="466"/>
        <v xml:space="preserve">Tetragenococcusmuriaticus               Bacilli21.51637.269916---16-                                                                </v>
      </c>
      <c r="H5876" t="s">
        <v>29832</v>
      </c>
      <c r="I5876" t="s">
        <v>15</v>
      </c>
      <c r="J5876" t="s">
        <v>46</v>
      </c>
      <c r="K5876" t="s">
        <v>1953</v>
      </c>
      <c r="L5876" t="s">
        <v>29833</v>
      </c>
      <c r="M5876" t="s">
        <v>29834</v>
      </c>
      <c r="N5876" t="s">
        <v>29835</v>
      </c>
      <c r="O5876" s="1" t="s">
        <v>29836</v>
      </c>
      <c r="P5876" t="s">
        <v>29837</v>
      </c>
      <c r="Q5876">
        <v>16</v>
      </c>
      <c r="R5876" t="s">
        <v>23</v>
      </c>
      <c r="S5876" t="s">
        <v>23</v>
      </c>
      <c r="T5876" t="s">
        <v>23</v>
      </c>
      <c r="U5876">
        <v>16</v>
      </c>
      <c r="V5876" t="s">
        <v>495</v>
      </c>
    </row>
    <row r="5877" spans="1:22">
      <c r="A5877">
        <v>6311943</v>
      </c>
      <c r="B5877" t="str">
        <f t="shared" si="463"/>
        <v>unnamed</v>
      </c>
      <c r="C5877" t="str">
        <f t="shared" si="464"/>
        <v>NZ_CP004389.1</v>
      </c>
      <c r="D5877" t="str">
        <f t="shared" si="465"/>
        <v>CP004389</v>
      </c>
      <c r="E5877" t="str">
        <f t="shared" si="467"/>
        <v>Thalassospira</v>
      </c>
      <c r="F5877" t="s">
        <v>32885</v>
      </c>
      <c r="G5877" t="str">
        <f t="shared" si="466"/>
        <v>Thalassospiraxiamenensis              Alphaproteobacteria192.3850.0281190---1933</v>
      </c>
      <c r="H5877" t="s">
        <v>29838</v>
      </c>
      <c r="I5877" t="s">
        <v>15</v>
      </c>
      <c r="J5877" t="s">
        <v>78</v>
      </c>
      <c r="K5877" t="s">
        <v>202</v>
      </c>
      <c r="L5877" t="s">
        <v>68</v>
      </c>
      <c r="M5877" t="s">
        <v>29839</v>
      </c>
      <c r="N5877" t="s">
        <v>29840</v>
      </c>
      <c r="O5877" s="1" t="s">
        <v>29841</v>
      </c>
      <c r="P5877" t="s">
        <v>29842</v>
      </c>
      <c r="Q5877">
        <v>190</v>
      </c>
      <c r="R5877" t="s">
        <v>23</v>
      </c>
      <c r="S5877" t="s">
        <v>23</v>
      </c>
      <c r="T5877" t="s">
        <v>23</v>
      </c>
      <c r="U5877">
        <v>193</v>
      </c>
      <c r="V5877">
        <v>3</v>
      </c>
    </row>
    <row r="5878" spans="1:22">
      <c r="A5878">
        <v>6311847</v>
      </c>
      <c r="B5878" t="str">
        <f t="shared" si="463"/>
        <v>pTha01</v>
      </c>
      <c r="C5878" t="str">
        <f t="shared" si="464"/>
        <v>NC_011667.1</v>
      </c>
      <c r="D5878" t="str">
        <f t="shared" si="465"/>
        <v>CP001282</v>
      </c>
      <c r="E5878" t="str">
        <f t="shared" si="467"/>
        <v>Thauera</v>
      </c>
      <c r="F5878" t="s">
        <v>32132</v>
      </c>
      <c r="G5878" t="str">
        <f t="shared" si="466"/>
        <v>Thauerasp.                      Betaproteobacteria78.37462.271966---671</v>
      </c>
      <c r="H5878" t="s">
        <v>29843</v>
      </c>
      <c r="I5878" t="s">
        <v>15</v>
      </c>
      <c r="J5878" t="s">
        <v>78</v>
      </c>
      <c r="K5878" t="s">
        <v>453</v>
      </c>
      <c r="L5878" t="s">
        <v>29844</v>
      </c>
      <c r="M5878" t="s">
        <v>29845</v>
      </c>
      <c r="N5878" t="s">
        <v>29846</v>
      </c>
      <c r="O5878" s="1" t="s">
        <v>29847</v>
      </c>
      <c r="P5878" t="s">
        <v>29848</v>
      </c>
      <c r="Q5878">
        <v>66</v>
      </c>
      <c r="R5878" t="s">
        <v>23</v>
      </c>
      <c r="S5878" t="s">
        <v>23</v>
      </c>
      <c r="T5878" t="s">
        <v>23</v>
      </c>
      <c r="U5878">
        <v>67</v>
      </c>
      <c r="V5878">
        <v>1</v>
      </c>
    </row>
    <row r="5879" spans="1:22">
      <c r="A5879">
        <v>6311751</v>
      </c>
      <c r="B5879" t="str">
        <f t="shared" si="463"/>
        <v>pMU3262</v>
      </c>
      <c r="C5879" t="str">
        <f t="shared" si="464"/>
        <v>-</v>
      </c>
      <c r="D5879" t="str">
        <f t="shared" si="465"/>
        <v>CP003185.1</v>
      </c>
      <c r="E5879" t="str">
        <f t="shared" si="467"/>
        <v>Thermoanaerobacterium</v>
      </c>
      <c r="F5879" t="s">
        <v>32886</v>
      </c>
      <c r="G5879" t="str">
        <f t="shared" si="466"/>
        <v>Thermoanaerobacteriumsaccharolyticum          Clostridia110.88129.0086140---1411</v>
      </c>
      <c r="H5879" t="s">
        <v>29849</v>
      </c>
      <c r="I5879" t="s">
        <v>15</v>
      </c>
      <c r="J5879" t="s">
        <v>46</v>
      </c>
      <c r="K5879" t="s">
        <v>47</v>
      </c>
      <c r="L5879" t="s">
        <v>29850</v>
      </c>
      <c r="M5879" t="s">
        <v>23</v>
      </c>
      <c r="N5879" t="s">
        <v>29851</v>
      </c>
      <c r="O5879" s="1" t="s">
        <v>29852</v>
      </c>
      <c r="P5879" t="s">
        <v>29853</v>
      </c>
      <c r="Q5879">
        <v>140</v>
      </c>
      <c r="R5879" t="s">
        <v>23</v>
      </c>
      <c r="S5879" t="s">
        <v>23</v>
      </c>
      <c r="T5879" t="s">
        <v>23</v>
      </c>
      <c r="U5879">
        <v>141</v>
      </c>
      <c r="V5879">
        <v>1</v>
      </c>
    </row>
    <row r="5880" spans="1:22">
      <c r="A5880">
        <v>6311655</v>
      </c>
      <c r="B5880" t="str">
        <f t="shared" si="463"/>
        <v>pNB2</v>
      </c>
      <c r="C5880" t="str">
        <f t="shared" si="464"/>
        <v>NC_004979.1</v>
      </c>
      <c r="D5880" t="str">
        <f t="shared" si="465"/>
        <v>L38403</v>
      </c>
      <c r="E5880" t="str">
        <f t="shared" si="467"/>
        <v>Thermoanaerobacterium</v>
      </c>
      <c r="F5880" t="s">
        <v>32887</v>
      </c>
      <c r="G5880" t="str">
        <f t="shared" si="466"/>
        <v xml:space="preserve">Thermoanaerobacteriumthermosaccharolyticum    Clostridia1.88227.1523---3-                                                        </v>
      </c>
      <c r="H5880" t="s">
        <v>29854</v>
      </c>
      <c r="I5880" t="s">
        <v>15</v>
      </c>
      <c r="J5880" t="s">
        <v>46</v>
      </c>
      <c r="K5880" t="s">
        <v>47</v>
      </c>
      <c r="L5880" t="s">
        <v>29855</v>
      </c>
      <c r="M5880" t="s">
        <v>29856</v>
      </c>
      <c r="N5880" t="s">
        <v>29857</v>
      </c>
      <c r="O5880" s="1" t="s">
        <v>29858</v>
      </c>
      <c r="P5880" t="s">
        <v>29859</v>
      </c>
      <c r="Q5880">
        <v>3</v>
      </c>
      <c r="R5880" t="s">
        <v>23</v>
      </c>
      <c r="S5880" t="s">
        <v>23</v>
      </c>
      <c r="T5880" t="s">
        <v>23</v>
      </c>
      <c r="U5880">
        <v>3</v>
      </c>
      <c r="V5880" t="s">
        <v>58</v>
      </c>
    </row>
    <row r="5881" spans="1:22">
      <c r="A5881">
        <v>6311559</v>
      </c>
      <c r="B5881" t="str">
        <f t="shared" si="463"/>
        <v>pTHETHE01</v>
      </c>
      <c r="C5881" t="str">
        <f t="shared" si="464"/>
        <v>NC_019956.1</v>
      </c>
      <c r="D5881" t="str">
        <f t="shared" si="465"/>
        <v>CP003067</v>
      </c>
      <c r="E5881" t="str">
        <f t="shared" si="467"/>
        <v>Thermoanaerobacterium</v>
      </c>
      <c r="F5881" t="s">
        <v>32887</v>
      </c>
      <c r="G5881" t="str">
        <f t="shared" si="466"/>
        <v xml:space="preserve">Thermoanaerobacteriumthermosaccharolyticum    Clostridia110.88129.005128---128-                                </v>
      </c>
      <c r="H5881" t="s">
        <v>29860</v>
      </c>
      <c r="I5881" t="s">
        <v>15</v>
      </c>
      <c r="J5881" t="s">
        <v>46</v>
      </c>
      <c r="K5881" t="s">
        <v>47</v>
      </c>
      <c r="L5881" t="s">
        <v>29861</v>
      </c>
      <c r="M5881" t="s">
        <v>29862</v>
      </c>
      <c r="N5881" t="s">
        <v>29863</v>
      </c>
      <c r="O5881" s="1" t="s">
        <v>29852</v>
      </c>
      <c r="P5881" t="s">
        <v>29864</v>
      </c>
      <c r="Q5881">
        <v>128</v>
      </c>
      <c r="R5881" t="s">
        <v>23</v>
      </c>
      <c r="S5881" t="s">
        <v>23</v>
      </c>
      <c r="T5881" t="s">
        <v>23</v>
      </c>
      <c r="U5881">
        <v>128</v>
      </c>
      <c r="V5881" t="s">
        <v>108</v>
      </c>
    </row>
    <row r="5882" spans="1:22">
      <c r="A5882">
        <v>6311463</v>
      </c>
      <c r="B5882" t="str">
        <f t="shared" si="463"/>
        <v>pTHECO01</v>
      </c>
      <c r="C5882" t="str">
        <f t="shared" si="464"/>
        <v>NC_019898.1</v>
      </c>
      <c r="D5882" t="str">
        <f t="shared" si="465"/>
        <v>CP003256</v>
      </c>
      <c r="E5882" t="str">
        <f t="shared" si="467"/>
        <v>Thermobacillus</v>
      </c>
      <c r="F5882" t="s">
        <v>32888</v>
      </c>
      <c r="G5882" t="str">
        <f t="shared" si="466"/>
        <v>Thermobacilluscomposti                 Bacilli149.18247.3375140---1422</v>
      </c>
      <c r="H5882" t="s">
        <v>29865</v>
      </c>
      <c r="I5882" t="s">
        <v>15</v>
      </c>
      <c r="J5882" t="s">
        <v>46</v>
      </c>
      <c r="K5882" t="s">
        <v>1953</v>
      </c>
      <c r="L5882" t="s">
        <v>29866</v>
      </c>
      <c r="M5882" t="s">
        <v>29867</v>
      </c>
      <c r="N5882" t="s">
        <v>29868</v>
      </c>
      <c r="O5882" s="1" t="s">
        <v>29869</v>
      </c>
      <c r="P5882" t="s">
        <v>29870</v>
      </c>
      <c r="Q5882">
        <v>140</v>
      </c>
      <c r="R5882" t="s">
        <v>23</v>
      </c>
      <c r="S5882" t="s">
        <v>23</v>
      </c>
      <c r="T5882" t="s">
        <v>23</v>
      </c>
      <c r="U5882">
        <v>142</v>
      </c>
      <c r="V5882">
        <v>2</v>
      </c>
    </row>
    <row r="5883" spans="1:22">
      <c r="A5883">
        <v>6311367</v>
      </c>
      <c r="B5883" t="str">
        <f t="shared" si="463"/>
        <v>pTBMP1</v>
      </c>
      <c r="C5883" t="str">
        <f t="shared" si="464"/>
        <v>NC_015471.1</v>
      </c>
      <c r="D5883" t="str">
        <f t="shared" si="465"/>
        <v>CP002373</v>
      </c>
      <c r="E5883" t="str">
        <f t="shared" si="467"/>
        <v>Thermococcus</v>
      </c>
      <c r="F5883" t="s">
        <v>32889</v>
      </c>
      <c r="G5883" t="str">
        <f t="shared" si="466"/>
        <v>Thermococcusbarophilus               Thermococci54.15938.322354---551</v>
      </c>
      <c r="H5883" t="s">
        <v>29871</v>
      </c>
      <c r="I5883" t="s">
        <v>481</v>
      </c>
      <c r="J5883" t="s">
        <v>2208</v>
      </c>
      <c r="K5883" t="s">
        <v>23456</v>
      </c>
      <c r="L5883" t="s">
        <v>29872</v>
      </c>
      <c r="M5883" t="s">
        <v>29873</v>
      </c>
      <c r="N5883" t="s">
        <v>29874</v>
      </c>
      <c r="O5883" s="1" t="s">
        <v>29875</v>
      </c>
      <c r="P5883" t="s">
        <v>29876</v>
      </c>
      <c r="Q5883">
        <v>54</v>
      </c>
      <c r="R5883" t="s">
        <v>23</v>
      </c>
      <c r="S5883" t="s">
        <v>23</v>
      </c>
      <c r="T5883" t="s">
        <v>23</v>
      </c>
      <c r="U5883">
        <v>55</v>
      </c>
      <c r="V5883">
        <v>1</v>
      </c>
    </row>
    <row r="5884" spans="1:22">
      <c r="A5884">
        <v>6311271</v>
      </c>
      <c r="B5884" t="str">
        <f t="shared" si="463"/>
        <v>unnamed</v>
      </c>
      <c r="C5884" t="str">
        <f t="shared" si="464"/>
        <v>NZ_CP008888.1</v>
      </c>
      <c r="D5884" t="str">
        <f t="shared" si="465"/>
        <v>CP008888</v>
      </c>
      <c r="E5884" t="str">
        <f t="shared" si="467"/>
        <v>Thermococcus</v>
      </c>
      <c r="F5884" t="s">
        <v>32890</v>
      </c>
      <c r="G5884" t="str">
        <f t="shared" si="466"/>
        <v xml:space="preserve">Thermococcuseurythermalis            Thermococci3.62946.70715---5-                                                                        </v>
      </c>
      <c r="H5884" t="s">
        <v>29877</v>
      </c>
      <c r="I5884" t="s">
        <v>481</v>
      </c>
      <c r="J5884" t="s">
        <v>2208</v>
      </c>
      <c r="K5884" t="s">
        <v>23456</v>
      </c>
      <c r="L5884" t="s">
        <v>68</v>
      </c>
      <c r="M5884" t="s">
        <v>29878</v>
      </c>
      <c r="N5884" t="s">
        <v>29879</v>
      </c>
      <c r="O5884" s="1" t="s">
        <v>29880</v>
      </c>
      <c r="P5884" t="s">
        <v>29881</v>
      </c>
      <c r="Q5884">
        <v>5</v>
      </c>
      <c r="R5884" t="s">
        <v>23</v>
      </c>
      <c r="S5884" t="s">
        <v>23</v>
      </c>
      <c r="T5884" t="s">
        <v>23</v>
      </c>
      <c r="U5884">
        <v>5</v>
      </c>
      <c r="V5884" t="s">
        <v>3736</v>
      </c>
    </row>
    <row r="5885" spans="1:22">
      <c r="A5885">
        <v>6311175</v>
      </c>
      <c r="B5885" t="str">
        <f t="shared" si="463"/>
        <v>pTN2</v>
      </c>
      <c r="C5885" t="str">
        <f t="shared" si="464"/>
        <v>NC_014115.1</v>
      </c>
      <c r="D5885" t="str">
        <f t="shared" si="465"/>
        <v>GU056177</v>
      </c>
      <c r="E5885" t="str">
        <f t="shared" si="467"/>
        <v>Thermococcus</v>
      </c>
      <c r="F5885" t="s">
        <v>32891</v>
      </c>
      <c r="G5885" t="str">
        <f t="shared" si="466"/>
        <v xml:space="preserve">Thermococcusnautili                  Thermococci13.01548.367312---12-                                                                        </v>
      </c>
      <c r="H5885" t="s">
        <v>29882</v>
      </c>
      <c r="I5885" t="s">
        <v>481</v>
      </c>
      <c r="J5885" t="s">
        <v>2208</v>
      </c>
      <c r="K5885" t="s">
        <v>23456</v>
      </c>
      <c r="L5885" t="s">
        <v>29883</v>
      </c>
      <c r="M5885" t="s">
        <v>29884</v>
      </c>
      <c r="N5885" t="s">
        <v>29885</v>
      </c>
      <c r="O5885" s="1" t="s">
        <v>29886</v>
      </c>
      <c r="P5885" t="s">
        <v>29887</v>
      </c>
      <c r="Q5885">
        <v>12</v>
      </c>
      <c r="R5885" t="s">
        <v>23</v>
      </c>
      <c r="S5885" t="s">
        <v>23</v>
      </c>
      <c r="T5885" t="s">
        <v>23</v>
      </c>
      <c r="U5885">
        <v>12</v>
      </c>
      <c r="V5885" t="s">
        <v>3736</v>
      </c>
    </row>
    <row r="5886" spans="1:22">
      <c r="A5886">
        <v>6311079</v>
      </c>
      <c r="B5886" t="str">
        <f t="shared" si="463"/>
        <v>pTN3</v>
      </c>
      <c r="C5886" t="str">
        <f t="shared" si="464"/>
        <v>NC_022527.1</v>
      </c>
      <c r="D5886" t="str">
        <f t="shared" si="465"/>
        <v>KF527230</v>
      </c>
      <c r="E5886" t="str">
        <f t="shared" si="467"/>
        <v>Thermococcus</v>
      </c>
      <c r="F5886" t="s">
        <v>32891</v>
      </c>
      <c r="G5886" t="str">
        <f t="shared" si="466"/>
        <v xml:space="preserve">Thermococcusnautili                  Thermococci18.34551.31134---34-                                                                        </v>
      </c>
      <c r="H5886" t="s">
        <v>29888</v>
      </c>
      <c r="I5886" t="s">
        <v>481</v>
      </c>
      <c r="J5886" t="s">
        <v>2208</v>
      </c>
      <c r="K5886" t="s">
        <v>23456</v>
      </c>
      <c r="L5886" t="s">
        <v>29889</v>
      </c>
      <c r="M5886" t="s">
        <v>29890</v>
      </c>
      <c r="N5886" t="s">
        <v>29891</v>
      </c>
      <c r="O5886" s="1" t="s">
        <v>29892</v>
      </c>
      <c r="P5886" t="s">
        <v>29893</v>
      </c>
      <c r="Q5886">
        <v>34</v>
      </c>
      <c r="R5886" t="s">
        <v>23</v>
      </c>
      <c r="S5886" t="s">
        <v>23</v>
      </c>
      <c r="T5886" t="s">
        <v>23</v>
      </c>
      <c r="U5886">
        <v>34</v>
      </c>
      <c r="V5886" t="s">
        <v>3736</v>
      </c>
    </row>
    <row r="5887" spans="1:22">
      <c r="A5887">
        <v>6310983</v>
      </c>
      <c r="B5887" t="str">
        <f t="shared" si="463"/>
        <v>pTN1</v>
      </c>
      <c r="C5887" t="str">
        <f t="shared" si="464"/>
        <v>NC_009658.1</v>
      </c>
      <c r="D5887" t="str">
        <f t="shared" si="465"/>
        <v>EF495263</v>
      </c>
      <c r="E5887" t="str">
        <f t="shared" si="467"/>
        <v>Thermococcus</v>
      </c>
      <c r="F5887" t="s">
        <v>32891</v>
      </c>
      <c r="G5887" t="str">
        <f t="shared" si="466"/>
        <v xml:space="preserve">Thermococcusnautili                  Thermococci3.61945.81382---2-                                                                        </v>
      </c>
      <c r="H5887" t="s">
        <v>29888</v>
      </c>
      <c r="I5887" t="s">
        <v>481</v>
      </c>
      <c r="J5887" t="s">
        <v>2208</v>
      </c>
      <c r="K5887" t="s">
        <v>23456</v>
      </c>
      <c r="L5887" t="s">
        <v>29894</v>
      </c>
      <c r="M5887" t="s">
        <v>29895</v>
      </c>
      <c r="N5887" t="s">
        <v>29896</v>
      </c>
      <c r="O5887" s="1" t="s">
        <v>29897</v>
      </c>
      <c r="P5887" t="s">
        <v>29898</v>
      </c>
      <c r="Q5887">
        <v>2</v>
      </c>
      <c r="R5887" t="s">
        <v>23</v>
      </c>
      <c r="S5887" t="s">
        <v>23</v>
      </c>
      <c r="T5887" t="s">
        <v>23</v>
      </c>
      <c r="U5887">
        <v>2</v>
      </c>
      <c r="V5887" t="s">
        <v>3736</v>
      </c>
    </row>
    <row r="5888" spans="1:22">
      <c r="A5888">
        <v>6310887</v>
      </c>
      <c r="B5888" t="str">
        <f t="shared" si="463"/>
        <v>pTP1</v>
      </c>
      <c r="C5888" t="str">
        <f t="shared" si="464"/>
        <v>NC_021207.1</v>
      </c>
      <c r="D5888" t="str">
        <f t="shared" si="465"/>
        <v>KC617920</v>
      </c>
      <c r="E5888" t="str">
        <f t="shared" si="467"/>
        <v>Thermococcus</v>
      </c>
      <c r="F5888" t="s">
        <v>32892</v>
      </c>
      <c r="G5888" t="str">
        <f t="shared" si="466"/>
        <v xml:space="preserve">Thermococcusprieurii                 Thermococci3.12650.19193---5-                                                                                </v>
      </c>
      <c r="H5888" t="s">
        <v>29899</v>
      </c>
      <c r="I5888" t="s">
        <v>481</v>
      </c>
      <c r="J5888" t="s">
        <v>2208</v>
      </c>
      <c r="K5888" t="s">
        <v>23456</v>
      </c>
      <c r="L5888" t="s">
        <v>29900</v>
      </c>
      <c r="M5888" t="s">
        <v>29901</v>
      </c>
      <c r="N5888" t="s">
        <v>29902</v>
      </c>
      <c r="O5888" s="1" t="s">
        <v>29903</v>
      </c>
      <c r="P5888" t="s">
        <v>29904</v>
      </c>
      <c r="Q5888">
        <v>3</v>
      </c>
      <c r="R5888" t="s">
        <v>23</v>
      </c>
      <c r="S5888" t="s">
        <v>23</v>
      </c>
      <c r="T5888" t="s">
        <v>23</v>
      </c>
      <c r="U5888">
        <v>5</v>
      </c>
      <c r="V5888" t="s">
        <v>3129</v>
      </c>
    </row>
    <row r="5889" spans="1:22">
      <c r="A5889">
        <v>6310791</v>
      </c>
      <c r="B5889" t="str">
        <f t="shared" si="463"/>
        <v>pTP2</v>
      </c>
      <c r="C5889" t="str">
        <f t="shared" si="464"/>
        <v>NC_021208.1</v>
      </c>
      <c r="D5889" t="str">
        <f t="shared" si="465"/>
        <v>KC617921</v>
      </c>
      <c r="E5889" t="str">
        <f t="shared" si="467"/>
        <v>Thermococcus</v>
      </c>
      <c r="F5889" t="s">
        <v>32892</v>
      </c>
      <c r="G5889" t="str">
        <f t="shared" si="466"/>
        <v xml:space="preserve">Thermococcusprieurii                 Thermococci2.03852.74785---5-                                                                                </v>
      </c>
      <c r="H5889" t="s">
        <v>29899</v>
      </c>
      <c r="I5889" t="s">
        <v>481</v>
      </c>
      <c r="J5889" t="s">
        <v>2208</v>
      </c>
      <c r="K5889" t="s">
        <v>23456</v>
      </c>
      <c r="L5889" t="s">
        <v>29905</v>
      </c>
      <c r="M5889" t="s">
        <v>29906</v>
      </c>
      <c r="N5889" t="s">
        <v>29907</v>
      </c>
      <c r="O5889" s="1" t="s">
        <v>29908</v>
      </c>
      <c r="P5889" t="s">
        <v>29909</v>
      </c>
      <c r="Q5889">
        <v>5</v>
      </c>
      <c r="R5889" t="s">
        <v>23</v>
      </c>
      <c r="S5889" t="s">
        <v>23</v>
      </c>
      <c r="T5889" t="s">
        <v>23</v>
      </c>
      <c r="U5889">
        <v>5</v>
      </c>
      <c r="V5889" t="s">
        <v>3129</v>
      </c>
    </row>
    <row r="5890" spans="1:22">
      <c r="A5890">
        <v>6310695</v>
      </c>
      <c r="B5890" t="str">
        <f t="shared" si="463"/>
        <v>pT26-2</v>
      </c>
      <c r="C5890" t="str">
        <f t="shared" si="464"/>
        <v>NC_014116.1</v>
      </c>
      <c r="D5890" t="str">
        <f t="shared" si="465"/>
        <v>GU056179</v>
      </c>
      <c r="E5890" t="str">
        <f t="shared" si="467"/>
        <v>Thermococcus</v>
      </c>
      <c r="F5890" t="s">
        <v>32132</v>
      </c>
      <c r="G5890" t="str">
        <f t="shared" si="466"/>
        <v xml:space="preserve">Thermococcussp.                      Thermococci21.56650.463732---32-                                                                                </v>
      </c>
      <c r="H5890" t="s">
        <v>29910</v>
      </c>
      <c r="I5890" t="s">
        <v>481</v>
      </c>
      <c r="J5890" t="s">
        <v>2208</v>
      </c>
      <c r="K5890" t="s">
        <v>23456</v>
      </c>
      <c r="L5890" t="s">
        <v>29911</v>
      </c>
      <c r="M5890" t="s">
        <v>29912</v>
      </c>
      <c r="N5890" t="s">
        <v>29913</v>
      </c>
      <c r="O5890" s="1" t="s">
        <v>29914</v>
      </c>
      <c r="P5890" t="s">
        <v>29915</v>
      </c>
      <c r="Q5890">
        <v>32</v>
      </c>
      <c r="R5890" t="s">
        <v>23</v>
      </c>
      <c r="S5890" t="s">
        <v>23</v>
      </c>
      <c r="T5890" t="s">
        <v>23</v>
      </c>
      <c r="U5890">
        <v>32</v>
      </c>
      <c r="V5890" t="s">
        <v>3129</v>
      </c>
    </row>
    <row r="5891" spans="1:22">
      <c r="A5891">
        <v>6310599</v>
      </c>
      <c r="B5891" t="str">
        <f t="shared" ref="B5891:B5954" si="468">L5891</f>
        <v>pAMT11</v>
      </c>
      <c r="C5891" t="str">
        <f t="shared" ref="C5891:C5954" si="469">M5891</f>
        <v>NC_013177.1</v>
      </c>
      <c r="D5891" t="str">
        <f t="shared" ref="D5891:D5954" si="470">N5891</f>
        <v>GQ254849</v>
      </c>
      <c r="E5891" t="str">
        <f t="shared" si="467"/>
        <v>Thermococcus</v>
      </c>
      <c r="F5891" t="s">
        <v>32132</v>
      </c>
      <c r="G5891" t="str">
        <f t="shared" ref="G5891:G5954" si="471">CONCATENATE(E5891,F5891,K5891,O5891,P5891,Q5891,R5891,S5891,T5891,U5891,V5891)</f>
        <v xml:space="preserve">Thermococcussp.                      Thermococci20.53455.352130---30-                                                                                </v>
      </c>
      <c r="H5891" t="s">
        <v>29916</v>
      </c>
      <c r="I5891" t="s">
        <v>481</v>
      </c>
      <c r="J5891" t="s">
        <v>2208</v>
      </c>
      <c r="K5891" t="s">
        <v>23456</v>
      </c>
      <c r="L5891" t="s">
        <v>29917</v>
      </c>
      <c r="M5891" t="s">
        <v>29918</v>
      </c>
      <c r="N5891" t="s">
        <v>29919</v>
      </c>
      <c r="O5891" s="1" t="s">
        <v>29920</v>
      </c>
      <c r="P5891" t="s">
        <v>29921</v>
      </c>
      <c r="Q5891">
        <v>30</v>
      </c>
      <c r="R5891" t="s">
        <v>23</v>
      </c>
      <c r="S5891" t="s">
        <v>23</v>
      </c>
      <c r="T5891" t="s">
        <v>23</v>
      </c>
      <c r="U5891">
        <v>30</v>
      </c>
      <c r="V5891" t="s">
        <v>3129</v>
      </c>
    </row>
    <row r="5892" spans="1:22">
      <c r="A5892">
        <v>6310503</v>
      </c>
      <c r="B5892" t="str">
        <f t="shared" si="468"/>
        <v>pAMT7</v>
      </c>
      <c r="C5892" t="str">
        <f t="shared" si="469"/>
        <v>NC_019886.1</v>
      </c>
      <c r="D5892" t="str">
        <f t="shared" si="470"/>
        <v>JQ661332</v>
      </c>
      <c r="E5892" t="str">
        <f t="shared" si="467"/>
        <v>Thermococcus</v>
      </c>
      <c r="F5892" t="s">
        <v>32132</v>
      </c>
      <c r="G5892" t="str">
        <f t="shared" si="471"/>
        <v xml:space="preserve">Thermococcussp.                      Thermococci8.57645.615711---11-                                                                                </v>
      </c>
      <c r="H5892" t="s">
        <v>29922</v>
      </c>
      <c r="I5892" t="s">
        <v>481</v>
      </c>
      <c r="J5892" t="s">
        <v>2208</v>
      </c>
      <c r="K5892" t="s">
        <v>23456</v>
      </c>
      <c r="L5892" t="s">
        <v>29923</v>
      </c>
      <c r="M5892" t="s">
        <v>29924</v>
      </c>
      <c r="N5892" t="s">
        <v>29925</v>
      </c>
      <c r="O5892" s="1" t="s">
        <v>29926</v>
      </c>
      <c r="P5892" t="s">
        <v>29927</v>
      </c>
      <c r="Q5892">
        <v>11</v>
      </c>
      <c r="R5892" t="s">
        <v>23</v>
      </c>
      <c r="S5892" t="s">
        <v>23</v>
      </c>
      <c r="T5892" t="s">
        <v>23</v>
      </c>
      <c r="U5892">
        <v>11</v>
      </c>
      <c r="V5892" t="s">
        <v>3129</v>
      </c>
    </row>
    <row r="5893" spans="1:22">
      <c r="A5893">
        <v>6310407</v>
      </c>
      <c r="B5893" t="str">
        <f t="shared" si="468"/>
        <v>pCIR10</v>
      </c>
      <c r="C5893" t="str">
        <f t="shared" si="469"/>
        <v>NC_019884.1</v>
      </c>
      <c r="D5893" t="str">
        <f t="shared" si="470"/>
        <v>JQ661330</v>
      </c>
      <c r="E5893" t="str">
        <f t="shared" si="467"/>
        <v>Thermococcus</v>
      </c>
      <c r="F5893" t="s">
        <v>32132</v>
      </c>
      <c r="G5893" t="str">
        <f t="shared" si="471"/>
        <v xml:space="preserve">Thermococcussp.                      Thermococci13.32245.503716---16-                                                                                </v>
      </c>
      <c r="H5893" t="s">
        <v>29928</v>
      </c>
      <c r="I5893" t="s">
        <v>481</v>
      </c>
      <c r="J5893" t="s">
        <v>2208</v>
      </c>
      <c r="K5893" t="s">
        <v>23456</v>
      </c>
      <c r="L5893" t="s">
        <v>29929</v>
      </c>
      <c r="M5893" t="s">
        <v>29930</v>
      </c>
      <c r="N5893" t="s">
        <v>29931</v>
      </c>
      <c r="O5893" s="1" t="s">
        <v>29932</v>
      </c>
      <c r="P5893" t="s">
        <v>29933</v>
      </c>
      <c r="Q5893">
        <v>16</v>
      </c>
      <c r="R5893" t="s">
        <v>23</v>
      </c>
      <c r="S5893" t="s">
        <v>23</v>
      </c>
      <c r="T5893" t="s">
        <v>23</v>
      </c>
      <c r="U5893">
        <v>16</v>
      </c>
      <c r="V5893" t="s">
        <v>3129</v>
      </c>
    </row>
    <row r="5894" spans="1:22">
      <c r="A5894">
        <v>6310311</v>
      </c>
      <c r="B5894" t="str">
        <f t="shared" si="468"/>
        <v>pEXT9a</v>
      </c>
      <c r="C5894" t="str">
        <f t="shared" si="469"/>
        <v>NC_019885.1</v>
      </c>
      <c r="D5894" t="str">
        <f t="shared" si="470"/>
        <v>JQ661331</v>
      </c>
      <c r="E5894" t="str">
        <f t="shared" si="467"/>
        <v>Thermococcus</v>
      </c>
      <c r="F5894" t="s">
        <v>32132</v>
      </c>
      <c r="G5894" t="str">
        <f t="shared" si="471"/>
        <v xml:space="preserve">Thermococcussp.                      Thermococci10.55645.841216---16-                                                                                </v>
      </c>
      <c r="H5894" t="s">
        <v>29934</v>
      </c>
      <c r="I5894" t="s">
        <v>481</v>
      </c>
      <c r="J5894" t="s">
        <v>2208</v>
      </c>
      <c r="K5894" t="s">
        <v>23456</v>
      </c>
      <c r="L5894" t="s">
        <v>29935</v>
      </c>
      <c r="M5894" t="s">
        <v>29936</v>
      </c>
      <c r="N5894" t="s">
        <v>29937</v>
      </c>
      <c r="O5894" s="1" t="s">
        <v>29938</v>
      </c>
      <c r="P5894" t="s">
        <v>29939</v>
      </c>
      <c r="Q5894">
        <v>16</v>
      </c>
      <c r="R5894" t="s">
        <v>23</v>
      </c>
      <c r="S5894" t="s">
        <v>23</v>
      </c>
      <c r="T5894" t="s">
        <v>23</v>
      </c>
      <c r="U5894">
        <v>16</v>
      </c>
      <c r="V5894" t="s">
        <v>3129</v>
      </c>
    </row>
    <row r="5895" spans="1:22">
      <c r="A5895">
        <v>6310215</v>
      </c>
      <c r="B5895" t="str">
        <f t="shared" si="468"/>
        <v>pIRI33</v>
      </c>
      <c r="C5895" t="str">
        <f t="shared" si="469"/>
        <v>NC_019887.1</v>
      </c>
      <c r="D5895" t="str">
        <f t="shared" si="470"/>
        <v>JQ661329</v>
      </c>
      <c r="E5895" t="str">
        <f t="shared" si="467"/>
        <v>Thermococcus</v>
      </c>
      <c r="F5895" t="s">
        <v>32132</v>
      </c>
      <c r="G5895" t="str">
        <f t="shared" si="471"/>
        <v xml:space="preserve">Thermococcussp.                      Thermococci11.04144.85116---16-                                                                                </v>
      </c>
      <c r="H5895" t="s">
        <v>29940</v>
      </c>
      <c r="I5895" t="s">
        <v>481</v>
      </c>
      <c r="J5895" t="s">
        <v>2208</v>
      </c>
      <c r="K5895" t="s">
        <v>23456</v>
      </c>
      <c r="L5895" t="s">
        <v>29941</v>
      </c>
      <c r="M5895" t="s">
        <v>29942</v>
      </c>
      <c r="N5895" t="s">
        <v>29943</v>
      </c>
      <c r="O5895" s="1" t="s">
        <v>29944</v>
      </c>
      <c r="P5895" t="s">
        <v>29945</v>
      </c>
      <c r="Q5895">
        <v>16</v>
      </c>
      <c r="R5895" t="s">
        <v>23</v>
      </c>
      <c r="S5895" t="s">
        <v>23</v>
      </c>
      <c r="T5895" t="s">
        <v>23</v>
      </c>
      <c r="U5895">
        <v>16</v>
      </c>
      <c r="V5895" t="s">
        <v>3129</v>
      </c>
    </row>
    <row r="5896" spans="1:22">
      <c r="A5896">
        <v>6310119</v>
      </c>
      <c r="B5896" t="str">
        <f t="shared" si="468"/>
        <v>pIRI48</v>
      </c>
      <c r="C5896" t="str">
        <f t="shared" si="469"/>
        <v>NC_019883.1</v>
      </c>
      <c r="D5896" t="str">
        <f t="shared" si="470"/>
        <v>JQ661328</v>
      </c>
      <c r="E5896" t="str">
        <f t="shared" si="467"/>
        <v>Thermococcus</v>
      </c>
      <c r="F5896" t="s">
        <v>32132</v>
      </c>
      <c r="G5896" t="str">
        <f t="shared" si="471"/>
        <v xml:space="preserve">Thermococcussp.                      Thermococci12.97450.023113---13-                                                                                </v>
      </c>
      <c r="H5896" t="s">
        <v>29946</v>
      </c>
      <c r="I5896" t="s">
        <v>481</v>
      </c>
      <c r="J5896" t="s">
        <v>2208</v>
      </c>
      <c r="K5896" t="s">
        <v>23456</v>
      </c>
      <c r="L5896" t="s">
        <v>29947</v>
      </c>
      <c r="M5896" t="s">
        <v>29948</v>
      </c>
      <c r="N5896" t="s">
        <v>29949</v>
      </c>
      <c r="O5896" s="1" t="s">
        <v>29950</v>
      </c>
      <c r="P5896" t="s">
        <v>29951</v>
      </c>
      <c r="Q5896">
        <v>13</v>
      </c>
      <c r="R5896" t="s">
        <v>23</v>
      </c>
      <c r="S5896" t="s">
        <v>23</v>
      </c>
      <c r="T5896" t="s">
        <v>23</v>
      </c>
      <c r="U5896">
        <v>13</v>
      </c>
      <c r="V5896" t="s">
        <v>3129</v>
      </c>
    </row>
    <row r="5897" spans="1:22">
      <c r="A5897">
        <v>6310023</v>
      </c>
      <c r="B5897" t="str">
        <f t="shared" si="468"/>
        <v>pTPEN01</v>
      </c>
      <c r="C5897" t="str">
        <f t="shared" si="469"/>
        <v>NC_008696.1</v>
      </c>
      <c r="D5897" t="str">
        <f t="shared" si="470"/>
        <v>CP000506</v>
      </c>
      <c r="E5897" t="str">
        <f t="shared" si="467"/>
        <v>Thermofilum</v>
      </c>
      <c r="F5897" t="s">
        <v>32893</v>
      </c>
      <c r="G5897" t="str">
        <f t="shared" si="471"/>
        <v xml:space="preserve">Thermofilumpendens                  Thermoprotei31.50456.54252---52-                                                                        </v>
      </c>
      <c r="H5897" t="s">
        <v>29952</v>
      </c>
      <c r="I5897" t="s">
        <v>481</v>
      </c>
      <c r="J5897" t="s">
        <v>482</v>
      </c>
      <c r="K5897" t="s">
        <v>483</v>
      </c>
      <c r="L5897" t="s">
        <v>29953</v>
      </c>
      <c r="M5897" t="s">
        <v>29954</v>
      </c>
      <c r="N5897" t="s">
        <v>29955</v>
      </c>
      <c r="O5897" s="1" t="s">
        <v>29956</v>
      </c>
      <c r="P5897" t="s">
        <v>29957</v>
      </c>
      <c r="Q5897">
        <v>52</v>
      </c>
      <c r="R5897" t="s">
        <v>23</v>
      </c>
      <c r="S5897" t="s">
        <v>23</v>
      </c>
      <c r="T5897" t="s">
        <v>23</v>
      </c>
      <c r="U5897">
        <v>52</v>
      </c>
      <c r="V5897" t="s">
        <v>3736</v>
      </c>
    </row>
    <row r="5898" spans="1:22">
      <c r="A5898">
        <v>6309927</v>
      </c>
      <c r="B5898" t="str">
        <f t="shared" si="468"/>
        <v>unnamed</v>
      </c>
      <c r="C5898" t="str">
        <f t="shared" si="469"/>
        <v>NC_011961.1</v>
      </c>
      <c r="D5898" t="str">
        <f t="shared" si="470"/>
        <v>CP001276</v>
      </c>
      <c r="E5898" t="str">
        <f t="shared" si="467"/>
        <v>Thermomicrobium</v>
      </c>
      <c r="F5898" t="s">
        <v>32873</v>
      </c>
      <c r="G5898" t="str">
        <f t="shared" si="471"/>
        <v>Thermomicrobiumroseum                   Thermomicrobia917.73865.676579633-81816</v>
      </c>
      <c r="H5898" t="s">
        <v>29958</v>
      </c>
      <c r="I5898" t="s">
        <v>15</v>
      </c>
      <c r="J5898" t="s">
        <v>15835</v>
      </c>
      <c r="K5898" t="s">
        <v>29959</v>
      </c>
      <c r="L5898" t="s">
        <v>68</v>
      </c>
      <c r="M5898" t="s">
        <v>29960</v>
      </c>
      <c r="N5898" t="s">
        <v>29961</v>
      </c>
      <c r="O5898" s="1" t="s">
        <v>29962</v>
      </c>
      <c r="P5898" t="s">
        <v>29963</v>
      </c>
      <c r="Q5898">
        <v>796</v>
      </c>
      <c r="R5898">
        <v>3</v>
      </c>
      <c r="S5898">
        <v>3</v>
      </c>
      <c r="T5898" t="s">
        <v>23</v>
      </c>
      <c r="U5898">
        <v>818</v>
      </c>
      <c r="V5898">
        <v>16</v>
      </c>
    </row>
    <row r="5899" spans="1:22">
      <c r="A5899">
        <v>6309831</v>
      </c>
      <c r="B5899" t="str">
        <f t="shared" si="468"/>
        <v>pTA1</v>
      </c>
      <c r="C5899" t="str">
        <f t="shared" si="469"/>
        <v>NC_008318.1</v>
      </c>
      <c r="D5899" t="str">
        <f t="shared" si="470"/>
        <v>AB190359</v>
      </c>
      <c r="E5899" t="str">
        <f t="shared" si="467"/>
        <v>Thermoplasma</v>
      </c>
      <c r="F5899" t="s">
        <v>32894</v>
      </c>
      <c r="G5899" t="str">
        <f t="shared" si="471"/>
        <v xml:space="preserve">Thermoplasmaacidophilum              Thermoplasmata15.72346.651418---18-                                                                        </v>
      </c>
      <c r="H5899" t="s">
        <v>29964</v>
      </c>
      <c r="I5899" t="s">
        <v>481</v>
      </c>
      <c r="J5899" t="s">
        <v>2208</v>
      </c>
      <c r="K5899" t="s">
        <v>22361</v>
      </c>
      <c r="L5899" t="s">
        <v>29965</v>
      </c>
      <c r="M5899" t="s">
        <v>29966</v>
      </c>
      <c r="N5899" t="s">
        <v>29967</v>
      </c>
      <c r="O5899" s="1" t="s">
        <v>29968</v>
      </c>
      <c r="P5899" t="s">
        <v>29969</v>
      </c>
      <c r="Q5899">
        <v>18</v>
      </c>
      <c r="R5899" t="s">
        <v>23</v>
      </c>
      <c r="S5899" t="s">
        <v>23</v>
      </c>
      <c r="T5899" t="s">
        <v>23</v>
      </c>
      <c r="U5899">
        <v>18</v>
      </c>
      <c r="V5899" t="s">
        <v>3736</v>
      </c>
    </row>
    <row r="5900" spans="1:22">
      <c r="A5900">
        <v>6309735</v>
      </c>
      <c r="B5900" t="str">
        <f t="shared" si="468"/>
        <v>pRKU1</v>
      </c>
      <c r="C5900" t="str">
        <f t="shared" si="469"/>
        <v>NC_006528.1</v>
      </c>
      <c r="D5900" t="str">
        <f t="shared" si="470"/>
        <v>AJ810485</v>
      </c>
      <c r="E5900" t="str">
        <f t="shared" si="467"/>
        <v>Thermotoga</v>
      </c>
      <c r="F5900" t="s">
        <v>32895</v>
      </c>
      <c r="G5900" t="str">
        <f t="shared" si="471"/>
        <v xml:space="preserve">Thermotogapetrophila               Thermotogae0.84640.07091---1-                                                                </v>
      </c>
      <c r="H5900" t="s">
        <v>29970</v>
      </c>
      <c r="I5900" t="s">
        <v>15</v>
      </c>
      <c r="J5900" t="s">
        <v>19760</v>
      </c>
      <c r="K5900" t="s">
        <v>19760</v>
      </c>
      <c r="L5900" t="s">
        <v>29971</v>
      </c>
      <c r="M5900" t="s">
        <v>29972</v>
      </c>
      <c r="N5900" t="s">
        <v>29973</v>
      </c>
      <c r="O5900" s="1" t="s">
        <v>29974</v>
      </c>
      <c r="P5900" t="s">
        <v>29975</v>
      </c>
      <c r="Q5900">
        <v>1</v>
      </c>
      <c r="R5900" t="s">
        <v>23</v>
      </c>
      <c r="S5900" t="s">
        <v>23</v>
      </c>
      <c r="T5900" t="s">
        <v>23</v>
      </c>
      <c r="U5900">
        <v>1</v>
      </c>
      <c r="V5900" t="s">
        <v>495</v>
      </c>
    </row>
    <row r="5901" spans="1:22">
      <c r="A5901">
        <v>6309639</v>
      </c>
      <c r="B5901" t="str">
        <f t="shared" si="468"/>
        <v>pRQ7</v>
      </c>
      <c r="C5901" t="str">
        <f t="shared" si="469"/>
        <v>NC_023152.1</v>
      </c>
      <c r="D5901" t="str">
        <f t="shared" si="470"/>
        <v>KF798180</v>
      </c>
      <c r="E5901" t="str">
        <f t="shared" si="467"/>
        <v>Thermotoga</v>
      </c>
      <c r="F5901" t="s">
        <v>32132</v>
      </c>
      <c r="G5901" t="str">
        <f t="shared" si="471"/>
        <v xml:space="preserve">Thermotogasp.                      Thermotogae0.84639.95271---1-                                                                        </v>
      </c>
      <c r="H5901" t="s">
        <v>29976</v>
      </c>
      <c r="I5901" t="s">
        <v>15</v>
      </c>
      <c r="J5901" t="s">
        <v>19760</v>
      </c>
      <c r="K5901" t="s">
        <v>19760</v>
      </c>
      <c r="L5901" t="s">
        <v>29977</v>
      </c>
      <c r="M5901" t="s">
        <v>29978</v>
      </c>
      <c r="N5901" t="s">
        <v>29979</v>
      </c>
      <c r="O5901" s="1" t="s">
        <v>29974</v>
      </c>
      <c r="P5901" t="s">
        <v>29980</v>
      </c>
      <c r="Q5901">
        <v>1</v>
      </c>
      <c r="R5901" t="s">
        <v>23</v>
      </c>
      <c r="S5901" t="s">
        <v>23</v>
      </c>
      <c r="T5901" t="s">
        <v>23</v>
      </c>
      <c r="U5901">
        <v>1</v>
      </c>
      <c r="V5901" t="s">
        <v>3736</v>
      </c>
    </row>
    <row r="5902" spans="1:22">
      <c r="A5902">
        <v>6309543</v>
      </c>
      <c r="B5902" t="str">
        <f t="shared" si="468"/>
        <v>pTHEAM01</v>
      </c>
      <c r="C5902" t="str">
        <f t="shared" si="469"/>
        <v>NC_014917.1</v>
      </c>
      <c r="D5902" t="str">
        <f t="shared" si="470"/>
        <v>CP002445</v>
      </c>
      <c r="E5902" t="str">
        <f t="shared" si="467"/>
        <v>Thermovibrio</v>
      </c>
      <c r="F5902" t="s">
        <v>32896</v>
      </c>
      <c r="G5902" t="str">
        <f t="shared" si="471"/>
        <v xml:space="preserve">Thermovibrioammonificans             Aquificae76.56152.457597---97-                                                        </v>
      </c>
      <c r="H5902" t="s">
        <v>29981</v>
      </c>
      <c r="I5902" t="s">
        <v>15</v>
      </c>
      <c r="J5902" t="s">
        <v>2201</v>
      </c>
      <c r="K5902" t="s">
        <v>2201</v>
      </c>
      <c r="L5902" t="s">
        <v>29982</v>
      </c>
      <c r="M5902" t="s">
        <v>29983</v>
      </c>
      <c r="N5902" t="s">
        <v>29984</v>
      </c>
      <c r="O5902" s="1" t="s">
        <v>29985</v>
      </c>
      <c r="P5902" t="s">
        <v>29986</v>
      </c>
      <c r="Q5902">
        <v>97</v>
      </c>
      <c r="R5902" t="s">
        <v>23</v>
      </c>
      <c r="S5902" t="s">
        <v>23</v>
      </c>
      <c r="T5902" t="s">
        <v>23</v>
      </c>
      <c r="U5902">
        <v>97</v>
      </c>
      <c r="V5902" t="s">
        <v>58</v>
      </c>
    </row>
    <row r="5903" spans="1:22">
      <c r="A5903">
        <v>6309447</v>
      </c>
      <c r="B5903" t="str">
        <f t="shared" si="468"/>
        <v>pTLIE01</v>
      </c>
      <c r="C5903" t="str">
        <f t="shared" si="469"/>
        <v>NC_016149.1</v>
      </c>
      <c r="D5903" t="str">
        <f t="shared" si="470"/>
        <v>CP003097</v>
      </c>
      <c r="E5903" t="str">
        <f t="shared" si="467"/>
        <v>Thermovirga</v>
      </c>
      <c r="F5903" t="s">
        <v>32897</v>
      </c>
      <c r="G5903" t="str">
        <f t="shared" si="471"/>
        <v xml:space="preserve">Thermovirgalienii                   Synergistia31.87247.28628---28-                                                                </v>
      </c>
      <c r="H5903" t="s">
        <v>29987</v>
      </c>
      <c r="I5903" t="s">
        <v>15</v>
      </c>
      <c r="J5903" t="s">
        <v>29988</v>
      </c>
      <c r="K5903" t="s">
        <v>29989</v>
      </c>
      <c r="L5903" t="s">
        <v>29990</v>
      </c>
      <c r="M5903" t="s">
        <v>29991</v>
      </c>
      <c r="N5903" t="s">
        <v>29992</v>
      </c>
      <c r="O5903" s="1" t="s">
        <v>10455</v>
      </c>
      <c r="P5903" t="s">
        <v>29993</v>
      </c>
      <c r="Q5903">
        <v>28</v>
      </c>
      <c r="R5903" t="s">
        <v>23</v>
      </c>
      <c r="S5903" t="s">
        <v>23</v>
      </c>
      <c r="T5903" t="s">
        <v>23</v>
      </c>
      <c r="U5903">
        <v>28</v>
      </c>
      <c r="V5903" t="s">
        <v>495</v>
      </c>
    </row>
    <row r="5904" spans="1:22">
      <c r="A5904">
        <v>6309351</v>
      </c>
      <c r="B5904" t="str">
        <f t="shared" si="468"/>
        <v>pTA16</v>
      </c>
      <c r="C5904" t="str">
        <f t="shared" si="469"/>
        <v>-</v>
      </c>
      <c r="D5904" t="str">
        <f t="shared" si="470"/>
        <v>CP010824.1</v>
      </c>
      <c r="E5904" t="str">
        <f t="shared" si="467"/>
        <v>Thermus</v>
      </c>
      <c r="F5904" t="s">
        <v>32898</v>
      </c>
      <c r="G5904" t="str">
        <f t="shared" si="471"/>
        <v xml:space="preserve">Thermusaquaticus                Deinococci16.59767.259120---20-                                                                </v>
      </c>
      <c r="H5904" t="s">
        <v>29994</v>
      </c>
      <c r="I5904" t="s">
        <v>15</v>
      </c>
      <c r="J5904" t="s">
        <v>10543</v>
      </c>
      <c r="K5904" t="s">
        <v>10544</v>
      </c>
      <c r="L5904" t="s">
        <v>29995</v>
      </c>
      <c r="M5904" t="s">
        <v>23</v>
      </c>
      <c r="N5904" t="s">
        <v>29996</v>
      </c>
      <c r="O5904" s="1" t="s">
        <v>29997</v>
      </c>
      <c r="P5904" t="s">
        <v>29998</v>
      </c>
      <c r="Q5904">
        <v>20</v>
      </c>
      <c r="R5904" t="s">
        <v>23</v>
      </c>
      <c r="S5904" t="s">
        <v>23</v>
      </c>
      <c r="T5904" t="s">
        <v>23</v>
      </c>
      <c r="U5904">
        <v>20</v>
      </c>
      <c r="V5904" t="s">
        <v>495</v>
      </c>
    </row>
    <row r="5905" spans="1:22">
      <c r="A5905">
        <v>6309255</v>
      </c>
      <c r="B5905" t="str">
        <f t="shared" si="468"/>
        <v>pTA14</v>
      </c>
      <c r="C5905" t="str">
        <f t="shared" si="469"/>
        <v>-</v>
      </c>
      <c r="D5905" t="str">
        <f t="shared" si="470"/>
        <v>CP010823.1</v>
      </c>
      <c r="E5905" t="str">
        <f t="shared" si="467"/>
        <v>Thermus</v>
      </c>
      <c r="F5905" t="s">
        <v>32898</v>
      </c>
      <c r="G5905" t="str">
        <f t="shared" si="471"/>
        <v xml:space="preserve">Thermusaquaticus                Deinococci14.44863.99521---21-                                                                </v>
      </c>
      <c r="H5905" t="s">
        <v>29994</v>
      </c>
      <c r="I5905" t="s">
        <v>15</v>
      </c>
      <c r="J5905" t="s">
        <v>10543</v>
      </c>
      <c r="K5905" t="s">
        <v>10544</v>
      </c>
      <c r="L5905" t="s">
        <v>29999</v>
      </c>
      <c r="M5905" t="s">
        <v>23</v>
      </c>
      <c r="N5905" t="s">
        <v>30000</v>
      </c>
      <c r="O5905" s="1" t="s">
        <v>30001</v>
      </c>
      <c r="P5905" t="s">
        <v>30002</v>
      </c>
      <c r="Q5905">
        <v>21</v>
      </c>
      <c r="R5905" t="s">
        <v>23</v>
      </c>
      <c r="S5905" t="s">
        <v>23</v>
      </c>
      <c r="T5905" t="s">
        <v>23</v>
      </c>
      <c r="U5905">
        <v>21</v>
      </c>
      <c r="V5905" t="s">
        <v>495</v>
      </c>
    </row>
    <row r="5906" spans="1:22">
      <c r="A5906">
        <v>6309159</v>
      </c>
      <c r="B5906" t="str">
        <f t="shared" si="468"/>
        <v>pTA78</v>
      </c>
      <c r="C5906" t="str">
        <f t="shared" si="469"/>
        <v>-</v>
      </c>
      <c r="D5906" t="str">
        <f t="shared" si="470"/>
        <v>CP010826.1</v>
      </c>
      <c r="E5906" t="str">
        <f t="shared" si="467"/>
        <v>Thermus</v>
      </c>
      <c r="F5906" t="s">
        <v>32898</v>
      </c>
      <c r="G5906" t="str">
        <f t="shared" si="471"/>
        <v xml:space="preserve">Thermusaquaticus                Deinococci78.72766.31478---78-                                                                </v>
      </c>
      <c r="H5906" t="s">
        <v>29994</v>
      </c>
      <c r="I5906" t="s">
        <v>15</v>
      </c>
      <c r="J5906" t="s">
        <v>10543</v>
      </c>
      <c r="K5906" t="s">
        <v>10544</v>
      </c>
      <c r="L5906" t="s">
        <v>30003</v>
      </c>
      <c r="M5906" t="s">
        <v>23</v>
      </c>
      <c r="N5906" t="s">
        <v>30004</v>
      </c>
      <c r="O5906" s="1" t="s">
        <v>30005</v>
      </c>
      <c r="P5906" t="s">
        <v>30006</v>
      </c>
      <c r="Q5906">
        <v>78</v>
      </c>
      <c r="R5906" t="s">
        <v>23</v>
      </c>
      <c r="S5906" t="s">
        <v>23</v>
      </c>
      <c r="T5906" t="s">
        <v>23</v>
      </c>
      <c r="U5906">
        <v>78</v>
      </c>
      <c r="V5906" t="s">
        <v>495</v>
      </c>
    </row>
    <row r="5907" spans="1:22">
      <c r="A5907">
        <v>6309063</v>
      </c>
      <c r="B5907" t="str">
        <f t="shared" si="468"/>
        <v>pTA69</v>
      </c>
      <c r="C5907" t="str">
        <f t="shared" si="469"/>
        <v>-</v>
      </c>
      <c r="D5907" t="str">
        <f t="shared" si="470"/>
        <v>CP010825.1</v>
      </c>
      <c r="E5907" t="str">
        <f t="shared" si="467"/>
        <v>Thermus</v>
      </c>
      <c r="F5907" t="s">
        <v>32898</v>
      </c>
      <c r="G5907" t="str">
        <f t="shared" si="471"/>
        <v xml:space="preserve">Thermusaquaticus                Deinococci69.90669.1592---92-                                                                </v>
      </c>
      <c r="H5907" t="s">
        <v>29994</v>
      </c>
      <c r="I5907" t="s">
        <v>15</v>
      </c>
      <c r="J5907" t="s">
        <v>10543</v>
      </c>
      <c r="K5907" t="s">
        <v>10544</v>
      </c>
      <c r="L5907" t="s">
        <v>30007</v>
      </c>
      <c r="M5907" t="s">
        <v>23</v>
      </c>
      <c r="N5907" t="s">
        <v>30008</v>
      </c>
      <c r="O5907" s="1" t="s">
        <v>30009</v>
      </c>
      <c r="P5907" t="s">
        <v>30010</v>
      </c>
      <c r="Q5907">
        <v>92</v>
      </c>
      <c r="R5907" t="s">
        <v>23</v>
      </c>
      <c r="S5907" t="s">
        <v>23</v>
      </c>
      <c r="T5907" t="s">
        <v>23</v>
      </c>
      <c r="U5907">
        <v>92</v>
      </c>
      <c r="V5907" t="s">
        <v>495</v>
      </c>
    </row>
    <row r="5908" spans="1:22">
      <c r="A5908">
        <v>6308967</v>
      </c>
      <c r="B5908" t="str">
        <f t="shared" si="468"/>
        <v>pTHEOS01</v>
      </c>
      <c r="C5908" t="str">
        <f t="shared" si="469"/>
        <v>NC_019387.1</v>
      </c>
      <c r="D5908" t="str">
        <f t="shared" si="470"/>
        <v>CP003250</v>
      </c>
      <c r="E5908" t="str">
        <f t="shared" si="467"/>
        <v>Thermus</v>
      </c>
      <c r="F5908" t="s">
        <v>32899</v>
      </c>
      <c r="G5908" t="str">
        <f t="shared" si="471"/>
        <v>Thermusoshimai                  Deinococci271.71368.6256---2637</v>
      </c>
      <c r="H5908" t="s">
        <v>30011</v>
      </c>
      <c r="I5908" t="s">
        <v>15</v>
      </c>
      <c r="J5908" t="s">
        <v>10543</v>
      </c>
      <c r="K5908" t="s">
        <v>10544</v>
      </c>
      <c r="L5908" t="s">
        <v>30012</v>
      </c>
      <c r="M5908" t="s">
        <v>30013</v>
      </c>
      <c r="N5908" t="s">
        <v>30014</v>
      </c>
      <c r="O5908" s="1" t="s">
        <v>30015</v>
      </c>
      <c r="P5908" t="s">
        <v>30016</v>
      </c>
      <c r="Q5908">
        <v>256</v>
      </c>
      <c r="R5908" t="s">
        <v>23</v>
      </c>
      <c r="S5908" t="s">
        <v>23</v>
      </c>
      <c r="T5908" t="s">
        <v>23</v>
      </c>
      <c r="U5908">
        <v>263</v>
      </c>
      <c r="V5908">
        <v>7</v>
      </c>
    </row>
    <row r="5909" spans="1:22">
      <c r="A5909">
        <v>6308871</v>
      </c>
      <c r="B5909" t="str">
        <f t="shared" si="468"/>
        <v>pTHEOS02</v>
      </c>
      <c r="C5909" t="str">
        <f t="shared" si="469"/>
        <v>NC_019388.1</v>
      </c>
      <c r="D5909" t="str">
        <f t="shared" si="470"/>
        <v>CP003251</v>
      </c>
      <c r="E5909" t="str">
        <f t="shared" si="467"/>
        <v>Thermus</v>
      </c>
      <c r="F5909" t="s">
        <v>32899</v>
      </c>
      <c r="G5909" t="str">
        <f t="shared" si="471"/>
        <v>Thermusoshimai                  Deinococci57.22368.430569-1-722</v>
      </c>
      <c r="H5909" t="s">
        <v>30011</v>
      </c>
      <c r="I5909" t="s">
        <v>15</v>
      </c>
      <c r="J5909" t="s">
        <v>10543</v>
      </c>
      <c r="K5909" t="s">
        <v>10544</v>
      </c>
      <c r="L5909" t="s">
        <v>30017</v>
      </c>
      <c r="M5909" t="s">
        <v>30018</v>
      </c>
      <c r="N5909" t="s">
        <v>30019</v>
      </c>
      <c r="O5909" s="1" t="s">
        <v>30020</v>
      </c>
      <c r="P5909" t="s">
        <v>30021</v>
      </c>
      <c r="Q5909">
        <v>69</v>
      </c>
      <c r="R5909" t="s">
        <v>23</v>
      </c>
      <c r="S5909">
        <v>1</v>
      </c>
      <c r="T5909" t="s">
        <v>23</v>
      </c>
      <c r="U5909">
        <v>72</v>
      </c>
      <c r="V5909">
        <v>2</v>
      </c>
    </row>
    <row r="5910" spans="1:22">
      <c r="A5910">
        <v>6308775</v>
      </c>
      <c r="B5910" t="str">
        <f t="shared" si="468"/>
        <v>pTSC8</v>
      </c>
      <c r="C5910" t="str">
        <f t="shared" si="469"/>
        <v>NC_014975.1</v>
      </c>
      <c r="D5910" t="str">
        <f t="shared" si="470"/>
        <v>CP001963</v>
      </c>
      <c r="E5910" t="str">
        <f t="shared" si="467"/>
        <v>Thermus</v>
      </c>
      <c r="F5910" t="s">
        <v>32900</v>
      </c>
      <c r="G5910" t="str">
        <f t="shared" si="471"/>
        <v>Thermusscotoductus              Deinococci8.38365.9439---134</v>
      </c>
      <c r="H5910" t="s">
        <v>30022</v>
      </c>
      <c r="I5910" t="s">
        <v>15</v>
      </c>
      <c r="J5910" t="s">
        <v>10543</v>
      </c>
      <c r="K5910" t="s">
        <v>10544</v>
      </c>
      <c r="L5910" t="s">
        <v>30023</v>
      </c>
      <c r="M5910" t="s">
        <v>30024</v>
      </c>
      <c r="N5910" t="s">
        <v>30025</v>
      </c>
      <c r="O5910" s="1" t="s">
        <v>30026</v>
      </c>
      <c r="P5910" t="s">
        <v>30027</v>
      </c>
      <c r="Q5910">
        <v>9</v>
      </c>
      <c r="R5910" t="s">
        <v>23</v>
      </c>
      <c r="S5910" t="s">
        <v>23</v>
      </c>
      <c r="T5910" t="s">
        <v>23</v>
      </c>
      <c r="U5910">
        <v>13</v>
      </c>
      <c r="V5910">
        <v>4</v>
      </c>
    </row>
    <row r="5911" spans="1:22">
      <c r="A5911">
        <v>6308679</v>
      </c>
      <c r="B5911" t="str">
        <f t="shared" si="468"/>
        <v>pL4C</v>
      </c>
      <c r="C5911" t="str">
        <f t="shared" si="469"/>
        <v>NC_010878.1</v>
      </c>
      <c r="D5911" t="str">
        <f t="shared" si="470"/>
        <v>EF407946</v>
      </c>
      <c r="E5911" t="str">
        <f t="shared" si="467"/>
        <v>Thermus</v>
      </c>
      <c r="F5911" t="s">
        <v>32132</v>
      </c>
      <c r="G5911" t="str">
        <f t="shared" si="471"/>
        <v xml:space="preserve">Thermussp.                      Deinococci21.24868.646534---34-                                                                        </v>
      </c>
      <c r="H5911" t="s">
        <v>30028</v>
      </c>
      <c r="I5911" t="s">
        <v>15</v>
      </c>
      <c r="J5911" t="s">
        <v>10543</v>
      </c>
      <c r="K5911" t="s">
        <v>10544</v>
      </c>
      <c r="L5911" t="s">
        <v>30029</v>
      </c>
      <c r="M5911" t="s">
        <v>30030</v>
      </c>
      <c r="N5911" t="s">
        <v>30031</v>
      </c>
      <c r="O5911" s="1" t="s">
        <v>30032</v>
      </c>
      <c r="P5911" t="s">
        <v>30033</v>
      </c>
      <c r="Q5911">
        <v>34</v>
      </c>
      <c r="R5911" t="s">
        <v>23</v>
      </c>
      <c r="S5911" t="s">
        <v>23</v>
      </c>
      <c r="T5911" t="s">
        <v>23</v>
      </c>
      <c r="U5911">
        <v>34</v>
      </c>
      <c r="V5911" t="s">
        <v>3736</v>
      </c>
    </row>
    <row r="5912" spans="1:22">
      <c r="A5912">
        <v>6308583</v>
      </c>
      <c r="B5912" t="str">
        <f t="shared" si="468"/>
        <v>pS4C</v>
      </c>
      <c r="C5912" t="str">
        <f t="shared" si="469"/>
        <v>NC_010890.1</v>
      </c>
      <c r="D5912" t="str">
        <f t="shared" si="470"/>
        <v>EF407947</v>
      </c>
      <c r="E5912" t="str">
        <f t="shared" si="467"/>
        <v>Thermus</v>
      </c>
      <c r="F5912" t="s">
        <v>32132</v>
      </c>
      <c r="G5912" t="str">
        <f t="shared" si="471"/>
        <v xml:space="preserve">Thermussp.                      Deinococci5.01558.24539---9-                                                                        </v>
      </c>
      <c r="H5912" t="s">
        <v>30028</v>
      </c>
      <c r="I5912" t="s">
        <v>15</v>
      </c>
      <c r="J5912" t="s">
        <v>10543</v>
      </c>
      <c r="K5912" t="s">
        <v>10544</v>
      </c>
      <c r="L5912" t="s">
        <v>30034</v>
      </c>
      <c r="M5912" t="s">
        <v>30035</v>
      </c>
      <c r="N5912" t="s">
        <v>30036</v>
      </c>
      <c r="O5912" s="1" t="s">
        <v>10800</v>
      </c>
      <c r="P5912" t="s">
        <v>30037</v>
      </c>
      <c r="Q5912">
        <v>9</v>
      </c>
      <c r="R5912" t="s">
        <v>23</v>
      </c>
      <c r="S5912" t="s">
        <v>23</v>
      </c>
      <c r="T5912" t="s">
        <v>23</v>
      </c>
      <c r="U5912">
        <v>9</v>
      </c>
      <c r="V5912" t="s">
        <v>3736</v>
      </c>
    </row>
    <row r="5913" spans="1:22">
      <c r="A5913">
        <v>6308487</v>
      </c>
      <c r="B5913" t="str">
        <f t="shared" si="468"/>
        <v>pTCCB09</v>
      </c>
      <c r="C5913" t="str">
        <f t="shared" si="469"/>
        <v>NC_016634.1</v>
      </c>
      <c r="D5913" t="str">
        <f t="shared" si="470"/>
        <v>CP003127</v>
      </c>
      <c r="E5913" t="str">
        <f t="shared" si="467"/>
        <v>Thermus</v>
      </c>
      <c r="F5913" t="s">
        <v>32132</v>
      </c>
      <c r="G5913" t="str">
        <f t="shared" si="471"/>
        <v xml:space="preserve">Thermussp.                      Deinococci19.71665.550822---22-                                                                </v>
      </c>
      <c r="H5913" t="s">
        <v>30038</v>
      </c>
      <c r="I5913" t="s">
        <v>15</v>
      </c>
      <c r="J5913" t="s">
        <v>10543</v>
      </c>
      <c r="K5913" t="s">
        <v>10544</v>
      </c>
      <c r="L5913" t="s">
        <v>30039</v>
      </c>
      <c r="M5913" t="s">
        <v>30040</v>
      </c>
      <c r="N5913" t="s">
        <v>30041</v>
      </c>
      <c r="O5913" s="1" t="s">
        <v>30042</v>
      </c>
      <c r="P5913" t="s">
        <v>30043</v>
      </c>
      <c r="Q5913">
        <v>22</v>
      </c>
      <c r="R5913" t="s">
        <v>23</v>
      </c>
      <c r="S5913" t="s">
        <v>23</v>
      </c>
      <c r="T5913" t="s">
        <v>23</v>
      </c>
      <c r="U5913">
        <v>22</v>
      </c>
      <c r="V5913" t="s">
        <v>495</v>
      </c>
    </row>
    <row r="5914" spans="1:22">
      <c r="A5914">
        <v>6308391</v>
      </c>
      <c r="B5914" t="str">
        <f t="shared" si="468"/>
        <v>pWG13</v>
      </c>
      <c r="C5914" t="str">
        <f t="shared" si="469"/>
        <v>NC_021187.1</v>
      </c>
      <c r="D5914" t="str">
        <f t="shared" si="470"/>
        <v>KC491194</v>
      </c>
      <c r="E5914" t="str">
        <f t="shared" si="467"/>
        <v>Thermus</v>
      </c>
      <c r="F5914" t="s">
        <v>32132</v>
      </c>
      <c r="G5914" t="str">
        <f t="shared" si="471"/>
        <v xml:space="preserve">Thermussp.                      Deinococci12.47467.845119---19-                                                                        </v>
      </c>
      <c r="H5914" t="s">
        <v>30044</v>
      </c>
      <c r="I5914" t="s">
        <v>15</v>
      </c>
      <c r="J5914" t="s">
        <v>10543</v>
      </c>
      <c r="K5914" t="s">
        <v>10544</v>
      </c>
      <c r="L5914" t="s">
        <v>30045</v>
      </c>
      <c r="M5914" t="s">
        <v>30046</v>
      </c>
      <c r="N5914" t="s">
        <v>30047</v>
      </c>
      <c r="O5914" s="1" t="s">
        <v>30048</v>
      </c>
      <c r="P5914" t="s">
        <v>30049</v>
      </c>
      <c r="Q5914">
        <v>19</v>
      </c>
      <c r="R5914" t="s">
        <v>23</v>
      </c>
      <c r="S5914" t="s">
        <v>23</v>
      </c>
      <c r="T5914" t="s">
        <v>23</v>
      </c>
      <c r="U5914">
        <v>19</v>
      </c>
      <c r="V5914" t="s">
        <v>3736</v>
      </c>
    </row>
    <row r="5915" spans="1:22">
      <c r="A5915">
        <v>6308295</v>
      </c>
      <c r="B5915" t="str">
        <f t="shared" si="468"/>
        <v>pWG16</v>
      </c>
      <c r="C5915" t="str">
        <f t="shared" si="469"/>
        <v>NC_021188.1</v>
      </c>
      <c r="D5915" t="str">
        <f t="shared" si="470"/>
        <v>KC491195</v>
      </c>
      <c r="E5915" t="str">
        <f t="shared" ref="E5915:E5978" si="472">MID(H5915,1,FIND(" ",H5915)-1)</f>
        <v>Thermus</v>
      </c>
      <c r="F5915" t="s">
        <v>32132</v>
      </c>
      <c r="G5915" t="str">
        <f t="shared" si="471"/>
        <v xml:space="preserve">Thermussp.                      Deinococci15.95770.552115---15-                                                                        </v>
      </c>
      <c r="H5915" t="s">
        <v>30044</v>
      </c>
      <c r="I5915" t="s">
        <v>15</v>
      </c>
      <c r="J5915" t="s">
        <v>10543</v>
      </c>
      <c r="K5915" t="s">
        <v>10544</v>
      </c>
      <c r="L5915" t="s">
        <v>30050</v>
      </c>
      <c r="M5915" t="s">
        <v>30051</v>
      </c>
      <c r="N5915" t="s">
        <v>30052</v>
      </c>
      <c r="O5915" s="1" t="s">
        <v>27833</v>
      </c>
      <c r="P5915" t="s">
        <v>30053</v>
      </c>
      <c r="Q5915">
        <v>15</v>
      </c>
      <c r="R5915" t="s">
        <v>23</v>
      </c>
      <c r="S5915" t="s">
        <v>23</v>
      </c>
      <c r="T5915" t="s">
        <v>23</v>
      </c>
      <c r="U5915">
        <v>15</v>
      </c>
      <c r="V5915" t="s">
        <v>3736</v>
      </c>
    </row>
    <row r="5916" spans="1:22">
      <c r="A5916">
        <v>6308199</v>
      </c>
      <c r="B5916" t="str">
        <f t="shared" si="468"/>
        <v>pVV8</v>
      </c>
      <c r="C5916" t="str">
        <f t="shared" si="469"/>
        <v>NC_017767.1</v>
      </c>
      <c r="D5916" t="str">
        <f t="shared" si="470"/>
        <v>AB677526</v>
      </c>
      <c r="E5916" t="str">
        <f t="shared" si="472"/>
        <v>Thermus</v>
      </c>
      <c r="F5916" t="s">
        <v>32609</v>
      </c>
      <c r="G5916" t="str">
        <f t="shared" si="471"/>
        <v>Thermusthermophilus             Deinococci81.15167.986889---912</v>
      </c>
      <c r="H5916" t="s">
        <v>30054</v>
      </c>
      <c r="I5916" t="s">
        <v>15</v>
      </c>
      <c r="J5916" t="s">
        <v>10543</v>
      </c>
      <c r="K5916" t="s">
        <v>10544</v>
      </c>
      <c r="L5916" t="s">
        <v>30055</v>
      </c>
      <c r="M5916" t="s">
        <v>30056</v>
      </c>
      <c r="N5916" t="s">
        <v>30057</v>
      </c>
      <c r="O5916" s="1" t="s">
        <v>30058</v>
      </c>
      <c r="P5916" t="s">
        <v>30059</v>
      </c>
      <c r="Q5916">
        <v>89</v>
      </c>
      <c r="R5916" t="s">
        <v>23</v>
      </c>
      <c r="S5916" t="s">
        <v>23</v>
      </c>
      <c r="T5916" t="s">
        <v>23</v>
      </c>
      <c r="U5916">
        <v>91</v>
      </c>
      <c r="V5916">
        <v>2</v>
      </c>
    </row>
    <row r="5917" spans="1:22">
      <c r="A5917">
        <v>6308103</v>
      </c>
      <c r="B5917" t="str">
        <f t="shared" si="468"/>
        <v>pTF62</v>
      </c>
      <c r="C5917" t="str">
        <f t="shared" si="469"/>
        <v>NC_007190.1</v>
      </c>
      <c r="D5917" t="str">
        <f t="shared" si="470"/>
        <v>DQ058601</v>
      </c>
      <c r="E5917" t="str">
        <f t="shared" si="472"/>
        <v>Thermus</v>
      </c>
      <c r="F5917" t="s">
        <v>32609</v>
      </c>
      <c r="G5917" t="str">
        <f t="shared" si="471"/>
        <v xml:space="preserve">Thermusthermophilus             Deinococci10.40267.602415---15-                                                                </v>
      </c>
      <c r="H5917" t="s">
        <v>30060</v>
      </c>
      <c r="I5917" t="s">
        <v>15</v>
      </c>
      <c r="J5917" t="s">
        <v>10543</v>
      </c>
      <c r="K5917" t="s">
        <v>10544</v>
      </c>
      <c r="L5917" t="s">
        <v>30061</v>
      </c>
      <c r="M5917" t="s">
        <v>30062</v>
      </c>
      <c r="N5917" t="s">
        <v>30063</v>
      </c>
      <c r="O5917" s="1" t="s">
        <v>30064</v>
      </c>
      <c r="P5917" t="s">
        <v>30065</v>
      </c>
      <c r="Q5917">
        <v>15</v>
      </c>
      <c r="R5917" t="s">
        <v>23</v>
      </c>
      <c r="S5917" t="s">
        <v>23</v>
      </c>
      <c r="T5917" t="s">
        <v>23</v>
      </c>
      <c r="U5917">
        <v>15</v>
      </c>
      <c r="V5917" t="s">
        <v>495</v>
      </c>
    </row>
    <row r="5918" spans="1:22">
      <c r="A5918">
        <v>6308007</v>
      </c>
      <c r="B5918" t="str">
        <f t="shared" si="468"/>
        <v>pTT8</v>
      </c>
      <c r="C5918" t="str">
        <f t="shared" si="469"/>
        <v>NC_005792.1</v>
      </c>
      <c r="D5918" t="str">
        <f t="shared" si="470"/>
        <v>AB119193</v>
      </c>
      <c r="E5918" t="str">
        <f t="shared" si="472"/>
        <v>Thermus</v>
      </c>
      <c r="F5918" t="s">
        <v>32609</v>
      </c>
      <c r="G5918" t="str">
        <f t="shared" si="471"/>
        <v xml:space="preserve">Thermusthermophilus             Deinococci9.32868.97518---8-                                                        </v>
      </c>
      <c r="H5918" t="s">
        <v>30054</v>
      </c>
      <c r="I5918" t="s">
        <v>15</v>
      </c>
      <c r="J5918" t="s">
        <v>10543</v>
      </c>
      <c r="K5918" t="s">
        <v>10544</v>
      </c>
      <c r="L5918" t="s">
        <v>30066</v>
      </c>
      <c r="M5918" t="s">
        <v>30067</v>
      </c>
      <c r="N5918" t="s">
        <v>30068</v>
      </c>
      <c r="O5918" s="1" t="s">
        <v>11456</v>
      </c>
      <c r="P5918" t="s">
        <v>30069</v>
      </c>
      <c r="Q5918">
        <v>8</v>
      </c>
      <c r="R5918" t="s">
        <v>23</v>
      </c>
      <c r="S5918" t="s">
        <v>23</v>
      </c>
      <c r="T5918" t="s">
        <v>23</v>
      </c>
      <c r="U5918">
        <v>8</v>
      </c>
      <c r="V5918" t="s">
        <v>58</v>
      </c>
    </row>
    <row r="5919" spans="1:22">
      <c r="A5919">
        <v>6307911</v>
      </c>
      <c r="B5919" t="str">
        <f t="shared" si="468"/>
        <v>pTT27</v>
      </c>
      <c r="C5919" t="str">
        <f t="shared" si="469"/>
        <v>NC_005838.1</v>
      </c>
      <c r="D5919" t="str">
        <f t="shared" si="470"/>
        <v>AE017222</v>
      </c>
      <c r="E5919" t="str">
        <f t="shared" si="472"/>
        <v>Thermus</v>
      </c>
      <c r="F5919" t="s">
        <v>32609</v>
      </c>
      <c r="G5919" t="str">
        <f t="shared" si="471"/>
        <v>Thermusthermophilus             Deinococci232.60569.1627206---22317</v>
      </c>
      <c r="H5919" t="s">
        <v>30070</v>
      </c>
      <c r="I5919" t="s">
        <v>15</v>
      </c>
      <c r="J5919" t="s">
        <v>10543</v>
      </c>
      <c r="K5919" t="s">
        <v>10544</v>
      </c>
      <c r="L5919" t="s">
        <v>30071</v>
      </c>
      <c r="M5919" t="s">
        <v>30072</v>
      </c>
      <c r="N5919" t="s">
        <v>30073</v>
      </c>
      <c r="O5919" s="1" t="s">
        <v>30074</v>
      </c>
      <c r="P5919" t="s">
        <v>30075</v>
      </c>
      <c r="Q5919">
        <v>206</v>
      </c>
      <c r="R5919" t="s">
        <v>23</v>
      </c>
      <c r="S5919" t="s">
        <v>23</v>
      </c>
      <c r="T5919" t="s">
        <v>23</v>
      </c>
      <c r="U5919">
        <v>223</v>
      </c>
      <c r="V5919">
        <v>17</v>
      </c>
    </row>
    <row r="5920" spans="1:22">
      <c r="A5920">
        <v>6307815</v>
      </c>
      <c r="B5920" t="str">
        <f t="shared" si="468"/>
        <v>pTT8</v>
      </c>
      <c r="C5920" t="str">
        <f t="shared" si="469"/>
        <v>NC_006463.1</v>
      </c>
      <c r="D5920" t="str">
        <f t="shared" si="470"/>
        <v>AP008228</v>
      </c>
      <c r="E5920" t="str">
        <f t="shared" si="472"/>
        <v>Thermus</v>
      </c>
      <c r="F5920" t="s">
        <v>32609</v>
      </c>
      <c r="G5920" t="str">
        <f t="shared" si="471"/>
        <v xml:space="preserve">Thermusthermophilus             Deinococci9.32269.008814---14-                                                        </v>
      </c>
      <c r="H5920" t="s">
        <v>30054</v>
      </c>
      <c r="I5920" t="s">
        <v>15</v>
      </c>
      <c r="J5920" t="s">
        <v>10543</v>
      </c>
      <c r="K5920" t="s">
        <v>10544</v>
      </c>
      <c r="L5920" t="s">
        <v>30066</v>
      </c>
      <c r="M5920" t="s">
        <v>30076</v>
      </c>
      <c r="N5920" t="s">
        <v>30077</v>
      </c>
      <c r="O5920" s="1" t="s">
        <v>30078</v>
      </c>
      <c r="P5920" t="s">
        <v>30079</v>
      </c>
      <c r="Q5920">
        <v>14</v>
      </c>
      <c r="R5920" t="s">
        <v>23</v>
      </c>
      <c r="S5920" t="s">
        <v>23</v>
      </c>
      <c r="T5920" t="s">
        <v>23</v>
      </c>
      <c r="U5920">
        <v>14</v>
      </c>
      <c r="V5920" t="s">
        <v>58</v>
      </c>
    </row>
    <row r="5921" spans="1:22">
      <c r="A5921">
        <v>6307719</v>
      </c>
      <c r="B5921" t="str">
        <f t="shared" si="468"/>
        <v>pTT27</v>
      </c>
      <c r="C5921" t="str">
        <f t="shared" si="469"/>
        <v>NC_006462.1</v>
      </c>
      <c r="D5921" t="str">
        <f t="shared" si="470"/>
        <v>AP008227</v>
      </c>
      <c r="E5921" t="str">
        <f t="shared" si="472"/>
        <v>Thermus</v>
      </c>
      <c r="F5921" t="s">
        <v>32609</v>
      </c>
      <c r="G5921" t="str">
        <f t="shared" si="471"/>
        <v xml:space="preserve">Thermusthermophilus             Deinococci256.99269.3562251---251-                                                        </v>
      </c>
      <c r="H5921" t="s">
        <v>30054</v>
      </c>
      <c r="I5921" t="s">
        <v>15</v>
      </c>
      <c r="J5921" t="s">
        <v>10543</v>
      </c>
      <c r="K5921" t="s">
        <v>10544</v>
      </c>
      <c r="L5921" t="s">
        <v>30071</v>
      </c>
      <c r="M5921" t="s">
        <v>30080</v>
      </c>
      <c r="N5921" t="s">
        <v>30081</v>
      </c>
      <c r="O5921" s="1" t="s">
        <v>30082</v>
      </c>
      <c r="P5921" t="s">
        <v>30083</v>
      </c>
      <c r="Q5921">
        <v>251</v>
      </c>
      <c r="R5921" t="s">
        <v>23</v>
      </c>
      <c r="S5921" t="s">
        <v>23</v>
      </c>
      <c r="T5921" t="s">
        <v>23</v>
      </c>
      <c r="U5921">
        <v>251</v>
      </c>
      <c r="V5921" t="s">
        <v>58</v>
      </c>
    </row>
    <row r="5922" spans="1:22">
      <c r="A5922">
        <v>6307623</v>
      </c>
      <c r="B5922" t="str">
        <f t="shared" si="468"/>
        <v>pTTJL1801</v>
      </c>
      <c r="C5922" t="str">
        <f t="shared" si="469"/>
        <v>NC_017588.1</v>
      </c>
      <c r="D5922" t="str">
        <f t="shared" si="470"/>
        <v>CP003253</v>
      </c>
      <c r="E5922" t="str">
        <f t="shared" si="472"/>
        <v>Thermus</v>
      </c>
      <c r="F5922" t="s">
        <v>32609</v>
      </c>
      <c r="G5922" t="str">
        <f t="shared" si="471"/>
        <v>Thermusthermophilus             Deinococci265.88668.5222259---27920</v>
      </c>
      <c r="H5922" t="s">
        <v>30084</v>
      </c>
      <c r="I5922" t="s">
        <v>15</v>
      </c>
      <c r="J5922" t="s">
        <v>10543</v>
      </c>
      <c r="K5922" t="s">
        <v>10544</v>
      </c>
      <c r="L5922" t="s">
        <v>30085</v>
      </c>
      <c r="M5922" t="s">
        <v>30086</v>
      </c>
      <c r="N5922" t="s">
        <v>30087</v>
      </c>
      <c r="O5922" s="1" t="s">
        <v>30088</v>
      </c>
      <c r="P5922" t="s">
        <v>30089</v>
      </c>
      <c r="Q5922">
        <v>259</v>
      </c>
      <c r="R5922" t="s">
        <v>23</v>
      </c>
      <c r="S5922" t="s">
        <v>23</v>
      </c>
      <c r="T5922" t="s">
        <v>23</v>
      </c>
      <c r="U5922">
        <v>279</v>
      </c>
      <c r="V5922">
        <v>20</v>
      </c>
    </row>
    <row r="5923" spans="1:22">
      <c r="A5923">
        <v>6307527</v>
      </c>
      <c r="B5923" t="str">
        <f t="shared" si="468"/>
        <v>pTTJL1802</v>
      </c>
      <c r="C5923" t="str">
        <f t="shared" si="469"/>
        <v>NC_017590.1</v>
      </c>
      <c r="D5923" t="str">
        <f t="shared" si="470"/>
        <v>CP003254</v>
      </c>
      <c r="E5923" t="str">
        <f t="shared" si="472"/>
        <v>Thermus</v>
      </c>
      <c r="F5923" t="s">
        <v>32609</v>
      </c>
      <c r="G5923" t="str">
        <f t="shared" si="471"/>
        <v>Thermusthermophilus             Deinococci142.73168.3075151-1-1597</v>
      </c>
      <c r="H5923" t="s">
        <v>30084</v>
      </c>
      <c r="I5923" t="s">
        <v>15</v>
      </c>
      <c r="J5923" t="s">
        <v>10543</v>
      </c>
      <c r="K5923" t="s">
        <v>10544</v>
      </c>
      <c r="L5923" t="s">
        <v>30090</v>
      </c>
      <c r="M5923" t="s">
        <v>30091</v>
      </c>
      <c r="N5923" t="s">
        <v>30092</v>
      </c>
      <c r="O5923" s="1" t="s">
        <v>30093</v>
      </c>
      <c r="P5923" t="s">
        <v>30094</v>
      </c>
      <c r="Q5923">
        <v>151</v>
      </c>
      <c r="R5923" t="s">
        <v>23</v>
      </c>
      <c r="S5923">
        <v>1</v>
      </c>
      <c r="T5923" t="s">
        <v>23</v>
      </c>
      <c r="U5923">
        <v>159</v>
      </c>
      <c r="V5923">
        <v>7</v>
      </c>
    </row>
    <row r="5924" spans="1:22">
      <c r="A5924">
        <v>6307431</v>
      </c>
      <c r="B5924" t="str">
        <f t="shared" si="468"/>
        <v>pTHTHE1601</v>
      </c>
      <c r="C5924" t="str">
        <f t="shared" si="469"/>
        <v>NC_017273.1</v>
      </c>
      <c r="D5924" t="str">
        <f t="shared" si="470"/>
        <v>CP002778</v>
      </c>
      <c r="E5924" t="str">
        <f t="shared" si="472"/>
        <v>Thermus</v>
      </c>
      <c r="F5924" t="s">
        <v>32609</v>
      </c>
      <c r="G5924" t="str">
        <f t="shared" si="471"/>
        <v>Thermusthermophilus             Deinococci440.02667.3562410---44131</v>
      </c>
      <c r="H5924" t="s">
        <v>30095</v>
      </c>
      <c r="I5924" t="s">
        <v>15</v>
      </c>
      <c r="J5924" t="s">
        <v>10543</v>
      </c>
      <c r="K5924" t="s">
        <v>10544</v>
      </c>
      <c r="L5924" t="s">
        <v>30096</v>
      </c>
      <c r="M5924" t="s">
        <v>30097</v>
      </c>
      <c r="N5924" t="s">
        <v>30098</v>
      </c>
      <c r="O5924" s="1" t="s">
        <v>30099</v>
      </c>
      <c r="P5924" t="s">
        <v>30100</v>
      </c>
      <c r="Q5924">
        <v>410</v>
      </c>
      <c r="R5924" t="s">
        <v>23</v>
      </c>
      <c r="S5924" t="s">
        <v>23</v>
      </c>
      <c r="T5924" t="s">
        <v>23</v>
      </c>
      <c r="U5924">
        <v>441</v>
      </c>
      <c r="V5924">
        <v>31</v>
      </c>
    </row>
    <row r="5925" spans="1:22">
      <c r="A5925">
        <v>6307335</v>
      </c>
      <c r="B5925" t="str">
        <f t="shared" si="468"/>
        <v>pTK9001</v>
      </c>
      <c r="C5925" t="str">
        <f t="shared" si="469"/>
        <v>NC_013930.1</v>
      </c>
      <c r="D5925" t="str">
        <f t="shared" si="470"/>
        <v>CP001906</v>
      </c>
      <c r="E5925" t="str">
        <f t="shared" si="472"/>
        <v>Thioalkalivibrio</v>
      </c>
      <c r="F5925" t="s">
        <v>32132</v>
      </c>
      <c r="G5925" t="str">
        <f t="shared" si="471"/>
        <v>Thioalkalivibriosp.                      Gammaproteobacteria240.25661.7433271---2721</v>
      </c>
      <c r="H5925" t="s">
        <v>30101</v>
      </c>
      <c r="I5925" t="s">
        <v>15</v>
      </c>
      <c r="J5925" t="s">
        <v>78</v>
      </c>
      <c r="K5925" t="s">
        <v>79</v>
      </c>
      <c r="L5925" t="s">
        <v>30102</v>
      </c>
      <c r="M5925" t="s">
        <v>30103</v>
      </c>
      <c r="N5925" t="s">
        <v>30104</v>
      </c>
      <c r="O5925" s="1" t="s">
        <v>30105</v>
      </c>
      <c r="P5925" t="s">
        <v>30106</v>
      </c>
      <c r="Q5925">
        <v>271</v>
      </c>
      <c r="R5925" t="s">
        <v>23</v>
      </c>
      <c r="S5925" t="s">
        <v>23</v>
      </c>
      <c r="T5925" t="s">
        <v>23</v>
      </c>
      <c r="U5925">
        <v>272</v>
      </c>
      <c r="V5925">
        <v>1</v>
      </c>
    </row>
    <row r="5926" spans="1:22">
      <c r="A5926">
        <v>6307239</v>
      </c>
      <c r="B5926" t="str">
        <f t="shared" si="468"/>
        <v>pTHIMO01</v>
      </c>
      <c r="C5926" t="str">
        <f t="shared" si="469"/>
        <v>NC_019941.1</v>
      </c>
      <c r="D5926" t="str">
        <f t="shared" si="470"/>
        <v>CP003052</v>
      </c>
      <c r="E5926" t="str">
        <f t="shared" si="472"/>
        <v>Thioflavicoccus</v>
      </c>
      <c r="F5926" t="s">
        <v>32901</v>
      </c>
      <c r="G5926" t="str">
        <f t="shared" si="471"/>
        <v>Thioflavicoccusmobilis                  Gammaproteobacteria88.663.154679---801</v>
      </c>
      <c r="H5926" t="s">
        <v>30107</v>
      </c>
      <c r="I5926" t="s">
        <v>15</v>
      </c>
      <c r="J5926" t="s">
        <v>78</v>
      </c>
      <c r="K5926" t="s">
        <v>79</v>
      </c>
      <c r="L5926" t="s">
        <v>30108</v>
      </c>
      <c r="M5926" t="s">
        <v>30109</v>
      </c>
      <c r="N5926" t="s">
        <v>30110</v>
      </c>
      <c r="O5926" s="1" t="s">
        <v>30111</v>
      </c>
      <c r="P5926" t="s">
        <v>30112</v>
      </c>
      <c r="Q5926">
        <v>79</v>
      </c>
      <c r="R5926" t="s">
        <v>23</v>
      </c>
      <c r="S5926" t="s">
        <v>23</v>
      </c>
      <c r="T5926" t="s">
        <v>23</v>
      </c>
      <c r="U5926">
        <v>80</v>
      </c>
      <c r="V5926">
        <v>1</v>
      </c>
    </row>
    <row r="5927" spans="1:22">
      <c r="A5927">
        <v>6307143</v>
      </c>
      <c r="B5927" t="str">
        <f t="shared" si="468"/>
        <v>pTBH13</v>
      </c>
      <c r="C5927" t="str">
        <f t="shared" si="469"/>
        <v>NZ_AP012275.1</v>
      </c>
      <c r="D5927" t="str">
        <f t="shared" si="470"/>
        <v>AP012275</v>
      </c>
      <c r="E5927" t="str">
        <f t="shared" si="472"/>
        <v>Thiolapillus</v>
      </c>
      <c r="F5927" t="s">
        <v>32902</v>
      </c>
      <c r="G5927" t="str">
        <f t="shared" si="471"/>
        <v xml:space="preserve">Thiolapillusbrandeum                 Gammaproteobacteria13.47850.037117---17-                                                                </v>
      </c>
      <c r="H5927" t="s">
        <v>30113</v>
      </c>
      <c r="I5927" t="s">
        <v>15</v>
      </c>
      <c r="J5927" t="s">
        <v>78</v>
      </c>
      <c r="K5927" t="s">
        <v>79</v>
      </c>
      <c r="L5927" t="s">
        <v>30114</v>
      </c>
      <c r="M5927" t="s">
        <v>30115</v>
      </c>
      <c r="N5927" t="s">
        <v>30116</v>
      </c>
      <c r="O5927" s="1" t="s">
        <v>30117</v>
      </c>
      <c r="P5927" t="s">
        <v>30118</v>
      </c>
      <c r="Q5927">
        <v>17</v>
      </c>
      <c r="R5927" t="s">
        <v>23</v>
      </c>
      <c r="S5927" t="s">
        <v>23</v>
      </c>
      <c r="T5927" t="s">
        <v>23</v>
      </c>
      <c r="U5927">
        <v>17</v>
      </c>
      <c r="V5927" t="s">
        <v>495</v>
      </c>
    </row>
    <row r="5928" spans="1:22">
      <c r="A5928">
        <v>6307047</v>
      </c>
      <c r="B5928" t="str">
        <f t="shared" si="468"/>
        <v>pTBH10</v>
      </c>
      <c r="C5928" t="str">
        <f t="shared" si="469"/>
        <v>NZ_AP012274.1</v>
      </c>
      <c r="D5928" t="str">
        <f t="shared" si="470"/>
        <v>AP012274</v>
      </c>
      <c r="E5928" t="str">
        <f t="shared" si="472"/>
        <v>Thiolapillus</v>
      </c>
      <c r="F5928" t="s">
        <v>32902</v>
      </c>
      <c r="G5928" t="str">
        <f t="shared" si="471"/>
        <v xml:space="preserve">Thiolapillusbrandeum                 Gammaproteobacteria10.49753.920212---12-                                                                </v>
      </c>
      <c r="H5928" t="s">
        <v>30113</v>
      </c>
      <c r="I5928" t="s">
        <v>15</v>
      </c>
      <c r="J5928" t="s">
        <v>78</v>
      </c>
      <c r="K5928" t="s">
        <v>79</v>
      </c>
      <c r="L5928" t="s">
        <v>30119</v>
      </c>
      <c r="M5928" t="s">
        <v>30120</v>
      </c>
      <c r="N5928" t="s">
        <v>30121</v>
      </c>
      <c r="O5928" s="1" t="s">
        <v>11376</v>
      </c>
      <c r="P5928" t="s">
        <v>30122</v>
      </c>
      <c r="Q5928">
        <v>12</v>
      </c>
      <c r="R5928" t="s">
        <v>23</v>
      </c>
      <c r="S5928" t="s">
        <v>23</v>
      </c>
      <c r="T5928" t="s">
        <v>23</v>
      </c>
      <c r="U5928">
        <v>12</v>
      </c>
      <c r="V5928" t="s">
        <v>495</v>
      </c>
    </row>
    <row r="5929" spans="1:22">
      <c r="A5929">
        <v>6306951</v>
      </c>
      <c r="B5929" t="str">
        <f t="shared" si="468"/>
        <v>pTHI</v>
      </c>
      <c r="C5929" t="str">
        <f t="shared" si="469"/>
        <v>NC_014144.1</v>
      </c>
      <c r="D5929" t="str">
        <f t="shared" si="470"/>
        <v>FP475957</v>
      </c>
      <c r="E5929" t="str">
        <f t="shared" si="472"/>
        <v>Thiomonas</v>
      </c>
      <c r="F5929" t="s">
        <v>32903</v>
      </c>
      <c r="G5929" t="str">
        <f t="shared" si="471"/>
        <v>Thiomonasarsenitoxydans           Betaproteobacteria46.75660.490656---571</v>
      </c>
      <c r="H5929" t="s">
        <v>30123</v>
      </c>
      <c r="I5929" t="s">
        <v>15</v>
      </c>
      <c r="J5929" t="s">
        <v>78</v>
      </c>
      <c r="K5929" t="s">
        <v>453</v>
      </c>
      <c r="L5929" t="s">
        <v>30124</v>
      </c>
      <c r="M5929" t="s">
        <v>30125</v>
      </c>
      <c r="N5929" t="s">
        <v>30126</v>
      </c>
      <c r="O5929" s="1" t="s">
        <v>30127</v>
      </c>
      <c r="P5929" t="s">
        <v>30128</v>
      </c>
      <c r="Q5929">
        <v>56</v>
      </c>
      <c r="R5929" t="s">
        <v>23</v>
      </c>
      <c r="S5929" t="s">
        <v>23</v>
      </c>
      <c r="T5929" t="s">
        <v>23</v>
      </c>
      <c r="U5929">
        <v>57</v>
      </c>
      <c r="V5929">
        <v>1</v>
      </c>
    </row>
    <row r="5930" spans="1:22">
      <c r="A5930">
        <v>6306855</v>
      </c>
      <c r="B5930" t="str">
        <f t="shared" si="468"/>
        <v>pTINT01</v>
      </c>
      <c r="C5930" t="str">
        <f t="shared" si="469"/>
        <v>NC_014154.1</v>
      </c>
      <c r="D5930" t="str">
        <f t="shared" si="470"/>
        <v>CP002022</v>
      </c>
      <c r="E5930" t="str">
        <f t="shared" si="472"/>
        <v>Thiomonas</v>
      </c>
      <c r="F5930" t="s">
        <v>32259</v>
      </c>
      <c r="G5930" t="str">
        <f t="shared" si="471"/>
        <v>Thiomonasintermedia               Betaproteobacteria45.94361.500141---454</v>
      </c>
      <c r="H5930" t="s">
        <v>30129</v>
      </c>
      <c r="I5930" t="s">
        <v>15</v>
      </c>
      <c r="J5930" t="s">
        <v>78</v>
      </c>
      <c r="K5930" t="s">
        <v>453</v>
      </c>
      <c r="L5930" t="s">
        <v>30130</v>
      </c>
      <c r="M5930" t="s">
        <v>30131</v>
      </c>
      <c r="N5930" t="s">
        <v>30132</v>
      </c>
      <c r="O5930" s="1" t="s">
        <v>30133</v>
      </c>
      <c r="P5930" t="s">
        <v>30134</v>
      </c>
      <c r="Q5930">
        <v>41</v>
      </c>
      <c r="R5930" t="s">
        <v>23</v>
      </c>
      <c r="S5930" t="s">
        <v>23</v>
      </c>
      <c r="T5930" t="s">
        <v>23</v>
      </c>
      <c r="U5930">
        <v>45</v>
      </c>
      <c r="V5930">
        <v>4</v>
      </c>
    </row>
    <row r="5931" spans="1:22">
      <c r="A5931">
        <v>6306759</v>
      </c>
      <c r="B5931" t="str">
        <f t="shared" si="468"/>
        <v>pTINT02</v>
      </c>
      <c r="C5931" t="str">
        <f t="shared" si="469"/>
        <v>NC_014155.1</v>
      </c>
      <c r="D5931" t="str">
        <f t="shared" si="470"/>
        <v>CP002023</v>
      </c>
      <c r="E5931" t="str">
        <f t="shared" si="472"/>
        <v>Thiomonas</v>
      </c>
      <c r="F5931" t="s">
        <v>32259</v>
      </c>
      <c r="G5931" t="str">
        <f t="shared" si="471"/>
        <v>Thiomonasintermedia               Betaproteobacteria19.77460.104219---223</v>
      </c>
      <c r="H5931" t="s">
        <v>30129</v>
      </c>
      <c r="I5931" t="s">
        <v>15</v>
      </c>
      <c r="J5931" t="s">
        <v>78</v>
      </c>
      <c r="K5931" t="s">
        <v>453</v>
      </c>
      <c r="L5931" t="s">
        <v>30135</v>
      </c>
      <c r="M5931" t="s">
        <v>30136</v>
      </c>
      <c r="N5931" t="s">
        <v>30137</v>
      </c>
      <c r="O5931" s="1" t="s">
        <v>30138</v>
      </c>
      <c r="P5931" t="s">
        <v>30139</v>
      </c>
      <c r="Q5931">
        <v>19</v>
      </c>
      <c r="R5931" t="s">
        <v>23</v>
      </c>
      <c r="S5931" t="s">
        <v>23</v>
      </c>
      <c r="T5931" t="s">
        <v>23</v>
      </c>
      <c r="U5931">
        <v>22</v>
      </c>
      <c r="V5931">
        <v>3</v>
      </c>
    </row>
    <row r="5932" spans="1:22">
      <c r="A5932">
        <v>6306663</v>
      </c>
      <c r="B5932" t="str">
        <f t="shared" si="468"/>
        <v>pTM2</v>
      </c>
      <c r="C5932" t="str">
        <f t="shared" si="469"/>
        <v>NC_017966.1</v>
      </c>
      <c r="D5932" t="str">
        <f t="shared" si="470"/>
        <v>CP003238</v>
      </c>
      <c r="E5932" t="str">
        <f t="shared" si="472"/>
        <v>Tistrella</v>
      </c>
      <c r="F5932" t="s">
        <v>32901</v>
      </c>
      <c r="G5932" t="str">
        <f t="shared" si="471"/>
        <v>Tistrellamobilis                  Alphaproteobacteria690.18867.6129580-1-59211</v>
      </c>
      <c r="H5932" t="s">
        <v>30140</v>
      </c>
      <c r="I5932" t="s">
        <v>15</v>
      </c>
      <c r="J5932" t="s">
        <v>78</v>
      </c>
      <c r="K5932" t="s">
        <v>202</v>
      </c>
      <c r="L5932" t="s">
        <v>30141</v>
      </c>
      <c r="M5932" t="s">
        <v>30142</v>
      </c>
      <c r="N5932" t="s">
        <v>30143</v>
      </c>
      <c r="O5932" s="1" t="s">
        <v>30144</v>
      </c>
      <c r="P5932" t="s">
        <v>30145</v>
      </c>
      <c r="Q5932">
        <v>580</v>
      </c>
      <c r="R5932" t="s">
        <v>23</v>
      </c>
      <c r="S5932">
        <v>1</v>
      </c>
      <c r="T5932" t="s">
        <v>23</v>
      </c>
      <c r="U5932">
        <v>592</v>
      </c>
      <c r="V5932">
        <v>11</v>
      </c>
    </row>
    <row r="5933" spans="1:22">
      <c r="A5933">
        <v>6306567</v>
      </c>
      <c r="B5933" t="str">
        <f t="shared" si="468"/>
        <v>pTM3</v>
      </c>
      <c r="C5933" t="str">
        <f t="shared" si="469"/>
        <v>NC_017958.1</v>
      </c>
      <c r="D5933" t="str">
        <f t="shared" si="470"/>
        <v>CP003239</v>
      </c>
      <c r="E5933" t="str">
        <f t="shared" si="472"/>
        <v>Tistrella</v>
      </c>
      <c r="F5933" t="s">
        <v>32901</v>
      </c>
      <c r="G5933" t="str">
        <f t="shared" si="471"/>
        <v>Tistrellamobilis                  Alphaproteobacteria1126.9668.075990639194324</v>
      </c>
      <c r="H5933" t="s">
        <v>30140</v>
      </c>
      <c r="I5933" t="s">
        <v>15</v>
      </c>
      <c r="J5933" t="s">
        <v>78</v>
      </c>
      <c r="K5933" t="s">
        <v>202</v>
      </c>
      <c r="L5933" t="s">
        <v>30146</v>
      </c>
      <c r="M5933" t="s">
        <v>30147</v>
      </c>
      <c r="N5933" t="s">
        <v>30148</v>
      </c>
      <c r="O5933" s="1" t="s">
        <v>30149</v>
      </c>
      <c r="P5933" t="s">
        <v>30150</v>
      </c>
      <c r="Q5933">
        <v>906</v>
      </c>
      <c r="R5933">
        <v>3</v>
      </c>
      <c r="S5933">
        <v>9</v>
      </c>
      <c r="T5933">
        <v>1</v>
      </c>
      <c r="U5933">
        <v>943</v>
      </c>
      <c r="V5933">
        <v>24</v>
      </c>
    </row>
    <row r="5934" spans="1:22">
      <c r="A5934">
        <v>6306471</v>
      </c>
      <c r="B5934" t="str">
        <f t="shared" si="468"/>
        <v>pTM1</v>
      </c>
      <c r="C5934" t="str">
        <f t="shared" si="469"/>
        <v>NC_017957.2</v>
      </c>
      <c r="D5934" t="str">
        <f t="shared" si="470"/>
        <v>CP003237</v>
      </c>
      <c r="E5934" t="str">
        <f t="shared" si="472"/>
        <v>Tistrella</v>
      </c>
      <c r="F5934" t="s">
        <v>32901</v>
      </c>
      <c r="G5934" t="str">
        <f t="shared" si="471"/>
        <v>Tistrellamobilis                  Alphaproteobacteria692.45668.2526548---57123</v>
      </c>
      <c r="H5934" t="s">
        <v>30140</v>
      </c>
      <c r="I5934" t="s">
        <v>15</v>
      </c>
      <c r="J5934" t="s">
        <v>78</v>
      </c>
      <c r="K5934" t="s">
        <v>202</v>
      </c>
      <c r="L5934" t="s">
        <v>30151</v>
      </c>
      <c r="M5934" t="s">
        <v>30152</v>
      </c>
      <c r="N5934" t="s">
        <v>30153</v>
      </c>
      <c r="O5934" s="1" t="s">
        <v>30154</v>
      </c>
      <c r="P5934" t="s">
        <v>30155</v>
      </c>
      <c r="Q5934">
        <v>548</v>
      </c>
      <c r="R5934" t="s">
        <v>23</v>
      </c>
      <c r="S5934" t="s">
        <v>23</v>
      </c>
      <c r="T5934" t="s">
        <v>23</v>
      </c>
      <c r="U5934">
        <v>571</v>
      </c>
      <c r="V5934">
        <v>23</v>
      </c>
    </row>
    <row r="5935" spans="1:22">
      <c r="A5935">
        <v>6306375</v>
      </c>
      <c r="B5935" t="str">
        <f t="shared" si="468"/>
        <v>pTM4</v>
      </c>
      <c r="C5935" t="str">
        <f t="shared" si="469"/>
        <v>NC_017959.1</v>
      </c>
      <c r="D5935" t="str">
        <f t="shared" si="470"/>
        <v>CP003240</v>
      </c>
      <c r="E5935" t="str">
        <f t="shared" si="472"/>
        <v>Tistrella</v>
      </c>
      <c r="F5935" t="s">
        <v>32901</v>
      </c>
      <c r="G5935" t="str">
        <f t="shared" si="471"/>
        <v xml:space="preserve">Tistrellamobilis                  Alphaproteobacteria83.88567.26237033-76-                                                        </v>
      </c>
      <c r="H5935" t="s">
        <v>30140</v>
      </c>
      <c r="I5935" t="s">
        <v>15</v>
      </c>
      <c r="J5935" t="s">
        <v>78</v>
      </c>
      <c r="K5935" t="s">
        <v>202</v>
      </c>
      <c r="L5935" t="s">
        <v>30156</v>
      </c>
      <c r="M5935" t="s">
        <v>30157</v>
      </c>
      <c r="N5935" t="s">
        <v>30158</v>
      </c>
      <c r="O5935" s="1" t="s">
        <v>30159</v>
      </c>
      <c r="P5935" t="s">
        <v>30160</v>
      </c>
      <c r="Q5935">
        <v>70</v>
      </c>
      <c r="R5935">
        <v>3</v>
      </c>
      <c r="S5935">
        <v>3</v>
      </c>
      <c r="T5935" t="s">
        <v>23</v>
      </c>
      <c r="U5935">
        <v>76</v>
      </c>
      <c r="V5935" t="s">
        <v>58</v>
      </c>
    </row>
    <row r="5936" spans="1:22">
      <c r="A5936">
        <v>6306279</v>
      </c>
      <c r="B5936" t="str">
        <f t="shared" si="468"/>
        <v>pTBBperi</v>
      </c>
      <c r="C5936" t="str">
        <f t="shared" si="469"/>
        <v>NC_010920.1</v>
      </c>
      <c r="D5936" t="str">
        <f t="shared" si="470"/>
        <v>DQ119297</v>
      </c>
      <c r="E5936" t="str">
        <f t="shared" si="472"/>
        <v>Tomato</v>
      </c>
      <c r="F5936" t="s">
        <v>32904</v>
      </c>
      <c r="G5936" t="str">
        <f t="shared" si="471"/>
        <v xml:space="preserve">Tomatobig                      Mollicutes3.31926.84544---4-                                                        </v>
      </c>
      <c r="H5936" t="s">
        <v>30161</v>
      </c>
      <c r="I5936" t="s">
        <v>15</v>
      </c>
      <c r="J5936" t="s">
        <v>16</v>
      </c>
      <c r="K5936" t="s">
        <v>17</v>
      </c>
      <c r="L5936" t="s">
        <v>30162</v>
      </c>
      <c r="M5936" t="s">
        <v>30163</v>
      </c>
      <c r="N5936" t="s">
        <v>30164</v>
      </c>
      <c r="O5936" s="1" t="s">
        <v>14028</v>
      </c>
      <c r="P5936" t="s">
        <v>30165</v>
      </c>
      <c r="Q5936">
        <v>4</v>
      </c>
      <c r="R5936" t="s">
        <v>23</v>
      </c>
      <c r="S5936" t="s">
        <v>23</v>
      </c>
      <c r="T5936" t="s">
        <v>23</v>
      </c>
      <c r="U5936">
        <v>4</v>
      </c>
      <c r="V5936" t="s">
        <v>58</v>
      </c>
    </row>
    <row r="5937" spans="1:22">
      <c r="A5937">
        <v>6306183</v>
      </c>
      <c r="B5937" t="str">
        <f t="shared" si="468"/>
        <v>pTS1</v>
      </c>
      <c r="C5937" t="str">
        <f t="shared" si="469"/>
        <v>NC_002650.1</v>
      </c>
      <c r="D5937" t="str">
        <f t="shared" si="470"/>
        <v>AF112856</v>
      </c>
      <c r="E5937" t="str">
        <f t="shared" si="472"/>
        <v>Treponema</v>
      </c>
      <c r="F5937" t="s">
        <v>32905</v>
      </c>
      <c r="G5937" t="str">
        <f t="shared" si="471"/>
        <v xml:space="preserve">Treponemadenticola                Spirochaetia3.64934.17372---2-                                                                        </v>
      </c>
      <c r="H5937" t="s">
        <v>30166</v>
      </c>
      <c r="I5937" t="s">
        <v>15</v>
      </c>
      <c r="J5937" t="s">
        <v>5306</v>
      </c>
      <c r="K5937" t="s">
        <v>5307</v>
      </c>
      <c r="L5937" t="s">
        <v>30167</v>
      </c>
      <c r="M5937" t="s">
        <v>30168</v>
      </c>
      <c r="N5937" t="s">
        <v>30169</v>
      </c>
      <c r="O5937" s="1" t="s">
        <v>3481</v>
      </c>
      <c r="P5937" t="s">
        <v>30170</v>
      </c>
      <c r="Q5937">
        <v>2</v>
      </c>
      <c r="R5937" t="s">
        <v>23</v>
      </c>
      <c r="S5937" t="s">
        <v>23</v>
      </c>
      <c r="T5937" t="s">
        <v>23</v>
      </c>
      <c r="U5937">
        <v>2</v>
      </c>
      <c r="V5937" t="s">
        <v>3736</v>
      </c>
    </row>
    <row r="5938" spans="1:22">
      <c r="A5938">
        <v>6306087</v>
      </c>
      <c r="B5938" t="str">
        <f t="shared" si="468"/>
        <v>pTPu1</v>
      </c>
      <c r="C5938" t="str">
        <f t="shared" si="469"/>
        <v>NZ_CP009229.1</v>
      </c>
      <c r="D5938" t="str">
        <f t="shared" si="470"/>
        <v>CP009229</v>
      </c>
      <c r="E5938" t="str">
        <f t="shared" si="472"/>
        <v>Treponema</v>
      </c>
      <c r="F5938" t="s">
        <v>32906</v>
      </c>
      <c r="G5938" t="str">
        <f t="shared" si="471"/>
        <v xml:space="preserve">Treponemaputidum                  Spirochaetia3.64934.17374---4-                                                        </v>
      </c>
      <c r="H5938" t="s">
        <v>30171</v>
      </c>
      <c r="I5938" t="s">
        <v>15</v>
      </c>
      <c r="J5938" t="s">
        <v>5306</v>
      </c>
      <c r="K5938" t="s">
        <v>5307</v>
      </c>
      <c r="L5938" t="s">
        <v>30172</v>
      </c>
      <c r="M5938" t="s">
        <v>30173</v>
      </c>
      <c r="N5938" t="s">
        <v>30174</v>
      </c>
      <c r="O5938" s="1" t="s">
        <v>3481</v>
      </c>
      <c r="P5938" t="s">
        <v>30170</v>
      </c>
      <c r="Q5938">
        <v>4</v>
      </c>
      <c r="R5938" t="s">
        <v>23</v>
      </c>
      <c r="S5938" t="s">
        <v>23</v>
      </c>
      <c r="T5938" t="s">
        <v>23</v>
      </c>
      <c r="U5938">
        <v>4</v>
      </c>
      <c r="V5938" t="s">
        <v>58</v>
      </c>
    </row>
    <row r="5939" spans="1:22">
      <c r="A5939">
        <v>6305991</v>
      </c>
      <c r="B5939" t="str">
        <f t="shared" si="468"/>
        <v>pTRESU01</v>
      </c>
      <c r="C5939" t="str">
        <f t="shared" si="469"/>
        <v>NC_015386.1</v>
      </c>
      <c r="D5939" t="str">
        <f t="shared" si="470"/>
        <v>CP002632</v>
      </c>
      <c r="E5939" t="str">
        <f t="shared" si="472"/>
        <v>Treponema</v>
      </c>
      <c r="F5939" t="s">
        <v>32907</v>
      </c>
      <c r="G5939" t="str">
        <f t="shared" si="471"/>
        <v xml:space="preserve">Treponemasuccinifaciens           Spirochaetia165.57238.6611164---164-                                                </v>
      </c>
      <c r="H5939" t="s">
        <v>30175</v>
      </c>
      <c r="I5939" t="s">
        <v>15</v>
      </c>
      <c r="J5939" t="s">
        <v>5306</v>
      </c>
      <c r="K5939" t="s">
        <v>5307</v>
      </c>
      <c r="L5939" t="s">
        <v>30176</v>
      </c>
      <c r="M5939" t="s">
        <v>30177</v>
      </c>
      <c r="N5939" t="s">
        <v>30178</v>
      </c>
      <c r="O5939" s="1" t="s">
        <v>30179</v>
      </c>
      <c r="P5939" t="s">
        <v>30180</v>
      </c>
      <c r="Q5939">
        <v>164</v>
      </c>
      <c r="R5939" t="s">
        <v>23</v>
      </c>
      <c r="S5939" t="s">
        <v>23</v>
      </c>
      <c r="T5939" t="s">
        <v>23</v>
      </c>
      <c r="U5939">
        <v>164</v>
      </c>
      <c r="V5939" t="s">
        <v>24</v>
      </c>
    </row>
    <row r="5940" spans="1:22">
      <c r="A5940">
        <v>6305895</v>
      </c>
      <c r="B5940" t="str">
        <f t="shared" si="468"/>
        <v>pThr1</v>
      </c>
      <c r="C5940" t="str">
        <f t="shared" si="469"/>
        <v>NC_004948.1</v>
      </c>
      <c r="D5940" t="str">
        <f t="shared" si="470"/>
        <v>AF163325</v>
      </c>
      <c r="E5940" t="str">
        <f t="shared" si="472"/>
        <v>Trichoderma</v>
      </c>
      <c r="F5940" t="s">
        <v>32908</v>
      </c>
      <c r="G5940" t="str">
        <f t="shared" si="471"/>
        <v xml:space="preserve">Trichodermaharzianum                Ascomycetes2.61934.40241-----                                                                        </v>
      </c>
      <c r="H5940" t="s">
        <v>30181</v>
      </c>
      <c r="I5940" t="s">
        <v>5279</v>
      </c>
      <c r="J5940" t="s">
        <v>5280</v>
      </c>
      <c r="K5940" t="s">
        <v>5281</v>
      </c>
      <c r="L5940" t="s">
        <v>30182</v>
      </c>
      <c r="M5940" t="s">
        <v>30183</v>
      </c>
      <c r="N5940" t="s">
        <v>30184</v>
      </c>
      <c r="O5940" s="1" t="s">
        <v>30185</v>
      </c>
      <c r="P5940" t="s">
        <v>30186</v>
      </c>
      <c r="Q5940">
        <v>1</v>
      </c>
      <c r="R5940" t="s">
        <v>23</v>
      </c>
      <c r="S5940" t="s">
        <v>23</v>
      </c>
      <c r="T5940" t="s">
        <v>23</v>
      </c>
      <c r="U5940" t="s">
        <v>23</v>
      </c>
      <c r="V5940" t="s">
        <v>3736</v>
      </c>
    </row>
    <row r="5941" spans="1:22">
      <c r="A5941">
        <v>6305799</v>
      </c>
      <c r="B5941" t="str">
        <f t="shared" si="468"/>
        <v>pAP1</v>
      </c>
      <c r="C5941" t="str">
        <f t="shared" si="469"/>
        <v>NC_001787.1</v>
      </c>
      <c r="D5941" t="str">
        <f t="shared" si="470"/>
        <v>U83788</v>
      </c>
      <c r="E5941" t="str">
        <f t="shared" si="472"/>
        <v>Trueperella</v>
      </c>
      <c r="F5941" t="s">
        <v>32841</v>
      </c>
      <c r="G5941" t="str">
        <f t="shared" si="471"/>
        <v xml:space="preserve">Trueperellapyogenes                 Actinobacteria2.43953.83353---3-                                                                        </v>
      </c>
      <c r="H5941" t="s">
        <v>30187</v>
      </c>
      <c r="I5941" t="s">
        <v>15</v>
      </c>
      <c r="J5941" t="s">
        <v>2088</v>
      </c>
      <c r="K5941" t="s">
        <v>2088</v>
      </c>
      <c r="L5941" t="s">
        <v>12000</v>
      </c>
      <c r="M5941" t="s">
        <v>30188</v>
      </c>
      <c r="N5941" t="s">
        <v>30189</v>
      </c>
      <c r="O5941" s="1" t="s">
        <v>30190</v>
      </c>
      <c r="P5941" t="s">
        <v>30191</v>
      </c>
      <c r="Q5941">
        <v>3</v>
      </c>
      <c r="R5941" t="s">
        <v>23</v>
      </c>
      <c r="S5941" t="s">
        <v>23</v>
      </c>
      <c r="T5941" t="s">
        <v>23</v>
      </c>
      <c r="U5941">
        <v>3</v>
      </c>
      <c r="V5941" t="s">
        <v>3736</v>
      </c>
    </row>
    <row r="5942" spans="1:22">
      <c r="A5942">
        <v>6305703</v>
      </c>
      <c r="B5942" t="str">
        <f t="shared" si="468"/>
        <v>pAP2</v>
      </c>
      <c r="C5942" t="str">
        <f t="shared" si="469"/>
        <v>NC_005206.1</v>
      </c>
      <c r="D5942" t="str">
        <f t="shared" si="470"/>
        <v>AY255627</v>
      </c>
      <c r="E5942" t="str">
        <f t="shared" si="472"/>
        <v>Trueperella</v>
      </c>
      <c r="F5942" t="s">
        <v>32841</v>
      </c>
      <c r="G5942" t="str">
        <f t="shared" si="471"/>
        <v xml:space="preserve">Trueperellapyogenes                 Actinobacteria9.30458.37278---8-                                                                        </v>
      </c>
      <c r="H5942" t="s">
        <v>30192</v>
      </c>
      <c r="I5942" t="s">
        <v>15</v>
      </c>
      <c r="J5942" t="s">
        <v>2088</v>
      </c>
      <c r="K5942" t="s">
        <v>2088</v>
      </c>
      <c r="L5942" t="s">
        <v>221</v>
      </c>
      <c r="M5942" t="s">
        <v>30193</v>
      </c>
      <c r="N5942" t="s">
        <v>30194</v>
      </c>
      <c r="O5942" s="1" t="s">
        <v>30195</v>
      </c>
      <c r="P5942" t="s">
        <v>30196</v>
      </c>
      <c r="Q5942">
        <v>8</v>
      </c>
      <c r="R5942" t="s">
        <v>23</v>
      </c>
      <c r="S5942" t="s">
        <v>23</v>
      </c>
      <c r="T5942" t="s">
        <v>23</v>
      </c>
      <c r="U5942">
        <v>8</v>
      </c>
      <c r="V5942" t="s">
        <v>3736</v>
      </c>
    </row>
    <row r="5943" spans="1:22">
      <c r="A5943">
        <v>6305607</v>
      </c>
      <c r="B5943" t="str">
        <f t="shared" si="468"/>
        <v>pTpau01</v>
      </c>
      <c r="C5943" t="str">
        <f t="shared" si="469"/>
        <v>NC_014159.1</v>
      </c>
      <c r="D5943" t="str">
        <f t="shared" si="470"/>
        <v>CP001967</v>
      </c>
      <c r="E5943" t="str">
        <f t="shared" si="472"/>
        <v>Tsukamurella</v>
      </c>
      <c r="F5943" t="s">
        <v>32909</v>
      </c>
      <c r="G5943" t="str">
        <f t="shared" si="471"/>
        <v>Tsukamurellapaurometabola            Actinobacteria99.80667.782584---862</v>
      </c>
      <c r="H5943" t="s">
        <v>30197</v>
      </c>
      <c r="I5943" t="s">
        <v>15</v>
      </c>
      <c r="J5943" t="s">
        <v>2088</v>
      </c>
      <c r="K5943" t="s">
        <v>2088</v>
      </c>
      <c r="L5943" t="s">
        <v>30198</v>
      </c>
      <c r="M5943" t="s">
        <v>30199</v>
      </c>
      <c r="N5943" t="s">
        <v>30200</v>
      </c>
      <c r="O5943" s="1" t="s">
        <v>30201</v>
      </c>
      <c r="P5943" t="s">
        <v>30202</v>
      </c>
      <c r="Q5943">
        <v>84</v>
      </c>
      <c r="R5943" t="s">
        <v>23</v>
      </c>
      <c r="S5943" t="s">
        <v>23</v>
      </c>
      <c r="T5943" t="s">
        <v>23</v>
      </c>
      <c r="U5943">
        <v>86</v>
      </c>
      <c r="V5943">
        <v>2</v>
      </c>
    </row>
    <row r="5944" spans="1:22">
      <c r="A5944">
        <v>6305511</v>
      </c>
      <c r="B5944" t="str">
        <f t="shared" si="468"/>
        <v>pTURPA.01</v>
      </c>
      <c r="C5944" t="str">
        <f t="shared" si="469"/>
        <v>NC_018021.1</v>
      </c>
      <c r="D5944" t="str">
        <f t="shared" si="470"/>
        <v>CP002960</v>
      </c>
      <c r="E5944" t="str">
        <f t="shared" si="472"/>
        <v>Turneriella</v>
      </c>
      <c r="F5944" t="s">
        <v>32910</v>
      </c>
      <c r="G5944" t="str">
        <f t="shared" si="471"/>
        <v xml:space="preserve">Turneriellaparva                    Spirochaetia25.28753.098429---29-                                                        </v>
      </c>
      <c r="H5944" t="s">
        <v>30203</v>
      </c>
      <c r="I5944" t="s">
        <v>15</v>
      </c>
      <c r="J5944" t="s">
        <v>5306</v>
      </c>
      <c r="K5944" t="s">
        <v>5307</v>
      </c>
      <c r="L5944" t="s">
        <v>30204</v>
      </c>
      <c r="M5944" t="s">
        <v>30205</v>
      </c>
      <c r="N5944" t="s">
        <v>30206</v>
      </c>
      <c r="O5944" s="1" t="s">
        <v>30207</v>
      </c>
      <c r="P5944" t="s">
        <v>30208</v>
      </c>
      <c r="Q5944">
        <v>29</v>
      </c>
      <c r="R5944" t="s">
        <v>23</v>
      </c>
      <c r="S5944" t="s">
        <v>23</v>
      </c>
      <c r="T5944" t="s">
        <v>23</v>
      </c>
      <c r="U5944">
        <v>29</v>
      </c>
      <c r="V5944" t="s">
        <v>58</v>
      </c>
    </row>
    <row r="5945" spans="1:22">
      <c r="A5945">
        <v>6305415</v>
      </c>
      <c r="B5945" t="str">
        <f t="shared" si="468"/>
        <v>pAST1</v>
      </c>
      <c r="C5945" t="str">
        <f t="shared" si="469"/>
        <v>NC_025096.1</v>
      </c>
      <c r="D5945" t="str">
        <f t="shared" si="470"/>
        <v>KC734560</v>
      </c>
      <c r="E5945" t="str">
        <f t="shared" si="472"/>
        <v>uncultured</v>
      </c>
      <c r="F5945" t="s">
        <v>32194</v>
      </c>
      <c r="G5945" t="str">
        <f t="shared" si="471"/>
        <v xml:space="preserve">unculturedbacterium                uncultured bacterium AST15.77942.93136---6-                                        </v>
      </c>
      <c r="H5945" t="s">
        <v>30209</v>
      </c>
      <c r="I5945" t="s">
        <v>15</v>
      </c>
      <c r="J5945" t="s">
        <v>2222</v>
      </c>
      <c r="K5945" t="s">
        <v>30209</v>
      </c>
      <c r="L5945" t="s">
        <v>30210</v>
      </c>
      <c r="M5945" t="s">
        <v>30211</v>
      </c>
      <c r="N5945" t="s">
        <v>30212</v>
      </c>
      <c r="O5945" s="1" t="s">
        <v>30213</v>
      </c>
      <c r="P5945" t="s">
        <v>30214</v>
      </c>
      <c r="Q5945">
        <v>6</v>
      </c>
      <c r="R5945" t="s">
        <v>23</v>
      </c>
      <c r="S5945" t="s">
        <v>23</v>
      </c>
      <c r="T5945" t="s">
        <v>23</v>
      </c>
      <c r="U5945">
        <v>6</v>
      </c>
      <c r="V5945" t="s">
        <v>44</v>
      </c>
    </row>
    <row r="5946" spans="1:22">
      <c r="A5946">
        <v>6305319</v>
      </c>
      <c r="B5946" t="str">
        <f t="shared" si="468"/>
        <v>pAST2</v>
      </c>
      <c r="C5946" t="str">
        <f t="shared" si="469"/>
        <v>NC_025097.1</v>
      </c>
      <c r="D5946" t="str">
        <f t="shared" si="470"/>
        <v>KC734561</v>
      </c>
      <c r="E5946" t="str">
        <f t="shared" si="472"/>
        <v>uncultured</v>
      </c>
      <c r="F5946" t="s">
        <v>32194</v>
      </c>
      <c r="G5946" t="str">
        <f t="shared" si="471"/>
        <v xml:space="preserve">unculturedbacterium                uncultured bacterium AST212.01938.314316---16-                                        </v>
      </c>
      <c r="H5946" t="s">
        <v>30215</v>
      </c>
      <c r="I5946" t="s">
        <v>15</v>
      </c>
      <c r="J5946" t="s">
        <v>2222</v>
      </c>
      <c r="K5946" t="s">
        <v>30215</v>
      </c>
      <c r="L5946" t="s">
        <v>30216</v>
      </c>
      <c r="M5946" t="s">
        <v>30217</v>
      </c>
      <c r="N5946" t="s">
        <v>30218</v>
      </c>
      <c r="O5946" s="1" t="s">
        <v>30219</v>
      </c>
      <c r="P5946" t="s">
        <v>30220</v>
      </c>
      <c r="Q5946">
        <v>16</v>
      </c>
      <c r="R5946" t="s">
        <v>23</v>
      </c>
      <c r="S5946" t="s">
        <v>23</v>
      </c>
      <c r="T5946" t="s">
        <v>23</v>
      </c>
      <c r="U5946">
        <v>16</v>
      </c>
      <c r="V5946" t="s">
        <v>44</v>
      </c>
    </row>
    <row r="5947" spans="1:22">
      <c r="A5947">
        <v>6305223</v>
      </c>
      <c r="B5947" t="str">
        <f t="shared" si="468"/>
        <v>pAST3</v>
      </c>
      <c r="C5947" t="str">
        <f t="shared" si="469"/>
        <v>NC_025098.1</v>
      </c>
      <c r="D5947" t="str">
        <f t="shared" si="470"/>
        <v>KC734562</v>
      </c>
      <c r="E5947" t="str">
        <f t="shared" si="472"/>
        <v>uncultured</v>
      </c>
      <c r="F5947" t="s">
        <v>32194</v>
      </c>
      <c r="G5947" t="str">
        <f t="shared" si="471"/>
        <v xml:space="preserve">unculturedbacterium                uncultured bacterium AST36.21942.61148---8-                                        </v>
      </c>
      <c r="H5947" t="s">
        <v>30221</v>
      </c>
      <c r="I5947" t="s">
        <v>15</v>
      </c>
      <c r="J5947" t="s">
        <v>2222</v>
      </c>
      <c r="K5947" t="s">
        <v>30221</v>
      </c>
      <c r="L5947" t="s">
        <v>30222</v>
      </c>
      <c r="M5947" t="s">
        <v>30223</v>
      </c>
      <c r="N5947" t="s">
        <v>30224</v>
      </c>
      <c r="O5947" s="1" t="s">
        <v>30225</v>
      </c>
      <c r="P5947" t="s">
        <v>30226</v>
      </c>
      <c r="Q5947">
        <v>8</v>
      </c>
      <c r="R5947" t="s">
        <v>23</v>
      </c>
      <c r="S5947" t="s">
        <v>23</v>
      </c>
      <c r="T5947" t="s">
        <v>23</v>
      </c>
      <c r="U5947">
        <v>8</v>
      </c>
      <c r="V5947" t="s">
        <v>44</v>
      </c>
    </row>
    <row r="5948" spans="1:22">
      <c r="A5948">
        <v>6305127</v>
      </c>
      <c r="B5948" t="str">
        <f t="shared" si="468"/>
        <v>pAST4</v>
      </c>
      <c r="C5948" t="str">
        <f t="shared" si="469"/>
        <v>NC_025099.1</v>
      </c>
      <c r="D5948" t="str">
        <f t="shared" si="470"/>
        <v>KC734563</v>
      </c>
      <c r="E5948" t="str">
        <f t="shared" si="472"/>
        <v>uncultured</v>
      </c>
      <c r="F5948" t="s">
        <v>32194</v>
      </c>
      <c r="G5948" t="str">
        <f t="shared" si="471"/>
        <v xml:space="preserve">unculturedbacterium                uncultured bacterium AST45.03136.7723---4-                                        </v>
      </c>
      <c r="H5948" t="s">
        <v>30227</v>
      </c>
      <c r="I5948" t="s">
        <v>15</v>
      </c>
      <c r="J5948" t="s">
        <v>2222</v>
      </c>
      <c r="K5948" t="s">
        <v>30227</v>
      </c>
      <c r="L5948" t="s">
        <v>30228</v>
      </c>
      <c r="M5948" t="s">
        <v>30229</v>
      </c>
      <c r="N5948" t="s">
        <v>30230</v>
      </c>
      <c r="O5948" s="1" t="s">
        <v>3734</v>
      </c>
      <c r="P5948" t="s">
        <v>3759</v>
      </c>
      <c r="Q5948">
        <v>3</v>
      </c>
      <c r="R5948" t="s">
        <v>23</v>
      </c>
      <c r="S5948" t="s">
        <v>23</v>
      </c>
      <c r="T5948" t="s">
        <v>23</v>
      </c>
      <c r="U5948">
        <v>4</v>
      </c>
      <c r="V5948" t="s">
        <v>44</v>
      </c>
    </row>
    <row r="5949" spans="1:22">
      <c r="A5949">
        <v>6305031</v>
      </c>
      <c r="B5949" t="str">
        <f t="shared" si="468"/>
        <v>pHH1107</v>
      </c>
      <c r="C5949" t="str">
        <f t="shared" si="469"/>
        <v>NC_019299.1</v>
      </c>
      <c r="D5949" t="str">
        <f t="shared" si="470"/>
        <v>FJ012881</v>
      </c>
      <c r="E5949" t="str">
        <f t="shared" si="472"/>
        <v>uncultured</v>
      </c>
      <c r="F5949" t="s">
        <v>32194</v>
      </c>
      <c r="G5949" t="str">
        <f t="shared" si="471"/>
        <v xml:space="preserve">unculturedbacterium                uncultured bacterium HH110757.95141.469553---53-                                        </v>
      </c>
      <c r="H5949" t="s">
        <v>30231</v>
      </c>
      <c r="I5949" t="s">
        <v>15</v>
      </c>
      <c r="J5949" t="s">
        <v>2222</v>
      </c>
      <c r="K5949" t="s">
        <v>30231</v>
      </c>
      <c r="L5949" t="s">
        <v>30232</v>
      </c>
      <c r="M5949" t="s">
        <v>30233</v>
      </c>
      <c r="N5949" t="s">
        <v>30234</v>
      </c>
      <c r="O5949" s="1" t="s">
        <v>20223</v>
      </c>
      <c r="P5949" t="s">
        <v>30235</v>
      </c>
      <c r="Q5949">
        <v>53</v>
      </c>
      <c r="R5949" t="s">
        <v>23</v>
      </c>
      <c r="S5949" t="s">
        <v>23</v>
      </c>
      <c r="T5949" t="s">
        <v>23</v>
      </c>
      <c r="U5949">
        <v>53</v>
      </c>
      <c r="V5949" t="s">
        <v>44</v>
      </c>
    </row>
    <row r="5950" spans="1:22">
      <c r="A5950">
        <v>6304935</v>
      </c>
      <c r="B5950" t="str">
        <f t="shared" si="468"/>
        <v>pHHV216</v>
      </c>
      <c r="C5950" t="str">
        <f t="shared" si="469"/>
        <v>NC_019217.1</v>
      </c>
      <c r="D5950" t="str">
        <f t="shared" si="470"/>
        <v>FJ012880</v>
      </c>
      <c r="E5950" t="str">
        <f t="shared" si="472"/>
        <v>uncultured</v>
      </c>
      <c r="F5950" t="s">
        <v>32194</v>
      </c>
      <c r="G5950" t="str">
        <f t="shared" si="471"/>
        <v xml:space="preserve">unculturedbacterium                uncultured bacterium HHV21658.27441.385554---54-                                        </v>
      </c>
      <c r="H5950" t="s">
        <v>30236</v>
      </c>
      <c r="I5950" t="s">
        <v>15</v>
      </c>
      <c r="J5950" t="s">
        <v>2222</v>
      </c>
      <c r="K5950" t="s">
        <v>30236</v>
      </c>
      <c r="L5950" t="s">
        <v>30237</v>
      </c>
      <c r="M5950" t="s">
        <v>30238</v>
      </c>
      <c r="N5950" t="s">
        <v>30239</v>
      </c>
      <c r="O5950" s="1" t="s">
        <v>30240</v>
      </c>
      <c r="P5950" t="s">
        <v>30241</v>
      </c>
      <c r="Q5950">
        <v>54</v>
      </c>
      <c r="R5950" t="s">
        <v>23</v>
      </c>
      <c r="S5950" t="s">
        <v>23</v>
      </c>
      <c r="T5950" t="s">
        <v>23</v>
      </c>
      <c r="U5950">
        <v>54</v>
      </c>
      <c r="V5950" t="s">
        <v>44</v>
      </c>
    </row>
    <row r="5951" spans="1:22">
      <c r="A5951">
        <v>6304839</v>
      </c>
      <c r="B5951" t="str">
        <f t="shared" si="468"/>
        <v>pHHV35</v>
      </c>
      <c r="C5951" t="str">
        <f t="shared" si="469"/>
        <v>NC_019218.1</v>
      </c>
      <c r="D5951" t="str">
        <f t="shared" si="470"/>
        <v>FJ012882</v>
      </c>
      <c r="E5951" t="str">
        <f t="shared" si="472"/>
        <v>uncultured</v>
      </c>
      <c r="F5951" t="s">
        <v>32194</v>
      </c>
      <c r="G5951" t="str">
        <f t="shared" si="471"/>
        <v xml:space="preserve">unculturedbacterium                uncultured bacterium HHV3559.11341.302354---54-                                        </v>
      </c>
      <c r="H5951" t="s">
        <v>30242</v>
      </c>
      <c r="I5951" t="s">
        <v>15</v>
      </c>
      <c r="J5951" t="s">
        <v>2222</v>
      </c>
      <c r="K5951" t="s">
        <v>30242</v>
      </c>
      <c r="L5951" t="s">
        <v>30243</v>
      </c>
      <c r="M5951" t="s">
        <v>30244</v>
      </c>
      <c r="N5951" t="s">
        <v>30245</v>
      </c>
      <c r="O5951" s="1" t="s">
        <v>30246</v>
      </c>
      <c r="P5951" t="s">
        <v>30247</v>
      </c>
      <c r="Q5951">
        <v>54</v>
      </c>
      <c r="R5951" t="s">
        <v>23</v>
      </c>
      <c r="S5951" t="s">
        <v>23</v>
      </c>
      <c r="T5951" t="s">
        <v>23</v>
      </c>
      <c r="U5951">
        <v>54</v>
      </c>
      <c r="V5951" t="s">
        <v>44</v>
      </c>
    </row>
    <row r="5952" spans="1:22">
      <c r="A5952">
        <v>6304743</v>
      </c>
      <c r="B5952" t="str">
        <f t="shared" si="468"/>
        <v>pAKD4</v>
      </c>
      <c r="C5952" t="str">
        <f t="shared" si="469"/>
        <v>NC_025029.1</v>
      </c>
      <c r="D5952" t="str">
        <f t="shared" si="470"/>
        <v>GQ983559</v>
      </c>
      <c r="E5952" t="str">
        <f t="shared" si="472"/>
        <v>uncultured</v>
      </c>
      <c r="F5952" t="s">
        <v>32194</v>
      </c>
      <c r="G5952" t="str">
        <f t="shared" si="471"/>
        <v xml:space="preserve">unculturedbacterium                uncultured bacterium pAKD456.80362.702763---63-                                        </v>
      </c>
      <c r="H5952" t="s">
        <v>30248</v>
      </c>
      <c r="I5952" t="s">
        <v>15</v>
      </c>
      <c r="J5952" t="s">
        <v>2222</v>
      </c>
      <c r="K5952" t="s">
        <v>30248</v>
      </c>
      <c r="L5952" t="s">
        <v>30249</v>
      </c>
      <c r="M5952" t="s">
        <v>30250</v>
      </c>
      <c r="N5952" t="s">
        <v>30251</v>
      </c>
      <c r="O5952" s="1" t="s">
        <v>30252</v>
      </c>
      <c r="P5952" t="s">
        <v>30253</v>
      </c>
      <c r="Q5952">
        <v>63</v>
      </c>
      <c r="R5952" t="s">
        <v>23</v>
      </c>
      <c r="S5952" t="s">
        <v>23</v>
      </c>
      <c r="T5952" t="s">
        <v>23</v>
      </c>
      <c r="U5952">
        <v>63</v>
      </c>
      <c r="V5952" t="s">
        <v>44</v>
      </c>
    </row>
    <row r="5953" spans="1:22">
      <c r="A5953">
        <v>6304647</v>
      </c>
      <c r="B5953" t="str">
        <f t="shared" si="468"/>
        <v>pMCBF6</v>
      </c>
      <c r="C5953" t="str">
        <f t="shared" si="469"/>
        <v>NC_025028.1</v>
      </c>
      <c r="D5953" t="str">
        <f t="shared" si="470"/>
        <v>EF107516</v>
      </c>
      <c r="E5953" t="str">
        <f t="shared" si="472"/>
        <v>uncultured</v>
      </c>
      <c r="F5953" t="s">
        <v>32194</v>
      </c>
      <c r="G5953" t="str">
        <f t="shared" si="471"/>
        <v xml:space="preserve">unculturedbacterium                uncultured bacterium pMCBF666.61559.668274---74-                                        </v>
      </c>
      <c r="H5953" t="s">
        <v>30254</v>
      </c>
      <c r="I5953" t="s">
        <v>15</v>
      </c>
      <c r="J5953" t="s">
        <v>2222</v>
      </c>
      <c r="K5953" t="s">
        <v>30254</v>
      </c>
      <c r="L5953" t="s">
        <v>30255</v>
      </c>
      <c r="M5953" t="s">
        <v>30256</v>
      </c>
      <c r="N5953" t="s">
        <v>30257</v>
      </c>
      <c r="O5953" s="1" t="s">
        <v>30258</v>
      </c>
      <c r="P5953" t="s">
        <v>30259</v>
      </c>
      <c r="Q5953">
        <v>74</v>
      </c>
      <c r="R5953" t="s">
        <v>23</v>
      </c>
      <c r="S5953" t="s">
        <v>23</v>
      </c>
      <c r="T5953" t="s">
        <v>23</v>
      </c>
      <c r="U5953">
        <v>74</v>
      </c>
      <c r="V5953" t="s">
        <v>44</v>
      </c>
    </row>
    <row r="5954" spans="1:22">
      <c r="A5954">
        <v>6304551</v>
      </c>
      <c r="B5954" t="str">
        <f t="shared" si="468"/>
        <v>pIE1115</v>
      </c>
      <c r="C5954" t="str">
        <f t="shared" si="469"/>
        <v>NC_002524.1</v>
      </c>
      <c r="D5954" t="str">
        <f t="shared" si="470"/>
        <v>AJ293027</v>
      </c>
      <c r="E5954" t="str">
        <f t="shared" si="472"/>
        <v>uncultured</v>
      </c>
      <c r="F5954" t="s">
        <v>32911</v>
      </c>
      <c r="G5954" t="str">
        <f t="shared" si="471"/>
        <v xml:space="preserve">unculturedeubacterium              uncultured eubacterium pIE111510.68756.236511---11-                                        </v>
      </c>
      <c r="H5954" t="s">
        <v>30260</v>
      </c>
      <c r="I5954" t="s">
        <v>15</v>
      </c>
      <c r="J5954" t="s">
        <v>2222</v>
      </c>
      <c r="K5954" t="s">
        <v>30260</v>
      </c>
      <c r="L5954" t="s">
        <v>30261</v>
      </c>
      <c r="M5954" t="s">
        <v>30262</v>
      </c>
      <c r="N5954" t="s">
        <v>30263</v>
      </c>
      <c r="O5954" s="1" t="s">
        <v>30264</v>
      </c>
      <c r="P5954" t="s">
        <v>30265</v>
      </c>
      <c r="Q5954">
        <v>11</v>
      </c>
      <c r="R5954" t="s">
        <v>23</v>
      </c>
      <c r="S5954" t="s">
        <v>23</v>
      </c>
      <c r="T5954" t="s">
        <v>23</v>
      </c>
      <c r="U5954">
        <v>11</v>
      </c>
      <c r="V5954" t="s">
        <v>44</v>
      </c>
    </row>
    <row r="5955" spans="1:22">
      <c r="A5955">
        <v>6304455</v>
      </c>
      <c r="B5955" t="str">
        <f t="shared" ref="B5955:B6018" si="473">L5955</f>
        <v>pNM5</v>
      </c>
      <c r="C5955" t="str">
        <f t="shared" ref="C5955:C6018" si="474">M5955</f>
        <v>NC_025086.1</v>
      </c>
      <c r="D5955" t="str">
        <f t="shared" ref="D5955:D6018" si="475">N5955</f>
        <v>JX863070</v>
      </c>
      <c r="E5955" t="str">
        <f t="shared" si="472"/>
        <v>uncultured</v>
      </c>
      <c r="F5955" t="s">
        <v>32912</v>
      </c>
      <c r="G5955" t="str">
        <f t="shared" ref="G5955:G6018" si="476">CONCATENATE(E5955,F5955,K5955,O5955,P5955,Q5955,R5955,S5955,T5955,U5955,V5955)</f>
        <v xml:space="preserve">unculturedmarine                   uncultured marine bacterium5.10936.87615---5-                                        </v>
      </c>
      <c r="H5955" t="s">
        <v>30266</v>
      </c>
      <c r="I5955" t="s">
        <v>15</v>
      </c>
      <c r="J5955" t="s">
        <v>2222</v>
      </c>
      <c r="K5955" t="s">
        <v>30266</v>
      </c>
      <c r="L5955" t="s">
        <v>30267</v>
      </c>
      <c r="M5955" t="s">
        <v>30268</v>
      </c>
      <c r="N5955" t="s">
        <v>30269</v>
      </c>
      <c r="O5955" s="1" t="s">
        <v>30270</v>
      </c>
      <c r="P5955" t="s">
        <v>30271</v>
      </c>
      <c r="Q5955">
        <v>5</v>
      </c>
      <c r="R5955" t="s">
        <v>23</v>
      </c>
      <c r="S5955" t="s">
        <v>23</v>
      </c>
      <c r="T5955" t="s">
        <v>23</v>
      </c>
      <c r="U5955">
        <v>5</v>
      </c>
      <c r="V5955" t="s">
        <v>44</v>
      </c>
    </row>
    <row r="5956" spans="1:22">
      <c r="A5956">
        <v>6304359</v>
      </c>
      <c r="B5956" t="str">
        <f t="shared" si="473"/>
        <v>pTGRD3</v>
      </c>
      <c r="C5956" t="str">
        <f t="shared" si="474"/>
        <v>NC_020422.1</v>
      </c>
      <c r="D5956" t="str">
        <f t="shared" si="475"/>
        <v>AP009513</v>
      </c>
      <c r="E5956" t="str">
        <f t="shared" si="472"/>
        <v>uncultured</v>
      </c>
      <c r="F5956" t="s">
        <v>32913</v>
      </c>
      <c r="G5956" t="str">
        <f t="shared" si="476"/>
        <v xml:space="preserve">unculturedTermite                  environmental samples5.36232.41333---3-                                </v>
      </c>
      <c r="H5956" t="s">
        <v>30272</v>
      </c>
      <c r="I5956" t="s">
        <v>15</v>
      </c>
      <c r="J5956" t="s">
        <v>30273</v>
      </c>
      <c r="K5956" t="s">
        <v>2222</v>
      </c>
      <c r="L5956" t="s">
        <v>30274</v>
      </c>
      <c r="M5956" t="s">
        <v>30275</v>
      </c>
      <c r="N5956" t="s">
        <v>30276</v>
      </c>
      <c r="O5956" s="1" t="s">
        <v>30277</v>
      </c>
      <c r="P5956" t="s">
        <v>30278</v>
      </c>
      <c r="Q5956">
        <v>3</v>
      </c>
      <c r="R5956" t="s">
        <v>23</v>
      </c>
      <c r="S5956" t="s">
        <v>23</v>
      </c>
      <c r="T5956" t="s">
        <v>23</v>
      </c>
      <c r="U5956">
        <v>3</v>
      </c>
      <c r="V5956" t="s">
        <v>108</v>
      </c>
    </row>
    <row r="5957" spans="1:22">
      <c r="A5957">
        <v>6304263</v>
      </c>
      <c r="B5957" t="str">
        <f t="shared" si="473"/>
        <v>pTGRD1</v>
      </c>
      <c r="C5957" t="str">
        <f t="shared" si="474"/>
        <v>NC_020420.1</v>
      </c>
      <c r="D5957" t="str">
        <f t="shared" si="475"/>
        <v>AP009511</v>
      </c>
      <c r="E5957" t="str">
        <f t="shared" si="472"/>
        <v>uncultured</v>
      </c>
      <c r="F5957" t="s">
        <v>32913</v>
      </c>
      <c r="G5957" t="str">
        <f t="shared" si="476"/>
        <v xml:space="preserve">unculturedTermite                  environmental samples2404734.18039---9-                                </v>
      </c>
      <c r="H5957" t="s">
        <v>30272</v>
      </c>
      <c r="I5957" t="s">
        <v>15</v>
      </c>
      <c r="J5957" t="s">
        <v>30273</v>
      </c>
      <c r="K5957" t="s">
        <v>2222</v>
      </c>
      <c r="L5957" t="s">
        <v>30279</v>
      </c>
      <c r="M5957" t="s">
        <v>30280</v>
      </c>
      <c r="N5957" t="s">
        <v>30281</v>
      </c>
      <c r="O5957" s="1">
        <v>24047</v>
      </c>
      <c r="P5957" t="s">
        <v>30282</v>
      </c>
      <c r="Q5957">
        <v>9</v>
      </c>
      <c r="R5957" t="s">
        <v>23</v>
      </c>
      <c r="S5957" t="s">
        <v>23</v>
      </c>
      <c r="T5957" t="s">
        <v>23</v>
      </c>
      <c r="U5957">
        <v>9</v>
      </c>
      <c r="V5957" t="s">
        <v>108</v>
      </c>
    </row>
    <row r="5958" spans="1:22">
      <c r="A5958">
        <v>6304167</v>
      </c>
      <c r="B5958" t="str">
        <f t="shared" si="473"/>
        <v>pTGRD2</v>
      </c>
      <c r="C5958" t="str">
        <f t="shared" si="474"/>
        <v>NC_020421.1</v>
      </c>
      <c r="D5958" t="str">
        <f t="shared" si="475"/>
        <v>AP009512</v>
      </c>
      <c r="E5958" t="str">
        <f t="shared" si="472"/>
        <v>uncultured</v>
      </c>
      <c r="F5958" t="s">
        <v>32913</v>
      </c>
      <c r="G5958" t="str">
        <f t="shared" si="476"/>
        <v xml:space="preserve">unculturedTermite                  environmental samples5.70135.2573---3-                                </v>
      </c>
      <c r="H5958" t="s">
        <v>30272</v>
      </c>
      <c r="I5958" t="s">
        <v>15</v>
      </c>
      <c r="J5958" t="s">
        <v>30273</v>
      </c>
      <c r="K5958" t="s">
        <v>2222</v>
      </c>
      <c r="L5958" t="s">
        <v>30283</v>
      </c>
      <c r="M5958" t="s">
        <v>30284</v>
      </c>
      <c r="N5958" t="s">
        <v>30285</v>
      </c>
      <c r="O5958" s="1" t="s">
        <v>30286</v>
      </c>
      <c r="P5958" t="s">
        <v>30287</v>
      </c>
      <c r="Q5958">
        <v>3</v>
      </c>
      <c r="R5958" t="s">
        <v>23</v>
      </c>
      <c r="S5958" t="s">
        <v>23</v>
      </c>
      <c r="T5958" t="s">
        <v>23</v>
      </c>
      <c r="U5958">
        <v>3</v>
      </c>
      <c r="V5958" t="s">
        <v>108</v>
      </c>
    </row>
    <row r="5959" spans="1:22">
      <c r="A5959">
        <v>6304071</v>
      </c>
      <c r="B5959" t="str">
        <f t="shared" si="473"/>
        <v>pDB1</v>
      </c>
      <c r="C5959" t="str">
        <f t="shared" si="474"/>
        <v>NC_019320.1</v>
      </c>
      <c r="D5959" t="str">
        <f t="shared" si="475"/>
        <v>JQ436721</v>
      </c>
      <c r="E5959" t="str">
        <f t="shared" si="472"/>
        <v>Variovorax</v>
      </c>
      <c r="F5959" t="s">
        <v>32132</v>
      </c>
      <c r="G5959" t="str">
        <f t="shared" si="476"/>
        <v xml:space="preserve">Variovoraxsp.                      Betaproteobacteria65.26966.230568---68-                                                                </v>
      </c>
      <c r="H5959" t="s">
        <v>30288</v>
      </c>
      <c r="I5959" t="s">
        <v>15</v>
      </c>
      <c r="J5959" t="s">
        <v>78</v>
      </c>
      <c r="K5959" t="s">
        <v>453</v>
      </c>
      <c r="L5959" t="s">
        <v>30289</v>
      </c>
      <c r="M5959" t="s">
        <v>30290</v>
      </c>
      <c r="N5959" t="s">
        <v>30291</v>
      </c>
      <c r="O5959" s="1" t="s">
        <v>30292</v>
      </c>
      <c r="P5959" t="s">
        <v>30293</v>
      </c>
      <c r="Q5959">
        <v>68</v>
      </c>
      <c r="R5959" t="s">
        <v>23</v>
      </c>
      <c r="S5959" t="s">
        <v>23</v>
      </c>
      <c r="T5959" t="s">
        <v>23</v>
      </c>
      <c r="U5959">
        <v>68</v>
      </c>
      <c r="V5959" t="s">
        <v>495</v>
      </c>
    </row>
    <row r="5960" spans="1:22">
      <c r="A5960">
        <v>6303975</v>
      </c>
      <c r="B5960" t="str">
        <f t="shared" si="473"/>
        <v>pVSAPL_DORA_A_3_16_22</v>
      </c>
      <c r="C5960" t="str">
        <f t="shared" si="474"/>
        <v>-</v>
      </c>
      <c r="D5960" t="str">
        <f t="shared" si="475"/>
        <v>CM003575.1</v>
      </c>
      <c r="E5960" t="str">
        <f t="shared" si="472"/>
        <v>Veillonella</v>
      </c>
      <c r="F5960" t="s">
        <v>32132</v>
      </c>
      <c r="G5960" t="str">
        <f t="shared" si="476"/>
        <v xml:space="preserve">Veillonellasp.                      Negativicutes47.56730.68354---54-                                                        </v>
      </c>
      <c r="H5960" t="s">
        <v>30294</v>
      </c>
      <c r="I5960" t="s">
        <v>15</v>
      </c>
      <c r="J5960" t="s">
        <v>46</v>
      </c>
      <c r="K5960" t="s">
        <v>26106</v>
      </c>
      <c r="L5960" t="s">
        <v>30295</v>
      </c>
      <c r="M5960" t="s">
        <v>23</v>
      </c>
      <c r="N5960" t="s">
        <v>30296</v>
      </c>
      <c r="O5960" s="1" t="s">
        <v>30297</v>
      </c>
      <c r="P5960" t="s">
        <v>30298</v>
      </c>
      <c r="Q5960">
        <v>54</v>
      </c>
      <c r="R5960" t="s">
        <v>23</v>
      </c>
      <c r="S5960" t="s">
        <v>23</v>
      </c>
      <c r="T5960" t="s">
        <v>23</v>
      </c>
      <c r="U5960">
        <v>54</v>
      </c>
      <c r="V5960" t="s">
        <v>58</v>
      </c>
    </row>
    <row r="5961" spans="1:22">
      <c r="A5961">
        <v>6303879</v>
      </c>
      <c r="B5961" t="str">
        <f t="shared" si="473"/>
        <v>pVJL1</v>
      </c>
      <c r="C5961" t="str">
        <f t="shared" si="474"/>
        <v>NC_019271.1</v>
      </c>
      <c r="D5961" t="str">
        <f t="shared" si="475"/>
        <v>JQ004006</v>
      </c>
      <c r="E5961" t="str">
        <f t="shared" si="472"/>
        <v>Veillonella</v>
      </c>
      <c r="F5961" t="s">
        <v>32132</v>
      </c>
      <c r="G5961" t="str">
        <f t="shared" si="476"/>
        <v xml:space="preserve">Veillonellasp.                      Negativicutes4.81329.85664---4-                                                                        </v>
      </c>
      <c r="H5961" t="s">
        <v>30299</v>
      </c>
      <c r="I5961" t="s">
        <v>15</v>
      </c>
      <c r="J5961" t="s">
        <v>46</v>
      </c>
      <c r="K5961" t="s">
        <v>26106</v>
      </c>
      <c r="L5961" t="s">
        <v>30300</v>
      </c>
      <c r="M5961" t="s">
        <v>30301</v>
      </c>
      <c r="N5961" t="s">
        <v>30302</v>
      </c>
      <c r="O5961" s="1" t="s">
        <v>30303</v>
      </c>
      <c r="P5961" t="s">
        <v>30304</v>
      </c>
      <c r="Q5961">
        <v>4</v>
      </c>
      <c r="R5961" t="s">
        <v>23</v>
      </c>
      <c r="S5961" t="s">
        <v>23</v>
      </c>
      <c r="T5961" t="s">
        <v>23</v>
      </c>
      <c r="U5961">
        <v>4</v>
      </c>
      <c r="V5961" t="s">
        <v>3736</v>
      </c>
    </row>
    <row r="5962" spans="1:22">
      <c r="A5962">
        <v>6303783</v>
      </c>
      <c r="B5962" t="str">
        <f t="shared" si="473"/>
        <v>pVEIS01</v>
      </c>
      <c r="C5962" t="str">
        <f t="shared" si="474"/>
        <v>NC_008771.1</v>
      </c>
      <c r="D5962" t="str">
        <f t="shared" si="475"/>
        <v>CP000543</v>
      </c>
      <c r="E5962" t="str">
        <f t="shared" si="472"/>
        <v>Verminephrobacter</v>
      </c>
      <c r="F5962" t="s">
        <v>32914</v>
      </c>
      <c r="G5962" t="str">
        <f t="shared" si="476"/>
        <v xml:space="preserve">Verminephrobactereiseniae                 Betaproteobacteria31.19458.607443---43-                                                </v>
      </c>
      <c r="H5962" t="s">
        <v>30305</v>
      </c>
      <c r="I5962" t="s">
        <v>15</v>
      </c>
      <c r="J5962" t="s">
        <v>78</v>
      </c>
      <c r="K5962" t="s">
        <v>453</v>
      </c>
      <c r="L5962" t="s">
        <v>30306</v>
      </c>
      <c r="M5962" t="s">
        <v>30307</v>
      </c>
      <c r="N5962" t="s">
        <v>30308</v>
      </c>
      <c r="O5962" s="1" t="s">
        <v>30309</v>
      </c>
      <c r="P5962" t="s">
        <v>30310</v>
      </c>
      <c r="Q5962">
        <v>43</v>
      </c>
      <c r="R5962" t="s">
        <v>23</v>
      </c>
      <c r="S5962" t="s">
        <v>23</v>
      </c>
      <c r="T5962" t="s">
        <v>23</v>
      </c>
      <c r="U5962">
        <v>43</v>
      </c>
      <c r="V5962" t="s">
        <v>24</v>
      </c>
    </row>
    <row r="5963" spans="1:22">
      <c r="A5963">
        <v>6303687</v>
      </c>
      <c r="B5963" t="str">
        <f t="shared" si="473"/>
        <v>pVMKU</v>
      </c>
      <c r="C5963" t="str">
        <f t="shared" si="474"/>
        <v>NC_015409.1</v>
      </c>
      <c r="D5963" t="str">
        <f t="shared" si="475"/>
        <v>CP002639</v>
      </c>
      <c r="E5963" t="str">
        <f t="shared" si="472"/>
        <v>Verrucosispora</v>
      </c>
      <c r="F5963" t="s">
        <v>32349</v>
      </c>
      <c r="G5963" t="str">
        <f t="shared" si="476"/>
        <v>Verrucosisporamaris                    Actinobacteria58.29570.321650---511</v>
      </c>
      <c r="H5963" t="s">
        <v>30311</v>
      </c>
      <c r="I5963" t="s">
        <v>15</v>
      </c>
      <c r="J5963" t="s">
        <v>2088</v>
      </c>
      <c r="K5963" t="s">
        <v>2088</v>
      </c>
      <c r="L5963" t="s">
        <v>30312</v>
      </c>
      <c r="M5963" t="s">
        <v>30313</v>
      </c>
      <c r="N5963" t="s">
        <v>30314</v>
      </c>
      <c r="O5963" s="1" t="s">
        <v>30315</v>
      </c>
      <c r="P5963" t="s">
        <v>30316</v>
      </c>
      <c r="Q5963">
        <v>50</v>
      </c>
      <c r="R5963" t="s">
        <v>23</v>
      </c>
      <c r="S5963" t="s">
        <v>23</v>
      </c>
      <c r="T5963" t="s">
        <v>23</v>
      </c>
      <c r="U5963">
        <v>51</v>
      </c>
      <c r="V5963">
        <v>1</v>
      </c>
    </row>
    <row r="5964" spans="1:22">
      <c r="A5964">
        <v>6303591</v>
      </c>
      <c r="B5964" t="str">
        <f t="shared" si="473"/>
        <v>pVAE259</v>
      </c>
      <c r="C5964" t="str">
        <f t="shared" si="474"/>
        <v>NC_013178.1</v>
      </c>
      <c r="D5964" t="str">
        <f t="shared" si="475"/>
        <v>GQ395338</v>
      </c>
      <c r="E5964" t="str">
        <f t="shared" si="472"/>
        <v>Vibrio</v>
      </c>
      <c r="F5964" t="s">
        <v>32915</v>
      </c>
      <c r="G5964" t="str">
        <f t="shared" si="476"/>
        <v xml:space="preserve">Vibrioalginolyticus            Gammaproteobacteria6.07542.15647---7-                                                        </v>
      </c>
      <c r="H5964" t="s">
        <v>30317</v>
      </c>
      <c r="I5964" t="s">
        <v>15</v>
      </c>
      <c r="J5964" t="s">
        <v>78</v>
      </c>
      <c r="K5964" t="s">
        <v>79</v>
      </c>
      <c r="L5964" t="s">
        <v>30318</v>
      </c>
      <c r="M5964" t="s">
        <v>30319</v>
      </c>
      <c r="N5964" t="s">
        <v>30320</v>
      </c>
      <c r="O5964" s="1" t="s">
        <v>30321</v>
      </c>
      <c r="P5964" t="s">
        <v>30322</v>
      </c>
      <c r="Q5964">
        <v>7</v>
      </c>
      <c r="R5964" t="s">
        <v>23</v>
      </c>
      <c r="S5964" t="s">
        <v>23</v>
      </c>
      <c r="T5964" t="s">
        <v>23</v>
      </c>
      <c r="U5964">
        <v>7</v>
      </c>
      <c r="V5964" t="s">
        <v>58</v>
      </c>
    </row>
    <row r="5965" spans="1:22">
      <c r="A5965">
        <v>6303495</v>
      </c>
      <c r="B5965" t="str">
        <f t="shared" si="473"/>
        <v>III</v>
      </c>
      <c r="C5965" t="str">
        <f t="shared" si="474"/>
        <v>NZ_LK021128.1</v>
      </c>
      <c r="D5965" t="str">
        <f t="shared" si="475"/>
        <v>LK021128</v>
      </c>
      <c r="E5965" t="str">
        <f t="shared" si="472"/>
        <v>Vibrio</v>
      </c>
      <c r="F5965" t="s">
        <v>32547</v>
      </c>
      <c r="G5965" t="str">
        <f t="shared" si="476"/>
        <v>Vibrioanguillarum              Gammaproteobacteria66.79842.64257---614</v>
      </c>
      <c r="H5965" t="s">
        <v>30323</v>
      </c>
      <c r="I5965" t="s">
        <v>15</v>
      </c>
      <c r="J5965" t="s">
        <v>78</v>
      </c>
      <c r="K5965" t="s">
        <v>79</v>
      </c>
      <c r="L5965" t="s">
        <v>682</v>
      </c>
      <c r="M5965" t="s">
        <v>30324</v>
      </c>
      <c r="N5965" t="s">
        <v>30325</v>
      </c>
      <c r="O5965" s="1" t="s">
        <v>30326</v>
      </c>
      <c r="P5965" t="s">
        <v>30327</v>
      </c>
      <c r="Q5965">
        <v>57</v>
      </c>
      <c r="R5965" t="s">
        <v>23</v>
      </c>
      <c r="S5965" t="s">
        <v>23</v>
      </c>
      <c r="T5965" t="s">
        <v>23</v>
      </c>
      <c r="U5965">
        <v>61</v>
      </c>
      <c r="V5965">
        <v>4</v>
      </c>
    </row>
    <row r="5966" spans="1:22">
      <c r="A5966">
        <v>6303399</v>
      </c>
      <c r="B5966" t="str">
        <f t="shared" si="473"/>
        <v>pJM1</v>
      </c>
      <c r="C5966" t="str">
        <f t="shared" si="474"/>
        <v>NC_005250.1</v>
      </c>
      <c r="D5966" t="str">
        <f t="shared" si="475"/>
        <v>AY312585</v>
      </c>
      <c r="E5966" t="str">
        <f t="shared" si="472"/>
        <v>Vibrio</v>
      </c>
      <c r="F5966" t="s">
        <v>32547</v>
      </c>
      <c r="G5966" t="str">
        <f t="shared" si="476"/>
        <v xml:space="preserve">Vibrioanguillarum              Gammaproteobacteria65.00942.574157--259-                                                                </v>
      </c>
      <c r="H5966" t="s">
        <v>30328</v>
      </c>
      <c r="I5966" t="s">
        <v>15</v>
      </c>
      <c r="J5966" t="s">
        <v>78</v>
      </c>
      <c r="K5966" t="s">
        <v>79</v>
      </c>
      <c r="L5966" t="s">
        <v>30329</v>
      </c>
      <c r="M5966" t="s">
        <v>30330</v>
      </c>
      <c r="N5966" t="s">
        <v>30331</v>
      </c>
      <c r="O5966" s="1" t="s">
        <v>30332</v>
      </c>
      <c r="P5966" t="s">
        <v>30333</v>
      </c>
      <c r="Q5966">
        <v>57</v>
      </c>
      <c r="R5966" t="s">
        <v>23</v>
      </c>
      <c r="S5966" t="s">
        <v>23</v>
      </c>
      <c r="T5966">
        <v>2</v>
      </c>
      <c r="U5966">
        <v>59</v>
      </c>
      <c r="V5966" t="s">
        <v>495</v>
      </c>
    </row>
    <row r="5967" spans="1:22">
      <c r="A5967">
        <v>6303303</v>
      </c>
      <c r="B5967" t="str">
        <f t="shared" si="473"/>
        <v>pLO2</v>
      </c>
      <c r="C5967" t="str">
        <f t="shared" si="474"/>
        <v>NC_009351.1</v>
      </c>
      <c r="D5967" t="str">
        <f t="shared" si="475"/>
        <v>-</v>
      </c>
      <c r="E5967" t="str">
        <f t="shared" si="472"/>
        <v>Vibrio</v>
      </c>
      <c r="F5967" t="s">
        <v>32547</v>
      </c>
      <c r="G5967" t="str">
        <f t="shared" si="476"/>
        <v xml:space="preserve">Vibrioanguillarum              Gammaproteobacteria7.94141.657210---10-                                                                        </v>
      </c>
      <c r="H5967" t="s">
        <v>30323</v>
      </c>
      <c r="I5967" t="s">
        <v>15</v>
      </c>
      <c r="J5967" t="s">
        <v>78</v>
      </c>
      <c r="K5967" t="s">
        <v>79</v>
      </c>
      <c r="L5967" t="s">
        <v>30334</v>
      </c>
      <c r="M5967" t="s">
        <v>30335</v>
      </c>
      <c r="N5967" t="s">
        <v>23</v>
      </c>
      <c r="O5967" s="1" t="s">
        <v>30336</v>
      </c>
      <c r="P5967" t="s">
        <v>30337</v>
      </c>
      <c r="Q5967">
        <v>10</v>
      </c>
      <c r="R5967" t="s">
        <v>23</v>
      </c>
      <c r="S5967" t="s">
        <v>23</v>
      </c>
      <c r="T5967" t="s">
        <v>23</v>
      </c>
      <c r="U5967">
        <v>10</v>
      </c>
      <c r="V5967" t="s">
        <v>3736</v>
      </c>
    </row>
    <row r="5968" spans="1:22">
      <c r="A5968">
        <v>6303207</v>
      </c>
      <c r="B5968" t="str">
        <f t="shared" si="473"/>
        <v>pJV</v>
      </c>
      <c r="C5968" t="str">
        <f t="shared" si="474"/>
        <v>NC_019325.1</v>
      </c>
      <c r="D5968" t="str">
        <f t="shared" si="475"/>
        <v>JQ782192</v>
      </c>
      <c r="E5968" t="str">
        <f t="shared" si="472"/>
        <v>Vibrio</v>
      </c>
      <c r="F5968" t="s">
        <v>32547</v>
      </c>
      <c r="G5968" t="str">
        <f t="shared" si="476"/>
        <v xml:space="preserve">Vibrioanguillarum              Gammaproteobacteria5.98232.17996---6-                                                        </v>
      </c>
      <c r="H5968" t="s">
        <v>30338</v>
      </c>
      <c r="I5968" t="s">
        <v>15</v>
      </c>
      <c r="J5968" t="s">
        <v>78</v>
      </c>
      <c r="K5968" t="s">
        <v>79</v>
      </c>
      <c r="L5968" t="s">
        <v>30339</v>
      </c>
      <c r="M5968" t="s">
        <v>30340</v>
      </c>
      <c r="N5968" t="s">
        <v>30341</v>
      </c>
      <c r="O5968" s="1" t="s">
        <v>30342</v>
      </c>
      <c r="P5968" t="s">
        <v>30343</v>
      </c>
      <c r="Q5968">
        <v>6</v>
      </c>
      <c r="R5968" t="s">
        <v>23</v>
      </c>
      <c r="S5968" t="s">
        <v>23</v>
      </c>
      <c r="T5968" t="s">
        <v>23</v>
      </c>
      <c r="U5968">
        <v>6</v>
      </c>
      <c r="V5968" t="s">
        <v>58</v>
      </c>
    </row>
    <row r="5969" spans="1:22">
      <c r="A5969">
        <v>6303111</v>
      </c>
      <c r="B5969" t="str">
        <f t="shared" si="473"/>
        <v>pVIBHAR</v>
      </c>
      <c r="C5969" t="str">
        <f t="shared" si="474"/>
        <v>NC_009777.1</v>
      </c>
      <c r="D5969" t="str">
        <f t="shared" si="475"/>
        <v>CP000791</v>
      </c>
      <c r="E5969" t="str">
        <f t="shared" si="472"/>
        <v>Vibrio</v>
      </c>
      <c r="F5969" t="s">
        <v>32916</v>
      </c>
      <c r="G5969" t="str">
        <f t="shared" si="476"/>
        <v>Vibriocampbellii               Gammaproteobacteria89.00843.789389---945</v>
      </c>
      <c r="H5969" t="s">
        <v>30344</v>
      </c>
      <c r="I5969" t="s">
        <v>15</v>
      </c>
      <c r="J5969" t="s">
        <v>78</v>
      </c>
      <c r="K5969" t="s">
        <v>79</v>
      </c>
      <c r="L5969" t="s">
        <v>30345</v>
      </c>
      <c r="M5969" t="s">
        <v>30346</v>
      </c>
      <c r="N5969" t="s">
        <v>30347</v>
      </c>
      <c r="O5969" s="1" t="s">
        <v>30348</v>
      </c>
      <c r="P5969" t="s">
        <v>30349</v>
      </c>
      <c r="Q5969">
        <v>89</v>
      </c>
      <c r="R5969" t="s">
        <v>23</v>
      </c>
      <c r="S5969" t="s">
        <v>23</v>
      </c>
      <c r="T5969" t="s">
        <v>23</v>
      </c>
      <c r="U5969">
        <v>94</v>
      </c>
      <c r="V5969">
        <v>5</v>
      </c>
    </row>
    <row r="5970" spans="1:22">
      <c r="A5970">
        <v>6303015</v>
      </c>
      <c r="B5970" t="str">
        <f t="shared" si="473"/>
        <v>unnamed</v>
      </c>
      <c r="C5970" t="str">
        <f t="shared" si="474"/>
        <v>NC_022271.1</v>
      </c>
      <c r="D5970" t="str">
        <f t="shared" si="475"/>
        <v>CP006607</v>
      </c>
      <c r="E5970" t="str">
        <f t="shared" si="472"/>
        <v>Vibrio</v>
      </c>
      <c r="F5970" t="s">
        <v>32916</v>
      </c>
      <c r="G5970" t="str">
        <f t="shared" si="476"/>
        <v>Vibriocampbellii               Gammaproteobacteria89.00343.789588---946</v>
      </c>
      <c r="H5970" t="s">
        <v>30344</v>
      </c>
      <c r="I5970" t="s">
        <v>15</v>
      </c>
      <c r="J5970" t="s">
        <v>78</v>
      </c>
      <c r="K5970" t="s">
        <v>79</v>
      </c>
      <c r="L5970" t="s">
        <v>68</v>
      </c>
      <c r="M5970" t="s">
        <v>30350</v>
      </c>
      <c r="N5970" t="s">
        <v>30351</v>
      </c>
      <c r="O5970" s="1" t="s">
        <v>30352</v>
      </c>
      <c r="P5970" t="s">
        <v>30353</v>
      </c>
      <c r="Q5970">
        <v>88</v>
      </c>
      <c r="R5970" t="s">
        <v>23</v>
      </c>
      <c r="S5970" t="s">
        <v>23</v>
      </c>
      <c r="T5970" t="s">
        <v>23</v>
      </c>
      <c r="U5970">
        <v>94</v>
      </c>
      <c r="V5970">
        <v>6</v>
      </c>
    </row>
    <row r="5971" spans="1:22">
      <c r="A5971">
        <v>6302919</v>
      </c>
      <c r="B5971" t="str">
        <f t="shared" si="473"/>
        <v>unnamed</v>
      </c>
      <c r="C5971" t="str">
        <f t="shared" si="474"/>
        <v>NZ_CP007636.1</v>
      </c>
      <c r="D5971" t="str">
        <f t="shared" si="475"/>
        <v>CP007636</v>
      </c>
      <c r="E5971" t="str">
        <f t="shared" si="472"/>
        <v>Vibrio</v>
      </c>
      <c r="F5971" t="s">
        <v>32917</v>
      </c>
      <c r="G5971" t="str">
        <f t="shared" si="476"/>
        <v>Vibriocholerae                 Gammaproteobacteria167.26752.363191---1932</v>
      </c>
      <c r="H5971" t="s">
        <v>30354</v>
      </c>
      <c r="I5971" t="s">
        <v>15</v>
      </c>
      <c r="J5971" t="s">
        <v>78</v>
      </c>
      <c r="K5971" t="s">
        <v>79</v>
      </c>
      <c r="L5971" t="s">
        <v>68</v>
      </c>
      <c r="M5971" t="s">
        <v>30355</v>
      </c>
      <c r="N5971" t="s">
        <v>30356</v>
      </c>
      <c r="O5971" s="1" t="s">
        <v>30357</v>
      </c>
      <c r="P5971" t="s">
        <v>30358</v>
      </c>
      <c r="Q5971">
        <v>191</v>
      </c>
      <c r="R5971" t="s">
        <v>23</v>
      </c>
      <c r="S5971" t="s">
        <v>23</v>
      </c>
      <c r="T5971" t="s">
        <v>23</v>
      </c>
      <c r="U5971">
        <v>193</v>
      </c>
      <c r="V5971">
        <v>2</v>
      </c>
    </row>
    <row r="5972" spans="1:22">
      <c r="A5972">
        <v>6302823</v>
      </c>
      <c r="B5972" t="str">
        <f t="shared" si="473"/>
        <v>p2011004</v>
      </c>
      <c r="C5972" t="str">
        <f t="shared" si="474"/>
        <v>NZ_CM003324.1</v>
      </c>
      <c r="D5972" t="str">
        <f t="shared" si="475"/>
        <v>CM003324</v>
      </c>
      <c r="E5972" t="str">
        <f t="shared" si="472"/>
        <v>Vibrio</v>
      </c>
      <c r="F5972" t="s">
        <v>32917</v>
      </c>
      <c r="G5972" t="str">
        <f t="shared" si="476"/>
        <v>Vibriocholerae                 Gammaproteobacteria4.73346.35545---61</v>
      </c>
      <c r="H5972" t="s">
        <v>30359</v>
      </c>
      <c r="I5972" t="s">
        <v>15</v>
      </c>
      <c r="J5972" t="s">
        <v>78</v>
      </c>
      <c r="K5972" t="s">
        <v>79</v>
      </c>
      <c r="L5972" t="s">
        <v>30360</v>
      </c>
      <c r="M5972" t="s">
        <v>30361</v>
      </c>
      <c r="N5972" t="s">
        <v>30362</v>
      </c>
      <c r="O5972" s="1" t="s">
        <v>30363</v>
      </c>
      <c r="P5972" t="s">
        <v>30364</v>
      </c>
      <c r="Q5972">
        <v>5</v>
      </c>
      <c r="R5972" t="s">
        <v>23</v>
      </c>
      <c r="S5972" t="s">
        <v>23</v>
      </c>
      <c r="T5972" t="s">
        <v>23</v>
      </c>
      <c r="U5972">
        <v>6</v>
      </c>
      <c r="V5972">
        <v>1</v>
      </c>
    </row>
    <row r="5973" spans="1:22">
      <c r="A5973">
        <v>6302727</v>
      </c>
      <c r="B5973" t="str">
        <f t="shared" si="473"/>
        <v>p89004</v>
      </c>
      <c r="C5973" t="str">
        <f t="shared" si="474"/>
        <v>NZ_CM003325.1</v>
      </c>
      <c r="D5973" t="str">
        <f t="shared" si="475"/>
        <v>CM003325</v>
      </c>
      <c r="E5973" t="str">
        <f t="shared" si="472"/>
        <v>Vibrio</v>
      </c>
      <c r="F5973" t="s">
        <v>32917</v>
      </c>
      <c r="G5973" t="str">
        <f t="shared" si="476"/>
        <v xml:space="preserve">Vibriocholerae                 Gammaproteobacteria4.68946.32125---5-                                                                </v>
      </c>
      <c r="H5973" t="s">
        <v>30365</v>
      </c>
      <c r="I5973" t="s">
        <v>15</v>
      </c>
      <c r="J5973" t="s">
        <v>78</v>
      </c>
      <c r="K5973" t="s">
        <v>79</v>
      </c>
      <c r="L5973" t="s">
        <v>30366</v>
      </c>
      <c r="M5973" t="s">
        <v>30367</v>
      </c>
      <c r="N5973" t="s">
        <v>30368</v>
      </c>
      <c r="O5973" s="1" t="s">
        <v>30369</v>
      </c>
      <c r="P5973" t="s">
        <v>30370</v>
      </c>
      <c r="Q5973">
        <v>5</v>
      </c>
      <c r="R5973" t="s">
        <v>23</v>
      </c>
      <c r="S5973" t="s">
        <v>23</v>
      </c>
      <c r="T5973" t="s">
        <v>23</v>
      </c>
      <c r="U5973">
        <v>5</v>
      </c>
      <c r="V5973" t="s">
        <v>495</v>
      </c>
    </row>
    <row r="5974" spans="1:22">
      <c r="A5974">
        <v>6302631</v>
      </c>
      <c r="B5974" t="str">
        <f t="shared" si="473"/>
        <v>p98296</v>
      </c>
      <c r="C5974" t="str">
        <f t="shared" si="474"/>
        <v>NZ_CM003362.1</v>
      </c>
      <c r="D5974" t="str">
        <f t="shared" si="475"/>
        <v>CM003362</v>
      </c>
      <c r="E5974" t="str">
        <f t="shared" si="472"/>
        <v>Vibrio</v>
      </c>
      <c r="F5974" t="s">
        <v>32917</v>
      </c>
      <c r="G5974" t="str">
        <f t="shared" si="476"/>
        <v xml:space="preserve">Vibriocholerae                 Gammaproteobacteria4.68946.34255---5-                                                                </v>
      </c>
      <c r="H5974" t="s">
        <v>30371</v>
      </c>
      <c r="I5974" t="s">
        <v>15</v>
      </c>
      <c r="J5974" t="s">
        <v>78</v>
      </c>
      <c r="K5974" t="s">
        <v>79</v>
      </c>
      <c r="L5974" t="s">
        <v>30372</v>
      </c>
      <c r="M5974" t="s">
        <v>30373</v>
      </c>
      <c r="N5974" t="s">
        <v>30374</v>
      </c>
      <c r="O5974" s="1" t="s">
        <v>30369</v>
      </c>
      <c r="P5974" t="s">
        <v>30375</v>
      </c>
      <c r="Q5974">
        <v>5</v>
      </c>
      <c r="R5974" t="s">
        <v>23</v>
      </c>
      <c r="S5974" t="s">
        <v>23</v>
      </c>
      <c r="T5974" t="s">
        <v>23</v>
      </c>
      <c r="U5974">
        <v>5</v>
      </c>
      <c r="V5974" t="s">
        <v>495</v>
      </c>
    </row>
    <row r="5975" spans="1:22">
      <c r="A5975">
        <v>6302535</v>
      </c>
      <c r="B5975" t="str">
        <f t="shared" si="473"/>
        <v>pVCG1.1</v>
      </c>
      <c r="C5975" t="str">
        <f t="shared" si="474"/>
        <v>NC_010897.1</v>
      </c>
      <c r="D5975" t="str">
        <f t="shared" si="475"/>
        <v>DQ787203</v>
      </c>
      <c r="E5975" t="str">
        <f t="shared" si="472"/>
        <v>Vibrio</v>
      </c>
      <c r="F5975" t="s">
        <v>32917</v>
      </c>
      <c r="G5975" t="str">
        <f t="shared" si="476"/>
        <v xml:space="preserve">Vibriocholerae                 Gammaproteobacteria4.43945.57335---5-                                                                </v>
      </c>
      <c r="H5975" t="s">
        <v>30376</v>
      </c>
      <c r="I5975" t="s">
        <v>15</v>
      </c>
      <c r="J5975" t="s">
        <v>78</v>
      </c>
      <c r="K5975" t="s">
        <v>79</v>
      </c>
      <c r="L5975" t="s">
        <v>30377</v>
      </c>
      <c r="M5975" t="s">
        <v>30378</v>
      </c>
      <c r="N5975" t="s">
        <v>30379</v>
      </c>
      <c r="O5975" s="1" t="s">
        <v>20051</v>
      </c>
      <c r="P5975" t="s">
        <v>30380</v>
      </c>
      <c r="Q5975">
        <v>5</v>
      </c>
      <c r="R5975" t="s">
        <v>23</v>
      </c>
      <c r="S5975" t="s">
        <v>23</v>
      </c>
      <c r="T5975" t="s">
        <v>23</v>
      </c>
      <c r="U5975">
        <v>5</v>
      </c>
      <c r="V5975" t="s">
        <v>495</v>
      </c>
    </row>
    <row r="5976" spans="1:22">
      <c r="A5976">
        <v>6302439</v>
      </c>
      <c r="B5976" t="str">
        <f t="shared" si="473"/>
        <v>pSIO1</v>
      </c>
      <c r="C5976" t="str">
        <f t="shared" si="474"/>
        <v>NC_006860.1</v>
      </c>
      <c r="D5976" t="str">
        <f t="shared" si="475"/>
        <v>AY876057</v>
      </c>
      <c r="E5976" t="str">
        <f t="shared" si="472"/>
        <v>Vibrio</v>
      </c>
      <c r="F5976" t="s">
        <v>32917</v>
      </c>
      <c r="G5976" t="str">
        <f t="shared" si="476"/>
        <v xml:space="preserve">Vibriocholerae                 Gammaproteobacteria4.90647.98213---3-                                                                </v>
      </c>
      <c r="H5976" t="s">
        <v>30381</v>
      </c>
      <c r="I5976" t="s">
        <v>15</v>
      </c>
      <c r="J5976" t="s">
        <v>78</v>
      </c>
      <c r="K5976" t="s">
        <v>79</v>
      </c>
      <c r="L5976" t="s">
        <v>30382</v>
      </c>
      <c r="M5976" t="s">
        <v>30383</v>
      </c>
      <c r="N5976" t="s">
        <v>30384</v>
      </c>
      <c r="O5976" s="1" t="s">
        <v>30385</v>
      </c>
      <c r="P5976" t="s">
        <v>30386</v>
      </c>
      <c r="Q5976">
        <v>3</v>
      </c>
      <c r="R5976" t="s">
        <v>23</v>
      </c>
      <c r="S5976" t="s">
        <v>23</v>
      </c>
      <c r="T5976" t="s">
        <v>23</v>
      </c>
      <c r="U5976">
        <v>3</v>
      </c>
      <c r="V5976" t="s">
        <v>495</v>
      </c>
    </row>
    <row r="5977" spans="1:22">
      <c r="A5977">
        <v>6302343</v>
      </c>
      <c r="B5977" t="str">
        <f t="shared" si="473"/>
        <v>pVCG4.1</v>
      </c>
      <c r="C5977" t="str">
        <f t="shared" si="474"/>
        <v>NC_010910.1</v>
      </c>
      <c r="D5977" t="str">
        <f t="shared" si="475"/>
        <v>DQ787205</v>
      </c>
      <c r="E5977" t="str">
        <f t="shared" si="472"/>
        <v>Vibrio</v>
      </c>
      <c r="F5977" t="s">
        <v>32917</v>
      </c>
      <c r="G5977" t="str">
        <f t="shared" si="476"/>
        <v xml:space="preserve">Vibriocholerae                 Gammaproteobacteria2.16343.08833---3-                                                                </v>
      </c>
      <c r="H5977" t="s">
        <v>30387</v>
      </c>
      <c r="I5977" t="s">
        <v>15</v>
      </c>
      <c r="J5977" t="s">
        <v>78</v>
      </c>
      <c r="K5977" t="s">
        <v>79</v>
      </c>
      <c r="L5977" t="s">
        <v>30388</v>
      </c>
      <c r="M5977" t="s">
        <v>30389</v>
      </c>
      <c r="N5977" t="s">
        <v>30390</v>
      </c>
      <c r="O5977" s="1" t="s">
        <v>30391</v>
      </c>
      <c r="P5977" t="s">
        <v>30392</v>
      </c>
      <c r="Q5977">
        <v>3</v>
      </c>
      <c r="R5977" t="s">
        <v>23</v>
      </c>
      <c r="S5977" t="s">
        <v>23</v>
      </c>
      <c r="T5977" t="s">
        <v>23</v>
      </c>
      <c r="U5977">
        <v>3</v>
      </c>
      <c r="V5977" t="s">
        <v>495</v>
      </c>
    </row>
    <row r="5978" spans="1:22">
      <c r="A5978">
        <v>6302247</v>
      </c>
      <c r="B5978" t="str">
        <f t="shared" si="473"/>
        <v>pVCG1.2</v>
      </c>
      <c r="C5978" t="str">
        <f t="shared" si="474"/>
        <v>NC_010899.1</v>
      </c>
      <c r="D5978" t="str">
        <f t="shared" si="475"/>
        <v>DQ787204</v>
      </c>
      <c r="E5978" t="str">
        <f t="shared" si="472"/>
        <v>Vibrio</v>
      </c>
      <c r="F5978" t="s">
        <v>32917</v>
      </c>
      <c r="G5978" t="str">
        <f t="shared" si="476"/>
        <v xml:space="preserve">Vibriocholerae                 Gammaproteobacteria2.35753.54264---4-                                                                </v>
      </c>
      <c r="H5978" t="s">
        <v>30376</v>
      </c>
      <c r="I5978" t="s">
        <v>15</v>
      </c>
      <c r="J5978" t="s">
        <v>78</v>
      </c>
      <c r="K5978" t="s">
        <v>79</v>
      </c>
      <c r="L5978" t="s">
        <v>30393</v>
      </c>
      <c r="M5978" t="s">
        <v>30394</v>
      </c>
      <c r="N5978" t="s">
        <v>30395</v>
      </c>
      <c r="O5978" s="1" t="s">
        <v>30396</v>
      </c>
      <c r="P5978" t="s">
        <v>30397</v>
      </c>
      <c r="Q5978">
        <v>4</v>
      </c>
      <c r="R5978" t="s">
        <v>23</v>
      </c>
      <c r="S5978" t="s">
        <v>23</v>
      </c>
      <c r="T5978" t="s">
        <v>23</v>
      </c>
      <c r="U5978">
        <v>4</v>
      </c>
      <c r="V5978" t="s">
        <v>495</v>
      </c>
    </row>
    <row r="5979" spans="1:22">
      <c r="A5979">
        <v>6302151</v>
      </c>
      <c r="B5979" t="str">
        <f t="shared" si="473"/>
        <v>pVCR94deltaX</v>
      </c>
      <c r="C5979" t="str">
        <f t="shared" si="474"/>
        <v>NC_023291.1</v>
      </c>
      <c r="D5979" t="str">
        <f t="shared" si="475"/>
        <v>KF551948</v>
      </c>
      <c r="E5979" t="str">
        <f t="shared" ref="E5979:E6042" si="477">MID(H5979,1,FIND(" ",H5979)-1)</f>
        <v>Vibrio</v>
      </c>
      <c r="F5979" t="s">
        <v>32917</v>
      </c>
      <c r="G5979" t="str">
        <f t="shared" si="476"/>
        <v xml:space="preserve">Vibriocholerae                 Gammaproteobacteria120.57251.3668152---152-                                                        </v>
      </c>
      <c r="H5979" t="s">
        <v>30398</v>
      </c>
      <c r="I5979" t="s">
        <v>15</v>
      </c>
      <c r="J5979" t="s">
        <v>78</v>
      </c>
      <c r="K5979" t="s">
        <v>79</v>
      </c>
      <c r="L5979" t="s">
        <v>30399</v>
      </c>
      <c r="M5979" t="s">
        <v>30400</v>
      </c>
      <c r="N5979" t="s">
        <v>30401</v>
      </c>
      <c r="O5979" s="1" t="s">
        <v>30402</v>
      </c>
      <c r="P5979" t="s">
        <v>30403</v>
      </c>
      <c r="Q5979">
        <v>152</v>
      </c>
      <c r="R5979" t="s">
        <v>23</v>
      </c>
      <c r="S5979" t="s">
        <v>23</v>
      </c>
      <c r="T5979" t="s">
        <v>23</v>
      </c>
      <c r="U5979">
        <v>152</v>
      </c>
      <c r="V5979" t="s">
        <v>58</v>
      </c>
    </row>
    <row r="5980" spans="1:22">
      <c r="A5980">
        <v>6302055</v>
      </c>
      <c r="B5980" t="str">
        <f t="shared" si="473"/>
        <v>pTLC</v>
      </c>
      <c r="C5980" t="str">
        <f t="shared" si="474"/>
        <v>NC_004982.1</v>
      </c>
      <c r="D5980" t="str">
        <f t="shared" si="475"/>
        <v>AF052650</v>
      </c>
      <c r="E5980" t="str">
        <f t="shared" si="477"/>
        <v>Vibrio</v>
      </c>
      <c r="F5980" t="s">
        <v>32917</v>
      </c>
      <c r="G5980" t="str">
        <f t="shared" si="476"/>
        <v xml:space="preserve">Vibriocholerae                 Gammaproteobacteria4.71946.59895---5-                                                                </v>
      </c>
      <c r="H5980" t="s">
        <v>30404</v>
      </c>
      <c r="I5980" t="s">
        <v>15</v>
      </c>
      <c r="J5980" t="s">
        <v>78</v>
      </c>
      <c r="K5980" t="s">
        <v>79</v>
      </c>
      <c r="L5980" t="s">
        <v>30405</v>
      </c>
      <c r="M5980" t="s">
        <v>30406</v>
      </c>
      <c r="N5980" t="s">
        <v>30407</v>
      </c>
      <c r="O5980" s="1" t="s">
        <v>30408</v>
      </c>
      <c r="P5980" t="s">
        <v>30409</v>
      </c>
      <c r="Q5980">
        <v>5</v>
      </c>
      <c r="R5980" t="s">
        <v>23</v>
      </c>
      <c r="S5980" t="s">
        <v>23</v>
      </c>
      <c r="T5980" t="s">
        <v>23</v>
      </c>
      <c r="U5980">
        <v>5</v>
      </c>
      <c r="V5980" t="s">
        <v>495</v>
      </c>
    </row>
    <row r="5981" spans="1:22">
      <c r="A5981">
        <v>6301959</v>
      </c>
      <c r="B5981" t="str">
        <f t="shared" si="473"/>
        <v>pVC</v>
      </c>
      <c r="C5981" t="str">
        <f t="shared" si="474"/>
        <v>NC_019241.1</v>
      </c>
      <c r="D5981" t="str">
        <f t="shared" si="475"/>
        <v>HQ324782</v>
      </c>
      <c r="E5981" t="str">
        <f t="shared" si="477"/>
        <v>Vibrio</v>
      </c>
      <c r="F5981" t="s">
        <v>32918</v>
      </c>
      <c r="G5981" t="str">
        <f t="shared" si="476"/>
        <v xml:space="preserve">Vibriocincinnatiensis          Gammaproteobacteria6.30946.7744------                                                </v>
      </c>
      <c r="H5981" t="s">
        <v>30410</v>
      </c>
      <c r="I5981" t="s">
        <v>15</v>
      </c>
      <c r="J5981" t="s">
        <v>78</v>
      </c>
      <c r="K5981" t="s">
        <v>79</v>
      </c>
      <c r="L5981" t="s">
        <v>30411</v>
      </c>
      <c r="M5981" t="s">
        <v>30412</v>
      </c>
      <c r="N5981" t="s">
        <v>30413</v>
      </c>
      <c r="O5981" s="1" t="s">
        <v>14640</v>
      </c>
      <c r="P5981" t="s">
        <v>30414</v>
      </c>
      <c r="Q5981" t="s">
        <v>23</v>
      </c>
      <c r="R5981" t="s">
        <v>23</v>
      </c>
      <c r="S5981" t="s">
        <v>23</v>
      </c>
      <c r="T5981" t="s">
        <v>23</v>
      </c>
      <c r="U5981" t="s">
        <v>23</v>
      </c>
      <c r="V5981" t="s">
        <v>24</v>
      </c>
    </row>
    <row r="5982" spans="1:22">
      <c r="A5982">
        <v>6301863</v>
      </c>
      <c r="B5982" t="str">
        <f t="shared" si="473"/>
        <v>p319</v>
      </c>
      <c r="C5982" t="str">
        <f t="shared" si="474"/>
        <v>NZ_CP009620.1</v>
      </c>
      <c r="D5982" t="str">
        <f t="shared" si="475"/>
        <v>CP009620</v>
      </c>
      <c r="E5982" t="str">
        <f t="shared" si="477"/>
        <v>Vibrio</v>
      </c>
      <c r="F5982" t="s">
        <v>32919</v>
      </c>
      <c r="G5982" t="str">
        <f t="shared" si="476"/>
        <v>Vibriocoralliilyticus          Gammaproteobacteria319.450.1938288---2902</v>
      </c>
      <c r="H5982" t="s">
        <v>30415</v>
      </c>
      <c r="I5982" t="s">
        <v>15</v>
      </c>
      <c r="J5982" t="s">
        <v>78</v>
      </c>
      <c r="K5982" t="s">
        <v>79</v>
      </c>
      <c r="L5982" t="s">
        <v>30416</v>
      </c>
      <c r="M5982" t="s">
        <v>30417</v>
      </c>
      <c r="N5982" t="s">
        <v>30418</v>
      </c>
      <c r="O5982" s="1" t="s">
        <v>30419</v>
      </c>
      <c r="P5982" t="s">
        <v>30420</v>
      </c>
      <c r="Q5982">
        <v>288</v>
      </c>
      <c r="R5982" t="s">
        <v>23</v>
      </c>
      <c r="S5982" t="s">
        <v>23</v>
      </c>
      <c r="T5982" t="s">
        <v>23</v>
      </c>
      <c r="U5982">
        <v>290</v>
      </c>
      <c r="V5982">
        <v>2</v>
      </c>
    </row>
    <row r="5983" spans="1:22">
      <c r="A5983">
        <v>6301767</v>
      </c>
      <c r="B5983" t="str">
        <f t="shared" si="473"/>
        <v>p380</v>
      </c>
      <c r="C5983" t="str">
        <f t="shared" si="474"/>
        <v>NZ_CP009619.1</v>
      </c>
      <c r="D5983" t="str">
        <f t="shared" si="475"/>
        <v>CP009619</v>
      </c>
      <c r="E5983" t="str">
        <f t="shared" si="477"/>
        <v>Vibrio</v>
      </c>
      <c r="F5983" t="s">
        <v>32919</v>
      </c>
      <c r="G5983" t="str">
        <f t="shared" si="476"/>
        <v>Vibriocoralliilyticus          Gammaproteobacteria380.71440.8157480---4811</v>
      </c>
      <c r="H5983" t="s">
        <v>30415</v>
      </c>
      <c r="I5983" t="s">
        <v>15</v>
      </c>
      <c r="J5983" t="s">
        <v>78</v>
      </c>
      <c r="K5983" t="s">
        <v>79</v>
      </c>
      <c r="L5983" t="s">
        <v>30421</v>
      </c>
      <c r="M5983" t="s">
        <v>30422</v>
      </c>
      <c r="N5983" t="s">
        <v>30423</v>
      </c>
      <c r="O5983" s="1" t="s">
        <v>30424</v>
      </c>
      <c r="P5983" t="s">
        <v>30425</v>
      </c>
      <c r="Q5983">
        <v>480</v>
      </c>
      <c r="R5983" t="s">
        <v>23</v>
      </c>
      <c r="S5983" t="s">
        <v>23</v>
      </c>
      <c r="T5983" t="s">
        <v>23</v>
      </c>
      <c r="U5983">
        <v>481</v>
      </c>
      <c r="V5983">
        <v>1</v>
      </c>
    </row>
    <row r="5984" spans="1:22">
      <c r="A5984">
        <v>6301671</v>
      </c>
      <c r="B5984" t="str">
        <f t="shared" si="473"/>
        <v>pOCN014</v>
      </c>
      <c r="C5984" t="str">
        <f t="shared" si="474"/>
        <v>NZ_CP009266.1</v>
      </c>
      <c r="D5984" t="str">
        <f t="shared" si="475"/>
        <v>CP009266</v>
      </c>
      <c r="E5984" t="str">
        <f t="shared" si="477"/>
        <v>Vibrio</v>
      </c>
      <c r="F5984" t="s">
        <v>32919</v>
      </c>
      <c r="G5984" t="str">
        <f t="shared" si="476"/>
        <v>Vibriocoralliilyticus          Gammaproteobacteria380.78149.1666333---34916</v>
      </c>
      <c r="H5984" t="s">
        <v>30426</v>
      </c>
      <c r="I5984" t="s">
        <v>15</v>
      </c>
      <c r="J5984" t="s">
        <v>78</v>
      </c>
      <c r="K5984" t="s">
        <v>79</v>
      </c>
      <c r="L5984" t="s">
        <v>30427</v>
      </c>
      <c r="M5984" t="s">
        <v>30428</v>
      </c>
      <c r="N5984" t="s">
        <v>30429</v>
      </c>
      <c r="O5984" s="1" t="s">
        <v>30430</v>
      </c>
      <c r="P5984" t="s">
        <v>30431</v>
      </c>
      <c r="Q5984">
        <v>333</v>
      </c>
      <c r="R5984" t="s">
        <v>23</v>
      </c>
      <c r="S5984" t="s">
        <v>23</v>
      </c>
      <c r="T5984" t="s">
        <v>23</v>
      </c>
      <c r="U5984">
        <v>349</v>
      </c>
      <c r="V5984">
        <v>16</v>
      </c>
    </row>
    <row r="5985" spans="1:22">
      <c r="A5985">
        <v>6301575</v>
      </c>
      <c r="B5985" t="str">
        <f t="shared" si="473"/>
        <v>unnamed</v>
      </c>
      <c r="C5985" t="str">
        <f t="shared" si="474"/>
        <v>NC_020451.1</v>
      </c>
      <c r="D5985" t="str">
        <f t="shared" si="475"/>
        <v>JQ728484</v>
      </c>
      <c r="E5985" t="str">
        <f t="shared" si="477"/>
        <v>Vibrio</v>
      </c>
      <c r="F5985" t="s">
        <v>32919</v>
      </c>
      <c r="G5985" t="str">
        <f t="shared" si="476"/>
        <v xml:space="preserve">Vibriocoralliilyticus          Gammaproteobacteria26.63140.084930---30-                                                </v>
      </c>
      <c r="H5985" t="s">
        <v>30432</v>
      </c>
      <c r="I5985" t="s">
        <v>15</v>
      </c>
      <c r="J5985" t="s">
        <v>78</v>
      </c>
      <c r="K5985" t="s">
        <v>79</v>
      </c>
      <c r="L5985" t="s">
        <v>68</v>
      </c>
      <c r="M5985" t="s">
        <v>30433</v>
      </c>
      <c r="N5985" t="s">
        <v>30434</v>
      </c>
      <c r="O5985" s="1" t="s">
        <v>30435</v>
      </c>
      <c r="P5985" t="s">
        <v>30436</v>
      </c>
      <c r="Q5985">
        <v>30</v>
      </c>
      <c r="R5985" t="s">
        <v>23</v>
      </c>
      <c r="S5985" t="s">
        <v>23</v>
      </c>
      <c r="T5985" t="s">
        <v>23</v>
      </c>
      <c r="U5985">
        <v>30</v>
      </c>
      <c r="V5985" t="s">
        <v>24</v>
      </c>
    </row>
    <row r="5986" spans="1:22">
      <c r="A5986">
        <v>6301479</v>
      </c>
      <c r="B5986" t="str">
        <f t="shared" si="473"/>
        <v>pES100</v>
      </c>
      <c r="C5986" t="str">
        <f t="shared" si="474"/>
        <v>NC_006842.1</v>
      </c>
      <c r="D5986" t="str">
        <f t="shared" si="475"/>
        <v>CP000022</v>
      </c>
      <c r="E5986" t="str">
        <f t="shared" si="477"/>
        <v>Vibrio</v>
      </c>
      <c r="F5986" t="s">
        <v>32161</v>
      </c>
      <c r="G5986" t="str">
        <f t="shared" si="476"/>
        <v xml:space="preserve">Vibriofischeri                 Gammaproteobacteria45.84938.415257---57-                                                                </v>
      </c>
      <c r="H5986" t="s">
        <v>30437</v>
      </c>
      <c r="I5986" t="s">
        <v>15</v>
      </c>
      <c r="J5986" t="s">
        <v>78</v>
      </c>
      <c r="K5986" t="s">
        <v>79</v>
      </c>
      <c r="L5986" t="s">
        <v>30438</v>
      </c>
      <c r="M5986" t="s">
        <v>30439</v>
      </c>
      <c r="N5986" t="s">
        <v>30440</v>
      </c>
      <c r="O5986" s="1" t="s">
        <v>30441</v>
      </c>
      <c r="P5986" t="s">
        <v>30442</v>
      </c>
      <c r="Q5986">
        <v>57</v>
      </c>
      <c r="R5986" t="s">
        <v>23</v>
      </c>
      <c r="S5986" t="s">
        <v>23</v>
      </c>
      <c r="T5986" t="s">
        <v>23</v>
      </c>
      <c r="U5986">
        <v>57</v>
      </c>
      <c r="V5986" t="s">
        <v>495</v>
      </c>
    </row>
    <row r="5987" spans="1:22">
      <c r="A5987">
        <v>6301383</v>
      </c>
      <c r="B5987" t="str">
        <f t="shared" si="473"/>
        <v>pMJ100</v>
      </c>
      <c r="C5987" t="str">
        <f t="shared" si="474"/>
        <v>NC_011185.1</v>
      </c>
      <c r="D5987" t="str">
        <f t="shared" si="475"/>
        <v>CP001134</v>
      </c>
      <c r="E5987" t="str">
        <f t="shared" si="477"/>
        <v>Vibrio</v>
      </c>
      <c r="F5987" t="s">
        <v>32161</v>
      </c>
      <c r="G5987" t="str">
        <f t="shared" si="476"/>
        <v>Vibriofischeri                 Gammaproteobacteria179.45934.799186---1882</v>
      </c>
      <c r="H5987" t="s">
        <v>30443</v>
      </c>
      <c r="I5987" t="s">
        <v>15</v>
      </c>
      <c r="J5987" t="s">
        <v>78</v>
      </c>
      <c r="K5987" t="s">
        <v>79</v>
      </c>
      <c r="L5987" t="s">
        <v>30444</v>
      </c>
      <c r="M5987" t="s">
        <v>30445</v>
      </c>
      <c r="N5987" t="s">
        <v>30446</v>
      </c>
      <c r="O5987" s="1" t="s">
        <v>30447</v>
      </c>
      <c r="P5987" t="s">
        <v>30448</v>
      </c>
      <c r="Q5987">
        <v>186</v>
      </c>
      <c r="R5987" t="s">
        <v>23</v>
      </c>
      <c r="S5987" t="s">
        <v>23</v>
      </c>
      <c r="T5987" t="s">
        <v>23</v>
      </c>
      <c r="U5987">
        <v>188</v>
      </c>
      <c r="V5987">
        <v>2</v>
      </c>
    </row>
    <row r="5988" spans="1:22">
      <c r="A5988">
        <v>6301287</v>
      </c>
      <c r="B5988" t="str">
        <f t="shared" si="473"/>
        <v>pBD146</v>
      </c>
      <c r="C5988" t="str">
        <f t="shared" si="474"/>
        <v>NC_011797.1</v>
      </c>
      <c r="D5988" t="str">
        <f t="shared" si="475"/>
        <v>EU574928</v>
      </c>
      <c r="E5988" t="str">
        <f t="shared" si="477"/>
        <v>Vibrio</v>
      </c>
      <c r="F5988" t="s">
        <v>32920</v>
      </c>
      <c r="G5988" t="str">
        <f t="shared" si="476"/>
        <v xml:space="preserve">Vibriofluvialis                Gammaproteobacteria7.47242.02366---6-                                                                </v>
      </c>
      <c r="H5988" t="s">
        <v>30449</v>
      </c>
      <c r="I5988" t="s">
        <v>15</v>
      </c>
      <c r="J5988" t="s">
        <v>78</v>
      </c>
      <c r="K5988" t="s">
        <v>79</v>
      </c>
      <c r="L5988" t="s">
        <v>30450</v>
      </c>
      <c r="M5988" t="s">
        <v>30451</v>
      </c>
      <c r="N5988" t="s">
        <v>30452</v>
      </c>
      <c r="O5988" s="1" t="s">
        <v>30453</v>
      </c>
      <c r="P5988" t="s">
        <v>30454</v>
      </c>
      <c r="Q5988">
        <v>6</v>
      </c>
      <c r="R5988" t="s">
        <v>23</v>
      </c>
      <c r="S5988" t="s">
        <v>23</v>
      </c>
      <c r="T5988" t="s">
        <v>23</v>
      </c>
      <c r="U5988">
        <v>6</v>
      </c>
      <c r="V5988" t="s">
        <v>495</v>
      </c>
    </row>
    <row r="5989" spans="1:22">
      <c r="A5989">
        <v>6301191</v>
      </c>
      <c r="B5989" t="str">
        <f t="shared" si="473"/>
        <v>pVCR1</v>
      </c>
      <c r="C5989" t="str">
        <f t="shared" si="474"/>
        <v>NC_021808.1</v>
      </c>
      <c r="D5989" t="str">
        <f t="shared" si="475"/>
        <v>KC306506</v>
      </c>
      <c r="E5989" t="str">
        <f t="shared" si="477"/>
        <v>Vibrio</v>
      </c>
      <c r="F5989" t="s">
        <v>32921</v>
      </c>
      <c r="G5989" t="str">
        <f t="shared" si="476"/>
        <v xml:space="preserve">Vibrioharveyi                  Gammaproteobacteria9.61537.722316---16-                                                                </v>
      </c>
      <c r="H5989" t="s">
        <v>30455</v>
      </c>
      <c r="I5989" t="s">
        <v>15</v>
      </c>
      <c r="J5989" t="s">
        <v>78</v>
      </c>
      <c r="K5989" t="s">
        <v>79</v>
      </c>
      <c r="L5989" t="s">
        <v>30456</v>
      </c>
      <c r="M5989" t="s">
        <v>30457</v>
      </c>
      <c r="N5989" t="s">
        <v>30458</v>
      </c>
      <c r="O5989" s="1" t="s">
        <v>30459</v>
      </c>
      <c r="P5989" t="s">
        <v>30460</v>
      </c>
      <c r="Q5989">
        <v>16</v>
      </c>
      <c r="R5989" t="s">
        <v>23</v>
      </c>
      <c r="S5989" t="s">
        <v>23</v>
      </c>
      <c r="T5989" t="s">
        <v>23</v>
      </c>
      <c r="U5989">
        <v>16</v>
      </c>
      <c r="V5989" t="s">
        <v>495</v>
      </c>
    </row>
    <row r="5990" spans="1:22">
      <c r="A5990">
        <v>6301095</v>
      </c>
      <c r="B5990" t="str">
        <f t="shared" si="473"/>
        <v>VIBNI_pA</v>
      </c>
      <c r="C5990" t="str">
        <f t="shared" si="474"/>
        <v>NC_015156.1</v>
      </c>
      <c r="D5990" t="str">
        <f t="shared" si="475"/>
        <v>FP893246</v>
      </c>
      <c r="E5990" t="str">
        <f t="shared" si="477"/>
        <v>Vibrio</v>
      </c>
      <c r="F5990" t="s">
        <v>32922</v>
      </c>
      <c r="G5990" t="str">
        <f t="shared" si="476"/>
        <v>Vibrionigripulchritudo         Gammaproteobacteria247.27145.7138166--118215</v>
      </c>
      <c r="H5990" t="s">
        <v>30461</v>
      </c>
      <c r="I5990" t="s">
        <v>15</v>
      </c>
      <c r="J5990" t="s">
        <v>78</v>
      </c>
      <c r="K5990" t="s">
        <v>79</v>
      </c>
      <c r="L5990" t="s">
        <v>30462</v>
      </c>
      <c r="M5990" t="s">
        <v>30463</v>
      </c>
      <c r="N5990" t="s">
        <v>30464</v>
      </c>
      <c r="O5990" s="1" t="s">
        <v>30465</v>
      </c>
      <c r="P5990" t="s">
        <v>30466</v>
      </c>
      <c r="Q5990">
        <v>166</v>
      </c>
      <c r="R5990" t="s">
        <v>23</v>
      </c>
      <c r="S5990" t="s">
        <v>23</v>
      </c>
      <c r="T5990">
        <v>1</v>
      </c>
      <c r="U5990">
        <v>182</v>
      </c>
      <c r="V5990">
        <v>15</v>
      </c>
    </row>
    <row r="5991" spans="1:22">
      <c r="A5991">
        <v>6300999</v>
      </c>
      <c r="B5991" t="str">
        <f t="shared" si="473"/>
        <v>pSFn1</v>
      </c>
      <c r="C5991" t="str">
        <f t="shared" si="474"/>
        <v>NC_010733.1</v>
      </c>
      <c r="D5991" t="str">
        <f t="shared" si="475"/>
        <v>EU156059</v>
      </c>
      <c r="E5991" t="str">
        <f t="shared" si="477"/>
        <v>Vibrio</v>
      </c>
      <c r="F5991" t="s">
        <v>32922</v>
      </c>
      <c r="G5991" t="str">
        <f t="shared" si="476"/>
        <v xml:space="preserve">Vibrionigripulchritudo         Gammaproteobacteria11.23745.510410---10-                                                        </v>
      </c>
      <c r="H5991" t="s">
        <v>30467</v>
      </c>
      <c r="I5991" t="s">
        <v>15</v>
      </c>
      <c r="J5991" t="s">
        <v>78</v>
      </c>
      <c r="K5991" t="s">
        <v>79</v>
      </c>
      <c r="L5991" t="s">
        <v>30468</v>
      </c>
      <c r="M5991" t="s">
        <v>30469</v>
      </c>
      <c r="N5991" t="s">
        <v>30470</v>
      </c>
      <c r="O5991" s="1" t="s">
        <v>30471</v>
      </c>
      <c r="P5991" t="s">
        <v>30472</v>
      </c>
      <c r="Q5991">
        <v>10</v>
      </c>
      <c r="R5991" t="s">
        <v>23</v>
      </c>
      <c r="S5991" t="s">
        <v>23</v>
      </c>
      <c r="T5991" t="s">
        <v>23</v>
      </c>
      <c r="U5991">
        <v>10</v>
      </c>
      <c r="V5991" t="s">
        <v>58</v>
      </c>
    </row>
    <row r="5992" spans="1:22">
      <c r="A5992">
        <v>6300903</v>
      </c>
      <c r="B5992" t="str">
        <f t="shared" si="473"/>
        <v>VIBNISFn27_p2</v>
      </c>
      <c r="C5992" t="str">
        <f t="shared" si="474"/>
        <v>NZ_CAOB01000122.1</v>
      </c>
      <c r="D5992" t="str">
        <f t="shared" si="475"/>
        <v>CAOB01000122</v>
      </c>
      <c r="E5992" t="str">
        <f t="shared" si="477"/>
        <v>Vibrio</v>
      </c>
      <c r="F5992" t="s">
        <v>32922</v>
      </c>
      <c r="G5992" t="str">
        <f t="shared" si="476"/>
        <v xml:space="preserve">Vibrionigripulchritudo         Gammaproteobacteria11.28145.403814---14-                                        </v>
      </c>
      <c r="H5992" t="s">
        <v>30473</v>
      </c>
      <c r="I5992" t="s">
        <v>15</v>
      </c>
      <c r="J5992" t="s">
        <v>78</v>
      </c>
      <c r="K5992" t="s">
        <v>79</v>
      </c>
      <c r="L5992" t="s">
        <v>30474</v>
      </c>
      <c r="M5992" t="s">
        <v>30475</v>
      </c>
      <c r="N5992" t="s">
        <v>30476</v>
      </c>
      <c r="O5992" s="1" t="s">
        <v>30477</v>
      </c>
      <c r="P5992" t="s">
        <v>30478</v>
      </c>
      <c r="Q5992">
        <v>14</v>
      </c>
      <c r="R5992" t="s">
        <v>23</v>
      </c>
      <c r="S5992" t="s">
        <v>23</v>
      </c>
      <c r="T5992" t="s">
        <v>23</v>
      </c>
      <c r="U5992">
        <v>14</v>
      </c>
      <c r="V5992" t="s">
        <v>44</v>
      </c>
    </row>
    <row r="5993" spans="1:22">
      <c r="A5993">
        <v>6300807</v>
      </c>
      <c r="B5993" t="str">
        <f t="shared" si="473"/>
        <v>pTetB-VA1</v>
      </c>
      <c r="C5993" t="str">
        <f t="shared" si="474"/>
        <v>NC_024986.1</v>
      </c>
      <c r="D5993" t="str">
        <f t="shared" si="475"/>
        <v>KM189195</v>
      </c>
      <c r="E5993" t="str">
        <f t="shared" si="477"/>
        <v>Vibrio</v>
      </c>
      <c r="F5993" t="s">
        <v>32923</v>
      </c>
      <c r="G5993" t="str">
        <f t="shared" si="476"/>
        <v xml:space="preserve">Vibrioparahaemolyticus         Gammaproteobacteria5.16240.44949---9-                                        </v>
      </c>
      <c r="H5993" t="s">
        <v>30479</v>
      </c>
      <c r="I5993" t="s">
        <v>15</v>
      </c>
      <c r="J5993" t="s">
        <v>78</v>
      </c>
      <c r="K5993" t="s">
        <v>79</v>
      </c>
      <c r="L5993" t="s">
        <v>30480</v>
      </c>
      <c r="M5993" t="s">
        <v>30481</v>
      </c>
      <c r="N5993" t="s">
        <v>30482</v>
      </c>
      <c r="O5993" s="1" t="s">
        <v>30483</v>
      </c>
      <c r="P5993" t="s">
        <v>30484</v>
      </c>
      <c r="Q5993">
        <v>9</v>
      </c>
      <c r="R5993" t="s">
        <v>23</v>
      </c>
      <c r="S5993" t="s">
        <v>23</v>
      </c>
      <c r="T5993" t="s">
        <v>23</v>
      </c>
      <c r="U5993">
        <v>9</v>
      </c>
      <c r="V5993" t="s">
        <v>44</v>
      </c>
    </row>
    <row r="5994" spans="1:22">
      <c r="A5994">
        <v>6300711</v>
      </c>
      <c r="B5994" t="str">
        <f t="shared" si="473"/>
        <v>pVPA3-1</v>
      </c>
      <c r="C5994" t="str">
        <f t="shared" si="474"/>
        <v>NC_025152.1</v>
      </c>
      <c r="D5994" t="str">
        <f t="shared" si="475"/>
        <v>KM067908</v>
      </c>
      <c r="E5994" t="str">
        <f t="shared" si="477"/>
        <v>Vibrio</v>
      </c>
      <c r="F5994" t="s">
        <v>32923</v>
      </c>
      <c r="G5994" t="str">
        <f t="shared" si="476"/>
        <v xml:space="preserve">Vibrioparahaemolyticus         Gammaproteobacteria69.16845.869592---92-                                                </v>
      </c>
      <c r="H5994" t="s">
        <v>30485</v>
      </c>
      <c r="I5994" t="s">
        <v>15</v>
      </c>
      <c r="J5994" t="s">
        <v>78</v>
      </c>
      <c r="K5994" t="s">
        <v>79</v>
      </c>
      <c r="L5994" t="s">
        <v>30486</v>
      </c>
      <c r="M5994" t="s">
        <v>30487</v>
      </c>
      <c r="N5994" t="s">
        <v>30488</v>
      </c>
      <c r="O5994" s="1" t="s">
        <v>30489</v>
      </c>
      <c r="P5994" t="s">
        <v>30490</v>
      </c>
      <c r="Q5994">
        <v>92</v>
      </c>
      <c r="R5994" t="s">
        <v>23</v>
      </c>
      <c r="S5994" t="s">
        <v>23</v>
      </c>
      <c r="T5994" t="s">
        <v>23</v>
      </c>
      <c r="U5994">
        <v>92</v>
      </c>
      <c r="V5994" t="s">
        <v>24</v>
      </c>
    </row>
    <row r="5995" spans="1:22">
      <c r="A5995">
        <v>6300615</v>
      </c>
      <c r="B5995" t="str">
        <f t="shared" si="473"/>
        <v>unnamed</v>
      </c>
      <c r="C5995" t="str">
        <f t="shared" si="474"/>
        <v>NC_021292.1</v>
      </c>
      <c r="D5995" t="str">
        <f t="shared" si="475"/>
        <v>KC540630</v>
      </c>
      <c r="E5995" t="str">
        <f t="shared" si="477"/>
        <v>Vibrio</v>
      </c>
      <c r="F5995" t="s">
        <v>32923</v>
      </c>
      <c r="G5995" t="str">
        <f t="shared" si="476"/>
        <v xml:space="preserve">Vibrioparahaemolyticus         Gammaproteobacteria7.13842.22475---5-                                                        </v>
      </c>
      <c r="H5995" t="s">
        <v>30491</v>
      </c>
      <c r="I5995" t="s">
        <v>15</v>
      </c>
      <c r="J5995" t="s">
        <v>78</v>
      </c>
      <c r="K5995" t="s">
        <v>79</v>
      </c>
      <c r="L5995" t="s">
        <v>68</v>
      </c>
      <c r="M5995" t="s">
        <v>30492</v>
      </c>
      <c r="N5995" t="s">
        <v>30493</v>
      </c>
      <c r="O5995" s="1" t="s">
        <v>30494</v>
      </c>
      <c r="P5995" t="s">
        <v>30495</v>
      </c>
      <c r="Q5995">
        <v>5</v>
      </c>
      <c r="R5995" t="s">
        <v>23</v>
      </c>
      <c r="S5995" t="s">
        <v>23</v>
      </c>
      <c r="T5995" t="s">
        <v>23</v>
      </c>
      <c r="U5995">
        <v>5</v>
      </c>
      <c r="V5995" t="s">
        <v>58</v>
      </c>
    </row>
    <row r="5996" spans="1:22">
      <c r="A5996">
        <v>6300519</v>
      </c>
      <c r="B5996" t="str">
        <f t="shared" si="473"/>
        <v>pZY5</v>
      </c>
      <c r="C5996" t="str">
        <f t="shared" si="474"/>
        <v>NC_012859.1</v>
      </c>
      <c r="D5996" t="str">
        <f t="shared" si="475"/>
        <v>GQ131302</v>
      </c>
      <c r="E5996" t="str">
        <f t="shared" si="477"/>
        <v>Vibrio</v>
      </c>
      <c r="F5996" t="s">
        <v>32923</v>
      </c>
      <c r="G5996" t="str">
        <f t="shared" si="476"/>
        <v xml:space="preserve">Vibrioparahaemolyticus         Gammaproteobacteria3.50441.26713---3-                                                        </v>
      </c>
      <c r="H5996" t="s">
        <v>30496</v>
      </c>
      <c r="I5996" t="s">
        <v>15</v>
      </c>
      <c r="J5996" t="s">
        <v>78</v>
      </c>
      <c r="K5996" t="s">
        <v>79</v>
      </c>
      <c r="L5996" t="s">
        <v>30497</v>
      </c>
      <c r="M5996" t="s">
        <v>30498</v>
      </c>
      <c r="N5996" t="s">
        <v>30499</v>
      </c>
      <c r="O5996" s="1" t="s">
        <v>30500</v>
      </c>
      <c r="P5996" t="s">
        <v>30501</v>
      </c>
      <c r="Q5996">
        <v>3</v>
      </c>
      <c r="R5996" t="s">
        <v>23</v>
      </c>
      <c r="S5996" t="s">
        <v>23</v>
      </c>
      <c r="T5996" t="s">
        <v>23</v>
      </c>
      <c r="U5996">
        <v>3</v>
      </c>
      <c r="V5996" t="s">
        <v>58</v>
      </c>
    </row>
    <row r="5997" spans="1:22">
      <c r="A5997">
        <v>6300423</v>
      </c>
      <c r="B5997" t="str">
        <f t="shared" si="473"/>
        <v>pO3K6</v>
      </c>
      <c r="C5997" t="str">
        <f t="shared" si="474"/>
        <v>NC_002473.1</v>
      </c>
      <c r="D5997" t="str">
        <f t="shared" si="475"/>
        <v>AP000581</v>
      </c>
      <c r="E5997" t="str">
        <f t="shared" si="477"/>
        <v>Vibrio</v>
      </c>
      <c r="F5997" t="s">
        <v>32923</v>
      </c>
      <c r="G5997" t="str">
        <f t="shared" si="476"/>
        <v xml:space="preserve">Vibrioparahaemolyticus         Gammaproteobacteria8.78445.150310---10-                                                        </v>
      </c>
      <c r="H5997" t="s">
        <v>30502</v>
      </c>
      <c r="I5997" t="s">
        <v>15</v>
      </c>
      <c r="J5997" t="s">
        <v>78</v>
      </c>
      <c r="K5997" t="s">
        <v>79</v>
      </c>
      <c r="L5997" t="s">
        <v>30503</v>
      </c>
      <c r="M5997" t="s">
        <v>30504</v>
      </c>
      <c r="N5997" t="s">
        <v>30505</v>
      </c>
      <c r="O5997" s="1" t="s">
        <v>30506</v>
      </c>
      <c r="P5997" t="s">
        <v>30507</v>
      </c>
      <c r="Q5997">
        <v>10</v>
      </c>
      <c r="R5997" t="s">
        <v>23</v>
      </c>
      <c r="S5997" t="s">
        <v>23</v>
      </c>
      <c r="T5997" t="s">
        <v>23</v>
      </c>
      <c r="U5997">
        <v>10</v>
      </c>
      <c r="V5997" t="s">
        <v>58</v>
      </c>
    </row>
    <row r="5998" spans="1:22">
      <c r="A5998">
        <v>6300327</v>
      </c>
      <c r="B5998" t="str">
        <f t="shared" si="473"/>
        <v>pSA19</v>
      </c>
      <c r="C5998" t="str">
        <f t="shared" si="474"/>
        <v>NC_002088.1</v>
      </c>
      <c r="D5998" t="str">
        <f t="shared" si="475"/>
        <v>D85144</v>
      </c>
      <c r="E5998" t="str">
        <f t="shared" si="477"/>
        <v>Vibrio</v>
      </c>
      <c r="F5998" t="s">
        <v>32923</v>
      </c>
      <c r="G5998" t="str">
        <f t="shared" si="476"/>
        <v xml:space="preserve">Vibrioparahaemolyticus         Gammaproteobacteria4.83940.3182------                                                                </v>
      </c>
      <c r="H5998" t="s">
        <v>30508</v>
      </c>
      <c r="I5998" t="s">
        <v>15</v>
      </c>
      <c r="J5998" t="s">
        <v>78</v>
      </c>
      <c r="K5998" t="s">
        <v>79</v>
      </c>
      <c r="L5998" t="s">
        <v>30509</v>
      </c>
      <c r="M5998" t="s">
        <v>30510</v>
      </c>
      <c r="N5998" t="s">
        <v>30511</v>
      </c>
      <c r="O5998" s="1" t="s">
        <v>30512</v>
      </c>
      <c r="P5998" t="s">
        <v>30513</v>
      </c>
      <c r="Q5998" t="s">
        <v>23</v>
      </c>
      <c r="R5998" t="s">
        <v>23</v>
      </c>
      <c r="S5998" t="s">
        <v>23</v>
      </c>
      <c r="T5998" t="s">
        <v>23</v>
      </c>
      <c r="U5998" t="s">
        <v>23</v>
      </c>
      <c r="V5998" t="s">
        <v>495</v>
      </c>
    </row>
    <row r="5999" spans="1:22">
      <c r="A5999">
        <v>6300231</v>
      </c>
      <c r="B5999" t="str">
        <f t="shared" si="473"/>
        <v>pFORC4</v>
      </c>
      <c r="C5999" t="str">
        <f t="shared" si="474"/>
        <v>NZ_CP009849.1</v>
      </c>
      <c r="D5999" t="str">
        <f t="shared" si="475"/>
        <v>CP009849</v>
      </c>
      <c r="E5999" t="str">
        <f t="shared" si="477"/>
        <v>Vibrio</v>
      </c>
      <c r="F5999" t="s">
        <v>32923</v>
      </c>
      <c r="G5999" t="str">
        <f t="shared" si="476"/>
        <v>Vibrioparahaemolyticus         Gammaproteobacteria64.04946.871973---763</v>
      </c>
      <c r="H5999" t="s">
        <v>30514</v>
      </c>
      <c r="I5999" t="s">
        <v>15</v>
      </c>
      <c r="J5999" t="s">
        <v>78</v>
      </c>
      <c r="K5999" t="s">
        <v>79</v>
      </c>
      <c r="L5999" t="s">
        <v>30515</v>
      </c>
      <c r="M5999" t="s">
        <v>30516</v>
      </c>
      <c r="N5999" t="s">
        <v>30517</v>
      </c>
      <c r="O5999" s="1" t="s">
        <v>30518</v>
      </c>
      <c r="P5999" t="s">
        <v>30519</v>
      </c>
      <c r="Q5999">
        <v>73</v>
      </c>
      <c r="R5999" t="s">
        <v>23</v>
      </c>
      <c r="S5999" t="s">
        <v>23</v>
      </c>
      <c r="T5999" t="s">
        <v>23</v>
      </c>
      <c r="U5999">
        <v>76</v>
      </c>
      <c r="V5999">
        <v>3</v>
      </c>
    </row>
    <row r="6000" spans="1:22">
      <c r="A6000">
        <v>6300135</v>
      </c>
      <c r="B6000" t="str">
        <f t="shared" si="473"/>
        <v>pVPUCMV</v>
      </c>
      <c r="C6000" t="str">
        <f t="shared" si="474"/>
        <v>NZ_CP007006.1</v>
      </c>
      <c r="D6000" t="str">
        <f t="shared" si="475"/>
        <v>CP007006</v>
      </c>
      <c r="E6000" t="str">
        <f t="shared" si="477"/>
        <v>Vibrio</v>
      </c>
      <c r="F6000" t="s">
        <v>32923</v>
      </c>
      <c r="G6000" t="str">
        <f t="shared" si="476"/>
        <v xml:space="preserve">Vibrioparahaemolyticus         Gammaproteobacteria88.5340.7862110---110-                                                </v>
      </c>
      <c r="H6000" t="s">
        <v>30520</v>
      </c>
      <c r="I6000" t="s">
        <v>15</v>
      </c>
      <c r="J6000" t="s">
        <v>78</v>
      </c>
      <c r="K6000" t="s">
        <v>79</v>
      </c>
      <c r="L6000" t="s">
        <v>30521</v>
      </c>
      <c r="M6000" t="s">
        <v>30522</v>
      </c>
      <c r="N6000" t="s">
        <v>30523</v>
      </c>
      <c r="O6000" s="1" t="s">
        <v>30524</v>
      </c>
      <c r="P6000" t="s">
        <v>30525</v>
      </c>
      <c r="Q6000">
        <v>110</v>
      </c>
      <c r="R6000" t="s">
        <v>23</v>
      </c>
      <c r="S6000" t="s">
        <v>23</v>
      </c>
      <c r="T6000" t="s">
        <v>23</v>
      </c>
      <c r="U6000">
        <v>110</v>
      </c>
      <c r="V6000" t="s">
        <v>24</v>
      </c>
    </row>
    <row r="6001" spans="1:22">
      <c r="A6001">
        <v>6300039</v>
      </c>
      <c r="B6001" t="str">
        <f t="shared" si="473"/>
        <v>pAK1</v>
      </c>
      <c r="C6001" t="str">
        <f t="shared" si="474"/>
        <v>NC_010734.1</v>
      </c>
      <c r="D6001" t="str">
        <f t="shared" si="475"/>
        <v>EU159455</v>
      </c>
      <c r="E6001" t="str">
        <f t="shared" si="477"/>
        <v>Vibrio</v>
      </c>
      <c r="F6001" t="s">
        <v>32924</v>
      </c>
      <c r="G6001" t="str">
        <f t="shared" si="476"/>
        <v xml:space="preserve">Vibrioshilonii                 Gammaproteobacteria13.41544.912410---10-                                                                </v>
      </c>
      <c r="H6001" t="s">
        <v>30526</v>
      </c>
      <c r="I6001" t="s">
        <v>15</v>
      </c>
      <c r="J6001" t="s">
        <v>78</v>
      </c>
      <c r="K6001" t="s">
        <v>79</v>
      </c>
      <c r="L6001" t="s">
        <v>30527</v>
      </c>
      <c r="M6001" t="s">
        <v>30528</v>
      </c>
      <c r="N6001" t="s">
        <v>30529</v>
      </c>
      <c r="O6001" s="1" t="s">
        <v>30530</v>
      </c>
      <c r="P6001" t="s">
        <v>30531</v>
      </c>
      <c r="Q6001">
        <v>10</v>
      </c>
      <c r="R6001" t="s">
        <v>23</v>
      </c>
      <c r="S6001" t="s">
        <v>23</v>
      </c>
      <c r="T6001" t="s">
        <v>23</v>
      </c>
      <c r="U6001">
        <v>10</v>
      </c>
      <c r="V6001" t="s">
        <v>495</v>
      </c>
    </row>
    <row r="6002" spans="1:22">
      <c r="A6002">
        <v>6299943</v>
      </c>
      <c r="B6002" t="str">
        <f t="shared" si="473"/>
        <v>pAQU2</v>
      </c>
      <c r="C6002" t="str">
        <f t="shared" si="474"/>
        <v>NC_025127.1</v>
      </c>
      <c r="D6002" t="str">
        <f t="shared" si="475"/>
        <v>AB856327</v>
      </c>
      <c r="E6002" t="str">
        <f t="shared" si="477"/>
        <v>Vibrio</v>
      </c>
      <c r="F6002" t="s">
        <v>32132</v>
      </c>
      <c r="G6002" t="str">
        <f t="shared" si="476"/>
        <v xml:space="preserve">Vibriosp.                      Gammaproteobacteria160.40642.5851195---195-                                                                </v>
      </c>
      <c r="H6002" t="s">
        <v>30532</v>
      </c>
      <c r="I6002" t="s">
        <v>15</v>
      </c>
      <c r="J6002" t="s">
        <v>78</v>
      </c>
      <c r="K6002" t="s">
        <v>79</v>
      </c>
      <c r="L6002" t="s">
        <v>30533</v>
      </c>
      <c r="M6002" t="s">
        <v>30534</v>
      </c>
      <c r="N6002" t="s">
        <v>30535</v>
      </c>
      <c r="O6002" s="1" t="s">
        <v>30536</v>
      </c>
      <c r="P6002" t="s">
        <v>30537</v>
      </c>
      <c r="Q6002">
        <v>195</v>
      </c>
      <c r="R6002" t="s">
        <v>23</v>
      </c>
      <c r="S6002" t="s">
        <v>23</v>
      </c>
      <c r="T6002" t="s">
        <v>23</v>
      </c>
      <c r="U6002">
        <v>195</v>
      </c>
      <c r="V6002" t="s">
        <v>495</v>
      </c>
    </row>
    <row r="6003" spans="1:22">
      <c r="A6003">
        <v>6299847</v>
      </c>
      <c r="B6003" t="str">
        <f t="shared" si="473"/>
        <v>p09022A</v>
      </c>
      <c r="C6003" t="str">
        <f t="shared" si="474"/>
        <v>NC_010114.1</v>
      </c>
      <c r="D6003" t="str">
        <f t="shared" si="475"/>
        <v>CP000757</v>
      </c>
      <c r="E6003" t="str">
        <f t="shared" si="477"/>
        <v>Vibrio</v>
      </c>
      <c r="F6003" t="s">
        <v>32132</v>
      </c>
      <c r="G6003" t="str">
        <f t="shared" si="476"/>
        <v xml:space="preserve">Vibriosp.                      Gammaproteobacteria31.03642.350832---32-                                                                </v>
      </c>
      <c r="H6003" t="s">
        <v>30538</v>
      </c>
      <c r="I6003" t="s">
        <v>15</v>
      </c>
      <c r="J6003" t="s">
        <v>78</v>
      </c>
      <c r="K6003" t="s">
        <v>79</v>
      </c>
      <c r="L6003" t="s">
        <v>30539</v>
      </c>
      <c r="M6003" t="s">
        <v>30540</v>
      </c>
      <c r="N6003" t="s">
        <v>30541</v>
      </c>
      <c r="O6003" s="1" t="s">
        <v>30542</v>
      </c>
      <c r="P6003" t="s">
        <v>30543</v>
      </c>
      <c r="Q6003">
        <v>32</v>
      </c>
      <c r="R6003" t="s">
        <v>23</v>
      </c>
      <c r="S6003" t="s">
        <v>23</v>
      </c>
      <c r="T6003" t="s">
        <v>23</v>
      </c>
      <c r="U6003">
        <v>32</v>
      </c>
      <c r="V6003" t="s">
        <v>495</v>
      </c>
    </row>
    <row r="6004" spans="1:22">
      <c r="A6004">
        <v>6299751</v>
      </c>
      <c r="B6004" t="str">
        <f t="shared" si="473"/>
        <v>p0908</v>
      </c>
      <c r="C6004" t="str">
        <f t="shared" si="474"/>
        <v>NC_010113.1</v>
      </c>
      <c r="D6004" t="str">
        <f t="shared" si="475"/>
        <v>CP000756</v>
      </c>
      <c r="E6004" t="str">
        <f t="shared" si="477"/>
        <v>Vibrio</v>
      </c>
      <c r="F6004" t="s">
        <v>32132</v>
      </c>
      <c r="G6004" t="str">
        <f t="shared" si="476"/>
        <v>Vibriosp.                      Gammaproteobacteria81.41349.186295---994</v>
      </c>
      <c r="H6004" t="s">
        <v>30544</v>
      </c>
      <c r="I6004" t="s">
        <v>15</v>
      </c>
      <c r="J6004" t="s">
        <v>78</v>
      </c>
      <c r="K6004" t="s">
        <v>79</v>
      </c>
      <c r="L6004" t="s">
        <v>30545</v>
      </c>
      <c r="M6004" t="s">
        <v>30546</v>
      </c>
      <c r="N6004" t="s">
        <v>30547</v>
      </c>
      <c r="O6004" s="1" t="s">
        <v>30548</v>
      </c>
      <c r="P6004" t="s">
        <v>30549</v>
      </c>
      <c r="Q6004">
        <v>95</v>
      </c>
      <c r="R6004" t="s">
        <v>23</v>
      </c>
      <c r="S6004" t="s">
        <v>23</v>
      </c>
      <c r="T6004" t="s">
        <v>23</v>
      </c>
      <c r="U6004">
        <v>99</v>
      </c>
      <c r="V6004">
        <v>4</v>
      </c>
    </row>
    <row r="6005" spans="1:22">
      <c r="A6005">
        <v>6299655</v>
      </c>
      <c r="B6005" t="str">
        <f t="shared" si="473"/>
        <v>p23023</v>
      </c>
      <c r="C6005" t="str">
        <f t="shared" si="474"/>
        <v>NC_010112.1</v>
      </c>
      <c r="D6005" t="str">
        <f t="shared" si="475"/>
        <v>CP000755</v>
      </c>
      <c r="E6005" t="str">
        <f t="shared" si="477"/>
        <v>Vibrio</v>
      </c>
      <c r="F6005" t="s">
        <v>32132</v>
      </c>
      <c r="G6005" t="str">
        <f t="shared" si="476"/>
        <v xml:space="preserve">Vibriosp.                      Gammaproteobacteria52.52744.695163---63-                                                                </v>
      </c>
      <c r="H6005" t="s">
        <v>30550</v>
      </c>
      <c r="I6005" t="s">
        <v>15</v>
      </c>
      <c r="J6005" t="s">
        <v>78</v>
      </c>
      <c r="K6005" t="s">
        <v>79</v>
      </c>
      <c r="L6005" t="s">
        <v>30551</v>
      </c>
      <c r="M6005" t="s">
        <v>30552</v>
      </c>
      <c r="N6005" t="s">
        <v>30553</v>
      </c>
      <c r="O6005" s="1" t="s">
        <v>30554</v>
      </c>
      <c r="P6005" t="s">
        <v>30555</v>
      </c>
      <c r="Q6005">
        <v>63</v>
      </c>
      <c r="R6005" t="s">
        <v>23</v>
      </c>
      <c r="S6005" t="s">
        <v>23</v>
      </c>
      <c r="T6005" t="s">
        <v>23</v>
      </c>
      <c r="U6005">
        <v>63</v>
      </c>
      <c r="V6005" t="s">
        <v>495</v>
      </c>
    </row>
    <row r="6006" spans="1:22">
      <c r="A6006">
        <v>6299559</v>
      </c>
      <c r="B6006" t="str">
        <f t="shared" si="473"/>
        <v>pPS41</v>
      </c>
      <c r="C6006" t="str">
        <f t="shared" si="474"/>
        <v>NC_004961.1</v>
      </c>
      <c r="D6006" t="str">
        <f t="shared" si="475"/>
        <v>AF149757</v>
      </c>
      <c r="E6006" t="str">
        <f t="shared" si="477"/>
        <v>Vibrio</v>
      </c>
      <c r="F6006" t="s">
        <v>32132</v>
      </c>
      <c r="G6006" t="str">
        <f t="shared" si="476"/>
        <v xml:space="preserve">Vibriosp.                      Gammaproteobacteria6.88644.3944------                                                                        </v>
      </c>
      <c r="H6006" t="s">
        <v>30556</v>
      </c>
      <c r="I6006" t="s">
        <v>15</v>
      </c>
      <c r="J6006" t="s">
        <v>78</v>
      </c>
      <c r="K6006" t="s">
        <v>79</v>
      </c>
      <c r="L6006" t="s">
        <v>30557</v>
      </c>
      <c r="M6006" t="s">
        <v>30558</v>
      </c>
      <c r="N6006" t="s">
        <v>30559</v>
      </c>
      <c r="O6006" s="1" t="s">
        <v>30560</v>
      </c>
      <c r="P6006" t="s">
        <v>30561</v>
      </c>
      <c r="Q6006" t="s">
        <v>23</v>
      </c>
      <c r="R6006" t="s">
        <v>23</v>
      </c>
      <c r="S6006" t="s">
        <v>23</v>
      </c>
      <c r="T6006" t="s">
        <v>23</v>
      </c>
      <c r="U6006" t="s">
        <v>23</v>
      </c>
      <c r="V6006" t="s">
        <v>3736</v>
      </c>
    </row>
    <row r="6007" spans="1:22">
      <c r="A6007">
        <v>6299463</v>
      </c>
      <c r="B6007" t="str">
        <f t="shared" si="473"/>
        <v>pTC68</v>
      </c>
      <c r="C6007" t="str">
        <f t="shared" si="474"/>
        <v>NC_008690.1</v>
      </c>
      <c r="D6007" t="str">
        <f t="shared" si="475"/>
        <v>AB262966</v>
      </c>
      <c r="E6007" t="str">
        <f t="shared" si="477"/>
        <v>Vibrio</v>
      </c>
      <c r="F6007" t="s">
        <v>32132</v>
      </c>
      <c r="G6007" t="str">
        <f t="shared" si="476"/>
        <v>Vibriosp.                      Gammaproteobacteria7.84745.99212---86</v>
      </c>
      <c r="H6007" t="s">
        <v>30562</v>
      </c>
      <c r="I6007" t="s">
        <v>15</v>
      </c>
      <c r="J6007" t="s">
        <v>78</v>
      </c>
      <c r="K6007" t="s">
        <v>79</v>
      </c>
      <c r="L6007" t="s">
        <v>30563</v>
      </c>
      <c r="M6007" t="s">
        <v>30564</v>
      </c>
      <c r="N6007" t="s">
        <v>30565</v>
      </c>
      <c r="O6007" s="1" t="s">
        <v>30566</v>
      </c>
      <c r="P6007" t="s">
        <v>30567</v>
      </c>
      <c r="Q6007">
        <v>2</v>
      </c>
      <c r="R6007" t="s">
        <v>23</v>
      </c>
      <c r="S6007" t="s">
        <v>23</v>
      </c>
      <c r="T6007" t="s">
        <v>23</v>
      </c>
      <c r="U6007">
        <v>8</v>
      </c>
      <c r="V6007">
        <v>6</v>
      </c>
    </row>
    <row r="6008" spans="1:22">
      <c r="A6008">
        <v>6299367</v>
      </c>
      <c r="B6008" t="str">
        <f t="shared" si="473"/>
        <v>pVT1</v>
      </c>
      <c r="C6008" t="str">
        <f t="shared" si="474"/>
        <v>NC_010614.1</v>
      </c>
      <c r="D6008" t="str">
        <f t="shared" si="475"/>
        <v>EU573358</v>
      </c>
      <c r="E6008" t="str">
        <f t="shared" si="477"/>
        <v>Vibrio</v>
      </c>
      <c r="F6008" t="s">
        <v>32925</v>
      </c>
      <c r="G6008" t="str">
        <f t="shared" si="476"/>
        <v xml:space="preserve">Vibriotapetis                  Gammaproteobacteria82.26645.462385---85-                                                                </v>
      </c>
      <c r="H6008" t="s">
        <v>30568</v>
      </c>
      <c r="I6008" t="s">
        <v>15</v>
      </c>
      <c r="J6008" t="s">
        <v>78</v>
      </c>
      <c r="K6008" t="s">
        <v>79</v>
      </c>
      <c r="L6008" t="s">
        <v>30569</v>
      </c>
      <c r="M6008" t="s">
        <v>30570</v>
      </c>
      <c r="N6008" t="s">
        <v>30571</v>
      </c>
      <c r="O6008" s="1" t="s">
        <v>30572</v>
      </c>
      <c r="P6008" t="s">
        <v>30573</v>
      </c>
      <c r="Q6008">
        <v>85</v>
      </c>
      <c r="R6008" t="s">
        <v>23</v>
      </c>
      <c r="S6008" t="s">
        <v>23</v>
      </c>
      <c r="T6008" t="s">
        <v>23</v>
      </c>
      <c r="U6008">
        <v>85</v>
      </c>
      <c r="V6008" t="s">
        <v>495</v>
      </c>
    </row>
    <row r="6009" spans="1:22">
      <c r="A6009">
        <v>6299271</v>
      </c>
      <c r="B6009" t="str">
        <f t="shared" si="473"/>
        <v>p48</v>
      </c>
      <c r="C6009" t="str">
        <f t="shared" si="474"/>
        <v>NZ_CP009359.1</v>
      </c>
      <c r="D6009" t="str">
        <f t="shared" si="475"/>
        <v>CP009359</v>
      </c>
      <c r="E6009" t="str">
        <f t="shared" si="477"/>
        <v>Vibrio</v>
      </c>
      <c r="F6009" t="s">
        <v>32926</v>
      </c>
      <c r="G6009" t="str">
        <f t="shared" si="476"/>
        <v xml:space="preserve">Vibriotubiashii                Gammaproteobacteria47.97340.604162---62-                                                        </v>
      </c>
      <c r="H6009" t="s">
        <v>30574</v>
      </c>
      <c r="I6009" t="s">
        <v>15</v>
      </c>
      <c r="J6009" t="s">
        <v>78</v>
      </c>
      <c r="K6009" t="s">
        <v>79</v>
      </c>
      <c r="L6009" t="s">
        <v>30575</v>
      </c>
      <c r="M6009" t="s">
        <v>30576</v>
      </c>
      <c r="N6009" t="s">
        <v>30577</v>
      </c>
      <c r="O6009" s="1" t="s">
        <v>30578</v>
      </c>
      <c r="P6009" t="s">
        <v>30579</v>
      </c>
      <c r="Q6009">
        <v>62</v>
      </c>
      <c r="R6009" t="s">
        <v>23</v>
      </c>
      <c r="S6009" t="s">
        <v>23</v>
      </c>
      <c r="T6009" t="s">
        <v>23</v>
      </c>
      <c r="U6009">
        <v>62</v>
      </c>
      <c r="V6009" t="s">
        <v>58</v>
      </c>
    </row>
    <row r="6010" spans="1:22">
      <c r="A6010">
        <v>6299175</v>
      </c>
      <c r="B6010" t="str">
        <f t="shared" si="473"/>
        <v>p251</v>
      </c>
      <c r="C6010" t="str">
        <f t="shared" si="474"/>
        <v>NZ_CP009356.1</v>
      </c>
      <c r="D6010" t="str">
        <f t="shared" si="475"/>
        <v>CP009356</v>
      </c>
      <c r="E6010" t="str">
        <f t="shared" si="477"/>
        <v>Vibrio</v>
      </c>
      <c r="F6010" t="s">
        <v>32926</v>
      </c>
      <c r="G6010" t="str">
        <f t="shared" si="476"/>
        <v>Vibriotubiashii                Gammaproteobacteria251.40847.4221207---2081</v>
      </c>
      <c r="H6010" t="s">
        <v>30574</v>
      </c>
      <c r="I6010" t="s">
        <v>15</v>
      </c>
      <c r="J6010" t="s">
        <v>78</v>
      </c>
      <c r="K6010" t="s">
        <v>79</v>
      </c>
      <c r="L6010" t="s">
        <v>30580</v>
      </c>
      <c r="M6010" t="s">
        <v>30581</v>
      </c>
      <c r="N6010" t="s">
        <v>30582</v>
      </c>
      <c r="O6010" s="1" t="s">
        <v>30583</v>
      </c>
      <c r="P6010" t="s">
        <v>30584</v>
      </c>
      <c r="Q6010">
        <v>207</v>
      </c>
      <c r="R6010" t="s">
        <v>23</v>
      </c>
      <c r="S6010" t="s">
        <v>23</v>
      </c>
      <c r="T6010" t="s">
        <v>23</v>
      </c>
      <c r="U6010">
        <v>208</v>
      </c>
      <c r="V6010">
        <v>1</v>
      </c>
    </row>
    <row r="6011" spans="1:22">
      <c r="A6011">
        <v>6299079</v>
      </c>
      <c r="B6011" t="str">
        <f t="shared" si="473"/>
        <v>p123</v>
      </c>
      <c r="C6011" t="str">
        <f t="shared" si="474"/>
        <v>NZ_CP009357.1</v>
      </c>
      <c r="D6011" t="str">
        <f t="shared" si="475"/>
        <v>CP009357</v>
      </c>
      <c r="E6011" t="str">
        <f t="shared" si="477"/>
        <v>Vibrio</v>
      </c>
      <c r="F6011" t="s">
        <v>32926</v>
      </c>
      <c r="G6011" t="str">
        <f t="shared" si="476"/>
        <v>Vibriotubiashii                Gammaproteobacteria122.80847.8861142---1431</v>
      </c>
      <c r="H6011" t="s">
        <v>30574</v>
      </c>
      <c r="I6011" t="s">
        <v>15</v>
      </c>
      <c r="J6011" t="s">
        <v>78</v>
      </c>
      <c r="K6011" t="s">
        <v>79</v>
      </c>
      <c r="L6011" t="s">
        <v>30585</v>
      </c>
      <c r="M6011" t="s">
        <v>30586</v>
      </c>
      <c r="N6011" t="s">
        <v>30587</v>
      </c>
      <c r="O6011" s="1" t="s">
        <v>30588</v>
      </c>
      <c r="P6011" t="s">
        <v>30589</v>
      </c>
      <c r="Q6011">
        <v>142</v>
      </c>
      <c r="R6011" t="s">
        <v>23</v>
      </c>
      <c r="S6011" t="s">
        <v>23</v>
      </c>
      <c r="T6011" t="s">
        <v>23</v>
      </c>
      <c r="U6011">
        <v>143</v>
      </c>
      <c r="V6011">
        <v>1</v>
      </c>
    </row>
    <row r="6012" spans="1:22">
      <c r="A6012">
        <v>6298983</v>
      </c>
      <c r="B6012" t="str">
        <f t="shared" si="473"/>
        <v>p57</v>
      </c>
      <c r="C6012" t="str">
        <f t="shared" si="474"/>
        <v>NZ_CP009358.1</v>
      </c>
      <c r="D6012" t="str">
        <f t="shared" si="475"/>
        <v>CP009358</v>
      </c>
      <c r="E6012" t="str">
        <f t="shared" si="477"/>
        <v>Vibrio</v>
      </c>
      <c r="F6012" t="s">
        <v>32926</v>
      </c>
      <c r="G6012" t="str">
        <f t="shared" si="476"/>
        <v xml:space="preserve">Vibriotubiashii                Gammaproteobacteria57.07644.244572---72-                                                        </v>
      </c>
      <c r="H6012" t="s">
        <v>30574</v>
      </c>
      <c r="I6012" t="s">
        <v>15</v>
      </c>
      <c r="J6012" t="s">
        <v>78</v>
      </c>
      <c r="K6012" t="s">
        <v>79</v>
      </c>
      <c r="L6012" t="s">
        <v>30590</v>
      </c>
      <c r="M6012" t="s">
        <v>30591</v>
      </c>
      <c r="N6012" t="s">
        <v>30592</v>
      </c>
      <c r="O6012" s="1" t="s">
        <v>30593</v>
      </c>
      <c r="P6012" t="s">
        <v>30594</v>
      </c>
      <c r="Q6012">
        <v>72</v>
      </c>
      <c r="R6012" t="s">
        <v>23</v>
      </c>
      <c r="S6012" t="s">
        <v>23</v>
      </c>
      <c r="T6012" t="s">
        <v>23</v>
      </c>
      <c r="U6012">
        <v>72</v>
      </c>
      <c r="V6012" t="s">
        <v>58</v>
      </c>
    </row>
    <row r="6013" spans="1:22">
      <c r="A6013">
        <v>6298887</v>
      </c>
      <c r="B6013" t="str">
        <f t="shared" si="473"/>
        <v>p93U204</v>
      </c>
      <c r="C6013" t="str">
        <f t="shared" si="474"/>
        <v>NZ_CP009263.1</v>
      </c>
      <c r="D6013" t="str">
        <f t="shared" si="475"/>
        <v>CP009263</v>
      </c>
      <c r="E6013" t="str">
        <f t="shared" si="477"/>
        <v>Vibrio</v>
      </c>
      <c r="F6013" t="s">
        <v>32927</v>
      </c>
      <c r="G6013" t="str">
        <f t="shared" si="476"/>
        <v xml:space="preserve">Vibriovulnificus               Gammaproteobacteria5.71940.33925---5-                                                        </v>
      </c>
      <c r="H6013" t="s">
        <v>30595</v>
      </c>
      <c r="I6013" t="s">
        <v>15</v>
      </c>
      <c r="J6013" t="s">
        <v>78</v>
      </c>
      <c r="K6013" t="s">
        <v>79</v>
      </c>
      <c r="L6013" t="s">
        <v>30596</v>
      </c>
      <c r="M6013" t="s">
        <v>30597</v>
      </c>
      <c r="N6013" t="s">
        <v>30598</v>
      </c>
      <c r="O6013" s="1" t="s">
        <v>9178</v>
      </c>
      <c r="P6013" t="s">
        <v>30599</v>
      </c>
      <c r="Q6013">
        <v>5</v>
      </c>
      <c r="R6013" t="s">
        <v>23</v>
      </c>
      <c r="S6013" t="s">
        <v>23</v>
      </c>
      <c r="T6013" t="s">
        <v>23</v>
      </c>
      <c r="U6013">
        <v>5</v>
      </c>
      <c r="V6013" t="s">
        <v>58</v>
      </c>
    </row>
    <row r="6014" spans="1:22">
      <c r="A6014">
        <v>6298791</v>
      </c>
      <c r="B6014" t="str">
        <f t="shared" si="473"/>
        <v>pC4602-1</v>
      </c>
      <c r="C6014" t="str">
        <f t="shared" si="474"/>
        <v>NC_009702.1</v>
      </c>
      <c r="D6014" t="str">
        <f t="shared" si="475"/>
        <v>AM293859</v>
      </c>
      <c r="E6014" t="str">
        <f t="shared" si="477"/>
        <v>Vibrio</v>
      </c>
      <c r="F6014" t="s">
        <v>32927</v>
      </c>
      <c r="G6014" t="str">
        <f t="shared" si="476"/>
        <v xml:space="preserve">Vibriovulnificus               Gammaproteobacteria56.62845.221469---69-                                                </v>
      </c>
      <c r="H6014" t="s">
        <v>30600</v>
      </c>
      <c r="I6014" t="s">
        <v>15</v>
      </c>
      <c r="J6014" t="s">
        <v>78</v>
      </c>
      <c r="K6014" t="s">
        <v>79</v>
      </c>
      <c r="L6014" t="s">
        <v>30601</v>
      </c>
      <c r="M6014" t="s">
        <v>30602</v>
      </c>
      <c r="N6014" t="s">
        <v>30603</v>
      </c>
      <c r="O6014" s="1" t="s">
        <v>30604</v>
      </c>
      <c r="P6014" t="s">
        <v>30605</v>
      </c>
      <c r="Q6014">
        <v>69</v>
      </c>
      <c r="R6014" t="s">
        <v>23</v>
      </c>
      <c r="S6014" t="s">
        <v>23</v>
      </c>
      <c r="T6014" t="s">
        <v>23</v>
      </c>
      <c r="U6014">
        <v>69</v>
      </c>
      <c r="V6014" t="s">
        <v>24</v>
      </c>
    </row>
    <row r="6015" spans="1:22">
      <c r="A6015">
        <v>6298695</v>
      </c>
      <c r="B6015" t="str">
        <f t="shared" si="473"/>
        <v>p48/10</v>
      </c>
      <c r="C6015" t="str">
        <f t="shared" si="474"/>
        <v>NC_025128.1</v>
      </c>
      <c r="D6015" t="str">
        <f t="shared" si="475"/>
        <v>HG803186</v>
      </c>
      <c r="E6015" t="str">
        <f t="shared" si="477"/>
        <v>Vibrio</v>
      </c>
      <c r="F6015" t="s">
        <v>32927</v>
      </c>
      <c r="G6015" t="str">
        <f t="shared" si="476"/>
        <v xml:space="preserve">Vibriovulnificus               Gammaproteobacteria79.25846.3915112---112-                                                                </v>
      </c>
      <c r="H6015" t="s">
        <v>30606</v>
      </c>
      <c r="I6015" t="s">
        <v>15</v>
      </c>
      <c r="J6015" t="s">
        <v>78</v>
      </c>
      <c r="K6015" t="s">
        <v>79</v>
      </c>
      <c r="L6015" t="s">
        <v>30607</v>
      </c>
      <c r="M6015" t="s">
        <v>30608</v>
      </c>
      <c r="N6015" t="s">
        <v>30609</v>
      </c>
      <c r="O6015" s="1" t="s">
        <v>30610</v>
      </c>
      <c r="P6015" t="s">
        <v>30611</v>
      </c>
      <c r="Q6015">
        <v>112</v>
      </c>
      <c r="R6015" t="s">
        <v>23</v>
      </c>
      <c r="S6015" t="s">
        <v>23</v>
      </c>
      <c r="T6015" t="s">
        <v>23</v>
      </c>
      <c r="U6015">
        <v>112</v>
      </c>
      <c r="V6015" t="s">
        <v>495</v>
      </c>
    </row>
    <row r="6016" spans="1:22">
      <c r="A6016">
        <v>6298599</v>
      </c>
      <c r="B6016" t="str">
        <f t="shared" si="473"/>
        <v>pC4602-2</v>
      </c>
      <c r="C6016" t="str">
        <f t="shared" si="474"/>
        <v>NC_009703.1</v>
      </c>
      <c r="D6016" t="str">
        <f t="shared" si="475"/>
        <v>AM293860</v>
      </c>
      <c r="E6016" t="str">
        <f t="shared" si="477"/>
        <v>Vibrio</v>
      </c>
      <c r="F6016" t="s">
        <v>32927</v>
      </c>
      <c r="G6016" t="str">
        <f t="shared" si="476"/>
        <v xml:space="preserve">Vibriovulnificus               Gammaproteobacteria66.94643.312567---67-                                                </v>
      </c>
      <c r="H6016" t="s">
        <v>30600</v>
      </c>
      <c r="I6016" t="s">
        <v>15</v>
      </c>
      <c r="J6016" t="s">
        <v>78</v>
      </c>
      <c r="K6016" t="s">
        <v>79</v>
      </c>
      <c r="L6016" t="s">
        <v>30612</v>
      </c>
      <c r="M6016" t="s">
        <v>30613</v>
      </c>
      <c r="N6016" t="s">
        <v>30614</v>
      </c>
      <c r="O6016" s="1" t="s">
        <v>30615</v>
      </c>
      <c r="P6016" t="s">
        <v>30616</v>
      </c>
      <c r="Q6016">
        <v>67</v>
      </c>
      <c r="R6016" t="s">
        <v>23</v>
      </c>
      <c r="S6016" t="s">
        <v>23</v>
      </c>
      <c r="T6016" t="s">
        <v>23</v>
      </c>
      <c r="U6016">
        <v>67</v>
      </c>
      <c r="V6016" t="s">
        <v>24</v>
      </c>
    </row>
    <row r="6017" spans="1:22">
      <c r="A6017">
        <v>6298503</v>
      </c>
      <c r="B6017" t="str">
        <f t="shared" si="473"/>
        <v>pR99</v>
      </c>
      <c r="C6017" t="str">
        <f t="shared" si="474"/>
        <v>NC_009701.1</v>
      </c>
      <c r="D6017" t="str">
        <f t="shared" si="475"/>
        <v>-</v>
      </c>
      <c r="E6017" t="str">
        <f t="shared" si="477"/>
        <v>Vibrio</v>
      </c>
      <c r="F6017" t="s">
        <v>32927</v>
      </c>
      <c r="G6017" t="str">
        <f t="shared" si="476"/>
        <v xml:space="preserve">Vibriovulnificus               Gammaproteobacteria68.44643.76371---71-                                                                </v>
      </c>
      <c r="H6017" t="s">
        <v>30617</v>
      </c>
      <c r="I6017" t="s">
        <v>15</v>
      </c>
      <c r="J6017" t="s">
        <v>78</v>
      </c>
      <c r="K6017" t="s">
        <v>79</v>
      </c>
      <c r="L6017" t="s">
        <v>30618</v>
      </c>
      <c r="M6017" t="s">
        <v>30619</v>
      </c>
      <c r="N6017" t="s">
        <v>23</v>
      </c>
      <c r="O6017" s="1" t="s">
        <v>30620</v>
      </c>
      <c r="P6017" t="s">
        <v>30621</v>
      </c>
      <c r="Q6017">
        <v>71</v>
      </c>
      <c r="R6017" t="s">
        <v>23</v>
      </c>
      <c r="S6017" t="s">
        <v>23</v>
      </c>
      <c r="T6017" t="s">
        <v>23</v>
      </c>
      <c r="U6017">
        <v>71</v>
      </c>
      <c r="V6017" t="s">
        <v>495</v>
      </c>
    </row>
    <row r="6018" spans="1:22">
      <c r="A6018">
        <v>6298407</v>
      </c>
      <c r="B6018" t="str">
        <f t="shared" si="473"/>
        <v>pMP1</v>
      </c>
      <c r="C6018" t="str">
        <f t="shared" si="474"/>
        <v>NC_012758.1</v>
      </c>
      <c r="D6018" t="str">
        <f t="shared" si="475"/>
        <v>DQ288663</v>
      </c>
      <c r="E6018" t="str">
        <f t="shared" si="477"/>
        <v>Vibrio</v>
      </c>
      <c r="F6018" t="s">
        <v>32927</v>
      </c>
      <c r="G6018" t="str">
        <f t="shared" si="476"/>
        <v xml:space="preserve">Vibriovulnificus               Gammaproteobacteria7.62840.02364---4-                                                                </v>
      </c>
      <c r="H6018" t="s">
        <v>30622</v>
      </c>
      <c r="I6018" t="s">
        <v>15</v>
      </c>
      <c r="J6018" t="s">
        <v>78</v>
      </c>
      <c r="K6018" t="s">
        <v>79</v>
      </c>
      <c r="L6018" t="s">
        <v>19891</v>
      </c>
      <c r="M6018" t="s">
        <v>30623</v>
      </c>
      <c r="N6018" t="s">
        <v>30624</v>
      </c>
      <c r="O6018" s="1" t="s">
        <v>30625</v>
      </c>
      <c r="P6018" t="s">
        <v>30626</v>
      </c>
      <c r="Q6018">
        <v>4</v>
      </c>
      <c r="R6018" t="s">
        <v>23</v>
      </c>
      <c r="S6018" t="s">
        <v>23</v>
      </c>
      <c r="T6018" t="s">
        <v>23</v>
      </c>
      <c r="U6018">
        <v>4</v>
      </c>
      <c r="V6018" t="s">
        <v>495</v>
      </c>
    </row>
    <row r="6019" spans="1:22">
      <c r="A6019">
        <v>6298311</v>
      </c>
      <c r="B6019" t="str">
        <f t="shared" ref="B6019:B6082" si="478">L6019</f>
        <v>unnamed</v>
      </c>
      <c r="C6019" t="str">
        <f t="shared" ref="C6019:C6082" si="479">M6019</f>
        <v>NZ_CM001801.1</v>
      </c>
      <c r="D6019" t="str">
        <f t="shared" ref="D6019:D6082" si="480">N6019</f>
        <v>CM001801</v>
      </c>
      <c r="E6019" t="str">
        <f t="shared" si="477"/>
        <v>Vibrio</v>
      </c>
      <c r="F6019" t="s">
        <v>32927</v>
      </c>
      <c r="G6019" t="str">
        <f t="shared" ref="G6019:G6082" si="481">CONCATENATE(E6019,F6019,K6019,O6019,P6019,Q6019,R6019,S6019,T6019,U6019,V6019)</f>
        <v xml:space="preserve">Vibriovulnificus               Gammaproteobacteria39.1945.904640---40-                                                        </v>
      </c>
      <c r="H6019" t="s">
        <v>30627</v>
      </c>
      <c r="I6019" t="s">
        <v>15</v>
      </c>
      <c r="J6019" t="s">
        <v>78</v>
      </c>
      <c r="K6019" t="s">
        <v>79</v>
      </c>
      <c r="L6019" t="s">
        <v>68</v>
      </c>
      <c r="M6019" t="s">
        <v>30628</v>
      </c>
      <c r="N6019" t="s">
        <v>30629</v>
      </c>
      <c r="O6019" s="1" t="s">
        <v>30630</v>
      </c>
      <c r="P6019" t="s">
        <v>30631</v>
      </c>
      <c r="Q6019">
        <v>40</v>
      </c>
      <c r="R6019" t="s">
        <v>23</v>
      </c>
      <c r="S6019" t="s">
        <v>23</v>
      </c>
      <c r="T6019" t="s">
        <v>23</v>
      </c>
      <c r="U6019">
        <v>40</v>
      </c>
      <c r="V6019" t="s">
        <v>58</v>
      </c>
    </row>
    <row r="6020" spans="1:22">
      <c r="A6020">
        <v>6298215</v>
      </c>
      <c r="B6020" t="str">
        <f t="shared" si="478"/>
        <v>pYJ016</v>
      </c>
      <c r="C6020" t="str">
        <f t="shared" si="479"/>
        <v>NC_005128.1</v>
      </c>
      <c r="D6020" t="str">
        <f t="shared" si="480"/>
        <v>AP005352</v>
      </c>
      <c r="E6020" t="str">
        <f t="shared" si="477"/>
        <v>Vibrio</v>
      </c>
      <c r="F6020" t="s">
        <v>32927</v>
      </c>
      <c r="G6020" t="str">
        <f t="shared" si="481"/>
        <v xml:space="preserve">Vibriovulnificus               Gammaproteobacteria48.50844.926654---54-                                                                </v>
      </c>
      <c r="H6020" t="s">
        <v>30632</v>
      </c>
      <c r="I6020" t="s">
        <v>15</v>
      </c>
      <c r="J6020" t="s">
        <v>78</v>
      </c>
      <c r="K6020" t="s">
        <v>79</v>
      </c>
      <c r="L6020" t="s">
        <v>30633</v>
      </c>
      <c r="M6020" t="s">
        <v>30634</v>
      </c>
      <c r="N6020" t="s">
        <v>30635</v>
      </c>
      <c r="O6020" s="1" t="s">
        <v>30636</v>
      </c>
      <c r="P6020" t="s">
        <v>30637</v>
      </c>
      <c r="Q6020">
        <v>54</v>
      </c>
      <c r="R6020" t="s">
        <v>23</v>
      </c>
      <c r="S6020" t="s">
        <v>23</v>
      </c>
      <c r="T6020" t="s">
        <v>23</v>
      </c>
      <c r="U6020">
        <v>54</v>
      </c>
      <c r="V6020" t="s">
        <v>495</v>
      </c>
    </row>
    <row r="6021" spans="1:22">
      <c r="A6021">
        <v>6298119</v>
      </c>
      <c r="B6021" t="str">
        <f t="shared" si="478"/>
        <v>MtVFPL3</v>
      </c>
      <c r="C6021" t="str">
        <f t="shared" si="479"/>
        <v>NC_011084.1</v>
      </c>
      <c r="D6021" t="str">
        <f t="shared" si="480"/>
        <v>X59266</v>
      </c>
      <c r="E6021" t="str">
        <f t="shared" si="477"/>
        <v>Vicia</v>
      </c>
      <c r="F6021" t="s">
        <v>32928</v>
      </c>
      <c r="G6021" t="str">
        <f t="shared" si="481"/>
        <v xml:space="preserve">Viciafaba                     Land Plants1.47851.9621------                                                                                        </v>
      </c>
      <c r="H6021" t="s">
        <v>30638</v>
      </c>
      <c r="I6021" t="s">
        <v>5279</v>
      </c>
      <c r="J6021" t="s">
        <v>7424</v>
      </c>
      <c r="K6021" t="s">
        <v>7425</v>
      </c>
      <c r="L6021" t="s">
        <v>30639</v>
      </c>
      <c r="M6021" t="s">
        <v>30640</v>
      </c>
      <c r="N6021" t="s">
        <v>30641</v>
      </c>
      <c r="O6021" s="1" t="s">
        <v>30642</v>
      </c>
      <c r="P6021" t="s">
        <v>30643</v>
      </c>
      <c r="Q6021" t="s">
        <v>23</v>
      </c>
      <c r="R6021" t="s">
        <v>23</v>
      </c>
      <c r="S6021" t="s">
        <v>23</v>
      </c>
      <c r="T6021" t="s">
        <v>23</v>
      </c>
      <c r="U6021" t="s">
        <v>23</v>
      </c>
      <c r="V6021" t="s">
        <v>32116</v>
      </c>
    </row>
    <row r="6022" spans="1:22">
      <c r="A6022">
        <v>6298023</v>
      </c>
      <c r="B6022" t="str">
        <f t="shared" si="478"/>
        <v>pSK37042</v>
      </c>
      <c r="C6022" t="str">
        <f t="shared" si="479"/>
        <v>NZ_CP007162.1</v>
      </c>
      <c r="D6022" t="str">
        <f t="shared" si="480"/>
        <v>CP007162</v>
      </c>
      <c r="E6022" t="str">
        <f t="shared" si="477"/>
        <v>Virgibacillus</v>
      </c>
      <c r="F6022" t="s">
        <v>32132</v>
      </c>
      <c r="G6022" t="str">
        <f t="shared" si="481"/>
        <v xml:space="preserve">Virgibacillussp.                      Bacilli12.06838.167120---20-                                                                        </v>
      </c>
      <c r="H6022" t="s">
        <v>30644</v>
      </c>
      <c r="I6022" t="s">
        <v>15</v>
      </c>
      <c r="J6022" t="s">
        <v>46</v>
      </c>
      <c r="K6022" t="s">
        <v>1953</v>
      </c>
      <c r="L6022" t="s">
        <v>30645</v>
      </c>
      <c r="M6022" t="s">
        <v>30646</v>
      </c>
      <c r="N6022" t="s">
        <v>30647</v>
      </c>
      <c r="O6022" s="1" t="s">
        <v>13978</v>
      </c>
      <c r="P6022" t="s">
        <v>30648</v>
      </c>
      <c r="Q6022">
        <v>20</v>
      </c>
      <c r="R6022" t="s">
        <v>23</v>
      </c>
      <c r="S6022" t="s">
        <v>23</v>
      </c>
      <c r="T6022" t="s">
        <v>23</v>
      </c>
      <c r="U6022">
        <v>20</v>
      </c>
      <c r="V6022" t="s">
        <v>3736</v>
      </c>
    </row>
    <row r="6023" spans="1:22">
      <c r="A6023">
        <v>6297927</v>
      </c>
      <c r="B6023" t="str">
        <f t="shared" si="478"/>
        <v>pSK37387</v>
      </c>
      <c r="C6023" t="str">
        <f t="shared" si="479"/>
        <v>NZ_CP007164.1</v>
      </c>
      <c r="D6023" t="str">
        <f t="shared" si="480"/>
        <v>CP007164</v>
      </c>
      <c r="E6023" t="str">
        <f t="shared" si="477"/>
        <v>Virgibacillus</v>
      </c>
      <c r="F6023" t="s">
        <v>32132</v>
      </c>
      <c r="G6023" t="str">
        <f t="shared" si="481"/>
        <v xml:space="preserve">Virgibacillussp.                      Bacilli4.49430.88564---4-                                                                        </v>
      </c>
      <c r="H6023" t="s">
        <v>30644</v>
      </c>
      <c r="I6023" t="s">
        <v>15</v>
      </c>
      <c r="J6023" t="s">
        <v>46</v>
      </c>
      <c r="K6023" t="s">
        <v>1953</v>
      </c>
      <c r="L6023" t="s">
        <v>30649</v>
      </c>
      <c r="M6023" t="s">
        <v>30650</v>
      </c>
      <c r="N6023" t="s">
        <v>30651</v>
      </c>
      <c r="O6023" s="1" t="s">
        <v>30652</v>
      </c>
      <c r="P6023" t="s">
        <v>30653</v>
      </c>
      <c r="Q6023">
        <v>4</v>
      </c>
      <c r="R6023" t="s">
        <v>23</v>
      </c>
      <c r="S6023" t="s">
        <v>23</v>
      </c>
      <c r="T6023" t="s">
        <v>23</v>
      </c>
      <c r="U6023">
        <v>4</v>
      </c>
      <c r="V6023" t="s">
        <v>3736</v>
      </c>
    </row>
    <row r="6024" spans="1:22">
      <c r="A6024">
        <v>6297831</v>
      </c>
      <c r="B6024" t="str">
        <f t="shared" si="478"/>
        <v>pSK37064</v>
      </c>
      <c r="C6024" t="str">
        <f t="shared" si="479"/>
        <v>NZ_CP007163.1</v>
      </c>
      <c r="D6024" t="str">
        <f t="shared" si="480"/>
        <v>CP007163</v>
      </c>
      <c r="E6024" t="str">
        <f t="shared" si="477"/>
        <v>Virgibacillus</v>
      </c>
      <c r="F6024" t="s">
        <v>32132</v>
      </c>
      <c r="G6024" t="str">
        <f t="shared" si="481"/>
        <v xml:space="preserve">Virgibacillussp.                      Bacilli4.09434.19645---5-                                                                        </v>
      </c>
      <c r="H6024" t="s">
        <v>30644</v>
      </c>
      <c r="I6024" t="s">
        <v>15</v>
      </c>
      <c r="J6024" t="s">
        <v>46</v>
      </c>
      <c r="K6024" t="s">
        <v>1953</v>
      </c>
      <c r="L6024" t="s">
        <v>30654</v>
      </c>
      <c r="M6024" t="s">
        <v>30655</v>
      </c>
      <c r="N6024" t="s">
        <v>30656</v>
      </c>
      <c r="O6024" s="1" t="s">
        <v>19202</v>
      </c>
      <c r="P6024" t="s">
        <v>30657</v>
      </c>
      <c r="Q6024">
        <v>5</v>
      </c>
      <c r="R6024" t="s">
        <v>23</v>
      </c>
      <c r="S6024" t="s">
        <v>23</v>
      </c>
      <c r="T6024" t="s">
        <v>23</v>
      </c>
      <c r="U6024">
        <v>5</v>
      </c>
      <c r="V6024" t="s">
        <v>3736</v>
      </c>
    </row>
    <row r="6025" spans="1:22">
      <c r="A6025">
        <v>6297735</v>
      </c>
      <c r="B6025" t="str">
        <f t="shared" si="478"/>
        <v>pWc</v>
      </c>
      <c r="C6025" t="str">
        <f t="shared" si="479"/>
        <v>NC_014226.1</v>
      </c>
      <c r="D6025" t="str">
        <f t="shared" si="480"/>
        <v>CP001929</v>
      </c>
      <c r="E6025" t="str">
        <f t="shared" si="477"/>
        <v>Waddlia</v>
      </c>
      <c r="F6025" t="s">
        <v>32929</v>
      </c>
      <c r="G6025" t="str">
        <f t="shared" si="481"/>
        <v xml:space="preserve">Waddliachondrophila             Chlamydiae15.59337.61323---23-                                </v>
      </c>
      <c r="H6025" t="s">
        <v>30658</v>
      </c>
      <c r="I6025" t="s">
        <v>15</v>
      </c>
      <c r="J6025" t="s">
        <v>8591</v>
      </c>
      <c r="K6025" t="s">
        <v>8592</v>
      </c>
      <c r="L6025" t="s">
        <v>30659</v>
      </c>
      <c r="M6025" t="s">
        <v>30660</v>
      </c>
      <c r="N6025" t="s">
        <v>30661</v>
      </c>
      <c r="O6025" s="1" t="s">
        <v>30662</v>
      </c>
      <c r="P6025" t="s">
        <v>30663</v>
      </c>
      <c r="Q6025">
        <v>23</v>
      </c>
      <c r="R6025" t="s">
        <v>23</v>
      </c>
      <c r="S6025" t="s">
        <v>23</v>
      </c>
      <c r="T6025" t="s">
        <v>23</v>
      </c>
      <c r="U6025">
        <v>23</v>
      </c>
      <c r="V6025" t="s">
        <v>108</v>
      </c>
    </row>
    <row r="6026" spans="1:22">
      <c r="A6026">
        <v>6297639</v>
      </c>
      <c r="B6026" t="str">
        <f t="shared" si="478"/>
        <v>pMKC03</v>
      </c>
      <c r="C6026" t="str">
        <f t="shared" si="479"/>
        <v>-</v>
      </c>
      <c r="D6026" t="str">
        <f t="shared" si="480"/>
        <v>CP012876.1</v>
      </c>
      <c r="E6026" t="str">
        <f t="shared" si="477"/>
        <v>Weissella</v>
      </c>
      <c r="F6026" t="s">
        <v>32930</v>
      </c>
      <c r="G6026" t="str">
        <f t="shared" si="481"/>
        <v>Weissellacibaria                  Bacilli22.9337.304819---245</v>
      </c>
      <c r="H6026" t="s">
        <v>30664</v>
      </c>
      <c r="I6026" t="s">
        <v>15</v>
      </c>
      <c r="J6026" t="s">
        <v>46</v>
      </c>
      <c r="K6026" t="s">
        <v>1953</v>
      </c>
      <c r="L6026" t="s">
        <v>30665</v>
      </c>
      <c r="M6026" t="s">
        <v>23</v>
      </c>
      <c r="N6026" t="s">
        <v>30666</v>
      </c>
      <c r="O6026" s="1" t="s">
        <v>30667</v>
      </c>
      <c r="P6026" t="s">
        <v>30668</v>
      </c>
      <c r="Q6026">
        <v>19</v>
      </c>
      <c r="R6026" t="s">
        <v>23</v>
      </c>
      <c r="S6026" t="s">
        <v>23</v>
      </c>
      <c r="T6026" t="s">
        <v>23</v>
      </c>
      <c r="U6026">
        <v>24</v>
      </c>
      <c r="V6026">
        <v>5</v>
      </c>
    </row>
    <row r="6027" spans="1:22">
      <c r="A6027">
        <v>6297543</v>
      </c>
      <c r="B6027" t="str">
        <f t="shared" si="478"/>
        <v>pMKC04</v>
      </c>
      <c r="C6027" t="str">
        <f t="shared" si="479"/>
        <v>-</v>
      </c>
      <c r="D6027" t="str">
        <f t="shared" si="480"/>
        <v>CP012877.1</v>
      </c>
      <c r="E6027" t="str">
        <f t="shared" si="477"/>
        <v>Weissella</v>
      </c>
      <c r="F6027" t="s">
        <v>32930</v>
      </c>
      <c r="G6027" t="str">
        <f t="shared" si="481"/>
        <v xml:space="preserve">Weissellacibaria                  Bacilli9.48437.43157---7-                                                                                        </v>
      </c>
      <c r="H6027" t="s">
        <v>30664</v>
      </c>
      <c r="I6027" t="s">
        <v>15</v>
      </c>
      <c r="J6027" t="s">
        <v>46</v>
      </c>
      <c r="K6027" t="s">
        <v>1953</v>
      </c>
      <c r="L6027" t="s">
        <v>30669</v>
      </c>
      <c r="M6027" t="s">
        <v>23</v>
      </c>
      <c r="N6027" t="s">
        <v>30670</v>
      </c>
      <c r="O6027" s="1" t="s">
        <v>30671</v>
      </c>
      <c r="P6027" t="s">
        <v>30672</v>
      </c>
      <c r="Q6027">
        <v>7</v>
      </c>
      <c r="R6027" t="s">
        <v>23</v>
      </c>
      <c r="S6027" t="s">
        <v>23</v>
      </c>
      <c r="T6027" t="s">
        <v>23</v>
      </c>
      <c r="U6027">
        <v>7</v>
      </c>
      <c r="V6027" t="s">
        <v>32116</v>
      </c>
    </row>
    <row r="6028" spans="1:22">
      <c r="A6028">
        <v>6297447</v>
      </c>
      <c r="B6028" t="str">
        <f t="shared" si="478"/>
        <v>pMKC02</v>
      </c>
      <c r="C6028" t="str">
        <f t="shared" si="479"/>
        <v>-</v>
      </c>
      <c r="D6028" t="str">
        <f t="shared" si="480"/>
        <v>CP012875.1</v>
      </c>
      <c r="E6028" t="str">
        <f t="shared" si="477"/>
        <v>Weissella</v>
      </c>
      <c r="F6028" t="s">
        <v>32930</v>
      </c>
      <c r="G6028" t="str">
        <f t="shared" si="481"/>
        <v>Weissellacibaria                  Bacilli24.07436.869716---226</v>
      </c>
      <c r="H6028" t="s">
        <v>30664</v>
      </c>
      <c r="I6028" t="s">
        <v>15</v>
      </c>
      <c r="J6028" t="s">
        <v>46</v>
      </c>
      <c r="K6028" t="s">
        <v>1953</v>
      </c>
      <c r="L6028" t="s">
        <v>30673</v>
      </c>
      <c r="M6028" t="s">
        <v>23</v>
      </c>
      <c r="N6028" t="s">
        <v>30674</v>
      </c>
      <c r="O6028" s="1" t="s">
        <v>30675</v>
      </c>
      <c r="P6028" t="s">
        <v>30676</v>
      </c>
      <c r="Q6028">
        <v>16</v>
      </c>
      <c r="R6028" t="s">
        <v>23</v>
      </c>
      <c r="S6028" t="s">
        <v>23</v>
      </c>
      <c r="T6028" t="s">
        <v>23</v>
      </c>
      <c r="U6028">
        <v>22</v>
      </c>
      <c r="V6028">
        <v>6</v>
      </c>
    </row>
    <row r="6029" spans="1:22">
      <c r="A6029">
        <v>6297351</v>
      </c>
      <c r="B6029" t="str">
        <f t="shared" si="478"/>
        <v>pMKC05</v>
      </c>
      <c r="C6029" t="str">
        <f t="shared" si="479"/>
        <v>-</v>
      </c>
      <c r="D6029" t="str">
        <f t="shared" si="480"/>
        <v>CP012878.1</v>
      </c>
      <c r="E6029" t="str">
        <f t="shared" si="477"/>
        <v>Weissella</v>
      </c>
      <c r="F6029" t="s">
        <v>32930</v>
      </c>
      <c r="G6029" t="str">
        <f t="shared" si="481"/>
        <v xml:space="preserve">Weissellacibaria                  Bacilli5.47235.80046---6-                                                                                        </v>
      </c>
      <c r="H6029" t="s">
        <v>30664</v>
      </c>
      <c r="I6029" t="s">
        <v>15</v>
      </c>
      <c r="J6029" t="s">
        <v>46</v>
      </c>
      <c r="K6029" t="s">
        <v>1953</v>
      </c>
      <c r="L6029" t="s">
        <v>30677</v>
      </c>
      <c r="M6029" t="s">
        <v>23</v>
      </c>
      <c r="N6029" t="s">
        <v>30678</v>
      </c>
      <c r="O6029" s="1" t="s">
        <v>30679</v>
      </c>
      <c r="P6029" t="s">
        <v>30680</v>
      </c>
      <c r="Q6029">
        <v>6</v>
      </c>
      <c r="R6029" t="s">
        <v>23</v>
      </c>
      <c r="S6029" t="s">
        <v>23</v>
      </c>
      <c r="T6029" t="s">
        <v>23</v>
      </c>
      <c r="U6029">
        <v>6</v>
      </c>
      <c r="V6029" t="s">
        <v>32116</v>
      </c>
    </row>
    <row r="6030" spans="1:22">
      <c r="A6030">
        <v>6297255</v>
      </c>
      <c r="B6030" t="str">
        <f t="shared" si="478"/>
        <v>pMKC06</v>
      </c>
      <c r="C6030" t="str">
        <f t="shared" si="479"/>
        <v>-</v>
      </c>
      <c r="D6030" t="str">
        <f t="shared" si="480"/>
        <v>CP012879.1</v>
      </c>
      <c r="E6030" t="str">
        <f t="shared" si="477"/>
        <v>Weissella</v>
      </c>
      <c r="F6030" t="s">
        <v>32930</v>
      </c>
      <c r="G6030" t="str">
        <f t="shared" si="481"/>
        <v xml:space="preserve">Weissellacibaria                  Bacilli4574853.64715---5-                                                                                        </v>
      </c>
      <c r="H6030" t="s">
        <v>30664</v>
      </c>
      <c r="I6030" t="s">
        <v>15</v>
      </c>
      <c r="J6030" t="s">
        <v>46</v>
      </c>
      <c r="K6030" t="s">
        <v>1953</v>
      </c>
      <c r="L6030" t="s">
        <v>30681</v>
      </c>
      <c r="M6030" t="s">
        <v>23</v>
      </c>
      <c r="N6030" t="s">
        <v>30682</v>
      </c>
      <c r="O6030" s="1">
        <v>45748</v>
      </c>
      <c r="P6030" t="s">
        <v>30683</v>
      </c>
      <c r="Q6030">
        <v>5</v>
      </c>
      <c r="R6030" t="s">
        <v>23</v>
      </c>
      <c r="S6030" t="s">
        <v>23</v>
      </c>
      <c r="T6030" t="s">
        <v>23</v>
      </c>
      <c r="U6030">
        <v>5</v>
      </c>
      <c r="V6030" t="s">
        <v>32116</v>
      </c>
    </row>
    <row r="6031" spans="1:22">
      <c r="A6031">
        <v>6297159</v>
      </c>
      <c r="B6031" t="str">
        <f t="shared" si="478"/>
        <v>pMKC07</v>
      </c>
      <c r="C6031" t="str">
        <f t="shared" si="479"/>
        <v>-</v>
      </c>
      <c r="D6031" t="str">
        <f t="shared" si="480"/>
        <v>CP012880.1</v>
      </c>
      <c r="E6031" t="str">
        <f t="shared" si="477"/>
        <v>Weissella</v>
      </c>
      <c r="F6031" t="s">
        <v>32930</v>
      </c>
      <c r="G6031" t="str">
        <f t="shared" si="481"/>
        <v xml:space="preserve">Weissellacibaria                  Bacilli2.86142.50263---3-                                                                                        </v>
      </c>
      <c r="H6031" t="s">
        <v>30664</v>
      </c>
      <c r="I6031" t="s">
        <v>15</v>
      </c>
      <c r="J6031" t="s">
        <v>46</v>
      </c>
      <c r="K6031" t="s">
        <v>1953</v>
      </c>
      <c r="L6031" t="s">
        <v>30684</v>
      </c>
      <c r="M6031" t="s">
        <v>23</v>
      </c>
      <c r="N6031" t="s">
        <v>30685</v>
      </c>
      <c r="O6031" s="1" t="s">
        <v>30686</v>
      </c>
      <c r="P6031" t="s">
        <v>30687</v>
      </c>
      <c r="Q6031">
        <v>3</v>
      </c>
      <c r="R6031" t="s">
        <v>23</v>
      </c>
      <c r="S6031" t="s">
        <v>23</v>
      </c>
      <c r="T6031" t="s">
        <v>23</v>
      </c>
      <c r="U6031">
        <v>3</v>
      </c>
      <c r="V6031" t="s">
        <v>32116</v>
      </c>
    </row>
    <row r="6032" spans="1:22">
      <c r="A6032">
        <v>6297063</v>
      </c>
      <c r="B6032" t="str">
        <f t="shared" si="478"/>
        <v>pMKC01</v>
      </c>
      <c r="C6032" t="str">
        <f t="shared" si="479"/>
        <v>-</v>
      </c>
      <c r="D6032" t="str">
        <f t="shared" si="480"/>
        <v>CP012874.1</v>
      </c>
      <c r="E6032" t="str">
        <f t="shared" si="477"/>
        <v>Weissella</v>
      </c>
      <c r="F6032" t="s">
        <v>32930</v>
      </c>
      <c r="G6032" t="str">
        <f t="shared" si="481"/>
        <v>Weissellacibaria                  Bacilli45.94936.335939---478</v>
      </c>
      <c r="H6032" t="s">
        <v>30664</v>
      </c>
      <c r="I6032" t="s">
        <v>15</v>
      </c>
      <c r="J6032" t="s">
        <v>46</v>
      </c>
      <c r="K6032" t="s">
        <v>1953</v>
      </c>
      <c r="L6032" t="s">
        <v>30688</v>
      </c>
      <c r="M6032" t="s">
        <v>23</v>
      </c>
      <c r="N6032" t="s">
        <v>30689</v>
      </c>
      <c r="O6032" s="1" t="s">
        <v>30690</v>
      </c>
      <c r="P6032" t="s">
        <v>30691</v>
      </c>
      <c r="Q6032">
        <v>39</v>
      </c>
      <c r="R6032" t="s">
        <v>23</v>
      </c>
      <c r="S6032" t="s">
        <v>23</v>
      </c>
      <c r="T6032" t="s">
        <v>23</v>
      </c>
      <c r="U6032">
        <v>47</v>
      </c>
      <c r="V6032">
        <v>8</v>
      </c>
    </row>
    <row r="6033" spans="1:22">
      <c r="A6033">
        <v>6296967</v>
      </c>
      <c r="B6033" t="str">
        <f t="shared" si="478"/>
        <v>pKLCA</v>
      </c>
      <c r="C6033" t="str">
        <f t="shared" si="479"/>
        <v>NC_010078.1</v>
      </c>
      <c r="D6033" t="str">
        <f t="shared" si="480"/>
        <v>AY188776</v>
      </c>
      <c r="E6033" t="str">
        <f t="shared" si="477"/>
        <v>Weissella</v>
      </c>
      <c r="F6033" t="s">
        <v>32930</v>
      </c>
      <c r="G6033" t="str">
        <f t="shared" si="481"/>
        <v xml:space="preserve">Weissellacibaria                  Bacilli1789941.67791---1-                                                                                </v>
      </c>
      <c r="H6033" t="s">
        <v>30692</v>
      </c>
      <c r="I6033" t="s">
        <v>15</v>
      </c>
      <c r="J6033" t="s">
        <v>46</v>
      </c>
      <c r="K6033" t="s">
        <v>1953</v>
      </c>
      <c r="L6033" t="s">
        <v>30693</v>
      </c>
      <c r="M6033" t="s">
        <v>30694</v>
      </c>
      <c r="N6033" t="s">
        <v>30695</v>
      </c>
      <c r="O6033" s="1">
        <v>17899</v>
      </c>
      <c r="P6033" t="s">
        <v>30696</v>
      </c>
      <c r="Q6033">
        <v>1</v>
      </c>
      <c r="R6033" t="s">
        <v>23</v>
      </c>
      <c r="S6033" t="s">
        <v>23</v>
      </c>
      <c r="T6033" t="s">
        <v>23</v>
      </c>
      <c r="U6033">
        <v>1</v>
      </c>
      <c r="V6033" t="s">
        <v>3129</v>
      </c>
    </row>
    <row r="6034" spans="1:22">
      <c r="A6034">
        <v>6296871</v>
      </c>
      <c r="B6034" t="str">
        <f t="shared" si="478"/>
        <v>pKW2126</v>
      </c>
      <c r="C6034" t="str">
        <f t="shared" si="479"/>
        <v>NC_010914.3</v>
      </c>
      <c r="D6034" t="str">
        <f t="shared" si="480"/>
        <v>EU236595</v>
      </c>
      <c r="E6034" t="str">
        <f t="shared" si="477"/>
        <v>Weissella</v>
      </c>
      <c r="F6034" t="s">
        <v>32930</v>
      </c>
      <c r="G6034" t="str">
        <f t="shared" si="481"/>
        <v xml:space="preserve">Weissellacibaria                  Bacilli2.12636.40641---1-                                                                                </v>
      </c>
      <c r="H6034" t="s">
        <v>30692</v>
      </c>
      <c r="I6034" t="s">
        <v>15</v>
      </c>
      <c r="J6034" t="s">
        <v>46</v>
      </c>
      <c r="K6034" t="s">
        <v>1953</v>
      </c>
      <c r="L6034" t="s">
        <v>30697</v>
      </c>
      <c r="M6034" t="s">
        <v>30698</v>
      </c>
      <c r="N6034" t="s">
        <v>30699</v>
      </c>
      <c r="O6034" s="1" t="s">
        <v>30700</v>
      </c>
      <c r="P6034" t="s">
        <v>30701</v>
      </c>
      <c r="Q6034">
        <v>1</v>
      </c>
      <c r="R6034" t="s">
        <v>23</v>
      </c>
      <c r="S6034" t="s">
        <v>23</v>
      </c>
      <c r="T6034" t="s">
        <v>23</v>
      </c>
      <c r="U6034">
        <v>1</v>
      </c>
      <c r="V6034" t="s">
        <v>3129</v>
      </c>
    </row>
    <row r="6035" spans="1:22">
      <c r="A6035">
        <v>6296775</v>
      </c>
      <c r="B6035" t="str">
        <f t="shared" si="478"/>
        <v>pJY33</v>
      </c>
      <c r="C6035" t="str">
        <f t="shared" si="479"/>
        <v>NC_025129.1</v>
      </c>
      <c r="D6035" t="str">
        <f t="shared" si="480"/>
        <v>KF879106</v>
      </c>
      <c r="E6035" t="str">
        <f t="shared" si="477"/>
        <v>Weissella</v>
      </c>
      <c r="F6035" t="s">
        <v>32930</v>
      </c>
      <c r="G6035" t="str">
        <f t="shared" si="481"/>
        <v xml:space="preserve">Weissellacibaria                  Bacilli2.36541.26852---2-                                                                                </v>
      </c>
      <c r="H6035" t="s">
        <v>30702</v>
      </c>
      <c r="I6035" t="s">
        <v>15</v>
      </c>
      <c r="J6035" t="s">
        <v>46</v>
      </c>
      <c r="K6035" t="s">
        <v>1953</v>
      </c>
      <c r="L6035" t="s">
        <v>30703</v>
      </c>
      <c r="M6035" t="s">
        <v>30704</v>
      </c>
      <c r="N6035" t="s">
        <v>30705</v>
      </c>
      <c r="O6035" s="1" t="s">
        <v>18482</v>
      </c>
      <c r="P6035" t="s">
        <v>30706</v>
      </c>
      <c r="Q6035">
        <v>2</v>
      </c>
      <c r="R6035" t="s">
        <v>23</v>
      </c>
      <c r="S6035" t="s">
        <v>23</v>
      </c>
      <c r="T6035" t="s">
        <v>23</v>
      </c>
      <c r="U6035">
        <v>2</v>
      </c>
      <c r="V6035" t="s">
        <v>3129</v>
      </c>
    </row>
    <row r="6036" spans="1:22">
      <c r="A6036">
        <v>6296679</v>
      </c>
      <c r="B6036" t="str">
        <f t="shared" si="478"/>
        <v>pKLCB</v>
      </c>
      <c r="C6036" t="str">
        <f t="shared" si="479"/>
        <v>NC_004341.2</v>
      </c>
      <c r="D6036" t="str">
        <f t="shared" si="480"/>
        <v>AF546865</v>
      </c>
      <c r="E6036" t="str">
        <f t="shared" si="477"/>
        <v>Weissella</v>
      </c>
      <c r="F6036" t="s">
        <v>32930</v>
      </c>
      <c r="G6036" t="str">
        <f t="shared" si="481"/>
        <v xml:space="preserve">Weissellacibaria                  Bacilli3.35337.16082---2-                                                                                </v>
      </c>
      <c r="H6036" t="s">
        <v>30692</v>
      </c>
      <c r="I6036" t="s">
        <v>15</v>
      </c>
      <c r="J6036" t="s">
        <v>46</v>
      </c>
      <c r="K6036" t="s">
        <v>1953</v>
      </c>
      <c r="L6036" t="s">
        <v>30707</v>
      </c>
      <c r="M6036" t="s">
        <v>30708</v>
      </c>
      <c r="N6036" t="s">
        <v>30709</v>
      </c>
      <c r="O6036" s="1" t="s">
        <v>17199</v>
      </c>
      <c r="P6036" t="s">
        <v>30710</v>
      </c>
      <c r="Q6036">
        <v>2</v>
      </c>
      <c r="R6036" t="s">
        <v>23</v>
      </c>
      <c r="S6036" t="s">
        <v>23</v>
      </c>
      <c r="T6036" t="s">
        <v>23</v>
      </c>
      <c r="U6036">
        <v>2</v>
      </c>
      <c r="V6036" t="s">
        <v>3129</v>
      </c>
    </row>
    <row r="6037" spans="1:22">
      <c r="A6037">
        <v>6296583</v>
      </c>
      <c r="B6037" t="str">
        <f t="shared" si="478"/>
        <v>WKp2903</v>
      </c>
      <c r="C6037" t="str">
        <f t="shared" si="479"/>
        <v>NC_015756.1</v>
      </c>
      <c r="D6037" t="str">
        <f t="shared" si="480"/>
        <v>CP002900</v>
      </c>
      <c r="E6037" t="str">
        <f t="shared" si="477"/>
        <v>Weissella</v>
      </c>
      <c r="F6037" t="s">
        <v>32931</v>
      </c>
      <c r="G6037" t="str">
        <f t="shared" si="481"/>
        <v xml:space="preserve">Weissellakoreensis                Bacilli18.99236.699720---20-                                                                        </v>
      </c>
      <c r="H6037" t="s">
        <v>30711</v>
      </c>
      <c r="I6037" t="s">
        <v>15</v>
      </c>
      <c r="J6037" t="s">
        <v>46</v>
      </c>
      <c r="K6037" t="s">
        <v>1953</v>
      </c>
      <c r="L6037" t="s">
        <v>30712</v>
      </c>
      <c r="M6037" t="s">
        <v>30713</v>
      </c>
      <c r="N6037" t="s">
        <v>30714</v>
      </c>
      <c r="O6037" s="1" t="s">
        <v>30715</v>
      </c>
      <c r="P6037" t="s">
        <v>30716</v>
      </c>
      <c r="Q6037">
        <v>20</v>
      </c>
      <c r="R6037" t="s">
        <v>23</v>
      </c>
      <c r="S6037" t="s">
        <v>23</v>
      </c>
      <c r="T6037" t="s">
        <v>23</v>
      </c>
      <c r="U6037">
        <v>20</v>
      </c>
      <c r="V6037" t="s">
        <v>3736</v>
      </c>
    </row>
    <row r="6038" spans="1:22">
      <c r="A6038">
        <v>6296487</v>
      </c>
      <c r="B6038" t="str">
        <f t="shared" si="478"/>
        <v>pWENMAR1</v>
      </c>
      <c r="C6038" t="str">
        <f t="shared" si="479"/>
        <v>NZ_CM003137.1</v>
      </c>
      <c r="D6038" t="str">
        <f t="shared" si="480"/>
        <v>CM003137</v>
      </c>
      <c r="E6038" t="str">
        <f t="shared" si="477"/>
        <v>Wenxinia</v>
      </c>
      <c r="F6038" t="s">
        <v>32120</v>
      </c>
      <c r="G6038" t="str">
        <f t="shared" si="481"/>
        <v>Wenxiniamarina                   Alphaproteobacteria10070.68760---633</v>
      </c>
      <c r="H6038" t="s">
        <v>30717</v>
      </c>
      <c r="I6038" t="s">
        <v>15</v>
      </c>
      <c r="J6038" t="s">
        <v>78</v>
      </c>
      <c r="K6038" t="s">
        <v>202</v>
      </c>
      <c r="L6038" t="s">
        <v>30718</v>
      </c>
      <c r="M6038" t="s">
        <v>30719</v>
      </c>
      <c r="N6038" t="s">
        <v>30720</v>
      </c>
      <c r="O6038" s="1">
        <v>100</v>
      </c>
      <c r="P6038" t="s">
        <v>30721</v>
      </c>
      <c r="Q6038">
        <v>60</v>
      </c>
      <c r="R6038" t="s">
        <v>23</v>
      </c>
      <c r="S6038" t="s">
        <v>23</v>
      </c>
      <c r="T6038" t="s">
        <v>23</v>
      </c>
      <c r="U6038">
        <v>63</v>
      </c>
      <c r="V6038">
        <v>3</v>
      </c>
    </row>
    <row r="6039" spans="1:22">
      <c r="A6039">
        <v>6296391</v>
      </c>
      <c r="B6039" t="str">
        <f t="shared" si="478"/>
        <v>pWBD2</v>
      </c>
      <c r="C6039" t="str">
        <f t="shared" si="479"/>
        <v>NC_019533.1</v>
      </c>
      <c r="D6039" t="str">
        <f t="shared" si="480"/>
        <v>JX668988</v>
      </c>
      <c r="E6039" t="str">
        <f t="shared" si="477"/>
        <v>Wheat</v>
      </c>
      <c r="F6039" t="s">
        <v>32932</v>
      </c>
      <c r="G6039" t="str">
        <f t="shared" si="481"/>
        <v xml:space="preserve">Wheatblue                     Mollicutes3.84423.95945---5-                                                                </v>
      </c>
      <c r="H6039" t="s">
        <v>30722</v>
      </c>
      <c r="I6039" t="s">
        <v>15</v>
      </c>
      <c r="J6039" t="s">
        <v>16</v>
      </c>
      <c r="K6039" t="s">
        <v>17</v>
      </c>
      <c r="L6039" t="s">
        <v>30723</v>
      </c>
      <c r="M6039" t="s">
        <v>30724</v>
      </c>
      <c r="N6039" t="s">
        <v>30725</v>
      </c>
      <c r="O6039" s="1" t="s">
        <v>26008</v>
      </c>
      <c r="P6039" t="s">
        <v>30726</v>
      </c>
      <c r="Q6039">
        <v>5</v>
      </c>
      <c r="R6039" t="s">
        <v>23</v>
      </c>
      <c r="S6039" t="s">
        <v>23</v>
      </c>
      <c r="T6039" t="s">
        <v>23</v>
      </c>
      <c r="U6039">
        <v>5</v>
      </c>
      <c r="V6039" t="s">
        <v>495</v>
      </c>
    </row>
    <row r="6040" spans="1:22">
      <c r="A6040">
        <v>6296295</v>
      </c>
      <c r="B6040" t="str">
        <f t="shared" si="478"/>
        <v>pWBD1</v>
      </c>
      <c r="C6040" t="str">
        <f t="shared" si="479"/>
        <v>NC_019535.1</v>
      </c>
      <c r="D6040" t="str">
        <f t="shared" si="480"/>
        <v>JX668987</v>
      </c>
      <c r="E6040" t="str">
        <f t="shared" si="477"/>
        <v>Wheat</v>
      </c>
      <c r="F6040" t="s">
        <v>32932</v>
      </c>
      <c r="G6040" t="str">
        <f t="shared" si="481"/>
        <v xml:space="preserve">Wheatblue                     Mollicutes3.44925.39874---4-                                                                </v>
      </c>
      <c r="H6040" t="s">
        <v>30722</v>
      </c>
      <c r="I6040" t="s">
        <v>15</v>
      </c>
      <c r="J6040" t="s">
        <v>16</v>
      </c>
      <c r="K6040" t="s">
        <v>17</v>
      </c>
      <c r="L6040" t="s">
        <v>30727</v>
      </c>
      <c r="M6040" t="s">
        <v>30728</v>
      </c>
      <c r="N6040" t="s">
        <v>30729</v>
      </c>
      <c r="O6040" s="1" t="s">
        <v>30730</v>
      </c>
      <c r="P6040" t="s">
        <v>30731</v>
      </c>
      <c r="Q6040">
        <v>4</v>
      </c>
      <c r="R6040" t="s">
        <v>23</v>
      </c>
      <c r="S6040" t="s">
        <v>23</v>
      </c>
      <c r="T6040" t="s">
        <v>23</v>
      </c>
      <c r="U6040">
        <v>4</v>
      </c>
      <c r="V6040" t="s">
        <v>495</v>
      </c>
    </row>
    <row r="6041" spans="1:22">
      <c r="A6041">
        <v>6296199</v>
      </c>
      <c r="B6041" t="str">
        <f t="shared" si="478"/>
        <v>pWBD3</v>
      </c>
      <c r="C6041" t="str">
        <f t="shared" si="479"/>
        <v>NC_019536.1</v>
      </c>
      <c r="D6041" t="str">
        <f t="shared" si="480"/>
        <v>JX668989</v>
      </c>
      <c r="E6041" t="str">
        <f t="shared" si="477"/>
        <v>Wheat</v>
      </c>
      <c r="F6041" t="s">
        <v>32932</v>
      </c>
      <c r="G6041" t="str">
        <f t="shared" si="481"/>
        <v xml:space="preserve">Wheatblue                     Mollicutes3.60124.24336---6-                                                                </v>
      </c>
      <c r="H6041" t="s">
        <v>30722</v>
      </c>
      <c r="I6041" t="s">
        <v>15</v>
      </c>
      <c r="J6041" t="s">
        <v>16</v>
      </c>
      <c r="K6041" t="s">
        <v>17</v>
      </c>
      <c r="L6041" t="s">
        <v>30732</v>
      </c>
      <c r="M6041" t="s">
        <v>30733</v>
      </c>
      <c r="N6041" t="s">
        <v>30734</v>
      </c>
      <c r="O6041" s="1" t="s">
        <v>30735</v>
      </c>
      <c r="P6041" t="s">
        <v>30736</v>
      </c>
      <c r="Q6041">
        <v>6</v>
      </c>
      <c r="R6041" t="s">
        <v>23</v>
      </c>
      <c r="S6041" t="s">
        <v>23</v>
      </c>
      <c r="T6041" t="s">
        <v>23</v>
      </c>
      <c r="U6041">
        <v>6</v>
      </c>
      <c r="V6041" t="s">
        <v>495</v>
      </c>
    </row>
    <row r="6042" spans="1:22">
      <c r="A6042">
        <v>6296103</v>
      </c>
      <c r="B6042" t="str">
        <f t="shared" si="478"/>
        <v>pWb1</v>
      </c>
      <c r="C6042" t="str">
        <f t="shared" si="479"/>
        <v>NC_003425.1</v>
      </c>
      <c r="D6042" t="str">
        <f t="shared" si="480"/>
        <v>AB063523</v>
      </c>
      <c r="E6042" t="str">
        <f t="shared" si="477"/>
        <v>Wigglesworthia</v>
      </c>
      <c r="F6042" t="s">
        <v>32933</v>
      </c>
      <c r="G6042" t="str">
        <f t="shared" si="481"/>
        <v xml:space="preserve">Wigglesworthiaglossinidia              Gammaproteobacteria4687421.96976---6-                        </v>
      </c>
      <c r="H6042" t="s">
        <v>30737</v>
      </c>
      <c r="I6042" t="s">
        <v>15</v>
      </c>
      <c r="J6042" t="s">
        <v>78</v>
      </c>
      <c r="K6042" t="s">
        <v>79</v>
      </c>
      <c r="L6042" t="s">
        <v>30738</v>
      </c>
      <c r="M6042" t="s">
        <v>30739</v>
      </c>
      <c r="N6042" t="s">
        <v>30740</v>
      </c>
      <c r="O6042" s="1">
        <v>46874</v>
      </c>
      <c r="P6042" t="s">
        <v>30741</v>
      </c>
      <c r="Q6042">
        <v>6</v>
      </c>
      <c r="R6042" t="s">
        <v>23</v>
      </c>
      <c r="S6042" t="s">
        <v>23</v>
      </c>
      <c r="T6042" t="s">
        <v>23</v>
      </c>
      <c r="U6042">
        <v>6</v>
      </c>
      <c r="V6042" t="s">
        <v>289</v>
      </c>
    </row>
    <row r="6043" spans="1:22">
      <c r="A6043">
        <v>6296007</v>
      </c>
      <c r="B6043" t="str">
        <f t="shared" si="478"/>
        <v>pXAUT01</v>
      </c>
      <c r="C6043" t="str">
        <f t="shared" si="479"/>
        <v>NC_009717.1</v>
      </c>
      <c r="D6043" t="str">
        <f t="shared" si="480"/>
        <v>CP000782</v>
      </c>
      <c r="E6043" t="str">
        <f t="shared" ref="E6043:E6106" si="482">MID(H6043,1,FIND(" ",H6043)-1)</f>
        <v>Xanthobacter</v>
      </c>
      <c r="F6043" t="s">
        <v>32934</v>
      </c>
      <c r="G6043" t="str">
        <f t="shared" si="481"/>
        <v>Xanthobacterautotrophicus            Alphaproteobacteria316.16465.3373281---30928</v>
      </c>
      <c r="H6043" t="s">
        <v>30742</v>
      </c>
      <c r="I6043" t="s">
        <v>15</v>
      </c>
      <c r="J6043" t="s">
        <v>78</v>
      </c>
      <c r="K6043" t="s">
        <v>202</v>
      </c>
      <c r="L6043" t="s">
        <v>30743</v>
      </c>
      <c r="M6043" t="s">
        <v>30744</v>
      </c>
      <c r="N6043" t="s">
        <v>30745</v>
      </c>
      <c r="O6043" s="1" t="s">
        <v>30746</v>
      </c>
      <c r="P6043" t="s">
        <v>30747</v>
      </c>
      <c r="Q6043">
        <v>281</v>
      </c>
      <c r="R6043" t="s">
        <v>23</v>
      </c>
      <c r="S6043" t="s">
        <v>23</v>
      </c>
      <c r="T6043" t="s">
        <v>23</v>
      </c>
      <c r="U6043">
        <v>309</v>
      </c>
      <c r="V6043">
        <v>28</v>
      </c>
    </row>
    <row r="6044" spans="1:22">
      <c r="A6044">
        <v>6295911</v>
      </c>
      <c r="B6044" t="str">
        <f t="shared" si="478"/>
        <v>plasmII</v>
      </c>
      <c r="C6044" t="str">
        <f t="shared" si="479"/>
        <v>NC_017556.1</v>
      </c>
      <c r="D6044" t="str">
        <f t="shared" si="480"/>
        <v>FP340278</v>
      </c>
      <c r="E6044" t="str">
        <f t="shared" si="482"/>
        <v>Xanthomonas</v>
      </c>
      <c r="F6044" t="s">
        <v>32935</v>
      </c>
      <c r="G6044" t="str">
        <f t="shared" si="481"/>
        <v>Xanthomonasalbilineans              Gammaproteobacteria31.55559.971534---351</v>
      </c>
      <c r="H6044" t="s">
        <v>30748</v>
      </c>
      <c r="I6044" t="s">
        <v>15</v>
      </c>
      <c r="J6044" t="s">
        <v>78</v>
      </c>
      <c r="K6044" t="s">
        <v>79</v>
      </c>
      <c r="L6044" t="s">
        <v>30749</v>
      </c>
      <c r="M6044" t="s">
        <v>30750</v>
      </c>
      <c r="N6044" t="s">
        <v>30751</v>
      </c>
      <c r="O6044" s="1" t="s">
        <v>30752</v>
      </c>
      <c r="P6044" t="s">
        <v>30753</v>
      </c>
      <c r="Q6044">
        <v>34</v>
      </c>
      <c r="R6044" t="s">
        <v>23</v>
      </c>
      <c r="S6044" t="s">
        <v>23</v>
      </c>
      <c r="T6044" t="s">
        <v>23</v>
      </c>
      <c r="U6044">
        <v>35</v>
      </c>
      <c r="V6044">
        <v>1</v>
      </c>
    </row>
    <row r="6045" spans="1:22">
      <c r="A6045">
        <v>6295815</v>
      </c>
      <c r="B6045" t="str">
        <f t="shared" si="478"/>
        <v>plasmI</v>
      </c>
      <c r="C6045" t="str">
        <f t="shared" si="479"/>
        <v>NC_017557.1</v>
      </c>
      <c r="D6045" t="str">
        <f t="shared" si="480"/>
        <v>FP340279</v>
      </c>
      <c r="E6045" t="str">
        <f t="shared" si="482"/>
        <v>Xanthomonas</v>
      </c>
      <c r="F6045" t="s">
        <v>32935</v>
      </c>
      <c r="G6045" t="str">
        <f t="shared" si="481"/>
        <v>Xanthomonasalbilineans              Gammaproteobacteria24.83758.356527---281</v>
      </c>
      <c r="H6045" t="s">
        <v>30748</v>
      </c>
      <c r="I6045" t="s">
        <v>15</v>
      </c>
      <c r="J6045" t="s">
        <v>78</v>
      </c>
      <c r="K6045" t="s">
        <v>79</v>
      </c>
      <c r="L6045" t="s">
        <v>30754</v>
      </c>
      <c r="M6045" t="s">
        <v>30755</v>
      </c>
      <c r="N6045" t="s">
        <v>30756</v>
      </c>
      <c r="O6045" s="1" t="s">
        <v>30757</v>
      </c>
      <c r="P6045" t="s">
        <v>30758</v>
      </c>
      <c r="Q6045">
        <v>27</v>
      </c>
      <c r="R6045" t="s">
        <v>23</v>
      </c>
      <c r="S6045" t="s">
        <v>23</v>
      </c>
      <c r="T6045" t="s">
        <v>23</v>
      </c>
      <c r="U6045">
        <v>28</v>
      </c>
      <c r="V6045">
        <v>1</v>
      </c>
    </row>
    <row r="6046" spans="1:22">
      <c r="A6046">
        <v>6295719</v>
      </c>
      <c r="B6046" t="str">
        <f t="shared" si="478"/>
        <v>plasmIII</v>
      </c>
      <c r="C6046" t="str">
        <f t="shared" si="479"/>
        <v>NC_017555.1</v>
      </c>
      <c r="D6046" t="str">
        <f t="shared" si="480"/>
        <v>FP340277</v>
      </c>
      <c r="E6046" t="str">
        <f t="shared" si="482"/>
        <v>Xanthomonas</v>
      </c>
      <c r="F6046" t="s">
        <v>32935</v>
      </c>
      <c r="G6046" t="str">
        <f t="shared" si="481"/>
        <v xml:space="preserve">Xanthomonasalbilineans              Gammaproteobacteria27.21257.342331---31-                                        </v>
      </c>
      <c r="H6046" t="s">
        <v>30748</v>
      </c>
      <c r="I6046" t="s">
        <v>15</v>
      </c>
      <c r="J6046" t="s">
        <v>78</v>
      </c>
      <c r="K6046" t="s">
        <v>79</v>
      </c>
      <c r="L6046" t="s">
        <v>30759</v>
      </c>
      <c r="M6046" t="s">
        <v>30760</v>
      </c>
      <c r="N6046" t="s">
        <v>30761</v>
      </c>
      <c r="O6046" s="1" t="s">
        <v>30762</v>
      </c>
      <c r="P6046" t="s">
        <v>30763</v>
      </c>
      <c r="Q6046">
        <v>31</v>
      </c>
      <c r="R6046" t="s">
        <v>23</v>
      </c>
      <c r="S6046" t="s">
        <v>23</v>
      </c>
      <c r="T6046" t="s">
        <v>23</v>
      </c>
      <c r="U6046">
        <v>31</v>
      </c>
      <c r="V6046" t="s">
        <v>44</v>
      </c>
    </row>
    <row r="6047" spans="1:22">
      <c r="A6047">
        <v>6295623</v>
      </c>
      <c r="B6047" t="str">
        <f t="shared" si="478"/>
        <v>unnamed1</v>
      </c>
      <c r="C6047" t="str">
        <f t="shared" si="479"/>
        <v>NZ_CM002262.1</v>
      </c>
      <c r="D6047" t="str">
        <f t="shared" si="480"/>
        <v>CM002262</v>
      </c>
      <c r="E6047" t="str">
        <f t="shared" si="482"/>
        <v>Xanthomonas</v>
      </c>
      <c r="F6047" t="s">
        <v>32936</v>
      </c>
      <c r="G6047" t="str">
        <f t="shared" si="481"/>
        <v>Xanthomonasalfalfae                 Gammaproteobacteria34.37859.980240---422</v>
      </c>
      <c r="H6047" t="s">
        <v>30764</v>
      </c>
      <c r="I6047" t="s">
        <v>15</v>
      </c>
      <c r="J6047" t="s">
        <v>78</v>
      </c>
      <c r="K6047" t="s">
        <v>79</v>
      </c>
      <c r="L6047" t="s">
        <v>2368</v>
      </c>
      <c r="M6047" t="s">
        <v>30765</v>
      </c>
      <c r="N6047" t="s">
        <v>30766</v>
      </c>
      <c r="O6047" s="1" t="s">
        <v>30767</v>
      </c>
      <c r="P6047" t="s">
        <v>30768</v>
      </c>
      <c r="Q6047">
        <v>40</v>
      </c>
      <c r="R6047" t="s">
        <v>23</v>
      </c>
      <c r="S6047" t="s">
        <v>23</v>
      </c>
      <c r="T6047" t="s">
        <v>23</v>
      </c>
      <c r="U6047">
        <v>42</v>
      </c>
      <c r="V6047">
        <v>2</v>
      </c>
    </row>
    <row r="6048" spans="1:22">
      <c r="A6048">
        <v>6295527</v>
      </c>
      <c r="B6048" t="str">
        <f t="shared" si="478"/>
        <v>unnamed2</v>
      </c>
      <c r="C6048" t="str">
        <f t="shared" si="479"/>
        <v>NZ_CM002263.1</v>
      </c>
      <c r="D6048" t="str">
        <f t="shared" si="480"/>
        <v>CM002263</v>
      </c>
      <c r="E6048" t="str">
        <f t="shared" si="482"/>
        <v>Xanthomonas</v>
      </c>
      <c r="F6048" t="s">
        <v>32936</v>
      </c>
      <c r="G6048" t="str">
        <f t="shared" si="481"/>
        <v xml:space="preserve">Xanthomonasalfalfae                 Gammaproteobacteria1391256.72271---1-                                </v>
      </c>
      <c r="H6048" t="s">
        <v>30764</v>
      </c>
      <c r="I6048" t="s">
        <v>15</v>
      </c>
      <c r="J6048" t="s">
        <v>78</v>
      </c>
      <c r="K6048" t="s">
        <v>79</v>
      </c>
      <c r="L6048" t="s">
        <v>2373</v>
      </c>
      <c r="M6048" t="s">
        <v>30769</v>
      </c>
      <c r="N6048" t="s">
        <v>30770</v>
      </c>
      <c r="O6048" s="1">
        <v>13912</v>
      </c>
      <c r="P6048" t="s">
        <v>30771</v>
      </c>
      <c r="Q6048">
        <v>1</v>
      </c>
      <c r="R6048" t="s">
        <v>23</v>
      </c>
      <c r="S6048" t="s">
        <v>23</v>
      </c>
      <c r="T6048" t="s">
        <v>23</v>
      </c>
      <c r="U6048">
        <v>1</v>
      </c>
      <c r="V6048" t="s">
        <v>108</v>
      </c>
    </row>
    <row r="6049" spans="1:22">
      <c r="A6049">
        <v>6295431</v>
      </c>
      <c r="B6049" t="str">
        <f t="shared" si="478"/>
        <v>pXap41</v>
      </c>
      <c r="C6049" t="str">
        <f t="shared" si="479"/>
        <v>NC_016053.1</v>
      </c>
      <c r="D6049" t="str">
        <f t="shared" si="480"/>
        <v>FR875157</v>
      </c>
      <c r="E6049" t="str">
        <f t="shared" si="482"/>
        <v>Xanthomonas</v>
      </c>
      <c r="F6049" t="s">
        <v>32937</v>
      </c>
      <c r="G6049" t="str">
        <f t="shared" si="481"/>
        <v>Xanthomonasarboricola               Gammaproteobacteria41.10262.315743---441</v>
      </c>
      <c r="H6049" t="s">
        <v>30772</v>
      </c>
      <c r="I6049" t="s">
        <v>15</v>
      </c>
      <c r="J6049" t="s">
        <v>78</v>
      </c>
      <c r="K6049" t="s">
        <v>79</v>
      </c>
      <c r="L6049" t="s">
        <v>30773</v>
      </c>
      <c r="M6049" t="s">
        <v>30774</v>
      </c>
      <c r="N6049" t="s">
        <v>30775</v>
      </c>
      <c r="O6049" s="1" t="s">
        <v>30776</v>
      </c>
      <c r="P6049" t="s">
        <v>30777</v>
      </c>
      <c r="Q6049">
        <v>43</v>
      </c>
      <c r="R6049" t="s">
        <v>23</v>
      </c>
      <c r="S6049" t="s">
        <v>23</v>
      </c>
      <c r="T6049" t="s">
        <v>23</v>
      </c>
      <c r="U6049">
        <v>44</v>
      </c>
      <c r="V6049">
        <v>1</v>
      </c>
    </row>
    <row r="6050" spans="1:22">
      <c r="A6050">
        <v>6295335</v>
      </c>
      <c r="B6050" t="str">
        <f t="shared" si="478"/>
        <v>pXAG81</v>
      </c>
      <c r="C6050" t="str">
        <f t="shared" si="479"/>
        <v>NC_010876.1</v>
      </c>
      <c r="D6050" t="str">
        <f t="shared" si="480"/>
        <v>AY780632</v>
      </c>
      <c r="E6050" t="str">
        <f t="shared" si="482"/>
        <v>Xanthomonas</v>
      </c>
      <c r="F6050" t="s">
        <v>32938</v>
      </c>
      <c r="G6050" t="str">
        <f t="shared" si="481"/>
        <v xml:space="preserve">Xanthomonasaxonopodis               Gammaproteobacteria26.72161.434834---34-                                                        </v>
      </c>
      <c r="H6050" t="s">
        <v>30778</v>
      </c>
      <c r="I6050" t="s">
        <v>15</v>
      </c>
      <c r="J6050" t="s">
        <v>78</v>
      </c>
      <c r="K6050" t="s">
        <v>79</v>
      </c>
      <c r="L6050" t="s">
        <v>30779</v>
      </c>
      <c r="M6050" t="s">
        <v>30780</v>
      </c>
      <c r="N6050" t="s">
        <v>30781</v>
      </c>
      <c r="O6050" s="1" t="s">
        <v>30782</v>
      </c>
      <c r="P6050" t="s">
        <v>30783</v>
      </c>
      <c r="Q6050">
        <v>34</v>
      </c>
      <c r="R6050" t="s">
        <v>23</v>
      </c>
      <c r="S6050" t="s">
        <v>23</v>
      </c>
      <c r="T6050" t="s">
        <v>23</v>
      </c>
      <c r="U6050">
        <v>34</v>
      </c>
      <c r="V6050" t="s">
        <v>58</v>
      </c>
    </row>
    <row r="6051" spans="1:22">
      <c r="A6051">
        <v>6295239</v>
      </c>
      <c r="B6051" t="str">
        <f t="shared" si="478"/>
        <v>pXAG82</v>
      </c>
      <c r="C6051" t="str">
        <f t="shared" si="479"/>
        <v>NC_010887.1</v>
      </c>
      <c r="D6051" t="str">
        <f t="shared" si="480"/>
        <v>AY780633</v>
      </c>
      <c r="E6051" t="str">
        <f t="shared" si="482"/>
        <v>Xanthomonas</v>
      </c>
      <c r="F6051" t="s">
        <v>32938</v>
      </c>
      <c r="G6051" t="str">
        <f t="shared" si="481"/>
        <v xml:space="preserve">Xanthomonasaxonopodis               Gammaproteobacteria1.31566.23571---1-                                                        </v>
      </c>
      <c r="H6051" t="s">
        <v>30778</v>
      </c>
      <c r="I6051" t="s">
        <v>15</v>
      </c>
      <c r="J6051" t="s">
        <v>78</v>
      </c>
      <c r="K6051" t="s">
        <v>79</v>
      </c>
      <c r="L6051" t="s">
        <v>30784</v>
      </c>
      <c r="M6051" t="s">
        <v>30785</v>
      </c>
      <c r="N6051" t="s">
        <v>30786</v>
      </c>
      <c r="O6051" s="1" t="s">
        <v>30787</v>
      </c>
      <c r="P6051" t="s">
        <v>30788</v>
      </c>
      <c r="Q6051">
        <v>1</v>
      </c>
      <c r="R6051" t="s">
        <v>23</v>
      </c>
      <c r="S6051" t="s">
        <v>23</v>
      </c>
      <c r="T6051" t="s">
        <v>23</v>
      </c>
      <c r="U6051">
        <v>1</v>
      </c>
      <c r="V6051" t="s">
        <v>58</v>
      </c>
    </row>
    <row r="6052" spans="1:22">
      <c r="A6052">
        <v>6295143</v>
      </c>
      <c r="B6052" t="str">
        <f t="shared" si="478"/>
        <v>pAG1</v>
      </c>
      <c r="C6052" t="str">
        <f t="shared" si="479"/>
        <v>NC_010872.1</v>
      </c>
      <c r="D6052" t="str">
        <f t="shared" si="480"/>
        <v>AY780631</v>
      </c>
      <c r="E6052" t="str">
        <f t="shared" si="482"/>
        <v>Xanthomonas</v>
      </c>
      <c r="F6052" t="s">
        <v>32938</v>
      </c>
      <c r="G6052" t="str">
        <f t="shared" si="481"/>
        <v xml:space="preserve">Xanthomonasaxonopodis               Gammaproteobacteria15.14362.398516---16-                                                        </v>
      </c>
      <c r="H6052" t="s">
        <v>30789</v>
      </c>
      <c r="I6052" t="s">
        <v>15</v>
      </c>
      <c r="J6052" t="s">
        <v>78</v>
      </c>
      <c r="K6052" t="s">
        <v>79</v>
      </c>
      <c r="L6052" t="s">
        <v>30790</v>
      </c>
      <c r="M6052" t="s">
        <v>30791</v>
      </c>
      <c r="N6052" t="s">
        <v>30792</v>
      </c>
      <c r="O6052" s="1" t="s">
        <v>30793</v>
      </c>
      <c r="P6052" t="s">
        <v>30794</v>
      </c>
      <c r="Q6052">
        <v>16</v>
      </c>
      <c r="R6052" t="s">
        <v>23</v>
      </c>
      <c r="S6052" t="s">
        <v>23</v>
      </c>
      <c r="T6052" t="s">
        <v>23</v>
      </c>
      <c r="U6052">
        <v>16</v>
      </c>
      <c r="V6052" t="s">
        <v>58</v>
      </c>
    </row>
    <row r="6053" spans="1:22">
      <c r="A6053">
        <v>6295047</v>
      </c>
      <c r="B6053" t="str">
        <f t="shared" si="478"/>
        <v>unnamed2</v>
      </c>
      <c r="C6053" t="str">
        <f t="shared" si="479"/>
        <v>NZ_CM002868.1</v>
      </c>
      <c r="D6053" t="str">
        <f t="shared" si="480"/>
        <v>CM002868</v>
      </c>
      <c r="E6053" t="str">
        <f t="shared" si="482"/>
        <v>Xanthomonas</v>
      </c>
      <c r="F6053" t="s">
        <v>32938</v>
      </c>
      <c r="G6053" t="str">
        <f t="shared" si="481"/>
        <v xml:space="preserve">Xanthomonasaxonopodis               Gammaproteobacteria20.78158.827821---21-                                </v>
      </c>
      <c r="H6053" t="s">
        <v>30795</v>
      </c>
      <c r="I6053" t="s">
        <v>15</v>
      </c>
      <c r="J6053" t="s">
        <v>78</v>
      </c>
      <c r="K6053" t="s">
        <v>79</v>
      </c>
      <c r="L6053" t="s">
        <v>2373</v>
      </c>
      <c r="M6053" t="s">
        <v>30796</v>
      </c>
      <c r="N6053" t="s">
        <v>30797</v>
      </c>
      <c r="O6053" s="1" t="s">
        <v>30798</v>
      </c>
      <c r="P6053" t="s">
        <v>30799</v>
      </c>
      <c r="Q6053">
        <v>21</v>
      </c>
      <c r="R6053" t="s">
        <v>23</v>
      </c>
      <c r="S6053" t="s">
        <v>23</v>
      </c>
      <c r="T6053" t="s">
        <v>23</v>
      </c>
      <c r="U6053">
        <v>21</v>
      </c>
      <c r="V6053" t="s">
        <v>108</v>
      </c>
    </row>
    <row r="6054" spans="1:22">
      <c r="A6054">
        <v>6294951</v>
      </c>
      <c r="B6054" t="str">
        <f t="shared" si="478"/>
        <v>unnamed1</v>
      </c>
      <c r="C6054" t="str">
        <f t="shared" si="479"/>
        <v>NZ_CM002867.1</v>
      </c>
      <c r="D6054" t="str">
        <f t="shared" si="480"/>
        <v>CM002867</v>
      </c>
      <c r="E6054" t="str">
        <f t="shared" si="482"/>
        <v>Xanthomonas</v>
      </c>
      <c r="F6054" t="s">
        <v>32938</v>
      </c>
      <c r="G6054" t="str">
        <f t="shared" si="481"/>
        <v>Xanthomonasaxonopodis               Gammaproteobacteria35.71259.705440---411</v>
      </c>
      <c r="H6054" t="s">
        <v>30795</v>
      </c>
      <c r="I6054" t="s">
        <v>15</v>
      </c>
      <c r="J6054" t="s">
        <v>78</v>
      </c>
      <c r="K6054" t="s">
        <v>79</v>
      </c>
      <c r="L6054" t="s">
        <v>2368</v>
      </c>
      <c r="M6054" t="s">
        <v>30800</v>
      </c>
      <c r="N6054" t="s">
        <v>30801</v>
      </c>
      <c r="O6054" s="1" t="s">
        <v>30802</v>
      </c>
      <c r="P6054" t="s">
        <v>30803</v>
      </c>
      <c r="Q6054">
        <v>40</v>
      </c>
      <c r="R6054" t="s">
        <v>23</v>
      </c>
      <c r="S6054" t="s">
        <v>23</v>
      </c>
      <c r="T6054" t="s">
        <v>23</v>
      </c>
      <c r="U6054">
        <v>41</v>
      </c>
      <c r="V6054">
        <v>1</v>
      </c>
    </row>
    <row r="6055" spans="1:22">
      <c r="A6055">
        <v>6294855</v>
      </c>
      <c r="B6055" t="str">
        <f t="shared" si="478"/>
        <v>pXAC33</v>
      </c>
      <c r="C6055" t="str">
        <f t="shared" si="479"/>
        <v>NC_003921.3</v>
      </c>
      <c r="D6055" t="str">
        <f t="shared" si="480"/>
        <v>AE008924</v>
      </c>
      <c r="E6055" t="str">
        <f t="shared" si="482"/>
        <v>Xanthomonas</v>
      </c>
      <c r="F6055" t="s">
        <v>32938</v>
      </c>
      <c r="G6055" t="str">
        <f t="shared" si="481"/>
        <v>Xanthomonasaxonopodis               Gammaproteobacteria33.761.866534---362</v>
      </c>
      <c r="H6055" t="s">
        <v>30804</v>
      </c>
      <c r="I6055" t="s">
        <v>15</v>
      </c>
      <c r="J6055" t="s">
        <v>78</v>
      </c>
      <c r="K6055" t="s">
        <v>79</v>
      </c>
      <c r="L6055" t="s">
        <v>30805</v>
      </c>
      <c r="M6055" t="s">
        <v>30806</v>
      </c>
      <c r="N6055" t="s">
        <v>30807</v>
      </c>
      <c r="O6055" s="1" t="s">
        <v>30808</v>
      </c>
      <c r="P6055" t="s">
        <v>30809</v>
      </c>
      <c r="Q6055">
        <v>34</v>
      </c>
      <c r="R6055" t="s">
        <v>23</v>
      </c>
      <c r="S6055" t="s">
        <v>23</v>
      </c>
      <c r="T6055" t="s">
        <v>23</v>
      </c>
      <c r="U6055">
        <v>36</v>
      </c>
      <c r="V6055">
        <v>2</v>
      </c>
    </row>
    <row r="6056" spans="1:22">
      <c r="A6056">
        <v>6294759</v>
      </c>
      <c r="B6056" t="str">
        <f t="shared" si="478"/>
        <v>pXAC64</v>
      </c>
      <c r="C6056" t="str">
        <f t="shared" si="479"/>
        <v>NC_003922.1</v>
      </c>
      <c r="D6056" t="str">
        <f t="shared" si="480"/>
        <v>AE008925</v>
      </c>
      <c r="E6056" t="str">
        <f t="shared" si="482"/>
        <v>Xanthomonas</v>
      </c>
      <c r="F6056" t="s">
        <v>32938</v>
      </c>
      <c r="G6056" t="str">
        <f t="shared" si="481"/>
        <v>Xanthomonasaxonopodis               Gammaproteobacteria64.9261.392561---654</v>
      </c>
      <c r="H6056" t="s">
        <v>30804</v>
      </c>
      <c r="I6056" t="s">
        <v>15</v>
      </c>
      <c r="J6056" t="s">
        <v>78</v>
      </c>
      <c r="K6056" t="s">
        <v>79</v>
      </c>
      <c r="L6056" t="s">
        <v>30810</v>
      </c>
      <c r="M6056" t="s">
        <v>30811</v>
      </c>
      <c r="N6056" t="s">
        <v>30812</v>
      </c>
      <c r="O6056" s="1" t="s">
        <v>30813</v>
      </c>
      <c r="P6056" t="s">
        <v>30814</v>
      </c>
      <c r="Q6056">
        <v>61</v>
      </c>
      <c r="R6056" t="s">
        <v>23</v>
      </c>
      <c r="S6056" t="s">
        <v>23</v>
      </c>
      <c r="T6056" t="s">
        <v>23</v>
      </c>
      <c r="U6056">
        <v>65</v>
      </c>
      <c r="V6056">
        <v>4</v>
      </c>
    </row>
    <row r="6057" spans="1:22">
      <c r="A6057">
        <v>6294663</v>
      </c>
      <c r="B6057" t="str">
        <f t="shared" si="478"/>
        <v>unnamed1</v>
      </c>
      <c r="C6057" t="str">
        <f t="shared" si="479"/>
        <v>NZ_CM002269.1</v>
      </c>
      <c r="D6057" t="str">
        <f t="shared" si="480"/>
        <v>CM002269</v>
      </c>
      <c r="E6057" t="str">
        <f t="shared" si="482"/>
        <v>Xanthomonas</v>
      </c>
      <c r="F6057" t="s">
        <v>32938</v>
      </c>
      <c r="G6057" t="str">
        <f t="shared" si="481"/>
        <v>Xanthomonasaxonopodis               Gammaproteobacteria24.28560.115326---271</v>
      </c>
      <c r="H6057" t="s">
        <v>30815</v>
      </c>
      <c r="I6057" t="s">
        <v>15</v>
      </c>
      <c r="J6057" t="s">
        <v>78</v>
      </c>
      <c r="K6057" t="s">
        <v>79</v>
      </c>
      <c r="L6057" t="s">
        <v>2368</v>
      </c>
      <c r="M6057" t="s">
        <v>30816</v>
      </c>
      <c r="N6057" t="s">
        <v>30817</v>
      </c>
      <c r="O6057" s="1" t="s">
        <v>30818</v>
      </c>
      <c r="P6057" t="s">
        <v>30819</v>
      </c>
      <c r="Q6057">
        <v>26</v>
      </c>
      <c r="R6057" t="s">
        <v>23</v>
      </c>
      <c r="S6057" t="s">
        <v>23</v>
      </c>
      <c r="T6057" t="s">
        <v>23</v>
      </c>
      <c r="U6057">
        <v>27</v>
      </c>
      <c r="V6057">
        <v>1</v>
      </c>
    </row>
    <row r="6058" spans="1:22">
      <c r="A6058">
        <v>6294567</v>
      </c>
      <c r="B6058" t="str">
        <f t="shared" si="478"/>
        <v>unnamed2</v>
      </c>
      <c r="C6058" t="str">
        <f t="shared" si="479"/>
        <v>NZ_CM002270.1</v>
      </c>
      <c r="D6058" t="str">
        <f t="shared" si="480"/>
        <v>CM002270</v>
      </c>
      <c r="E6058" t="str">
        <f t="shared" si="482"/>
        <v>Xanthomonas</v>
      </c>
      <c r="F6058" t="s">
        <v>32938</v>
      </c>
      <c r="G6058" t="str">
        <f t="shared" si="481"/>
        <v>Xanthomonasaxonopodis               Gammaproteobacteria5.75353.95454---62</v>
      </c>
      <c r="H6058" t="s">
        <v>30815</v>
      </c>
      <c r="I6058" t="s">
        <v>15</v>
      </c>
      <c r="J6058" t="s">
        <v>78</v>
      </c>
      <c r="K6058" t="s">
        <v>79</v>
      </c>
      <c r="L6058" t="s">
        <v>2373</v>
      </c>
      <c r="M6058" t="s">
        <v>30820</v>
      </c>
      <c r="N6058" t="s">
        <v>30821</v>
      </c>
      <c r="O6058" s="1" t="s">
        <v>30822</v>
      </c>
      <c r="P6058" t="s">
        <v>30823</v>
      </c>
      <c r="Q6058">
        <v>4</v>
      </c>
      <c r="R6058" t="s">
        <v>23</v>
      </c>
      <c r="S6058" t="s">
        <v>23</v>
      </c>
      <c r="T6058" t="s">
        <v>23</v>
      </c>
      <c r="U6058">
        <v>6</v>
      </c>
      <c r="V6058">
        <v>2</v>
      </c>
    </row>
    <row r="6059" spans="1:22">
      <c r="A6059">
        <v>6294471</v>
      </c>
      <c r="B6059" t="str">
        <f t="shared" si="478"/>
        <v>unnamed1</v>
      </c>
      <c r="C6059" t="str">
        <f t="shared" si="479"/>
        <v>NZ_CM002265.1</v>
      </c>
      <c r="D6059" t="str">
        <f t="shared" si="480"/>
        <v>CM002265</v>
      </c>
      <c r="E6059" t="str">
        <f t="shared" si="482"/>
        <v>Xanthomonas</v>
      </c>
      <c r="F6059" t="s">
        <v>32938</v>
      </c>
      <c r="G6059" t="str">
        <f t="shared" si="481"/>
        <v>Xanthomonasaxonopodis               Gammaproteobacteria49.04460.131754---584</v>
      </c>
      <c r="H6059" t="s">
        <v>30824</v>
      </c>
      <c r="I6059" t="s">
        <v>15</v>
      </c>
      <c r="J6059" t="s">
        <v>78</v>
      </c>
      <c r="K6059" t="s">
        <v>79</v>
      </c>
      <c r="L6059" t="s">
        <v>2368</v>
      </c>
      <c r="M6059" t="s">
        <v>30825</v>
      </c>
      <c r="N6059" t="s">
        <v>30826</v>
      </c>
      <c r="O6059" s="1" t="s">
        <v>30827</v>
      </c>
      <c r="P6059" t="s">
        <v>30828</v>
      </c>
      <c r="Q6059">
        <v>54</v>
      </c>
      <c r="R6059" t="s">
        <v>23</v>
      </c>
      <c r="S6059" t="s">
        <v>23</v>
      </c>
      <c r="T6059" t="s">
        <v>23</v>
      </c>
      <c r="U6059">
        <v>58</v>
      </c>
      <c r="V6059">
        <v>4</v>
      </c>
    </row>
    <row r="6060" spans="1:22">
      <c r="A6060">
        <v>6294375</v>
      </c>
      <c r="B6060" t="str">
        <f t="shared" si="478"/>
        <v>unnamed2</v>
      </c>
      <c r="C6060" t="str">
        <f t="shared" si="479"/>
        <v>NZ_CM002266.1</v>
      </c>
      <c r="D6060" t="str">
        <f t="shared" si="480"/>
        <v>CM002266</v>
      </c>
      <c r="E6060" t="str">
        <f t="shared" si="482"/>
        <v>Xanthomonas</v>
      </c>
      <c r="F6060" t="s">
        <v>32938</v>
      </c>
      <c r="G6060" t="str">
        <f t="shared" si="481"/>
        <v>Xanthomonasaxonopodis               Gammaproteobacteria22.57460.17123---252</v>
      </c>
      <c r="H6060" t="s">
        <v>30824</v>
      </c>
      <c r="I6060" t="s">
        <v>15</v>
      </c>
      <c r="J6060" t="s">
        <v>78</v>
      </c>
      <c r="K6060" t="s">
        <v>79</v>
      </c>
      <c r="L6060" t="s">
        <v>2373</v>
      </c>
      <c r="M6060" t="s">
        <v>30829</v>
      </c>
      <c r="N6060" t="s">
        <v>30830</v>
      </c>
      <c r="O6060" s="1" t="s">
        <v>30831</v>
      </c>
      <c r="P6060" t="s">
        <v>30832</v>
      </c>
      <c r="Q6060">
        <v>23</v>
      </c>
      <c r="R6060" t="s">
        <v>23</v>
      </c>
      <c r="S6060" t="s">
        <v>23</v>
      </c>
      <c r="T6060" t="s">
        <v>23</v>
      </c>
      <c r="U6060">
        <v>25</v>
      </c>
      <c r="V6060">
        <v>2</v>
      </c>
    </row>
    <row r="6061" spans="1:22">
      <c r="A6061">
        <v>6294279</v>
      </c>
      <c r="B6061" t="str">
        <f t="shared" si="478"/>
        <v>pXAC47</v>
      </c>
      <c r="C6061" t="str">
        <f t="shared" si="479"/>
        <v>NC_020798.1</v>
      </c>
      <c r="D6061" t="str">
        <f t="shared" si="480"/>
        <v>CP004401</v>
      </c>
      <c r="E6061" t="str">
        <f t="shared" si="482"/>
        <v>Xanthomonas</v>
      </c>
      <c r="F6061" t="s">
        <v>32938</v>
      </c>
      <c r="G6061" t="str">
        <f t="shared" si="481"/>
        <v>Xanthomonasaxonopodis               Gammaproteobacteria47.15161.780250---533</v>
      </c>
      <c r="H6061" t="s">
        <v>30833</v>
      </c>
      <c r="I6061" t="s">
        <v>15</v>
      </c>
      <c r="J6061" t="s">
        <v>78</v>
      </c>
      <c r="K6061" t="s">
        <v>79</v>
      </c>
      <c r="L6061" t="s">
        <v>30834</v>
      </c>
      <c r="M6061" t="s">
        <v>30835</v>
      </c>
      <c r="N6061" t="s">
        <v>30836</v>
      </c>
      <c r="O6061" s="1" t="s">
        <v>30837</v>
      </c>
      <c r="P6061" t="s">
        <v>30838</v>
      </c>
      <c r="Q6061">
        <v>50</v>
      </c>
      <c r="R6061" t="s">
        <v>23</v>
      </c>
      <c r="S6061" t="s">
        <v>23</v>
      </c>
      <c r="T6061" t="s">
        <v>23</v>
      </c>
      <c r="U6061">
        <v>53</v>
      </c>
      <c r="V6061">
        <v>3</v>
      </c>
    </row>
    <row r="6062" spans="1:22">
      <c r="A6062">
        <v>6294183</v>
      </c>
      <c r="B6062" t="str">
        <f t="shared" si="478"/>
        <v>pXAC33</v>
      </c>
      <c r="C6062" t="str">
        <f t="shared" si="479"/>
        <v>NC_020801.1</v>
      </c>
      <c r="D6062" t="str">
        <f t="shared" si="480"/>
        <v>CP004402</v>
      </c>
      <c r="E6062" t="str">
        <f t="shared" si="482"/>
        <v>Xanthomonas</v>
      </c>
      <c r="F6062" t="s">
        <v>32938</v>
      </c>
      <c r="G6062" t="str">
        <f t="shared" si="481"/>
        <v>Xanthomonasaxonopodis               Gammaproteobacteria31.80161.900633---341</v>
      </c>
      <c r="H6062" t="s">
        <v>30833</v>
      </c>
      <c r="I6062" t="s">
        <v>15</v>
      </c>
      <c r="J6062" t="s">
        <v>78</v>
      </c>
      <c r="K6062" t="s">
        <v>79</v>
      </c>
      <c r="L6062" t="s">
        <v>30805</v>
      </c>
      <c r="M6062" t="s">
        <v>30839</v>
      </c>
      <c r="N6062" t="s">
        <v>30840</v>
      </c>
      <c r="O6062" s="1" t="s">
        <v>30841</v>
      </c>
      <c r="P6062" t="s">
        <v>30842</v>
      </c>
      <c r="Q6062">
        <v>33</v>
      </c>
      <c r="R6062" t="s">
        <v>23</v>
      </c>
      <c r="S6062" t="s">
        <v>23</v>
      </c>
      <c r="T6062" t="s">
        <v>23</v>
      </c>
      <c r="U6062">
        <v>34</v>
      </c>
      <c r="V6062">
        <v>1</v>
      </c>
    </row>
    <row r="6063" spans="1:22">
      <c r="A6063">
        <v>6294087</v>
      </c>
      <c r="B6063" t="str">
        <f t="shared" si="478"/>
        <v>pXAC64</v>
      </c>
      <c r="C6063" t="str">
        <f t="shared" si="479"/>
        <v>NC_020797.1</v>
      </c>
      <c r="D6063" t="str">
        <f t="shared" si="480"/>
        <v>CP004400</v>
      </c>
      <c r="E6063" t="str">
        <f t="shared" si="482"/>
        <v>Xanthomonas</v>
      </c>
      <c r="F6063" t="s">
        <v>32938</v>
      </c>
      <c r="G6063" t="str">
        <f t="shared" si="481"/>
        <v>Xanthomonasaxonopodis               Gammaproteobacteria64.11861.552159---623</v>
      </c>
      <c r="H6063" t="s">
        <v>30833</v>
      </c>
      <c r="I6063" t="s">
        <v>15</v>
      </c>
      <c r="J6063" t="s">
        <v>78</v>
      </c>
      <c r="K6063" t="s">
        <v>79</v>
      </c>
      <c r="L6063" t="s">
        <v>30810</v>
      </c>
      <c r="M6063" t="s">
        <v>30843</v>
      </c>
      <c r="N6063" t="s">
        <v>30844</v>
      </c>
      <c r="O6063" s="1" t="s">
        <v>30845</v>
      </c>
      <c r="P6063" t="s">
        <v>30846</v>
      </c>
      <c r="Q6063">
        <v>59</v>
      </c>
      <c r="R6063" t="s">
        <v>23</v>
      </c>
      <c r="S6063" t="s">
        <v>23</v>
      </c>
      <c r="T6063" t="s">
        <v>23</v>
      </c>
      <c r="U6063">
        <v>62</v>
      </c>
      <c r="V6063">
        <v>3</v>
      </c>
    </row>
    <row r="6064" spans="1:22">
      <c r="A6064">
        <v>6293991</v>
      </c>
      <c r="B6064" t="str">
        <f t="shared" si="478"/>
        <v>pAM22</v>
      </c>
      <c r="C6064" t="str">
        <f t="shared" si="479"/>
        <v>NC_025189.1</v>
      </c>
      <c r="D6064" t="str">
        <f t="shared" si="480"/>
        <v>AY125331</v>
      </c>
      <c r="E6064" t="str">
        <f t="shared" si="482"/>
        <v>Xanthomonas</v>
      </c>
      <c r="F6064" t="s">
        <v>32939</v>
      </c>
      <c r="G6064" t="str">
        <f t="shared" si="481"/>
        <v xml:space="preserve">Xanthomonascampestris               Gammaproteobacteria3506559.64293---3-                                                        </v>
      </c>
      <c r="H6064" t="s">
        <v>30847</v>
      </c>
      <c r="I6064" t="s">
        <v>15</v>
      </c>
      <c r="J6064" t="s">
        <v>78</v>
      </c>
      <c r="K6064" t="s">
        <v>79</v>
      </c>
      <c r="L6064" t="s">
        <v>30848</v>
      </c>
      <c r="M6064" t="s">
        <v>30849</v>
      </c>
      <c r="N6064" t="s">
        <v>30850</v>
      </c>
      <c r="O6064" s="1">
        <v>35065</v>
      </c>
      <c r="P6064" t="s">
        <v>30851</v>
      </c>
      <c r="Q6064">
        <v>3</v>
      </c>
      <c r="R6064" t="s">
        <v>23</v>
      </c>
      <c r="S6064" t="s">
        <v>23</v>
      </c>
      <c r="T6064" t="s">
        <v>23</v>
      </c>
      <c r="U6064">
        <v>3</v>
      </c>
      <c r="V6064" t="s">
        <v>58</v>
      </c>
    </row>
    <row r="6065" spans="1:22">
      <c r="A6065">
        <v>6293895</v>
      </c>
      <c r="B6065" t="str">
        <f t="shared" si="478"/>
        <v>unnamed-p6</v>
      </c>
      <c r="C6065" t="str">
        <f t="shared" si="479"/>
        <v>NZ_CM001877.1</v>
      </c>
      <c r="D6065" t="str">
        <f t="shared" si="480"/>
        <v>CM001877</v>
      </c>
      <c r="E6065" t="str">
        <f t="shared" si="482"/>
        <v>Xanthomonas</v>
      </c>
      <c r="F6065" t="s">
        <v>32939</v>
      </c>
      <c r="G6065" t="str">
        <f t="shared" si="481"/>
        <v xml:space="preserve">Xanthomonascampestris               Gammaproteobacteria0.88662.86681---1-                                </v>
      </c>
      <c r="H6065" t="s">
        <v>30852</v>
      </c>
      <c r="I6065" t="s">
        <v>15</v>
      </c>
      <c r="J6065" t="s">
        <v>78</v>
      </c>
      <c r="K6065" t="s">
        <v>79</v>
      </c>
      <c r="L6065" t="s">
        <v>30853</v>
      </c>
      <c r="M6065" t="s">
        <v>30854</v>
      </c>
      <c r="N6065" t="s">
        <v>30855</v>
      </c>
      <c r="O6065" s="1" t="s">
        <v>30856</v>
      </c>
      <c r="P6065" t="s">
        <v>30857</v>
      </c>
      <c r="Q6065">
        <v>1</v>
      </c>
      <c r="R6065" t="s">
        <v>23</v>
      </c>
      <c r="S6065" t="s">
        <v>23</v>
      </c>
      <c r="T6065" t="s">
        <v>23</v>
      </c>
      <c r="U6065">
        <v>1</v>
      </c>
      <c r="V6065" t="s">
        <v>108</v>
      </c>
    </row>
    <row r="6066" spans="1:22">
      <c r="A6066">
        <v>6293799</v>
      </c>
      <c r="B6066" t="str">
        <f t="shared" si="478"/>
        <v>unnamed-p1</v>
      </c>
      <c r="C6066" t="str">
        <f t="shared" si="479"/>
        <v>NZ_CM001872.1</v>
      </c>
      <c r="D6066" t="str">
        <f t="shared" si="480"/>
        <v>CM001872</v>
      </c>
      <c r="E6066" t="str">
        <f t="shared" si="482"/>
        <v>Xanthomonas</v>
      </c>
      <c r="F6066" t="s">
        <v>32939</v>
      </c>
      <c r="G6066" t="str">
        <f t="shared" si="481"/>
        <v>Xanthomonascampestris               Gammaproteobacteria33.45462.058331---332</v>
      </c>
      <c r="H6066" t="s">
        <v>30852</v>
      </c>
      <c r="I6066" t="s">
        <v>15</v>
      </c>
      <c r="J6066" t="s">
        <v>78</v>
      </c>
      <c r="K6066" t="s">
        <v>79</v>
      </c>
      <c r="L6066" t="s">
        <v>30858</v>
      </c>
      <c r="M6066" t="s">
        <v>30859</v>
      </c>
      <c r="N6066" t="s">
        <v>30860</v>
      </c>
      <c r="O6066" s="1" t="s">
        <v>30861</v>
      </c>
      <c r="P6066" t="s">
        <v>30862</v>
      </c>
      <c r="Q6066">
        <v>31</v>
      </c>
      <c r="R6066" t="s">
        <v>23</v>
      </c>
      <c r="S6066" t="s">
        <v>23</v>
      </c>
      <c r="T6066" t="s">
        <v>23</v>
      </c>
      <c r="U6066">
        <v>33</v>
      </c>
      <c r="V6066">
        <v>2</v>
      </c>
    </row>
    <row r="6067" spans="1:22">
      <c r="A6067">
        <v>6293703</v>
      </c>
      <c r="B6067" t="str">
        <f t="shared" si="478"/>
        <v>unnamed-p3</v>
      </c>
      <c r="C6067" t="str">
        <f t="shared" si="479"/>
        <v>NZ_CM001874.1</v>
      </c>
      <c r="D6067" t="str">
        <f t="shared" si="480"/>
        <v>CM001874</v>
      </c>
      <c r="E6067" t="str">
        <f t="shared" si="482"/>
        <v>Xanthomonas</v>
      </c>
      <c r="F6067" t="s">
        <v>32939</v>
      </c>
      <c r="G6067" t="str">
        <f t="shared" si="481"/>
        <v>Xanthomonascampestris               Gammaproteobacteria4.00656.56521---21</v>
      </c>
      <c r="H6067" t="s">
        <v>30852</v>
      </c>
      <c r="I6067" t="s">
        <v>15</v>
      </c>
      <c r="J6067" t="s">
        <v>78</v>
      </c>
      <c r="K6067" t="s">
        <v>79</v>
      </c>
      <c r="L6067" t="s">
        <v>30863</v>
      </c>
      <c r="M6067" t="s">
        <v>30864</v>
      </c>
      <c r="N6067" t="s">
        <v>30865</v>
      </c>
      <c r="O6067" s="1" t="s">
        <v>30866</v>
      </c>
      <c r="P6067" t="s">
        <v>1919</v>
      </c>
      <c r="Q6067">
        <v>1</v>
      </c>
      <c r="R6067" t="s">
        <v>23</v>
      </c>
      <c r="S6067" t="s">
        <v>23</v>
      </c>
      <c r="T6067" t="s">
        <v>23</v>
      </c>
      <c r="U6067">
        <v>2</v>
      </c>
      <c r="V6067">
        <v>1</v>
      </c>
    </row>
    <row r="6068" spans="1:22">
      <c r="A6068">
        <v>6293607</v>
      </c>
      <c r="B6068" t="str">
        <f t="shared" si="478"/>
        <v>unnamed-p5</v>
      </c>
      <c r="C6068" t="str">
        <f t="shared" si="479"/>
        <v>NZ_CM001876.1</v>
      </c>
      <c r="D6068" t="str">
        <f t="shared" si="480"/>
        <v>CM001876</v>
      </c>
      <c r="E6068" t="str">
        <f t="shared" si="482"/>
        <v>Xanthomonas</v>
      </c>
      <c r="F6068" t="s">
        <v>32939</v>
      </c>
      <c r="G6068" t="str">
        <f t="shared" si="481"/>
        <v xml:space="preserve">Xanthomonascampestris               Gammaproteobacteria0.99863.52711---1-                                </v>
      </c>
      <c r="H6068" t="s">
        <v>30852</v>
      </c>
      <c r="I6068" t="s">
        <v>15</v>
      </c>
      <c r="J6068" t="s">
        <v>78</v>
      </c>
      <c r="K6068" t="s">
        <v>79</v>
      </c>
      <c r="L6068" t="s">
        <v>30867</v>
      </c>
      <c r="M6068" t="s">
        <v>30868</v>
      </c>
      <c r="N6068" t="s">
        <v>30869</v>
      </c>
      <c r="O6068" s="1" t="s">
        <v>30870</v>
      </c>
      <c r="P6068" t="s">
        <v>30871</v>
      </c>
      <c r="Q6068">
        <v>1</v>
      </c>
      <c r="R6068" t="s">
        <v>23</v>
      </c>
      <c r="S6068" t="s">
        <v>23</v>
      </c>
      <c r="T6068" t="s">
        <v>23</v>
      </c>
      <c r="U6068">
        <v>1</v>
      </c>
      <c r="V6068" t="s">
        <v>108</v>
      </c>
    </row>
    <row r="6069" spans="1:22">
      <c r="A6069">
        <v>6293511</v>
      </c>
      <c r="B6069" t="str">
        <f t="shared" si="478"/>
        <v>unnamed-p7</v>
      </c>
      <c r="C6069" t="str">
        <f t="shared" si="479"/>
        <v>NZ_CM001878.1</v>
      </c>
      <c r="D6069" t="str">
        <f t="shared" si="480"/>
        <v>CM001878</v>
      </c>
      <c r="E6069" t="str">
        <f t="shared" si="482"/>
        <v>Xanthomonas</v>
      </c>
      <c r="F6069" t="s">
        <v>32939</v>
      </c>
      <c r="G6069" t="str">
        <f t="shared" si="481"/>
        <v xml:space="preserve">Xanthomonascampestris               Gammaproteobacteria0.53770.3911------                                </v>
      </c>
      <c r="H6069" t="s">
        <v>30852</v>
      </c>
      <c r="I6069" t="s">
        <v>15</v>
      </c>
      <c r="J6069" t="s">
        <v>78</v>
      </c>
      <c r="K6069" t="s">
        <v>79</v>
      </c>
      <c r="L6069" t="s">
        <v>30872</v>
      </c>
      <c r="M6069" t="s">
        <v>30873</v>
      </c>
      <c r="N6069" t="s">
        <v>30874</v>
      </c>
      <c r="O6069" s="1" t="s">
        <v>30875</v>
      </c>
      <c r="P6069" t="s">
        <v>30876</v>
      </c>
      <c r="Q6069" t="s">
        <v>23</v>
      </c>
      <c r="R6069" t="s">
        <v>23</v>
      </c>
      <c r="S6069" t="s">
        <v>23</v>
      </c>
      <c r="T6069" t="s">
        <v>23</v>
      </c>
      <c r="U6069" t="s">
        <v>23</v>
      </c>
      <c r="V6069" t="s">
        <v>108</v>
      </c>
    </row>
    <row r="6070" spans="1:22">
      <c r="A6070">
        <v>6293415</v>
      </c>
      <c r="B6070" t="str">
        <f t="shared" si="478"/>
        <v>unnamed-p4</v>
      </c>
      <c r="C6070" t="str">
        <f t="shared" si="479"/>
        <v>NZ_CM001875.1</v>
      </c>
      <c r="D6070" t="str">
        <f t="shared" si="480"/>
        <v>CM001875</v>
      </c>
      <c r="E6070" t="str">
        <f t="shared" si="482"/>
        <v>Xanthomonas</v>
      </c>
      <c r="F6070" t="s">
        <v>32939</v>
      </c>
      <c r="G6070" t="str">
        <f t="shared" si="481"/>
        <v xml:space="preserve">Xanthomonascampestris               Gammaproteobacteria1.28858.3075------                                </v>
      </c>
      <c r="H6070" t="s">
        <v>30852</v>
      </c>
      <c r="I6070" t="s">
        <v>15</v>
      </c>
      <c r="J6070" t="s">
        <v>78</v>
      </c>
      <c r="K6070" t="s">
        <v>79</v>
      </c>
      <c r="L6070" t="s">
        <v>30877</v>
      </c>
      <c r="M6070" t="s">
        <v>30878</v>
      </c>
      <c r="N6070" t="s">
        <v>30879</v>
      </c>
      <c r="O6070" s="1" t="s">
        <v>27515</v>
      </c>
      <c r="P6070" t="s">
        <v>30880</v>
      </c>
      <c r="Q6070" t="s">
        <v>23</v>
      </c>
      <c r="R6070" t="s">
        <v>23</v>
      </c>
      <c r="S6070" t="s">
        <v>23</v>
      </c>
      <c r="T6070" t="s">
        <v>23</v>
      </c>
      <c r="U6070" t="s">
        <v>23</v>
      </c>
      <c r="V6070" t="s">
        <v>108</v>
      </c>
    </row>
    <row r="6071" spans="1:22">
      <c r="A6071">
        <v>6293319</v>
      </c>
      <c r="B6071" t="str">
        <f t="shared" si="478"/>
        <v>unnamed-p2</v>
      </c>
      <c r="C6071" t="str">
        <f t="shared" si="479"/>
        <v>NZ_CM001873.1</v>
      </c>
      <c r="D6071" t="str">
        <f t="shared" si="480"/>
        <v>CM001873</v>
      </c>
      <c r="E6071" t="str">
        <f t="shared" si="482"/>
        <v>Xanthomonas</v>
      </c>
      <c r="F6071" t="s">
        <v>32939</v>
      </c>
      <c r="G6071" t="str">
        <f t="shared" si="481"/>
        <v>Xanthomonascampestris               Gammaproteobacteria30.53861.657629---312</v>
      </c>
      <c r="H6071" t="s">
        <v>30852</v>
      </c>
      <c r="I6071" t="s">
        <v>15</v>
      </c>
      <c r="J6071" t="s">
        <v>78</v>
      </c>
      <c r="K6071" t="s">
        <v>79</v>
      </c>
      <c r="L6071" t="s">
        <v>30881</v>
      </c>
      <c r="M6071" t="s">
        <v>30882</v>
      </c>
      <c r="N6071" t="s">
        <v>30883</v>
      </c>
      <c r="O6071" s="1" t="s">
        <v>30884</v>
      </c>
      <c r="P6071" t="s">
        <v>30885</v>
      </c>
      <c r="Q6071">
        <v>29</v>
      </c>
      <c r="R6071" t="s">
        <v>23</v>
      </c>
      <c r="S6071" t="s">
        <v>23</v>
      </c>
      <c r="T6071" t="s">
        <v>23</v>
      </c>
      <c r="U6071">
        <v>31</v>
      </c>
      <c r="V6071">
        <v>2</v>
      </c>
    </row>
    <row r="6072" spans="1:22">
      <c r="A6072">
        <v>6293223</v>
      </c>
      <c r="B6072" t="str">
        <f t="shared" si="478"/>
        <v>unnamed-p4</v>
      </c>
      <c r="C6072" t="str">
        <f t="shared" si="479"/>
        <v>NZ_CM001894.1</v>
      </c>
      <c r="D6072" t="str">
        <f t="shared" si="480"/>
        <v>CM001894</v>
      </c>
      <c r="E6072" t="str">
        <f t="shared" si="482"/>
        <v>Xanthomonas</v>
      </c>
      <c r="F6072" t="s">
        <v>32939</v>
      </c>
      <c r="G6072" t="str">
        <f t="shared" si="481"/>
        <v xml:space="preserve">Xanthomonascampestris               Gammaproteobacteria4.10656.60012---2-                                </v>
      </c>
      <c r="H6072" t="s">
        <v>30886</v>
      </c>
      <c r="I6072" t="s">
        <v>15</v>
      </c>
      <c r="J6072" t="s">
        <v>78</v>
      </c>
      <c r="K6072" t="s">
        <v>79</v>
      </c>
      <c r="L6072" t="s">
        <v>30877</v>
      </c>
      <c r="M6072" t="s">
        <v>30887</v>
      </c>
      <c r="N6072" t="s">
        <v>30888</v>
      </c>
      <c r="O6072" s="1" t="s">
        <v>30889</v>
      </c>
      <c r="P6072" t="s">
        <v>30890</v>
      </c>
      <c r="Q6072">
        <v>2</v>
      </c>
      <c r="R6072" t="s">
        <v>23</v>
      </c>
      <c r="S6072" t="s">
        <v>23</v>
      </c>
      <c r="T6072" t="s">
        <v>23</v>
      </c>
      <c r="U6072">
        <v>2</v>
      </c>
      <c r="V6072" t="s">
        <v>108</v>
      </c>
    </row>
    <row r="6073" spans="1:22">
      <c r="A6073">
        <v>6293127</v>
      </c>
      <c r="B6073" t="str">
        <f t="shared" si="478"/>
        <v>unnamed-p3</v>
      </c>
      <c r="C6073" t="str">
        <f t="shared" si="479"/>
        <v>NZ_CM001893.1</v>
      </c>
      <c r="D6073" t="str">
        <f t="shared" si="480"/>
        <v>CM001893</v>
      </c>
      <c r="E6073" t="str">
        <f t="shared" si="482"/>
        <v>Xanthomonas</v>
      </c>
      <c r="F6073" t="s">
        <v>32939</v>
      </c>
      <c r="G6073" t="str">
        <f t="shared" si="481"/>
        <v>Xanthomonascampestris               Gammaproteobacteria4.92957.19213---52</v>
      </c>
      <c r="H6073" t="s">
        <v>30886</v>
      </c>
      <c r="I6073" t="s">
        <v>15</v>
      </c>
      <c r="J6073" t="s">
        <v>78</v>
      </c>
      <c r="K6073" t="s">
        <v>79</v>
      </c>
      <c r="L6073" t="s">
        <v>30863</v>
      </c>
      <c r="M6073" t="s">
        <v>30891</v>
      </c>
      <c r="N6073" t="s">
        <v>30892</v>
      </c>
      <c r="O6073" s="1" t="s">
        <v>30893</v>
      </c>
      <c r="P6073" t="s">
        <v>30894</v>
      </c>
      <c r="Q6073">
        <v>3</v>
      </c>
      <c r="R6073" t="s">
        <v>23</v>
      </c>
      <c r="S6073" t="s">
        <v>23</v>
      </c>
      <c r="T6073" t="s">
        <v>23</v>
      </c>
      <c r="U6073">
        <v>5</v>
      </c>
      <c r="V6073">
        <v>2</v>
      </c>
    </row>
    <row r="6074" spans="1:22">
      <c r="A6074">
        <v>6293031</v>
      </c>
      <c r="B6074" t="str">
        <f t="shared" si="478"/>
        <v>unnamed-p1</v>
      </c>
      <c r="C6074" t="str">
        <f t="shared" si="479"/>
        <v>NZ_CM001891.1</v>
      </c>
      <c r="D6074" t="str">
        <f t="shared" si="480"/>
        <v>CM001891</v>
      </c>
      <c r="E6074" t="str">
        <f t="shared" si="482"/>
        <v>Xanthomonas</v>
      </c>
      <c r="F6074" t="s">
        <v>32939</v>
      </c>
      <c r="G6074" t="str">
        <f t="shared" si="481"/>
        <v>Xanthomonascampestris               Gammaproteobacteria42.15861.485439---412</v>
      </c>
      <c r="H6074" t="s">
        <v>30886</v>
      </c>
      <c r="I6074" t="s">
        <v>15</v>
      </c>
      <c r="J6074" t="s">
        <v>78</v>
      </c>
      <c r="K6074" t="s">
        <v>79</v>
      </c>
      <c r="L6074" t="s">
        <v>30858</v>
      </c>
      <c r="M6074" t="s">
        <v>30895</v>
      </c>
      <c r="N6074" t="s">
        <v>30896</v>
      </c>
      <c r="O6074" s="1" t="s">
        <v>30897</v>
      </c>
      <c r="P6074" t="s">
        <v>30898</v>
      </c>
      <c r="Q6074">
        <v>39</v>
      </c>
      <c r="R6074" t="s">
        <v>23</v>
      </c>
      <c r="S6074" t="s">
        <v>23</v>
      </c>
      <c r="T6074" t="s">
        <v>23</v>
      </c>
      <c r="U6074">
        <v>41</v>
      </c>
      <c r="V6074">
        <v>2</v>
      </c>
    </row>
    <row r="6075" spans="1:22">
      <c r="A6075">
        <v>6292935</v>
      </c>
      <c r="B6075" t="str">
        <f t="shared" si="478"/>
        <v>unnamed-p6</v>
      </c>
      <c r="C6075" t="str">
        <f t="shared" si="479"/>
        <v>NZ_CM001896.1</v>
      </c>
      <c r="D6075" t="str">
        <f t="shared" si="480"/>
        <v>CM001896</v>
      </c>
      <c r="E6075" t="str">
        <f t="shared" si="482"/>
        <v>Xanthomonas</v>
      </c>
      <c r="F6075" t="s">
        <v>32939</v>
      </c>
      <c r="G6075" t="str">
        <f t="shared" si="481"/>
        <v xml:space="preserve">Xanthomonascampestris               Gammaproteobacteria1.22661.82712---2-                                </v>
      </c>
      <c r="H6075" t="s">
        <v>30886</v>
      </c>
      <c r="I6075" t="s">
        <v>15</v>
      </c>
      <c r="J6075" t="s">
        <v>78</v>
      </c>
      <c r="K6075" t="s">
        <v>79</v>
      </c>
      <c r="L6075" t="s">
        <v>30853</v>
      </c>
      <c r="M6075" t="s">
        <v>30899</v>
      </c>
      <c r="N6075" t="s">
        <v>30900</v>
      </c>
      <c r="O6075" s="1" t="s">
        <v>30901</v>
      </c>
      <c r="P6075" t="s">
        <v>30902</v>
      </c>
      <c r="Q6075">
        <v>2</v>
      </c>
      <c r="R6075" t="s">
        <v>23</v>
      </c>
      <c r="S6075" t="s">
        <v>23</v>
      </c>
      <c r="T6075" t="s">
        <v>23</v>
      </c>
      <c r="U6075">
        <v>2</v>
      </c>
      <c r="V6075" t="s">
        <v>108</v>
      </c>
    </row>
    <row r="6076" spans="1:22">
      <c r="A6076">
        <v>6292839</v>
      </c>
      <c r="B6076" t="str">
        <f t="shared" si="478"/>
        <v>unnamed-p5</v>
      </c>
      <c r="C6076" t="str">
        <f t="shared" si="479"/>
        <v>NZ_CM001895.1</v>
      </c>
      <c r="D6076" t="str">
        <f t="shared" si="480"/>
        <v>CM001895</v>
      </c>
      <c r="E6076" t="str">
        <f t="shared" si="482"/>
        <v>Xanthomonas</v>
      </c>
      <c r="F6076" t="s">
        <v>32939</v>
      </c>
      <c r="G6076" t="str">
        <f t="shared" si="481"/>
        <v xml:space="preserve">Xanthomonascampestris               Gammaproteobacteria2.19861.3742---2-                                </v>
      </c>
      <c r="H6076" t="s">
        <v>30886</v>
      </c>
      <c r="I6076" t="s">
        <v>15</v>
      </c>
      <c r="J6076" t="s">
        <v>78</v>
      </c>
      <c r="K6076" t="s">
        <v>79</v>
      </c>
      <c r="L6076" t="s">
        <v>30867</v>
      </c>
      <c r="M6076" t="s">
        <v>30903</v>
      </c>
      <c r="N6076" t="s">
        <v>30904</v>
      </c>
      <c r="O6076" s="1" t="s">
        <v>30905</v>
      </c>
      <c r="P6076" t="s">
        <v>30906</v>
      </c>
      <c r="Q6076">
        <v>2</v>
      </c>
      <c r="R6076" t="s">
        <v>23</v>
      </c>
      <c r="S6076" t="s">
        <v>23</v>
      </c>
      <c r="T6076" t="s">
        <v>23</v>
      </c>
      <c r="U6076">
        <v>2</v>
      </c>
      <c r="V6076" t="s">
        <v>108</v>
      </c>
    </row>
    <row r="6077" spans="1:22">
      <c r="A6077">
        <v>6292743</v>
      </c>
      <c r="B6077" t="str">
        <f t="shared" si="478"/>
        <v>unnamed-p2</v>
      </c>
      <c r="C6077" t="str">
        <f t="shared" si="479"/>
        <v>NZ_CM001892.1</v>
      </c>
      <c r="D6077" t="str">
        <f t="shared" si="480"/>
        <v>CM001892</v>
      </c>
      <c r="E6077" t="str">
        <f t="shared" si="482"/>
        <v>Xanthomonas</v>
      </c>
      <c r="F6077" t="s">
        <v>32939</v>
      </c>
      <c r="G6077" t="str">
        <f t="shared" si="481"/>
        <v xml:space="preserve">Xanthomonascampestris               Gammaproteobacteria35.40161.650837---37-                                </v>
      </c>
      <c r="H6077" t="s">
        <v>30886</v>
      </c>
      <c r="I6077" t="s">
        <v>15</v>
      </c>
      <c r="J6077" t="s">
        <v>78</v>
      </c>
      <c r="K6077" t="s">
        <v>79</v>
      </c>
      <c r="L6077" t="s">
        <v>30881</v>
      </c>
      <c r="M6077" t="s">
        <v>30907</v>
      </c>
      <c r="N6077" t="s">
        <v>30908</v>
      </c>
      <c r="O6077" s="1" t="s">
        <v>30909</v>
      </c>
      <c r="P6077" t="s">
        <v>30910</v>
      </c>
      <c r="Q6077">
        <v>37</v>
      </c>
      <c r="R6077" t="s">
        <v>23</v>
      </c>
      <c r="S6077" t="s">
        <v>23</v>
      </c>
      <c r="T6077" t="s">
        <v>23</v>
      </c>
      <c r="U6077">
        <v>37</v>
      </c>
      <c r="V6077" t="s">
        <v>108</v>
      </c>
    </row>
    <row r="6078" spans="1:22">
      <c r="A6078">
        <v>6292647</v>
      </c>
      <c r="B6078" t="str">
        <f t="shared" si="478"/>
        <v>unnamed-p6</v>
      </c>
      <c r="C6078" t="str">
        <f t="shared" si="479"/>
        <v>NZ_CM001903.1</v>
      </c>
      <c r="D6078" t="str">
        <f t="shared" si="480"/>
        <v>CM001903</v>
      </c>
      <c r="E6078" t="str">
        <f t="shared" si="482"/>
        <v>Xanthomonas</v>
      </c>
      <c r="F6078" t="s">
        <v>32939</v>
      </c>
      <c r="G6078" t="str">
        <f t="shared" si="481"/>
        <v xml:space="preserve">Xanthomonascampestris               Gammaproteobacteria1.22661.82712---2-                                </v>
      </c>
      <c r="H6078" t="s">
        <v>30911</v>
      </c>
      <c r="I6078" t="s">
        <v>15</v>
      </c>
      <c r="J6078" t="s">
        <v>78</v>
      </c>
      <c r="K6078" t="s">
        <v>79</v>
      </c>
      <c r="L6078" t="s">
        <v>30853</v>
      </c>
      <c r="M6078" t="s">
        <v>30912</v>
      </c>
      <c r="N6078" t="s">
        <v>30913</v>
      </c>
      <c r="O6078" s="1" t="s">
        <v>30901</v>
      </c>
      <c r="P6078" t="s">
        <v>30902</v>
      </c>
      <c r="Q6078">
        <v>2</v>
      </c>
      <c r="R6078" t="s">
        <v>23</v>
      </c>
      <c r="S6078" t="s">
        <v>23</v>
      </c>
      <c r="T6078" t="s">
        <v>23</v>
      </c>
      <c r="U6078">
        <v>2</v>
      </c>
      <c r="V6078" t="s">
        <v>108</v>
      </c>
    </row>
    <row r="6079" spans="1:22">
      <c r="A6079">
        <v>6292551</v>
      </c>
      <c r="B6079" t="str">
        <f t="shared" si="478"/>
        <v>unnamed-p5</v>
      </c>
      <c r="C6079" t="str">
        <f t="shared" si="479"/>
        <v>NZ_CM001902.1</v>
      </c>
      <c r="D6079" t="str">
        <f t="shared" si="480"/>
        <v>CM001902</v>
      </c>
      <c r="E6079" t="str">
        <f t="shared" si="482"/>
        <v>Xanthomonas</v>
      </c>
      <c r="F6079" t="s">
        <v>32939</v>
      </c>
      <c r="G6079" t="str">
        <f t="shared" si="481"/>
        <v xml:space="preserve">Xanthomonascampestris               Gammaproteobacteria2.19861.3742---2-                                </v>
      </c>
      <c r="H6079" t="s">
        <v>30911</v>
      </c>
      <c r="I6079" t="s">
        <v>15</v>
      </c>
      <c r="J6079" t="s">
        <v>78</v>
      </c>
      <c r="K6079" t="s">
        <v>79</v>
      </c>
      <c r="L6079" t="s">
        <v>30867</v>
      </c>
      <c r="M6079" t="s">
        <v>30914</v>
      </c>
      <c r="N6079" t="s">
        <v>30915</v>
      </c>
      <c r="O6079" s="1" t="s">
        <v>30905</v>
      </c>
      <c r="P6079" t="s">
        <v>30906</v>
      </c>
      <c r="Q6079">
        <v>2</v>
      </c>
      <c r="R6079" t="s">
        <v>23</v>
      </c>
      <c r="S6079" t="s">
        <v>23</v>
      </c>
      <c r="T6079" t="s">
        <v>23</v>
      </c>
      <c r="U6079">
        <v>2</v>
      </c>
      <c r="V6079" t="s">
        <v>108</v>
      </c>
    </row>
    <row r="6080" spans="1:22">
      <c r="A6080">
        <v>6292455</v>
      </c>
      <c r="B6080" t="str">
        <f t="shared" si="478"/>
        <v>unnamed-p4</v>
      </c>
      <c r="C6080" t="str">
        <f t="shared" si="479"/>
        <v>NZ_CM001901.1</v>
      </c>
      <c r="D6080" t="str">
        <f t="shared" si="480"/>
        <v>CM001901</v>
      </c>
      <c r="E6080" t="str">
        <f t="shared" si="482"/>
        <v>Xanthomonas</v>
      </c>
      <c r="F6080" t="s">
        <v>32939</v>
      </c>
      <c r="G6080" t="str">
        <f t="shared" si="481"/>
        <v xml:space="preserve">Xanthomonascampestris               Gammaproteobacteria4.10656.60012---2-                                </v>
      </c>
      <c r="H6080" t="s">
        <v>30911</v>
      </c>
      <c r="I6080" t="s">
        <v>15</v>
      </c>
      <c r="J6080" t="s">
        <v>78</v>
      </c>
      <c r="K6080" t="s">
        <v>79</v>
      </c>
      <c r="L6080" t="s">
        <v>30877</v>
      </c>
      <c r="M6080" t="s">
        <v>30916</v>
      </c>
      <c r="N6080" t="s">
        <v>30917</v>
      </c>
      <c r="O6080" s="1" t="s">
        <v>30889</v>
      </c>
      <c r="P6080" t="s">
        <v>30890</v>
      </c>
      <c r="Q6080">
        <v>2</v>
      </c>
      <c r="R6080" t="s">
        <v>23</v>
      </c>
      <c r="S6080" t="s">
        <v>23</v>
      </c>
      <c r="T6080" t="s">
        <v>23</v>
      </c>
      <c r="U6080">
        <v>2</v>
      </c>
      <c r="V6080" t="s">
        <v>108</v>
      </c>
    </row>
    <row r="6081" spans="1:22">
      <c r="A6081">
        <v>6292359</v>
      </c>
      <c r="B6081" t="str">
        <f t="shared" si="478"/>
        <v>unnamed-p3</v>
      </c>
      <c r="C6081" t="str">
        <f t="shared" si="479"/>
        <v>NZ_CM001900.1</v>
      </c>
      <c r="D6081" t="str">
        <f t="shared" si="480"/>
        <v>CM001900</v>
      </c>
      <c r="E6081" t="str">
        <f t="shared" si="482"/>
        <v>Xanthomonas</v>
      </c>
      <c r="F6081" t="s">
        <v>32939</v>
      </c>
      <c r="G6081" t="str">
        <f t="shared" si="481"/>
        <v>Xanthomonascampestris               Gammaproteobacteria5.34958.44084---62</v>
      </c>
      <c r="H6081" t="s">
        <v>30911</v>
      </c>
      <c r="I6081" t="s">
        <v>15</v>
      </c>
      <c r="J6081" t="s">
        <v>78</v>
      </c>
      <c r="K6081" t="s">
        <v>79</v>
      </c>
      <c r="L6081" t="s">
        <v>30863</v>
      </c>
      <c r="M6081" t="s">
        <v>30918</v>
      </c>
      <c r="N6081" t="s">
        <v>30919</v>
      </c>
      <c r="O6081" s="1" t="s">
        <v>30920</v>
      </c>
      <c r="P6081" t="s">
        <v>30921</v>
      </c>
      <c r="Q6081">
        <v>4</v>
      </c>
      <c r="R6081" t="s">
        <v>23</v>
      </c>
      <c r="S6081" t="s">
        <v>23</v>
      </c>
      <c r="T6081" t="s">
        <v>23</v>
      </c>
      <c r="U6081">
        <v>6</v>
      </c>
      <c r="V6081">
        <v>2</v>
      </c>
    </row>
    <row r="6082" spans="1:22">
      <c r="A6082">
        <v>6292263</v>
      </c>
      <c r="B6082" t="str">
        <f t="shared" si="478"/>
        <v>unnamed-p2</v>
      </c>
      <c r="C6082" t="str">
        <f t="shared" si="479"/>
        <v>NZ_CM001899.1</v>
      </c>
      <c r="D6082" t="str">
        <f t="shared" si="480"/>
        <v>CM001899</v>
      </c>
      <c r="E6082" t="str">
        <f t="shared" si="482"/>
        <v>Xanthomonas</v>
      </c>
      <c r="F6082" t="s">
        <v>32939</v>
      </c>
      <c r="G6082" t="str">
        <f t="shared" si="481"/>
        <v>Xanthomonascampestris               Gammaproteobacteria34.78662.206134---351</v>
      </c>
      <c r="H6082" t="s">
        <v>30911</v>
      </c>
      <c r="I6082" t="s">
        <v>15</v>
      </c>
      <c r="J6082" t="s">
        <v>78</v>
      </c>
      <c r="K6082" t="s">
        <v>79</v>
      </c>
      <c r="L6082" t="s">
        <v>30881</v>
      </c>
      <c r="M6082" t="s">
        <v>30922</v>
      </c>
      <c r="N6082" t="s">
        <v>30923</v>
      </c>
      <c r="O6082" s="1" t="s">
        <v>30924</v>
      </c>
      <c r="P6082" t="s">
        <v>654</v>
      </c>
      <c r="Q6082">
        <v>34</v>
      </c>
      <c r="R6082" t="s">
        <v>23</v>
      </c>
      <c r="S6082" t="s">
        <v>23</v>
      </c>
      <c r="T6082" t="s">
        <v>23</v>
      </c>
      <c r="U6082">
        <v>35</v>
      </c>
      <c r="V6082">
        <v>1</v>
      </c>
    </row>
    <row r="6083" spans="1:22">
      <c r="A6083">
        <v>6292167</v>
      </c>
      <c r="B6083" t="str">
        <f t="shared" ref="B6083:B6146" si="483">L6083</f>
        <v>unnamed-p1</v>
      </c>
      <c r="C6083" t="str">
        <f t="shared" ref="C6083:C6146" si="484">M6083</f>
        <v>NZ_CM001898.1</v>
      </c>
      <c r="D6083" t="str">
        <f t="shared" ref="D6083:D6146" si="485">N6083</f>
        <v>CM001898</v>
      </c>
      <c r="E6083" t="str">
        <f t="shared" si="482"/>
        <v>Xanthomonas</v>
      </c>
      <c r="F6083" t="s">
        <v>32939</v>
      </c>
      <c r="G6083" t="str">
        <f t="shared" ref="G6083:G6146" si="486">CONCATENATE(E6083,F6083,K6083,O6083,P6083,Q6083,R6083,S6083,T6083,U6083,V6083)</f>
        <v xml:space="preserve">Xanthomonascampestris               Gammaproteobacteria35.40161.650837---37-                                </v>
      </c>
      <c r="H6083" t="s">
        <v>30911</v>
      </c>
      <c r="I6083" t="s">
        <v>15</v>
      </c>
      <c r="J6083" t="s">
        <v>78</v>
      </c>
      <c r="K6083" t="s">
        <v>79</v>
      </c>
      <c r="L6083" t="s">
        <v>30858</v>
      </c>
      <c r="M6083" t="s">
        <v>30925</v>
      </c>
      <c r="N6083" t="s">
        <v>30926</v>
      </c>
      <c r="O6083" s="1" t="s">
        <v>30909</v>
      </c>
      <c r="P6083" t="s">
        <v>30910</v>
      </c>
      <c r="Q6083">
        <v>37</v>
      </c>
      <c r="R6083" t="s">
        <v>23</v>
      </c>
      <c r="S6083" t="s">
        <v>23</v>
      </c>
      <c r="T6083" t="s">
        <v>23</v>
      </c>
      <c r="U6083">
        <v>37</v>
      </c>
      <c r="V6083" t="s">
        <v>108</v>
      </c>
    </row>
    <row r="6084" spans="1:22">
      <c r="A6084">
        <v>6292071</v>
      </c>
      <c r="B6084" t="str">
        <f t="shared" si="483"/>
        <v>pXCV2</v>
      </c>
      <c r="C6084" t="str">
        <f t="shared" si="484"/>
        <v>NC_007504.1</v>
      </c>
      <c r="D6084" t="str">
        <f t="shared" si="485"/>
        <v>AM039948</v>
      </c>
      <c r="E6084" t="str">
        <f t="shared" si="482"/>
        <v>Xanthomonas</v>
      </c>
      <c r="F6084" t="s">
        <v>32939</v>
      </c>
      <c r="G6084" t="str">
        <f t="shared" si="486"/>
        <v xml:space="preserve">Xanthomonascampestris               Gammaproteobacteria1.85256.58752---2-                                </v>
      </c>
      <c r="H6084" t="s">
        <v>30927</v>
      </c>
      <c r="I6084" t="s">
        <v>15</v>
      </c>
      <c r="J6084" t="s">
        <v>78</v>
      </c>
      <c r="K6084" t="s">
        <v>79</v>
      </c>
      <c r="L6084" t="s">
        <v>30928</v>
      </c>
      <c r="M6084" t="s">
        <v>30929</v>
      </c>
      <c r="N6084" t="s">
        <v>30930</v>
      </c>
      <c r="O6084" s="1" t="s">
        <v>30931</v>
      </c>
      <c r="P6084" t="s">
        <v>30932</v>
      </c>
      <c r="Q6084">
        <v>2</v>
      </c>
      <c r="R6084" t="s">
        <v>23</v>
      </c>
      <c r="S6084" t="s">
        <v>23</v>
      </c>
      <c r="T6084" t="s">
        <v>23</v>
      </c>
      <c r="U6084">
        <v>2</v>
      </c>
      <c r="V6084" t="s">
        <v>108</v>
      </c>
    </row>
    <row r="6085" spans="1:22">
      <c r="A6085">
        <v>6291975</v>
      </c>
      <c r="B6085" t="str">
        <f t="shared" si="483"/>
        <v>pXCV38</v>
      </c>
      <c r="C6085" t="str">
        <f t="shared" si="484"/>
        <v>NC_007506.1</v>
      </c>
      <c r="D6085" t="str">
        <f t="shared" si="485"/>
        <v>AM039950</v>
      </c>
      <c r="E6085" t="str">
        <f t="shared" si="482"/>
        <v>Xanthomonas</v>
      </c>
      <c r="F6085" t="s">
        <v>32939</v>
      </c>
      <c r="G6085" t="str">
        <f t="shared" si="486"/>
        <v xml:space="preserve">Xanthomonascampestris               Gammaproteobacteria38.11660.73348---48-                                </v>
      </c>
      <c r="H6085" t="s">
        <v>30927</v>
      </c>
      <c r="I6085" t="s">
        <v>15</v>
      </c>
      <c r="J6085" t="s">
        <v>78</v>
      </c>
      <c r="K6085" t="s">
        <v>79</v>
      </c>
      <c r="L6085" t="s">
        <v>30933</v>
      </c>
      <c r="M6085" t="s">
        <v>30934</v>
      </c>
      <c r="N6085" t="s">
        <v>30935</v>
      </c>
      <c r="O6085" s="1" t="s">
        <v>30936</v>
      </c>
      <c r="P6085" t="s">
        <v>30937</v>
      </c>
      <c r="Q6085">
        <v>48</v>
      </c>
      <c r="R6085" t="s">
        <v>23</v>
      </c>
      <c r="S6085" t="s">
        <v>23</v>
      </c>
      <c r="T6085" t="s">
        <v>23</v>
      </c>
      <c r="U6085">
        <v>48</v>
      </c>
      <c r="V6085" t="s">
        <v>108</v>
      </c>
    </row>
    <row r="6086" spans="1:22">
      <c r="A6086">
        <v>6291879</v>
      </c>
      <c r="B6086" t="str">
        <f t="shared" si="483"/>
        <v>pXCV19</v>
      </c>
      <c r="C6086" t="str">
        <f t="shared" si="484"/>
        <v>NC_007505.1</v>
      </c>
      <c r="D6086" t="str">
        <f t="shared" si="485"/>
        <v>AM039949</v>
      </c>
      <c r="E6086" t="str">
        <f t="shared" si="482"/>
        <v>Xanthomonas</v>
      </c>
      <c r="F6086" t="s">
        <v>32939</v>
      </c>
      <c r="G6086" t="str">
        <f t="shared" si="486"/>
        <v xml:space="preserve">Xanthomonascampestris               Gammaproteobacteria19.14659.761822-1-23-                                </v>
      </c>
      <c r="H6086" t="s">
        <v>30927</v>
      </c>
      <c r="I6086" t="s">
        <v>15</v>
      </c>
      <c r="J6086" t="s">
        <v>78</v>
      </c>
      <c r="K6086" t="s">
        <v>79</v>
      </c>
      <c r="L6086" t="s">
        <v>30938</v>
      </c>
      <c r="M6086" t="s">
        <v>30939</v>
      </c>
      <c r="N6086" t="s">
        <v>30940</v>
      </c>
      <c r="O6086" s="1" t="s">
        <v>30941</v>
      </c>
      <c r="P6086" t="s">
        <v>30942</v>
      </c>
      <c r="Q6086">
        <v>22</v>
      </c>
      <c r="R6086" t="s">
        <v>23</v>
      </c>
      <c r="S6086">
        <v>1</v>
      </c>
      <c r="T6086" t="s">
        <v>23</v>
      </c>
      <c r="U6086">
        <v>23</v>
      </c>
      <c r="V6086" t="s">
        <v>108</v>
      </c>
    </row>
    <row r="6087" spans="1:22">
      <c r="A6087">
        <v>6291783</v>
      </c>
      <c r="B6087" t="str">
        <f t="shared" si="483"/>
        <v>pXCV183</v>
      </c>
      <c r="C6087" t="str">
        <f t="shared" si="484"/>
        <v>NC_007507.1</v>
      </c>
      <c r="D6087" t="str">
        <f t="shared" si="485"/>
        <v>AM039951</v>
      </c>
      <c r="E6087" t="str">
        <f t="shared" si="482"/>
        <v>Xanthomonas</v>
      </c>
      <c r="F6087" t="s">
        <v>32939</v>
      </c>
      <c r="G6087" t="str">
        <f t="shared" si="486"/>
        <v>Xanthomonascampestris               Gammaproteobacteria182.57260.4928175-1-1782</v>
      </c>
      <c r="H6087" t="s">
        <v>30927</v>
      </c>
      <c r="I6087" t="s">
        <v>15</v>
      </c>
      <c r="J6087" t="s">
        <v>78</v>
      </c>
      <c r="K6087" t="s">
        <v>79</v>
      </c>
      <c r="L6087" t="s">
        <v>30943</v>
      </c>
      <c r="M6087" t="s">
        <v>30944</v>
      </c>
      <c r="N6087" t="s">
        <v>30945</v>
      </c>
      <c r="O6087" s="1" t="s">
        <v>15977</v>
      </c>
      <c r="P6087" t="s">
        <v>30946</v>
      </c>
      <c r="Q6087">
        <v>175</v>
      </c>
      <c r="R6087" t="s">
        <v>23</v>
      </c>
      <c r="S6087">
        <v>1</v>
      </c>
      <c r="T6087" t="s">
        <v>23</v>
      </c>
      <c r="U6087">
        <v>178</v>
      </c>
      <c r="V6087">
        <v>2</v>
      </c>
    </row>
    <row r="6088" spans="1:22">
      <c r="A6088">
        <v>6291687</v>
      </c>
      <c r="B6088" t="str">
        <f t="shared" si="483"/>
        <v>unnamed1</v>
      </c>
      <c r="C6088" t="str">
        <f t="shared" si="484"/>
        <v>NZ_CM002140.1</v>
      </c>
      <c r="D6088" t="str">
        <f t="shared" si="485"/>
        <v>CM002140</v>
      </c>
      <c r="E6088" t="str">
        <f t="shared" si="482"/>
        <v>Xanthomonas</v>
      </c>
      <c r="F6088" t="s">
        <v>32940</v>
      </c>
      <c r="G6088" t="str">
        <f t="shared" si="486"/>
        <v>Xanthomonascassavae                 Gammaproteobacteria59.45261.205755---6712</v>
      </c>
      <c r="H6088" t="s">
        <v>30947</v>
      </c>
      <c r="I6088" t="s">
        <v>15</v>
      </c>
      <c r="J6088" t="s">
        <v>78</v>
      </c>
      <c r="K6088" t="s">
        <v>79</v>
      </c>
      <c r="L6088" t="s">
        <v>2368</v>
      </c>
      <c r="M6088" t="s">
        <v>30948</v>
      </c>
      <c r="N6088" t="s">
        <v>30949</v>
      </c>
      <c r="O6088" s="1" t="s">
        <v>30950</v>
      </c>
      <c r="P6088" t="s">
        <v>30951</v>
      </c>
      <c r="Q6088">
        <v>55</v>
      </c>
      <c r="R6088" t="s">
        <v>23</v>
      </c>
      <c r="S6088" t="s">
        <v>23</v>
      </c>
      <c r="T6088" t="s">
        <v>23</v>
      </c>
      <c r="U6088">
        <v>67</v>
      </c>
      <c r="V6088">
        <v>12</v>
      </c>
    </row>
    <row r="6089" spans="1:22">
      <c r="A6089">
        <v>6291591</v>
      </c>
      <c r="B6089" t="str">
        <f t="shared" si="483"/>
        <v>pXcB</v>
      </c>
      <c r="C6089" t="str">
        <f t="shared" si="484"/>
        <v>NC_005240.1</v>
      </c>
      <c r="D6089" t="str">
        <f t="shared" si="485"/>
        <v>AY228335</v>
      </c>
      <c r="E6089" t="str">
        <f t="shared" si="482"/>
        <v>Xanthomonas</v>
      </c>
      <c r="F6089" t="s">
        <v>32806</v>
      </c>
      <c r="G6089" t="str">
        <f t="shared" si="486"/>
        <v xml:space="preserve">Xanthomonascitri                    Gammaproteobacteria37.10660.798838---38-                                                                </v>
      </c>
      <c r="H6089" t="s">
        <v>30952</v>
      </c>
      <c r="I6089" t="s">
        <v>15</v>
      </c>
      <c r="J6089" t="s">
        <v>78</v>
      </c>
      <c r="K6089" t="s">
        <v>79</v>
      </c>
      <c r="L6089" t="s">
        <v>30953</v>
      </c>
      <c r="M6089" t="s">
        <v>30954</v>
      </c>
      <c r="N6089" t="s">
        <v>30955</v>
      </c>
      <c r="O6089" s="1" t="s">
        <v>30956</v>
      </c>
      <c r="P6089" t="s">
        <v>30957</v>
      </c>
      <c r="Q6089">
        <v>38</v>
      </c>
      <c r="R6089" t="s">
        <v>23</v>
      </c>
      <c r="S6089" t="s">
        <v>23</v>
      </c>
      <c r="T6089" t="s">
        <v>23</v>
      </c>
      <c r="U6089">
        <v>38</v>
      </c>
      <c r="V6089" t="s">
        <v>495</v>
      </c>
    </row>
    <row r="6090" spans="1:22">
      <c r="A6090">
        <v>6291495</v>
      </c>
      <c r="B6090" t="str">
        <f t="shared" si="483"/>
        <v>unnamed2</v>
      </c>
      <c r="C6090" t="str">
        <f t="shared" si="484"/>
        <v>NZ_CM002138.1</v>
      </c>
      <c r="D6090" t="str">
        <f t="shared" si="485"/>
        <v>CM002138</v>
      </c>
      <c r="E6090" t="str">
        <f t="shared" si="482"/>
        <v>Xanthomonas</v>
      </c>
      <c r="F6090" t="s">
        <v>32806</v>
      </c>
      <c r="G6090" t="str">
        <f t="shared" si="486"/>
        <v>Xanthomonascitri                    Gammaproteobacteria13.66857.7711---121</v>
      </c>
      <c r="H6090" t="s">
        <v>30958</v>
      </c>
      <c r="I6090" t="s">
        <v>15</v>
      </c>
      <c r="J6090" t="s">
        <v>78</v>
      </c>
      <c r="K6090" t="s">
        <v>79</v>
      </c>
      <c r="L6090" t="s">
        <v>2373</v>
      </c>
      <c r="M6090" t="s">
        <v>30959</v>
      </c>
      <c r="N6090" t="s">
        <v>30960</v>
      </c>
      <c r="O6090" s="1" t="s">
        <v>30961</v>
      </c>
      <c r="P6090" t="s">
        <v>30962</v>
      </c>
      <c r="Q6090">
        <v>11</v>
      </c>
      <c r="R6090" t="s">
        <v>23</v>
      </c>
      <c r="S6090" t="s">
        <v>23</v>
      </c>
      <c r="T6090" t="s">
        <v>23</v>
      </c>
      <c r="U6090">
        <v>12</v>
      </c>
      <c r="V6090">
        <v>1</v>
      </c>
    </row>
    <row r="6091" spans="1:22">
      <c r="A6091">
        <v>6291399</v>
      </c>
      <c r="B6091" t="str">
        <f t="shared" si="483"/>
        <v>unnamed1</v>
      </c>
      <c r="C6091" t="str">
        <f t="shared" si="484"/>
        <v>NZ_CM002137.1</v>
      </c>
      <c r="D6091" t="str">
        <f t="shared" si="485"/>
        <v>CM002137</v>
      </c>
      <c r="E6091" t="str">
        <f t="shared" si="482"/>
        <v>Xanthomonas</v>
      </c>
      <c r="F6091" t="s">
        <v>32806</v>
      </c>
      <c r="G6091" t="str">
        <f t="shared" si="486"/>
        <v>Xanthomonascitri                    Gammaproteobacteria50.87760.259146---504</v>
      </c>
      <c r="H6091" t="s">
        <v>30958</v>
      </c>
      <c r="I6091" t="s">
        <v>15</v>
      </c>
      <c r="J6091" t="s">
        <v>78</v>
      </c>
      <c r="K6091" t="s">
        <v>79</v>
      </c>
      <c r="L6091" t="s">
        <v>2368</v>
      </c>
      <c r="M6091" t="s">
        <v>30963</v>
      </c>
      <c r="N6091" t="s">
        <v>30964</v>
      </c>
      <c r="O6091" s="1" t="s">
        <v>30965</v>
      </c>
      <c r="P6091" t="s">
        <v>30966</v>
      </c>
      <c r="Q6091">
        <v>46</v>
      </c>
      <c r="R6091" t="s">
        <v>23</v>
      </c>
      <c r="S6091" t="s">
        <v>23</v>
      </c>
      <c r="T6091" t="s">
        <v>23</v>
      </c>
      <c r="U6091">
        <v>50</v>
      </c>
      <c r="V6091">
        <v>4</v>
      </c>
    </row>
    <row r="6092" spans="1:22">
      <c r="A6092">
        <v>6291303</v>
      </c>
      <c r="B6092" t="str">
        <f t="shared" si="483"/>
        <v>unnamed1</v>
      </c>
      <c r="C6092" t="str">
        <f t="shared" si="484"/>
        <v>NZ_CM002030.1</v>
      </c>
      <c r="D6092" t="str">
        <f t="shared" si="485"/>
        <v>CM002030</v>
      </c>
      <c r="E6092" t="str">
        <f t="shared" si="482"/>
        <v>Xanthomonas</v>
      </c>
      <c r="F6092" t="s">
        <v>32806</v>
      </c>
      <c r="G6092" t="str">
        <f t="shared" si="486"/>
        <v>Xanthomonascitri                    Gammaproteobacteria39.72561.991238---413</v>
      </c>
      <c r="H6092" t="s">
        <v>30967</v>
      </c>
      <c r="I6092" t="s">
        <v>15</v>
      </c>
      <c r="J6092" t="s">
        <v>78</v>
      </c>
      <c r="K6092" t="s">
        <v>79</v>
      </c>
      <c r="L6092" t="s">
        <v>2368</v>
      </c>
      <c r="M6092" t="s">
        <v>30968</v>
      </c>
      <c r="N6092" t="s">
        <v>30969</v>
      </c>
      <c r="O6092" s="1" t="s">
        <v>30970</v>
      </c>
      <c r="P6092" t="s">
        <v>30971</v>
      </c>
      <c r="Q6092">
        <v>38</v>
      </c>
      <c r="R6092" t="s">
        <v>23</v>
      </c>
      <c r="S6092" t="s">
        <v>23</v>
      </c>
      <c r="T6092" t="s">
        <v>23</v>
      </c>
      <c r="U6092">
        <v>41</v>
      </c>
      <c r="V6092">
        <v>3</v>
      </c>
    </row>
    <row r="6093" spans="1:22">
      <c r="A6093">
        <v>6291207</v>
      </c>
      <c r="B6093" t="str">
        <f t="shared" si="483"/>
        <v>unnamed2</v>
      </c>
      <c r="C6093" t="str">
        <f t="shared" si="484"/>
        <v>NZ_CM002031.1</v>
      </c>
      <c r="D6093" t="str">
        <f t="shared" si="485"/>
        <v>CM002031</v>
      </c>
      <c r="E6093" t="str">
        <f t="shared" si="482"/>
        <v>Xanthomonas</v>
      </c>
      <c r="F6093" t="s">
        <v>32806</v>
      </c>
      <c r="G6093" t="str">
        <f t="shared" si="486"/>
        <v xml:space="preserve">Xanthomonascitri                    Gammaproteobacteria6.80354.94635---5-                                        </v>
      </c>
      <c r="H6093" t="s">
        <v>30967</v>
      </c>
      <c r="I6093" t="s">
        <v>15</v>
      </c>
      <c r="J6093" t="s">
        <v>78</v>
      </c>
      <c r="K6093" t="s">
        <v>79</v>
      </c>
      <c r="L6093" t="s">
        <v>2373</v>
      </c>
      <c r="M6093" t="s">
        <v>30972</v>
      </c>
      <c r="N6093" t="s">
        <v>30973</v>
      </c>
      <c r="O6093" s="1" t="s">
        <v>30974</v>
      </c>
      <c r="P6093" t="s">
        <v>30975</v>
      </c>
      <c r="Q6093">
        <v>5</v>
      </c>
      <c r="R6093" t="s">
        <v>23</v>
      </c>
      <c r="S6093" t="s">
        <v>23</v>
      </c>
      <c r="T6093" t="s">
        <v>23</v>
      </c>
      <c r="U6093">
        <v>5</v>
      </c>
      <c r="V6093" t="s">
        <v>44</v>
      </c>
    </row>
    <row r="6094" spans="1:22">
      <c r="A6094">
        <v>6291111</v>
      </c>
      <c r="B6094" t="str">
        <f t="shared" si="483"/>
        <v>pXAC33</v>
      </c>
      <c r="C6094" t="str">
        <f t="shared" si="484"/>
        <v>NZ_CP008987.1</v>
      </c>
      <c r="D6094" t="str">
        <f t="shared" si="485"/>
        <v>CP008987</v>
      </c>
      <c r="E6094" t="str">
        <f t="shared" si="482"/>
        <v>Xanthomonas</v>
      </c>
      <c r="F6094" t="s">
        <v>32806</v>
      </c>
      <c r="G6094" t="str">
        <f t="shared" si="486"/>
        <v>Xanthomonascitri                    Gammaproteobacteria33.70361.86133---352</v>
      </c>
      <c r="H6094" t="s">
        <v>30976</v>
      </c>
      <c r="I6094" t="s">
        <v>15</v>
      </c>
      <c r="J6094" t="s">
        <v>78</v>
      </c>
      <c r="K6094" t="s">
        <v>79</v>
      </c>
      <c r="L6094" t="s">
        <v>30805</v>
      </c>
      <c r="M6094" t="s">
        <v>30977</v>
      </c>
      <c r="N6094" t="s">
        <v>30978</v>
      </c>
      <c r="O6094" s="1" t="s">
        <v>30979</v>
      </c>
      <c r="P6094" t="s">
        <v>30980</v>
      </c>
      <c r="Q6094">
        <v>33</v>
      </c>
      <c r="R6094" t="s">
        <v>23</v>
      </c>
      <c r="S6094" t="s">
        <v>23</v>
      </c>
      <c r="T6094" t="s">
        <v>23</v>
      </c>
      <c r="U6094">
        <v>35</v>
      </c>
      <c r="V6094">
        <v>2</v>
      </c>
    </row>
    <row r="6095" spans="1:22">
      <c r="A6095">
        <v>6291015</v>
      </c>
      <c r="B6095" t="str">
        <f t="shared" si="483"/>
        <v>pXAC64</v>
      </c>
      <c r="C6095" t="str">
        <f t="shared" si="484"/>
        <v>NZ_CP008988.1</v>
      </c>
      <c r="D6095" t="str">
        <f t="shared" si="485"/>
        <v>CP008988</v>
      </c>
      <c r="E6095" t="str">
        <f t="shared" si="482"/>
        <v>Xanthomonas</v>
      </c>
      <c r="F6095" t="s">
        <v>32806</v>
      </c>
      <c r="G6095" t="str">
        <f t="shared" si="486"/>
        <v>Xanthomonascitri                    Gammaproteobacteria64.9261.392560---644</v>
      </c>
      <c r="H6095" t="s">
        <v>30976</v>
      </c>
      <c r="I6095" t="s">
        <v>15</v>
      </c>
      <c r="J6095" t="s">
        <v>78</v>
      </c>
      <c r="K6095" t="s">
        <v>79</v>
      </c>
      <c r="L6095" t="s">
        <v>30810</v>
      </c>
      <c r="M6095" t="s">
        <v>30981</v>
      </c>
      <c r="N6095" t="s">
        <v>30982</v>
      </c>
      <c r="O6095" s="1" t="s">
        <v>30813</v>
      </c>
      <c r="P6095" t="s">
        <v>30814</v>
      </c>
      <c r="Q6095">
        <v>60</v>
      </c>
      <c r="R6095" t="s">
        <v>23</v>
      </c>
      <c r="S6095" t="s">
        <v>23</v>
      </c>
      <c r="T6095" t="s">
        <v>23</v>
      </c>
      <c r="U6095">
        <v>64</v>
      </c>
      <c r="V6095">
        <v>4</v>
      </c>
    </row>
    <row r="6096" spans="1:22">
      <c r="A6096">
        <v>6290919</v>
      </c>
      <c r="B6096" t="str">
        <f t="shared" si="483"/>
        <v>pXAC33</v>
      </c>
      <c r="C6096" t="str">
        <f t="shared" si="484"/>
        <v>NZ_CP008993.1</v>
      </c>
      <c r="D6096" t="str">
        <f t="shared" si="485"/>
        <v>CP008993</v>
      </c>
      <c r="E6096" t="str">
        <f t="shared" si="482"/>
        <v>Xanthomonas</v>
      </c>
      <c r="F6096" t="s">
        <v>32806</v>
      </c>
      <c r="G6096" t="str">
        <f t="shared" si="486"/>
        <v>Xanthomonascitri                    Gammaproteobacteria28.77661.73229---312</v>
      </c>
      <c r="H6096" t="s">
        <v>30983</v>
      </c>
      <c r="I6096" t="s">
        <v>15</v>
      </c>
      <c r="J6096" t="s">
        <v>78</v>
      </c>
      <c r="K6096" t="s">
        <v>79</v>
      </c>
      <c r="L6096" t="s">
        <v>30805</v>
      </c>
      <c r="M6096" t="s">
        <v>30984</v>
      </c>
      <c r="N6096" t="s">
        <v>30985</v>
      </c>
      <c r="O6096" s="1" t="s">
        <v>30986</v>
      </c>
      <c r="P6096" t="s">
        <v>30987</v>
      </c>
      <c r="Q6096">
        <v>29</v>
      </c>
      <c r="R6096" t="s">
        <v>23</v>
      </c>
      <c r="S6096" t="s">
        <v>23</v>
      </c>
      <c r="T6096" t="s">
        <v>23</v>
      </c>
      <c r="U6096">
        <v>31</v>
      </c>
      <c r="V6096">
        <v>2</v>
      </c>
    </row>
    <row r="6097" spans="1:22">
      <c r="A6097">
        <v>6290823</v>
      </c>
      <c r="B6097" t="str">
        <f t="shared" si="483"/>
        <v>pXAC64</v>
      </c>
      <c r="C6097" t="str">
        <f t="shared" si="484"/>
        <v>NZ_CP008994.1</v>
      </c>
      <c r="D6097" t="str">
        <f t="shared" si="485"/>
        <v>CP008994</v>
      </c>
      <c r="E6097" t="str">
        <f t="shared" si="482"/>
        <v>Xanthomonas</v>
      </c>
      <c r="F6097" t="s">
        <v>32806</v>
      </c>
      <c r="G6097" t="str">
        <f t="shared" si="486"/>
        <v>Xanthomonascitri                    Gammaproteobacteria64.9261.390961---654</v>
      </c>
      <c r="H6097" t="s">
        <v>30983</v>
      </c>
      <c r="I6097" t="s">
        <v>15</v>
      </c>
      <c r="J6097" t="s">
        <v>78</v>
      </c>
      <c r="K6097" t="s">
        <v>79</v>
      </c>
      <c r="L6097" t="s">
        <v>30810</v>
      </c>
      <c r="M6097" t="s">
        <v>30988</v>
      </c>
      <c r="N6097" t="s">
        <v>30989</v>
      </c>
      <c r="O6097" s="1" t="s">
        <v>30813</v>
      </c>
      <c r="P6097" t="s">
        <v>30990</v>
      </c>
      <c r="Q6097">
        <v>61</v>
      </c>
      <c r="R6097" t="s">
        <v>23</v>
      </c>
      <c r="S6097" t="s">
        <v>23</v>
      </c>
      <c r="T6097" t="s">
        <v>23</v>
      </c>
      <c r="U6097">
        <v>65</v>
      </c>
      <c r="V6097">
        <v>4</v>
      </c>
    </row>
    <row r="6098" spans="1:22">
      <c r="A6098">
        <v>6290727</v>
      </c>
      <c r="B6098" t="str">
        <f t="shared" si="483"/>
        <v>pXAC64</v>
      </c>
      <c r="C6098" t="str">
        <f t="shared" si="484"/>
        <v>NZ_CP008997.1</v>
      </c>
      <c r="D6098" t="str">
        <f t="shared" si="485"/>
        <v>CP008997</v>
      </c>
      <c r="E6098" t="str">
        <f t="shared" si="482"/>
        <v>Xanthomonas</v>
      </c>
      <c r="F6098" t="s">
        <v>32806</v>
      </c>
      <c r="G6098" t="str">
        <f t="shared" si="486"/>
        <v>Xanthomonascitri                    Gammaproteobacteria63.72161.342458---624</v>
      </c>
      <c r="H6098" t="s">
        <v>30991</v>
      </c>
      <c r="I6098" t="s">
        <v>15</v>
      </c>
      <c r="J6098" t="s">
        <v>78</v>
      </c>
      <c r="K6098" t="s">
        <v>79</v>
      </c>
      <c r="L6098" t="s">
        <v>30810</v>
      </c>
      <c r="M6098" t="s">
        <v>30992</v>
      </c>
      <c r="N6098" t="s">
        <v>30993</v>
      </c>
      <c r="O6098" s="1" t="s">
        <v>30994</v>
      </c>
      <c r="P6098" t="s">
        <v>30995</v>
      </c>
      <c r="Q6098">
        <v>58</v>
      </c>
      <c r="R6098" t="s">
        <v>23</v>
      </c>
      <c r="S6098" t="s">
        <v>23</v>
      </c>
      <c r="T6098" t="s">
        <v>23</v>
      </c>
      <c r="U6098">
        <v>62</v>
      </c>
      <c r="V6098">
        <v>4</v>
      </c>
    </row>
    <row r="6099" spans="1:22">
      <c r="A6099">
        <v>6290631</v>
      </c>
      <c r="B6099" t="str">
        <f t="shared" si="483"/>
        <v>pXAC33</v>
      </c>
      <c r="C6099" t="str">
        <f t="shared" si="484"/>
        <v>NZ_CP008996.1</v>
      </c>
      <c r="D6099" t="str">
        <f t="shared" si="485"/>
        <v>CP008996</v>
      </c>
      <c r="E6099" t="str">
        <f t="shared" si="482"/>
        <v>Xanthomonas</v>
      </c>
      <c r="F6099" t="s">
        <v>32806</v>
      </c>
      <c r="G6099" t="str">
        <f t="shared" si="486"/>
        <v>Xanthomonascitri                    Gammaproteobacteria33.70361.863933---352</v>
      </c>
      <c r="H6099" t="s">
        <v>30991</v>
      </c>
      <c r="I6099" t="s">
        <v>15</v>
      </c>
      <c r="J6099" t="s">
        <v>78</v>
      </c>
      <c r="K6099" t="s">
        <v>79</v>
      </c>
      <c r="L6099" t="s">
        <v>30805</v>
      </c>
      <c r="M6099" t="s">
        <v>30996</v>
      </c>
      <c r="N6099" t="s">
        <v>30997</v>
      </c>
      <c r="O6099" s="1" t="s">
        <v>30979</v>
      </c>
      <c r="P6099" t="s">
        <v>30998</v>
      </c>
      <c r="Q6099">
        <v>33</v>
      </c>
      <c r="R6099" t="s">
        <v>23</v>
      </c>
      <c r="S6099" t="s">
        <v>23</v>
      </c>
      <c r="T6099" t="s">
        <v>23</v>
      </c>
      <c r="U6099">
        <v>35</v>
      </c>
      <c r="V6099">
        <v>2</v>
      </c>
    </row>
    <row r="6100" spans="1:22">
      <c r="A6100">
        <v>6290535</v>
      </c>
      <c r="B6100" t="str">
        <f t="shared" si="483"/>
        <v>pXAC33</v>
      </c>
      <c r="C6100" t="str">
        <f t="shared" si="484"/>
        <v>NZ_CP008999.1</v>
      </c>
      <c r="D6100" t="str">
        <f t="shared" si="485"/>
        <v>CP008999</v>
      </c>
      <c r="E6100" t="str">
        <f t="shared" si="482"/>
        <v>Xanthomonas</v>
      </c>
      <c r="F6100" t="s">
        <v>32806</v>
      </c>
      <c r="G6100" t="str">
        <f t="shared" si="486"/>
        <v>Xanthomonascitri                    Gammaproteobacteria33.70361.866933---352</v>
      </c>
      <c r="H6100" t="s">
        <v>30999</v>
      </c>
      <c r="I6100" t="s">
        <v>15</v>
      </c>
      <c r="J6100" t="s">
        <v>78</v>
      </c>
      <c r="K6100" t="s">
        <v>79</v>
      </c>
      <c r="L6100" t="s">
        <v>30805</v>
      </c>
      <c r="M6100" t="s">
        <v>31000</v>
      </c>
      <c r="N6100" t="s">
        <v>31001</v>
      </c>
      <c r="O6100" s="1" t="s">
        <v>30979</v>
      </c>
      <c r="P6100" t="s">
        <v>31002</v>
      </c>
      <c r="Q6100">
        <v>33</v>
      </c>
      <c r="R6100" t="s">
        <v>23</v>
      </c>
      <c r="S6100" t="s">
        <v>23</v>
      </c>
      <c r="T6100" t="s">
        <v>23</v>
      </c>
      <c r="U6100">
        <v>35</v>
      </c>
      <c r="V6100">
        <v>2</v>
      </c>
    </row>
    <row r="6101" spans="1:22">
      <c r="A6101">
        <v>6290439</v>
      </c>
      <c r="B6101" t="str">
        <f t="shared" si="483"/>
        <v>pXAC64</v>
      </c>
      <c r="C6101" t="str">
        <f t="shared" si="484"/>
        <v>NZ_CP009000.1</v>
      </c>
      <c r="D6101" t="str">
        <f t="shared" si="485"/>
        <v>CP009000</v>
      </c>
      <c r="E6101" t="str">
        <f t="shared" si="482"/>
        <v>Xanthomonas</v>
      </c>
      <c r="F6101" t="s">
        <v>32806</v>
      </c>
      <c r="G6101" t="str">
        <f t="shared" si="486"/>
        <v>Xanthomonascitri                    Gammaproteobacteria63.72161.339358---624</v>
      </c>
      <c r="H6101" t="s">
        <v>30999</v>
      </c>
      <c r="I6101" t="s">
        <v>15</v>
      </c>
      <c r="J6101" t="s">
        <v>78</v>
      </c>
      <c r="K6101" t="s">
        <v>79</v>
      </c>
      <c r="L6101" t="s">
        <v>30810</v>
      </c>
      <c r="M6101" t="s">
        <v>31003</v>
      </c>
      <c r="N6101" t="s">
        <v>31004</v>
      </c>
      <c r="O6101" s="1" t="s">
        <v>30994</v>
      </c>
      <c r="P6101" t="s">
        <v>31005</v>
      </c>
      <c r="Q6101">
        <v>58</v>
      </c>
      <c r="R6101" t="s">
        <v>23</v>
      </c>
      <c r="S6101" t="s">
        <v>23</v>
      </c>
      <c r="T6101" t="s">
        <v>23</v>
      </c>
      <c r="U6101">
        <v>62</v>
      </c>
      <c r="V6101">
        <v>4</v>
      </c>
    </row>
    <row r="6102" spans="1:22">
      <c r="A6102">
        <v>6290343</v>
      </c>
      <c r="B6102" t="str">
        <f t="shared" si="483"/>
        <v>pXAC33</v>
      </c>
      <c r="C6102" t="str">
        <f t="shared" si="484"/>
        <v>NZ_CP009002.1</v>
      </c>
      <c r="D6102" t="str">
        <f t="shared" si="485"/>
        <v>CP009002</v>
      </c>
      <c r="E6102" t="str">
        <f t="shared" si="482"/>
        <v>Xanthomonas</v>
      </c>
      <c r="F6102" t="s">
        <v>32806</v>
      </c>
      <c r="G6102" t="str">
        <f t="shared" si="486"/>
        <v>Xanthomonascitri                    Gammaproteobacteria33.70261.868733---352</v>
      </c>
      <c r="H6102" t="s">
        <v>31006</v>
      </c>
      <c r="I6102" t="s">
        <v>15</v>
      </c>
      <c r="J6102" t="s">
        <v>78</v>
      </c>
      <c r="K6102" t="s">
        <v>79</v>
      </c>
      <c r="L6102" t="s">
        <v>30805</v>
      </c>
      <c r="M6102" t="s">
        <v>31007</v>
      </c>
      <c r="N6102" t="s">
        <v>31008</v>
      </c>
      <c r="O6102" s="1" t="s">
        <v>31009</v>
      </c>
      <c r="P6102" t="s">
        <v>31010</v>
      </c>
      <c r="Q6102">
        <v>33</v>
      </c>
      <c r="R6102" t="s">
        <v>23</v>
      </c>
      <c r="S6102" t="s">
        <v>23</v>
      </c>
      <c r="T6102" t="s">
        <v>23</v>
      </c>
      <c r="U6102">
        <v>35</v>
      </c>
      <c r="V6102">
        <v>2</v>
      </c>
    </row>
    <row r="6103" spans="1:22">
      <c r="A6103">
        <v>6290247</v>
      </c>
      <c r="B6103" t="str">
        <f t="shared" si="483"/>
        <v>pXAC64</v>
      </c>
      <c r="C6103" t="str">
        <f t="shared" si="484"/>
        <v>NZ_CP009003.1</v>
      </c>
      <c r="D6103" t="str">
        <f t="shared" si="485"/>
        <v>CP009003</v>
      </c>
      <c r="E6103" t="str">
        <f t="shared" si="482"/>
        <v>Xanthomonas</v>
      </c>
      <c r="F6103" t="s">
        <v>32806</v>
      </c>
      <c r="G6103" t="str">
        <f t="shared" si="486"/>
        <v>Xanthomonascitri                    Gammaproteobacteria63.72161.340858---624</v>
      </c>
      <c r="H6103" t="s">
        <v>31006</v>
      </c>
      <c r="I6103" t="s">
        <v>15</v>
      </c>
      <c r="J6103" t="s">
        <v>78</v>
      </c>
      <c r="K6103" t="s">
        <v>79</v>
      </c>
      <c r="L6103" t="s">
        <v>30810</v>
      </c>
      <c r="M6103" t="s">
        <v>31011</v>
      </c>
      <c r="N6103" t="s">
        <v>31012</v>
      </c>
      <c r="O6103" s="1" t="s">
        <v>30994</v>
      </c>
      <c r="P6103" t="s">
        <v>31013</v>
      </c>
      <c r="Q6103">
        <v>58</v>
      </c>
      <c r="R6103" t="s">
        <v>23</v>
      </c>
      <c r="S6103" t="s">
        <v>23</v>
      </c>
      <c r="T6103" t="s">
        <v>23</v>
      </c>
      <c r="U6103">
        <v>62</v>
      </c>
      <c r="V6103">
        <v>4</v>
      </c>
    </row>
    <row r="6104" spans="1:22">
      <c r="A6104">
        <v>6290151</v>
      </c>
      <c r="B6104" t="str">
        <f t="shared" si="483"/>
        <v>pXAC33</v>
      </c>
      <c r="C6104" t="str">
        <f t="shared" si="484"/>
        <v>NZ_CP009005.1</v>
      </c>
      <c r="D6104" t="str">
        <f t="shared" si="485"/>
        <v>CP009005</v>
      </c>
      <c r="E6104" t="str">
        <f t="shared" si="482"/>
        <v>Xanthomonas</v>
      </c>
      <c r="F6104" t="s">
        <v>32806</v>
      </c>
      <c r="G6104" t="str">
        <f t="shared" si="486"/>
        <v>Xanthomonascitri                    Gammaproteobacteria26.93361.604726---282</v>
      </c>
      <c r="H6104" t="s">
        <v>31014</v>
      </c>
      <c r="I6104" t="s">
        <v>15</v>
      </c>
      <c r="J6104" t="s">
        <v>78</v>
      </c>
      <c r="K6104" t="s">
        <v>79</v>
      </c>
      <c r="L6104" t="s">
        <v>30805</v>
      </c>
      <c r="M6104" t="s">
        <v>31015</v>
      </c>
      <c r="N6104" t="s">
        <v>31016</v>
      </c>
      <c r="O6104" s="1" t="s">
        <v>31017</v>
      </c>
      <c r="P6104" t="s">
        <v>31018</v>
      </c>
      <c r="Q6104">
        <v>26</v>
      </c>
      <c r="R6104" t="s">
        <v>23</v>
      </c>
      <c r="S6104" t="s">
        <v>23</v>
      </c>
      <c r="T6104" t="s">
        <v>23</v>
      </c>
      <c r="U6104">
        <v>28</v>
      </c>
      <c r="V6104">
        <v>2</v>
      </c>
    </row>
    <row r="6105" spans="1:22">
      <c r="A6105">
        <v>6290055</v>
      </c>
      <c r="B6105" t="str">
        <f t="shared" si="483"/>
        <v>pXAC64</v>
      </c>
      <c r="C6105" t="str">
        <f t="shared" si="484"/>
        <v>NZ_CP009006.1</v>
      </c>
      <c r="D6105" t="str">
        <f t="shared" si="485"/>
        <v>CP009006</v>
      </c>
      <c r="E6105" t="str">
        <f t="shared" si="482"/>
        <v>Xanthomonas</v>
      </c>
      <c r="F6105" t="s">
        <v>32806</v>
      </c>
      <c r="G6105" t="str">
        <f t="shared" si="486"/>
        <v>Xanthomonascitri                    Gammaproteobacteria64.9261.389461---654</v>
      </c>
      <c r="H6105" t="s">
        <v>31014</v>
      </c>
      <c r="I6105" t="s">
        <v>15</v>
      </c>
      <c r="J6105" t="s">
        <v>78</v>
      </c>
      <c r="K6105" t="s">
        <v>79</v>
      </c>
      <c r="L6105" t="s">
        <v>30810</v>
      </c>
      <c r="M6105" t="s">
        <v>31019</v>
      </c>
      <c r="N6105" t="s">
        <v>31020</v>
      </c>
      <c r="O6105" s="1" t="s">
        <v>30813</v>
      </c>
      <c r="P6105" t="s">
        <v>31021</v>
      </c>
      <c r="Q6105">
        <v>61</v>
      </c>
      <c r="R6105" t="s">
        <v>23</v>
      </c>
      <c r="S6105" t="s">
        <v>23</v>
      </c>
      <c r="T6105" t="s">
        <v>23</v>
      </c>
      <c r="U6105">
        <v>65</v>
      </c>
      <c r="V6105">
        <v>4</v>
      </c>
    </row>
    <row r="6106" spans="1:22">
      <c r="A6106">
        <v>6289959</v>
      </c>
      <c r="B6106" t="str">
        <f t="shared" si="483"/>
        <v>pXAC64</v>
      </c>
      <c r="C6106" t="str">
        <f t="shared" si="484"/>
        <v>NZ_CP009009.1</v>
      </c>
      <c r="D6106" t="str">
        <f t="shared" si="485"/>
        <v>CP009009</v>
      </c>
      <c r="E6106" t="str">
        <f t="shared" si="482"/>
        <v>Xanthomonas</v>
      </c>
      <c r="F6106" t="s">
        <v>32806</v>
      </c>
      <c r="G6106" t="str">
        <f t="shared" si="486"/>
        <v>Xanthomonascitri                    Gammaproteobacteria64.91261.387759---645</v>
      </c>
      <c r="H6106" t="s">
        <v>31022</v>
      </c>
      <c r="I6106" t="s">
        <v>15</v>
      </c>
      <c r="J6106" t="s">
        <v>78</v>
      </c>
      <c r="K6106" t="s">
        <v>79</v>
      </c>
      <c r="L6106" t="s">
        <v>30810</v>
      </c>
      <c r="M6106" t="s">
        <v>31023</v>
      </c>
      <c r="N6106" t="s">
        <v>31024</v>
      </c>
      <c r="O6106" s="1" t="s">
        <v>31025</v>
      </c>
      <c r="P6106" t="s">
        <v>31026</v>
      </c>
      <c r="Q6106">
        <v>59</v>
      </c>
      <c r="R6106" t="s">
        <v>23</v>
      </c>
      <c r="S6106" t="s">
        <v>23</v>
      </c>
      <c r="T6106" t="s">
        <v>23</v>
      </c>
      <c r="U6106">
        <v>64</v>
      </c>
      <c r="V6106">
        <v>5</v>
      </c>
    </row>
    <row r="6107" spans="1:22">
      <c r="A6107">
        <v>6289863</v>
      </c>
      <c r="B6107" t="str">
        <f t="shared" si="483"/>
        <v>pXAC33</v>
      </c>
      <c r="C6107" t="str">
        <f t="shared" si="484"/>
        <v>NZ_CP009008.1</v>
      </c>
      <c r="D6107" t="str">
        <f t="shared" si="485"/>
        <v>CP009008</v>
      </c>
      <c r="E6107" t="str">
        <f t="shared" ref="E6107:E6170" si="487">MID(H6107,1,FIND(" ",H6107)-1)</f>
        <v>Xanthomonas</v>
      </c>
      <c r="F6107" t="s">
        <v>32806</v>
      </c>
      <c r="G6107" t="str">
        <f t="shared" si="486"/>
        <v>Xanthomonascitri                    Gammaproteobacteria33.69561.875632---353</v>
      </c>
      <c r="H6107" t="s">
        <v>31022</v>
      </c>
      <c r="I6107" t="s">
        <v>15</v>
      </c>
      <c r="J6107" t="s">
        <v>78</v>
      </c>
      <c r="K6107" t="s">
        <v>79</v>
      </c>
      <c r="L6107" t="s">
        <v>30805</v>
      </c>
      <c r="M6107" t="s">
        <v>31027</v>
      </c>
      <c r="N6107" t="s">
        <v>31028</v>
      </c>
      <c r="O6107" s="1" t="s">
        <v>19035</v>
      </c>
      <c r="P6107" t="s">
        <v>31029</v>
      </c>
      <c r="Q6107">
        <v>32</v>
      </c>
      <c r="R6107" t="s">
        <v>23</v>
      </c>
      <c r="S6107" t="s">
        <v>23</v>
      </c>
      <c r="T6107" t="s">
        <v>23</v>
      </c>
      <c r="U6107">
        <v>35</v>
      </c>
      <c r="V6107">
        <v>3</v>
      </c>
    </row>
    <row r="6108" spans="1:22">
      <c r="A6108">
        <v>6289767</v>
      </c>
      <c r="B6108" t="str">
        <f t="shared" si="483"/>
        <v>pXAC64</v>
      </c>
      <c r="C6108" t="str">
        <f t="shared" si="484"/>
        <v>NZ_CP009012.1</v>
      </c>
      <c r="D6108" t="str">
        <f t="shared" si="485"/>
        <v>CP009012</v>
      </c>
      <c r="E6108" t="str">
        <f t="shared" si="487"/>
        <v>Xanthomonas</v>
      </c>
      <c r="F6108" t="s">
        <v>32806</v>
      </c>
      <c r="G6108" t="str">
        <f t="shared" si="486"/>
        <v>Xanthomonascitri                    Gammaproteobacteria64.91261.389359---645</v>
      </c>
      <c r="H6108" t="s">
        <v>31030</v>
      </c>
      <c r="I6108" t="s">
        <v>15</v>
      </c>
      <c r="J6108" t="s">
        <v>78</v>
      </c>
      <c r="K6108" t="s">
        <v>79</v>
      </c>
      <c r="L6108" t="s">
        <v>30810</v>
      </c>
      <c r="M6108" t="s">
        <v>31031</v>
      </c>
      <c r="N6108" t="s">
        <v>31032</v>
      </c>
      <c r="O6108" s="1" t="s">
        <v>31025</v>
      </c>
      <c r="P6108" t="s">
        <v>31033</v>
      </c>
      <c r="Q6108">
        <v>59</v>
      </c>
      <c r="R6108" t="s">
        <v>23</v>
      </c>
      <c r="S6108" t="s">
        <v>23</v>
      </c>
      <c r="T6108" t="s">
        <v>23</v>
      </c>
      <c r="U6108">
        <v>64</v>
      </c>
      <c r="V6108">
        <v>5</v>
      </c>
    </row>
    <row r="6109" spans="1:22">
      <c r="A6109">
        <v>6289671</v>
      </c>
      <c r="B6109" t="str">
        <f t="shared" si="483"/>
        <v>pXAC33</v>
      </c>
      <c r="C6109" t="str">
        <f t="shared" si="484"/>
        <v>NZ_CP009011.1</v>
      </c>
      <c r="D6109" t="str">
        <f t="shared" si="485"/>
        <v>CP009011</v>
      </c>
      <c r="E6109" t="str">
        <f t="shared" si="487"/>
        <v>Xanthomonas</v>
      </c>
      <c r="F6109" t="s">
        <v>32806</v>
      </c>
      <c r="G6109" t="str">
        <f t="shared" si="486"/>
        <v>Xanthomonascitri                    Gammaproteobacteria33.69561.878632---353</v>
      </c>
      <c r="H6109" t="s">
        <v>31030</v>
      </c>
      <c r="I6109" t="s">
        <v>15</v>
      </c>
      <c r="J6109" t="s">
        <v>78</v>
      </c>
      <c r="K6109" t="s">
        <v>79</v>
      </c>
      <c r="L6109" t="s">
        <v>30805</v>
      </c>
      <c r="M6109" t="s">
        <v>31034</v>
      </c>
      <c r="N6109" t="s">
        <v>31035</v>
      </c>
      <c r="O6109" s="1" t="s">
        <v>19035</v>
      </c>
      <c r="P6109" t="s">
        <v>31036</v>
      </c>
      <c r="Q6109">
        <v>32</v>
      </c>
      <c r="R6109" t="s">
        <v>23</v>
      </c>
      <c r="S6109" t="s">
        <v>23</v>
      </c>
      <c r="T6109" t="s">
        <v>23</v>
      </c>
      <c r="U6109">
        <v>35</v>
      </c>
      <c r="V6109">
        <v>3</v>
      </c>
    </row>
    <row r="6110" spans="1:22">
      <c r="A6110">
        <v>6289575</v>
      </c>
      <c r="B6110" t="str">
        <f t="shared" si="483"/>
        <v>pXAC33</v>
      </c>
      <c r="C6110" t="str">
        <f t="shared" si="484"/>
        <v>NZ_CP009014.1</v>
      </c>
      <c r="D6110" t="str">
        <f t="shared" si="485"/>
        <v>CP009014</v>
      </c>
      <c r="E6110" t="str">
        <f t="shared" si="487"/>
        <v>Xanthomonas</v>
      </c>
      <c r="F6110" t="s">
        <v>32806</v>
      </c>
      <c r="G6110" t="str">
        <f t="shared" si="486"/>
        <v>Xanthomonascitri                    Gammaproteobacteria33.70361.869933---352</v>
      </c>
      <c r="H6110" t="s">
        <v>31037</v>
      </c>
      <c r="I6110" t="s">
        <v>15</v>
      </c>
      <c r="J6110" t="s">
        <v>78</v>
      </c>
      <c r="K6110" t="s">
        <v>79</v>
      </c>
      <c r="L6110" t="s">
        <v>30805</v>
      </c>
      <c r="M6110" t="s">
        <v>31038</v>
      </c>
      <c r="N6110" t="s">
        <v>31039</v>
      </c>
      <c r="O6110" s="1" t="s">
        <v>30979</v>
      </c>
      <c r="P6110" t="s">
        <v>31040</v>
      </c>
      <c r="Q6110">
        <v>33</v>
      </c>
      <c r="R6110" t="s">
        <v>23</v>
      </c>
      <c r="S6110" t="s">
        <v>23</v>
      </c>
      <c r="T6110" t="s">
        <v>23</v>
      </c>
      <c r="U6110">
        <v>35</v>
      </c>
      <c r="V6110">
        <v>2</v>
      </c>
    </row>
    <row r="6111" spans="1:22">
      <c r="A6111">
        <v>6289479</v>
      </c>
      <c r="B6111" t="str">
        <f t="shared" si="483"/>
        <v>pXAC64</v>
      </c>
      <c r="C6111" t="str">
        <f t="shared" si="484"/>
        <v>NZ_CP009015.1</v>
      </c>
      <c r="D6111" t="str">
        <f t="shared" si="485"/>
        <v>CP009015</v>
      </c>
      <c r="E6111" t="str">
        <f t="shared" si="487"/>
        <v>Xanthomonas</v>
      </c>
      <c r="F6111" t="s">
        <v>32806</v>
      </c>
      <c r="G6111" t="str">
        <f t="shared" si="486"/>
        <v>Xanthomonascitri                    Gammaproteobacteria64.91961.385759---645</v>
      </c>
      <c r="H6111" t="s">
        <v>31037</v>
      </c>
      <c r="I6111" t="s">
        <v>15</v>
      </c>
      <c r="J6111" t="s">
        <v>78</v>
      </c>
      <c r="K6111" t="s">
        <v>79</v>
      </c>
      <c r="L6111" t="s">
        <v>30810</v>
      </c>
      <c r="M6111" t="s">
        <v>31041</v>
      </c>
      <c r="N6111" t="s">
        <v>31042</v>
      </c>
      <c r="O6111" s="1" t="s">
        <v>31043</v>
      </c>
      <c r="P6111" t="s">
        <v>31044</v>
      </c>
      <c r="Q6111">
        <v>59</v>
      </c>
      <c r="R6111" t="s">
        <v>23</v>
      </c>
      <c r="S6111" t="s">
        <v>23</v>
      </c>
      <c r="T6111" t="s">
        <v>23</v>
      </c>
      <c r="U6111">
        <v>64</v>
      </c>
      <c r="V6111">
        <v>5</v>
      </c>
    </row>
    <row r="6112" spans="1:22">
      <c r="A6112">
        <v>6289383</v>
      </c>
      <c r="B6112" t="str">
        <f t="shared" si="483"/>
        <v>pXAC64</v>
      </c>
      <c r="C6112" t="str">
        <f t="shared" si="484"/>
        <v>NZ_CP009018.1</v>
      </c>
      <c r="D6112" t="str">
        <f t="shared" si="485"/>
        <v>CP009018</v>
      </c>
      <c r="E6112" t="str">
        <f t="shared" si="487"/>
        <v>Xanthomonas</v>
      </c>
      <c r="F6112" t="s">
        <v>32806</v>
      </c>
      <c r="G6112" t="str">
        <f t="shared" si="486"/>
        <v>Xanthomonascitri                    Gammaproteobacteria64.9261.386360---644</v>
      </c>
      <c r="H6112" t="s">
        <v>31045</v>
      </c>
      <c r="I6112" t="s">
        <v>15</v>
      </c>
      <c r="J6112" t="s">
        <v>78</v>
      </c>
      <c r="K6112" t="s">
        <v>79</v>
      </c>
      <c r="L6112" t="s">
        <v>30810</v>
      </c>
      <c r="M6112" t="s">
        <v>31046</v>
      </c>
      <c r="N6112" t="s">
        <v>31047</v>
      </c>
      <c r="O6112" s="1" t="s">
        <v>30813</v>
      </c>
      <c r="P6112" t="s">
        <v>31048</v>
      </c>
      <c r="Q6112">
        <v>60</v>
      </c>
      <c r="R6112" t="s">
        <v>23</v>
      </c>
      <c r="S6112" t="s">
        <v>23</v>
      </c>
      <c r="T6112" t="s">
        <v>23</v>
      </c>
      <c r="U6112">
        <v>64</v>
      </c>
      <c r="V6112">
        <v>4</v>
      </c>
    </row>
    <row r="6113" spans="1:22">
      <c r="A6113">
        <v>6289287</v>
      </c>
      <c r="B6113" t="str">
        <f t="shared" si="483"/>
        <v>pXAC33</v>
      </c>
      <c r="C6113" t="str">
        <f t="shared" si="484"/>
        <v>NZ_CP009017.1</v>
      </c>
      <c r="D6113" t="str">
        <f t="shared" si="485"/>
        <v>CP009017</v>
      </c>
      <c r="E6113" t="str">
        <f t="shared" si="487"/>
        <v>Xanthomonas</v>
      </c>
      <c r="F6113" t="s">
        <v>32806</v>
      </c>
      <c r="G6113" t="str">
        <f t="shared" si="486"/>
        <v>Xanthomonascitri                    Gammaproteobacteria33.70361.869933---352</v>
      </c>
      <c r="H6113" t="s">
        <v>31045</v>
      </c>
      <c r="I6113" t="s">
        <v>15</v>
      </c>
      <c r="J6113" t="s">
        <v>78</v>
      </c>
      <c r="K6113" t="s">
        <v>79</v>
      </c>
      <c r="L6113" t="s">
        <v>30805</v>
      </c>
      <c r="M6113" t="s">
        <v>31049</v>
      </c>
      <c r="N6113" t="s">
        <v>31050</v>
      </c>
      <c r="O6113" s="1" t="s">
        <v>30979</v>
      </c>
      <c r="P6113" t="s">
        <v>31040</v>
      </c>
      <c r="Q6113">
        <v>33</v>
      </c>
      <c r="R6113" t="s">
        <v>23</v>
      </c>
      <c r="S6113" t="s">
        <v>23</v>
      </c>
      <c r="T6113" t="s">
        <v>23</v>
      </c>
      <c r="U6113">
        <v>35</v>
      </c>
      <c r="V6113">
        <v>2</v>
      </c>
    </row>
    <row r="6114" spans="1:22">
      <c r="A6114">
        <v>6289191</v>
      </c>
      <c r="B6114" t="str">
        <f t="shared" si="483"/>
        <v>pXAC64</v>
      </c>
      <c r="C6114" t="str">
        <f t="shared" si="484"/>
        <v>NZ_CP009021.1</v>
      </c>
      <c r="D6114" t="str">
        <f t="shared" si="485"/>
        <v>CP009021</v>
      </c>
      <c r="E6114" t="str">
        <f t="shared" si="487"/>
        <v>Xanthomonas</v>
      </c>
      <c r="F6114" t="s">
        <v>32806</v>
      </c>
      <c r="G6114" t="str">
        <f t="shared" si="486"/>
        <v>Xanthomonascitri                    Gammaproteobacteria64.9261.390961---654</v>
      </c>
      <c r="H6114" t="s">
        <v>31051</v>
      </c>
      <c r="I6114" t="s">
        <v>15</v>
      </c>
      <c r="J6114" t="s">
        <v>78</v>
      </c>
      <c r="K6114" t="s">
        <v>79</v>
      </c>
      <c r="L6114" t="s">
        <v>30810</v>
      </c>
      <c r="M6114" t="s">
        <v>31052</v>
      </c>
      <c r="N6114" t="s">
        <v>31053</v>
      </c>
      <c r="O6114" s="1" t="s">
        <v>30813</v>
      </c>
      <c r="P6114" t="s">
        <v>30990</v>
      </c>
      <c r="Q6114">
        <v>61</v>
      </c>
      <c r="R6114" t="s">
        <v>23</v>
      </c>
      <c r="S6114" t="s">
        <v>23</v>
      </c>
      <c r="T6114" t="s">
        <v>23</v>
      </c>
      <c r="U6114">
        <v>65</v>
      </c>
      <c r="V6114">
        <v>4</v>
      </c>
    </row>
    <row r="6115" spans="1:22">
      <c r="A6115">
        <v>6289095</v>
      </c>
      <c r="B6115" t="str">
        <f t="shared" si="483"/>
        <v>pXAC33</v>
      </c>
      <c r="C6115" t="str">
        <f t="shared" si="484"/>
        <v>NZ_CP009020.1</v>
      </c>
      <c r="D6115" t="str">
        <f t="shared" si="485"/>
        <v>CP009020</v>
      </c>
      <c r="E6115" t="str">
        <f t="shared" si="487"/>
        <v>Xanthomonas</v>
      </c>
      <c r="F6115" t="s">
        <v>32806</v>
      </c>
      <c r="G6115" t="str">
        <f t="shared" si="486"/>
        <v>Xanthomonascitri                    Gammaproteobacteria26.93361.604726---282</v>
      </c>
      <c r="H6115" t="s">
        <v>31051</v>
      </c>
      <c r="I6115" t="s">
        <v>15</v>
      </c>
      <c r="J6115" t="s">
        <v>78</v>
      </c>
      <c r="K6115" t="s">
        <v>79</v>
      </c>
      <c r="L6115" t="s">
        <v>30805</v>
      </c>
      <c r="M6115" t="s">
        <v>31054</v>
      </c>
      <c r="N6115" t="s">
        <v>31055</v>
      </c>
      <c r="O6115" s="1" t="s">
        <v>31017</v>
      </c>
      <c r="P6115" t="s">
        <v>31018</v>
      </c>
      <c r="Q6115">
        <v>26</v>
      </c>
      <c r="R6115" t="s">
        <v>23</v>
      </c>
      <c r="S6115" t="s">
        <v>23</v>
      </c>
      <c r="T6115" t="s">
        <v>23</v>
      </c>
      <c r="U6115">
        <v>28</v>
      </c>
      <c r="V6115">
        <v>2</v>
      </c>
    </row>
    <row r="6116" spans="1:22">
      <c r="A6116">
        <v>6288999</v>
      </c>
      <c r="B6116" t="str">
        <f t="shared" si="483"/>
        <v>pXAC33</v>
      </c>
      <c r="C6116" t="str">
        <f t="shared" si="484"/>
        <v>NZ_CP009023.1</v>
      </c>
      <c r="D6116" t="str">
        <f t="shared" si="485"/>
        <v>CP009023</v>
      </c>
      <c r="E6116" t="str">
        <f t="shared" si="487"/>
        <v>Xanthomonas</v>
      </c>
      <c r="F6116" t="s">
        <v>32806</v>
      </c>
      <c r="G6116" t="str">
        <f t="shared" si="486"/>
        <v>Xanthomonascitri                    Gammaproteobacteria26.93361.604726---282</v>
      </c>
      <c r="H6116" t="s">
        <v>31056</v>
      </c>
      <c r="I6116" t="s">
        <v>15</v>
      </c>
      <c r="J6116" t="s">
        <v>78</v>
      </c>
      <c r="K6116" t="s">
        <v>79</v>
      </c>
      <c r="L6116" t="s">
        <v>30805</v>
      </c>
      <c r="M6116" t="s">
        <v>31057</v>
      </c>
      <c r="N6116" t="s">
        <v>31058</v>
      </c>
      <c r="O6116" s="1" t="s">
        <v>31017</v>
      </c>
      <c r="P6116" t="s">
        <v>31018</v>
      </c>
      <c r="Q6116">
        <v>26</v>
      </c>
      <c r="R6116" t="s">
        <v>23</v>
      </c>
      <c r="S6116" t="s">
        <v>23</v>
      </c>
      <c r="T6116" t="s">
        <v>23</v>
      </c>
      <c r="U6116">
        <v>28</v>
      </c>
      <c r="V6116">
        <v>2</v>
      </c>
    </row>
    <row r="6117" spans="1:22">
      <c r="A6117">
        <v>6288903</v>
      </c>
      <c r="B6117" t="str">
        <f t="shared" si="483"/>
        <v>pXAC64</v>
      </c>
      <c r="C6117" t="str">
        <f t="shared" si="484"/>
        <v>NZ_CP009024.1</v>
      </c>
      <c r="D6117" t="str">
        <f t="shared" si="485"/>
        <v>CP009024</v>
      </c>
      <c r="E6117" t="str">
        <f t="shared" si="487"/>
        <v>Xanthomonas</v>
      </c>
      <c r="F6117" t="s">
        <v>32806</v>
      </c>
      <c r="G6117" t="str">
        <f t="shared" si="486"/>
        <v>Xanthomonascitri                    Gammaproteobacteria64.9261.390961---654</v>
      </c>
      <c r="H6117" t="s">
        <v>31056</v>
      </c>
      <c r="I6117" t="s">
        <v>15</v>
      </c>
      <c r="J6117" t="s">
        <v>78</v>
      </c>
      <c r="K6117" t="s">
        <v>79</v>
      </c>
      <c r="L6117" t="s">
        <v>30810</v>
      </c>
      <c r="M6117" t="s">
        <v>31059</v>
      </c>
      <c r="N6117" t="s">
        <v>31060</v>
      </c>
      <c r="O6117" s="1" t="s">
        <v>30813</v>
      </c>
      <c r="P6117" t="s">
        <v>30990</v>
      </c>
      <c r="Q6117">
        <v>61</v>
      </c>
      <c r="R6117" t="s">
        <v>23</v>
      </c>
      <c r="S6117" t="s">
        <v>23</v>
      </c>
      <c r="T6117" t="s">
        <v>23</v>
      </c>
      <c r="U6117">
        <v>65</v>
      </c>
      <c r="V6117">
        <v>4</v>
      </c>
    </row>
    <row r="6118" spans="1:22">
      <c r="A6118">
        <v>6288807</v>
      </c>
      <c r="B6118" t="str">
        <f t="shared" si="483"/>
        <v>pXAC33</v>
      </c>
      <c r="C6118" t="str">
        <f t="shared" si="484"/>
        <v>NZ_CP009026.1</v>
      </c>
      <c r="D6118" t="str">
        <f t="shared" si="485"/>
        <v>CP009026</v>
      </c>
      <c r="E6118" t="str">
        <f t="shared" si="487"/>
        <v>Xanthomonas</v>
      </c>
      <c r="F6118" t="s">
        <v>32806</v>
      </c>
      <c r="G6118" t="str">
        <f t="shared" si="486"/>
        <v>Xanthomonascitri                    Gammaproteobacteria28.75361.739629---312</v>
      </c>
      <c r="H6118" t="s">
        <v>31061</v>
      </c>
      <c r="I6118" t="s">
        <v>15</v>
      </c>
      <c r="J6118" t="s">
        <v>78</v>
      </c>
      <c r="K6118" t="s">
        <v>79</v>
      </c>
      <c r="L6118" t="s">
        <v>30805</v>
      </c>
      <c r="M6118" t="s">
        <v>31062</v>
      </c>
      <c r="N6118" t="s">
        <v>31063</v>
      </c>
      <c r="O6118" s="1" t="s">
        <v>31064</v>
      </c>
      <c r="P6118" t="s">
        <v>31065</v>
      </c>
      <c r="Q6118">
        <v>29</v>
      </c>
      <c r="R6118" t="s">
        <v>23</v>
      </c>
      <c r="S6118" t="s">
        <v>23</v>
      </c>
      <c r="T6118" t="s">
        <v>23</v>
      </c>
      <c r="U6118">
        <v>31</v>
      </c>
      <c r="V6118">
        <v>2</v>
      </c>
    </row>
    <row r="6119" spans="1:22">
      <c r="A6119">
        <v>6288711</v>
      </c>
      <c r="B6119" t="str">
        <f t="shared" si="483"/>
        <v>pXAC64</v>
      </c>
      <c r="C6119" t="str">
        <f t="shared" si="484"/>
        <v>NZ_CP009027.1</v>
      </c>
      <c r="D6119" t="str">
        <f t="shared" si="485"/>
        <v>CP009027</v>
      </c>
      <c r="E6119" t="str">
        <f t="shared" si="487"/>
        <v>Xanthomonas</v>
      </c>
      <c r="F6119" t="s">
        <v>32806</v>
      </c>
      <c r="G6119" t="str">
        <f t="shared" si="486"/>
        <v>Xanthomonascitri                    Gammaproteobacteria64.9261.390961---654</v>
      </c>
      <c r="H6119" t="s">
        <v>31061</v>
      </c>
      <c r="I6119" t="s">
        <v>15</v>
      </c>
      <c r="J6119" t="s">
        <v>78</v>
      </c>
      <c r="K6119" t="s">
        <v>79</v>
      </c>
      <c r="L6119" t="s">
        <v>30810</v>
      </c>
      <c r="M6119" t="s">
        <v>31066</v>
      </c>
      <c r="N6119" t="s">
        <v>31067</v>
      </c>
      <c r="O6119" s="1" t="s">
        <v>30813</v>
      </c>
      <c r="P6119" t="s">
        <v>30990</v>
      </c>
      <c r="Q6119">
        <v>61</v>
      </c>
      <c r="R6119" t="s">
        <v>23</v>
      </c>
      <c r="S6119" t="s">
        <v>23</v>
      </c>
      <c r="T6119" t="s">
        <v>23</v>
      </c>
      <c r="U6119">
        <v>65</v>
      </c>
      <c r="V6119">
        <v>4</v>
      </c>
    </row>
    <row r="6120" spans="1:22">
      <c r="A6120">
        <v>6288615</v>
      </c>
      <c r="B6120" t="str">
        <f t="shared" si="483"/>
        <v>pXCAW19</v>
      </c>
      <c r="C6120" t="str">
        <f t="shared" si="484"/>
        <v>NZ_CP009029.1</v>
      </c>
      <c r="D6120" t="str">
        <f t="shared" si="485"/>
        <v>CP009029</v>
      </c>
      <c r="E6120" t="str">
        <f t="shared" si="487"/>
        <v>Xanthomonas</v>
      </c>
      <c r="F6120" t="s">
        <v>32806</v>
      </c>
      <c r="G6120" t="str">
        <f t="shared" si="486"/>
        <v xml:space="preserve">Xanthomonascitri                    Gammaproteobacteria18.86963.071716---16-                                                </v>
      </c>
      <c r="H6120" t="s">
        <v>31068</v>
      </c>
      <c r="I6120" t="s">
        <v>15</v>
      </c>
      <c r="J6120" t="s">
        <v>78</v>
      </c>
      <c r="K6120" t="s">
        <v>79</v>
      </c>
      <c r="L6120" t="s">
        <v>31069</v>
      </c>
      <c r="M6120" t="s">
        <v>31070</v>
      </c>
      <c r="N6120" t="s">
        <v>31071</v>
      </c>
      <c r="O6120" s="1" t="s">
        <v>31072</v>
      </c>
      <c r="P6120" t="s">
        <v>31073</v>
      </c>
      <c r="Q6120">
        <v>16</v>
      </c>
      <c r="R6120" t="s">
        <v>23</v>
      </c>
      <c r="S6120" t="s">
        <v>23</v>
      </c>
      <c r="T6120" t="s">
        <v>23</v>
      </c>
      <c r="U6120">
        <v>16</v>
      </c>
      <c r="V6120" t="s">
        <v>24</v>
      </c>
    </row>
    <row r="6121" spans="1:22">
      <c r="A6121">
        <v>6288519</v>
      </c>
      <c r="B6121" t="str">
        <f t="shared" si="483"/>
        <v>pXCAW58</v>
      </c>
      <c r="C6121" t="str">
        <f t="shared" si="484"/>
        <v>NZ_CP009030.1</v>
      </c>
      <c r="D6121" t="str">
        <f t="shared" si="485"/>
        <v>CP009030</v>
      </c>
      <c r="E6121" t="str">
        <f t="shared" si="487"/>
        <v>Xanthomonas</v>
      </c>
      <c r="F6121" t="s">
        <v>32806</v>
      </c>
      <c r="G6121" t="str">
        <f t="shared" si="486"/>
        <v>Xanthomonascitri                    Gammaproteobacteria58.31761.853356---637</v>
      </c>
      <c r="H6121" t="s">
        <v>31068</v>
      </c>
      <c r="I6121" t="s">
        <v>15</v>
      </c>
      <c r="J6121" t="s">
        <v>78</v>
      </c>
      <c r="K6121" t="s">
        <v>79</v>
      </c>
      <c r="L6121" t="s">
        <v>31074</v>
      </c>
      <c r="M6121" t="s">
        <v>31075</v>
      </c>
      <c r="N6121" t="s">
        <v>31076</v>
      </c>
      <c r="O6121" s="1" t="s">
        <v>31077</v>
      </c>
      <c r="P6121" t="s">
        <v>31078</v>
      </c>
      <c r="Q6121">
        <v>56</v>
      </c>
      <c r="R6121" t="s">
        <v>23</v>
      </c>
      <c r="S6121" t="s">
        <v>23</v>
      </c>
      <c r="T6121" t="s">
        <v>23</v>
      </c>
      <c r="U6121">
        <v>63</v>
      </c>
      <c r="V6121">
        <v>7</v>
      </c>
    </row>
    <row r="6122" spans="1:22">
      <c r="A6122">
        <v>6288423</v>
      </c>
      <c r="B6122" t="str">
        <f t="shared" si="483"/>
        <v>pXCAW19</v>
      </c>
      <c r="C6122" t="str">
        <f t="shared" si="484"/>
        <v>NZ_CP009032.1</v>
      </c>
      <c r="D6122" t="str">
        <f t="shared" si="485"/>
        <v>CP009032</v>
      </c>
      <c r="E6122" t="str">
        <f t="shared" si="487"/>
        <v>Xanthomonas</v>
      </c>
      <c r="F6122" t="s">
        <v>32806</v>
      </c>
      <c r="G6122" t="str">
        <f t="shared" si="486"/>
        <v xml:space="preserve">Xanthomonascitri                    Gammaproteobacteria18.86963.071716---16-                                                </v>
      </c>
      <c r="H6122" t="s">
        <v>31079</v>
      </c>
      <c r="I6122" t="s">
        <v>15</v>
      </c>
      <c r="J6122" t="s">
        <v>78</v>
      </c>
      <c r="K6122" t="s">
        <v>79</v>
      </c>
      <c r="L6122" t="s">
        <v>31069</v>
      </c>
      <c r="M6122" t="s">
        <v>31080</v>
      </c>
      <c r="N6122" t="s">
        <v>31081</v>
      </c>
      <c r="O6122" s="1" t="s">
        <v>31072</v>
      </c>
      <c r="P6122" t="s">
        <v>31073</v>
      </c>
      <c r="Q6122">
        <v>16</v>
      </c>
      <c r="R6122" t="s">
        <v>23</v>
      </c>
      <c r="S6122" t="s">
        <v>23</v>
      </c>
      <c r="T6122" t="s">
        <v>23</v>
      </c>
      <c r="U6122">
        <v>16</v>
      </c>
      <c r="V6122" t="s">
        <v>24</v>
      </c>
    </row>
    <row r="6123" spans="1:22">
      <c r="A6123">
        <v>6288327</v>
      </c>
      <c r="B6123" t="str">
        <f t="shared" si="483"/>
        <v>pXCAW58</v>
      </c>
      <c r="C6123" t="str">
        <f t="shared" si="484"/>
        <v>NZ_CP009033.1</v>
      </c>
      <c r="D6123" t="str">
        <f t="shared" si="485"/>
        <v>CP009033</v>
      </c>
      <c r="E6123" t="str">
        <f t="shared" si="487"/>
        <v>Xanthomonas</v>
      </c>
      <c r="F6123" t="s">
        <v>32806</v>
      </c>
      <c r="G6123" t="str">
        <f t="shared" si="486"/>
        <v>Xanthomonascitri                    Gammaproteobacteria58.31761.853356---637</v>
      </c>
      <c r="H6123" t="s">
        <v>31079</v>
      </c>
      <c r="I6123" t="s">
        <v>15</v>
      </c>
      <c r="J6123" t="s">
        <v>78</v>
      </c>
      <c r="K6123" t="s">
        <v>79</v>
      </c>
      <c r="L6123" t="s">
        <v>31074</v>
      </c>
      <c r="M6123" t="s">
        <v>31082</v>
      </c>
      <c r="N6123" t="s">
        <v>31083</v>
      </c>
      <c r="O6123" s="1" t="s">
        <v>31077</v>
      </c>
      <c r="P6123" t="s">
        <v>31078</v>
      </c>
      <c r="Q6123">
        <v>56</v>
      </c>
      <c r="R6123" t="s">
        <v>23</v>
      </c>
      <c r="S6123" t="s">
        <v>23</v>
      </c>
      <c r="T6123" t="s">
        <v>23</v>
      </c>
      <c r="U6123">
        <v>63</v>
      </c>
      <c r="V6123">
        <v>7</v>
      </c>
    </row>
    <row r="6124" spans="1:22">
      <c r="A6124">
        <v>6288231</v>
      </c>
      <c r="B6124" t="str">
        <f t="shared" si="483"/>
        <v>pXCAW58</v>
      </c>
      <c r="C6124" t="str">
        <f t="shared" si="484"/>
        <v>NZ_CP009036.1</v>
      </c>
      <c r="D6124" t="str">
        <f t="shared" si="485"/>
        <v>CP009036</v>
      </c>
      <c r="E6124" t="str">
        <f t="shared" si="487"/>
        <v>Xanthomonas</v>
      </c>
      <c r="F6124" t="s">
        <v>32806</v>
      </c>
      <c r="G6124" t="str">
        <f t="shared" si="486"/>
        <v>Xanthomonascitri                    Gammaproteobacteria58.31761.853356---637</v>
      </c>
      <c r="H6124" t="s">
        <v>31084</v>
      </c>
      <c r="I6124" t="s">
        <v>15</v>
      </c>
      <c r="J6124" t="s">
        <v>78</v>
      </c>
      <c r="K6124" t="s">
        <v>79</v>
      </c>
      <c r="L6124" t="s">
        <v>31074</v>
      </c>
      <c r="M6124" t="s">
        <v>31085</v>
      </c>
      <c r="N6124" t="s">
        <v>31086</v>
      </c>
      <c r="O6124" s="1" t="s">
        <v>31077</v>
      </c>
      <c r="P6124" t="s">
        <v>31078</v>
      </c>
      <c r="Q6124">
        <v>56</v>
      </c>
      <c r="R6124" t="s">
        <v>23</v>
      </c>
      <c r="S6124" t="s">
        <v>23</v>
      </c>
      <c r="T6124" t="s">
        <v>23</v>
      </c>
      <c r="U6124">
        <v>63</v>
      </c>
      <c r="V6124">
        <v>7</v>
      </c>
    </row>
    <row r="6125" spans="1:22">
      <c r="A6125">
        <v>6288135</v>
      </c>
      <c r="B6125" t="str">
        <f t="shared" si="483"/>
        <v>pXCAW19</v>
      </c>
      <c r="C6125" t="str">
        <f t="shared" si="484"/>
        <v>NZ_CP009035.1</v>
      </c>
      <c r="D6125" t="str">
        <f t="shared" si="485"/>
        <v>CP009035</v>
      </c>
      <c r="E6125" t="str">
        <f t="shared" si="487"/>
        <v>Xanthomonas</v>
      </c>
      <c r="F6125" t="s">
        <v>32806</v>
      </c>
      <c r="G6125" t="str">
        <f t="shared" si="486"/>
        <v xml:space="preserve">Xanthomonascitri                    Gammaproteobacteria18.86963.071716---16-                                                </v>
      </c>
      <c r="H6125" t="s">
        <v>31084</v>
      </c>
      <c r="I6125" t="s">
        <v>15</v>
      </c>
      <c r="J6125" t="s">
        <v>78</v>
      </c>
      <c r="K6125" t="s">
        <v>79</v>
      </c>
      <c r="L6125" t="s">
        <v>31069</v>
      </c>
      <c r="M6125" t="s">
        <v>31087</v>
      </c>
      <c r="N6125" t="s">
        <v>31088</v>
      </c>
      <c r="O6125" s="1" t="s">
        <v>31072</v>
      </c>
      <c r="P6125" t="s">
        <v>31073</v>
      </c>
      <c r="Q6125">
        <v>16</v>
      </c>
      <c r="R6125" t="s">
        <v>23</v>
      </c>
      <c r="S6125" t="s">
        <v>23</v>
      </c>
      <c r="T6125" t="s">
        <v>23</v>
      </c>
      <c r="U6125">
        <v>16</v>
      </c>
      <c r="V6125" t="s">
        <v>24</v>
      </c>
    </row>
    <row r="6126" spans="1:22">
      <c r="A6126">
        <v>6288039</v>
      </c>
      <c r="B6126" t="str">
        <f t="shared" si="483"/>
        <v>pXCAW19</v>
      </c>
      <c r="C6126" t="str">
        <f t="shared" si="484"/>
        <v>NZ_CP009038.1</v>
      </c>
      <c r="D6126" t="str">
        <f t="shared" si="485"/>
        <v>CP009038</v>
      </c>
      <c r="E6126" t="str">
        <f t="shared" si="487"/>
        <v>Xanthomonas</v>
      </c>
      <c r="F6126" t="s">
        <v>32806</v>
      </c>
      <c r="G6126" t="str">
        <f t="shared" si="486"/>
        <v xml:space="preserve">Xanthomonascitri                    Gammaproteobacteria18.86963.071716---16-                                                </v>
      </c>
      <c r="H6126" t="s">
        <v>31089</v>
      </c>
      <c r="I6126" t="s">
        <v>15</v>
      </c>
      <c r="J6126" t="s">
        <v>78</v>
      </c>
      <c r="K6126" t="s">
        <v>79</v>
      </c>
      <c r="L6126" t="s">
        <v>31069</v>
      </c>
      <c r="M6126" t="s">
        <v>31090</v>
      </c>
      <c r="N6126" t="s">
        <v>31091</v>
      </c>
      <c r="O6126" s="1" t="s">
        <v>31072</v>
      </c>
      <c r="P6126" t="s">
        <v>31073</v>
      </c>
      <c r="Q6126">
        <v>16</v>
      </c>
      <c r="R6126" t="s">
        <v>23</v>
      </c>
      <c r="S6126" t="s">
        <v>23</v>
      </c>
      <c r="T6126" t="s">
        <v>23</v>
      </c>
      <c r="U6126">
        <v>16</v>
      </c>
      <c r="V6126" t="s">
        <v>24</v>
      </c>
    </row>
    <row r="6127" spans="1:22">
      <c r="A6127">
        <v>6287943</v>
      </c>
      <c r="B6127" t="str">
        <f t="shared" si="483"/>
        <v>pXCAW58</v>
      </c>
      <c r="C6127" t="str">
        <f t="shared" si="484"/>
        <v>NZ_CP009039.1</v>
      </c>
      <c r="D6127" t="str">
        <f t="shared" si="485"/>
        <v>CP009039</v>
      </c>
      <c r="E6127" t="str">
        <f t="shared" si="487"/>
        <v>Xanthomonas</v>
      </c>
      <c r="F6127" t="s">
        <v>32806</v>
      </c>
      <c r="G6127" t="str">
        <f t="shared" si="486"/>
        <v>Xanthomonascitri                    Gammaproteobacteria58.31761.853356---637</v>
      </c>
      <c r="H6127" t="s">
        <v>31089</v>
      </c>
      <c r="I6127" t="s">
        <v>15</v>
      </c>
      <c r="J6127" t="s">
        <v>78</v>
      </c>
      <c r="K6127" t="s">
        <v>79</v>
      </c>
      <c r="L6127" t="s">
        <v>31074</v>
      </c>
      <c r="M6127" t="s">
        <v>31092</v>
      </c>
      <c r="N6127" t="s">
        <v>31093</v>
      </c>
      <c r="O6127" s="1" t="s">
        <v>31077</v>
      </c>
      <c r="P6127" t="s">
        <v>31078</v>
      </c>
      <c r="Q6127">
        <v>56</v>
      </c>
      <c r="R6127" t="s">
        <v>23</v>
      </c>
      <c r="S6127" t="s">
        <v>23</v>
      </c>
      <c r="T6127" t="s">
        <v>23</v>
      </c>
      <c r="U6127">
        <v>63</v>
      </c>
      <c r="V6127">
        <v>7</v>
      </c>
    </row>
    <row r="6128" spans="1:22">
      <c r="A6128">
        <v>6287847</v>
      </c>
      <c r="B6128" t="str">
        <f t="shared" si="483"/>
        <v>pXAC64</v>
      </c>
      <c r="C6128" t="str">
        <f t="shared" si="484"/>
        <v>NZ_CP006856.1</v>
      </c>
      <c r="D6128" t="str">
        <f t="shared" si="485"/>
        <v>CP006856</v>
      </c>
      <c r="E6128" t="str">
        <f t="shared" si="487"/>
        <v>Xanthomonas</v>
      </c>
      <c r="F6128" t="s">
        <v>32806</v>
      </c>
      <c r="G6128" t="str">
        <f t="shared" si="486"/>
        <v>Xanthomonascitri                    Gammaproteobacteria64.9261.392561---654</v>
      </c>
      <c r="H6128" t="s">
        <v>31094</v>
      </c>
      <c r="I6128" t="s">
        <v>15</v>
      </c>
      <c r="J6128" t="s">
        <v>78</v>
      </c>
      <c r="K6128" t="s">
        <v>79</v>
      </c>
      <c r="L6128" t="s">
        <v>30810</v>
      </c>
      <c r="M6128" t="s">
        <v>31095</v>
      </c>
      <c r="N6128" t="s">
        <v>31096</v>
      </c>
      <c r="O6128" s="1" t="s">
        <v>30813</v>
      </c>
      <c r="P6128" t="s">
        <v>30814</v>
      </c>
      <c r="Q6128">
        <v>61</v>
      </c>
      <c r="R6128" t="s">
        <v>23</v>
      </c>
      <c r="S6128" t="s">
        <v>23</v>
      </c>
      <c r="T6128" t="s">
        <v>23</v>
      </c>
      <c r="U6128">
        <v>65</v>
      </c>
      <c r="V6128">
        <v>4</v>
      </c>
    </row>
    <row r="6129" spans="1:22">
      <c r="A6129">
        <v>6287751</v>
      </c>
      <c r="B6129" t="str">
        <f t="shared" si="483"/>
        <v>pXAC33</v>
      </c>
      <c r="C6129" t="str">
        <f t="shared" si="484"/>
        <v>NZ_CP006855.1</v>
      </c>
      <c r="D6129" t="str">
        <f t="shared" si="485"/>
        <v>CP006855</v>
      </c>
      <c r="E6129" t="str">
        <f t="shared" si="487"/>
        <v>Xanthomonas</v>
      </c>
      <c r="F6129" t="s">
        <v>32806</v>
      </c>
      <c r="G6129" t="str">
        <f t="shared" si="486"/>
        <v>Xanthomonascitri                    Gammaproteobacteria33.70361.863934---362</v>
      </c>
      <c r="H6129" t="s">
        <v>31094</v>
      </c>
      <c r="I6129" t="s">
        <v>15</v>
      </c>
      <c r="J6129" t="s">
        <v>78</v>
      </c>
      <c r="K6129" t="s">
        <v>79</v>
      </c>
      <c r="L6129" t="s">
        <v>30805</v>
      </c>
      <c r="M6129" t="s">
        <v>31097</v>
      </c>
      <c r="N6129" t="s">
        <v>31098</v>
      </c>
      <c r="O6129" s="1" t="s">
        <v>30979</v>
      </c>
      <c r="P6129" t="s">
        <v>30998</v>
      </c>
      <c r="Q6129">
        <v>34</v>
      </c>
      <c r="R6129" t="s">
        <v>23</v>
      </c>
      <c r="S6129" t="s">
        <v>23</v>
      </c>
      <c r="T6129" t="s">
        <v>23</v>
      </c>
      <c r="U6129">
        <v>36</v>
      </c>
      <c r="V6129">
        <v>2</v>
      </c>
    </row>
    <row r="6130" spans="1:22">
      <c r="A6130">
        <v>6287655</v>
      </c>
      <c r="B6130" t="str">
        <f t="shared" si="483"/>
        <v>pXcaw58</v>
      </c>
      <c r="C6130" t="str">
        <f t="shared" si="484"/>
        <v>NC_020817.1</v>
      </c>
      <c r="D6130" t="str">
        <f t="shared" si="485"/>
        <v>CP003780</v>
      </c>
      <c r="E6130" t="str">
        <f t="shared" si="487"/>
        <v>Xanthomonas</v>
      </c>
      <c r="F6130" t="s">
        <v>32806</v>
      </c>
      <c r="G6130" t="str">
        <f t="shared" si="486"/>
        <v>Xanthomonascitri                    Gammaproteobacteria58.31761.853355---627</v>
      </c>
      <c r="H6130" t="s">
        <v>31099</v>
      </c>
      <c r="I6130" t="s">
        <v>15</v>
      </c>
      <c r="J6130" t="s">
        <v>78</v>
      </c>
      <c r="K6130" t="s">
        <v>79</v>
      </c>
      <c r="L6130" t="s">
        <v>31100</v>
      </c>
      <c r="M6130" t="s">
        <v>31101</v>
      </c>
      <c r="N6130" t="s">
        <v>31102</v>
      </c>
      <c r="O6130" s="1" t="s">
        <v>31077</v>
      </c>
      <c r="P6130" t="s">
        <v>31078</v>
      </c>
      <c r="Q6130">
        <v>55</v>
      </c>
      <c r="R6130" t="s">
        <v>23</v>
      </c>
      <c r="S6130" t="s">
        <v>23</v>
      </c>
      <c r="T6130" t="s">
        <v>23</v>
      </c>
      <c r="U6130">
        <v>62</v>
      </c>
      <c r="V6130">
        <v>7</v>
      </c>
    </row>
    <row r="6131" spans="1:22">
      <c r="A6131">
        <v>6287559</v>
      </c>
      <c r="B6131" t="str">
        <f t="shared" si="483"/>
        <v>pXcaw19</v>
      </c>
      <c r="C6131" t="str">
        <f t="shared" si="484"/>
        <v>NC_020816.1</v>
      </c>
      <c r="D6131" t="str">
        <f t="shared" si="485"/>
        <v>CP003779</v>
      </c>
      <c r="E6131" t="str">
        <f t="shared" si="487"/>
        <v>Xanthomonas</v>
      </c>
      <c r="F6131" t="s">
        <v>32806</v>
      </c>
      <c r="G6131" t="str">
        <f t="shared" si="486"/>
        <v xml:space="preserve">Xanthomonascitri                    Gammaproteobacteria18.86963.071716---16-                                                </v>
      </c>
      <c r="H6131" t="s">
        <v>31099</v>
      </c>
      <c r="I6131" t="s">
        <v>15</v>
      </c>
      <c r="J6131" t="s">
        <v>78</v>
      </c>
      <c r="K6131" t="s">
        <v>79</v>
      </c>
      <c r="L6131" t="s">
        <v>31103</v>
      </c>
      <c r="M6131" t="s">
        <v>31104</v>
      </c>
      <c r="N6131" t="s">
        <v>31105</v>
      </c>
      <c r="O6131" s="1" t="s">
        <v>31072</v>
      </c>
      <c r="P6131" t="s">
        <v>31073</v>
      </c>
      <c r="Q6131">
        <v>16</v>
      </c>
      <c r="R6131" t="s">
        <v>23</v>
      </c>
      <c r="S6131" t="s">
        <v>23</v>
      </c>
      <c r="T6131" t="s">
        <v>23</v>
      </c>
      <c r="U6131">
        <v>16</v>
      </c>
      <c r="V6131" t="s">
        <v>24</v>
      </c>
    </row>
    <row r="6132" spans="1:22">
      <c r="A6132">
        <v>6287463</v>
      </c>
      <c r="B6132" t="str">
        <f t="shared" si="483"/>
        <v>pXAC64</v>
      </c>
      <c r="C6132" t="str">
        <f t="shared" si="484"/>
        <v>NZ_CP008991.1</v>
      </c>
      <c r="D6132" t="str">
        <f t="shared" si="485"/>
        <v>CP008991</v>
      </c>
      <c r="E6132" t="str">
        <f t="shared" si="487"/>
        <v>Xanthomonas</v>
      </c>
      <c r="F6132" t="s">
        <v>32806</v>
      </c>
      <c r="G6132" t="str">
        <f t="shared" si="486"/>
        <v>Xanthomonascitri                    Gammaproteobacteria64.9261.395660---644</v>
      </c>
      <c r="H6132" t="s">
        <v>31106</v>
      </c>
      <c r="I6132" t="s">
        <v>15</v>
      </c>
      <c r="J6132" t="s">
        <v>78</v>
      </c>
      <c r="K6132" t="s">
        <v>79</v>
      </c>
      <c r="L6132" t="s">
        <v>30810</v>
      </c>
      <c r="M6132" t="s">
        <v>31107</v>
      </c>
      <c r="N6132" t="s">
        <v>31108</v>
      </c>
      <c r="O6132" s="1" t="s">
        <v>30813</v>
      </c>
      <c r="P6132" t="s">
        <v>31109</v>
      </c>
      <c r="Q6132">
        <v>60</v>
      </c>
      <c r="R6132" t="s">
        <v>23</v>
      </c>
      <c r="S6132" t="s">
        <v>23</v>
      </c>
      <c r="T6132" t="s">
        <v>23</v>
      </c>
      <c r="U6132">
        <v>64</v>
      </c>
      <c r="V6132">
        <v>4</v>
      </c>
    </row>
    <row r="6133" spans="1:22">
      <c r="A6133">
        <v>6287367</v>
      </c>
      <c r="B6133" t="str">
        <f t="shared" si="483"/>
        <v>pXAC33</v>
      </c>
      <c r="C6133" t="str">
        <f t="shared" si="484"/>
        <v>NZ_CP008990.1</v>
      </c>
      <c r="D6133" t="str">
        <f t="shared" si="485"/>
        <v>CP008990</v>
      </c>
      <c r="E6133" t="str">
        <f t="shared" si="487"/>
        <v>Xanthomonas</v>
      </c>
      <c r="F6133" t="s">
        <v>32806</v>
      </c>
      <c r="G6133" t="str">
        <f t="shared" si="486"/>
        <v>Xanthomonascitri                    Gammaproteobacteria33.70361.86134---362</v>
      </c>
      <c r="H6133" t="s">
        <v>31106</v>
      </c>
      <c r="I6133" t="s">
        <v>15</v>
      </c>
      <c r="J6133" t="s">
        <v>78</v>
      </c>
      <c r="K6133" t="s">
        <v>79</v>
      </c>
      <c r="L6133" t="s">
        <v>30805</v>
      </c>
      <c r="M6133" t="s">
        <v>31110</v>
      </c>
      <c r="N6133" t="s">
        <v>31111</v>
      </c>
      <c r="O6133" s="1" t="s">
        <v>30979</v>
      </c>
      <c r="P6133" t="s">
        <v>30980</v>
      </c>
      <c r="Q6133">
        <v>34</v>
      </c>
      <c r="R6133" t="s">
        <v>23</v>
      </c>
      <c r="S6133" t="s">
        <v>23</v>
      </c>
      <c r="T6133" t="s">
        <v>23</v>
      </c>
      <c r="U6133">
        <v>36</v>
      </c>
      <c r="V6133">
        <v>2</v>
      </c>
    </row>
    <row r="6134" spans="1:22">
      <c r="A6134">
        <v>6287271</v>
      </c>
      <c r="B6134" t="str">
        <f t="shared" si="483"/>
        <v>pXV64</v>
      </c>
      <c r="C6134" t="str">
        <f t="shared" si="484"/>
        <v>NC_004987.1</v>
      </c>
      <c r="D6134" t="str">
        <f t="shared" si="485"/>
        <v>U78513</v>
      </c>
      <c r="E6134" t="str">
        <f t="shared" si="487"/>
        <v>Xanthomonas</v>
      </c>
      <c r="F6134" t="s">
        <v>32941</v>
      </c>
      <c r="G6134" t="str">
        <f t="shared" si="486"/>
        <v xml:space="preserve">Xanthomonaseuvesicatoria            Gammaproteobacteria1.85156.5642---2-                                                                </v>
      </c>
      <c r="H6134" t="s">
        <v>31112</v>
      </c>
      <c r="I6134" t="s">
        <v>15</v>
      </c>
      <c r="J6134" t="s">
        <v>78</v>
      </c>
      <c r="K6134" t="s">
        <v>79</v>
      </c>
      <c r="L6134" t="s">
        <v>31113</v>
      </c>
      <c r="M6134" t="s">
        <v>31114</v>
      </c>
      <c r="N6134" t="s">
        <v>31115</v>
      </c>
      <c r="O6134" s="1" t="s">
        <v>31116</v>
      </c>
      <c r="P6134" t="s">
        <v>31117</v>
      </c>
      <c r="Q6134">
        <v>2</v>
      </c>
      <c r="R6134" t="s">
        <v>23</v>
      </c>
      <c r="S6134" t="s">
        <v>23</v>
      </c>
      <c r="T6134" t="s">
        <v>23</v>
      </c>
      <c r="U6134">
        <v>2</v>
      </c>
      <c r="V6134" t="s">
        <v>495</v>
      </c>
    </row>
    <row r="6135" spans="1:22">
      <c r="A6135">
        <v>6287175</v>
      </c>
      <c r="B6135" t="str">
        <f t="shared" si="483"/>
        <v>plc</v>
      </c>
      <c r="C6135" t="str">
        <f t="shared" si="484"/>
        <v>NC_022542.1</v>
      </c>
      <c r="D6135" t="str">
        <f t="shared" si="485"/>
        <v>FO681497</v>
      </c>
      <c r="E6135" t="str">
        <f t="shared" si="487"/>
        <v>Xanthomonas</v>
      </c>
      <c r="F6135" t="s">
        <v>32942</v>
      </c>
      <c r="G6135" t="str">
        <f t="shared" si="486"/>
        <v>Xanthomonasfuscans                  Gammaproteobacteria41.956036---426</v>
      </c>
      <c r="H6135" t="s">
        <v>31118</v>
      </c>
      <c r="I6135" t="s">
        <v>15</v>
      </c>
      <c r="J6135" t="s">
        <v>78</v>
      </c>
      <c r="K6135" t="s">
        <v>79</v>
      </c>
      <c r="L6135" t="s">
        <v>31119</v>
      </c>
      <c r="M6135" t="s">
        <v>31120</v>
      </c>
      <c r="N6135" t="s">
        <v>31121</v>
      </c>
      <c r="O6135" s="1" t="s">
        <v>31122</v>
      </c>
      <c r="P6135">
        <v>60</v>
      </c>
      <c r="Q6135">
        <v>36</v>
      </c>
      <c r="R6135" t="s">
        <v>23</v>
      </c>
      <c r="S6135" t="s">
        <v>23</v>
      </c>
      <c r="T6135" t="s">
        <v>23</v>
      </c>
      <c r="U6135">
        <v>42</v>
      </c>
      <c r="V6135">
        <v>6</v>
      </c>
    </row>
    <row r="6136" spans="1:22">
      <c r="A6136">
        <v>6287079</v>
      </c>
      <c r="B6136" t="str">
        <f t="shared" si="483"/>
        <v>plb</v>
      </c>
      <c r="C6136" t="str">
        <f t="shared" si="484"/>
        <v>NC_022540.1</v>
      </c>
      <c r="D6136" t="str">
        <f t="shared" si="485"/>
        <v>FO681496</v>
      </c>
      <c r="E6136" t="str">
        <f t="shared" si="487"/>
        <v>Xanthomonas</v>
      </c>
      <c r="F6136" t="s">
        <v>32942</v>
      </c>
      <c r="G6136" t="str">
        <f t="shared" si="486"/>
        <v>Xanthomonasfuscans                  Gammaproteobacteria19.51460.638522---231</v>
      </c>
      <c r="H6136" t="s">
        <v>31118</v>
      </c>
      <c r="I6136" t="s">
        <v>15</v>
      </c>
      <c r="J6136" t="s">
        <v>78</v>
      </c>
      <c r="K6136" t="s">
        <v>79</v>
      </c>
      <c r="L6136" t="s">
        <v>31123</v>
      </c>
      <c r="M6136" t="s">
        <v>31124</v>
      </c>
      <c r="N6136" t="s">
        <v>31125</v>
      </c>
      <c r="O6136" s="1" t="s">
        <v>31126</v>
      </c>
      <c r="P6136" t="s">
        <v>31127</v>
      </c>
      <c r="Q6136">
        <v>22</v>
      </c>
      <c r="R6136" t="s">
        <v>23</v>
      </c>
      <c r="S6136" t="s">
        <v>23</v>
      </c>
      <c r="T6136" t="s">
        <v>23</v>
      </c>
      <c r="U6136">
        <v>23</v>
      </c>
      <c r="V6136">
        <v>1</v>
      </c>
    </row>
    <row r="6137" spans="1:22">
      <c r="A6137">
        <v>6286983</v>
      </c>
      <c r="B6137" t="str">
        <f t="shared" si="483"/>
        <v>pla</v>
      </c>
      <c r="C6137" t="str">
        <f t="shared" si="484"/>
        <v>NC_022539.1</v>
      </c>
      <c r="D6137" t="str">
        <f t="shared" si="485"/>
        <v>FO681495</v>
      </c>
      <c r="E6137" t="str">
        <f t="shared" si="487"/>
        <v>Xanthomonas</v>
      </c>
      <c r="F6137" t="s">
        <v>32942</v>
      </c>
      <c r="G6137" t="str">
        <f t="shared" si="486"/>
        <v>Xanthomonasfuscans                  Gammaproteobacteria45.22461.31739---4910</v>
      </c>
      <c r="H6137" t="s">
        <v>31118</v>
      </c>
      <c r="I6137" t="s">
        <v>15</v>
      </c>
      <c r="J6137" t="s">
        <v>78</v>
      </c>
      <c r="K6137" t="s">
        <v>79</v>
      </c>
      <c r="L6137" t="s">
        <v>31128</v>
      </c>
      <c r="M6137" t="s">
        <v>31129</v>
      </c>
      <c r="N6137" t="s">
        <v>31130</v>
      </c>
      <c r="O6137" s="1" t="s">
        <v>31131</v>
      </c>
      <c r="P6137" t="s">
        <v>31132</v>
      </c>
      <c r="Q6137">
        <v>39</v>
      </c>
      <c r="R6137" t="s">
        <v>23</v>
      </c>
      <c r="S6137" t="s">
        <v>23</v>
      </c>
      <c r="T6137" t="s">
        <v>23</v>
      </c>
      <c r="U6137">
        <v>49</v>
      </c>
      <c r="V6137">
        <v>10</v>
      </c>
    </row>
    <row r="6138" spans="1:22">
      <c r="A6138">
        <v>6286887</v>
      </c>
      <c r="B6138" t="str">
        <f t="shared" si="483"/>
        <v>unnamed</v>
      </c>
      <c r="C6138" t="str">
        <f t="shared" si="484"/>
        <v>NZ_CP011963.1</v>
      </c>
      <c r="D6138" t="str">
        <f t="shared" si="485"/>
        <v>CP011963</v>
      </c>
      <c r="E6138" t="str">
        <f t="shared" si="487"/>
        <v>Xanthomonas</v>
      </c>
      <c r="F6138" t="s">
        <v>32943</v>
      </c>
      <c r="G6138" t="str">
        <f t="shared" si="486"/>
        <v>Xanthomonasoryzae                   Gammaproteobacteria36.57460.63645---472</v>
      </c>
      <c r="H6138" t="s">
        <v>31133</v>
      </c>
      <c r="I6138" t="s">
        <v>15</v>
      </c>
      <c r="J6138" t="s">
        <v>78</v>
      </c>
      <c r="K6138" t="s">
        <v>79</v>
      </c>
      <c r="L6138" t="s">
        <v>68</v>
      </c>
      <c r="M6138" t="s">
        <v>31134</v>
      </c>
      <c r="N6138" t="s">
        <v>31135</v>
      </c>
      <c r="O6138" s="1" t="s">
        <v>31136</v>
      </c>
      <c r="P6138" t="s">
        <v>31137</v>
      </c>
      <c r="Q6138">
        <v>45</v>
      </c>
      <c r="R6138" t="s">
        <v>23</v>
      </c>
      <c r="S6138" t="s">
        <v>23</v>
      </c>
      <c r="T6138" t="s">
        <v>23</v>
      </c>
      <c r="U6138">
        <v>47</v>
      </c>
      <c r="V6138">
        <v>2</v>
      </c>
    </row>
    <row r="6139" spans="1:22">
      <c r="A6139">
        <v>6286791</v>
      </c>
      <c r="B6139" t="str">
        <f t="shared" si="483"/>
        <v>unnamed</v>
      </c>
      <c r="C6139" t="str">
        <f t="shared" si="484"/>
        <v>NZ_CP010410.1</v>
      </c>
      <c r="D6139" t="str">
        <f t="shared" si="485"/>
        <v>CP010410</v>
      </c>
      <c r="E6139" t="str">
        <f t="shared" si="487"/>
        <v>Xanthomonas</v>
      </c>
      <c r="F6139" t="s">
        <v>32944</v>
      </c>
      <c r="G6139" t="str">
        <f t="shared" si="486"/>
        <v>Xanthomonassacchari                 Gammaproteobacteria508.65369.4863404-7-44130</v>
      </c>
      <c r="H6139" t="s">
        <v>31138</v>
      </c>
      <c r="I6139" t="s">
        <v>15</v>
      </c>
      <c r="J6139" t="s">
        <v>78</v>
      </c>
      <c r="K6139" t="s">
        <v>79</v>
      </c>
      <c r="L6139" t="s">
        <v>68</v>
      </c>
      <c r="M6139" t="s">
        <v>31139</v>
      </c>
      <c r="N6139" t="s">
        <v>31140</v>
      </c>
      <c r="O6139" s="1" t="s">
        <v>31141</v>
      </c>
      <c r="P6139" t="s">
        <v>31142</v>
      </c>
      <c r="Q6139">
        <v>404</v>
      </c>
      <c r="R6139" t="s">
        <v>23</v>
      </c>
      <c r="S6139">
        <v>7</v>
      </c>
      <c r="T6139" t="s">
        <v>23</v>
      </c>
      <c r="U6139">
        <v>441</v>
      </c>
      <c r="V6139">
        <v>30</v>
      </c>
    </row>
    <row r="6140" spans="1:22">
      <c r="A6140">
        <v>6286695</v>
      </c>
      <c r="B6140" t="str">
        <f t="shared" si="483"/>
        <v>Xtc-CFBP2541-G1-Mol002</v>
      </c>
      <c r="C6140" t="str">
        <f t="shared" si="484"/>
        <v>NZ_CM003053.1</v>
      </c>
      <c r="D6140" t="str">
        <f t="shared" si="485"/>
        <v>CM003053</v>
      </c>
      <c r="E6140" t="str">
        <f t="shared" si="487"/>
        <v>Xanthomonas</v>
      </c>
      <c r="F6140" t="s">
        <v>32945</v>
      </c>
      <c r="G6140" t="str">
        <f t="shared" si="486"/>
        <v>Xanthomonastranslucens              Gammaproteobacteria413.83967.0481343-6-35910</v>
      </c>
      <c r="H6140" t="s">
        <v>31143</v>
      </c>
      <c r="I6140" t="s">
        <v>15</v>
      </c>
      <c r="J6140" t="s">
        <v>78</v>
      </c>
      <c r="K6140" t="s">
        <v>79</v>
      </c>
      <c r="L6140" t="s">
        <v>31144</v>
      </c>
      <c r="M6140" t="s">
        <v>31145</v>
      </c>
      <c r="N6140" t="s">
        <v>31146</v>
      </c>
      <c r="O6140" s="1" t="s">
        <v>31147</v>
      </c>
      <c r="P6140" t="s">
        <v>31148</v>
      </c>
      <c r="Q6140">
        <v>343</v>
      </c>
      <c r="R6140" t="s">
        <v>23</v>
      </c>
      <c r="S6140">
        <v>6</v>
      </c>
      <c r="T6140" t="s">
        <v>23</v>
      </c>
      <c r="U6140">
        <v>359</v>
      </c>
      <c r="V6140">
        <v>10</v>
      </c>
    </row>
    <row r="6141" spans="1:22">
      <c r="A6141">
        <v>6286599</v>
      </c>
      <c r="B6141" t="str">
        <f t="shared" si="483"/>
        <v>megaplasmid</v>
      </c>
      <c r="C6141" t="str">
        <f t="shared" si="484"/>
        <v>NZ_FO818638.1</v>
      </c>
      <c r="D6141" t="str">
        <f t="shared" si="485"/>
        <v>-</v>
      </c>
      <c r="E6141" t="str">
        <f t="shared" si="487"/>
        <v>Xenorhabdus</v>
      </c>
      <c r="F6141" t="s">
        <v>32946</v>
      </c>
      <c r="G6141" t="str">
        <f t="shared" si="486"/>
        <v>Xenorhabdusbovienii                 Gammaproteobacteria177.2543.8928156---17115</v>
      </c>
      <c r="H6141" t="s">
        <v>31149</v>
      </c>
      <c r="I6141" t="s">
        <v>15</v>
      </c>
      <c r="J6141" t="s">
        <v>78</v>
      </c>
      <c r="K6141" t="s">
        <v>79</v>
      </c>
      <c r="L6141" t="s">
        <v>617</v>
      </c>
      <c r="M6141" t="s">
        <v>31150</v>
      </c>
      <c r="N6141" t="s">
        <v>23</v>
      </c>
      <c r="O6141" s="1" t="s">
        <v>31151</v>
      </c>
      <c r="P6141" t="s">
        <v>31152</v>
      </c>
      <c r="Q6141">
        <v>156</v>
      </c>
      <c r="R6141" t="s">
        <v>23</v>
      </c>
      <c r="S6141" t="s">
        <v>23</v>
      </c>
      <c r="T6141" t="s">
        <v>23</v>
      </c>
      <c r="U6141">
        <v>171</v>
      </c>
      <c r="V6141">
        <v>15</v>
      </c>
    </row>
    <row r="6142" spans="1:22">
      <c r="A6142">
        <v>6286503</v>
      </c>
      <c r="B6142" t="str">
        <f t="shared" si="483"/>
        <v>XBC_p</v>
      </c>
      <c r="C6142" t="str">
        <f t="shared" si="484"/>
        <v>NZ_FO818639.1</v>
      </c>
      <c r="D6142" t="str">
        <f t="shared" si="485"/>
        <v>FO818639</v>
      </c>
      <c r="E6142" t="str">
        <f t="shared" si="487"/>
        <v>Xenorhabdus</v>
      </c>
      <c r="F6142" t="s">
        <v>32946</v>
      </c>
      <c r="G6142" t="str">
        <f t="shared" si="486"/>
        <v xml:space="preserve">Xenorhabdusbovienii                 Gammaproteobacteria8.11743.870911---11-                                                        </v>
      </c>
      <c r="H6142" t="s">
        <v>31149</v>
      </c>
      <c r="I6142" t="s">
        <v>15</v>
      </c>
      <c r="J6142" t="s">
        <v>78</v>
      </c>
      <c r="K6142" t="s">
        <v>79</v>
      </c>
      <c r="L6142" t="s">
        <v>31153</v>
      </c>
      <c r="M6142" t="s">
        <v>31154</v>
      </c>
      <c r="N6142" t="s">
        <v>31155</v>
      </c>
      <c r="O6142" s="1" t="s">
        <v>31156</v>
      </c>
      <c r="P6142" t="s">
        <v>31157</v>
      </c>
      <c r="Q6142">
        <v>11</v>
      </c>
      <c r="R6142" t="s">
        <v>23</v>
      </c>
      <c r="S6142" t="s">
        <v>23</v>
      </c>
      <c r="T6142" t="s">
        <v>23</v>
      </c>
      <c r="U6142">
        <v>11</v>
      </c>
      <c r="V6142" t="s">
        <v>58</v>
      </c>
    </row>
    <row r="6143" spans="1:22">
      <c r="A6143">
        <v>6286407</v>
      </c>
      <c r="B6143" t="str">
        <f t="shared" si="483"/>
        <v>XD_p</v>
      </c>
      <c r="C6143" t="str">
        <f t="shared" si="484"/>
        <v>NZ_FO704549.1</v>
      </c>
      <c r="D6143" t="str">
        <f t="shared" si="485"/>
        <v>FO704549</v>
      </c>
      <c r="E6143" t="str">
        <f t="shared" si="487"/>
        <v>Xenorhabdus</v>
      </c>
      <c r="F6143" t="s">
        <v>32947</v>
      </c>
      <c r="G6143" t="str">
        <f t="shared" si="486"/>
        <v xml:space="preserve">Xenorhabdusdoucetiae                Gammaproteobacteria8.44945.094112---12-                                                        </v>
      </c>
      <c r="H6143" t="s">
        <v>31158</v>
      </c>
      <c r="I6143" t="s">
        <v>15</v>
      </c>
      <c r="J6143" t="s">
        <v>78</v>
      </c>
      <c r="K6143" t="s">
        <v>79</v>
      </c>
      <c r="L6143" t="s">
        <v>31159</v>
      </c>
      <c r="M6143" t="s">
        <v>31160</v>
      </c>
      <c r="N6143" t="s">
        <v>31161</v>
      </c>
      <c r="O6143" s="1" t="s">
        <v>31162</v>
      </c>
      <c r="P6143" t="s">
        <v>31163</v>
      </c>
      <c r="Q6143">
        <v>12</v>
      </c>
      <c r="R6143" t="s">
        <v>23</v>
      </c>
      <c r="S6143" t="s">
        <v>23</v>
      </c>
      <c r="T6143" t="s">
        <v>23</v>
      </c>
      <c r="U6143">
        <v>12</v>
      </c>
      <c r="V6143" t="s">
        <v>58</v>
      </c>
    </row>
    <row r="6144" spans="1:22">
      <c r="A6144">
        <v>6286311</v>
      </c>
      <c r="B6144" t="str">
        <f t="shared" si="483"/>
        <v>II</v>
      </c>
      <c r="C6144" t="str">
        <f t="shared" si="484"/>
        <v>NZ_LN681228.1</v>
      </c>
      <c r="D6144" t="str">
        <f t="shared" si="485"/>
        <v>LN681228</v>
      </c>
      <c r="E6144" t="str">
        <f t="shared" si="487"/>
        <v>Xenorhabdus</v>
      </c>
      <c r="F6144" t="s">
        <v>32948</v>
      </c>
      <c r="G6144" t="str">
        <f t="shared" si="486"/>
        <v>Xenorhabdusnematophila              Gammaproteobacteria154.55945.9397154---17622</v>
      </c>
      <c r="H6144" t="s">
        <v>31164</v>
      </c>
      <c r="I6144" t="s">
        <v>15</v>
      </c>
      <c r="J6144" t="s">
        <v>78</v>
      </c>
      <c r="K6144" t="s">
        <v>79</v>
      </c>
      <c r="L6144" t="s">
        <v>677</v>
      </c>
      <c r="M6144" t="s">
        <v>31165</v>
      </c>
      <c r="N6144" t="s">
        <v>31166</v>
      </c>
      <c r="O6144" s="1" t="s">
        <v>31167</v>
      </c>
      <c r="P6144" t="s">
        <v>31168</v>
      </c>
      <c r="Q6144">
        <v>154</v>
      </c>
      <c r="R6144" t="s">
        <v>23</v>
      </c>
      <c r="S6144" t="s">
        <v>23</v>
      </c>
      <c r="T6144" t="s">
        <v>23</v>
      </c>
      <c r="U6144">
        <v>176</v>
      </c>
      <c r="V6144">
        <v>22</v>
      </c>
    </row>
    <row r="6145" spans="1:22">
      <c r="A6145">
        <v>6286215</v>
      </c>
      <c r="B6145" t="str">
        <f t="shared" si="483"/>
        <v>XNC1_p</v>
      </c>
      <c r="C6145" t="str">
        <f t="shared" si="484"/>
        <v>NC_014170.1</v>
      </c>
      <c r="D6145" t="str">
        <f t="shared" si="485"/>
        <v>FN667743</v>
      </c>
      <c r="E6145" t="str">
        <f t="shared" si="487"/>
        <v>Xenorhabdus</v>
      </c>
      <c r="F6145" t="s">
        <v>32948</v>
      </c>
      <c r="G6145" t="str">
        <f t="shared" si="486"/>
        <v>Xenorhabdusnematophila              Gammaproteobacteria155.32745.9759154---17622</v>
      </c>
      <c r="H6145" t="s">
        <v>31169</v>
      </c>
      <c r="I6145" t="s">
        <v>15</v>
      </c>
      <c r="J6145" t="s">
        <v>78</v>
      </c>
      <c r="K6145" t="s">
        <v>79</v>
      </c>
      <c r="L6145" t="s">
        <v>31170</v>
      </c>
      <c r="M6145" t="s">
        <v>31171</v>
      </c>
      <c r="N6145" t="s">
        <v>31172</v>
      </c>
      <c r="O6145" s="1" t="s">
        <v>31173</v>
      </c>
      <c r="P6145" t="s">
        <v>31174</v>
      </c>
      <c r="Q6145">
        <v>154</v>
      </c>
      <c r="R6145" t="s">
        <v>23</v>
      </c>
      <c r="S6145" t="s">
        <v>23</v>
      </c>
      <c r="T6145" t="s">
        <v>23</v>
      </c>
      <c r="U6145">
        <v>176</v>
      </c>
      <c r="V6145">
        <v>22</v>
      </c>
    </row>
    <row r="6146" spans="1:22">
      <c r="A6146">
        <v>6286119</v>
      </c>
      <c r="B6146" t="str">
        <f t="shared" si="483"/>
        <v>pXCEL01</v>
      </c>
      <c r="C6146" t="str">
        <f t="shared" si="484"/>
        <v>NC_013531.1</v>
      </c>
      <c r="D6146" t="str">
        <f t="shared" si="485"/>
        <v>CP001822</v>
      </c>
      <c r="E6146" t="str">
        <f t="shared" si="487"/>
        <v>Xylanimonas</v>
      </c>
      <c r="F6146" t="s">
        <v>32949</v>
      </c>
      <c r="G6146" t="str">
        <f t="shared" si="486"/>
        <v xml:space="preserve">Xylanimonascellulosilytica          Actinobacteria88.60470.950598---98-                                                        </v>
      </c>
      <c r="H6146" t="s">
        <v>31175</v>
      </c>
      <c r="I6146" t="s">
        <v>15</v>
      </c>
      <c r="J6146" t="s">
        <v>2088</v>
      </c>
      <c r="K6146" t="s">
        <v>2088</v>
      </c>
      <c r="L6146" t="s">
        <v>31176</v>
      </c>
      <c r="M6146" t="s">
        <v>31177</v>
      </c>
      <c r="N6146" t="s">
        <v>31178</v>
      </c>
      <c r="O6146" s="1" t="s">
        <v>31179</v>
      </c>
      <c r="P6146" t="s">
        <v>31180</v>
      </c>
      <c r="Q6146">
        <v>98</v>
      </c>
      <c r="R6146" t="s">
        <v>23</v>
      </c>
      <c r="S6146" t="s">
        <v>23</v>
      </c>
      <c r="T6146" t="s">
        <v>23</v>
      </c>
      <c r="U6146">
        <v>98</v>
      </c>
      <c r="V6146" t="s">
        <v>58</v>
      </c>
    </row>
    <row r="6147" spans="1:22">
      <c r="A6147">
        <v>6286023</v>
      </c>
      <c r="B6147" t="str">
        <f t="shared" ref="B6147:B6210" si="488">L6147</f>
        <v>unnamed</v>
      </c>
      <c r="C6147" t="str">
        <f t="shared" ref="C6147:C6210" si="489">M6147</f>
        <v>NZ_CM003178.1</v>
      </c>
      <c r="D6147" t="str">
        <f t="shared" ref="D6147:D6210" si="490">N6147</f>
        <v>CM003178</v>
      </c>
      <c r="E6147" t="str">
        <f t="shared" si="487"/>
        <v>Xylella</v>
      </c>
      <c r="F6147" t="s">
        <v>32950</v>
      </c>
      <c r="G6147" t="str">
        <f t="shared" ref="G6147:G6210" si="491">CONCATENATE(E6147,F6147,K6147,O6147,P6147,Q6147,R6147,S6147,T6147,U6147,V6147)</f>
        <v>Xylellafastidiosa               Gammaproteobacteria35.31849.566837---381</v>
      </c>
      <c r="H6147" t="s">
        <v>31181</v>
      </c>
      <c r="I6147" t="s">
        <v>15</v>
      </c>
      <c r="J6147" t="s">
        <v>78</v>
      </c>
      <c r="K6147" t="s">
        <v>79</v>
      </c>
      <c r="L6147" t="s">
        <v>68</v>
      </c>
      <c r="M6147" t="s">
        <v>31182</v>
      </c>
      <c r="N6147" t="s">
        <v>31183</v>
      </c>
      <c r="O6147" s="1" t="s">
        <v>27192</v>
      </c>
      <c r="P6147" t="s">
        <v>31184</v>
      </c>
      <c r="Q6147">
        <v>37</v>
      </c>
      <c r="R6147" t="s">
        <v>23</v>
      </c>
      <c r="S6147" t="s">
        <v>23</v>
      </c>
      <c r="T6147" t="s">
        <v>23</v>
      </c>
      <c r="U6147">
        <v>38</v>
      </c>
      <c r="V6147">
        <v>1</v>
      </c>
    </row>
    <row r="6148" spans="1:22">
      <c r="A6148">
        <v>6285927</v>
      </c>
      <c r="B6148" t="str">
        <f t="shared" si="488"/>
        <v>pXF868</v>
      </c>
      <c r="C6148" t="str">
        <f t="shared" si="489"/>
        <v>NC_002092.1</v>
      </c>
      <c r="D6148" t="str">
        <f t="shared" si="490"/>
        <v>U71220</v>
      </c>
      <c r="E6148" t="str">
        <f t="shared" si="487"/>
        <v>Xylella</v>
      </c>
      <c r="F6148" t="s">
        <v>32950</v>
      </c>
      <c r="G6148" t="str">
        <f t="shared" si="491"/>
        <v xml:space="preserve">Xylellafastidiosa               Gammaproteobacteria1.29654.86113---3-                                                                </v>
      </c>
      <c r="H6148" t="s">
        <v>31185</v>
      </c>
      <c r="I6148" t="s">
        <v>15</v>
      </c>
      <c r="J6148" t="s">
        <v>78</v>
      </c>
      <c r="K6148" t="s">
        <v>79</v>
      </c>
      <c r="L6148" t="s">
        <v>31186</v>
      </c>
      <c r="M6148" t="s">
        <v>31187</v>
      </c>
      <c r="N6148" t="s">
        <v>31188</v>
      </c>
      <c r="O6148" s="1" t="s">
        <v>31189</v>
      </c>
      <c r="P6148" t="s">
        <v>31190</v>
      </c>
      <c r="Q6148">
        <v>3</v>
      </c>
      <c r="R6148" t="s">
        <v>23</v>
      </c>
      <c r="S6148" t="s">
        <v>23</v>
      </c>
      <c r="T6148" t="s">
        <v>23</v>
      </c>
      <c r="U6148">
        <v>3</v>
      </c>
      <c r="V6148" t="s">
        <v>495</v>
      </c>
    </row>
    <row r="6149" spans="1:22">
      <c r="A6149">
        <v>6285831</v>
      </c>
      <c r="B6149" t="str">
        <f t="shared" si="488"/>
        <v>pXF-RIV19</v>
      </c>
      <c r="C6149" t="str">
        <f t="shared" si="489"/>
        <v>NC_014113.1</v>
      </c>
      <c r="D6149" t="str">
        <f t="shared" si="490"/>
        <v>GU938459</v>
      </c>
      <c r="E6149" t="str">
        <f t="shared" si="487"/>
        <v>Xylella</v>
      </c>
      <c r="F6149" t="s">
        <v>32950</v>
      </c>
      <c r="G6149" t="str">
        <f t="shared" si="491"/>
        <v xml:space="preserve">Xylellafastidiosa               Gammaproteobacteria24.37249.015330---30-                                                </v>
      </c>
      <c r="H6149" t="s">
        <v>31191</v>
      </c>
      <c r="I6149" t="s">
        <v>15</v>
      </c>
      <c r="J6149" t="s">
        <v>78</v>
      </c>
      <c r="K6149" t="s">
        <v>79</v>
      </c>
      <c r="L6149" t="s">
        <v>31192</v>
      </c>
      <c r="M6149" t="s">
        <v>31193</v>
      </c>
      <c r="N6149" t="s">
        <v>31194</v>
      </c>
      <c r="O6149" s="1" t="s">
        <v>31195</v>
      </c>
      <c r="P6149" t="s">
        <v>31196</v>
      </c>
      <c r="Q6149">
        <v>30</v>
      </c>
      <c r="R6149" t="s">
        <v>23</v>
      </c>
      <c r="S6149" t="s">
        <v>23</v>
      </c>
      <c r="T6149" t="s">
        <v>23</v>
      </c>
      <c r="U6149">
        <v>30</v>
      </c>
      <c r="V6149" t="s">
        <v>24</v>
      </c>
    </row>
    <row r="6150" spans="1:22">
      <c r="A6150">
        <v>6285735</v>
      </c>
      <c r="B6150" t="str">
        <f t="shared" si="488"/>
        <v>pUCLAa</v>
      </c>
      <c r="C6150" t="str">
        <f t="shared" si="489"/>
        <v>NC_019301.1</v>
      </c>
      <c r="D6150" t="str">
        <f t="shared" si="490"/>
        <v>DQ063224</v>
      </c>
      <c r="E6150" t="str">
        <f t="shared" si="487"/>
        <v>Xylella</v>
      </c>
      <c r="F6150" t="s">
        <v>32950</v>
      </c>
      <c r="G6150" t="str">
        <f t="shared" si="491"/>
        <v xml:space="preserve">Xylellafastidiosa               Gammaproteobacteria1.29854.62252---2-                                                                </v>
      </c>
      <c r="H6150" t="s">
        <v>31197</v>
      </c>
      <c r="I6150" t="s">
        <v>15</v>
      </c>
      <c r="J6150" t="s">
        <v>78</v>
      </c>
      <c r="K6150" t="s">
        <v>79</v>
      </c>
      <c r="L6150" t="s">
        <v>31198</v>
      </c>
      <c r="M6150" t="s">
        <v>31199</v>
      </c>
      <c r="N6150" t="s">
        <v>31200</v>
      </c>
      <c r="O6150" s="1" t="s">
        <v>31201</v>
      </c>
      <c r="P6150" t="s">
        <v>31202</v>
      </c>
      <c r="Q6150">
        <v>2</v>
      </c>
      <c r="R6150" t="s">
        <v>23</v>
      </c>
      <c r="S6150" t="s">
        <v>23</v>
      </c>
      <c r="T6150" t="s">
        <v>23</v>
      </c>
      <c r="U6150">
        <v>2</v>
      </c>
      <c r="V6150" t="s">
        <v>495</v>
      </c>
    </row>
    <row r="6151" spans="1:22">
      <c r="A6151">
        <v>6285639</v>
      </c>
      <c r="B6151" t="str">
        <f t="shared" si="488"/>
        <v>pUCLAc</v>
      </c>
      <c r="C6151" t="str">
        <f t="shared" si="489"/>
        <v>NC_019302.1</v>
      </c>
      <c r="D6151" t="str">
        <f t="shared" si="490"/>
        <v>DQ063226</v>
      </c>
      <c r="E6151" t="str">
        <f t="shared" si="487"/>
        <v>Xylella</v>
      </c>
      <c r="F6151" t="s">
        <v>32950</v>
      </c>
      <c r="G6151" t="str">
        <f t="shared" si="491"/>
        <v xml:space="preserve">Xylellafastidiosa               Gammaproteobacteria1.28454.51711---1-                                                                </v>
      </c>
      <c r="H6151" t="s">
        <v>31197</v>
      </c>
      <c r="I6151" t="s">
        <v>15</v>
      </c>
      <c r="J6151" t="s">
        <v>78</v>
      </c>
      <c r="K6151" t="s">
        <v>79</v>
      </c>
      <c r="L6151" t="s">
        <v>31203</v>
      </c>
      <c r="M6151" t="s">
        <v>31204</v>
      </c>
      <c r="N6151" t="s">
        <v>31205</v>
      </c>
      <c r="O6151" s="1" t="s">
        <v>31206</v>
      </c>
      <c r="P6151" t="s">
        <v>31207</v>
      </c>
      <c r="Q6151">
        <v>1</v>
      </c>
      <c r="R6151" t="s">
        <v>23</v>
      </c>
      <c r="S6151" t="s">
        <v>23</v>
      </c>
      <c r="T6151" t="s">
        <v>23</v>
      </c>
      <c r="U6151">
        <v>1</v>
      </c>
      <c r="V6151" t="s">
        <v>495</v>
      </c>
    </row>
    <row r="6152" spans="1:22">
      <c r="A6152">
        <v>6285543</v>
      </c>
      <c r="B6152" t="str">
        <f t="shared" si="488"/>
        <v>pXF-RIV11</v>
      </c>
      <c r="C6152" t="str">
        <f t="shared" si="489"/>
        <v>NC_014111.1</v>
      </c>
      <c r="D6152" t="str">
        <f t="shared" si="490"/>
        <v>GU938457</v>
      </c>
      <c r="E6152" t="str">
        <f t="shared" si="487"/>
        <v>Xylella</v>
      </c>
      <c r="F6152" t="s">
        <v>32950</v>
      </c>
      <c r="G6152" t="str">
        <f t="shared" si="491"/>
        <v xml:space="preserve">Xylellafastidiosa               Gammaproteobacteria25.10549.026133---33-                                                </v>
      </c>
      <c r="H6152" t="s">
        <v>31208</v>
      </c>
      <c r="I6152" t="s">
        <v>15</v>
      </c>
      <c r="J6152" t="s">
        <v>78</v>
      </c>
      <c r="K6152" t="s">
        <v>79</v>
      </c>
      <c r="L6152" t="s">
        <v>31209</v>
      </c>
      <c r="M6152" t="s">
        <v>31210</v>
      </c>
      <c r="N6152" t="s">
        <v>31211</v>
      </c>
      <c r="O6152" s="1" t="s">
        <v>31212</v>
      </c>
      <c r="P6152" t="s">
        <v>31213</v>
      </c>
      <c r="Q6152">
        <v>33</v>
      </c>
      <c r="R6152" t="s">
        <v>23</v>
      </c>
      <c r="S6152" t="s">
        <v>23</v>
      </c>
      <c r="T6152" t="s">
        <v>23</v>
      </c>
      <c r="U6152">
        <v>33</v>
      </c>
      <c r="V6152" t="s">
        <v>24</v>
      </c>
    </row>
    <row r="6153" spans="1:22">
      <c r="A6153">
        <v>6285447</v>
      </c>
      <c r="B6153" t="str">
        <f t="shared" si="488"/>
        <v>pUCLAb</v>
      </c>
      <c r="C6153" t="str">
        <f t="shared" si="489"/>
        <v>NC_019215.1</v>
      </c>
      <c r="D6153" t="str">
        <f t="shared" si="490"/>
        <v>DQ063225</v>
      </c>
      <c r="E6153" t="str">
        <f t="shared" si="487"/>
        <v>Xylella</v>
      </c>
      <c r="F6153" t="s">
        <v>32950</v>
      </c>
      <c r="G6153" t="str">
        <f t="shared" si="491"/>
        <v xml:space="preserve">Xylellafastidiosa               Gammaproteobacteria1.29354.7564------                                                                </v>
      </c>
      <c r="H6153" t="s">
        <v>31197</v>
      </c>
      <c r="I6153" t="s">
        <v>15</v>
      </c>
      <c r="J6153" t="s">
        <v>78</v>
      </c>
      <c r="K6153" t="s">
        <v>79</v>
      </c>
      <c r="L6153" t="s">
        <v>31214</v>
      </c>
      <c r="M6153" t="s">
        <v>31215</v>
      </c>
      <c r="N6153" t="s">
        <v>31216</v>
      </c>
      <c r="O6153" s="1" t="s">
        <v>31217</v>
      </c>
      <c r="P6153" t="s">
        <v>31218</v>
      </c>
      <c r="Q6153" t="s">
        <v>23</v>
      </c>
      <c r="R6153" t="s">
        <v>23</v>
      </c>
      <c r="S6153" t="s">
        <v>23</v>
      </c>
      <c r="T6153" t="s">
        <v>23</v>
      </c>
      <c r="U6153" t="s">
        <v>23</v>
      </c>
      <c r="V6153" t="s">
        <v>495</v>
      </c>
    </row>
    <row r="6154" spans="1:22">
      <c r="A6154">
        <v>6285351</v>
      </c>
      <c r="B6154" t="str">
        <f t="shared" si="488"/>
        <v>pXF-RIV5</v>
      </c>
      <c r="C6154" t="str">
        <f t="shared" si="489"/>
        <v>NC_020121.1</v>
      </c>
      <c r="D6154" t="str">
        <f t="shared" si="490"/>
        <v>JX548317</v>
      </c>
      <c r="E6154" t="str">
        <f t="shared" si="487"/>
        <v>Xylella</v>
      </c>
      <c r="F6154" t="s">
        <v>32950</v>
      </c>
      <c r="G6154" t="str">
        <f t="shared" si="491"/>
        <v xml:space="preserve">Xylellafastidiosa               Gammaproteobacteria38.29749.210140---40-                                                        </v>
      </c>
      <c r="H6154" t="s">
        <v>31219</v>
      </c>
      <c r="I6154" t="s">
        <v>15</v>
      </c>
      <c r="J6154" t="s">
        <v>78</v>
      </c>
      <c r="K6154" t="s">
        <v>79</v>
      </c>
      <c r="L6154" t="s">
        <v>31220</v>
      </c>
      <c r="M6154" t="s">
        <v>31221</v>
      </c>
      <c r="N6154" t="s">
        <v>31222</v>
      </c>
      <c r="O6154" s="1" t="s">
        <v>31223</v>
      </c>
      <c r="P6154" t="s">
        <v>31224</v>
      </c>
      <c r="Q6154">
        <v>40</v>
      </c>
      <c r="R6154" t="s">
        <v>23</v>
      </c>
      <c r="S6154" t="s">
        <v>23</v>
      </c>
      <c r="T6154" t="s">
        <v>23</v>
      </c>
      <c r="U6154">
        <v>40</v>
      </c>
      <c r="V6154" t="s">
        <v>58</v>
      </c>
    </row>
    <row r="6155" spans="1:22">
      <c r="A6155">
        <v>6285255</v>
      </c>
      <c r="B6155" t="str">
        <f t="shared" si="488"/>
        <v>pxF6c</v>
      </c>
      <c r="C6155" t="str">
        <f t="shared" si="489"/>
        <v>NZ_AXBS01000046.1</v>
      </c>
      <c r="D6155" t="str">
        <f t="shared" si="490"/>
        <v>AXBS01000046</v>
      </c>
      <c r="E6155" t="str">
        <f t="shared" si="487"/>
        <v>Xylella</v>
      </c>
      <c r="F6155" t="s">
        <v>32950</v>
      </c>
      <c r="G6155" t="str">
        <f t="shared" si="491"/>
        <v xml:space="preserve">Xylellafastidiosa               Gammaproteobacteria39.57849.545255---55-                                                        </v>
      </c>
      <c r="H6155" t="s">
        <v>31225</v>
      </c>
      <c r="I6155" t="s">
        <v>15</v>
      </c>
      <c r="J6155" t="s">
        <v>78</v>
      </c>
      <c r="K6155" t="s">
        <v>79</v>
      </c>
      <c r="L6155" t="s">
        <v>31226</v>
      </c>
      <c r="M6155" t="s">
        <v>31227</v>
      </c>
      <c r="N6155" t="s">
        <v>31228</v>
      </c>
      <c r="O6155" s="1" t="s">
        <v>31229</v>
      </c>
      <c r="P6155" t="s">
        <v>31230</v>
      </c>
      <c r="Q6155">
        <v>55</v>
      </c>
      <c r="R6155" t="s">
        <v>23</v>
      </c>
      <c r="S6155" t="s">
        <v>23</v>
      </c>
      <c r="T6155" t="s">
        <v>23</v>
      </c>
      <c r="U6155">
        <v>55</v>
      </c>
      <c r="V6155" t="s">
        <v>58</v>
      </c>
    </row>
    <row r="6156" spans="1:22">
      <c r="A6156">
        <v>6285159</v>
      </c>
      <c r="B6156" t="str">
        <f t="shared" si="488"/>
        <v>pXF51</v>
      </c>
      <c r="C6156" t="str">
        <f t="shared" si="489"/>
        <v>NC_002490.1</v>
      </c>
      <c r="D6156" t="str">
        <f t="shared" si="490"/>
        <v>AE003851</v>
      </c>
      <c r="E6156" t="str">
        <f t="shared" si="487"/>
        <v>Xylella</v>
      </c>
      <c r="F6156" t="s">
        <v>32950</v>
      </c>
      <c r="G6156" t="str">
        <f t="shared" si="491"/>
        <v>Xylellafastidiosa               Gammaproteobacteria51.15849.56862---664</v>
      </c>
      <c r="H6156" t="s">
        <v>31231</v>
      </c>
      <c r="I6156" t="s">
        <v>15</v>
      </c>
      <c r="J6156" t="s">
        <v>78</v>
      </c>
      <c r="K6156" t="s">
        <v>79</v>
      </c>
      <c r="L6156" t="s">
        <v>31232</v>
      </c>
      <c r="M6156" t="s">
        <v>31233</v>
      </c>
      <c r="N6156" t="s">
        <v>31234</v>
      </c>
      <c r="O6156" s="1" t="s">
        <v>31235</v>
      </c>
      <c r="P6156" t="s">
        <v>31236</v>
      </c>
      <c r="Q6156">
        <v>62</v>
      </c>
      <c r="R6156" t="s">
        <v>23</v>
      </c>
      <c r="S6156" t="s">
        <v>23</v>
      </c>
      <c r="T6156" t="s">
        <v>23</v>
      </c>
      <c r="U6156">
        <v>66</v>
      </c>
      <c r="V6156">
        <v>4</v>
      </c>
    </row>
    <row r="6157" spans="1:22">
      <c r="A6157">
        <v>6285063</v>
      </c>
      <c r="B6157" t="str">
        <f t="shared" si="488"/>
        <v>pXF1.3</v>
      </c>
      <c r="C6157" t="str">
        <f t="shared" si="489"/>
        <v>NC_002489.3</v>
      </c>
      <c r="D6157" t="str">
        <f t="shared" si="490"/>
        <v>AE003850</v>
      </c>
      <c r="E6157" t="str">
        <f t="shared" si="487"/>
        <v>Xylella</v>
      </c>
      <c r="F6157" t="s">
        <v>32950</v>
      </c>
      <c r="G6157" t="str">
        <f t="shared" si="491"/>
        <v xml:space="preserve">Xylellafastidiosa               Gammaproteobacteria1.28655.59881---1-                                                                </v>
      </c>
      <c r="H6157" t="s">
        <v>31231</v>
      </c>
      <c r="I6157" t="s">
        <v>15</v>
      </c>
      <c r="J6157" t="s">
        <v>78</v>
      </c>
      <c r="K6157" t="s">
        <v>79</v>
      </c>
      <c r="L6157" t="s">
        <v>31237</v>
      </c>
      <c r="M6157" t="s">
        <v>31238</v>
      </c>
      <c r="N6157" t="s">
        <v>31239</v>
      </c>
      <c r="O6157" s="1" t="s">
        <v>31240</v>
      </c>
      <c r="P6157" t="s">
        <v>31241</v>
      </c>
      <c r="Q6157">
        <v>1</v>
      </c>
      <c r="R6157" t="s">
        <v>23</v>
      </c>
      <c r="S6157" t="s">
        <v>23</v>
      </c>
      <c r="T6157" t="s">
        <v>23</v>
      </c>
      <c r="U6157">
        <v>1</v>
      </c>
      <c r="V6157" t="s">
        <v>495</v>
      </c>
    </row>
    <row r="6158" spans="1:22">
      <c r="A6158">
        <v>6284967</v>
      </c>
      <c r="B6158" t="str">
        <f t="shared" si="488"/>
        <v>pXFAS01</v>
      </c>
      <c r="C6158" t="str">
        <f t="shared" si="489"/>
        <v>NC_010579.1</v>
      </c>
      <c r="D6158" t="str">
        <f t="shared" si="490"/>
        <v>CP001012</v>
      </c>
      <c r="E6158" t="str">
        <f t="shared" si="487"/>
        <v>Xylella</v>
      </c>
      <c r="F6158" t="s">
        <v>32950</v>
      </c>
      <c r="G6158" t="str">
        <f t="shared" si="491"/>
        <v>Xylellafastidiosa               Gammaproteobacteria38.29749.204941---421</v>
      </c>
      <c r="H6158" t="s">
        <v>31242</v>
      </c>
      <c r="I6158" t="s">
        <v>15</v>
      </c>
      <c r="J6158" t="s">
        <v>78</v>
      </c>
      <c r="K6158" t="s">
        <v>79</v>
      </c>
      <c r="L6158" t="s">
        <v>31243</v>
      </c>
      <c r="M6158" t="s">
        <v>31244</v>
      </c>
      <c r="N6158" t="s">
        <v>31245</v>
      </c>
      <c r="O6158" s="1" t="s">
        <v>31223</v>
      </c>
      <c r="P6158" t="s">
        <v>31246</v>
      </c>
      <c r="Q6158">
        <v>41</v>
      </c>
      <c r="R6158" t="s">
        <v>23</v>
      </c>
      <c r="S6158" t="s">
        <v>23</v>
      </c>
      <c r="T6158" t="s">
        <v>23</v>
      </c>
      <c r="U6158">
        <v>42</v>
      </c>
      <c r="V6158">
        <v>1</v>
      </c>
    </row>
    <row r="6159" spans="1:22">
      <c r="A6159">
        <v>6284871</v>
      </c>
      <c r="B6159" t="str">
        <f t="shared" si="488"/>
        <v>unnamed2</v>
      </c>
      <c r="C6159" t="str">
        <f t="shared" si="489"/>
        <v>NZ_CP006739.1</v>
      </c>
      <c r="D6159" t="str">
        <f t="shared" si="490"/>
        <v>CP006739</v>
      </c>
      <c r="E6159" t="str">
        <f t="shared" si="487"/>
        <v>Xylella</v>
      </c>
      <c r="F6159" t="s">
        <v>32950</v>
      </c>
      <c r="G6159" t="str">
        <f t="shared" si="491"/>
        <v>Xylellafastidiosa               Gammaproteobacteria24.39148.997630---333</v>
      </c>
      <c r="H6159" t="s">
        <v>31247</v>
      </c>
      <c r="I6159" t="s">
        <v>15</v>
      </c>
      <c r="J6159" t="s">
        <v>78</v>
      </c>
      <c r="K6159" t="s">
        <v>79</v>
      </c>
      <c r="L6159" t="s">
        <v>2373</v>
      </c>
      <c r="M6159" t="s">
        <v>31248</v>
      </c>
      <c r="N6159" t="s">
        <v>31249</v>
      </c>
      <c r="O6159" s="1" t="s">
        <v>31250</v>
      </c>
      <c r="P6159" t="s">
        <v>31251</v>
      </c>
      <c r="Q6159">
        <v>30</v>
      </c>
      <c r="R6159" t="s">
        <v>23</v>
      </c>
      <c r="S6159" t="s">
        <v>23</v>
      </c>
      <c r="T6159" t="s">
        <v>23</v>
      </c>
      <c r="U6159">
        <v>33</v>
      </c>
      <c r="V6159">
        <v>3</v>
      </c>
    </row>
    <row r="6160" spans="1:22">
      <c r="A6160">
        <v>6284775</v>
      </c>
      <c r="B6160" t="str">
        <f t="shared" si="488"/>
        <v>unnamed</v>
      </c>
      <c r="C6160" t="str">
        <f t="shared" si="489"/>
        <v>NC_017561.1</v>
      </c>
      <c r="D6160" t="str">
        <f t="shared" si="490"/>
        <v>CP002166</v>
      </c>
      <c r="E6160" t="str">
        <f t="shared" si="487"/>
        <v>Xylella</v>
      </c>
      <c r="F6160" t="s">
        <v>32950</v>
      </c>
      <c r="G6160" t="str">
        <f t="shared" si="491"/>
        <v>Xylellafastidiosa               Gammaproteobacteria26.1849.335435---372</v>
      </c>
      <c r="H6160" t="s">
        <v>31252</v>
      </c>
      <c r="I6160" t="s">
        <v>15</v>
      </c>
      <c r="J6160" t="s">
        <v>78</v>
      </c>
      <c r="K6160" t="s">
        <v>79</v>
      </c>
      <c r="L6160" t="s">
        <v>68</v>
      </c>
      <c r="M6160" t="s">
        <v>31253</v>
      </c>
      <c r="N6160" t="s">
        <v>31254</v>
      </c>
      <c r="O6160" s="1" t="s">
        <v>31255</v>
      </c>
      <c r="P6160" t="s">
        <v>31256</v>
      </c>
      <c r="Q6160">
        <v>35</v>
      </c>
      <c r="R6160" t="s">
        <v>23</v>
      </c>
      <c r="S6160" t="s">
        <v>23</v>
      </c>
      <c r="T6160" t="s">
        <v>23</v>
      </c>
      <c r="U6160">
        <v>37</v>
      </c>
      <c r="V6160">
        <v>2</v>
      </c>
    </row>
    <row r="6161" spans="1:22">
      <c r="A6161">
        <v>6284679</v>
      </c>
      <c r="B6161" t="str">
        <f t="shared" si="488"/>
        <v>unnamed1</v>
      </c>
      <c r="C6161" t="str">
        <f t="shared" si="489"/>
        <v>NZ_CP006697.1</v>
      </c>
      <c r="D6161" t="str">
        <f t="shared" si="490"/>
        <v>CP006697</v>
      </c>
      <c r="E6161" t="str">
        <f t="shared" si="487"/>
        <v>Xylella</v>
      </c>
      <c r="F6161" t="s">
        <v>32950</v>
      </c>
      <c r="G6161" t="str">
        <f t="shared" si="491"/>
        <v>Xylellafastidiosa               Gammaproteobacteria30.30549.483636---393</v>
      </c>
      <c r="H6161" t="s">
        <v>31257</v>
      </c>
      <c r="I6161" t="s">
        <v>15</v>
      </c>
      <c r="J6161" t="s">
        <v>78</v>
      </c>
      <c r="K6161" t="s">
        <v>79</v>
      </c>
      <c r="L6161" t="s">
        <v>2368</v>
      </c>
      <c r="M6161" t="s">
        <v>31258</v>
      </c>
      <c r="N6161" t="s">
        <v>31259</v>
      </c>
      <c r="O6161" s="1" t="s">
        <v>31260</v>
      </c>
      <c r="P6161" t="s">
        <v>31261</v>
      </c>
      <c r="Q6161">
        <v>36</v>
      </c>
      <c r="R6161" t="s">
        <v>23</v>
      </c>
      <c r="S6161" t="s">
        <v>23</v>
      </c>
      <c r="T6161" t="s">
        <v>23</v>
      </c>
      <c r="U6161">
        <v>39</v>
      </c>
      <c r="V6161">
        <v>3</v>
      </c>
    </row>
    <row r="6162" spans="1:22">
      <c r="A6162">
        <v>6284583</v>
      </c>
      <c r="B6162" t="str">
        <f t="shared" si="488"/>
        <v>pXFPD1.3</v>
      </c>
      <c r="C6162" t="str">
        <f t="shared" si="489"/>
        <v>NC_004554.1</v>
      </c>
      <c r="D6162" t="str">
        <f t="shared" si="490"/>
        <v>AE009443</v>
      </c>
      <c r="E6162" t="str">
        <f t="shared" si="487"/>
        <v>Xylella</v>
      </c>
      <c r="F6162" t="s">
        <v>32950</v>
      </c>
      <c r="G6162" t="str">
        <f t="shared" si="491"/>
        <v xml:space="preserve">Xylellafastidiosa               Gammaproteobacteria1.34653.7891---1-                                                </v>
      </c>
      <c r="H6162" t="s">
        <v>31262</v>
      </c>
      <c r="I6162" t="s">
        <v>15</v>
      </c>
      <c r="J6162" t="s">
        <v>78</v>
      </c>
      <c r="K6162" t="s">
        <v>79</v>
      </c>
      <c r="L6162" t="s">
        <v>31263</v>
      </c>
      <c r="M6162" t="s">
        <v>31264</v>
      </c>
      <c r="N6162" t="s">
        <v>31265</v>
      </c>
      <c r="O6162" s="1" t="s">
        <v>31266</v>
      </c>
      <c r="P6162" t="s">
        <v>31267</v>
      </c>
      <c r="Q6162">
        <v>1</v>
      </c>
      <c r="R6162" t="s">
        <v>23</v>
      </c>
      <c r="S6162" t="s">
        <v>23</v>
      </c>
      <c r="T6162" t="s">
        <v>23</v>
      </c>
      <c r="U6162">
        <v>1</v>
      </c>
      <c r="V6162" t="s">
        <v>24</v>
      </c>
    </row>
    <row r="6163" spans="1:22">
      <c r="A6163">
        <v>6284487</v>
      </c>
      <c r="B6163" t="str">
        <f t="shared" si="488"/>
        <v>unnamed</v>
      </c>
      <c r="C6163" t="str">
        <f t="shared" si="489"/>
        <v>NZ_CP009366.1</v>
      </c>
      <c r="D6163" t="str">
        <f t="shared" si="490"/>
        <v>CP009366</v>
      </c>
      <c r="E6163" t="str">
        <f t="shared" si="487"/>
        <v>Yersinia</v>
      </c>
      <c r="F6163" t="s">
        <v>32951</v>
      </c>
      <c r="G6163" t="str">
        <f t="shared" si="491"/>
        <v>Yersiniaenterocolitica           Gammaproteobacteria66.66343.610470--18110</v>
      </c>
      <c r="H6163" t="s">
        <v>31268</v>
      </c>
      <c r="I6163" t="s">
        <v>15</v>
      </c>
      <c r="J6163" t="s">
        <v>78</v>
      </c>
      <c r="K6163" t="s">
        <v>79</v>
      </c>
      <c r="L6163" t="s">
        <v>68</v>
      </c>
      <c r="M6163" t="s">
        <v>31269</v>
      </c>
      <c r="N6163" t="s">
        <v>31270</v>
      </c>
      <c r="O6163" s="1" t="s">
        <v>31271</v>
      </c>
      <c r="P6163" t="s">
        <v>31272</v>
      </c>
      <c r="Q6163">
        <v>70</v>
      </c>
      <c r="R6163" t="s">
        <v>23</v>
      </c>
      <c r="S6163" t="s">
        <v>23</v>
      </c>
      <c r="T6163">
        <v>1</v>
      </c>
      <c r="U6163">
        <v>81</v>
      </c>
      <c r="V6163">
        <v>10</v>
      </c>
    </row>
    <row r="6164" spans="1:22">
      <c r="A6164">
        <v>6284391</v>
      </c>
      <c r="B6164" t="str">
        <f t="shared" si="488"/>
        <v>pCD</v>
      </c>
      <c r="C6164" t="str">
        <f t="shared" si="489"/>
        <v>NZ_CP009837.1</v>
      </c>
      <c r="D6164" t="str">
        <f t="shared" si="490"/>
        <v>CP009837</v>
      </c>
      <c r="E6164" t="str">
        <f t="shared" si="487"/>
        <v>Yersinia</v>
      </c>
      <c r="F6164" t="s">
        <v>32951</v>
      </c>
      <c r="G6164" t="str">
        <f t="shared" si="491"/>
        <v>Yersiniaenterocolitica           Gammaproteobacteria69.70144.20680---899</v>
      </c>
      <c r="H6164" t="s">
        <v>31273</v>
      </c>
      <c r="I6164" t="s">
        <v>15</v>
      </c>
      <c r="J6164" t="s">
        <v>78</v>
      </c>
      <c r="K6164" t="s">
        <v>79</v>
      </c>
      <c r="L6164" t="s">
        <v>31274</v>
      </c>
      <c r="M6164" t="s">
        <v>31275</v>
      </c>
      <c r="N6164" t="s">
        <v>31276</v>
      </c>
      <c r="O6164" s="1" t="s">
        <v>31277</v>
      </c>
      <c r="P6164" t="s">
        <v>31278</v>
      </c>
      <c r="Q6164">
        <v>80</v>
      </c>
      <c r="R6164" t="s">
        <v>23</v>
      </c>
      <c r="S6164" t="s">
        <v>23</v>
      </c>
      <c r="T6164" t="s">
        <v>23</v>
      </c>
      <c r="U6164">
        <v>89</v>
      </c>
      <c r="V6164">
        <v>9</v>
      </c>
    </row>
    <row r="6165" spans="1:22">
      <c r="A6165">
        <v>6284295</v>
      </c>
      <c r="B6165" t="str">
        <f t="shared" si="488"/>
        <v>pYV</v>
      </c>
      <c r="C6165" t="str">
        <f t="shared" si="489"/>
        <v>NZ_CP009845.1</v>
      </c>
      <c r="D6165" t="str">
        <f t="shared" si="490"/>
        <v>CP009845</v>
      </c>
      <c r="E6165" t="str">
        <f t="shared" si="487"/>
        <v>Yersinia</v>
      </c>
      <c r="F6165" t="s">
        <v>32951</v>
      </c>
      <c r="G6165" t="str">
        <f t="shared" si="491"/>
        <v>Yersiniaenterocolitica           Gammaproteobacteria69.19944.200174--1849</v>
      </c>
      <c r="H6165" t="s">
        <v>31279</v>
      </c>
      <c r="I6165" t="s">
        <v>15</v>
      </c>
      <c r="J6165" t="s">
        <v>78</v>
      </c>
      <c r="K6165" t="s">
        <v>79</v>
      </c>
      <c r="L6165" t="s">
        <v>31280</v>
      </c>
      <c r="M6165" t="s">
        <v>31281</v>
      </c>
      <c r="N6165" t="s">
        <v>31282</v>
      </c>
      <c r="O6165" s="1" t="s">
        <v>31283</v>
      </c>
      <c r="P6165" t="s">
        <v>31284</v>
      </c>
      <c r="Q6165">
        <v>74</v>
      </c>
      <c r="R6165" t="s">
        <v>23</v>
      </c>
      <c r="S6165" t="s">
        <v>23</v>
      </c>
      <c r="T6165">
        <v>1</v>
      </c>
      <c r="U6165">
        <v>84</v>
      </c>
      <c r="V6165">
        <v>9</v>
      </c>
    </row>
    <row r="6166" spans="1:22">
      <c r="A6166">
        <v>6284199</v>
      </c>
      <c r="B6166" t="str">
        <f t="shared" si="488"/>
        <v>pFORC2</v>
      </c>
      <c r="C6166" t="str">
        <f t="shared" si="489"/>
        <v>NZ_CP011119.1</v>
      </c>
      <c r="D6166" t="str">
        <f t="shared" si="490"/>
        <v>CP011119</v>
      </c>
      <c r="E6166" t="str">
        <f t="shared" si="487"/>
        <v>Yersinia</v>
      </c>
      <c r="F6166" t="s">
        <v>32951</v>
      </c>
      <c r="G6166" t="str">
        <f t="shared" si="491"/>
        <v>Yersiniaenterocolitica           Gammaproteobacteria101.78242.586194---984</v>
      </c>
      <c r="H6166" t="s">
        <v>31285</v>
      </c>
      <c r="I6166" t="s">
        <v>15</v>
      </c>
      <c r="J6166" t="s">
        <v>78</v>
      </c>
      <c r="K6166" t="s">
        <v>79</v>
      </c>
      <c r="L6166" t="s">
        <v>31286</v>
      </c>
      <c r="M6166" t="s">
        <v>31287</v>
      </c>
      <c r="N6166" t="s">
        <v>31288</v>
      </c>
      <c r="O6166" s="1" t="s">
        <v>31289</v>
      </c>
      <c r="P6166" t="s">
        <v>31290</v>
      </c>
      <c r="Q6166">
        <v>94</v>
      </c>
      <c r="R6166" t="s">
        <v>23</v>
      </c>
      <c r="S6166" t="s">
        <v>23</v>
      </c>
      <c r="T6166" t="s">
        <v>23</v>
      </c>
      <c r="U6166">
        <v>98</v>
      </c>
      <c r="V6166">
        <v>4</v>
      </c>
    </row>
    <row r="6167" spans="1:22">
      <c r="A6167">
        <v>6284103</v>
      </c>
      <c r="B6167" t="str">
        <f t="shared" si="488"/>
        <v>pYVa127/90</v>
      </c>
      <c r="C6167" t="str">
        <f t="shared" si="489"/>
        <v>NC_004564.1</v>
      </c>
      <c r="D6167" t="str">
        <f t="shared" si="490"/>
        <v>AY150843</v>
      </c>
      <c r="E6167" t="str">
        <f t="shared" si="487"/>
        <v>Yersinia</v>
      </c>
      <c r="F6167" t="s">
        <v>32951</v>
      </c>
      <c r="G6167" t="str">
        <f t="shared" si="491"/>
        <v xml:space="preserve">Yersiniaenterocolitica           Gammaproteobacteria66.59143.567473--174-                                                </v>
      </c>
      <c r="H6167" t="s">
        <v>31291</v>
      </c>
      <c r="I6167" t="s">
        <v>15</v>
      </c>
      <c r="J6167" t="s">
        <v>78</v>
      </c>
      <c r="K6167" t="s">
        <v>79</v>
      </c>
      <c r="L6167" t="s">
        <v>31292</v>
      </c>
      <c r="M6167" t="s">
        <v>31293</v>
      </c>
      <c r="N6167" t="s">
        <v>31294</v>
      </c>
      <c r="O6167" s="1" t="s">
        <v>31295</v>
      </c>
      <c r="P6167" t="s">
        <v>31296</v>
      </c>
      <c r="Q6167">
        <v>73</v>
      </c>
      <c r="R6167" t="s">
        <v>23</v>
      </c>
      <c r="S6167" t="s">
        <v>23</v>
      </c>
      <c r="T6167">
        <v>1</v>
      </c>
      <c r="U6167">
        <v>74</v>
      </c>
      <c r="V6167" t="s">
        <v>24</v>
      </c>
    </row>
    <row r="6168" spans="1:22">
      <c r="A6168">
        <v>6284007</v>
      </c>
      <c r="B6168" t="str">
        <f t="shared" si="488"/>
        <v>pYe4449-2</v>
      </c>
      <c r="C6168" t="str">
        <f t="shared" si="489"/>
        <v>NC_012209.1</v>
      </c>
      <c r="D6168" t="str">
        <f t="shared" si="490"/>
        <v>FJ696406</v>
      </c>
      <c r="E6168" t="str">
        <f t="shared" si="487"/>
        <v>Yersinia</v>
      </c>
      <c r="F6168" t="s">
        <v>32951</v>
      </c>
      <c r="G6168" t="str">
        <f t="shared" si="491"/>
        <v xml:space="preserve">Yersiniaenterocolitica           Gammaproteobacteria14.66254.890214---14-                                        </v>
      </c>
      <c r="H6168" t="s">
        <v>31297</v>
      </c>
      <c r="I6168" t="s">
        <v>15</v>
      </c>
      <c r="J6168" t="s">
        <v>78</v>
      </c>
      <c r="K6168" t="s">
        <v>79</v>
      </c>
      <c r="L6168" t="s">
        <v>31298</v>
      </c>
      <c r="M6168" t="s">
        <v>31299</v>
      </c>
      <c r="N6168" t="s">
        <v>31300</v>
      </c>
      <c r="O6168" s="1" t="s">
        <v>31301</v>
      </c>
      <c r="P6168" t="s">
        <v>31302</v>
      </c>
      <c r="Q6168">
        <v>14</v>
      </c>
      <c r="R6168" t="s">
        <v>23</v>
      </c>
      <c r="S6168" t="s">
        <v>23</v>
      </c>
      <c r="T6168" t="s">
        <v>23</v>
      </c>
      <c r="U6168">
        <v>14</v>
      </c>
      <c r="V6168" t="s">
        <v>44</v>
      </c>
    </row>
    <row r="6169" spans="1:22">
      <c r="A6169">
        <v>6283911</v>
      </c>
      <c r="B6169" t="str">
        <f t="shared" si="488"/>
        <v>pYVe227</v>
      </c>
      <c r="C6169" t="str">
        <f t="shared" si="489"/>
        <v>NC_002120.1</v>
      </c>
      <c r="D6169" t="str">
        <f t="shared" si="490"/>
        <v>AF102990</v>
      </c>
      <c r="E6169" t="str">
        <f t="shared" si="487"/>
        <v>Yersinia</v>
      </c>
      <c r="F6169" t="s">
        <v>32951</v>
      </c>
      <c r="G6169" t="str">
        <f t="shared" si="491"/>
        <v xml:space="preserve">Yersiniaenterocolitica           Gammaproteobacteria69.67344.207969---69-                                                        </v>
      </c>
      <c r="H6169" t="s">
        <v>31303</v>
      </c>
      <c r="I6169" t="s">
        <v>15</v>
      </c>
      <c r="J6169" t="s">
        <v>78</v>
      </c>
      <c r="K6169" t="s">
        <v>79</v>
      </c>
      <c r="L6169" t="s">
        <v>31304</v>
      </c>
      <c r="M6169" t="s">
        <v>31305</v>
      </c>
      <c r="N6169" t="s">
        <v>31306</v>
      </c>
      <c r="O6169" s="1" t="s">
        <v>31307</v>
      </c>
      <c r="P6169" t="s">
        <v>31308</v>
      </c>
      <c r="Q6169">
        <v>69</v>
      </c>
      <c r="R6169" t="s">
        <v>23</v>
      </c>
      <c r="S6169" t="s">
        <v>23</v>
      </c>
      <c r="T6169" t="s">
        <v>23</v>
      </c>
      <c r="U6169">
        <v>69</v>
      </c>
      <c r="V6169" t="s">
        <v>58</v>
      </c>
    </row>
    <row r="6170" spans="1:22">
      <c r="A6170">
        <v>6283815</v>
      </c>
      <c r="B6170" t="str">
        <f t="shared" si="488"/>
        <v>pYV-WA314</v>
      </c>
      <c r="C6170" t="str">
        <f t="shared" si="489"/>
        <v>NC_019234.1</v>
      </c>
      <c r="D6170" t="str">
        <f t="shared" si="490"/>
        <v>FR687019</v>
      </c>
      <c r="E6170" t="str">
        <f t="shared" si="487"/>
        <v>Yersinia</v>
      </c>
      <c r="F6170" t="s">
        <v>32951</v>
      </c>
      <c r="G6170" t="str">
        <f t="shared" si="491"/>
        <v xml:space="preserve">Yersiniaenterocolitica           Gammaproteobacteria66.84543.602472--174-                                                </v>
      </c>
      <c r="H6170" t="s">
        <v>31309</v>
      </c>
      <c r="I6170" t="s">
        <v>15</v>
      </c>
      <c r="J6170" t="s">
        <v>78</v>
      </c>
      <c r="K6170" t="s">
        <v>79</v>
      </c>
      <c r="L6170" t="s">
        <v>31310</v>
      </c>
      <c r="M6170" t="s">
        <v>31311</v>
      </c>
      <c r="N6170" t="s">
        <v>31312</v>
      </c>
      <c r="O6170" s="1" t="s">
        <v>31313</v>
      </c>
      <c r="P6170" t="s">
        <v>31314</v>
      </c>
      <c r="Q6170">
        <v>72</v>
      </c>
      <c r="R6170" t="s">
        <v>23</v>
      </c>
      <c r="S6170" t="s">
        <v>23</v>
      </c>
      <c r="T6170">
        <v>1</v>
      </c>
      <c r="U6170">
        <v>74</v>
      </c>
      <c r="V6170" t="s">
        <v>24</v>
      </c>
    </row>
    <row r="6171" spans="1:22">
      <c r="A6171">
        <v>6283719</v>
      </c>
      <c r="B6171" t="str">
        <f t="shared" si="488"/>
        <v>p29807</v>
      </c>
      <c r="C6171" t="str">
        <f t="shared" si="489"/>
        <v>NC_005570.1</v>
      </c>
      <c r="D6171" t="str">
        <f t="shared" si="490"/>
        <v>AJ132618</v>
      </c>
      <c r="E6171" t="str">
        <f t="shared" ref="E6171:E6234" si="492">MID(H6171,1,FIND(" ",H6171)-1)</f>
        <v>Yersinia</v>
      </c>
      <c r="F6171" t="s">
        <v>32951</v>
      </c>
      <c r="G6171" t="str">
        <f t="shared" si="491"/>
        <v xml:space="preserve">Yersiniaenterocolitica           Gammaproteobacteria2.68246.97991--23-                                                        </v>
      </c>
      <c r="H6171" t="s">
        <v>31315</v>
      </c>
      <c r="I6171" t="s">
        <v>15</v>
      </c>
      <c r="J6171" t="s">
        <v>78</v>
      </c>
      <c r="K6171" t="s">
        <v>79</v>
      </c>
      <c r="L6171" t="s">
        <v>31316</v>
      </c>
      <c r="M6171" t="s">
        <v>31317</v>
      </c>
      <c r="N6171" t="s">
        <v>31318</v>
      </c>
      <c r="O6171" s="1" t="s">
        <v>31319</v>
      </c>
      <c r="P6171" t="s">
        <v>31320</v>
      </c>
      <c r="Q6171">
        <v>1</v>
      </c>
      <c r="R6171" t="s">
        <v>23</v>
      </c>
      <c r="S6171" t="s">
        <v>23</v>
      </c>
      <c r="T6171">
        <v>2</v>
      </c>
      <c r="U6171">
        <v>3</v>
      </c>
      <c r="V6171" t="s">
        <v>58</v>
      </c>
    </row>
    <row r="6172" spans="1:22">
      <c r="A6172">
        <v>6283623</v>
      </c>
      <c r="B6172" t="str">
        <f t="shared" si="488"/>
        <v>pYVe8081</v>
      </c>
      <c r="C6172" t="str">
        <f t="shared" si="489"/>
        <v>NC_005017.1</v>
      </c>
      <c r="D6172" t="str">
        <f t="shared" si="490"/>
        <v>AF336309</v>
      </c>
      <c r="E6172" t="str">
        <f t="shared" si="492"/>
        <v>Yersinia</v>
      </c>
      <c r="F6172" t="s">
        <v>32951</v>
      </c>
      <c r="G6172" t="str">
        <f t="shared" si="491"/>
        <v xml:space="preserve">Yersiniaenterocolitica           Gammaproteobacteria67.7243.917666---67-                                                </v>
      </c>
      <c r="H6172" t="s">
        <v>31279</v>
      </c>
      <c r="I6172" t="s">
        <v>15</v>
      </c>
      <c r="J6172" t="s">
        <v>78</v>
      </c>
      <c r="K6172" t="s">
        <v>79</v>
      </c>
      <c r="L6172" t="s">
        <v>31321</v>
      </c>
      <c r="M6172" t="s">
        <v>31322</v>
      </c>
      <c r="N6172" t="s">
        <v>31323</v>
      </c>
      <c r="O6172" s="1" t="s">
        <v>31324</v>
      </c>
      <c r="P6172" t="s">
        <v>31325</v>
      </c>
      <c r="Q6172">
        <v>66</v>
      </c>
      <c r="R6172" t="s">
        <v>23</v>
      </c>
      <c r="S6172" t="s">
        <v>23</v>
      </c>
      <c r="T6172" t="s">
        <v>23</v>
      </c>
      <c r="U6172">
        <v>67</v>
      </c>
      <c r="V6172" t="s">
        <v>24</v>
      </c>
    </row>
    <row r="6173" spans="1:22">
      <c r="A6173">
        <v>6283527</v>
      </c>
      <c r="B6173" t="str">
        <f t="shared" si="488"/>
        <v>pYe4449-1</v>
      </c>
      <c r="C6173" t="str">
        <f t="shared" si="489"/>
        <v>NC_012208.1</v>
      </c>
      <c r="D6173" t="str">
        <f t="shared" si="490"/>
        <v>FJ696405</v>
      </c>
      <c r="E6173" t="str">
        <f t="shared" si="492"/>
        <v>Yersinia</v>
      </c>
      <c r="F6173" t="s">
        <v>32951</v>
      </c>
      <c r="G6173" t="str">
        <f t="shared" si="491"/>
        <v xml:space="preserve">Yersiniaenterocolitica           Gammaproteobacteria4.35753.72966---6-                                        </v>
      </c>
      <c r="H6173" t="s">
        <v>31297</v>
      </c>
      <c r="I6173" t="s">
        <v>15</v>
      </c>
      <c r="J6173" t="s">
        <v>78</v>
      </c>
      <c r="K6173" t="s">
        <v>79</v>
      </c>
      <c r="L6173" t="s">
        <v>31326</v>
      </c>
      <c r="M6173" t="s">
        <v>31327</v>
      </c>
      <c r="N6173" t="s">
        <v>31328</v>
      </c>
      <c r="O6173" s="1" t="s">
        <v>31329</v>
      </c>
      <c r="P6173" t="s">
        <v>31330</v>
      </c>
      <c r="Q6173">
        <v>6</v>
      </c>
      <c r="R6173" t="s">
        <v>23</v>
      </c>
      <c r="S6173" t="s">
        <v>23</v>
      </c>
      <c r="T6173" t="s">
        <v>23</v>
      </c>
      <c r="U6173">
        <v>6</v>
      </c>
      <c r="V6173" t="s">
        <v>44</v>
      </c>
    </row>
    <row r="6174" spans="1:22">
      <c r="A6174">
        <v>6283431</v>
      </c>
      <c r="B6174" t="str">
        <f t="shared" si="488"/>
        <v>pYE854</v>
      </c>
      <c r="C6174" t="str">
        <f t="shared" si="489"/>
        <v>NC_010377.1</v>
      </c>
      <c r="D6174" t="str">
        <f t="shared" si="490"/>
        <v>AM905950</v>
      </c>
      <c r="E6174" t="str">
        <f t="shared" si="492"/>
        <v>Yersinia</v>
      </c>
      <c r="F6174" t="s">
        <v>32951</v>
      </c>
      <c r="G6174" t="str">
        <f t="shared" si="491"/>
        <v xml:space="preserve">Yersiniaenterocolitica           Gammaproteobacteria95.49942.1879232---232-                                                        </v>
      </c>
      <c r="H6174" t="s">
        <v>31331</v>
      </c>
      <c r="I6174" t="s">
        <v>15</v>
      </c>
      <c r="J6174" t="s">
        <v>78</v>
      </c>
      <c r="K6174" t="s">
        <v>79</v>
      </c>
      <c r="L6174" t="s">
        <v>31332</v>
      </c>
      <c r="M6174" t="s">
        <v>31333</v>
      </c>
      <c r="N6174" t="s">
        <v>31334</v>
      </c>
      <c r="O6174" s="1" t="s">
        <v>31335</v>
      </c>
      <c r="P6174" t="s">
        <v>31336</v>
      </c>
      <c r="Q6174">
        <v>232</v>
      </c>
      <c r="R6174" t="s">
        <v>23</v>
      </c>
      <c r="S6174" t="s">
        <v>23</v>
      </c>
      <c r="T6174" t="s">
        <v>23</v>
      </c>
      <c r="U6174">
        <v>232</v>
      </c>
      <c r="V6174" t="s">
        <v>58</v>
      </c>
    </row>
    <row r="6175" spans="1:22">
      <c r="A6175">
        <v>6283335</v>
      </c>
      <c r="B6175" t="str">
        <f t="shared" si="488"/>
        <v>unnamed</v>
      </c>
      <c r="C6175" t="str">
        <f t="shared" si="489"/>
        <v>-</v>
      </c>
      <c r="D6175" t="str">
        <f t="shared" si="490"/>
        <v>CP009457.1</v>
      </c>
      <c r="E6175" t="str">
        <f t="shared" si="492"/>
        <v>Yersinia</v>
      </c>
      <c r="F6175" t="s">
        <v>32951</v>
      </c>
      <c r="G6175" t="str">
        <f t="shared" si="491"/>
        <v>Yersiniaenterocolitica           Gammaproteobacteria101.78242.586187---914</v>
      </c>
      <c r="H6175" t="s">
        <v>31337</v>
      </c>
      <c r="I6175" t="s">
        <v>15</v>
      </c>
      <c r="J6175" t="s">
        <v>78</v>
      </c>
      <c r="K6175" t="s">
        <v>79</v>
      </c>
      <c r="L6175" t="s">
        <v>68</v>
      </c>
      <c r="M6175" t="s">
        <v>23</v>
      </c>
      <c r="N6175" t="s">
        <v>31338</v>
      </c>
      <c r="O6175" s="1" t="s">
        <v>31289</v>
      </c>
      <c r="P6175" t="s">
        <v>31290</v>
      </c>
      <c r="Q6175">
        <v>87</v>
      </c>
      <c r="R6175" t="s">
        <v>23</v>
      </c>
      <c r="S6175" t="s">
        <v>23</v>
      </c>
      <c r="T6175" t="s">
        <v>23</v>
      </c>
      <c r="U6175">
        <v>91</v>
      </c>
      <c r="V6175">
        <v>4</v>
      </c>
    </row>
    <row r="6176" spans="1:22">
      <c r="A6176">
        <v>6283239</v>
      </c>
      <c r="B6176" t="str">
        <f t="shared" si="488"/>
        <v>unnamed</v>
      </c>
      <c r="C6176" t="str">
        <f t="shared" si="489"/>
        <v>NZ_CP011287.1</v>
      </c>
      <c r="D6176" t="str">
        <f t="shared" si="490"/>
        <v>CP011287</v>
      </c>
      <c r="E6176" t="str">
        <f t="shared" si="492"/>
        <v>Yersinia</v>
      </c>
      <c r="F6176" t="s">
        <v>32951</v>
      </c>
      <c r="G6176" t="str">
        <f t="shared" si="491"/>
        <v>Yersiniaenterocolitica           Gammaproteobacteria69.43344.18584---906</v>
      </c>
      <c r="H6176" t="s">
        <v>31339</v>
      </c>
      <c r="I6176" t="s">
        <v>15</v>
      </c>
      <c r="J6176" t="s">
        <v>78</v>
      </c>
      <c r="K6176" t="s">
        <v>79</v>
      </c>
      <c r="L6176" t="s">
        <v>68</v>
      </c>
      <c r="M6176" t="s">
        <v>31340</v>
      </c>
      <c r="N6176" t="s">
        <v>31341</v>
      </c>
      <c r="O6176" s="1" t="s">
        <v>31342</v>
      </c>
      <c r="P6176" t="s">
        <v>31343</v>
      </c>
      <c r="Q6176">
        <v>84</v>
      </c>
      <c r="R6176" t="s">
        <v>23</v>
      </c>
      <c r="S6176" t="s">
        <v>23</v>
      </c>
      <c r="T6176" t="s">
        <v>23</v>
      </c>
      <c r="U6176">
        <v>90</v>
      </c>
      <c r="V6176">
        <v>6</v>
      </c>
    </row>
    <row r="6177" spans="1:22">
      <c r="A6177">
        <v>6283143</v>
      </c>
      <c r="B6177" t="str">
        <f t="shared" si="488"/>
        <v>plasmid1_80K</v>
      </c>
      <c r="C6177" t="str">
        <f t="shared" si="489"/>
        <v>-</v>
      </c>
      <c r="D6177" t="str">
        <f t="shared" si="490"/>
        <v>CP007449.1</v>
      </c>
      <c r="E6177" t="str">
        <f t="shared" si="492"/>
        <v>Yersinia</v>
      </c>
      <c r="F6177" t="s">
        <v>32951</v>
      </c>
      <c r="G6177" t="str">
        <f t="shared" si="491"/>
        <v xml:space="preserve">Yersiniaenterocolitica           Gammaproteobacteria79.49350.2988117---117-                                                        </v>
      </c>
      <c r="H6177" t="s">
        <v>31344</v>
      </c>
      <c r="I6177" t="s">
        <v>15</v>
      </c>
      <c r="J6177" t="s">
        <v>78</v>
      </c>
      <c r="K6177" t="s">
        <v>79</v>
      </c>
      <c r="L6177" t="s">
        <v>31345</v>
      </c>
      <c r="M6177" t="s">
        <v>23</v>
      </c>
      <c r="N6177" t="s">
        <v>31346</v>
      </c>
      <c r="O6177" s="1" t="s">
        <v>31347</v>
      </c>
      <c r="P6177" t="s">
        <v>31348</v>
      </c>
      <c r="Q6177">
        <v>117</v>
      </c>
      <c r="R6177" t="s">
        <v>23</v>
      </c>
      <c r="S6177" t="s">
        <v>23</v>
      </c>
      <c r="T6177" t="s">
        <v>23</v>
      </c>
      <c r="U6177">
        <v>117</v>
      </c>
      <c r="V6177" t="s">
        <v>58</v>
      </c>
    </row>
    <row r="6178" spans="1:22">
      <c r="A6178">
        <v>6283047</v>
      </c>
      <c r="B6178" t="str">
        <f t="shared" si="488"/>
        <v>plasmid2_50K</v>
      </c>
      <c r="C6178" t="str">
        <f t="shared" si="489"/>
        <v>-</v>
      </c>
      <c r="D6178" t="str">
        <f t="shared" si="490"/>
        <v>CP007450.1</v>
      </c>
      <c r="E6178" t="str">
        <f t="shared" si="492"/>
        <v>Yersinia</v>
      </c>
      <c r="F6178" t="s">
        <v>32951</v>
      </c>
      <c r="G6178" t="str">
        <f t="shared" si="491"/>
        <v xml:space="preserve">Yersiniaenterocolitica           Gammaproteobacteria49.1949.300764---64-                                                        </v>
      </c>
      <c r="H6178" t="s">
        <v>31344</v>
      </c>
      <c r="I6178" t="s">
        <v>15</v>
      </c>
      <c r="J6178" t="s">
        <v>78</v>
      </c>
      <c r="K6178" t="s">
        <v>79</v>
      </c>
      <c r="L6178" t="s">
        <v>31349</v>
      </c>
      <c r="M6178" t="s">
        <v>23</v>
      </c>
      <c r="N6178" t="s">
        <v>31350</v>
      </c>
      <c r="O6178" s="1" t="s">
        <v>31351</v>
      </c>
      <c r="P6178" t="s">
        <v>31352</v>
      </c>
      <c r="Q6178">
        <v>64</v>
      </c>
      <c r="R6178" t="s">
        <v>23</v>
      </c>
      <c r="S6178" t="s">
        <v>23</v>
      </c>
      <c r="T6178" t="s">
        <v>23</v>
      </c>
      <c r="U6178">
        <v>64</v>
      </c>
      <c r="V6178" t="s">
        <v>58</v>
      </c>
    </row>
    <row r="6179" spans="1:22">
      <c r="A6179">
        <v>6282951</v>
      </c>
      <c r="B6179" t="str">
        <f t="shared" si="488"/>
        <v>pYVe8081</v>
      </c>
      <c r="C6179" t="str">
        <f t="shared" si="489"/>
        <v>NC_008791.1</v>
      </c>
      <c r="D6179" t="str">
        <f t="shared" si="490"/>
        <v>AM286416</v>
      </c>
      <c r="E6179" t="str">
        <f t="shared" si="492"/>
        <v>Yersinia</v>
      </c>
      <c r="F6179" t="s">
        <v>32951</v>
      </c>
      <c r="G6179" t="str">
        <f t="shared" si="491"/>
        <v>Yersiniaenterocolitica           Gammaproteobacteria67.72143.921471---8817</v>
      </c>
      <c r="H6179" t="s">
        <v>31353</v>
      </c>
      <c r="I6179" t="s">
        <v>15</v>
      </c>
      <c r="J6179" t="s">
        <v>78</v>
      </c>
      <c r="K6179" t="s">
        <v>79</v>
      </c>
      <c r="L6179" t="s">
        <v>31321</v>
      </c>
      <c r="M6179" t="s">
        <v>31354</v>
      </c>
      <c r="N6179" t="s">
        <v>31355</v>
      </c>
      <c r="O6179" s="1" t="s">
        <v>31356</v>
      </c>
      <c r="P6179" t="s">
        <v>31357</v>
      </c>
      <c r="Q6179">
        <v>71</v>
      </c>
      <c r="R6179" t="s">
        <v>23</v>
      </c>
      <c r="S6179" t="s">
        <v>23</v>
      </c>
      <c r="T6179" t="s">
        <v>23</v>
      </c>
      <c r="U6179">
        <v>88</v>
      </c>
      <c r="V6179">
        <v>17</v>
      </c>
    </row>
    <row r="6180" spans="1:22">
      <c r="A6180">
        <v>6282855</v>
      </c>
      <c r="B6180" t="str">
        <f t="shared" si="488"/>
        <v>105.5R(r)p</v>
      </c>
      <c r="C6180" t="str">
        <f t="shared" si="489"/>
        <v>NC_015475.1</v>
      </c>
      <c r="D6180" t="str">
        <f t="shared" si="490"/>
        <v>CP002247</v>
      </c>
      <c r="E6180" t="str">
        <f t="shared" si="492"/>
        <v>Yersinia</v>
      </c>
      <c r="F6180" t="s">
        <v>32951</v>
      </c>
      <c r="G6180" t="str">
        <f t="shared" si="491"/>
        <v>Yersiniaenterocolitica           Gammaproteobacteria69.70444.21783---896</v>
      </c>
      <c r="H6180" t="s">
        <v>31358</v>
      </c>
      <c r="I6180" t="s">
        <v>15</v>
      </c>
      <c r="J6180" t="s">
        <v>78</v>
      </c>
      <c r="K6180" t="s">
        <v>79</v>
      </c>
      <c r="L6180" t="s">
        <v>31359</v>
      </c>
      <c r="M6180" t="s">
        <v>31360</v>
      </c>
      <c r="N6180" t="s">
        <v>31361</v>
      </c>
      <c r="O6180" s="1" t="s">
        <v>31362</v>
      </c>
      <c r="P6180" t="s">
        <v>31363</v>
      </c>
      <c r="Q6180">
        <v>83</v>
      </c>
      <c r="R6180" t="s">
        <v>23</v>
      </c>
      <c r="S6180" t="s">
        <v>23</v>
      </c>
      <c r="T6180" t="s">
        <v>23</v>
      </c>
      <c r="U6180">
        <v>89</v>
      </c>
      <c r="V6180">
        <v>6</v>
      </c>
    </row>
    <row r="6181" spans="1:22">
      <c r="A6181">
        <v>6282759</v>
      </c>
      <c r="B6181" t="str">
        <f t="shared" si="488"/>
        <v>pYV03</v>
      </c>
      <c r="C6181" t="str">
        <f t="shared" si="489"/>
        <v>NC_017565.1</v>
      </c>
      <c r="D6181" t="str">
        <f t="shared" si="490"/>
        <v>FR745874</v>
      </c>
      <c r="E6181" t="str">
        <f t="shared" si="492"/>
        <v>Yersinia</v>
      </c>
      <c r="F6181" t="s">
        <v>32951</v>
      </c>
      <c r="G6181" t="str">
        <f t="shared" si="491"/>
        <v>Yersiniaenterocolitica           Gammaproteobacteria72.4643.988486---948</v>
      </c>
      <c r="H6181" t="s">
        <v>31364</v>
      </c>
      <c r="I6181" t="s">
        <v>15</v>
      </c>
      <c r="J6181" t="s">
        <v>78</v>
      </c>
      <c r="K6181" t="s">
        <v>79</v>
      </c>
      <c r="L6181" t="s">
        <v>31365</v>
      </c>
      <c r="M6181" t="s">
        <v>31366</v>
      </c>
      <c r="N6181" t="s">
        <v>31367</v>
      </c>
      <c r="O6181" s="1" t="s">
        <v>31368</v>
      </c>
      <c r="P6181" t="s">
        <v>31369</v>
      </c>
      <c r="Q6181">
        <v>86</v>
      </c>
      <c r="R6181" t="s">
        <v>23</v>
      </c>
      <c r="S6181" t="s">
        <v>23</v>
      </c>
      <c r="T6181" t="s">
        <v>23</v>
      </c>
      <c r="U6181">
        <v>94</v>
      </c>
      <c r="V6181">
        <v>8</v>
      </c>
    </row>
    <row r="6182" spans="1:22">
      <c r="A6182">
        <v>6282663</v>
      </c>
      <c r="B6182" t="str">
        <f t="shared" si="488"/>
        <v>pYF27601</v>
      </c>
      <c r="C6182" t="str">
        <f t="shared" si="489"/>
        <v>NC_019269.1</v>
      </c>
      <c r="D6182" t="str">
        <f t="shared" si="490"/>
        <v>JF937655</v>
      </c>
      <c r="E6182" t="str">
        <f t="shared" si="492"/>
        <v>Yersinia</v>
      </c>
      <c r="F6182" t="s">
        <v>32952</v>
      </c>
      <c r="G6182" t="str">
        <f t="shared" si="491"/>
        <v xml:space="preserve">Yersiniafrederiksenii            Gammaproteobacteria5.57450.01798---8-                                                </v>
      </c>
      <c r="H6182" t="s">
        <v>31370</v>
      </c>
      <c r="I6182" t="s">
        <v>15</v>
      </c>
      <c r="J6182" t="s">
        <v>78</v>
      </c>
      <c r="K6182" t="s">
        <v>79</v>
      </c>
      <c r="L6182" t="s">
        <v>31371</v>
      </c>
      <c r="M6182" t="s">
        <v>31372</v>
      </c>
      <c r="N6182" t="s">
        <v>31373</v>
      </c>
      <c r="O6182" s="1" t="s">
        <v>31374</v>
      </c>
      <c r="P6182" t="s">
        <v>31375</v>
      </c>
      <c r="Q6182">
        <v>8</v>
      </c>
      <c r="R6182" t="s">
        <v>23</v>
      </c>
      <c r="S6182" t="s">
        <v>23</v>
      </c>
      <c r="T6182" t="s">
        <v>23</v>
      </c>
      <c r="U6182">
        <v>8</v>
      </c>
      <c r="V6182" t="s">
        <v>24</v>
      </c>
    </row>
    <row r="6183" spans="1:22">
      <c r="A6183">
        <v>6282567</v>
      </c>
      <c r="B6183" t="str">
        <f t="shared" si="488"/>
        <v>unnsmrf</v>
      </c>
      <c r="C6183" t="str">
        <f t="shared" si="489"/>
        <v>NZ_CP009363.1</v>
      </c>
      <c r="D6183" t="str">
        <f t="shared" si="490"/>
        <v>CP009363</v>
      </c>
      <c r="E6183" t="str">
        <f t="shared" si="492"/>
        <v>Yersinia</v>
      </c>
      <c r="F6183" t="s">
        <v>32952</v>
      </c>
      <c r="G6183" t="str">
        <f t="shared" si="491"/>
        <v xml:space="preserve">Yersiniafrederiksenii            Gammaproteobacteria55.36237.722664---64-                                                        </v>
      </c>
      <c r="H6183" t="s">
        <v>31376</v>
      </c>
      <c r="I6183" t="s">
        <v>15</v>
      </c>
      <c r="J6183" t="s">
        <v>78</v>
      </c>
      <c r="K6183" t="s">
        <v>79</v>
      </c>
      <c r="L6183" t="s">
        <v>31377</v>
      </c>
      <c r="M6183" t="s">
        <v>31378</v>
      </c>
      <c r="N6183" t="s">
        <v>31379</v>
      </c>
      <c r="O6183" s="1" t="s">
        <v>31380</v>
      </c>
      <c r="P6183" t="s">
        <v>31381</v>
      </c>
      <c r="Q6183">
        <v>64</v>
      </c>
      <c r="R6183" t="s">
        <v>23</v>
      </c>
      <c r="S6183" t="s">
        <v>23</v>
      </c>
      <c r="T6183" t="s">
        <v>23</v>
      </c>
      <c r="U6183">
        <v>64</v>
      </c>
      <c r="V6183" t="s">
        <v>58</v>
      </c>
    </row>
    <row r="6184" spans="1:22">
      <c r="A6184">
        <v>6282471</v>
      </c>
      <c r="B6184" t="str">
        <f t="shared" si="488"/>
        <v>pCD1</v>
      </c>
      <c r="C6184" t="str">
        <f t="shared" si="489"/>
        <v>NZ_CP009491.1</v>
      </c>
      <c r="D6184" t="str">
        <f t="shared" si="490"/>
        <v>CP009491</v>
      </c>
      <c r="E6184" t="str">
        <f t="shared" si="492"/>
        <v>Yersinia</v>
      </c>
      <c r="F6184" t="s">
        <v>32953</v>
      </c>
      <c r="G6184" t="str">
        <f t="shared" si="491"/>
        <v>Yersiniapestis                   Gammaproteobacteria70.28844.832784---884</v>
      </c>
      <c r="H6184" t="s">
        <v>31382</v>
      </c>
      <c r="I6184" t="s">
        <v>15</v>
      </c>
      <c r="J6184" t="s">
        <v>78</v>
      </c>
      <c r="K6184" t="s">
        <v>79</v>
      </c>
      <c r="L6184" t="s">
        <v>31383</v>
      </c>
      <c r="M6184" t="s">
        <v>31384</v>
      </c>
      <c r="N6184" t="s">
        <v>31385</v>
      </c>
      <c r="O6184" s="1" t="s">
        <v>31386</v>
      </c>
      <c r="P6184" t="s">
        <v>31387</v>
      </c>
      <c r="Q6184">
        <v>84</v>
      </c>
      <c r="R6184" t="s">
        <v>23</v>
      </c>
      <c r="S6184" t="s">
        <v>23</v>
      </c>
      <c r="T6184" t="s">
        <v>23</v>
      </c>
      <c r="U6184">
        <v>88</v>
      </c>
      <c r="V6184">
        <v>4</v>
      </c>
    </row>
    <row r="6185" spans="1:22">
      <c r="A6185">
        <v>6282375</v>
      </c>
      <c r="B6185" t="str">
        <f t="shared" si="488"/>
        <v>pMT1</v>
      </c>
      <c r="C6185" t="str">
        <f t="shared" si="489"/>
        <v>NZ_CP009490.1</v>
      </c>
      <c r="D6185" t="str">
        <f t="shared" si="490"/>
        <v>CP009490</v>
      </c>
      <c r="E6185" t="str">
        <f t="shared" si="492"/>
        <v>Yersinia</v>
      </c>
      <c r="F6185" t="s">
        <v>32953</v>
      </c>
      <c r="G6185" t="str">
        <f t="shared" si="491"/>
        <v>Yersiniapestis                   Gammaproteobacteria96.19650.2287103--11117</v>
      </c>
      <c r="H6185" t="s">
        <v>31382</v>
      </c>
      <c r="I6185" t="s">
        <v>15</v>
      </c>
      <c r="J6185" t="s">
        <v>78</v>
      </c>
      <c r="K6185" t="s">
        <v>79</v>
      </c>
      <c r="L6185" t="s">
        <v>31388</v>
      </c>
      <c r="M6185" t="s">
        <v>31389</v>
      </c>
      <c r="N6185" t="s">
        <v>31390</v>
      </c>
      <c r="O6185" s="1" t="s">
        <v>31391</v>
      </c>
      <c r="P6185" t="s">
        <v>31392</v>
      </c>
      <c r="Q6185">
        <v>103</v>
      </c>
      <c r="R6185" t="s">
        <v>23</v>
      </c>
      <c r="S6185" t="s">
        <v>23</v>
      </c>
      <c r="T6185">
        <v>1</v>
      </c>
      <c r="U6185">
        <v>111</v>
      </c>
      <c r="V6185">
        <v>7</v>
      </c>
    </row>
    <row r="6186" spans="1:22">
      <c r="A6186">
        <v>6282279</v>
      </c>
      <c r="B6186" t="str">
        <f t="shared" si="488"/>
        <v>pPCP1</v>
      </c>
      <c r="C6186" t="str">
        <f t="shared" si="489"/>
        <v>NZ_CP009489.1</v>
      </c>
      <c r="D6186" t="str">
        <f t="shared" si="490"/>
        <v>CP009489</v>
      </c>
      <c r="E6186" t="str">
        <f t="shared" si="492"/>
        <v>Yersinia</v>
      </c>
      <c r="F6186" t="s">
        <v>32953</v>
      </c>
      <c r="G6186" t="str">
        <f t="shared" si="491"/>
        <v xml:space="preserve">Yersiniapestis                   Gammaproteobacteria2252545.275810---10-                                                                </v>
      </c>
      <c r="H6186" t="s">
        <v>31382</v>
      </c>
      <c r="I6186" t="s">
        <v>15</v>
      </c>
      <c r="J6186" t="s">
        <v>78</v>
      </c>
      <c r="K6186" t="s">
        <v>79</v>
      </c>
      <c r="L6186" t="s">
        <v>31393</v>
      </c>
      <c r="M6186" t="s">
        <v>31394</v>
      </c>
      <c r="N6186" t="s">
        <v>31395</v>
      </c>
      <c r="O6186" s="1">
        <v>22525</v>
      </c>
      <c r="P6186" t="s">
        <v>31396</v>
      </c>
      <c r="Q6186">
        <v>10</v>
      </c>
      <c r="R6186" t="s">
        <v>23</v>
      </c>
      <c r="S6186" t="s">
        <v>23</v>
      </c>
      <c r="T6186" t="s">
        <v>23</v>
      </c>
      <c r="U6186">
        <v>10</v>
      </c>
      <c r="V6186" t="s">
        <v>495</v>
      </c>
    </row>
    <row r="6187" spans="1:22">
      <c r="A6187">
        <v>6282183</v>
      </c>
      <c r="B6187" t="str">
        <f t="shared" si="488"/>
        <v>unnamed1</v>
      </c>
      <c r="C6187" t="str">
        <f t="shared" si="489"/>
        <v>NZ_CP009702.1</v>
      </c>
      <c r="D6187" t="str">
        <f t="shared" si="490"/>
        <v>CP009702</v>
      </c>
      <c r="E6187" t="str">
        <f t="shared" si="492"/>
        <v>Yersinia</v>
      </c>
      <c r="F6187" t="s">
        <v>32953</v>
      </c>
      <c r="G6187" t="str">
        <f t="shared" si="491"/>
        <v>Yersiniapestis                   Gammaproteobacteria99.28550.1546106--11114</v>
      </c>
      <c r="H6187" t="s">
        <v>31397</v>
      </c>
      <c r="I6187" t="s">
        <v>15</v>
      </c>
      <c r="J6187" t="s">
        <v>78</v>
      </c>
      <c r="K6187" t="s">
        <v>79</v>
      </c>
      <c r="L6187" t="s">
        <v>2368</v>
      </c>
      <c r="M6187" t="s">
        <v>31398</v>
      </c>
      <c r="N6187" t="s">
        <v>31399</v>
      </c>
      <c r="O6187" s="1" t="s">
        <v>31400</v>
      </c>
      <c r="P6187" t="s">
        <v>31401</v>
      </c>
      <c r="Q6187">
        <v>106</v>
      </c>
      <c r="R6187" t="s">
        <v>23</v>
      </c>
      <c r="S6187" t="s">
        <v>23</v>
      </c>
      <c r="T6187">
        <v>1</v>
      </c>
      <c r="U6187">
        <v>111</v>
      </c>
      <c r="V6187">
        <v>4</v>
      </c>
    </row>
    <row r="6188" spans="1:22">
      <c r="A6188">
        <v>6282087</v>
      </c>
      <c r="B6188" t="str">
        <f t="shared" si="488"/>
        <v>unnamed2</v>
      </c>
      <c r="C6188" t="str">
        <f t="shared" si="489"/>
        <v>NZ_CP009703.1</v>
      </c>
      <c r="D6188" t="str">
        <f t="shared" si="490"/>
        <v>CP009703</v>
      </c>
      <c r="E6188" t="str">
        <f t="shared" si="492"/>
        <v>Yersinia</v>
      </c>
      <c r="F6188" t="s">
        <v>32953</v>
      </c>
      <c r="G6188" t="str">
        <f t="shared" si="491"/>
        <v>Yersiniapestis                   Gammaproteobacteria68.54944.629481---887</v>
      </c>
      <c r="H6188" t="s">
        <v>31397</v>
      </c>
      <c r="I6188" t="s">
        <v>15</v>
      </c>
      <c r="J6188" t="s">
        <v>78</v>
      </c>
      <c r="K6188" t="s">
        <v>79</v>
      </c>
      <c r="L6188" t="s">
        <v>2373</v>
      </c>
      <c r="M6188" t="s">
        <v>31402</v>
      </c>
      <c r="N6188" t="s">
        <v>31403</v>
      </c>
      <c r="O6188" s="1" t="s">
        <v>31404</v>
      </c>
      <c r="P6188" t="s">
        <v>31405</v>
      </c>
      <c r="Q6188">
        <v>81</v>
      </c>
      <c r="R6188" t="s">
        <v>23</v>
      </c>
      <c r="S6188" t="s">
        <v>23</v>
      </c>
      <c r="T6188" t="s">
        <v>23</v>
      </c>
      <c r="U6188">
        <v>88</v>
      </c>
      <c r="V6188">
        <v>7</v>
      </c>
    </row>
    <row r="6189" spans="1:22">
      <c r="A6189">
        <v>6281991</v>
      </c>
      <c r="B6189" t="str">
        <f t="shared" si="488"/>
        <v>unnamed3</v>
      </c>
      <c r="C6189" t="str">
        <f t="shared" si="489"/>
        <v>NZ_CP009701.1</v>
      </c>
      <c r="D6189" t="str">
        <f t="shared" si="490"/>
        <v>CP009701</v>
      </c>
      <c r="E6189" t="str">
        <f t="shared" si="492"/>
        <v>Yersinia</v>
      </c>
      <c r="F6189" t="s">
        <v>32953</v>
      </c>
      <c r="G6189" t="str">
        <f t="shared" si="491"/>
        <v>Yersiniapestis                   Gammaproteobacteria9.60845.30610---111</v>
      </c>
      <c r="H6189" t="s">
        <v>31397</v>
      </c>
      <c r="I6189" t="s">
        <v>15</v>
      </c>
      <c r="J6189" t="s">
        <v>78</v>
      </c>
      <c r="K6189" t="s">
        <v>79</v>
      </c>
      <c r="L6189" t="s">
        <v>4469</v>
      </c>
      <c r="M6189" t="s">
        <v>31406</v>
      </c>
      <c r="N6189" t="s">
        <v>31407</v>
      </c>
      <c r="O6189" s="1" t="s">
        <v>31408</v>
      </c>
      <c r="P6189" t="s">
        <v>31409</v>
      </c>
      <c r="Q6189">
        <v>10</v>
      </c>
      <c r="R6189" t="s">
        <v>23</v>
      </c>
      <c r="S6189" t="s">
        <v>23</v>
      </c>
      <c r="T6189" t="s">
        <v>23</v>
      </c>
      <c r="U6189">
        <v>11</v>
      </c>
      <c r="V6189">
        <v>1</v>
      </c>
    </row>
    <row r="6190" spans="1:22">
      <c r="A6190">
        <v>6281895</v>
      </c>
      <c r="B6190" t="str">
        <f t="shared" si="488"/>
        <v>pCD</v>
      </c>
      <c r="C6190" t="str">
        <f t="shared" si="489"/>
        <v>NZ_CP009721.1</v>
      </c>
      <c r="D6190" t="str">
        <f t="shared" si="490"/>
        <v>CP009721</v>
      </c>
      <c r="E6190" t="str">
        <f t="shared" si="492"/>
        <v>Yersinia</v>
      </c>
      <c r="F6190" t="s">
        <v>32953</v>
      </c>
      <c r="G6190" t="str">
        <f t="shared" si="491"/>
        <v>Yersiniapestis                   Gammaproteobacteria70.30544.837587---892</v>
      </c>
      <c r="H6190" t="s">
        <v>31410</v>
      </c>
      <c r="I6190" t="s">
        <v>15</v>
      </c>
      <c r="J6190" t="s">
        <v>78</v>
      </c>
      <c r="K6190" t="s">
        <v>79</v>
      </c>
      <c r="L6190" t="s">
        <v>31274</v>
      </c>
      <c r="M6190" t="s">
        <v>31411</v>
      </c>
      <c r="N6190" t="s">
        <v>31412</v>
      </c>
      <c r="O6190" s="1" t="s">
        <v>31413</v>
      </c>
      <c r="P6190" t="s">
        <v>31414</v>
      </c>
      <c r="Q6190">
        <v>87</v>
      </c>
      <c r="R6190" t="s">
        <v>23</v>
      </c>
      <c r="S6190" t="s">
        <v>23</v>
      </c>
      <c r="T6190" t="s">
        <v>23</v>
      </c>
      <c r="U6190">
        <v>89</v>
      </c>
      <c r="V6190">
        <v>2</v>
      </c>
    </row>
    <row r="6191" spans="1:22">
      <c r="A6191">
        <v>6281799</v>
      </c>
      <c r="B6191" t="str">
        <f t="shared" si="488"/>
        <v>pPCP</v>
      </c>
      <c r="C6191" t="str">
        <f t="shared" si="489"/>
        <v>NZ_CP009724.1</v>
      </c>
      <c r="D6191" t="str">
        <f t="shared" si="490"/>
        <v>CP009724</v>
      </c>
      <c r="E6191" t="str">
        <f t="shared" si="492"/>
        <v>Yersinia</v>
      </c>
      <c r="F6191" t="s">
        <v>32953</v>
      </c>
      <c r="G6191" t="str">
        <f t="shared" si="491"/>
        <v>Yersiniapestis                   Gammaproteobacteria9.36444.89539---101</v>
      </c>
      <c r="H6191" t="s">
        <v>31410</v>
      </c>
      <c r="I6191" t="s">
        <v>15</v>
      </c>
      <c r="J6191" t="s">
        <v>78</v>
      </c>
      <c r="K6191" t="s">
        <v>79</v>
      </c>
      <c r="L6191" t="s">
        <v>31415</v>
      </c>
      <c r="M6191" t="s">
        <v>31416</v>
      </c>
      <c r="N6191" t="s">
        <v>31417</v>
      </c>
      <c r="O6191" s="1" t="s">
        <v>31418</v>
      </c>
      <c r="P6191" t="s">
        <v>31419</v>
      </c>
      <c r="Q6191">
        <v>9</v>
      </c>
      <c r="R6191" t="s">
        <v>23</v>
      </c>
      <c r="S6191" t="s">
        <v>23</v>
      </c>
      <c r="T6191" t="s">
        <v>23</v>
      </c>
      <c r="U6191">
        <v>10</v>
      </c>
      <c r="V6191">
        <v>1</v>
      </c>
    </row>
    <row r="6192" spans="1:22">
      <c r="A6192">
        <v>6281703</v>
      </c>
      <c r="B6192" t="str">
        <f t="shared" si="488"/>
        <v>pMT</v>
      </c>
      <c r="C6192" t="str">
        <f t="shared" si="489"/>
        <v>NZ_CP009722.1</v>
      </c>
      <c r="D6192" t="str">
        <f t="shared" si="490"/>
        <v>CP009722</v>
      </c>
      <c r="E6192" t="str">
        <f t="shared" si="492"/>
        <v>Yersinia</v>
      </c>
      <c r="F6192" t="s">
        <v>32953</v>
      </c>
      <c r="G6192" t="str">
        <f t="shared" si="491"/>
        <v xml:space="preserve">Yersiniapestis                   Gammaproteobacteria96.2150.2307107--1108-                                                                </v>
      </c>
      <c r="H6192" t="s">
        <v>31410</v>
      </c>
      <c r="I6192" t="s">
        <v>15</v>
      </c>
      <c r="J6192" t="s">
        <v>78</v>
      </c>
      <c r="K6192" t="s">
        <v>79</v>
      </c>
      <c r="L6192" t="s">
        <v>31420</v>
      </c>
      <c r="M6192" t="s">
        <v>31421</v>
      </c>
      <c r="N6192" t="s">
        <v>31422</v>
      </c>
      <c r="O6192" s="1" t="s">
        <v>31423</v>
      </c>
      <c r="P6192" t="s">
        <v>31424</v>
      </c>
      <c r="Q6192">
        <v>107</v>
      </c>
      <c r="R6192" t="s">
        <v>23</v>
      </c>
      <c r="S6192" t="s">
        <v>23</v>
      </c>
      <c r="T6192">
        <v>1</v>
      </c>
      <c r="U6192">
        <v>108</v>
      </c>
      <c r="V6192" t="s">
        <v>495</v>
      </c>
    </row>
    <row r="6193" spans="1:22">
      <c r="A6193">
        <v>6281607</v>
      </c>
      <c r="B6193" t="str">
        <f t="shared" si="488"/>
        <v>pMT</v>
      </c>
      <c r="C6193" t="str">
        <f t="shared" si="489"/>
        <v>NZ_CP009784.1</v>
      </c>
      <c r="D6193" t="str">
        <f t="shared" si="490"/>
        <v>CP009784</v>
      </c>
      <c r="E6193" t="str">
        <f t="shared" si="492"/>
        <v>Yersinia</v>
      </c>
      <c r="F6193" t="s">
        <v>32953</v>
      </c>
      <c r="G6193" t="str">
        <f t="shared" si="491"/>
        <v xml:space="preserve">Yersiniapestis                   Gammaproteobacteria96.92150.1996108--2110-                                                        </v>
      </c>
      <c r="H6193" t="s">
        <v>31425</v>
      </c>
      <c r="I6193" t="s">
        <v>15</v>
      </c>
      <c r="J6193" t="s">
        <v>78</v>
      </c>
      <c r="K6193" t="s">
        <v>79</v>
      </c>
      <c r="L6193" t="s">
        <v>31420</v>
      </c>
      <c r="M6193" t="s">
        <v>31426</v>
      </c>
      <c r="N6193" t="s">
        <v>31427</v>
      </c>
      <c r="O6193" s="1" t="s">
        <v>31428</v>
      </c>
      <c r="P6193" t="s">
        <v>31429</v>
      </c>
      <c r="Q6193">
        <v>108</v>
      </c>
      <c r="R6193" t="s">
        <v>23</v>
      </c>
      <c r="S6193" t="s">
        <v>23</v>
      </c>
      <c r="T6193">
        <v>2</v>
      </c>
      <c r="U6193">
        <v>110</v>
      </c>
      <c r="V6193" t="s">
        <v>58</v>
      </c>
    </row>
    <row r="6194" spans="1:22">
      <c r="A6194">
        <v>6281511</v>
      </c>
      <c r="B6194" t="str">
        <f t="shared" si="488"/>
        <v>pCD</v>
      </c>
      <c r="C6194" t="str">
        <f t="shared" si="489"/>
        <v>NZ_CP009783.1</v>
      </c>
      <c r="D6194" t="str">
        <f t="shared" si="490"/>
        <v>CP009783</v>
      </c>
      <c r="E6194" t="str">
        <f t="shared" si="492"/>
        <v>Yersinia</v>
      </c>
      <c r="F6194" t="s">
        <v>32953</v>
      </c>
      <c r="G6194" t="str">
        <f t="shared" si="491"/>
        <v>Yersiniapestis                   Gammaproteobacteria70.30544.836188---891</v>
      </c>
      <c r="H6194" t="s">
        <v>31425</v>
      </c>
      <c r="I6194" t="s">
        <v>15</v>
      </c>
      <c r="J6194" t="s">
        <v>78</v>
      </c>
      <c r="K6194" t="s">
        <v>79</v>
      </c>
      <c r="L6194" t="s">
        <v>31274</v>
      </c>
      <c r="M6194" t="s">
        <v>31430</v>
      </c>
      <c r="N6194" t="s">
        <v>31431</v>
      </c>
      <c r="O6194" s="1" t="s">
        <v>31413</v>
      </c>
      <c r="P6194" t="s">
        <v>31432</v>
      </c>
      <c r="Q6194">
        <v>88</v>
      </c>
      <c r="R6194" t="s">
        <v>23</v>
      </c>
      <c r="S6194" t="s">
        <v>23</v>
      </c>
      <c r="T6194" t="s">
        <v>23</v>
      </c>
      <c r="U6194">
        <v>89</v>
      </c>
      <c r="V6194">
        <v>1</v>
      </c>
    </row>
    <row r="6195" spans="1:22">
      <c r="A6195">
        <v>6281415</v>
      </c>
      <c r="B6195" t="str">
        <f t="shared" si="488"/>
        <v>pPCP</v>
      </c>
      <c r="C6195" t="str">
        <f t="shared" si="489"/>
        <v>NZ_CP009782.1</v>
      </c>
      <c r="D6195" t="str">
        <f t="shared" si="490"/>
        <v>CP009782</v>
      </c>
      <c r="E6195" t="str">
        <f t="shared" si="492"/>
        <v>Yersinia</v>
      </c>
      <c r="F6195" t="s">
        <v>32953</v>
      </c>
      <c r="G6195" t="str">
        <f t="shared" si="491"/>
        <v>Yersiniapestis                   Gammaproteobacteria4221744.04918---91</v>
      </c>
      <c r="H6195" t="s">
        <v>31425</v>
      </c>
      <c r="I6195" t="s">
        <v>15</v>
      </c>
      <c r="J6195" t="s">
        <v>78</v>
      </c>
      <c r="K6195" t="s">
        <v>79</v>
      </c>
      <c r="L6195" t="s">
        <v>31415</v>
      </c>
      <c r="M6195" t="s">
        <v>31433</v>
      </c>
      <c r="N6195" t="s">
        <v>31434</v>
      </c>
      <c r="O6195" s="1">
        <v>42217</v>
      </c>
      <c r="P6195" t="s">
        <v>31435</v>
      </c>
      <c r="Q6195">
        <v>8</v>
      </c>
      <c r="R6195" t="s">
        <v>23</v>
      </c>
      <c r="S6195" t="s">
        <v>23</v>
      </c>
      <c r="T6195" t="s">
        <v>23</v>
      </c>
      <c r="U6195">
        <v>9</v>
      </c>
      <c r="V6195">
        <v>1</v>
      </c>
    </row>
    <row r="6196" spans="1:22">
      <c r="A6196">
        <v>6281319</v>
      </c>
      <c r="B6196" t="str">
        <f t="shared" si="488"/>
        <v>pMT</v>
      </c>
      <c r="C6196" t="str">
        <f t="shared" si="489"/>
        <v>NZ_CP009843.1</v>
      </c>
      <c r="D6196" t="str">
        <f t="shared" si="490"/>
        <v>CP009843</v>
      </c>
      <c r="E6196" t="str">
        <f t="shared" si="492"/>
        <v>Yersinia</v>
      </c>
      <c r="F6196" t="s">
        <v>32953</v>
      </c>
      <c r="G6196" t="str">
        <f t="shared" si="491"/>
        <v>Yersiniapestis                   Gammaproteobacteria53.43548.200660--1621</v>
      </c>
      <c r="H6196" t="s">
        <v>31436</v>
      </c>
      <c r="I6196" t="s">
        <v>15</v>
      </c>
      <c r="J6196" t="s">
        <v>78</v>
      </c>
      <c r="K6196" t="s">
        <v>79</v>
      </c>
      <c r="L6196" t="s">
        <v>31420</v>
      </c>
      <c r="M6196" t="s">
        <v>31437</v>
      </c>
      <c r="N6196" t="s">
        <v>31438</v>
      </c>
      <c r="O6196" s="1" t="s">
        <v>31439</v>
      </c>
      <c r="P6196" t="s">
        <v>31440</v>
      </c>
      <c r="Q6196">
        <v>60</v>
      </c>
      <c r="R6196" t="s">
        <v>23</v>
      </c>
      <c r="S6196" t="s">
        <v>23</v>
      </c>
      <c r="T6196">
        <v>1</v>
      </c>
      <c r="U6196">
        <v>62</v>
      </c>
      <c r="V6196">
        <v>1</v>
      </c>
    </row>
    <row r="6197" spans="1:22">
      <c r="A6197">
        <v>6281223</v>
      </c>
      <c r="B6197" t="str">
        <f t="shared" si="488"/>
        <v>pCD</v>
      </c>
      <c r="C6197" t="str">
        <f t="shared" si="489"/>
        <v>NZ_CP009842.1</v>
      </c>
      <c r="D6197" t="str">
        <f t="shared" si="490"/>
        <v>CP009842</v>
      </c>
      <c r="E6197" t="str">
        <f t="shared" si="492"/>
        <v>Yersinia</v>
      </c>
      <c r="F6197" t="s">
        <v>32953</v>
      </c>
      <c r="G6197" t="str">
        <f t="shared" si="491"/>
        <v>Yersiniapestis                   Gammaproteobacteria70.30544.836189---901</v>
      </c>
      <c r="H6197" t="s">
        <v>31436</v>
      </c>
      <c r="I6197" t="s">
        <v>15</v>
      </c>
      <c r="J6197" t="s">
        <v>78</v>
      </c>
      <c r="K6197" t="s">
        <v>79</v>
      </c>
      <c r="L6197" t="s">
        <v>31274</v>
      </c>
      <c r="M6197" t="s">
        <v>31441</v>
      </c>
      <c r="N6197" t="s">
        <v>31442</v>
      </c>
      <c r="O6197" s="1" t="s">
        <v>31413</v>
      </c>
      <c r="P6197" t="s">
        <v>31432</v>
      </c>
      <c r="Q6197">
        <v>89</v>
      </c>
      <c r="R6197" t="s">
        <v>23</v>
      </c>
      <c r="S6197" t="s">
        <v>23</v>
      </c>
      <c r="T6197" t="s">
        <v>23</v>
      </c>
      <c r="U6197">
        <v>90</v>
      </c>
      <c r="V6197">
        <v>1</v>
      </c>
    </row>
    <row r="6198" spans="1:22">
      <c r="A6198">
        <v>6281127</v>
      </c>
      <c r="B6198">
        <f t="shared" si="488"/>
        <v>3</v>
      </c>
      <c r="C6198" t="str">
        <f t="shared" si="489"/>
        <v>NZ_CP009988.1</v>
      </c>
      <c r="D6198" t="str">
        <f t="shared" si="490"/>
        <v>CP009988</v>
      </c>
      <c r="E6198" t="str">
        <f t="shared" si="492"/>
        <v>Yersinia</v>
      </c>
      <c r="F6198" t="s">
        <v>32953</v>
      </c>
      <c r="G6198" t="str">
        <f t="shared" si="491"/>
        <v xml:space="preserve">Yersiniapestis                   Gammaproteobacteria2252545.275810---10-                                                        </v>
      </c>
      <c r="H6198" t="s">
        <v>31443</v>
      </c>
      <c r="I6198" t="s">
        <v>15</v>
      </c>
      <c r="J6198" t="s">
        <v>78</v>
      </c>
      <c r="K6198" t="s">
        <v>79</v>
      </c>
      <c r="L6198">
        <v>3</v>
      </c>
      <c r="M6198" t="s">
        <v>31444</v>
      </c>
      <c r="N6198" t="s">
        <v>31445</v>
      </c>
      <c r="O6198" s="1">
        <v>22525</v>
      </c>
      <c r="P6198" t="s">
        <v>31396</v>
      </c>
      <c r="Q6198">
        <v>10</v>
      </c>
      <c r="R6198" t="s">
        <v>23</v>
      </c>
      <c r="S6198" t="s">
        <v>23</v>
      </c>
      <c r="T6198" t="s">
        <v>23</v>
      </c>
      <c r="U6198">
        <v>10</v>
      </c>
      <c r="V6198" t="s">
        <v>58</v>
      </c>
    </row>
    <row r="6199" spans="1:22">
      <c r="A6199">
        <v>6281031</v>
      </c>
      <c r="B6199">
        <f t="shared" si="488"/>
        <v>2</v>
      </c>
      <c r="C6199" t="str">
        <f t="shared" si="489"/>
        <v>NZ_CP009990.1</v>
      </c>
      <c r="D6199" t="str">
        <f t="shared" si="490"/>
        <v>CP009990</v>
      </c>
      <c r="E6199" t="str">
        <f t="shared" si="492"/>
        <v>Yersinia</v>
      </c>
      <c r="F6199" t="s">
        <v>32953</v>
      </c>
      <c r="G6199" t="str">
        <f t="shared" si="491"/>
        <v>Yersiniapestis                   Gammaproteobacteria68.55244.631883---874</v>
      </c>
      <c r="H6199" t="s">
        <v>31443</v>
      </c>
      <c r="I6199" t="s">
        <v>15</v>
      </c>
      <c r="J6199" t="s">
        <v>78</v>
      </c>
      <c r="K6199" t="s">
        <v>79</v>
      </c>
      <c r="L6199">
        <v>2</v>
      </c>
      <c r="M6199" t="s">
        <v>31446</v>
      </c>
      <c r="N6199" t="s">
        <v>31447</v>
      </c>
      <c r="O6199" s="1" t="s">
        <v>31448</v>
      </c>
      <c r="P6199" t="s">
        <v>31449</v>
      </c>
      <c r="Q6199">
        <v>83</v>
      </c>
      <c r="R6199" t="s">
        <v>23</v>
      </c>
      <c r="S6199" t="s">
        <v>23</v>
      </c>
      <c r="T6199" t="s">
        <v>23</v>
      </c>
      <c r="U6199">
        <v>87</v>
      </c>
      <c r="V6199">
        <v>4</v>
      </c>
    </row>
    <row r="6200" spans="1:22">
      <c r="A6200">
        <v>6280935</v>
      </c>
      <c r="B6200">
        <f t="shared" si="488"/>
        <v>1</v>
      </c>
      <c r="C6200" t="str">
        <f t="shared" si="489"/>
        <v>NZ_CP009989.1</v>
      </c>
      <c r="D6200" t="str">
        <f t="shared" si="490"/>
        <v>CP009989</v>
      </c>
      <c r="E6200" t="str">
        <f t="shared" si="492"/>
        <v>Yersinia</v>
      </c>
      <c r="F6200" t="s">
        <v>32953</v>
      </c>
      <c r="G6200" t="str">
        <f t="shared" si="491"/>
        <v>Yersiniapestis                   Gammaproteobacteria99.28650.1521108--11101</v>
      </c>
      <c r="H6200" t="s">
        <v>31443</v>
      </c>
      <c r="I6200" t="s">
        <v>15</v>
      </c>
      <c r="J6200" t="s">
        <v>78</v>
      </c>
      <c r="K6200" t="s">
        <v>79</v>
      </c>
      <c r="L6200">
        <v>1</v>
      </c>
      <c r="M6200" t="s">
        <v>31450</v>
      </c>
      <c r="N6200" t="s">
        <v>31451</v>
      </c>
      <c r="O6200" s="1" t="s">
        <v>31452</v>
      </c>
      <c r="P6200" t="s">
        <v>31453</v>
      </c>
      <c r="Q6200">
        <v>108</v>
      </c>
      <c r="R6200" t="s">
        <v>23</v>
      </c>
      <c r="S6200" t="s">
        <v>23</v>
      </c>
      <c r="T6200">
        <v>1</v>
      </c>
      <c r="U6200">
        <v>110</v>
      </c>
      <c r="V6200">
        <v>1</v>
      </c>
    </row>
    <row r="6201" spans="1:22">
      <c r="A6201">
        <v>6280839</v>
      </c>
      <c r="B6201" t="str">
        <f t="shared" si="488"/>
        <v>plasmid4</v>
      </c>
      <c r="C6201" t="str">
        <f t="shared" si="489"/>
        <v>NZ_CP009992.1</v>
      </c>
      <c r="D6201" t="str">
        <f t="shared" si="490"/>
        <v>CP009992</v>
      </c>
      <c r="E6201" t="str">
        <f t="shared" si="492"/>
        <v>Yersinia</v>
      </c>
      <c r="F6201" t="s">
        <v>32953</v>
      </c>
      <c r="G6201" t="str">
        <f t="shared" si="491"/>
        <v xml:space="preserve">Yersiniapestis                   Gammaproteobacteria2471645.015511---11-                                                        </v>
      </c>
      <c r="H6201" t="s">
        <v>31454</v>
      </c>
      <c r="I6201" t="s">
        <v>15</v>
      </c>
      <c r="J6201" t="s">
        <v>78</v>
      </c>
      <c r="K6201" t="s">
        <v>79</v>
      </c>
      <c r="L6201" t="s">
        <v>17373</v>
      </c>
      <c r="M6201" t="s">
        <v>31455</v>
      </c>
      <c r="N6201" t="s">
        <v>31456</v>
      </c>
      <c r="O6201" s="1">
        <v>24716</v>
      </c>
      <c r="P6201" t="s">
        <v>31457</v>
      </c>
      <c r="Q6201">
        <v>11</v>
      </c>
      <c r="R6201" t="s">
        <v>23</v>
      </c>
      <c r="S6201" t="s">
        <v>23</v>
      </c>
      <c r="T6201" t="s">
        <v>23</v>
      </c>
      <c r="U6201">
        <v>11</v>
      </c>
      <c r="V6201" t="s">
        <v>58</v>
      </c>
    </row>
    <row r="6202" spans="1:22">
      <c r="A6202">
        <v>6280743</v>
      </c>
      <c r="B6202" t="str">
        <f t="shared" si="488"/>
        <v>plasmid3</v>
      </c>
      <c r="C6202" t="str">
        <f t="shared" si="489"/>
        <v>NZ_CP009993.1</v>
      </c>
      <c r="D6202" t="str">
        <f t="shared" si="490"/>
        <v>CP009993</v>
      </c>
      <c r="E6202" t="str">
        <f t="shared" si="492"/>
        <v>Yersinia</v>
      </c>
      <c r="F6202" t="s">
        <v>32953</v>
      </c>
      <c r="G6202" t="str">
        <f t="shared" si="491"/>
        <v>Yersiniapestis                   Gammaproteobacteria35.04443.020237---381</v>
      </c>
      <c r="H6202" t="s">
        <v>31454</v>
      </c>
      <c r="I6202" t="s">
        <v>15</v>
      </c>
      <c r="J6202" t="s">
        <v>78</v>
      </c>
      <c r="K6202" t="s">
        <v>79</v>
      </c>
      <c r="L6202" t="s">
        <v>17376</v>
      </c>
      <c r="M6202" t="s">
        <v>31458</v>
      </c>
      <c r="N6202" t="s">
        <v>31459</v>
      </c>
      <c r="O6202" s="1" t="s">
        <v>31460</v>
      </c>
      <c r="P6202" t="s">
        <v>31461</v>
      </c>
      <c r="Q6202">
        <v>37</v>
      </c>
      <c r="R6202" t="s">
        <v>23</v>
      </c>
      <c r="S6202" t="s">
        <v>23</v>
      </c>
      <c r="T6202" t="s">
        <v>23</v>
      </c>
      <c r="U6202">
        <v>38</v>
      </c>
      <c r="V6202">
        <v>1</v>
      </c>
    </row>
    <row r="6203" spans="1:22">
      <c r="A6203">
        <v>6280647</v>
      </c>
      <c r="B6203" t="str">
        <f t="shared" si="488"/>
        <v>plasmid1</v>
      </c>
      <c r="C6203" t="str">
        <f t="shared" si="489"/>
        <v>NZ_CP009995.1</v>
      </c>
      <c r="D6203" t="str">
        <f t="shared" si="490"/>
        <v>CP009995</v>
      </c>
      <c r="E6203" t="str">
        <f t="shared" si="492"/>
        <v>Yersinia</v>
      </c>
      <c r="F6203" t="s">
        <v>32953</v>
      </c>
      <c r="G6203" t="str">
        <f t="shared" si="491"/>
        <v>Yersiniapestis                   Gammaproteobacteria77.07345.416794---951</v>
      </c>
      <c r="H6203" t="s">
        <v>31454</v>
      </c>
      <c r="I6203" t="s">
        <v>15</v>
      </c>
      <c r="J6203" t="s">
        <v>78</v>
      </c>
      <c r="K6203" t="s">
        <v>79</v>
      </c>
      <c r="L6203" t="s">
        <v>2873</v>
      </c>
      <c r="M6203" t="s">
        <v>31462</v>
      </c>
      <c r="N6203" t="s">
        <v>31463</v>
      </c>
      <c r="O6203" s="1" t="s">
        <v>31464</v>
      </c>
      <c r="P6203" t="s">
        <v>31465</v>
      </c>
      <c r="Q6203">
        <v>94</v>
      </c>
      <c r="R6203" t="s">
        <v>23</v>
      </c>
      <c r="S6203" t="s">
        <v>23</v>
      </c>
      <c r="T6203" t="s">
        <v>23</v>
      </c>
      <c r="U6203">
        <v>95</v>
      </c>
      <c r="V6203">
        <v>1</v>
      </c>
    </row>
    <row r="6204" spans="1:22">
      <c r="A6204">
        <v>6280551</v>
      </c>
      <c r="B6204" t="str">
        <f t="shared" si="488"/>
        <v>plasmid2</v>
      </c>
      <c r="C6204" t="str">
        <f t="shared" si="489"/>
        <v>NZ_CP009994.1</v>
      </c>
      <c r="D6204" t="str">
        <f t="shared" si="490"/>
        <v>CP009994</v>
      </c>
      <c r="E6204" t="str">
        <f t="shared" si="492"/>
        <v>Yersinia</v>
      </c>
      <c r="F6204" t="s">
        <v>32953</v>
      </c>
      <c r="G6204" t="str">
        <f t="shared" si="491"/>
        <v>Yersiniapestis                   Gammaproteobacteria36.08446.771440---422</v>
      </c>
      <c r="H6204" t="s">
        <v>31454</v>
      </c>
      <c r="I6204" t="s">
        <v>15</v>
      </c>
      <c r="J6204" t="s">
        <v>78</v>
      </c>
      <c r="K6204" t="s">
        <v>79</v>
      </c>
      <c r="L6204" t="s">
        <v>2868</v>
      </c>
      <c r="M6204" t="s">
        <v>31466</v>
      </c>
      <c r="N6204" t="s">
        <v>31467</v>
      </c>
      <c r="O6204" s="1" t="s">
        <v>31468</v>
      </c>
      <c r="P6204" t="s">
        <v>31469</v>
      </c>
      <c r="Q6204">
        <v>40</v>
      </c>
      <c r="R6204" t="s">
        <v>23</v>
      </c>
      <c r="S6204" t="s">
        <v>23</v>
      </c>
      <c r="T6204" t="s">
        <v>23</v>
      </c>
      <c r="U6204">
        <v>42</v>
      </c>
      <c r="V6204">
        <v>2</v>
      </c>
    </row>
    <row r="6205" spans="1:22">
      <c r="A6205">
        <v>6280455</v>
      </c>
      <c r="B6205" t="str">
        <f t="shared" si="488"/>
        <v>pPCP</v>
      </c>
      <c r="C6205" t="str">
        <f t="shared" si="489"/>
        <v>NZ_CP010294.1</v>
      </c>
      <c r="D6205" t="str">
        <f t="shared" si="490"/>
        <v>CP010294</v>
      </c>
      <c r="E6205" t="str">
        <f t="shared" si="492"/>
        <v>Yersinia</v>
      </c>
      <c r="F6205" t="s">
        <v>32953</v>
      </c>
      <c r="G6205" t="str">
        <f t="shared" si="491"/>
        <v>Yersiniapestis                   Gammaproteobacteria9.61445.277711---121</v>
      </c>
      <c r="H6205" t="s">
        <v>31470</v>
      </c>
      <c r="I6205" t="s">
        <v>15</v>
      </c>
      <c r="J6205" t="s">
        <v>78</v>
      </c>
      <c r="K6205" t="s">
        <v>79</v>
      </c>
      <c r="L6205" t="s">
        <v>31415</v>
      </c>
      <c r="M6205" t="s">
        <v>31471</v>
      </c>
      <c r="N6205" t="s">
        <v>31472</v>
      </c>
      <c r="O6205" s="1" t="s">
        <v>8495</v>
      </c>
      <c r="P6205" t="s">
        <v>31473</v>
      </c>
      <c r="Q6205">
        <v>11</v>
      </c>
      <c r="R6205" t="s">
        <v>23</v>
      </c>
      <c r="S6205" t="s">
        <v>23</v>
      </c>
      <c r="T6205" t="s">
        <v>23</v>
      </c>
      <c r="U6205">
        <v>12</v>
      </c>
      <c r="V6205">
        <v>1</v>
      </c>
    </row>
    <row r="6206" spans="1:22">
      <c r="A6206">
        <v>6280359</v>
      </c>
      <c r="B6206" t="str">
        <f t="shared" si="488"/>
        <v>pMT</v>
      </c>
      <c r="C6206" t="str">
        <f t="shared" si="489"/>
        <v>NZ_CP009834.1</v>
      </c>
      <c r="D6206" t="str">
        <f t="shared" si="490"/>
        <v>CP009834</v>
      </c>
      <c r="E6206" t="str">
        <f t="shared" si="492"/>
        <v>Yersinia</v>
      </c>
      <c r="F6206" t="s">
        <v>32953</v>
      </c>
      <c r="G6206" t="str">
        <f t="shared" si="491"/>
        <v>Yersiniapestis                   Gammaproteobacteria100.9950.1624112--11141</v>
      </c>
      <c r="H6206" t="s">
        <v>31474</v>
      </c>
      <c r="I6206" t="s">
        <v>15</v>
      </c>
      <c r="J6206" t="s">
        <v>78</v>
      </c>
      <c r="K6206" t="s">
        <v>79</v>
      </c>
      <c r="L6206" t="s">
        <v>31420</v>
      </c>
      <c r="M6206" t="s">
        <v>31475</v>
      </c>
      <c r="N6206" t="s">
        <v>31476</v>
      </c>
      <c r="O6206" s="1" t="s">
        <v>31477</v>
      </c>
      <c r="P6206" t="s">
        <v>31478</v>
      </c>
      <c r="Q6206">
        <v>112</v>
      </c>
      <c r="R6206" t="s">
        <v>23</v>
      </c>
      <c r="S6206" t="s">
        <v>23</v>
      </c>
      <c r="T6206">
        <v>1</v>
      </c>
      <c r="U6206">
        <v>114</v>
      </c>
      <c r="V6206">
        <v>1</v>
      </c>
    </row>
    <row r="6207" spans="1:22">
      <c r="A6207">
        <v>6280263</v>
      </c>
      <c r="B6207" t="str">
        <f t="shared" si="488"/>
        <v>pPCP</v>
      </c>
      <c r="C6207" t="str">
        <f t="shared" si="489"/>
        <v>NZ_CP009833.1</v>
      </c>
      <c r="D6207" t="str">
        <f t="shared" si="490"/>
        <v>CP009833</v>
      </c>
      <c r="E6207" t="str">
        <f t="shared" si="492"/>
        <v>Yersinia</v>
      </c>
      <c r="F6207" t="s">
        <v>32953</v>
      </c>
      <c r="G6207" t="str">
        <f t="shared" si="491"/>
        <v>Yersiniapestis                   Gammaproteobacteria10.07245.105210---111</v>
      </c>
      <c r="H6207" t="s">
        <v>31474</v>
      </c>
      <c r="I6207" t="s">
        <v>15</v>
      </c>
      <c r="J6207" t="s">
        <v>78</v>
      </c>
      <c r="K6207" t="s">
        <v>79</v>
      </c>
      <c r="L6207" t="s">
        <v>31415</v>
      </c>
      <c r="M6207" t="s">
        <v>31479</v>
      </c>
      <c r="N6207" t="s">
        <v>31480</v>
      </c>
      <c r="O6207" s="1" t="s">
        <v>31481</v>
      </c>
      <c r="P6207" t="s">
        <v>31482</v>
      </c>
      <c r="Q6207">
        <v>10</v>
      </c>
      <c r="R6207" t="s">
        <v>23</v>
      </c>
      <c r="S6207" t="s">
        <v>23</v>
      </c>
      <c r="T6207" t="s">
        <v>23</v>
      </c>
      <c r="U6207">
        <v>11</v>
      </c>
      <c r="V6207">
        <v>1</v>
      </c>
    </row>
    <row r="6208" spans="1:22">
      <c r="A6208">
        <v>6280167</v>
      </c>
      <c r="B6208" t="str">
        <f t="shared" si="488"/>
        <v>pCD</v>
      </c>
      <c r="C6208" t="str">
        <f t="shared" si="489"/>
        <v>NZ_CP009835.1</v>
      </c>
      <c r="D6208" t="str">
        <f t="shared" si="490"/>
        <v>CP009835</v>
      </c>
      <c r="E6208" t="str">
        <f t="shared" si="492"/>
        <v>Yersinia</v>
      </c>
      <c r="F6208" t="s">
        <v>32953</v>
      </c>
      <c r="G6208" t="str">
        <f t="shared" si="491"/>
        <v>Yersiniapestis                   Gammaproteobacteria71.00444.766587---936</v>
      </c>
      <c r="H6208" t="s">
        <v>31474</v>
      </c>
      <c r="I6208" t="s">
        <v>15</v>
      </c>
      <c r="J6208" t="s">
        <v>78</v>
      </c>
      <c r="K6208" t="s">
        <v>79</v>
      </c>
      <c r="L6208" t="s">
        <v>31274</v>
      </c>
      <c r="M6208" t="s">
        <v>31483</v>
      </c>
      <c r="N6208" t="s">
        <v>31484</v>
      </c>
      <c r="O6208" s="1" t="s">
        <v>31485</v>
      </c>
      <c r="P6208" t="s">
        <v>31486</v>
      </c>
      <c r="Q6208">
        <v>87</v>
      </c>
      <c r="R6208" t="s">
        <v>23</v>
      </c>
      <c r="S6208" t="s">
        <v>23</v>
      </c>
      <c r="T6208" t="s">
        <v>23</v>
      </c>
      <c r="U6208">
        <v>93</v>
      </c>
      <c r="V6208">
        <v>6</v>
      </c>
    </row>
    <row r="6209" spans="1:22">
      <c r="A6209">
        <v>6280071</v>
      </c>
      <c r="B6209" t="str">
        <f t="shared" si="488"/>
        <v>pMT1</v>
      </c>
      <c r="C6209" t="str">
        <f t="shared" si="489"/>
        <v>NC_004835.1</v>
      </c>
      <c r="D6209" t="str">
        <f t="shared" si="490"/>
        <v>AF053947</v>
      </c>
      <c r="E6209" t="str">
        <f t="shared" si="492"/>
        <v>Yersinia</v>
      </c>
      <c r="F6209" t="s">
        <v>32953</v>
      </c>
      <c r="G6209" t="str">
        <f t="shared" si="491"/>
        <v xml:space="preserve">Yersiniapestis                   Gammaproteobacteria100.98450.157578---78-                                                                </v>
      </c>
      <c r="H6209" t="s">
        <v>31474</v>
      </c>
      <c r="I6209" t="s">
        <v>15</v>
      </c>
      <c r="J6209" t="s">
        <v>78</v>
      </c>
      <c r="K6209" t="s">
        <v>79</v>
      </c>
      <c r="L6209" t="s">
        <v>31388</v>
      </c>
      <c r="M6209" t="s">
        <v>31487</v>
      </c>
      <c r="N6209" t="s">
        <v>31488</v>
      </c>
      <c r="O6209" s="1" t="s">
        <v>31489</v>
      </c>
      <c r="P6209" t="s">
        <v>31490</v>
      </c>
      <c r="Q6209">
        <v>78</v>
      </c>
      <c r="R6209" t="s">
        <v>23</v>
      </c>
      <c r="S6209" t="s">
        <v>23</v>
      </c>
      <c r="T6209" t="s">
        <v>23</v>
      </c>
      <c r="U6209">
        <v>78</v>
      </c>
      <c r="V6209" t="s">
        <v>495</v>
      </c>
    </row>
    <row r="6210" spans="1:22">
      <c r="A6210">
        <v>6279975</v>
      </c>
      <c r="B6210" t="str">
        <f t="shared" si="488"/>
        <v>pCD1</v>
      </c>
      <c r="C6210" t="str">
        <f t="shared" si="489"/>
        <v>NC_004836.1</v>
      </c>
      <c r="D6210" t="str">
        <f t="shared" si="490"/>
        <v>AF053946</v>
      </c>
      <c r="E6210" t="str">
        <f t="shared" si="492"/>
        <v>Yersinia</v>
      </c>
      <c r="F6210" t="s">
        <v>32953</v>
      </c>
      <c r="G6210" t="str">
        <f t="shared" si="491"/>
        <v>Yersiniapestis                   Gammaproteobacteria70.50444.814564---662</v>
      </c>
      <c r="H6210" t="s">
        <v>31474</v>
      </c>
      <c r="I6210" t="s">
        <v>15</v>
      </c>
      <c r="J6210" t="s">
        <v>78</v>
      </c>
      <c r="K6210" t="s">
        <v>79</v>
      </c>
      <c r="L6210" t="s">
        <v>31383</v>
      </c>
      <c r="M6210" t="s">
        <v>31491</v>
      </c>
      <c r="N6210" t="s">
        <v>31492</v>
      </c>
      <c r="O6210" s="1" t="s">
        <v>31493</v>
      </c>
      <c r="P6210" t="s">
        <v>31494</v>
      </c>
      <c r="Q6210">
        <v>64</v>
      </c>
      <c r="R6210" t="s">
        <v>23</v>
      </c>
      <c r="S6210" t="s">
        <v>23</v>
      </c>
      <c r="T6210" t="s">
        <v>23</v>
      </c>
      <c r="U6210">
        <v>66</v>
      </c>
      <c r="V6210">
        <v>2</v>
      </c>
    </row>
    <row r="6211" spans="1:22">
      <c r="A6211">
        <v>6279879</v>
      </c>
      <c r="B6211" t="str">
        <f t="shared" ref="B6211:B6274" si="493">L6211</f>
        <v>pPCP1</v>
      </c>
      <c r="C6211" t="str">
        <f t="shared" ref="C6211:C6274" si="494">M6211</f>
        <v>NC_019235.1</v>
      </c>
      <c r="D6211" t="str">
        <f t="shared" ref="D6211:D6274" si="495">N6211</f>
        <v>HM807366</v>
      </c>
      <c r="E6211" t="str">
        <f t="shared" si="492"/>
        <v>Yersinia</v>
      </c>
      <c r="F6211" t="s">
        <v>32953</v>
      </c>
      <c r="G6211" t="str">
        <f t="shared" ref="G6211:G6274" si="496">CONCATENATE(E6211,F6211,K6211,O6211,P6211,Q6211,R6211,S6211,T6211,U6211,V6211)</f>
        <v xml:space="preserve">Yersiniapestis                   Gammaproteobacteria2252545.27589---9-                                                                </v>
      </c>
      <c r="H6211" t="s">
        <v>31495</v>
      </c>
      <c r="I6211" t="s">
        <v>15</v>
      </c>
      <c r="J6211" t="s">
        <v>78</v>
      </c>
      <c r="K6211" t="s">
        <v>79</v>
      </c>
      <c r="L6211" t="s">
        <v>31393</v>
      </c>
      <c r="M6211" t="s">
        <v>31496</v>
      </c>
      <c r="N6211" t="s">
        <v>31497</v>
      </c>
      <c r="O6211" s="1">
        <v>22525</v>
      </c>
      <c r="P6211" t="s">
        <v>31396</v>
      </c>
      <c r="Q6211">
        <v>9</v>
      </c>
      <c r="R6211" t="s">
        <v>23</v>
      </c>
      <c r="S6211" t="s">
        <v>23</v>
      </c>
      <c r="T6211" t="s">
        <v>23</v>
      </c>
      <c r="U6211">
        <v>9</v>
      </c>
      <c r="V6211" t="s">
        <v>495</v>
      </c>
    </row>
    <row r="6212" spans="1:22">
      <c r="A6212">
        <v>6279783</v>
      </c>
      <c r="B6212" t="str">
        <f t="shared" si="493"/>
        <v>pIP1203</v>
      </c>
      <c r="C6212" t="str">
        <f t="shared" si="494"/>
        <v>NC_010072.1</v>
      </c>
      <c r="D6212" t="str">
        <f t="shared" si="495"/>
        <v>AJ249779</v>
      </c>
      <c r="E6212" t="str">
        <f t="shared" si="492"/>
        <v>Yersinia</v>
      </c>
      <c r="F6212" t="s">
        <v>32953</v>
      </c>
      <c r="G6212" t="str">
        <f t="shared" si="496"/>
        <v xml:space="preserve">Yersiniapestis                   Gammaproteobacteria2.74559.30782---2-                                                                </v>
      </c>
      <c r="H6212" t="s">
        <v>31498</v>
      </c>
      <c r="I6212" t="s">
        <v>15</v>
      </c>
      <c r="J6212" t="s">
        <v>78</v>
      </c>
      <c r="K6212" t="s">
        <v>79</v>
      </c>
      <c r="L6212" t="s">
        <v>31499</v>
      </c>
      <c r="M6212" t="s">
        <v>31500</v>
      </c>
      <c r="N6212" t="s">
        <v>31501</v>
      </c>
      <c r="O6212" s="1" t="s">
        <v>31502</v>
      </c>
      <c r="P6212" t="s">
        <v>31503</v>
      </c>
      <c r="Q6212">
        <v>2</v>
      </c>
      <c r="R6212" t="s">
        <v>23</v>
      </c>
      <c r="S6212" t="s">
        <v>23</v>
      </c>
      <c r="T6212" t="s">
        <v>23</v>
      </c>
      <c r="U6212">
        <v>2</v>
      </c>
      <c r="V6212" t="s">
        <v>495</v>
      </c>
    </row>
    <row r="6213" spans="1:22">
      <c r="A6213">
        <v>6279687</v>
      </c>
      <c r="B6213" t="str">
        <f t="shared" si="493"/>
        <v>pPCP1</v>
      </c>
      <c r="C6213" t="str">
        <f t="shared" si="494"/>
        <v>NC_004837.1</v>
      </c>
      <c r="D6213" t="str">
        <f t="shared" si="495"/>
        <v>AF053945</v>
      </c>
      <c r="E6213" t="str">
        <f t="shared" si="492"/>
        <v>Yersinia</v>
      </c>
      <c r="F6213" t="s">
        <v>32953</v>
      </c>
      <c r="G6213" t="str">
        <f t="shared" si="496"/>
        <v xml:space="preserve">Yersiniapestis                   Gammaproteobacteria2252545.27585---5-                                                                </v>
      </c>
      <c r="H6213" t="s">
        <v>31474</v>
      </c>
      <c r="I6213" t="s">
        <v>15</v>
      </c>
      <c r="J6213" t="s">
        <v>78</v>
      </c>
      <c r="K6213" t="s">
        <v>79</v>
      </c>
      <c r="L6213" t="s">
        <v>31393</v>
      </c>
      <c r="M6213" t="s">
        <v>31504</v>
      </c>
      <c r="N6213" t="s">
        <v>31505</v>
      </c>
      <c r="O6213" s="1">
        <v>22525</v>
      </c>
      <c r="P6213" t="s">
        <v>31396</v>
      </c>
      <c r="Q6213">
        <v>5</v>
      </c>
      <c r="R6213" t="s">
        <v>23</v>
      </c>
      <c r="S6213" t="s">
        <v>23</v>
      </c>
      <c r="T6213" t="s">
        <v>23</v>
      </c>
      <c r="U6213">
        <v>5</v>
      </c>
      <c r="V6213" t="s">
        <v>495</v>
      </c>
    </row>
    <row r="6214" spans="1:22">
      <c r="A6214">
        <v>6279591</v>
      </c>
      <c r="B6214" t="str">
        <f t="shared" si="493"/>
        <v>pYC</v>
      </c>
      <c r="C6214" t="str">
        <f t="shared" si="494"/>
        <v>NC_002144.1</v>
      </c>
      <c r="D6214" t="str">
        <f t="shared" si="495"/>
        <v>AF152923</v>
      </c>
      <c r="E6214" t="str">
        <f t="shared" si="492"/>
        <v>Yersinia</v>
      </c>
      <c r="F6214" t="s">
        <v>32953</v>
      </c>
      <c r="G6214" t="str">
        <f t="shared" si="496"/>
        <v xml:space="preserve">Yersiniapestis                   Gammaproteobacteria5.91940.44612---12-                                                        </v>
      </c>
      <c r="H6214" t="s">
        <v>31506</v>
      </c>
      <c r="I6214" t="s">
        <v>15</v>
      </c>
      <c r="J6214" t="s">
        <v>78</v>
      </c>
      <c r="K6214" t="s">
        <v>79</v>
      </c>
      <c r="L6214" t="s">
        <v>31507</v>
      </c>
      <c r="M6214" t="s">
        <v>31508</v>
      </c>
      <c r="N6214" t="s">
        <v>31509</v>
      </c>
      <c r="O6214" s="1" t="s">
        <v>31510</v>
      </c>
      <c r="P6214" t="s">
        <v>31511</v>
      </c>
      <c r="Q6214">
        <v>12</v>
      </c>
      <c r="R6214" t="s">
        <v>23</v>
      </c>
      <c r="S6214" t="s">
        <v>23</v>
      </c>
      <c r="T6214" t="s">
        <v>23</v>
      </c>
      <c r="U6214">
        <v>12</v>
      </c>
      <c r="V6214" t="s">
        <v>58</v>
      </c>
    </row>
    <row r="6215" spans="1:22">
      <c r="A6215">
        <v>6279495</v>
      </c>
      <c r="B6215" t="str">
        <f t="shared" si="493"/>
        <v>pCD1</v>
      </c>
      <c r="C6215" t="str">
        <f t="shared" si="494"/>
        <v>NC_004839.1</v>
      </c>
      <c r="D6215" t="str">
        <f t="shared" si="495"/>
        <v>AF074612</v>
      </c>
      <c r="E6215" t="str">
        <f t="shared" si="492"/>
        <v>Yersinia</v>
      </c>
      <c r="F6215" t="s">
        <v>32953</v>
      </c>
      <c r="G6215" t="str">
        <f t="shared" si="496"/>
        <v>Yersiniapestis                   Gammaproteobacteria70.55944.812176--1803</v>
      </c>
      <c r="H6215" t="s">
        <v>31474</v>
      </c>
      <c r="I6215" t="s">
        <v>15</v>
      </c>
      <c r="J6215" t="s">
        <v>78</v>
      </c>
      <c r="K6215" t="s">
        <v>79</v>
      </c>
      <c r="L6215" t="s">
        <v>31383</v>
      </c>
      <c r="M6215" t="s">
        <v>31512</v>
      </c>
      <c r="N6215" t="s">
        <v>31513</v>
      </c>
      <c r="O6215" s="1" t="s">
        <v>31514</v>
      </c>
      <c r="P6215" t="s">
        <v>31515</v>
      </c>
      <c r="Q6215">
        <v>76</v>
      </c>
      <c r="R6215" t="s">
        <v>23</v>
      </c>
      <c r="S6215" t="s">
        <v>23</v>
      </c>
      <c r="T6215">
        <v>1</v>
      </c>
      <c r="U6215">
        <v>80</v>
      </c>
      <c r="V6215">
        <v>3</v>
      </c>
    </row>
    <row r="6216" spans="1:22">
      <c r="A6216">
        <v>6279399</v>
      </c>
      <c r="B6216" t="str">
        <f t="shared" si="493"/>
        <v>pG8786</v>
      </c>
      <c r="C6216" t="str">
        <f t="shared" si="494"/>
        <v>NC_006323.1</v>
      </c>
      <c r="D6216" t="str">
        <f t="shared" si="495"/>
        <v>AJ698720</v>
      </c>
      <c r="E6216" t="str">
        <f t="shared" si="492"/>
        <v>Yersinia</v>
      </c>
      <c r="F6216" t="s">
        <v>32953</v>
      </c>
      <c r="G6216" t="str">
        <f t="shared" si="496"/>
        <v>Yersiniapestis                   Gammaproteobacteria137.03652.0017146--11481</v>
      </c>
      <c r="H6216" t="s">
        <v>31516</v>
      </c>
      <c r="I6216" t="s">
        <v>15</v>
      </c>
      <c r="J6216" t="s">
        <v>78</v>
      </c>
      <c r="K6216" t="s">
        <v>79</v>
      </c>
      <c r="L6216" t="s">
        <v>31517</v>
      </c>
      <c r="M6216" t="s">
        <v>31518</v>
      </c>
      <c r="N6216" t="s">
        <v>31519</v>
      </c>
      <c r="O6216" s="1" t="s">
        <v>31520</v>
      </c>
      <c r="P6216" t="s">
        <v>31521</v>
      </c>
      <c r="Q6216">
        <v>146</v>
      </c>
      <c r="R6216" t="s">
        <v>23</v>
      </c>
      <c r="S6216" t="s">
        <v>23</v>
      </c>
      <c r="T6216">
        <v>1</v>
      </c>
      <c r="U6216">
        <v>148</v>
      </c>
      <c r="V6216">
        <v>1</v>
      </c>
    </row>
    <row r="6217" spans="1:22">
      <c r="A6217">
        <v>6279303</v>
      </c>
      <c r="B6217" t="str">
        <f t="shared" si="493"/>
        <v>pCD</v>
      </c>
      <c r="C6217" t="str">
        <f t="shared" si="494"/>
        <v>NZ_CP006795.1</v>
      </c>
      <c r="D6217" t="str">
        <f t="shared" si="495"/>
        <v>CP006795</v>
      </c>
      <c r="E6217" t="str">
        <f t="shared" si="492"/>
        <v>Yersinia</v>
      </c>
      <c r="F6217" t="s">
        <v>32953</v>
      </c>
      <c r="G6217" t="str">
        <f t="shared" si="496"/>
        <v>Yersiniapestis                   Gammaproteobacteria70.50744.812686---904</v>
      </c>
      <c r="H6217" t="s">
        <v>31522</v>
      </c>
      <c r="I6217" t="s">
        <v>15</v>
      </c>
      <c r="J6217" t="s">
        <v>78</v>
      </c>
      <c r="K6217" t="s">
        <v>79</v>
      </c>
      <c r="L6217" t="s">
        <v>31274</v>
      </c>
      <c r="M6217" t="s">
        <v>31523</v>
      </c>
      <c r="N6217" t="s">
        <v>31524</v>
      </c>
      <c r="O6217" s="1" t="s">
        <v>31525</v>
      </c>
      <c r="P6217" t="s">
        <v>31526</v>
      </c>
      <c r="Q6217">
        <v>86</v>
      </c>
      <c r="R6217" t="s">
        <v>23</v>
      </c>
      <c r="S6217" t="s">
        <v>23</v>
      </c>
      <c r="T6217" t="s">
        <v>23</v>
      </c>
      <c r="U6217">
        <v>90</v>
      </c>
      <c r="V6217">
        <v>4</v>
      </c>
    </row>
    <row r="6218" spans="1:22">
      <c r="A6218">
        <v>6279207</v>
      </c>
      <c r="B6218" t="str">
        <f t="shared" si="493"/>
        <v>pPCP</v>
      </c>
      <c r="C6218" t="str">
        <f t="shared" si="494"/>
        <v>NZ_CP006796.1</v>
      </c>
      <c r="D6218" t="str">
        <f t="shared" si="495"/>
        <v>CP006796</v>
      </c>
      <c r="E6218" t="str">
        <f t="shared" si="492"/>
        <v>Yersinia</v>
      </c>
      <c r="F6218" t="s">
        <v>32953</v>
      </c>
      <c r="G6218" t="str">
        <f t="shared" si="496"/>
        <v>Yersiniapestis                   Gammaproteobacteria101.70650.1396113--21194</v>
      </c>
      <c r="H6218" t="s">
        <v>31522</v>
      </c>
      <c r="I6218" t="s">
        <v>15</v>
      </c>
      <c r="J6218" t="s">
        <v>78</v>
      </c>
      <c r="K6218" t="s">
        <v>79</v>
      </c>
      <c r="L6218" t="s">
        <v>31415</v>
      </c>
      <c r="M6218" t="s">
        <v>31527</v>
      </c>
      <c r="N6218" t="s">
        <v>31528</v>
      </c>
      <c r="O6218" s="1" t="s">
        <v>31529</v>
      </c>
      <c r="P6218" t="s">
        <v>31530</v>
      </c>
      <c r="Q6218">
        <v>113</v>
      </c>
      <c r="R6218" t="s">
        <v>23</v>
      </c>
      <c r="S6218" t="s">
        <v>23</v>
      </c>
      <c r="T6218">
        <v>2</v>
      </c>
      <c r="U6218">
        <v>119</v>
      </c>
      <c r="V6218">
        <v>4</v>
      </c>
    </row>
    <row r="6219" spans="1:22">
      <c r="A6219">
        <v>6279111</v>
      </c>
      <c r="B6219" t="str">
        <f t="shared" si="493"/>
        <v>pMT</v>
      </c>
      <c r="C6219" t="str">
        <f t="shared" si="494"/>
        <v>NZ_CP006797.1</v>
      </c>
      <c r="D6219" t="str">
        <f t="shared" si="495"/>
        <v>CP006797</v>
      </c>
      <c r="E6219" t="str">
        <f t="shared" si="492"/>
        <v>Yersinia</v>
      </c>
      <c r="F6219" t="s">
        <v>32953</v>
      </c>
      <c r="G6219" t="str">
        <f t="shared" si="496"/>
        <v>Yersiniapestis                   Gammaproteobacteria2252545.28629---101</v>
      </c>
      <c r="H6219" t="s">
        <v>31522</v>
      </c>
      <c r="I6219" t="s">
        <v>15</v>
      </c>
      <c r="J6219" t="s">
        <v>78</v>
      </c>
      <c r="K6219" t="s">
        <v>79</v>
      </c>
      <c r="L6219" t="s">
        <v>31420</v>
      </c>
      <c r="M6219" t="s">
        <v>31531</v>
      </c>
      <c r="N6219" t="s">
        <v>31532</v>
      </c>
      <c r="O6219" s="1">
        <v>22525</v>
      </c>
      <c r="P6219" t="s">
        <v>31533</v>
      </c>
      <c r="Q6219">
        <v>9</v>
      </c>
      <c r="R6219" t="s">
        <v>23</v>
      </c>
      <c r="S6219" t="s">
        <v>23</v>
      </c>
      <c r="T6219" t="s">
        <v>23</v>
      </c>
      <c r="U6219">
        <v>10</v>
      </c>
      <c r="V6219">
        <v>1</v>
      </c>
    </row>
    <row r="6220" spans="1:22">
      <c r="A6220">
        <v>6279015</v>
      </c>
      <c r="B6220" t="str">
        <f t="shared" si="493"/>
        <v>pMT</v>
      </c>
      <c r="C6220" t="str">
        <f t="shared" si="494"/>
        <v>NZ_CP006779.1</v>
      </c>
      <c r="D6220" t="str">
        <f t="shared" si="495"/>
        <v>CP006779</v>
      </c>
      <c r="E6220" t="str">
        <f t="shared" si="492"/>
        <v>Yersinia</v>
      </c>
      <c r="F6220" t="s">
        <v>32953</v>
      </c>
      <c r="G6220" t="str">
        <f t="shared" si="496"/>
        <v xml:space="preserve">Yersiniapestis                   Gammaproteobacteria137.01752.0016148--2150-                                                                </v>
      </c>
      <c r="H6220" t="s">
        <v>31534</v>
      </c>
      <c r="I6220" t="s">
        <v>15</v>
      </c>
      <c r="J6220" t="s">
        <v>78</v>
      </c>
      <c r="K6220" t="s">
        <v>79</v>
      </c>
      <c r="L6220" t="s">
        <v>31420</v>
      </c>
      <c r="M6220" t="s">
        <v>31535</v>
      </c>
      <c r="N6220" t="s">
        <v>31536</v>
      </c>
      <c r="O6220" s="1" t="s">
        <v>31537</v>
      </c>
      <c r="P6220" t="s">
        <v>31538</v>
      </c>
      <c r="Q6220">
        <v>148</v>
      </c>
      <c r="R6220" t="s">
        <v>23</v>
      </c>
      <c r="S6220" t="s">
        <v>23</v>
      </c>
      <c r="T6220">
        <v>2</v>
      </c>
      <c r="U6220">
        <v>150</v>
      </c>
      <c r="V6220" t="s">
        <v>495</v>
      </c>
    </row>
    <row r="6221" spans="1:22">
      <c r="A6221">
        <v>6278919</v>
      </c>
      <c r="B6221" t="str">
        <f t="shared" si="493"/>
        <v>pCD</v>
      </c>
      <c r="C6221" t="str">
        <f t="shared" si="494"/>
        <v>NZ_CP006780.1</v>
      </c>
      <c r="D6221" t="str">
        <f t="shared" si="495"/>
        <v>CP006780</v>
      </c>
      <c r="E6221" t="str">
        <f t="shared" si="492"/>
        <v>Yersinia</v>
      </c>
      <c r="F6221" t="s">
        <v>32953</v>
      </c>
      <c r="G6221" t="str">
        <f t="shared" si="496"/>
        <v>Yersiniapestis                   Gammaproteobacteria71.52244.889784---906</v>
      </c>
      <c r="H6221" t="s">
        <v>31534</v>
      </c>
      <c r="I6221" t="s">
        <v>15</v>
      </c>
      <c r="J6221" t="s">
        <v>78</v>
      </c>
      <c r="K6221" t="s">
        <v>79</v>
      </c>
      <c r="L6221" t="s">
        <v>31274</v>
      </c>
      <c r="M6221" t="s">
        <v>31539</v>
      </c>
      <c r="N6221" t="s">
        <v>31540</v>
      </c>
      <c r="O6221" s="1" t="s">
        <v>31541</v>
      </c>
      <c r="P6221" t="s">
        <v>31542</v>
      </c>
      <c r="Q6221">
        <v>84</v>
      </c>
      <c r="R6221" t="s">
        <v>23</v>
      </c>
      <c r="S6221" t="s">
        <v>23</v>
      </c>
      <c r="T6221" t="s">
        <v>23</v>
      </c>
      <c r="U6221">
        <v>90</v>
      </c>
      <c r="V6221">
        <v>6</v>
      </c>
    </row>
    <row r="6222" spans="1:22">
      <c r="A6222">
        <v>6278823</v>
      </c>
      <c r="B6222" t="str">
        <f t="shared" si="493"/>
        <v>pCD</v>
      </c>
      <c r="C6222" t="str">
        <f t="shared" si="494"/>
        <v>NZ_CP006761.1</v>
      </c>
      <c r="D6222" t="str">
        <f t="shared" si="495"/>
        <v>CP006761</v>
      </c>
      <c r="E6222" t="str">
        <f t="shared" si="492"/>
        <v>Yersinia</v>
      </c>
      <c r="F6222" t="s">
        <v>32953</v>
      </c>
      <c r="G6222" t="str">
        <f t="shared" si="496"/>
        <v>Yersiniapestis                   Gammaproteobacteria71.52344.890586---926</v>
      </c>
      <c r="H6222" t="s">
        <v>31543</v>
      </c>
      <c r="I6222" t="s">
        <v>15</v>
      </c>
      <c r="J6222" t="s">
        <v>78</v>
      </c>
      <c r="K6222" t="s">
        <v>79</v>
      </c>
      <c r="L6222" t="s">
        <v>31274</v>
      </c>
      <c r="M6222" t="s">
        <v>31544</v>
      </c>
      <c r="N6222" t="s">
        <v>31545</v>
      </c>
      <c r="O6222" s="1" t="s">
        <v>31546</v>
      </c>
      <c r="P6222" t="s">
        <v>31547</v>
      </c>
      <c r="Q6222">
        <v>86</v>
      </c>
      <c r="R6222" t="s">
        <v>23</v>
      </c>
      <c r="S6222" t="s">
        <v>23</v>
      </c>
      <c r="T6222" t="s">
        <v>23</v>
      </c>
      <c r="U6222">
        <v>92</v>
      </c>
      <c r="V6222">
        <v>6</v>
      </c>
    </row>
    <row r="6223" spans="1:22">
      <c r="A6223">
        <v>6278727</v>
      </c>
      <c r="B6223" t="str">
        <f t="shared" si="493"/>
        <v>pMT</v>
      </c>
      <c r="C6223" t="str">
        <f t="shared" si="494"/>
        <v>NZ_CP006760.1</v>
      </c>
      <c r="D6223" t="str">
        <f t="shared" si="495"/>
        <v>CP006760</v>
      </c>
      <c r="E6223" t="str">
        <f t="shared" si="492"/>
        <v>Yersinia</v>
      </c>
      <c r="F6223" t="s">
        <v>32953</v>
      </c>
      <c r="G6223" t="str">
        <f t="shared" si="496"/>
        <v>Yersiniapestis                   Gammaproteobacteria137.01752.0016143--21472</v>
      </c>
      <c r="H6223" t="s">
        <v>31543</v>
      </c>
      <c r="I6223" t="s">
        <v>15</v>
      </c>
      <c r="J6223" t="s">
        <v>78</v>
      </c>
      <c r="K6223" t="s">
        <v>79</v>
      </c>
      <c r="L6223" t="s">
        <v>31420</v>
      </c>
      <c r="M6223" t="s">
        <v>31548</v>
      </c>
      <c r="N6223" t="s">
        <v>31549</v>
      </c>
      <c r="O6223" s="1" t="s">
        <v>31537</v>
      </c>
      <c r="P6223" t="s">
        <v>31538</v>
      </c>
      <c r="Q6223">
        <v>143</v>
      </c>
      <c r="R6223" t="s">
        <v>23</v>
      </c>
      <c r="S6223" t="s">
        <v>23</v>
      </c>
      <c r="T6223">
        <v>2</v>
      </c>
      <c r="U6223">
        <v>147</v>
      </c>
      <c r="V6223">
        <v>2</v>
      </c>
    </row>
    <row r="6224" spans="1:22">
      <c r="A6224">
        <v>6278631</v>
      </c>
      <c r="B6224" t="str">
        <f t="shared" si="493"/>
        <v>pMT</v>
      </c>
      <c r="C6224" t="str">
        <f t="shared" si="494"/>
        <v>NZ_CP006756.1</v>
      </c>
      <c r="D6224" t="str">
        <f t="shared" si="495"/>
        <v>CP006756</v>
      </c>
      <c r="E6224" t="str">
        <f t="shared" si="492"/>
        <v>Yersinia</v>
      </c>
      <c r="F6224" t="s">
        <v>32953</v>
      </c>
      <c r="G6224" t="str">
        <f t="shared" si="496"/>
        <v>Yersiniapestis                   Gammaproteobacteria137.01252.0064143--21483</v>
      </c>
      <c r="H6224" t="s">
        <v>31550</v>
      </c>
      <c r="I6224" t="s">
        <v>15</v>
      </c>
      <c r="J6224" t="s">
        <v>78</v>
      </c>
      <c r="K6224" t="s">
        <v>79</v>
      </c>
      <c r="L6224" t="s">
        <v>31420</v>
      </c>
      <c r="M6224" t="s">
        <v>31551</v>
      </c>
      <c r="N6224" t="s">
        <v>31552</v>
      </c>
      <c r="O6224" s="1" t="s">
        <v>31553</v>
      </c>
      <c r="P6224" t="s">
        <v>31554</v>
      </c>
      <c r="Q6224">
        <v>143</v>
      </c>
      <c r="R6224" t="s">
        <v>23</v>
      </c>
      <c r="S6224" t="s">
        <v>23</v>
      </c>
      <c r="T6224">
        <v>2</v>
      </c>
      <c r="U6224">
        <v>148</v>
      </c>
      <c r="V6224">
        <v>3</v>
      </c>
    </row>
    <row r="6225" spans="1:22">
      <c r="A6225">
        <v>6278535</v>
      </c>
      <c r="B6225" t="str">
        <f t="shared" si="493"/>
        <v>pCD</v>
      </c>
      <c r="C6225" t="str">
        <f t="shared" si="494"/>
        <v>NZ_CP006757.1</v>
      </c>
      <c r="D6225" t="str">
        <f t="shared" si="495"/>
        <v>CP006757</v>
      </c>
      <c r="E6225" t="str">
        <f t="shared" si="492"/>
        <v>Yersinia</v>
      </c>
      <c r="F6225" t="s">
        <v>32953</v>
      </c>
      <c r="G6225" t="str">
        <f t="shared" si="496"/>
        <v>Yersiniapestis                   Gammaproteobacteria71.50744.890786---915</v>
      </c>
      <c r="H6225" t="s">
        <v>31550</v>
      </c>
      <c r="I6225" t="s">
        <v>15</v>
      </c>
      <c r="J6225" t="s">
        <v>78</v>
      </c>
      <c r="K6225" t="s">
        <v>79</v>
      </c>
      <c r="L6225" t="s">
        <v>31274</v>
      </c>
      <c r="M6225" t="s">
        <v>31555</v>
      </c>
      <c r="N6225" t="s">
        <v>31556</v>
      </c>
      <c r="O6225" s="1" t="s">
        <v>31557</v>
      </c>
      <c r="P6225" t="s">
        <v>31558</v>
      </c>
      <c r="Q6225">
        <v>86</v>
      </c>
      <c r="R6225" t="s">
        <v>23</v>
      </c>
      <c r="S6225" t="s">
        <v>23</v>
      </c>
      <c r="T6225" t="s">
        <v>23</v>
      </c>
      <c r="U6225">
        <v>91</v>
      </c>
      <c r="V6225">
        <v>5</v>
      </c>
    </row>
    <row r="6226" spans="1:22">
      <c r="A6226">
        <v>6278439</v>
      </c>
      <c r="B6226" t="str">
        <f t="shared" si="493"/>
        <v>pMT</v>
      </c>
      <c r="C6226" t="str">
        <f t="shared" si="494"/>
        <v>NZ_CM003368.1</v>
      </c>
      <c r="D6226" t="str">
        <f t="shared" si="495"/>
        <v>CM003368</v>
      </c>
      <c r="E6226" t="str">
        <f t="shared" si="492"/>
        <v>Yersinia</v>
      </c>
      <c r="F6226" t="s">
        <v>32953</v>
      </c>
      <c r="G6226" t="str">
        <f t="shared" si="496"/>
        <v>Yersiniapestis                   Gammaproteobacteria137.03852.0009145--21492</v>
      </c>
      <c r="H6226" t="s">
        <v>31559</v>
      </c>
      <c r="I6226" t="s">
        <v>15</v>
      </c>
      <c r="J6226" t="s">
        <v>78</v>
      </c>
      <c r="K6226" t="s">
        <v>79</v>
      </c>
      <c r="L6226" t="s">
        <v>31420</v>
      </c>
      <c r="M6226" t="s">
        <v>31560</v>
      </c>
      <c r="N6226" t="s">
        <v>31561</v>
      </c>
      <c r="O6226" s="1" t="s">
        <v>31562</v>
      </c>
      <c r="P6226" t="s">
        <v>31563</v>
      </c>
      <c r="Q6226">
        <v>145</v>
      </c>
      <c r="R6226" t="s">
        <v>23</v>
      </c>
      <c r="S6226" t="s">
        <v>23</v>
      </c>
      <c r="T6226">
        <v>2</v>
      </c>
      <c r="U6226">
        <v>149</v>
      </c>
      <c r="V6226">
        <v>2</v>
      </c>
    </row>
    <row r="6227" spans="1:22">
      <c r="A6227">
        <v>6278343</v>
      </c>
      <c r="B6227" t="str">
        <f t="shared" si="493"/>
        <v>pCD</v>
      </c>
      <c r="C6227" t="str">
        <f t="shared" si="494"/>
        <v>NZ_CM003367.1</v>
      </c>
      <c r="D6227" t="str">
        <f t="shared" si="495"/>
        <v>CM003367</v>
      </c>
      <c r="E6227" t="str">
        <f t="shared" si="492"/>
        <v>Yersinia</v>
      </c>
      <c r="F6227" t="s">
        <v>32953</v>
      </c>
      <c r="G6227" t="str">
        <f t="shared" si="496"/>
        <v>Yersiniapestis                   Gammaproteobacteria71.54344.886386---915</v>
      </c>
      <c r="H6227" t="s">
        <v>31559</v>
      </c>
      <c r="I6227" t="s">
        <v>15</v>
      </c>
      <c r="J6227" t="s">
        <v>78</v>
      </c>
      <c r="K6227" t="s">
        <v>79</v>
      </c>
      <c r="L6227" t="s">
        <v>31274</v>
      </c>
      <c r="M6227" t="s">
        <v>31564</v>
      </c>
      <c r="N6227" t="s">
        <v>31565</v>
      </c>
      <c r="O6227" s="1" t="s">
        <v>31566</v>
      </c>
      <c r="P6227" t="s">
        <v>31567</v>
      </c>
      <c r="Q6227">
        <v>86</v>
      </c>
      <c r="R6227" t="s">
        <v>23</v>
      </c>
      <c r="S6227" t="s">
        <v>23</v>
      </c>
      <c r="T6227" t="s">
        <v>23</v>
      </c>
      <c r="U6227">
        <v>91</v>
      </c>
      <c r="V6227">
        <v>5</v>
      </c>
    </row>
    <row r="6228" spans="1:22">
      <c r="A6228">
        <v>6278247</v>
      </c>
      <c r="B6228" t="str">
        <f t="shared" si="493"/>
        <v>pCD</v>
      </c>
      <c r="C6228" t="str">
        <f t="shared" si="494"/>
        <v>NZ_CP006791.1</v>
      </c>
      <c r="D6228" t="str">
        <f t="shared" si="495"/>
        <v>CP006791</v>
      </c>
      <c r="E6228" t="str">
        <f t="shared" si="492"/>
        <v>Yersinia</v>
      </c>
      <c r="F6228" t="s">
        <v>32953</v>
      </c>
      <c r="G6228" t="str">
        <f t="shared" si="496"/>
        <v>Yersiniapestis                   Gammaproteobacteria70.50844.816288---913</v>
      </c>
      <c r="H6228" t="s">
        <v>31568</v>
      </c>
      <c r="I6228" t="s">
        <v>15</v>
      </c>
      <c r="J6228" t="s">
        <v>78</v>
      </c>
      <c r="K6228" t="s">
        <v>79</v>
      </c>
      <c r="L6228" t="s">
        <v>31274</v>
      </c>
      <c r="M6228" t="s">
        <v>31569</v>
      </c>
      <c r="N6228" t="s">
        <v>31570</v>
      </c>
      <c r="O6228" s="1" t="s">
        <v>31571</v>
      </c>
      <c r="P6228" t="s">
        <v>31572</v>
      </c>
      <c r="Q6228">
        <v>88</v>
      </c>
      <c r="R6228" t="s">
        <v>23</v>
      </c>
      <c r="S6228" t="s">
        <v>23</v>
      </c>
      <c r="T6228" t="s">
        <v>23</v>
      </c>
      <c r="U6228">
        <v>91</v>
      </c>
      <c r="V6228">
        <v>3</v>
      </c>
    </row>
    <row r="6229" spans="1:22">
      <c r="A6229">
        <v>6278151</v>
      </c>
      <c r="B6229" t="str">
        <f t="shared" si="493"/>
        <v>pMT</v>
      </c>
      <c r="C6229" t="str">
        <f t="shared" si="494"/>
        <v>NZ_CP006790.1</v>
      </c>
      <c r="D6229" t="str">
        <f t="shared" si="495"/>
        <v>CP006790</v>
      </c>
      <c r="E6229" t="str">
        <f t="shared" si="492"/>
        <v>Yersinia</v>
      </c>
      <c r="F6229" t="s">
        <v>32953</v>
      </c>
      <c r="G6229" t="str">
        <f t="shared" si="496"/>
        <v>Yersiniapestis                   Gammaproteobacteria100.98450.1664110--11143</v>
      </c>
      <c r="H6229" t="s">
        <v>31568</v>
      </c>
      <c r="I6229" t="s">
        <v>15</v>
      </c>
      <c r="J6229" t="s">
        <v>78</v>
      </c>
      <c r="K6229" t="s">
        <v>79</v>
      </c>
      <c r="L6229" t="s">
        <v>31420</v>
      </c>
      <c r="M6229" t="s">
        <v>31573</v>
      </c>
      <c r="N6229" t="s">
        <v>31574</v>
      </c>
      <c r="O6229" s="1" t="s">
        <v>31489</v>
      </c>
      <c r="P6229" t="s">
        <v>31575</v>
      </c>
      <c r="Q6229">
        <v>110</v>
      </c>
      <c r="R6229" t="s">
        <v>23</v>
      </c>
      <c r="S6229" t="s">
        <v>23</v>
      </c>
      <c r="T6229">
        <v>1</v>
      </c>
      <c r="U6229">
        <v>114</v>
      </c>
      <c r="V6229">
        <v>3</v>
      </c>
    </row>
    <row r="6230" spans="1:22">
      <c r="A6230">
        <v>6278055</v>
      </c>
      <c r="B6230" t="str">
        <f t="shared" si="493"/>
        <v>pPCP</v>
      </c>
      <c r="C6230" t="str">
        <f t="shared" si="494"/>
        <v>NZ_CP006793.1</v>
      </c>
      <c r="D6230" t="str">
        <f t="shared" si="495"/>
        <v>CP006793</v>
      </c>
      <c r="E6230" t="str">
        <f t="shared" si="492"/>
        <v>Yersinia</v>
      </c>
      <c r="F6230" t="s">
        <v>32953</v>
      </c>
      <c r="G6230" t="str">
        <f t="shared" si="496"/>
        <v xml:space="preserve">Yersiniapestis                   Gammaproteobacteria9.60945.280510---10-                                                                </v>
      </c>
      <c r="H6230" t="s">
        <v>31568</v>
      </c>
      <c r="I6230" t="s">
        <v>15</v>
      </c>
      <c r="J6230" t="s">
        <v>78</v>
      </c>
      <c r="K6230" t="s">
        <v>79</v>
      </c>
      <c r="L6230" t="s">
        <v>31415</v>
      </c>
      <c r="M6230" t="s">
        <v>31576</v>
      </c>
      <c r="N6230" t="s">
        <v>31577</v>
      </c>
      <c r="O6230" s="1" t="s">
        <v>31578</v>
      </c>
      <c r="P6230" t="s">
        <v>31579</v>
      </c>
      <c r="Q6230">
        <v>10</v>
      </c>
      <c r="R6230" t="s">
        <v>23</v>
      </c>
      <c r="S6230" t="s">
        <v>23</v>
      </c>
      <c r="T6230" t="s">
        <v>23</v>
      </c>
      <c r="U6230">
        <v>10</v>
      </c>
      <c r="V6230" t="s">
        <v>495</v>
      </c>
    </row>
    <row r="6231" spans="1:22">
      <c r="A6231">
        <v>6277959</v>
      </c>
      <c r="B6231" t="str">
        <f t="shared" si="493"/>
        <v>pCD1</v>
      </c>
      <c r="C6231" t="str">
        <f t="shared" si="494"/>
        <v>NZ_CP006753.1</v>
      </c>
      <c r="D6231" t="str">
        <f t="shared" si="495"/>
        <v>CP006753</v>
      </c>
      <c r="E6231" t="str">
        <f t="shared" si="492"/>
        <v>Yersinia</v>
      </c>
      <c r="F6231" t="s">
        <v>32953</v>
      </c>
      <c r="G6231" t="str">
        <f t="shared" si="496"/>
        <v>Yersiniapestis                   Gammaproteobacteria71.52244.889784---906</v>
      </c>
      <c r="H6231" t="s">
        <v>31580</v>
      </c>
      <c r="I6231" t="s">
        <v>15</v>
      </c>
      <c r="J6231" t="s">
        <v>78</v>
      </c>
      <c r="K6231" t="s">
        <v>79</v>
      </c>
      <c r="L6231" t="s">
        <v>31383</v>
      </c>
      <c r="M6231" t="s">
        <v>31581</v>
      </c>
      <c r="N6231" t="s">
        <v>31582</v>
      </c>
      <c r="O6231" s="1" t="s">
        <v>31541</v>
      </c>
      <c r="P6231" t="s">
        <v>31542</v>
      </c>
      <c r="Q6231">
        <v>84</v>
      </c>
      <c r="R6231" t="s">
        <v>23</v>
      </c>
      <c r="S6231" t="s">
        <v>23</v>
      </c>
      <c r="T6231" t="s">
        <v>23</v>
      </c>
      <c r="U6231">
        <v>90</v>
      </c>
      <c r="V6231">
        <v>6</v>
      </c>
    </row>
    <row r="6232" spans="1:22">
      <c r="A6232">
        <v>6277863</v>
      </c>
      <c r="B6232" t="str">
        <f t="shared" si="493"/>
        <v>pMT1</v>
      </c>
      <c r="C6232" t="str">
        <f t="shared" si="494"/>
        <v>NZ_CP006752.1</v>
      </c>
      <c r="D6232" t="str">
        <f t="shared" si="495"/>
        <v>CP006752</v>
      </c>
      <c r="E6232" t="str">
        <f t="shared" si="492"/>
        <v>Yersinia</v>
      </c>
      <c r="F6232" t="s">
        <v>32953</v>
      </c>
      <c r="G6232" t="str">
        <f t="shared" si="496"/>
        <v>Yersiniapestis                   Gammaproteobacteria137.72751.9731146--31501</v>
      </c>
      <c r="H6232" t="s">
        <v>31580</v>
      </c>
      <c r="I6232" t="s">
        <v>15</v>
      </c>
      <c r="J6232" t="s">
        <v>78</v>
      </c>
      <c r="K6232" t="s">
        <v>79</v>
      </c>
      <c r="L6232" t="s">
        <v>31388</v>
      </c>
      <c r="M6232" t="s">
        <v>31583</v>
      </c>
      <c r="N6232" t="s">
        <v>31584</v>
      </c>
      <c r="O6232" s="1" t="s">
        <v>31585</v>
      </c>
      <c r="P6232" t="s">
        <v>31586</v>
      </c>
      <c r="Q6232">
        <v>146</v>
      </c>
      <c r="R6232" t="s">
        <v>23</v>
      </c>
      <c r="S6232" t="s">
        <v>23</v>
      </c>
      <c r="T6232">
        <v>3</v>
      </c>
      <c r="U6232">
        <v>150</v>
      </c>
      <c r="V6232">
        <v>1</v>
      </c>
    </row>
    <row r="6233" spans="1:22">
      <c r="A6233">
        <v>6277767</v>
      </c>
      <c r="B6233" t="str">
        <f t="shared" si="493"/>
        <v>pMT1</v>
      </c>
      <c r="C6233" t="str">
        <f t="shared" si="494"/>
        <v>NZ_CP006749.1</v>
      </c>
      <c r="D6233" t="str">
        <f t="shared" si="495"/>
        <v>CP006749</v>
      </c>
      <c r="E6233" t="str">
        <f t="shared" si="492"/>
        <v>Yersinia</v>
      </c>
      <c r="F6233" t="s">
        <v>32953</v>
      </c>
      <c r="G6233" t="str">
        <f t="shared" si="496"/>
        <v>Yersiniapestis                   Gammaproteobacteria140.93851.9867149--21543</v>
      </c>
      <c r="H6233" t="s">
        <v>31587</v>
      </c>
      <c r="I6233" t="s">
        <v>15</v>
      </c>
      <c r="J6233" t="s">
        <v>78</v>
      </c>
      <c r="K6233" t="s">
        <v>79</v>
      </c>
      <c r="L6233" t="s">
        <v>31388</v>
      </c>
      <c r="M6233" t="s">
        <v>31588</v>
      </c>
      <c r="N6233" t="s">
        <v>31589</v>
      </c>
      <c r="O6233" s="1" t="s">
        <v>31590</v>
      </c>
      <c r="P6233" t="s">
        <v>31591</v>
      </c>
      <c r="Q6233">
        <v>149</v>
      </c>
      <c r="R6233" t="s">
        <v>23</v>
      </c>
      <c r="S6233" t="s">
        <v>23</v>
      </c>
      <c r="T6233">
        <v>2</v>
      </c>
      <c r="U6233">
        <v>154</v>
      </c>
      <c r="V6233">
        <v>3</v>
      </c>
    </row>
    <row r="6234" spans="1:22">
      <c r="A6234">
        <v>6277671</v>
      </c>
      <c r="B6234" t="str">
        <f t="shared" si="493"/>
        <v>pCD1</v>
      </c>
      <c r="C6234" t="str">
        <f t="shared" si="494"/>
        <v>NZ_CP006750.1</v>
      </c>
      <c r="D6234" t="str">
        <f t="shared" si="495"/>
        <v>CP006750</v>
      </c>
      <c r="E6234" t="str">
        <f t="shared" si="492"/>
        <v>Yersinia</v>
      </c>
      <c r="F6234" t="s">
        <v>32953</v>
      </c>
      <c r="G6234" t="str">
        <f t="shared" si="496"/>
        <v>Yersiniapestis                   Gammaproteobacteria71.52344.884985---905</v>
      </c>
      <c r="H6234" t="s">
        <v>31587</v>
      </c>
      <c r="I6234" t="s">
        <v>15</v>
      </c>
      <c r="J6234" t="s">
        <v>78</v>
      </c>
      <c r="K6234" t="s">
        <v>79</v>
      </c>
      <c r="L6234" t="s">
        <v>31383</v>
      </c>
      <c r="M6234" t="s">
        <v>31592</v>
      </c>
      <c r="N6234" t="s">
        <v>31593</v>
      </c>
      <c r="O6234" s="1" t="s">
        <v>31546</v>
      </c>
      <c r="P6234" t="s">
        <v>31594</v>
      </c>
      <c r="Q6234">
        <v>85</v>
      </c>
      <c r="R6234" t="s">
        <v>23</v>
      </c>
      <c r="S6234" t="s">
        <v>23</v>
      </c>
      <c r="T6234" t="s">
        <v>23</v>
      </c>
      <c r="U6234">
        <v>90</v>
      </c>
      <c r="V6234">
        <v>5</v>
      </c>
    </row>
    <row r="6235" spans="1:22">
      <c r="A6235">
        <v>6277575</v>
      </c>
      <c r="B6235" t="str">
        <f t="shared" si="493"/>
        <v>pPCP</v>
      </c>
      <c r="C6235" t="str">
        <f t="shared" si="494"/>
        <v>NZ_CP006808.1</v>
      </c>
      <c r="D6235" t="str">
        <f t="shared" si="495"/>
        <v>CP006808</v>
      </c>
      <c r="E6235" t="str">
        <f t="shared" ref="E6235:E6298" si="497">MID(H6235,1,FIND(" ",H6235)-1)</f>
        <v>Yersinia</v>
      </c>
      <c r="F6235" t="s">
        <v>32953</v>
      </c>
      <c r="G6235" t="str">
        <f t="shared" si="496"/>
        <v xml:space="preserve">Yersiniapestis                   Gammaproteobacteria2252545.275810---10-                                                                </v>
      </c>
      <c r="H6235" t="s">
        <v>31595</v>
      </c>
      <c r="I6235" t="s">
        <v>15</v>
      </c>
      <c r="J6235" t="s">
        <v>78</v>
      </c>
      <c r="K6235" t="s">
        <v>79</v>
      </c>
      <c r="L6235" t="s">
        <v>31415</v>
      </c>
      <c r="M6235" t="s">
        <v>31596</v>
      </c>
      <c r="N6235" t="s">
        <v>31597</v>
      </c>
      <c r="O6235" s="1">
        <v>22525</v>
      </c>
      <c r="P6235" t="s">
        <v>31396</v>
      </c>
      <c r="Q6235">
        <v>10</v>
      </c>
      <c r="R6235" t="s">
        <v>23</v>
      </c>
      <c r="S6235" t="s">
        <v>23</v>
      </c>
      <c r="T6235" t="s">
        <v>23</v>
      </c>
      <c r="U6235">
        <v>10</v>
      </c>
      <c r="V6235" t="s">
        <v>495</v>
      </c>
    </row>
    <row r="6236" spans="1:22">
      <c r="A6236">
        <v>6277479</v>
      </c>
      <c r="B6236" t="str">
        <f t="shared" si="493"/>
        <v>pMT</v>
      </c>
      <c r="C6236" t="str">
        <f t="shared" si="494"/>
        <v>NZ_CP006807.1</v>
      </c>
      <c r="D6236" t="str">
        <f t="shared" si="495"/>
        <v>CP006807</v>
      </c>
      <c r="E6236" t="str">
        <f t="shared" si="497"/>
        <v>Yersinia</v>
      </c>
      <c r="F6236" t="s">
        <v>32953</v>
      </c>
      <c r="G6236" t="str">
        <f t="shared" si="496"/>
        <v>Yersiniapestis                   Gammaproteobacteria142.77148.187163--11706</v>
      </c>
      <c r="H6236" t="s">
        <v>31595</v>
      </c>
      <c r="I6236" t="s">
        <v>15</v>
      </c>
      <c r="J6236" t="s">
        <v>78</v>
      </c>
      <c r="K6236" t="s">
        <v>79</v>
      </c>
      <c r="L6236" t="s">
        <v>31420</v>
      </c>
      <c r="M6236" t="s">
        <v>31598</v>
      </c>
      <c r="N6236" t="s">
        <v>31599</v>
      </c>
      <c r="O6236" s="1" t="s">
        <v>31600</v>
      </c>
      <c r="P6236" t="s">
        <v>31601</v>
      </c>
      <c r="Q6236">
        <v>163</v>
      </c>
      <c r="R6236" t="s">
        <v>23</v>
      </c>
      <c r="S6236" t="s">
        <v>23</v>
      </c>
      <c r="T6236">
        <v>1</v>
      </c>
      <c r="U6236">
        <v>170</v>
      </c>
      <c r="V6236">
        <v>6</v>
      </c>
    </row>
    <row r="6237" spans="1:22">
      <c r="A6237">
        <v>6277383</v>
      </c>
      <c r="B6237" t="str">
        <f t="shared" si="493"/>
        <v>pMT1</v>
      </c>
      <c r="C6237" t="str">
        <f t="shared" si="494"/>
        <v>NZ_CP006746.1</v>
      </c>
      <c r="D6237" t="str">
        <f t="shared" si="495"/>
        <v>CP006746</v>
      </c>
      <c r="E6237" t="str">
        <f t="shared" si="497"/>
        <v>Yersinia</v>
      </c>
      <c r="F6237" t="s">
        <v>32953</v>
      </c>
      <c r="G6237" t="str">
        <f t="shared" si="496"/>
        <v>Yersiniapestis                   Gammaproteobacteria137.01752.003144--21482</v>
      </c>
      <c r="H6237" t="s">
        <v>31602</v>
      </c>
      <c r="I6237" t="s">
        <v>15</v>
      </c>
      <c r="J6237" t="s">
        <v>78</v>
      </c>
      <c r="K6237" t="s">
        <v>79</v>
      </c>
      <c r="L6237" t="s">
        <v>31388</v>
      </c>
      <c r="M6237" t="s">
        <v>31603</v>
      </c>
      <c r="N6237" t="s">
        <v>31604</v>
      </c>
      <c r="O6237" s="1" t="s">
        <v>31537</v>
      </c>
      <c r="P6237" t="s">
        <v>31605</v>
      </c>
      <c r="Q6237">
        <v>144</v>
      </c>
      <c r="R6237" t="s">
        <v>23</v>
      </c>
      <c r="S6237" t="s">
        <v>23</v>
      </c>
      <c r="T6237">
        <v>2</v>
      </c>
      <c r="U6237">
        <v>148</v>
      </c>
      <c r="V6237">
        <v>2</v>
      </c>
    </row>
    <row r="6238" spans="1:22">
      <c r="A6238">
        <v>6277287</v>
      </c>
      <c r="B6238" t="str">
        <f t="shared" si="493"/>
        <v>pCD1</v>
      </c>
      <c r="C6238" t="str">
        <f t="shared" si="494"/>
        <v>NZ_CP006747.1</v>
      </c>
      <c r="D6238" t="str">
        <f t="shared" si="495"/>
        <v>CP006747</v>
      </c>
      <c r="E6238" t="str">
        <f t="shared" si="497"/>
        <v>Yersinia</v>
      </c>
      <c r="F6238" t="s">
        <v>32953</v>
      </c>
      <c r="G6238" t="str">
        <f t="shared" si="496"/>
        <v>Yersiniapestis                   Gammaproteobacteria71.52344.889185---905</v>
      </c>
      <c r="H6238" t="s">
        <v>31602</v>
      </c>
      <c r="I6238" t="s">
        <v>15</v>
      </c>
      <c r="J6238" t="s">
        <v>78</v>
      </c>
      <c r="K6238" t="s">
        <v>79</v>
      </c>
      <c r="L6238" t="s">
        <v>31383</v>
      </c>
      <c r="M6238" t="s">
        <v>31606</v>
      </c>
      <c r="N6238" t="s">
        <v>31607</v>
      </c>
      <c r="O6238" s="1" t="s">
        <v>31546</v>
      </c>
      <c r="P6238" t="s">
        <v>31608</v>
      </c>
      <c r="Q6238">
        <v>85</v>
      </c>
      <c r="R6238" t="s">
        <v>23</v>
      </c>
      <c r="S6238" t="s">
        <v>23</v>
      </c>
      <c r="T6238" t="s">
        <v>23</v>
      </c>
      <c r="U6238">
        <v>90</v>
      </c>
      <c r="V6238">
        <v>5</v>
      </c>
    </row>
    <row r="6239" spans="1:22">
      <c r="A6239">
        <v>6277191</v>
      </c>
      <c r="B6239" t="str">
        <f t="shared" si="493"/>
        <v>unnamed2</v>
      </c>
      <c r="C6239" t="str">
        <f t="shared" si="494"/>
        <v>NC_017170.1</v>
      </c>
      <c r="D6239" t="str">
        <f t="shared" si="495"/>
        <v>CP002958</v>
      </c>
      <c r="E6239" t="str">
        <f t="shared" si="497"/>
        <v>Yersinia</v>
      </c>
      <c r="F6239" t="s">
        <v>32953</v>
      </c>
      <c r="G6239" t="str">
        <f t="shared" si="496"/>
        <v xml:space="preserve">Yersiniapestis                   Gammaproteobacteria8.43144.01619---9-                                                        </v>
      </c>
      <c r="H6239" t="s">
        <v>31609</v>
      </c>
      <c r="I6239" t="s">
        <v>15</v>
      </c>
      <c r="J6239" t="s">
        <v>78</v>
      </c>
      <c r="K6239" t="s">
        <v>79</v>
      </c>
      <c r="L6239" t="s">
        <v>2373</v>
      </c>
      <c r="M6239" t="s">
        <v>31610</v>
      </c>
      <c r="N6239" t="s">
        <v>31611</v>
      </c>
      <c r="O6239" s="1" t="s">
        <v>31612</v>
      </c>
      <c r="P6239" t="s">
        <v>31613</v>
      </c>
      <c r="Q6239">
        <v>9</v>
      </c>
      <c r="R6239" t="s">
        <v>23</v>
      </c>
      <c r="S6239" t="s">
        <v>23</v>
      </c>
      <c r="T6239" t="s">
        <v>23</v>
      </c>
      <c r="U6239">
        <v>9</v>
      </c>
      <c r="V6239" t="s">
        <v>58</v>
      </c>
    </row>
    <row r="6240" spans="1:22">
      <c r="A6240">
        <v>6277095</v>
      </c>
      <c r="B6240" t="str">
        <f t="shared" si="493"/>
        <v>unnamed</v>
      </c>
      <c r="C6240" t="str">
        <f t="shared" si="494"/>
        <v>NC_017169.1</v>
      </c>
      <c r="D6240" t="str">
        <f t="shared" si="495"/>
        <v>CP002957</v>
      </c>
      <c r="E6240" t="str">
        <f t="shared" si="497"/>
        <v>Yersinia</v>
      </c>
      <c r="F6240" t="s">
        <v>32953</v>
      </c>
      <c r="G6240" t="str">
        <f t="shared" si="496"/>
        <v xml:space="preserve">Yersiniapestis                   Gammaproteobacteria96.2150.2276107--1108-                                                                </v>
      </c>
      <c r="H6240" t="s">
        <v>31609</v>
      </c>
      <c r="I6240" t="s">
        <v>15</v>
      </c>
      <c r="J6240" t="s">
        <v>78</v>
      </c>
      <c r="K6240" t="s">
        <v>79</v>
      </c>
      <c r="L6240" t="s">
        <v>68</v>
      </c>
      <c r="M6240" t="s">
        <v>31614</v>
      </c>
      <c r="N6240" t="s">
        <v>31615</v>
      </c>
      <c r="O6240" s="1" t="s">
        <v>31423</v>
      </c>
      <c r="P6240" t="s">
        <v>31616</v>
      </c>
      <c r="Q6240">
        <v>107</v>
      </c>
      <c r="R6240" t="s">
        <v>23</v>
      </c>
      <c r="S6240" t="s">
        <v>23</v>
      </c>
      <c r="T6240">
        <v>1</v>
      </c>
      <c r="U6240">
        <v>108</v>
      </c>
      <c r="V6240" t="s">
        <v>495</v>
      </c>
    </row>
    <row r="6241" spans="1:22">
      <c r="A6241">
        <v>6276999</v>
      </c>
      <c r="B6241" t="str">
        <f t="shared" si="493"/>
        <v>pMT</v>
      </c>
      <c r="C6241" t="str">
        <f t="shared" si="494"/>
        <v>NZ_CP009841.1</v>
      </c>
      <c r="D6241" t="str">
        <f t="shared" si="495"/>
        <v>CP009841</v>
      </c>
      <c r="E6241" t="str">
        <f t="shared" si="497"/>
        <v>Yersinia</v>
      </c>
      <c r="F6241" t="s">
        <v>32953</v>
      </c>
      <c r="G6241" t="str">
        <f t="shared" si="496"/>
        <v>Yersiniapestis                   Gammaproteobacteria95.32850.2004106--11081</v>
      </c>
      <c r="H6241" t="s">
        <v>31609</v>
      </c>
      <c r="I6241" t="s">
        <v>15</v>
      </c>
      <c r="J6241" t="s">
        <v>78</v>
      </c>
      <c r="K6241" t="s">
        <v>79</v>
      </c>
      <c r="L6241" t="s">
        <v>31420</v>
      </c>
      <c r="M6241" t="s">
        <v>31617</v>
      </c>
      <c r="N6241" t="s">
        <v>31618</v>
      </c>
      <c r="O6241" s="1" t="s">
        <v>31619</v>
      </c>
      <c r="P6241" t="s">
        <v>31620</v>
      </c>
      <c r="Q6241">
        <v>106</v>
      </c>
      <c r="R6241" t="s">
        <v>23</v>
      </c>
      <c r="S6241" t="s">
        <v>23</v>
      </c>
      <c r="T6241">
        <v>1</v>
      </c>
      <c r="U6241">
        <v>108</v>
      </c>
      <c r="V6241">
        <v>1</v>
      </c>
    </row>
    <row r="6242" spans="1:22">
      <c r="A6242">
        <v>6276903</v>
      </c>
      <c r="B6242" t="str">
        <f t="shared" si="493"/>
        <v>pPCP</v>
      </c>
      <c r="C6242" t="str">
        <f t="shared" si="494"/>
        <v>NZ_CP009839.1</v>
      </c>
      <c r="D6242" t="str">
        <f t="shared" si="495"/>
        <v>CP009839</v>
      </c>
      <c r="E6242" t="str">
        <f t="shared" si="497"/>
        <v>Yersinia</v>
      </c>
      <c r="F6242" t="s">
        <v>32953</v>
      </c>
      <c r="G6242" t="str">
        <f t="shared" si="496"/>
        <v xml:space="preserve">Yersiniapestis                   Gammaproteobacteria9.61245.266310---10-                                                                </v>
      </c>
      <c r="H6242" t="s">
        <v>31609</v>
      </c>
      <c r="I6242" t="s">
        <v>15</v>
      </c>
      <c r="J6242" t="s">
        <v>78</v>
      </c>
      <c r="K6242" t="s">
        <v>79</v>
      </c>
      <c r="L6242" t="s">
        <v>31415</v>
      </c>
      <c r="M6242" t="s">
        <v>31621</v>
      </c>
      <c r="N6242" t="s">
        <v>31622</v>
      </c>
      <c r="O6242" s="1" t="s">
        <v>31623</v>
      </c>
      <c r="P6242" t="s">
        <v>31624</v>
      </c>
      <c r="Q6242">
        <v>10</v>
      </c>
      <c r="R6242" t="s">
        <v>23</v>
      </c>
      <c r="S6242" t="s">
        <v>23</v>
      </c>
      <c r="T6242" t="s">
        <v>23</v>
      </c>
      <c r="U6242">
        <v>10</v>
      </c>
      <c r="V6242" t="s">
        <v>495</v>
      </c>
    </row>
    <row r="6243" spans="1:22">
      <c r="A6243">
        <v>6276807</v>
      </c>
      <c r="B6243" t="str">
        <f t="shared" si="493"/>
        <v>pMT-pPCP</v>
      </c>
      <c r="C6243" t="str">
        <f t="shared" si="494"/>
        <v>NC_010158.1</v>
      </c>
      <c r="D6243" t="str">
        <f t="shared" si="495"/>
        <v>CP000900</v>
      </c>
      <c r="E6243" t="str">
        <f t="shared" si="497"/>
        <v>Yersinia</v>
      </c>
      <c r="F6243" t="s">
        <v>32953</v>
      </c>
      <c r="G6243" t="str">
        <f t="shared" si="496"/>
        <v>Yersiniapestis                   Gammaproteobacteria114.5749.9791120--41306</v>
      </c>
      <c r="H6243" t="s">
        <v>31625</v>
      </c>
      <c r="I6243" t="s">
        <v>15</v>
      </c>
      <c r="J6243" t="s">
        <v>78</v>
      </c>
      <c r="K6243" t="s">
        <v>79</v>
      </c>
      <c r="L6243" t="s">
        <v>31626</v>
      </c>
      <c r="M6243" t="s">
        <v>31627</v>
      </c>
      <c r="N6243" t="s">
        <v>31628</v>
      </c>
      <c r="O6243" s="1" t="s">
        <v>31629</v>
      </c>
      <c r="P6243" t="s">
        <v>31630</v>
      </c>
      <c r="Q6243">
        <v>120</v>
      </c>
      <c r="R6243" t="s">
        <v>23</v>
      </c>
      <c r="S6243" t="s">
        <v>23</v>
      </c>
      <c r="T6243">
        <v>4</v>
      </c>
      <c r="U6243">
        <v>130</v>
      </c>
      <c r="V6243">
        <v>6</v>
      </c>
    </row>
    <row r="6244" spans="1:22">
      <c r="A6244">
        <v>6276711</v>
      </c>
      <c r="B6244" t="str">
        <f t="shared" si="493"/>
        <v>new_pCD</v>
      </c>
      <c r="C6244" t="str">
        <f t="shared" si="494"/>
        <v>NC_010157.1</v>
      </c>
      <c r="D6244" t="str">
        <f t="shared" si="495"/>
        <v>CP000902</v>
      </c>
      <c r="E6244" t="str">
        <f t="shared" si="497"/>
        <v>Yersinia</v>
      </c>
      <c r="F6244" t="s">
        <v>32953</v>
      </c>
      <c r="G6244" t="str">
        <f t="shared" si="496"/>
        <v>Yersiniapestis                   Gammaproteobacteria68.1944.641484--1861</v>
      </c>
      <c r="H6244" t="s">
        <v>31625</v>
      </c>
      <c r="I6244" t="s">
        <v>15</v>
      </c>
      <c r="J6244" t="s">
        <v>78</v>
      </c>
      <c r="K6244" t="s">
        <v>79</v>
      </c>
      <c r="L6244" t="s">
        <v>31631</v>
      </c>
      <c r="M6244" t="s">
        <v>31632</v>
      </c>
      <c r="N6244" t="s">
        <v>31633</v>
      </c>
      <c r="O6244" s="1" t="s">
        <v>31634</v>
      </c>
      <c r="P6244" t="s">
        <v>31635</v>
      </c>
      <c r="Q6244">
        <v>84</v>
      </c>
      <c r="R6244" t="s">
        <v>23</v>
      </c>
      <c r="S6244" t="s">
        <v>23</v>
      </c>
      <c r="T6244">
        <v>1</v>
      </c>
      <c r="U6244">
        <v>86</v>
      </c>
      <c r="V6244">
        <v>1</v>
      </c>
    </row>
    <row r="6245" spans="1:22">
      <c r="A6245">
        <v>6276615</v>
      </c>
      <c r="B6245" t="str">
        <f t="shared" si="493"/>
        <v>pMT</v>
      </c>
      <c r="C6245" t="str">
        <f t="shared" si="494"/>
        <v>NZ_CP009934.1</v>
      </c>
      <c r="D6245" t="str">
        <f t="shared" si="495"/>
        <v>CP009934</v>
      </c>
      <c r="E6245" t="str">
        <f t="shared" si="497"/>
        <v>Yersinia</v>
      </c>
      <c r="F6245" t="s">
        <v>32953</v>
      </c>
      <c r="G6245" t="str">
        <f t="shared" si="496"/>
        <v>Yersiniapestis                   Gammaproteobacteria95.35250.9302103--21105</v>
      </c>
      <c r="H6245" t="s">
        <v>31625</v>
      </c>
      <c r="I6245" t="s">
        <v>15</v>
      </c>
      <c r="J6245" t="s">
        <v>78</v>
      </c>
      <c r="K6245" t="s">
        <v>79</v>
      </c>
      <c r="L6245" t="s">
        <v>31420</v>
      </c>
      <c r="M6245" t="s">
        <v>31636</v>
      </c>
      <c r="N6245" t="s">
        <v>31637</v>
      </c>
      <c r="O6245" s="1" t="s">
        <v>31638</v>
      </c>
      <c r="P6245" t="s">
        <v>31639</v>
      </c>
      <c r="Q6245">
        <v>103</v>
      </c>
      <c r="R6245" t="s">
        <v>23</v>
      </c>
      <c r="S6245" t="s">
        <v>23</v>
      </c>
      <c r="T6245">
        <v>2</v>
      </c>
      <c r="U6245">
        <v>110</v>
      </c>
      <c r="V6245">
        <v>5</v>
      </c>
    </row>
    <row r="6246" spans="1:22">
      <c r="A6246">
        <v>6276519</v>
      </c>
      <c r="B6246" t="str">
        <f t="shared" si="493"/>
        <v>pPCP</v>
      </c>
      <c r="C6246" t="str">
        <f t="shared" si="494"/>
        <v>NZ_CP009936.1</v>
      </c>
      <c r="D6246" t="str">
        <f t="shared" si="495"/>
        <v>CP009936</v>
      </c>
      <c r="E6246" t="str">
        <f t="shared" si="497"/>
        <v>Yersinia</v>
      </c>
      <c r="F6246" t="s">
        <v>32953</v>
      </c>
      <c r="G6246" t="str">
        <f t="shared" si="496"/>
        <v>Yersiniapestis                   Gammaproteobacteria9.28245.05498---91</v>
      </c>
      <c r="H6246" t="s">
        <v>31625</v>
      </c>
      <c r="I6246" t="s">
        <v>15</v>
      </c>
      <c r="J6246" t="s">
        <v>78</v>
      </c>
      <c r="K6246" t="s">
        <v>79</v>
      </c>
      <c r="L6246" t="s">
        <v>31415</v>
      </c>
      <c r="M6246" t="s">
        <v>31640</v>
      </c>
      <c r="N6246" t="s">
        <v>31641</v>
      </c>
      <c r="O6246" s="1" t="s">
        <v>31642</v>
      </c>
      <c r="P6246" t="s">
        <v>31643</v>
      </c>
      <c r="Q6246">
        <v>8</v>
      </c>
      <c r="R6246" t="s">
        <v>23</v>
      </c>
      <c r="S6246" t="s">
        <v>23</v>
      </c>
      <c r="T6246" t="s">
        <v>23</v>
      </c>
      <c r="U6246">
        <v>9</v>
      </c>
      <c r="V6246">
        <v>1</v>
      </c>
    </row>
    <row r="6247" spans="1:22">
      <c r="A6247">
        <v>6276423</v>
      </c>
      <c r="B6247" t="str">
        <f t="shared" si="493"/>
        <v>pCD</v>
      </c>
      <c r="C6247" t="str">
        <f t="shared" si="494"/>
        <v>NZ_CP009937.1</v>
      </c>
      <c r="D6247" t="str">
        <f t="shared" si="495"/>
        <v>CP009937</v>
      </c>
      <c r="E6247" t="str">
        <f t="shared" si="497"/>
        <v>Yersinia</v>
      </c>
      <c r="F6247" t="s">
        <v>32953</v>
      </c>
      <c r="G6247" t="str">
        <f t="shared" si="496"/>
        <v>Yersiniapestis                   Gammaproteobacteria68.1944.641484---851</v>
      </c>
      <c r="H6247" t="s">
        <v>31625</v>
      </c>
      <c r="I6247" t="s">
        <v>15</v>
      </c>
      <c r="J6247" t="s">
        <v>78</v>
      </c>
      <c r="K6247" t="s">
        <v>79</v>
      </c>
      <c r="L6247" t="s">
        <v>31274</v>
      </c>
      <c r="M6247" t="s">
        <v>31644</v>
      </c>
      <c r="N6247" t="s">
        <v>31645</v>
      </c>
      <c r="O6247" s="1" t="s">
        <v>31634</v>
      </c>
      <c r="P6247" t="s">
        <v>31635</v>
      </c>
      <c r="Q6247">
        <v>84</v>
      </c>
      <c r="R6247" t="s">
        <v>23</v>
      </c>
      <c r="S6247" t="s">
        <v>23</v>
      </c>
      <c r="T6247" t="s">
        <v>23</v>
      </c>
      <c r="U6247">
        <v>85</v>
      </c>
      <c r="V6247">
        <v>1</v>
      </c>
    </row>
    <row r="6248" spans="1:22">
      <c r="A6248">
        <v>6276327</v>
      </c>
      <c r="B6248" t="str">
        <f t="shared" si="493"/>
        <v>pMT</v>
      </c>
      <c r="C6248" t="str">
        <f t="shared" si="494"/>
        <v>NC_008120.1</v>
      </c>
      <c r="D6248" t="str">
        <f t="shared" si="495"/>
        <v>CP000309</v>
      </c>
      <c r="E6248" t="str">
        <f t="shared" si="497"/>
        <v>Yersinia</v>
      </c>
      <c r="F6248" t="s">
        <v>32953</v>
      </c>
      <c r="G6248" t="str">
        <f t="shared" si="496"/>
        <v>Yersiniapestis                   Gammaproteobacteria96.47150.24104--11072</v>
      </c>
      <c r="H6248" t="s">
        <v>31646</v>
      </c>
      <c r="I6248" t="s">
        <v>15</v>
      </c>
      <c r="J6248" t="s">
        <v>78</v>
      </c>
      <c r="K6248" t="s">
        <v>79</v>
      </c>
      <c r="L6248" t="s">
        <v>31420</v>
      </c>
      <c r="M6248" t="s">
        <v>31647</v>
      </c>
      <c r="N6248" t="s">
        <v>31648</v>
      </c>
      <c r="O6248" s="1" t="s">
        <v>31649</v>
      </c>
      <c r="P6248" t="s">
        <v>31650</v>
      </c>
      <c r="Q6248">
        <v>104</v>
      </c>
      <c r="R6248" t="s">
        <v>23</v>
      </c>
      <c r="S6248" t="s">
        <v>23</v>
      </c>
      <c r="T6248">
        <v>1</v>
      </c>
      <c r="U6248">
        <v>107</v>
      </c>
      <c r="V6248">
        <v>2</v>
      </c>
    </row>
    <row r="6249" spans="1:22">
      <c r="A6249">
        <v>6276231</v>
      </c>
      <c r="B6249" t="str">
        <f t="shared" si="493"/>
        <v>pCD</v>
      </c>
      <c r="C6249" t="str">
        <f t="shared" si="494"/>
        <v>NC_008122.1</v>
      </c>
      <c r="D6249" t="str">
        <f t="shared" si="495"/>
        <v>CP000311</v>
      </c>
      <c r="E6249" t="str">
        <f t="shared" si="497"/>
        <v>Yersinia</v>
      </c>
      <c r="F6249" t="s">
        <v>32953</v>
      </c>
      <c r="G6249" t="str">
        <f t="shared" si="496"/>
        <v>Yersiniapestis                   Gammaproteobacteria70.29944.832887---881</v>
      </c>
      <c r="H6249" t="s">
        <v>31646</v>
      </c>
      <c r="I6249" t="s">
        <v>15</v>
      </c>
      <c r="J6249" t="s">
        <v>78</v>
      </c>
      <c r="K6249" t="s">
        <v>79</v>
      </c>
      <c r="L6249" t="s">
        <v>31274</v>
      </c>
      <c r="M6249" t="s">
        <v>31651</v>
      </c>
      <c r="N6249" t="s">
        <v>31652</v>
      </c>
      <c r="O6249" s="1" t="s">
        <v>31653</v>
      </c>
      <c r="P6249" t="s">
        <v>31654</v>
      </c>
      <c r="Q6249">
        <v>87</v>
      </c>
      <c r="R6249" t="s">
        <v>23</v>
      </c>
      <c r="S6249" t="s">
        <v>23</v>
      </c>
      <c r="T6249" t="s">
        <v>23</v>
      </c>
      <c r="U6249">
        <v>88</v>
      </c>
      <c r="V6249">
        <v>1</v>
      </c>
    </row>
    <row r="6250" spans="1:22">
      <c r="A6250">
        <v>6276135</v>
      </c>
      <c r="B6250" t="str">
        <f t="shared" si="493"/>
        <v>pPCP</v>
      </c>
      <c r="C6250" t="str">
        <f t="shared" si="494"/>
        <v>NC_008121.1</v>
      </c>
      <c r="D6250" t="str">
        <f t="shared" si="495"/>
        <v>CP000310</v>
      </c>
      <c r="E6250" t="str">
        <f t="shared" si="497"/>
        <v>Yersinia</v>
      </c>
      <c r="F6250" t="s">
        <v>32953</v>
      </c>
      <c r="G6250" t="str">
        <f t="shared" si="496"/>
        <v xml:space="preserve">Yersiniapestis                   Gammaproteobacteria10.77745.439411---11-                                                                </v>
      </c>
      <c r="H6250" t="s">
        <v>31646</v>
      </c>
      <c r="I6250" t="s">
        <v>15</v>
      </c>
      <c r="J6250" t="s">
        <v>78</v>
      </c>
      <c r="K6250" t="s">
        <v>79</v>
      </c>
      <c r="L6250" t="s">
        <v>31415</v>
      </c>
      <c r="M6250" t="s">
        <v>31655</v>
      </c>
      <c r="N6250" t="s">
        <v>31656</v>
      </c>
      <c r="O6250" s="1" t="s">
        <v>31657</v>
      </c>
      <c r="P6250" t="s">
        <v>31658</v>
      </c>
      <c r="Q6250">
        <v>11</v>
      </c>
      <c r="R6250" t="s">
        <v>23</v>
      </c>
      <c r="S6250" t="s">
        <v>23</v>
      </c>
      <c r="T6250" t="s">
        <v>23</v>
      </c>
      <c r="U6250">
        <v>11</v>
      </c>
      <c r="V6250" t="s">
        <v>495</v>
      </c>
    </row>
    <row r="6251" spans="1:22">
      <c r="A6251">
        <v>6276039</v>
      </c>
      <c r="B6251" t="str">
        <f t="shared" si="493"/>
        <v>pCD</v>
      </c>
      <c r="C6251" t="str">
        <f t="shared" si="494"/>
        <v>NZ_CP009905.1</v>
      </c>
      <c r="D6251" t="str">
        <f t="shared" si="495"/>
        <v>CP009905</v>
      </c>
      <c r="E6251" t="str">
        <f t="shared" si="497"/>
        <v>Yersinia</v>
      </c>
      <c r="F6251" t="s">
        <v>32953</v>
      </c>
      <c r="G6251" t="str">
        <f t="shared" si="496"/>
        <v>Yersiniapestis                   Gammaproteobacteria70.2944.835783---896</v>
      </c>
      <c r="H6251" t="s">
        <v>31646</v>
      </c>
      <c r="I6251" t="s">
        <v>15</v>
      </c>
      <c r="J6251" t="s">
        <v>78</v>
      </c>
      <c r="K6251" t="s">
        <v>79</v>
      </c>
      <c r="L6251" t="s">
        <v>31274</v>
      </c>
      <c r="M6251" t="s">
        <v>31659</v>
      </c>
      <c r="N6251" t="s">
        <v>31660</v>
      </c>
      <c r="O6251" s="1" t="s">
        <v>31661</v>
      </c>
      <c r="P6251" t="s">
        <v>31662</v>
      </c>
      <c r="Q6251">
        <v>83</v>
      </c>
      <c r="R6251" t="s">
        <v>23</v>
      </c>
      <c r="S6251" t="s">
        <v>23</v>
      </c>
      <c r="T6251" t="s">
        <v>23</v>
      </c>
      <c r="U6251">
        <v>89</v>
      </c>
      <c r="V6251">
        <v>6</v>
      </c>
    </row>
    <row r="6252" spans="1:22">
      <c r="A6252">
        <v>6275943</v>
      </c>
      <c r="B6252" t="str">
        <f t="shared" si="493"/>
        <v>pMT</v>
      </c>
      <c r="C6252" t="str">
        <f t="shared" si="494"/>
        <v>NZ_CP009904.1</v>
      </c>
      <c r="D6252" t="str">
        <f t="shared" si="495"/>
        <v>CP009904</v>
      </c>
      <c r="E6252" t="str">
        <f t="shared" si="497"/>
        <v>Yersinia</v>
      </c>
      <c r="F6252" t="s">
        <v>32953</v>
      </c>
      <c r="G6252" t="str">
        <f t="shared" si="496"/>
        <v>Yersiniapestis                   Gammaproteobacteria96.47350.2379105--11082</v>
      </c>
      <c r="H6252" t="s">
        <v>31646</v>
      </c>
      <c r="I6252" t="s">
        <v>15</v>
      </c>
      <c r="J6252" t="s">
        <v>78</v>
      </c>
      <c r="K6252" t="s">
        <v>79</v>
      </c>
      <c r="L6252" t="s">
        <v>31420</v>
      </c>
      <c r="M6252" t="s">
        <v>31663</v>
      </c>
      <c r="N6252" t="s">
        <v>31664</v>
      </c>
      <c r="O6252" s="1" t="s">
        <v>31665</v>
      </c>
      <c r="P6252" t="s">
        <v>31666</v>
      </c>
      <c r="Q6252">
        <v>105</v>
      </c>
      <c r="R6252" t="s">
        <v>23</v>
      </c>
      <c r="S6252" t="s">
        <v>23</v>
      </c>
      <c r="T6252">
        <v>1</v>
      </c>
      <c r="U6252">
        <v>108</v>
      </c>
      <c r="V6252">
        <v>2</v>
      </c>
    </row>
    <row r="6253" spans="1:22">
      <c r="A6253">
        <v>6275847</v>
      </c>
      <c r="B6253" t="str">
        <f t="shared" si="493"/>
        <v>pPCP</v>
      </c>
      <c r="C6253" t="str">
        <f t="shared" si="494"/>
        <v>NZ_CP009903.1</v>
      </c>
      <c r="D6253" t="str">
        <f t="shared" si="495"/>
        <v>CP009903</v>
      </c>
      <c r="E6253" t="str">
        <f t="shared" si="497"/>
        <v>Yersinia</v>
      </c>
      <c r="F6253" t="s">
        <v>32953</v>
      </c>
      <c r="G6253" t="str">
        <f t="shared" si="496"/>
        <v xml:space="preserve">Yersiniapestis                   Gammaproteobacteria9.60945.280510---10-                                                                </v>
      </c>
      <c r="H6253" t="s">
        <v>31646</v>
      </c>
      <c r="I6253" t="s">
        <v>15</v>
      </c>
      <c r="J6253" t="s">
        <v>78</v>
      </c>
      <c r="K6253" t="s">
        <v>79</v>
      </c>
      <c r="L6253" t="s">
        <v>31415</v>
      </c>
      <c r="M6253" t="s">
        <v>31667</v>
      </c>
      <c r="N6253" t="s">
        <v>31668</v>
      </c>
      <c r="O6253" s="1" t="s">
        <v>31578</v>
      </c>
      <c r="P6253" t="s">
        <v>31579</v>
      </c>
      <c r="Q6253">
        <v>10</v>
      </c>
      <c r="R6253" t="s">
        <v>23</v>
      </c>
      <c r="S6253" t="s">
        <v>23</v>
      </c>
      <c r="T6253" t="s">
        <v>23</v>
      </c>
      <c r="U6253">
        <v>10</v>
      </c>
      <c r="V6253" t="s">
        <v>495</v>
      </c>
    </row>
    <row r="6254" spans="1:22">
      <c r="A6254">
        <v>6275751</v>
      </c>
      <c r="B6254" t="str">
        <f t="shared" si="493"/>
        <v>pPCP</v>
      </c>
      <c r="C6254" t="str">
        <f t="shared" si="494"/>
        <v>NC_017264.1</v>
      </c>
      <c r="D6254" t="str">
        <f t="shared" si="495"/>
        <v>CP001611</v>
      </c>
      <c r="E6254" t="str">
        <f t="shared" si="497"/>
        <v>Yersinia</v>
      </c>
      <c r="F6254" t="s">
        <v>32953</v>
      </c>
      <c r="G6254" t="str">
        <f t="shared" si="496"/>
        <v>Yersiniapestis                   Gammaproteobacteria4216445.29179---101</v>
      </c>
      <c r="H6254" t="s">
        <v>31669</v>
      </c>
      <c r="I6254" t="s">
        <v>15</v>
      </c>
      <c r="J6254" t="s">
        <v>78</v>
      </c>
      <c r="K6254" t="s">
        <v>79</v>
      </c>
      <c r="L6254" t="s">
        <v>31415</v>
      </c>
      <c r="M6254" t="s">
        <v>31670</v>
      </c>
      <c r="N6254" t="s">
        <v>31671</v>
      </c>
      <c r="O6254" s="1">
        <v>42164</v>
      </c>
      <c r="P6254" t="s">
        <v>31672</v>
      </c>
      <c r="Q6254">
        <v>9</v>
      </c>
      <c r="R6254" t="s">
        <v>23</v>
      </c>
      <c r="S6254" t="s">
        <v>23</v>
      </c>
      <c r="T6254" t="s">
        <v>23</v>
      </c>
      <c r="U6254">
        <v>10</v>
      </c>
      <c r="V6254">
        <v>1</v>
      </c>
    </row>
    <row r="6255" spans="1:22">
      <c r="A6255">
        <v>6275655</v>
      </c>
      <c r="B6255" t="str">
        <f t="shared" si="493"/>
        <v>pMT</v>
      </c>
      <c r="C6255" t="str">
        <f t="shared" si="494"/>
        <v>NC_017266.1</v>
      </c>
      <c r="D6255" t="str">
        <f t="shared" si="495"/>
        <v>CP001610</v>
      </c>
      <c r="E6255" t="str">
        <f t="shared" si="497"/>
        <v>Yersinia</v>
      </c>
      <c r="F6255" t="s">
        <v>32953</v>
      </c>
      <c r="G6255" t="str">
        <f t="shared" si="496"/>
        <v>Yersiniapestis                   Gammaproteobacteria99.28650.1531108--11101</v>
      </c>
      <c r="H6255" t="s">
        <v>31669</v>
      </c>
      <c r="I6255" t="s">
        <v>15</v>
      </c>
      <c r="J6255" t="s">
        <v>78</v>
      </c>
      <c r="K6255" t="s">
        <v>79</v>
      </c>
      <c r="L6255" t="s">
        <v>31420</v>
      </c>
      <c r="M6255" t="s">
        <v>31673</v>
      </c>
      <c r="N6255" t="s">
        <v>31674</v>
      </c>
      <c r="O6255" s="1" t="s">
        <v>31452</v>
      </c>
      <c r="P6255" t="s">
        <v>31675</v>
      </c>
      <c r="Q6255">
        <v>108</v>
      </c>
      <c r="R6255" t="s">
        <v>23</v>
      </c>
      <c r="S6255" t="s">
        <v>23</v>
      </c>
      <c r="T6255">
        <v>1</v>
      </c>
      <c r="U6255">
        <v>110</v>
      </c>
      <c r="V6255">
        <v>1</v>
      </c>
    </row>
    <row r="6256" spans="1:22">
      <c r="A6256">
        <v>6275559</v>
      </c>
      <c r="B6256" t="str">
        <f t="shared" si="493"/>
        <v>pCD</v>
      </c>
      <c r="C6256" t="str">
        <f t="shared" si="494"/>
        <v>NC_017263.1</v>
      </c>
      <c r="D6256" t="str">
        <f t="shared" si="495"/>
        <v>CP001609</v>
      </c>
      <c r="E6256" t="str">
        <f t="shared" si="497"/>
        <v>Yersinia</v>
      </c>
      <c r="F6256" t="s">
        <v>32953</v>
      </c>
      <c r="G6256" t="str">
        <f t="shared" si="496"/>
        <v>Yersiniapestis                   Gammaproteobacteria68.55244.630483--1884</v>
      </c>
      <c r="H6256" t="s">
        <v>31669</v>
      </c>
      <c r="I6256" t="s">
        <v>15</v>
      </c>
      <c r="J6256" t="s">
        <v>78</v>
      </c>
      <c r="K6256" t="s">
        <v>79</v>
      </c>
      <c r="L6256" t="s">
        <v>31274</v>
      </c>
      <c r="M6256" t="s">
        <v>31676</v>
      </c>
      <c r="N6256" t="s">
        <v>31677</v>
      </c>
      <c r="O6256" s="1" t="s">
        <v>31448</v>
      </c>
      <c r="P6256" t="s">
        <v>31678</v>
      </c>
      <c r="Q6256">
        <v>83</v>
      </c>
      <c r="R6256" t="s">
        <v>23</v>
      </c>
      <c r="S6256" t="s">
        <v>23</v>
      </c>
      <c r="T6256">
        <v>1</v>
      </c>
      <c r="U6256">
        <v>88</v>
      </c>
      <c r="V6256">
        <v>4</v>
      </c>
    </row>
    <row r="6257" spans="1:22">
      <c r="A6257">
        <v>6275463</v>
      </c>
      <c r="B6257" t="str">
        <f t="shared" si="493"/>
        <v>pMT1</v>
      </c>
      <c r="C6257" t="str">
        <f t="shared" si="494"/>
        <v>NC_005815.1</v>
      </c>
      <c r="D6257" t="str">
        <f t="shared" si="495"/>
        <v>AE017045</v>
      </c>
      <c r="E6257" t="str">
        <f t="shared" si="497"/>
        <v>Yersinia</v>
      </c>
      <c r="F6257" t="s">
        <v>32953</v>
      </c>
      <c r="G6257" t="str">
        <f t="shared" si="496"/>
        <v>Yersiniapestis                   Gammaproteobacteria106.64250.3113115--11193</v>
      </c>
      <c r="H6257" t="s">
        <v>31679</v>
      </c>
      <c r="I6257" t="s">
        <v>15</v>
      </c>
      <c r="J6257" t="s">
        <v>78</v>
      </c>
      <c r="K6257" t="s">
        <v>79</v>
      </c>
      <c r="L6257" t="s">
        <v>31388</v>
      </c>
      <c r="M6257" t="s">
        <v>31680</v>
      </c>
      <c r="N6257" t="s">
        <v>31681</v>
      </c>
      <c r="O6257" s="1" t="s">
        <v>31682</v>
      </c>
      <c r="P6257" t="s">
        <v>31683</v>
      </c>
      <c r="Q6257">
        <v>115</v>
      </c>
      <c r="R6257" t="s">
        <v>23</v>
      </c>
      <c r="S6257" t="s">
        <v>23</v>
      </c>
      <c r="T6257">
        <v>1</v>
      </c>
      <c r="U6257">
        <v>119</v>
      </c>
      <c r="V6257">
        <v>3</v>
      </c>
    </row>
    <row r="6258" spans="1:22">
      <c r="A6258">
        <v>6275367</v>
      </c>
      <c r="B6258" t="str">
        <f t="shared" si="493"/>
        <v>pCD1</v>
      </c>
      <c r="C6258" t="str">
        <f t="shared" si="494"/>
        <v>NC_005813.1</v>
      </c>
      <c r="D6258" t="str">
        <f t="shared" si="495"/>
        <v>AE017043</v>
      </c>
      <c r="E6258" t="str">
        <f t="shared" si="497"/>
        <v>Yersinia</v>
      </c>
      <c r="F6258" t="s">
        <v>32953</v>
      </c>
      <c r="G6258" t="str">
        <f t="shared" si="496"/>
        <v>Yersiniapestis                   Gammaproteobacteria70.15944.846788---891</v>
      </c>
      <c r="H6258" t="s">
        <v>31679</v>
      </c>
      <c r="I6258" t="s">
        <v>15</v>
      </c>
      <c r="J6258" t="s">
        <v>78</v>
      </c>
      <c r="K6258" t="s">
        <v>79</v>
      </c>
      <c r="L6258" t="s">
        <v>31383</v>
      </c>
      <c r="M6258" t="s">
        <v>31684</v>
      </c>
      <c r="N6258" t="s">
        <v>31685</v>
      </c>
      <c r="O6258" s="1" t="s">
        <v>31686</v>
      </c>
      <c r="P6258" t="s">
        <v>31687</v>
      </c>
      <c r="Q6258">
        <v>88</v>
      </c>
      <c r="R6258" t="s">
        <v>23</v>
      </c>
      <c r="S6258" t="s">
        <v>23</v>
      </c>
      <c r="T6258" t="s">
        <v>23</v>
      </c>
      <c r="U6258">
        <v>89</v>
      </c>
      <c r="V6258">
        <v>1</v>
      </c>
    </row>
    <row r="6259" spans="1:22">
      <c r="A6259">
        <v>6275271</v>
      </c>
      <c r="B6259" t="str">
        <f t="shared" si="493"/>
        <v>pCRY</v>
      </c>
      <c r="C6259" t="str">
        <f t="shared" si="494"/>
        <v>NC_005814.1</v>
      </c>
      <c r="D6259" t="str">
        <f t="shared" si="495"/>
        <v>AE017044</v>
      </c>
      <c r="E6259" t="str">
        <f t="shared" si="497"/>
        <v>Yersinia</v>
      </c>
      <c r="F6259" t="s">
        <v>32953</v>
      </c>
      <c r="G6259" t="str">
        <f t="shared" si="496"/>
        <v>Yersiniapestis                   Gammaproteobacteria21.74249.066327---281</v>
      </c>
      <c r="H6259" t="s">
        <v>31679</v>
      </c>
      <c r="I6259" t="s">
        <v>15</v>
      </c>
      <c r="J6259" t="s">
        <v>78</v>
      </c>
      <c r="K6259" t="s">
        <v>79</v>
      </c>
      <c r="L6259" t="s">
        <v>31688</v>
      </c>
      <c r="M6259" t="s">
        <v>31689</v>
      </c>
      <c r="N6259" t="s">
        <v>31690</v>
      </c>
      <c r="O6259" s="1" t="s">
        <v>31691</v>
      </c>
      <c r="P6259" t="s">
        <v>31692</v>
      </c>
      <c r="Q6259">
        <v>27</v>
      </c>
      <c r="R6259" t="s">
        <v>23</v>
      </c>
      <c r="S6259" t="s">
        <v>23</v>
      </c>
      <c r="T6259" t="s">
        <v>23</v>
      </c>
      <c r="U6259">
        <v>28</v>
      </c>
      <c r="V6259">
        <v>1</v>
      </c>
    </row>
    <row r="6260" spans="1:22">
      <c r="A6260">
        <v>6275175</v>
      </c>
      <c r="B6260" t="str">
        <f t="shared" si="493"/>
        <v>pPCP1</v>
      </c>
      <c r="C6260" t="str">
        <f t="shared" si="494"/>
        <v>NC_005816.1</v>
      </c>
      <c r="D6260" t="str">
        <f t="shared" si="495"/>
        <v>AE017046</v>
      </c>
      <c r="E6260" t="str">
        <f t="shared" si="497"/>
        <v>Yersinia</v>
      </c>
      <c r="F6260" t="s">
        <v>32953</v>
      </c>
      <c r="G6260" t="str">
        <f t="shared" si="496"/>
        <v xml:space="preserve">Yersiniapestis                   Gammaproteobacteria9.60945.259710---10-                                        </v>
      </c>
      <c r="H6260" t="s">
        <v>31679</v>
      </c>
      <c r="I6260" t="s">
        <v>15</v>
      </c>
      <c r="J6260" t="s">
        <v>78</v>
      </c>
      <c r="K6260" t="s">
        <v>79</v>
      </c>
      <c r="L6260" t="s">
        <v>31393</v>
      </c>
      <c r="M6260" t="s">
        <v>31693</v>
      </c>
      <c r="N6260" t="s">
        <v>31694</v>
      </c>
      <c r="O6260" s="1" t="s">
        <v>31578</v>
      </c>
      <c r="P6260" t="s">
        <v>31695</v>
      </c>
      <c r="Q6260">
        <v>10</v>
      </c>
      <c r="R6260" t="s">
        <v>23</v>
      </c>
      <c r="S6260" t="s">
        <v>23</v>
      </c>
      <c r="T6260" t="s">
        <v>23</v>
      </c>
      <c r="U6260">
        <v>10</v>
      </c>
      <c r="V6260" t="s">
        <v>44</v>
      </c>
    </row>
    <row r="6261" spans="1:22">
      <c r="A6261">
        <v>6275079</v>
      </c>
      <c r="B6261" t="str">
        <f t="shared" si="493"/>
        <v>pIP1202</v>
      </c>
      <c r="C6261" t="str">
        <f t="shared" si="494"/>
        <v>NC_009141.1</v>
      </c>
      <c r="D6261" t="str">
        <f t="shared" si="495"/>
        <v>CP000603</v>
      </c>
      <c r="E6261" t="str">
        <f t="shared" si="497"/>
        <v>Yersinia</v>
      </c>
      <c r="F6261" t="s">
        <v>32953</v>
      </c>
      <c r="G6261" t="str">
        <f t="shared" si="496"/>
        <v>Yersiniapestis                   Gammaproteobacteria182.91352.8574217---2258</v>
      </c>
      <c r="H6261" t="s">
        <v>31696</v>
      </c>
      <c r="I6261" t="s">
        <v>15</v>
      </c>
      <c r="J6261" t="s">
        <v>78</v>
      </c>
      <c r="K6261" t="s">
        <v>79</v>
      </c>
      <c r="L6261" t="s">
        <v>31697</v>
      </c>
      <c r="M6261" t="s">
        <v>31698</v>
      </c>
      <c r="N6261" t="s">
        <v>31699</v>
      </c>
      <c r="O6261" s="1" t="s">
        <v>31700</v>
      </c>
      <c r="P6261" t="s">
        <v>31701</v>
      </c>
      <c r="Q6261">
        <v>217</v>
      </c>
      <c r="R6261" t="s">
        <v>23</v>
      </c>
      <c r="S6261" t="s">
        <v>23</v>
      </c>
      <c r="T6261" t="s">
        <v>23</v>
      </c>
      <c r="U6261">
        <v>225</v>
      </c>
      <c r="V6261">
        <v>8</v>
      </c>
    </row>
    <row r="6262" spans="1:22">
      <c r="A6262">
        <v>6274983</v>
      </c>
      <c r="B6262" t="str">
        <f t="shared" si="493"/>
        <v>pMT1</v>
      </c>
      <c r="C6262" t="str">
        <f t="shared" si="494"/>
        <v>NC_009596.1</v>
      </c>
      <c r="D6262" t="str">
        <f t="shared" si="495"/>
        <v>CP000723</v>
      </c>
      <c r="E6262" t="str">
        <f t="shared" si="497"/>
        <v>Yersinia</v>
      </c>
      <c r="F6262" t="s">
        <v>32953</v>
      </c>
      <c r="G6262" t="str">
        <f t="shared" si="496"/>
        <v xml:space="preserve">Yersiniapestis                   Gammaproteobacteria96.2150.2287107--1108-                                                        </v>
      </c>
      <c r="H6262" t="s">
        <v>31702</v>
      </c>
      <c r="I6262" t="s">
        <v>15</v>
      </c>
      <c r="J6262" t="s">
        <v>78</v>
      </c>
      <c r="K6262" t="s">
        <v>79</v>
      </c>
      <c r="L6262" t="s">
        <v>31388</v>
      </c>
      <c r="M6262" t="s">
        <v>31703</v>
      </c>
      <c r="N6262" t="s">
        <v>31704</v>
      </c>
      <c r="O6262" s="1" t="s">
        <v>31423</v>
      </c>
      <c r="P6262" t="s">
        <v>31392</v>
      </c>
      <c r="Q6262">
        <v>107</v>
      </c>
      <c r="R6262" t="s">
        <v>23</v>
      </c>
      <c r="S6262" t="s">
        <v>23</v>
      </c>
      <c r="T6262">
        <v>1</v>
      </c>
      <c r="U6262">
        <v>108</v>
      </c>
      <c r="V6262" t="s">
        <v>58</v>
      </c>
    </row>
    <row r="6263" spans="1:22">
      <c r="A6263">
        <v>6274887</v>
      </c>
      <c r="B6263" t="str">
        <f t="shared" si="493"/>
        <v>pCD1</v>
      </c>
      <c r="C6263" t="str">
        <f t="shared" si="494"/>
        <v>NC_009595.1</v>
      </c>
      <c r="D6263" t="str">
        <f t="shared" si="495"/>
        <v>CP000722</v>
      </c>
      <c r="E6263" t="str">
        <f t="shared" si="497"/>
        <v>Yersinia</v>
      </c>
      <c r="F6263" t="s">
        <v>32953</v>
      </c>
      <c r="G6263" t="str">
        <f t="shared" si="496"/>
        <v>Yersiniapestis                   Gammaproteobacteria70.30544.836189--1911</v>
      </c>
      <c r="H6263" t="s">
        <v>31702</v>
      </c>
      <c r="I6263" t="s">
        <v>15</v>
      </c>
      <c r="J6263" t="s">
        <v>78</v>
      </c>
      <c r="K6263" t="s">
        <v>79</v>
      </c>
      <c r="L6263" t="s">
        <v>31383</v>
      </c>
      <c r="M6263" t="s">
        <v>31705</v>
      </c>
      <c r="N6263" t="s">
        <v>31706</v>
      </c>
      <c r="O6263" s="1" t="s">
        <v>31413</v>
      </c>
      <c r="P6263" t="s">
        <v>31432</v>
      </c>
      <c r="Q6263">
        <v>89</v>
      </c>
      <c r="R6263" t="s">
        <v>23</v>
      </c>
      <c r="S6263" t="s">
        <v>23</v>
      </c>
      <c r="T6263">
        <v>1</v>
      </c>
      <c r="U6263">
        <v>91</v>
      </c>
      <c r="V6263">
        <v>1</v>
      </c>
    </row>
    <row r="6264" spans="1:22">
      <c r="A6264">
        <v>6274791</v>
      </c>
      <c r="B6264" t="str">
        <f t="shared" si="493"/>
        <v>pMT1</v>
      </c>
      <c r="C6264" t="str">
        <f t="shared" si="494"/>
        <v>NC_003134.1</v>
      </c>
      <c r="D6264" t="str">
        <f t="shared" si="495"/>
        <v>AL117211</v>
      </c>
      <c r="E6264" t="str">
        <f t="shared" si="497"/>
        <v>Yersinia</v>
      </c>
      <c r="F6264" t="s">
        <v>32953</v>
      </c>
      <c r="G6264" t="str">
        <f t="shared" si="496"/>
        <v>Yersiniapestis                   Gammaproteobacteria96.2150.2276101---1073</v>
      </c>
      <c r="H6264" t="s">
        <v>31707</v>
      </c>
      <c r="I6264" t="s">
        <v>15</v>
      </c>
      <c r="J6264" t="s">
        <v>78</v>
      </c>
      <c r="K6264" t="s">
        <v>79</v>
      </c>
      <c r="L6264" t="s">
        <v>31388</v>
      </c>
      <c r="M6264" t="s">
        <v>31708</v>
      </c>
      <c r="N6264" t="s">
        <v>31709</v>
      </c>
      <c r="O6264" s="1" t="s">
        <v>31423</v>
      </c>
      <c r="P6264" t="s">
        <v>31616</v>
      </c>
      <c r="Q6264">
        <v>101</v>
      </c>
      <c r="R6264" t="s">
        <v>23</v>
      </c>
      <c r="S6264" t="s">
        <v>23</v>
      </c>
      <c r="T6264" t="s">
        <v>23</v>
      </c>
      <c r="U6264">
        <v>107</v>
      </c>
      <c r="V6264">
        <v>3</v>
      </c>
    </row>
    <row r="6265" spans="1:22">
      <c r="A6265">
        <v>6274695</v>
      </c>
      <c r="B6265" t="str">
        <f t="shared" si="493"/>
        <v>pPCP1</v>
      </c>
      <c r="C6265" t="str">
        <f t="shared" si="494"/>
        <v>NC_003132.1</v>
      </c>
      <c r="D6265" t="str">
        <f t="shared" si="495"/>
        <v>AL109969</v>
      </c>
      <c r="E6265" t="str">
        <f t="shared" si="497"/>
        <v>Yersinia</v>
      </c>
      <c r="F6265" t="s">
        <v>32953</v>
      </c>
      <c r="G6265" t="str">
        <f t="shared" si="496"/>
        <v xml:space="preserve">Yersiniapestis                   Gammaproteobacteria9.61245.26639---9-                                                                </v>
      </c>
      <c r="H6265" t="s">
        <v>31707</v>
      </c>
      <c r="I6265" t="s">
        <v>15</v>
      </c>
      <c r="J6265" t="s">
        <v>78</v>
      </c>
      <c r="K6265" t="s">
        <v>79</v>
      </c>
      <c r="L6265" t="s">
        <v>31393</v>
      </c>
      <c r="M6265" t="s">
        <v>31710</v>
      </c>
      <c r="N6265" t="s">
        <v>31711</v>
      </c>
      <c r="O6265" s="1" t="s">
        <v>31623</v>
      </c>
      <c r="P6265" t="s">
        <v>31624</v>
      </c>
      <c r="Q6265">
        <v>9</v>
      </c>
      <c r="R6265" t="s">
        <v>23</v>
      </c>
      <c r="S6265" t="s">
        <v>23</v>
      </c>
      <c r="T6265" t="s">
        <v>23</v>
      </c>
      <c r="U6265">
        <v>9</v>
      </c>
      <c r="V6265" t="s">
        <v>495</v>
      </c>
    </row>
    <row r="6266" spans="1:22">
      <c r="A6266">
        <v>6274599</v>
      </c>
      <c r="B6266" t="str">
        <f t="shared" si="493"/>
        <v>pCD1</v>
      </c>
      <c r="C6266" t="str">
        <f t="shared" si="494"/>
        <v>NC_003131.1</v>
      </c>
      <c r="D6266" t="str">
        <f t="shared" si="495"/>
        <v>AL117189</v>
      </c>
      <c r="E6266" t="str">
        <f t="shared" si="497"/>
        <v>Yersinia</v>
      </c>
      <c r="F6266" t="s">
        <v>32953</v>
      </c>
      <c r="G6266" t="str">
        <f t="shared" si="496"/>
        <v>Yersiniapestis                   Gammaproteobacteria70.30544.836171--11024</v>
      </c>
      <c r="H6266" t="s">
        <v>31707</v>
      </c>
      <c r="I6266" t="s">
        <v>15</v>
      </c>
      <c r="J6266" t="s">
        <v>78</v>
      </c>
      <c r="K6266" t="s">
        <v>79</v>
      </c>
      <c r="L6266" t="s">
        <v>31383</v>
      </c>
      <c r="M6266" t="s">
        <v>31712</v>
      </c>
      <c r="N6266" t="s">
        <v>31713</v>
      </c>
      <c r="O6266" s="1" t="s">
        <v>31413</v>
      </c>
      <c r="P6266" t="s">
        <v>31432</v>
      </c>
      <c r="Q6266">
        <v>71</v>
      </c>
      <c r="R6266" t="s">
        <v>23</v>
      </c>
      <c r="S6266" t="s">
        <v>23</v>
      </c>
      <c r="T6266">
        <v>1</v>
      </c>
      <c r="U6266">
        <v>102</v>
      </c>
      <c r="V6266">
        <v>4</v>
      </c>
    </row>
    <row r="6267" spans="1:22">
      <c r="A6267">
        <v>6274503</v>
      </c>
      <c r="B6267" t="str">
        <f t="shared" si="493"/>
        <v>unnamed_2</v>
      </c>
      <c r="C6267" t="str">
        <f t="shared" si="494"/>
        <v>-</v>
      </c>
      <c r="D6267" t="str">
        <f t="shared" si="495"/>
        <v>CP009971.1</v>
      </c>
      <c r="E6267" t="str">
        <f t="shared" si="497"/>
        <v>Yersinia</v>
      </c>
      <c r="F6267" t="s">
        <v>32953</v>
      </c>
      <c r="G6267" t="str">
        <f t="shared" si="496"/>
        <v xml:space="preserve">Yersiniapestis                   Gammaproteobacteria96.2150.2276100---100-                                                                </v>
      </c>
      <c r="H6267" t="s">
        <v>31707</v>
      </c>
      <c r="I6267" t="s">
        <v>15</v>
      </c>
      <c r="J6267" t="s">
        <v>78</v>
      </c>
      <c r="K6267" t="s">
        <v>79</v>
      </c>
      <c r="L6267" t="s">
        <v>2757</v>
      </c>
      <c r="M6267" t="s">
        <v>23</v>
      </c>
      <c r="N6267" t="s">
        <v>31714</v>
      </c>
      <c r="O6267" s="1" t="s">
        <v>31423</v>
      </c>
      <c r="P6267" t="s">
        <v>31616</v>
      </c>
      <c r="Q6267">
        <v>100</v>
      </c>
      <c r="R6267" t="s">
        <v>23</v>
      </c>
      <c r="S6267" t="s">
        <v>23</v>
      </c>
      <c r="T6267" t="s">
        <v>23</v>
      </c>
      <c r="U6267">
        <v>100</v>
      </c>
      <c r="V6267" t="s">
        <v>495</v>
      </c>
    </row>
    <row r="6268" spans="1:22">
      <c r="A6268">
        <v>6274407</v>
      </c>
      <c r="B6268" t="str">
        <f t="shared" si="493"/>
        <v>unnamed_1</v>
      </c>
      <c r="C6268" t="str">
        <f t="shared" si="494"/>
        <v>-</v>
      </c>
      <c r="D6268" t="str">
        <f t="shared" si="495"/>
        <v>CP009972.1</v>
      </c>
      <c r="E6268" t="str">
        <f t="shared" si="497"/>
        <v>Yersinia</v>
      </c>
      <c r="F6268" t="s">
        <v>32953</v>
      </c>
      <c r="G6268" t="str">
        <f t="shared" si="496"/>
        <v xml:space="preserve">Yersiniapestis                   Gammaproteobacteria70.30544.836190---90-                                                                </v>
      </c>
      <c r="H6268" t="s">
        <v>31707</v>
      </c>
      <c r="I6268" t="s">
        <v>15</v>
      </c>
      <c r="J6268" t="s">
        <v>78</v>
      </c>
      <c r="K6268" t="s">
        <v>79</v>
      </c>
      <c r="L6268" t="s">
        <v>2752</v>
      </c>
      <c r="M6268" t="s">
        <v>23</v>
      </c>
      <c r="N6268" t="s">
        <v>31715</v>
      </c>
      <c r="O6268" s="1" t="s">
        <v>31413</v>
      </c>
      <c r="P6268" t="s">
        <v>31432</v>
      </c>
      <c r="Q6268">
        <v>90</v>
      </c>
      <c r="R6268" t="s">
        <v>23</v>
      </c>
      <c r="S6268" t="s">
        <v>23</v>
      </c>
      <c r="T6268" t="s">
        <v>23</v>
      </c>
      <c r="U6268">
        <v>90</v>
      </c>
      <c r="V6268" t="s">
        <v>495</v>
      </c>
    </row>
    <row r="6269" spans="1:22">
      <c r="A6269">
        <v>6274311</v>
      </c>
      <c r="B6269" t="str">
        <f t="shared" si="493"/>
        <v>pMT1</v>
      </c>
      <c r="C6269" t="str">
        <f t="shared" si="494"/>
        <v>NC_017155.1</v>
      </c>
      <c r="D6269" t="str">
        <f t="shared" si="495"/>
        <v>CP001587</v>
      </c>
      <c r="E6269" t="str">
        <f t="shared" si="497"/>
        <v>Yersinia</v>
      </c>
      <c r="F6269" t="s">
        <v>32953</v>
      </c>
      <c r="G6269" t="str">
        <f t="shared" si="496"/>
        <v>Yersiniapestis                   Gammaproteobacteria94.24950.2032103--11051</v>
      </c>
      <c r="H6269" t="s">
        <v>31716</v>
      </c>
      <c r="I6269" t="s">
        <v>15</v>
      </c>
      <c r="J6269" t="s">
        <v>78</v>
      </c>
      <c r="K6269" t="s">
        <v>79</v>
      </c>
      <c r="L6269" t="s">
        <v>31388</v>
      </c>
      <c r="M6269" t="s">
        <v>31717</v>
      </c>
      <c r="N6269" t="s">
        <v>31718</v>
      </c>
      <c r="O6269" s="1" t="s">
        <v>31719</v>
      </c>
      <c r="P6269" t="s">
        <v>31720</v>
      </c>
      <c r="Q6269">
        <v>103</v>
      </c>
      <c r="R6269" t="s">
        <v>23</v>
      </c>
      <c r="S6269" t="s">
        <v>23</v>
      </c>
      <c r="T6269">
        <v>1</v>
      </c>
      <c r="U6269">
        <v>105</v>
      </c>
      <c r="V6269">
        <v>1</v>
      </c>
    </row>
    <row r="6270" spans="1:22">
      <c r="A6270">
        <v>6274215</v>
      </c>
      <c r="B6270" t="str">
        <f t="shared" si="493"/>
        <v>pPCY1</v>
      </c>
      <c r="C6270" t="str">
        <f t="shared" si="494"/>
        <v>NC_017156.1</v>
      </c>
      <c r="D6270" t="str">
        <f t="shared" si="495"/>
        <v>CP001588</v>
      </c>
      <c r="E6270" t="str">
        <f t="shared" si="497"/>
        <v>Yersinia</v>
      </c>
      <c r="F6270" t="s">
        <v>32953</v>
      </c>
      <c r="G6270" t="str">
        <f t="shared" si="496"/>
        <v>Yersiniapestis                   Gammaproteobacteria9.61145.28149---101</v>
      </c>
      <c r="H6270" t="s">
        <v>31716</v>
      </c>
      <c r="I6270" t="s">
        <v>15</v>
      </c>
      <c r="J6270" t="s">
        <v>78</v>
      </c>
      <c r="K6270" t="s">
        <v>79</v>
      </c>
      <c r="L6270" t="s">
        <v>31721</v>
      </c>
      <c r="M6270" t="s">
        <v>31722</v>
      </c>
      <c r="N6270" t="s">
        <v>31723</v>
      </c>
      <c r="O6270" s="1" t="s">
        <v>31724</v>
      </c>
      <c r="P6270" t="s">
        <v>31725</v>
      </c>
      <c r="Q6270">
        <v>9</v>
      </c>
      <c r="R6270" t="s">
        <v>23</v>
      </c>
      <c r="S6270" t="s">
        <v>23</v>
      </c>
      <c r="T6270" t="s">
        <v>23</v>
      </c>
      <c r="U6270">
        <v>10</v>
      </c>
      <c r="V6270">
        <v>1</v>
      </c>
    </row>
    <row r="6271" spans="1:22">
      <c r="A6271">
        <v>6274119</v>
      </c>
      <c r="B6271" t="str">
        <f t="shared" si="493"/>
        <v>pCD1</v>
      </c>
      <c r="C6271" t="str">
        <f t="shared" si="494"/>
        <v>NC_017153.1</v>
      </c>
      <c r="D6271" t="str">
        <f t="shared" si="495"/>
        <v>CP001586</v>
      </c>
      <c r="E6271" t="str">
        <f t="shared" si="497"/>
        <v>Yersinia</v>
      </c>
      <c r="F6271" t="s">
        <v>32953</v>
      </c>
      <c r="G6271" t="str">
        <f t="shared" si="496"/>
        <v>Yersiniapestis                   Gammaproteobacteria68.34244.643184---862</v>
      </c>
      <c r="H6271" t="s">
        <v>31716</v>
      </c>
      <c r="I6271" t="s">
        <v>15</v>
      </c>
      <c r="J6271" t="s">
        <v>78</v>
      </c>
      <c r="K6271" t="s">
        <v>79</v>
      </c>
      <c r="L6271" t="s">
        <v>31383</v>
      </c>
      <c r="M6271" t="s">
        <v>31726</v>
      </c>
      <c r="N6271" t="s">
        <v>31727</v>
      </c>
      <c r="O6271" s="1" t="s">
        <v>31728</v>
      </c>
      <c r="P6271" t="s">
        <v>31729</v>
      </c>
      <c r="Q6271">
        <v>84</v>
      </c>
      <c r="R6271" t="s">
        <v>23</v>
      </c>
      <c r="S6271" t="s">
        <v>23</v>
      </c>
      <c r="T6271" t="s">
        <v>23</v>
      </c>
      <c r="U6271">
        <v>86</v>
      </c>
      <c r="V6271">
        <v>2</v>
      </c>
    </row>
    <row r="6272" spans="1:22">
      <c r="A6272">
        <v>6274023</v>
      </c>
      <c r="B6272" t="str">
        <f t="shared" si="493"/>
        <v>pPCP1</v>
      </c>
      <c r="C6272" t="str">
        <f t="shared" si="494"/>
        <v>NC_017159.1</v>
      </c>
      <c r="D6272" t="str">
        <f t="shared" si="495"/>
        <v>CP001592</v>
      </c>
      <c r="E6272" t="str">
        <f t="shared" si="497"/>
        <v>Yersinia</v>
      </c>
      <c r="F6272" t="s">
        <v>32953</v>
      </c>
      <c r="G6272" t="str">
        <f t="shared" si="496"/>
        <v>Yersiniapestis                   Gammaproteobacteria9.60845.28529---101</v>
      </c>
      <c r="H6272" t="s">
        <v>31730</v>
      </c>
      <c r="I6272" t="s">
        <v>15</v>
      </c>
      <c r="J6272" t="s">
        <v>78</v>
      </c>
      <c r="K6272" t="s">
        <v>79</v>
      </c>
      <c r="L6272" t="s">
        <v>31393</v>
      </c>
      <c r="M6272" t="s">
        <v>31731</v>
      </c>
      <c r="N6272" t="s">
        <v>31732</v>
      </c>
      <c r="O6272" s="1" t="s">
        <v>31408</v>
      </c>
      <c r="P6272" t="s">
        <v>31733</v>
      </c>
      <c r="Q6272">
        <v>9</v>
      </c>
      <c r="R6272" t="s">
        <v>23</v>
      </c>
      <c r="S6272" t="s">
        <v>23</v>
      </c>
      <c r="T6272" t="s">
        <v>23</v>
      </c>
      <c r="U6272">
        <v>10</v>
      </c>
      <c r="V6272">
        <v>1</v>
      </c>
    </row>
    <row r="6273" spans="1:22">
      <c r="A6273">
        <v>6273927</v>
      </c>
      <c r="B6273" t="str">
        <f t="shared" si="493"/>
        <v>pCD1</v>
      </c>
      <c r="C6273" t="str">
        <f t="shared" si="494"/>
        <v>NC_017157.1</v>
      </c>
      <c r="D6273" t="str">
        <f t="shared" si="495"/>
        <v>CP001590</v>
      </c>
      <c r="E6273" t="str">
        <f t="shared" si="497"/>
        <v>Yersinia</v>
      </c>
      <c r="F6273" t="s">
        <v>32953</v>
      </c>
      <c r="G6273" t="str">
        <f t="shared" si="496"/>
        <v>Yersiniapestis                   Gammaproteobacteria69.66544.719787---881</v>
      </c>
      <c r="H6273" t="s">
        <v>31730</v>
      </c>
      <c r="I6273" t="s">
        <v>15</v>
      </c>
      <c r="J6273" t="s">
        <v>78</v>
      </c>
      <c r="K6273" t="s">
        <v>79</v>
      </c>
      <c r="L6273" t="s">
        <v>31383</v>
      </c>
      <c r="M6273" t="s">
        <v>31734</v>
      </c>
      <c r="N6273" t="s">
        <v>31735</v>
      </c>
      <c r="O6273" s="1" t="s">
        <v>31736</v>
      </c>
      <c r="P6273" t="s">
        <v>31737</v>
      </c>
      <c r="Q6273">
        <v>87</v>
      </c>
      <c r="R6273" t="s">
        <v>23</v>
      </c>
      <c r="S6273" t="s">
        <v>23</v>
      </c>
      <c r="T6273" t="s">
        <v>23</v>
      </c>
      <c r="U6273">
        <v>88</v>
      </c>
      <c r="V6273">
        <v>1</v>
      </c>
    </row>
    <row r="6274" spans="1:22">
      <c r="A6274">
        <v>6273831</v>
      </c>
      <c r="B6274" t="str">
        <f t="shared" si="493"/>
        <v>pMT1</v>
      </c>
      <c r="C6274" t="str">
        <f t="shared" si="494"/>
        <v>NC_017158.1</v>
      </c>
      <c r="D6274" t="str">
        <f t="shared" si="495"/>
        <v>CP001591</v>
      </c>
      <c r="E6274" t="str">
        <f t="shared" si="497"/>
        <v>Yersinia</v>
      </c>
      <c r="F6274" t="s">
        <v>32953</v>
      </c>
      <c r="G6274" t="str">
        <f t="shared" si="496"/>
        <v>Yersiniapestis                   Gammaproteobacteria96.04650.2301100--11087</v>
      </c>
      <c r="H6274" t="s">
        <v>31730</v>
      </c>
      <c r="I6274" t="s">
        <v>15</v>
      </c>
      <c r="J6274" t="s">
        <v>78</v>
      </c>
      <c r="K6274" t="s">
        <v>79</v>
      </c>
      <c r="L6274" t="s">
        <v>31388</v>
      </c>
      <c r="M6274" t="s">
        <v>31738</v>
      </c>
      <c r="N6274" t="s">
        <v>31739</v>
      </c>
      <c r="O6274" s="1" t="s">
        <v>31740</v>
      </c>
      <c r="P6274" t="s">
        <v>31741</v>
      </c>
      <c r="Q6274">
        <v>100</v>
      </c>
      <c r="R6274" t="s">
        <v>23</v>
      </c>
      <c r="S6274" t="s">
        <v>23</v>
      </c>
      <c r="T6274">
        <v>1</v>
      </c>
      <c r="U6274">
        <v>108</v>
      </c>
      <c r="V6274">
        <v>7</v>
      </c>
    </row>
    <row r="6275" spans="1:22">
      <c r="A6275">
        <v>6273735</v>
      </c>
      <c r="B6275" t="str">
        <f t="shared" ref="B6275:B6338" si="498">L6275</f>
        <v>pCD</v>
      </c>
      <c r="C6275" t="str">
        <f t="shared" ref="C6275:C6338" si="499">M6275</f>
        <v>NC_015056.1</v>
      </c>
      <c r="D6275" t="str">
        <f t="shared" ref="D6275:D6338" si="500">N6275</f>
        <v>CP002182</v>
      </c>
      <c r="E6275" t="str">
        <f t="shared" si="497"/>
        <v>Yersinia</v>
      </c>
      <c r="F6275" t="s">
        <v>32953</v>
      </c>
      <c r="G6275" t="str">
        <f t="shared" ref="G6275:G6338" si="501">CONCATENATE(E6275,F6275,K6275,O6275,P6275,Q6275,R6275,S6275,T6275,U6275,V6275)</f>
        <v>Yersiniapestis                   Gammaproteobacteria77.07245.416116---1226</v>
      </c>
      <c r="H6275" t="s">
        <v>31742</v>
      </c>
      <c r="I6275" t="s">
        <v>15</v>
      </c>
      <c r="J6275" t="s">
        <v>78</v>
      </c>
      <c r="K6275" t="s">
        <v>79</v>
      </c>
      <c r="L6275" t="s">
        <v>31274</v>
      </c>
      <c r="M6275" t="s">
        <v>31743</v>
      </c>
      <c r="N6275" t="s">
        <v>31744</v>
      </c>
      <c r="O6275" s="1" t="s">
        <v>31745</v>
      </c>
      <c r="P6275" t="s">
        <v>31746</v>
      </c>
      <c r="Q6275">
        <v>116</v>
      </c>
      <c r="R6275" t="s">
        <v>23</v>
      </c>
      <c r="S6275" t="s">
        <v>23</v>
      </c>
      <c r="T6275" t="s">
        <v>23</v>
      </c>
      <c r="U6275">
        <v>122</v>
      </c>
      <c r="V6275">
        <v>6</v>
      </c>
    </row>
    <row r="6276" spans="1:22">
      <c r="A6276">
        <v>6273639</v>
      </c>
      <c r="B6276" t="str">
        <f t="shared" si="498"/>
        <v>pPCP</v>
      </c>
      <c r="C6276" t="str">
        <f t="shared" si="499"/>
        <v>NC_015055.1</v>
      </c>
      <c r="D6276" t="str">
        <f t="shared" si="500"/>
        <v>CP002180</v>
      </c>
      <c r="E6276" t="str">
        <f t="shared" si="497"/>
        <v>Yersinia</v>
      </c>
      <c r="F6276" t="s">
        <v>32953</v>
      </c>
      <c r="G6276" t="str">
        <f t="shared" si="501"/>
        <v xml:space="preserve">Yersiniapestis                   Gammaproteobacteria4207947.673126---26-                                                                </v>
      </c>
      <c r="H6276" t="s">
        <v>31742</v>
      </c>
      <c r="I6276" t="s">
        <v>15</v>
      </c>
      <c r="J6276" t="s">
        <v>78</v>
      </c>
      <c r="K6276" t="s">
        <v>79</v>
      </c>
      <c r="L6276" t="s">
        <v>31415</v>
      </c>
      <c r="M6276" t="s">
        <v>31747</v>
      </c>
      <c r="N6276" t="s">
        <v>31748</v>
      </c>
      <c r="O6276" s="1">
        <v>42079</v>
      </c>
      <c r="P6276" t="s">
        <v>31749</v>
      </c>
      <c r="Q6276">
        <v>26</v>
      </c>
      <c r="R6276" t="s">
        <v>23</v>
      </c>
      <c r="S6276" t="s">
        <v>23</v>
      </c>
      <c r="T6276" t="s">
        <v>23</v>
      </c>
      <c r="U6276">
        <v>26</v>
      </c>
      <c r="V6276" t="s">
        <v>495</v>
      </c>
    </row>
    <row r="6277" spans="1:22">
      <c r="A6277">
        <v>6273543</v>
      </c>
      <c r="B6277" t="str">
        <f t="shared" si="498"/>
        <v>pJARS36</v>
      </c>
      <c r="C6277" t="str">
        <f t="shared" si="499"/>
        <v>NC_015068.1</v>
      </c>
      <c r="D6277" t="str">
        <f t="shared" si="500"/>
        <v>CP002181</v>
      </c>
      <c r="E6277" t="str">
        <f t="shared" si="497"/>
        <v>Yersinia</v>
      </c>
      <c r="F6277" t="s">
        <v>32953</v>
      </c>
      <c r="G6277" t="str">
        <f t="shared" si="501"/>
        <v xml:space="preserve">Yersiniapestis                   Gammaproteobacteria36.08546.770151---51-                                                                </v>
      </c>
      <c r="H6277" t="s">
        <v>31742</v>
      </c>
      <c r="I6277" t="s">
        <v>15</v>
      </c>
      <c r="J6277" t="s">
        <v>78</v>
      </c>
      <c r="K6277" t="s">
        <v>79</v>
      </c>
      <c r="L6277" t="s">
        <v>31750</v>
      </c>
      <c r="M6277" t="s">
        <v>31751</v>
      </c>
      <c r="N6277" t="s">
        <v>31752</v>
      </c>
      <c r="O6277" s="1" t="s">
        <v>31753</v>
      </c>
      <c r="P6277" t="s">
        <v>31754</v>
      </c>
      <c r="Q6277">
        <v>51</v>
      </c>
      <c r="R6277" t="s">
        <v>23</v>
      </c>
      <c r="S6277" t="s">
        <v>23</v>
      </c>
      <c r="T6277" t="s">
        <v>23</v>
      </c>
      <c r="U6277">
        <v>51</v>
      </c>
      <c r="V6277" t="s">
        <v>495</v>
      </c>
    </row>
    <row r="6278" spans="1:22">
      <c r="A6278">
        <v>6273447</v>
      </c>
      <c r="B6278" t="str">
        <f t="shared" si="498"/>
        <v>pJARS35</v>
      </c>
      <c r="C6278" t="str">
        <f t="shared" si="499"/>
        <v>NC_015054.1</v>
      </c>
      <c r="D6278" t="str">
        <f t="shared" si="500"/>
        <v>CP002179</v>
      </c>
      <c r="E6278" t="str">
        <f t="shared" si="497"/>
        <v>Yersinia</v>
      </c>
      <c r="F6278" t="s">
        <v>32953</v>
      </c>
      <c r="G6278" t="str">
        <f t="shared" si="501"/>
        <v>Yersiniapestis                   Gammaproteobacteria35.04443.020244---462</v>
      </c>
      <c r="H6278" t="s">
        <v>31742</v>
      </c>
      <c r="I6278" t="s">
        <v>15</v>
      </c>
      <c r="J6278" t="s">
        <v>78</v>
      </c>
      <c r="K6278" t="s">
        <v>79</v>
      </c>
      <c r="L6278" t="s">
        <v>31755</v>
      </c>
      <c r="M6278" t="s">
        <v>31756</v>
      </c>
      <c r="N6278" t="s">
        <v>31757</v>
      </c>
      <c r="O6278" s="1" t="s">
        <v>31460</v>
      </c>
      <c r="P6278" t="s">
        <v>31461</v>
      </c>
      <c r="Q6278">
        <v>44</v>
      </c>
      <c r="R6278" t="s">
        <v>23</v>
      </c>
      <c r="S6278" t="s">
        <v>23</v>
      </c>
      <c r="T6278" t="s">
        <v>23</v>
      </c>
      <c r="U6278">
        <v>46</v>
      </c>
      <c r="V6278">
        <v>2</v>
      </c>
    </row>
    <row r="6279" spans="1:22">
      <c r="A6279">
        <v>6273351</v>
      </c>
      <c r="B6279" t="str">
        <f t="shared" si="498"/>
        <v>pMT-1</v>
      </c>
      <c r="C6279" t="str">
        <f t="shared" si="499"/>
        <v>NC_004838.1</v>
      </c>
      <c r="D6279" t="str">
        <f t="shared" si="500"/>
        <v>AF074611</v>
      </c>
      <c r="E6279" t="str">
        <f t="shared" si="497"/>
        <v>Yersinia</v>
      </c>
      <c r="F6279" t="s">
        <v>32953</v>
      </c>
      <c r="G6279" t="str">
        <f t="shared" si="501"/>
        <v>Yersiniapestis                   Gammaproteobacteria100.9950.1624112--11141</v>
      </c>
      <c r="H6279" t="s">
        <v>31758</v>
      </c>
      <c r="I6279" t="s">
        <v>15</v>
      </c>
      <c r="J6279" t="s">
        <v>78</v>
      </c>
      <c r="K6279" t="s">
        <v>79</v>
      </c>
      <c r="L6279" t="s">
        <v>31759</v>
      </c>
      <c r="M6279" t="s">
        <v>31760</v>
      </c>
      <c r="N6279" t="s">
        <v>31761</v>
      </c>
      <c r="O6279" s="1" t="s">
        <v>31477</v>
      </c>
      <c r="P6279" t="s">
        <v>31478</v>
      </c>
      <c r="Q6279">
        <v>112</v>
      </c>
      <c r="R6279" t="s">
        <v>23</v>
      </c>
      <c r="S6279" t="s">
        <v>23</v>
      </c>
      <c r="T6279">
        <v>1</v>
      </c>
      <c r="U6279">
        <v>114</v>
      </c>
      <c r="V6279">
        <v>1</v>
      </c>
    </row>
    <row r="6280" spans="1:22">
      <c r="A6280">
        <v>6273255</v>
      </c>
      <c r="B6280" t="str">
        <f t="shared" si="498"/>
        <v>pPCP</v>
      </c>
      <c r="C6280" t="str">
        <f t="shared" si="499"/>
        <v>NC_008119.1</v>
      </c>
      <c r="D6280" t="str">
        <f t="shared" si="500"/>
        <v>CP000307</v>
      </c>
      <c r="E6280" t="str">
        <f t="shared" si="497"/>
        <v>Yersinia</v>
      </c>
      <c r="F6280" t="s">
        <v>32953</v>
      </c>
      <c r="G6280" t="str">
        <f t="shared" si="501"/>
        <v xml:space="preserve">Yersiniapestis                   Gammaproteobacteria10.77845.435111---11-                                                        </v>
      </c>
      <c r="H6280" t="s">
        <v>31762</v>
      </c>
      <c r="I6280" t="s">
        <v>15</v>
      </c>
      <c r="J6280" t="s">
        <v>78</v>
      </c>
      <c r="K6280" t="s">
        <v>79</v>
      </c>
      <c r="L6280" t="s">
        <v>31415</v>
      </c>
      <c r="M6280" t="s">
        <v>31763</v>
      </c>
      <c r="N6280" t="s">
        <v>31764</v>
      </c>
      <c r="O6280" s="1" t="s">
        <v>31765</v>
      </c>
      <c r="P6280" t="s">
        <v>31766</v>
      </c>
      <c r="Q6280">
        <v>11</v>
      </c>
      <c r="R6280" t="s">
        <v>23</v>
      </c>
      <c r="S6280" t="s">
        <v>23</v>
      </c>
      <c r="T6280" t="s">
        <v>23</v>
      </c>
      <c r="U6280">
        <v>11</v>
      </c>
      <c r="V6280" t="s">
        <v>58</v>
      </c>
    </row>
    <row r="6281" spans="1:22">
      <c r="A6281">
        <v>6273159</v>
      </c>
      <c r="B6281" t="str">
        <f t="shared" si="498"/>
        <v>pMT</v>
      </c>
      <c r="C6281" t="str">
        <f t="shared" si="499"/>
        <v>NC_008118.1</v>
      </c>
      <c r="D6281" t="str">
        <f t="shared" si="500"/>
        <v>CP000306</v>
      </c>
      <c r="E6281" t="str">
        <f t="shared" si="497"/>
        <v>Yersinia</v>
      </c>
      <c r="F6281" t="s">
        <v>32953</v>
      </c>
      <c r="G6281" t="str">
        <f t="shared" si="501"/>
        <v>Yersiniapestis                   Gammaproteobacteria100.91850.1625112--11141</v>
      </c>
      <c r="H6281" t="s">
        <v>31762</v>
      </c>
      <c r="I6281" t="s">
        <v>15</v>
      </c>
      <c r="J6281" t="s">
        <v>78</v>
      </c>
      <c r="K6281" t="s">
        <v>79</v>
      </c>
      <c r="L6281" t="s">
        <v>31420</v>
      </c>
      <c r="M6281" t="s">
        <v>31767</v>
      </c>
      <c r="N6281" t="s">
        <v>31768</v>
      </c>
      <c r="O6281" s="1" t="s">
        <v>31769</v>
      </c>
      <c r="P6281" t="s">
        <v>31770</v>
      </c>
      <c r="Q6281">
        <v>112</v>
      </c>
      <c r="R6281" t="s">
        <v>23</v>
      </c>
      <c r="S6281" t="s">
        <v>23</v>
      </c>
      <c r="T6281">
        <v>1</v>
      </c>
      <c r="U6281">
        <v>114</v>
      </c>
      <c r="V6281">
        <v>1</v>
      </c>
    </row>
    <row r="6282" spans="1:22">
      <c r="A6282">
        <v>6273063</v>
      </c>
      <c r="B6282" t="str">
        <f t="shared" si="498"/>
        <v>MT</v>
      </c>
      <c r="C6282" t="str">
        <f t="shared" si="499"/>
        <v>NC_009378.1</v>
      </c>
      <c r="D6282" t="str">
        <f t="shared" si="500"/>
        <v>CP000670</v>
      </c>
      <c r="E6282" t="str">
        <f t="shared" si="497"/>
        <v>Yersinia</v>
      </c>
      <c r="F6282" t="s">
        <v>32953</v>
      </c>
      <c r="G6282" t="str">
        <f t="shared" si="501"/>
        <v>Yersiniapestis                   Gammaproteobacteria137.0152.0057145--21481</v>
      </c>
      <c r="H6282" t="s">
        <v>31771</v>
      </c>
      <c r="I6282" t="s">
        <v>15</v>
      </c>
      <c r="J6282" t="s">
        <v>78</v>
      </c>
      <c r="K6282" t="s">
        <v>79</v>
      </c>
      <c r="L6282" t="s">
        <v>31772</v>
      </c>
      <c r="M6282" t="s">
        <v>31773</v>
      </c>
      <c r="N6282" t="s">
        <v>31774</v>
      </c>
      <c r="O6282" s="1" t="s">
        <v>31775</v>
      </c>
      <c r="P6282" t="s">
        <v>31776</v>
      </c>
      <c r="Q6282">
        <v>145</v>
      </c>
      <c r="R6282" t="s">
        <v>23</v>
      </c>
      <c r="S6282" t="s">
        <v>23</v>
      </c>
      <c r="T6282">
        <v>2</v>
      </c>
      <c r="U6282">
        <v>148</v>
      </c>
      <c r="V6282">
        <v>1</v>
      </c>
    </row>
    <row r="6283" spans="1:22">
      <c r="A6283">
        <v>6272967</v>
      </c>
      <c r="B6283" t="str">
        <f t="shared" si="498"/>
        <v>CD</v>
      </c>
      <c r="C6283" t="str">
        <f t="shared" si="499"/>
        <v>NC_009377.1</v>
      </c>
      <c r="D6283" t="str">
        <f t="shared" si="500"/>
        <v>CP000669</v>
      </c>
      <c r="E6283" t="str">
        <f t="shared" si="497"/>
        <v>Yersinia</v>
      </c>
      <c r="F6283" t="s">
        <v>32953</v>
      </c>
      <c r="G6283" t="str">
        <f t="shared" si="501"/>
        <v>Yersiniapestis                   Gammaproteobacteria71.50744.889387---914</v>
      </c>
      <c r="H6283" t="s">
        <v>31771</v>
      </c>
      <c r="I6283" t="s">
        <v>15</v>
      </c>
      <c r="J6283" t="s">
        <v>78</v>
      </c>
      <c r="K6283" t="s">
        <v>79</v>
      </c>
      <c r="L6283" t="s">
        <v>31777</v>
      </c>
      <c r="M6283" t="s">
        <v>31778</v>
      </c>
      <c r="N6283" t="s">
        <v>31779</v>
      </c>
      <c r="O6283" s="1" t="s">
        <v>31557</v>
      </c>
      <c r="P6283" t="s">
        <v>31780</v>
      </c>
      <c r="Q6283">
        <v>87</v>
      </c>
      <c r="R6283" t="s">
        <v>23</v>
      </c>
      <c r="S6283" t="s">
        <v>23</v>
      </c>
      <c r="T6283" t="s">
        <v>23</v>
      </c>
      <c r="U6283">
        <v>91</v>
      </c>
      <c r="V6283">
        <v>4</v>
      </c>
    </row>
    <row r="6284" spans="1:22">
      <c r="A6284">
        <v>6272871</v>
      </c>
      <c r="B6284" t="str">
        <f t="shared" si="498"/>
        <v>pCD</v>
      </c>
      <c r="C6284" t="str">
        <f t="shared" si="499"/>
        <v>NZ_CP009713.1</v>
      </c>
      <c r="D6284" t="str">
        <f t="shared" si="500"/>
        <v>CP009713</v>
      </c>
      <c r="E6284" t="str">
        <f t="shared" si="497"/>
        <v>Yersinia</v>
      </c>
      <c r="F6284" t="s">
        <v>32953</v>
      </c>
      <c r="G6284" t="str">
        <f t="shared" si="501"/>
        <v>Yersiniapestis                   Gammaproteobacteria71.50744.889387---914</v>
      </c>
      <c r="H6284" t="s">
        <v>31771</v>
      </c>
      <c r="I6284" t="s">
        <v>15</v>
      </c>
      <c r="J6284" t="s">
        <v>78</v>
      </c>
      <c r="K6284" t="s">
        <v>79</v>
      </c>
      <c r="L6284" t="s">
        <v>31274</v>
      </c>
      <c r="M6284" t="s">
        <v>31781</v>
      </c>
      <c r="N6284" t="s">
        <v>31782</v>
      </c>
      <c r="O6284" s="1" t="s">
        <v>31557</v>
      </c>
      <c r="P6284" t="s">
        <v>31780</v>
      </c>
      <c r="Q6284">
        <v>87</v>
      </c>
      <c r="R6284" t="s">
        <v>23</v>
      </c>
      <c r="S6284" t="s">
        <v>23</v>
      </c>
      <c r="T6284" t="s">
        <v>23</v>
      </c>
      <c r="U6284">
        <v>91</v>
      </c>
      <c r="V6284">
        <v>4</v>
      </c>
    </row>
    <row r="6285" spans="1:22">
      <c r="A6285">
        <v>6272775</v>
      </c>
      <c r="B6285" t="str">
        <f t="shared" si="498"/>
        <v>pMT</v>
      </c>
      <c r="C6285" t="str">
        <f t="shared" si="499"/>
        <v>NZ_CP009714.1</v>
      </c>
      <c r="D6285" t="str">
        <f t="shared" si="500"/>
        <v>CP009714</v>
      </c>
      <c r="E6285" t="str">
        <f t="shared" si="497"/>
        <v>Yersinia</v>
      </c>
      <c r="F6285" t="s">
        <v>32953</v>
      </c>
      <c r="G6285" t="str">
        <f t="shared" si="501"/>
        <v>Yersiniapestis                   Gammaproteobacteria136.98352.0079148--21511</v>
      </c>
      <c r="H6285" t="s">
        <v>31771</v>
      </c>
      <c r="I6285" t="s">
        <v>15</v>
      </c>
      <c r="J6285" t="s">
        <v>78</v>
      </c>
      <c r="K6285" t="s">
        <v>79</v>
      </c>
      <c r="L6285" t="s">
        <v>31420</v>
      </c>
      <c r="M6285" t="s">
        <v>31783</v>
      </c>
      <c r="N6285" t="s">
        <v>31784</v>
      </c>
      <c r="O6285" s="1" t="s">
        <v>31785</v>
      </c>
      <c r="P6285" t="s">
        <v>31786</v>
      </c>
      <c r="Q6285">
        <v>148</v>
      </c>
      <c r="R6285" t="s">
        <v>23</v>
      </c>
      <c r="S6285" t="s">
        <v>23</v>
      </c>
      <c r="T6285">
        <v>2</v>
      </c>
      <c r="U6285">
        <v>151</v>
      </c>
      <c r="V6285">
        <v>1</v>
      </c>
    </row>
    <row r="6286" spans="1:22">
      <c r="A6286">
        <v>6272679</v>
      </c>
      <c r="B6286" t="str">
        <f t="shared" si="498"/>
        <v>pMT</v>
      </c>
      <c r="C6286" t="str">
        <f t="shared" si="499"/>
        <v>NZ_CP010248.1</v>
      </c>
      <c r="D6286" t="str">
        <f t="shared" si="500"/>
        <v>CP010248</v>
      </c>
      <c r="E6286" t="str">
        <f t="shared" si="497"/>
        <v>Yersinia</v>
      </c>
      <c r="F6286" t="s">
        <v>32953</v>
      </c>
      <c r="G6286" t="str">
        <f t="shared" si="501"/>
        <v>Yersiniapestis                   Gammaproteobacteria136.88952.0765143--21472</v>
      </c>
      <c r="H6286" t="s">
        <v>31787</v>
      </c>
      <c r="I6286" t="s">
        <v>15</v>
      </c>
      <c r="J6286" t="s">
        <v>78</v>
      </c>
      <c r="K6286" t="s">
        <v>79</v>
      </c>
      <c r="L6286" t="s">
        <v>31420</v>
      </c>
      <c r="M6286" t="s">
        <v>31788</v>
      </c>
      <c r="N6286" t="s">
        <v>31789</v>
      </c>
      <c r="O6286" s="1" t="s">
        <v>31790</v>
      </c>
      <c r="P6286" t="s">
        <v>31791</v>
      </c>
      <c r="Q6286">
        <v>143</v>
      </c>
      <c r="R6286" t="s">
        <v>23</v>
      </c>
      <c r="S6286" t="s">
        <v>23</v>
      </c>
      <c r="T6286">
        <v>2</v>
      </c>
      <c r="U6286">
        <v>147</v>
      </c>
      <c r="V6286">
        <v>2</v>
      </c>
    </row>
    <row r="6287" spans="1:22">
      <c r="A6287">
        <v>6272583</v>
      </c>
      <c r="B6287" t="str">
        <f t="shared" si="498"/>
        <v>pCD</v>
      </c>
      <c r="C6287" t="str">
        <f t="shared" si="499"/>
        <v>NZ_CP010246.1</v>
      </c>
      <c r="D6287" t="str">
        <f t="shared" si="500"/>
        <v>CP010246</v>
      </c>
      <c r="E6287" t="str">
        <f t="shared" si="497"/>
        <v>Yersinia</v>
      </c>
      <c r="F6287" t="s">
        <v>32953</v>
      </c>
      <c r="G6287" t="str">
        <f t="shared" si="501"/>
        <v>Yersiniapestis                   Gammaproteobacteria71.52544.889286---904</v>
      </c>
      <c r="H6287" t="s">
        <v>31787</v>
      </c>
      <c r="I6287" t="s">
        <v>15</v>
      </c>
      <c r="J6287" t="s">
        <v>78</v>
      </c>
      <c r="K6287" t="s">
        <v>79</v>
      </c>
      <c r="L6287" t="s">
        <v>31274</v>
      </c>
      <c r="M6287" t="s">
        <v>31792</v>
      </c>
      <c r="N6287" t="s">
        <v>31793</v>
      </c>
      <c r="O6287" s="1" t="s">
        <v>31794</v>
      </c>
      <c r="P6287" t="s">
        <v>31795</v>
      </c>
      <c r="Q6287">
        <v>86</v>
      </c>
      <c r="R6287" t="s">
        <v>23</v>
      </c>
      <c r="S6287" t="s">
        <v>23</v>
      </c>
      <c r="T6287" t="s">
        <v>23</v>
      </c>
      <c r="U6287">
        <v>90</v>
      </c>
      <c r="V6287">
        <v>4</v>
      </c>
    </row>
    <row r="6288" spans="1:22">
      <c r="A6288">
        <v>6272487</v>
      </c>
      <c r="B6288" t="str">
        <f t="shared" si="498"/>
        <v>pPCP</v>
      </c>
      <c r="C6288" t="str">
        <f t="shared" si="499"/>
        <v>NZ_CP010020.1</v>
      </c>
      <c r="D6288" t="str">
        <f t="shared" si="500"/>
        <v>CP010020</v>
      </c>
      <c r="E6288" t="str">
        <f t="shared" si="497"/>
        <v>Yersinia</v>
      </c>
      <c r="F6288" t="s">
        <v>32953</v>
      </c>
      <c r="G6288" t="str">
        <f t="shared" si="501"/>
        <v>Yersiniapestis                   Gammaproteobacteria9.60645.263410---111</v>
      </c>
      <c r="H6288" t="s">
        <v>31796</v>
      </c>
      <c r="I6288" t="s">
        <v>15</v>
      </c>
      <c r="J6288" t="s">
        <v>78</v>
      </c>
      <c r="K6288" t="s">
        <v>79</v>
      </c>
      <c r="L6288" t="s">
        <v>31415</v>
      </c>
      <c r="M6288" t="s">
        <v>31797</v>
      </c>
      <c r="N6288" t="s">
        <v>31798</v>
      </c>
      <c r="O6288" s="1" t="s">
        <v>31799</v>
      </c>
      <c r="P6288" t="s">
        <v>31800</v>
      </c>
      <c r="Q6288">
        <v>10</v>
      </c>
      <c r="R6288" t="s">
        <v>23</v>
      </c>
      <c r="S6288" t="s">
        <v>23</v>
      </c>
      <c r="T6288" t="s">
        <v>23</v>
      </c>
      <c r="U6288">
        <v>11</v>
      </c>
      <c r="V6288">
        <v>1</v>
      </c>
    </row>
    <row r="6289" spans="1:22">
      <c r="A6289">
        <v>6272391</v>
      </c>
      <c r="B6289" t="str">
        <f t="shared" si="498"/>
        <v>pCD</v>
      </c>
      <c r="C6289" t="str">
        <f t="shared" si="499"/>
        <v>NZ_CP010022.1</v>
      </c>
      <c r="D6289" t="str">
        <f t="shared" si="500"/>
        <v>CP010022</v>
      </c>
      <c r="E6289" t="str">
        <f t="shared" si="497"/>
        <v>Yersinia</v>
      </c>
      <c r="F6289" t="s">
        <v>32953</v>
      </c>
      <c r="G6289" t="str">
        <f t="shared" si="501"/>
        <v>Yersiniapestis                   Gammaproteobacteria70.16944.85687---914</v>
      </c>
      <c r="H6289" t="s">
        <v>31796</v>
      </c>
      <c r="I6289" t="s">
        <v>15</v>
      </c>
      <c r="J6289" t="s">
        <v>78</v>
      </c>
      <c r="K6289" t="s">
        <v>79</v>
      </c>
      <c r="L6289" t="s">
        <v>31274</v>
      </c>
      <c r="M6289" t="s">
        <v>31801</v>
      </c>
      <c r="N6289" t="s">
        <v>31802</v>
      </c>
      <c r="O6289" s="1" t="s">
        <v>31803</v>
      </c>
      <c r="P6289" t="s">
        <v>31804</v>
      </c>
      <c r="Q6289">
        <v>87</v>
      </c>
      <c r="R6289" t="s">
        <v>23</v>
      </c>
      <c r="S6289" t="s">
        <v>23</v>
      </c>
      <c r="T6289" t="s">
        <v>23</v>
      </c>
      <c r="U6289">
        <v>91</v>
      </c>
      <c r="V6289">
        <v>4</v>
      </c>
    </row>
    <row r="6290" spans="1:22">
      <c r="A6290">
        <v>6272295</v>
      </c>
      <c r="B6290" t="str">
        <f t="shared" si="498"/>
        <v>pMT</v>
      </c>
      <c r="C6290" t="str">
        <f t="shared" si="499"/>
        <v>NZ_CP010021.1</v>
      </c>
      <c r="D6290" t="str">
        <f t="shared" si="500"/>
        <v>CP010021</v>
      </c>
      <c r="E6290" t="str">
        <f t="shared" si="497"/>
        <v>Yersinia</v>
      </c>
      <c r="F6290" t="s">
        <v>32953</v>
      </c>
      <c r="G6290" t="str">
        <f t="shared" si="501"/>
        <v>Yersiniapestis                   Gammaproteobacteria106.99250.3365118--11212</v>
      </c>
      <c r="H6290" t="s">
        <v>31796</v>
      </c>
      <c r="I6290" t="s">
        <v>15</v>
      </c>
      <c r="J6290" t="s">
        <v>78</v>
      </c>
      <c r="K6290" t="s">
        <v>79</v>
      </c>
      <c r="L6290" t="s">
        <v>31420</v>
      </c>
      <c r="M6290" t="s">
        <v>31805</v>
      </c>
      <c r="N6290" t="s">
        <v>31806</v>
      </c>
      <c r="O6290" s="1" t="s">
        <v>31807</v>
      </c>
      <c r="P6290" t="s">
        <v>31808</v>
      </c>
      <c r="Q6290">
        <v>118</v>
      </c>
      <c r="R6290" t="s">
        <v>23</v>
      </c>
      <c r="S6290" t="s">
        <v>23</v>
      </c>
      <c r="T6290">
        <v>1</v>
      </c>
      <c r="U6290">
        <v>121</v>
      </c>
      <c r="V6290">
        <v>2</v>
      </c>
    </row>
    <row r="6291" spans="1:22">
      <c r="A6291">
        <v>6272199</v>
      </c>
      <c r="B6291" t="str">
        <f t="shared" si="498"/>
        <v>pPCP1</v>
      </c>
      <c r="C6291" t="str">
        <f t="shared" si="499"/>
        <v>NZ_CM003247.1</v>
      </c>
      <c r="D6291" t="str">
        <f t="shared" si="500"/>
        <v>CM003247</v>
      </c>
      <c r="E6291" t="str">
        <f t="shared" si="497"/>
        <v>Yersinia</v>
      </c>
      <c r="F6291" t="s">
        <v>32953</v>
      </c>
      <c r="G6291" t="str">
        <f t="shared" si="501"/>
        <v xml:space="preserve">Yersiniapestis                   Gammaproteobacteria2252545.275810---10-                                </v>
      </c>
      <c r="H6291" t="s">
        <v>31809</v>
      </c>
      <c r="I6291" t="s">
        <v>15</v>
      </c>
      <c r="J6291" t="s">
        <v>78</v>
      </c>
      <c r="K6291" t="s">
        <v>79</v>
      </c>
      <c r="L6291" t="s">
        <v>31393</v>
      </c>
      <c r="M6291" t="s">
        <v>31810</v>
      </c>
      <c r="N6291" t="s">
        <v>31811</v>
      </c>
      <c r="O6291" s="1">
        <v>22525</v>
      </c>
      <c r="P6291" t="s">
        <v>31396</v>
      </c>
      <c r="Q6291">
        <v>10</v>
      </c>
      <c r="R6291" t="s">
        <v>23</v>
      </c>
      <c r="S6291" t="s">
        <v>23</v>
      </c>
      <c r="T6291" t="s">
        <v>23</v>
      </c>
      <c r="U6291">
        <v>10</v>
      </c>
      <c r="V6291" t="s">
        <v>108</v>
      </c>
    </row>
    <row r="6292" spans="1:22">
      <c r="A6292">
        <v>6272103</v>
      </c>
      <c r="B6292" t="str">
        <f t="shared" si="498"/>
        <v>pPCP1</v>
      </c>
      <c r="C6292" t="str">
        <f t="shared" si="499"/>
        <v>NC_014027.1</v>
      </c>
      <c r="D6292" t="str">
        <f t="shared" si="500"/>
        <v>CP001596</v>
      </c>
      <c r="E6292" t="str">
        <f t="shared" si="497"/>
        <v>Yersinia</v>
      </c>
      <c r="F6292" t="s">
        <v>32953</v>
      </c>
      <c r="G6292" t="str">
        <f t="shared" si="501"/>
        <v xml:space="preserve">Yersiniapestis                   Gammaproteobacteria9.60945.280510---10-                                                                </v>
      </c>
      <c r="H6292" t="s">
        <v>31812</v>
      </c>
      <c r="I6292" t="s">
        <v>15</v>
      </c>
      <c r="J6292" t="s">
        <v>78</v>
      </c>
      <c r="K6292" t="s">
        <v>79</v>
      </c>
      <c r="L6292" t="s">
        <v>31393</v>
      </c>
      <c r="M6292" t="s">
        <v>31813</v>
      </c>
      <c r="N6292" t="s">
        <v>31814</v>
      </c>
      <c r="O6292" s="1" t="s">
        <v>31578</v>
      </c>
      <c r="P6292" t="s">
        <v>31579</v>
      </c>
      <c r="Q6292">
        <v>10</v>
      </c>
      <c r="R6292" t="s">
        <v>23</v>
      </c>
      <c r="S6292" t="s">
        <v>23</v>
      </c>
      <c r="T6292" t="s">
        <v>23</v>
      </c>
      <c r="U6292">
        <v>10</v>
      </c>
      <c r="V6292" t="s">
        <v>495</v>
      </c>
    </row>
    <row r="6293" spans="1:22">
      <c r="A6293">
        <v>6272007</v>
      </c>
      <c r="B6293" t="str">
        <f t="shared" si="498"/>
        <v>pMT1</v>
      </c>
      <c r="C6293" t="str">
        <f t="shared" si="499"/>
        <v>NC_014022.1</v>
      </c>
      <c r="D6293" t="str">
        <f t="shared" si="500"/>
        <v>CP001595</v>
      </c>
      <c r="E6293" t="str">
        <f t="shared" si="497"/>
        <v>Yersinia</v>
      </c>
      <c r="F6293" t="s">
        <v>32953</v>
      </c>
      <c r="G6293" t="str">
        <f t="shared" si="501"/>
        <v xml:space="preserve">Yersiniapestis                   Gammaproteobacteria94.25150.2042104--1105-                                                                </v>
      </c>
      <c r="H6293" t="s">
        <v>31812</v>
      </c>
      <c r="I6293" t="s">
        <v>15</v>
      </c>
      <c r="J6293" t="s">
        <v>78</v>
      </c>
      <c r="K6293" t="s">
        <v>79</v>
      </c>
      <c r="L6293" t="s">
        <v>31388</v>
      </c>
      <c r="M6293" t="s">
        <v>31815</v>
      </c>
      <c r="N6293" t="s">
        <v>31816</v>
      </c>
      <c r="O6293" s="1" t="s">
        <v>31817</v>
      </c>
      <c r="P6293" t="s">
        <v>31818</v>
      </c>
      <c r="Q6293">
        <v>104</v>
      </c>
      <c r="R6293" t="s">
        <v>23</v>
      </c>
      <c r="S6293" t="s">
        <v>23</v>
      </c>
      <c r="T6293">
        <v>1</v>
      </c>
      <c r="U6293">
        <v>105</v>
      </c>
      <c r="V6293" t="s">
        <v>495</v>
      </c>
    </row>
    <row r="6294" spans="1:22">
      <c r="A6294">
        <v>6271911</v>
      </c>
      <c r="B6294" t="str">
        <f t="shared" si="498"/>
        <v>pCD1</v>
      </c>
      <c r="C6294" t="str">
        <f t="shared" si="499"/>
        <v>NC_014017.1</v>
      </c>
      <c r="D6294" t="str">
        <f t="shared" si="500"/>
        <v>CP001594</v>
      </c>
      <c r="E6294" t="str">
        <f t="shared" si="497"/>
        <v>Yersinia</v>
      </c>
      <c r="F6294" t="s">
        <v>32953</v>
      </c>
      <c r="G6294" t="str">
        <f t="shared" si="501"/>
        <v>Yersiniapestis                   Gammaproteobacteria68.34244.641785---861</v>
      </c>
      <c r="H6294" t="s">
        <v>31812</v>
      </c>
      <c r="I6294" t="s">
        <v>15</v>
      </c>
      <c r="J6294" t="s">
        <v>78</v>
      </c>
      <c r="K6294" t="s">
        <v>79</v>
      </c>
      <c r="L6294" t="s">
        <v>31383</v>
      </c>
      <c r="M6294" t="s">
        <v>31819</v>
      </c>
      <c r="N6294" t="s">
        <v>31820</v>
      </c>
      <c r="O6294" s="1" t="s">
        <v>31728</v>
      </c>
      <c r="P6294" t="s">
        <v>31821</v>
      </c>
      <c r="Q6294">
        <v>85</v>
      </c>
      <c r="R6294" t="s">
        <v>23</v>
      </c>
      <c r="S6294" t="s">
        <v>23</v>
      </c>
      <c r="T6294" t="s">
        <v>23</v>
      </c>
      <c r="U6294">
        <v>86</v>
      </c>
      <c r="V6294">
        <v>1</v>
      </c>
    </row>
    <row r="6295" spans="1:22">
      <c r="A6295">
        <v>6271815</v>
      </c>
      <c r="B6295" t="str">
        <f t="shared" si="498"/>
        <v>pCD</v>
      </c>
      <c r="C6295" t="str">
        <f t="shared" si="499"/>
        <v>NZ_CP009758.1</v>
      </c>
      <c r="D6295" t="str">
        <f t="shared" si="500"/>
        <v>CP009758</v>
      </c>
      <c r="E6295" t="str">
        <f t="shared" si="497"/>
        <v>Yersinia</v>
      </c>
      <c r="F6295" t="s">
        <v>32954</v>
      </c>
      <c r="G6295" t="str">
        <f t="shared" si="501"/>
        <v>Yersiniapseudotuberculosis       Gammaproteobacteria68.39444.65683---874</v>
      </c>
      <c r="H6295" t="s">
        <v>31822</v>
      </c>
      <c r="I6295" t="s">
        <v>15</v>
      </c>
      <c r="J6295" t="s">
        <v>78</v>
      </c>
      <c r="K6295" t="s">
        <v>79</v>
      </c>
      <c r="L6295" t="s">
        <v>31274</v>
      </c>
      <c r="M6295" t="s">
        <v>31823</v>
      </c>
      <c r="N6295" t="s">
        <v>31824</v>
      </c>
      <c r="O6295" s="1" t="s">
        <v>31825</v>
      </c>
      <c r="P6295" t="s">
        <v>31826</v>
      </c>
      <c r="Q6295">
        <v>83</v>
      </c>
      <c r="R6295" t="s">
        <v>23</v>
      </c>
      <c r="S6295" t="s">
        <v>23</v>
      </c>
      <c r="T6295" t="s">
        <v>23</v>
      </c>
      <c r="U6295">
        <v>87</v>
      </c>
      <c r="V6295">
        <v>4</v>
      </c>
    </row>
    <row r="6296" spans="1:22">
      <c r="A6296">
        <v>6271719</v>
      </c>
      <c r="B6296" t="str">
        <f t="shared" si="498"/>
        <v>pGDT4</v>
      </c>
      <c r="C6296" t="str">
        <f t="shared" si="499"/>
        <v>NC_011759.1</v>
      </c>
      <c r="D6296" t="str">
        <f t="shared" si="500"/>
        <v>FM178282</v>
      </c>
      <c r="E6296" t="str">
        <f t="shared" si="497"/>
        <v>Yersinia</v>
      </c>
      <c r="F6296" t="s">
        <v>32954</v>
      </c>
      <c r="G6296" t="str">
        <f t="shared" si="501"/>
        <v xml:space="preserve">Yersiniapseudotuberculosis       Gammaproteobacteria94.96748.5958100---100-                                                </v>
      </c>
      <c r="H6296" t="s">
        <v>31827</v>
      </c>
      <c r="I6296" t="s">
        <v>15</v>
      </c>
      <c r="J6296" t="s">
        <v>78</v>
      </c>
      <c r="K6296" t="s">
        <v>79</v>
      </c>
      <c r="L6296" t="s">
        <v>31828</v>
      </c>
      <c r="M6296" t="s">
        <v>31829</v>
      </c>
      <c r="N6296" t="s">
        <v>31830</v>
      </c>
      <c r="O6296" s="1" t="s">
        <v>31831</v>
      </c>
      <c r="P6296" t="s">
        <v>31832</v>
      </c>
      <c r="Q6296">
        <v>100</v>
      </c>
      <c r="R6296" t="s">
        <v>23</v>
      </c>
      <c r="S6296" t="s">
        <v>23</v>
      </c>
      <c r="T6296" t="s">
        <v>23</v>
      </c>
      <c r="U6296">
        <v>100</v>
      </c>
      <c r="V6296" t="s">
        <v>24</v>
      </c>
    </row>
    <row r="6297" spans="1:22">
      <c r="A6297">
        <v>6271623</v>
      </c>
      <c r="B6297" t="str">
        <f t="shared" si="498"/>
        <v>plasmid_153kb</v>
      </c>
      <c r="C6297" t="str">
        <f t="shared" si="499"/>
        <v>NC_009705.1</v>
      </c>
      <c r="D6297" t="str">
        <f t="shared" si="500"/>
        <v>CP000719</v>
      </c>
      <c r="E6297" t="str">
        <f t="shared" si="497"/>
        <v>Yersinia</v>
      </c>
      <c r="F6297" t="s">
        <v>32954</v>
      </c>
      <c r="G6297" t="str">
        <f t="shared" si="501"/>
        <v>Yersiniapseudotuberculosis       Gammaproteobacteria153.1440.3552156---1593</v>
      </c>
      <c r="H6297" t="s">
        <v>31833</v>
      </c>
      <c r="I6297" t="s">
        <v>15</v>
      </c>
      <c r="J6297" t="s">
        <v>78</v>
      </c>
      <c r="K6297" t="s">
        <v>79</v>
      </c>
      <c r="L6297" t="s">
        <v>31834</v>
      </c>
      <c r="M6297" t="s">
        <v>31835</v>
      </c>
      <c r="N6297" t="s">
        <v>31836</v>
      </c>
      <c r="O6297" s="1" t="s">
        <v>31837</v>
      </c>
      <c r="P6297" t="s">
        <v>31838</v>
      </c>
      <c r="Q6297">
        <v>156</v>
      </c>
      <c r="R6297" t="s">
        <v>23</v>
      </c>
      <c r="S6297" t="s">
        <v>23</v>
      </c>
      <c r="T6297" t="s">
        <v>23</v>
      </c>
      <c r="U6297">
        <v>159</v>
      </c>
      <c r="V6297">
        <v>3</v>
      </c>
    </row>
    <row r="6298" spans="1:22">
      <c r="A6298">
        <v>6271527</v>
      </c>
      <c r="B6298" t="str">
        <f t="shared" si="498"/>
        <v>plasmid_59kb</v>
      </c>
      <c r="C6298" t="str">
        <f t="shared" si="499"/>
        <v>NC_009704.1</v>
      </c>
      <c r="D6298" t="str">
        <f t="shared" si="500"/>
        <v>CP000718</v>
      </c>
      <c r="E6298" t="str">
        <f t="shared" si="497"/>
        <v>Yersinia</v>
      </c>
      <c r="F6298" t="s">
        <v>32954</v>
      </c>
      <c r="G6298" t="str">
        <f t="shared" si="501"/>
        <v xml:space="preserve">Yersiniapseudotuberculosis       Gammaproteobacteria58.67940.223968---68-                                        </v>
      </c>
      <c r="H6298" t="s">
        <v>31833</v>
      </c>
      <c r="I6298" t="s">
        <v>15</v>
      </c>
      <c r="J6298" t="s">
        <v>78</v>
      </c>
      <c r="K6298" t="s">
        <v>79</v>
      </c>
      <c r="L6298" t="s">
        <v>31839</v>
      </c>
      <c r="M6298" t="s">
        <v>31840</v>
      </c>
      <c r="N6298" t="s">
        <v>31841</v>
      </c>
      <c r="O6298" s="1" t="s">
        <v>31842</v>
      </c>
      <c r="P6298" t="s">
        <v>31843</v>
      </c>
      <c r="Q6298">
        <v>68</v>
      </c>
      <c r="R6298" t="s">
        <v>23</v>
      </c>
      <c r="S6298" t="s">
        <v>23</v>
      </c>
      <c r="T6298" t="s">
        <v>23</v>
      </c>
      <c r="U6298">
        <v>68</v>
      </c>
      <c r="V6298" t="s">
        <v>44</v>
      </c>
    </row>
    <row r="6299" spans="1:22">
      <c r="A6299">
        <v>6271431</v>
      </c>
      <c r="B6299" t="str">
        <f t="shared" si="498"/>
        <v>pYV</v>
      </c>
      <c r="C6299" t="str">
        <f t="shared" si="499"/>
        <v>NC_006153.2</v>
      </c>
      <c r="D6299" t="str">
        <f t="shared" si="500"/>
        <v>BX936399</v>
      </c>
      <c r="E6299" t="str">
        <f t="shared" ref="E6299:E6354" si="502">MID(H6299,1,FIND(" ",H6299)-1)</f>
        <v>Yersinia</v>
      </c>
      <c r="F6299" t="s">
        <v>32954</v>
      </c>
      <c r="G6299" t="str">
        <f t="shared" si="501"/>
        <v>Yersiniapseudotuberculosis       Gammaproteobacteria68.52544.598382---842</v>
      </c>
      <c r="H6299" t="s">
        <v>31844</v>
      </c>
      <c r="I6299" t="s">
        <v>15</v>
      </c>
      <c r="J6299" t="s">
        <v>78</v>
      </c>
      <c r="K6299" t="s">
        <v>79</v>
      </c>
      <c r="L6299" t="s">
        <v>31280</v>
      </c>
      <c r="M6299" t="s">
        <v>31845</v>
      </c>
      <c r="N6299" t="s">
        <v>31846</v>
      </c>
      <c r="O6299" s="1" t="s">
        <v>31847</v>
      </c>
      <c r="P6299" t="s">
        <v>31848</v>
      </c>
      <c r="Q6299">
        <v>82</v>
      </c>
      <c r="R6299" t="s">
        <v>23</v>
      </c>
      <c r="S6299" t="s">
        <v>23</v>
      </c>
      <c r="T6299" t="s">
        <v>23</v>
      </c>
      <c r="U6299">
        <v>84</v>
      </c>
      <c r="V6299">
        <v>2</v>
      </c>
    </row>
    <row r="6300" spans="1:22">
      <c r="A6300">
        <v>6271335</v>
      </c>
      <c r="B6300" t="str">
        <f t="shared" si="498"/>
        <v>pYptb32953</v>
      </c>
      <c r="C6300" t="str">
        <f t="shared" si="499"/>
        <v>NC_006154.1</v>
      </c>
      <c r="D6300" t="str">
        <f t="shared" si="500"/>
        <v>BX936400</v>
      </c>
      <c r="E6300" t="str">
        <f t="shared" si="502"/>
        <v>Yersinia</v>
      </c>
      <c r="F6300" t="s">
        <v>32954</v>
      </c>
      <c r="G6300" t="str">
        <f t="shared" si="501"/>
        <v xml:space="preserve">Yersiniapseudotuberculosis       Gammaproteobacteria27.70244.585232---32-                                        </v>
      </c>
      <c r="H6300" t="s">
        <v>31844</v>
      </c>
      <c r="I6300" t="s">
        <v>15</v>
      </c>
      <c r="J6300" t="s">
        <v>78</v>
      </c>
      <c r="K6300" t="s">
        <v>79</v>
      </c>
      <c r="L6300" t="s">
        <v>31849</v>
      </c>
      <c r="M6300" t="s">
        <v>31850</v>
      </c>
      <c r="N6300" t="s">
        <v>31851</v>
      </c>
      <c r="O6300" s="1" t="s">
        <v>31852</v>
      </c>
      <c r="P6300" t="s">
        <v>31853</v>
      </c>
      <c r="Q6300">
        <v>32</v>
      </c>
      <c r="R6300" t="s">
        <v>23</v>
      </c>
      <c r="S6300" t="s">
        <v>23</v>
      </c>
      <c r="T6300" t="s">
        <v>23</v>
      </c>
      <c r="U6300">
        <v>32</v>
      </c>
      <c r="V6300" t="s">
        <v>44</v>
      </c>
    </row>
    <row r="6301" spans="1:22">
      <c r="A6301">
        <v>6271239</v>
      </c>
      <c r="B6301" t="str">
        <f t="shared" si="498"/>
        <v>pYAC_1</v>
      </c>
      <c r="C6301" t="str">
        <f t="shared" si="499"/>
        <v>NZ_CP009711.1</v>
      </c>
      <c r="D6301" t="str">
        <f t="shared" si="500"/>
        <v>CP009711</v>
      </c>
      <c r="E6301" t="str">
        <f t="shared" si="502"/>
        <v>Yersinia</v>
      </c>
      <c r="F6301" t="s">
        <v>32954</v>
      </c>
      <c r="G6301" t="str">
        <f t="shared" si="501"/>
        <v>Yersiniapseudotuberculosis       Gammaproteobacteria68.52544.598383---852</v>
      </c>
      <c r="H6301" t="s">
        <v>31854</v>
      </c>
      <c r="I6301" t="s">
        <v>15</v>
      </c>
      <c r="J6301" t="s">
        <v>78</v>
      </c>
      <c r="K6301" t="s">
        <v>79</v>
      </c>
      <c r="L6301" t="s">
        <v>31855</v>
      </c>
      <c r="M6301" t="s">
        <v>31856</v>
      </c>
      <c r="N6301" t="s">
        <v>31857</v>
      </c>
      <c r="O6301" s="1" t="s">
        <v>31847</v>
      </c>
      <c r="P6301" t="s">
        <v>31848</v>
      </c>
      <c r="Q6301">
        <v>83</v>
      </c>
      <c r="R6301" t="s">
        <v>23</v>
      </c>
      <c r="S6301" t="s">
        <v>23</v>
      </c>
      <c r="T6301" t="s">
        <v>23</v>
      </c>
      <c r="U6301">
        <v>85</v>
      </c>
      <c r="V6301">
        <v>2</v>
      </c>
    </row>
    <row r="6302" spans="1:22">
      <c r="A6302">
        <v>6271143</v>
      </c>
      <c r="B6302" t="str">
        <f t="shared" si="498"/>
        <v>pYAC_2</v>
      </c>
      <c r="C6302" t="str">
        <f t="shared" si="499"/>
        <v>NZ_CP009710.1</v>
      </c>
      <c r="D6302" t="str">
        <f t="shared" si="500"/>
        <v>CP009710</v>
      </c>
      <c r="E6302" t="str">
        <f t="shared" si="502"/>
        <v>Yersinia</v>
      </c>
      <c r="F6302" t="s">
        <v>32954</v>
      </c>
      <c r="G6302" t="str">
        <f t="shared" si="501"/>
        <v xml:space="preserve">Yersiniapseudotuberculosis       Gammaproteobacteria26.93344.603331---31-                                        </v>
      </c>
      <c r="H6302" t="s">
        <v>31854</v>
      </c>
      <c r="I6302" t="s">
        <v>15</v>
      </c>
      <c r="J6302" t="s">
        <v>78</v>
      </c>
      <c r="K6302" t="s">
        <v>79</v>
      </c>
      <c r="L6302" t="s">
        <v>31858</v>
      </c>
      <c r="M6302" t="s">
        <v>31859</v>
      </c>
      <c r="N6302" t="s">
        <v>31860</v>
      </c>
      <c r="O6302" s="1" t="s">
        <v>31017</v>
      </c>
      <c r="P6302" t="s">
        <v>31861</v>
      </c>
      <c r="Q6302">
        <v>31</v>
      </c>
      <c r="R6302" t="s">
        <v>23</v>
      </c>
      <c r="S6302" t="s">
        <v>23</v>
      </c>
      <c r="T6302" t="s">
        <v>23</v>
      </c>
      <c r="U6302">
        <v>31</v>
      </c>
      <c r="V6302" t="s">
        <v>44</v>
      </c>
    </row>
    <row r="6303" spans="1:22">
      <c r="A6303">
        <v>6271047</v>
      </c>
      <c r="B6303" t="str">
        <f t="shared" si="498"/>
        <v>pYPTS01</v>
      </c>
      <c r="C6303" t="str">
        <f t="shared" si="499"/>
        <v>NC_010635.1</v>
      </c>
      <c r="D6303" t="str">
        <f t="shared" si="500"/>
        <v>CP001049</v>
      </c>
      <c r="E6303" t="str">
        <f t="shared" si="502"/>
        <v>Yersinia</v>
      </c>
      <c r="F6303" t="s">
        <v>32954</v>
      </c>
      <c r="G6303" t="str">
        <f t="shared" si="501"/>
        <v>Yersiniapseudotuberculosis       Gammaproteobacteria69.81244.688683---852</v>
      </c>
      <c r="H6303" t="s">
        <v>31862</v>
      </c>
      <c r="I6303" t="s">
        <v>15</v>
      </c>
      <c r="J6303" t="s">
        <v>78</v>
      </c>
      <c r="K6303" t="s">
        <v>79</v>
      </c>
      <c r="L6303" t="s">
        <v>31863</v>
      </c>
      <c r="M6303" t="s">
        <v>31864</v>
      </c>
      <c r="N6303" t="s">
        <v>31865</v>
      </c>
      <c r="O6303" s="1" t="s">
        <v>12903</v>
      </c>
      <c r="P6303" t="s">
        <v>31866</v>
      </c>
      <c r="Q6303">
        <v>83</v>
      </c>
      <c r="R6303" t="s">
        <v>23</v>
      </c>
      <c r="S6303" t="s">
        <v>23</v>
      </c>
      <c r="T6303" t="s">
        <v>23</v>
      </c>
      <c r="U6303">
        <v>85</v>
      </c>
      <c r="V6303">
        <v>2</v>
      </c>
    </row>
    <row r="6304" spans="1:22">
      <c r="A6304">
        <v>6270951</v>
      </c>
      <c r="B6304" t="str">
        <f t="shared" si="498"/>
        <v>pYAB</v>
      </c>
      <c r="C6304" t="str">
        <f t="shared" si="499"/>
        <v>NZ_CP009779.1</v>
      </c>
      <c r="D6304" t="str">
        <f t="shared" si="500"/>
        <v>CP009779</v>
      </c>
      <c r="E6304" t="str">
        <f t="shared" si="502"/>
        <v>Yersinia</v>
      </c>
      <c r="F6304" t="s">
        <v>32954</v>
      </c>
      <c r="G6304" t="str">
        <f t="shared" si="501"/>
        <v>Yersiniapseudotuberculosis       Gammaproteobacteria69.81244.688685---872</v>
      </c>
      <c r="H6304" t="s">
        <v>31862</v>
      </c>
      <c r="I6304" t="s">
        <v>15</v>
      </c>
      <c r="J6304" t="s">
        <v>78</v>
      </c>
      <c r="K6304" t="s">
        <v>79</v>
      </c>
      <c r="L6304" t="s">
        <v>31867</v>
      </c>
      <c r="M6304" t="s">
        <v>31868</v>
      </c>
      <c r="N6304" t="s">
        <v>31869</v>
      </c>
      <c r="O6304" s="1" t="s">
        <v>12903</v>
      </c>
      <c r="P6304" t="s">
        <v>31866</v>
      </c>
      <c r="Q6304">
        <v>85</v>
      </c>
      <c r="R6304" t="s">
        <v>23</v>
      </c>
      <c r="S6304" t="s">
        <v>23</v>
      </c>
      <c r="T6304" t="s">
        <v>23</v>
      </c>
      <c r="U6304">
        <v>87</v>
      </c>
      <c r="V6304">
        <v>2</v>
      </c>
    </row>
    <row r="6305" spans="1:22">
      <c r="A6305">
        <v>6270855</v>
      </c>
      <c r="B6305" t="str">
        <f t="shared" si="498"/>
        <v>unnamed2</v>
      </c>
      <c r="C6305" t="str">
        <f t="shared" si="499"/>
        <v>NZ_CP010068.1</v>
      </c>
      <c r="D6305" t="str">
        <f t="shared" si="500"/>
        <v>CP010068</v>
      </c>
      <c r="E6305" t="str">
        <f t="shared" si="502"/>
        <v>Yersinia</v>
      </c>
      <c r="F6305" t="s">
        <v>32954</v>
      </c>
      <c r="G6305" t="str">
        <f t="shared" si="501"/>
        <v>Yersiniapseudotuberculosis       Gammaproteobacteria12.76344.58210---122</v>
      </c>
      <c r="H6305" t="s">
        <v>31870</v>
      </c>
      <c r="I6305" t="s">
        <v>15</v>
      </c>
      <c r="J6305" t="s">
        <v>78</v>
      </c>
      <c r="K6305" t="s">
        <v>79</v>
      </c>
      <c r="L6305" t="s">
        <v>2373</v>
      </c>
      <c r="M6305" t="s">
        <v>31871</v>
      </c>
      <c r="N6305" t="s">
        <v>31872</v>
      </c>
      <c r="O6305" s="1" t="s">
        <v>23165</v>
      </c>
      <c r="P6305" t="s">
        <v>31873</v>
      </c>
      <c r="Q6305">
        <v>10</v>
      </c>
      <c r="R6305" t="s">
        <v>23</v>
      </c>
      <c r="S6305" t="s">
        <v>23</v>
      </c>
      <c r="T6305" t="s">
        <v>23</v>
      </c>
      <c r="U6305">
        <v>12</v>
      </c>
      <c r="V6305">
        <v>2</v>
      </c>
    </row>
    <row r="6306" spans="1:22">
      <c r="A6306">
        <v>6270759</v>
      </c>
      <c r="B6306" t="str">
        <f t="shared" si="498"/>
        <v>unnamed1</v>
      </c>
      <c r="C6306" t="str">
        <f t="shared" si="499"/>
        <v>NZ_CP010069.1</v>
      </c>
      <c r="D6306" t="str">
        <f t="shared" si="500"/>
        <v>CP010069</v>
      </c>
      <c r="E6306" t="str">
        <f t="shared" si="502"/>
        <v>Yersinia</v>
      </c>
      <c r="F6306" t="s">
        <v>32954</v>
      </c>
      <c r="G6306" t="str">
        <f t="shared" si="501"/>
        <v>Yersiniapseudotuberculosis       Gammaproteobacteria74.95644.990488---913</v>
      </c>
      <c r="H6306" t="s">
        <v>31870</v>
      </c>
      <c r="I6306" t="s">
        <v>15</v>
      </c>
      <c r="J6306" t="s">
        <v>78</v>
      </c>
      <c r="K6306" t="s">
        <v>79</v>
      </c>
      <c r="L6306" t="s">
        <v>2368</v>
      </c>
      <c r="M6306" t="s">
        <v>31874</v>
      </c>
      <c r="N6306" t="s">
        <v>31875</v>
      </c>
      <c r="O6306" s="1" t="s">
        <v>31876</v>
      </c>
      <c r="P6306" t="s">
        <v>31877</v>
      </c>
      <c r="Q6306">
        <v>88</v>
      </c>
      <c r="R6306" t="s">
        <v>23</v>
      </c>
      <c r="S6306" t="s">
        <v>23</v>
      </c>
      <c r="T6306" t="s">
        <v>23</v>
      </c>
      <c r="U6306">
        <v>91</v>
      </c>
      <c r="V6306">
        <v>3</v>
      </c>
    </row>
    <row r="6307" spans="1:22">
      <c r="A6307">
        <v>6270663</v>
      </c>
      <c r="B6307" t="str">
        <f t="shared" si="498"/>
        <v>pYR1</v>
      </c>
      <c r="C6307" t="str">
        <f t="shared" si="499"/>
        <v>NC_009139.1</v>
      </c>
      <c r="D6307" t="str">
        <f t="shared" si="500"/>
        <v>CP000602</v>
      </c>
      <c r="E6307" t="str">
        <f t="shared" si="502"/>
        <v>Yersinia</v>
      </c>
      <c r="F6307" t="s">
        <v>32955</v>
      </c>
      <c r="G6307" t="str">
        <f t="shared" si="501"/>
        <v xml:space="preserve">Yersiniaruckeri                  Gammaproteobacteria158.03850.9156185---185-                                                                </v>
      </c>
      <c r="H6307" t="s">
        <v>31878</v>
      </c>
      <c r="I6307" t="s">
        <v>15</v>
      </c>
      <c r="J6307" t="s">
        <v>78</v>
      </c>
      <c r="K6307" t="s">
        <v>79</v>
      </c>
      <c r="L6307" t="s">
        <v>31879</v>
      </c>
      <c r="M6307" t="s">
        <v>31880</v>
      </c>
      <c r="N6307" t="s">
        <v>31881</v>
      </c>
      <c r="O6307" s="1" t="s">
        <v>31882</v>
      </c>
      <c r="P6307" t="s">
        <v>31883</v>
      </c>
      <c r="Q6307">
        <v>185</v>
      </c>
      <c r="R6307" t="s">
        <v>23</v>
      </c>
      <c r="S6307" t="s">
        <v>23</v>
      </c>
      <c r="T6307" t="s">
        <v>23</v>
      </c>
      <c r="U6307">
        <v>185</v>
      </c>
      <c r="V6307" t="s">
        <v>495</v>
      </c>
    </row>
    <row r="6308" spans="1:22">
      <c r="A6308">
        <v>6270567</v>
      </c>
      <c r="B6308" t="str">
        <f t="shared" si="498"/>
        <v>unnamed</v>
      </c>
      <c r="C6308" t="str">
        <f t="shared" si="499"/>
        <v>NZ_CP007231.1</v>
      </c>
      <c r="D6308" t="str">
        <f t="shared" si="500"/>
        <v>CP007231</v>
      </c>
      <c r="E6308" t="str">
        <f t="shared" si="502"/>
        <v>Yersinia</v>
      </c>
      <c r="F6308" t="s">
        <v>32956</v>
      </c>
      <c r="G6308" t="str">
        <f t="shared" si="501"/>
        <v>Yersiniasimilis                  Gammaproteobacteria60.68747.782965---683</v>
      </c>
      <c r="H6308" t="s">
        <v>31884</v>
      </c>
      <c r="I6308" t="s">
        <v>15</v>
      </c>
      <c r="J6308" t="s">
        <v>78</v>
      </c>
      <c r="K6308" t="s">
        <v>79</v>
      </c>
      <c r="L6308" t="s">
        <v>68</v>
      </c>
      <c r="M6308" t="s">
        <v>31885</v>
      </c>
      <c r="N6308" t="s">
        <v>31886</v>
      </c>
      <c r="O6308" s="1" t="s">
        <v>31887</v>
      </c>
      <c r="P6308" t="s">
        <v>31888</v>
      </c>
      <c r="Q6308">
        <v>65</v>
      </c>
      <c r="R6308" t="s">
        <v>23</v>
      </c>
      <c r="S6308" t="s">
        <v>23</v>
      </c>
      <c r="T6308" t="s">
        <v>23</v>
      </c>
      <c r="U6308">
        <v>68</v>
      </c>
      <c r="V6308">
        <v>3</v>
      </c>
    </row>
    <row r="6309" spans="1:22">
      <c r="A6309">
        <v>6270471</v>
      </c>
      <c r="B6309" t="str">
        <f t="shared" si="498"/>
        <v>pBMSmt1.9</v>
      </c>
      <c r="C6309" t="str">
        <f t="shared" si="499"/>
        <v>NC_001400.1</v>
      </c>
      <c r="D6309" t="str">
        <f t="shared" si="500"/>
        <v>-</v>
      </c>
      <c r="E6309" t="str">
        <f t="shared" si="502"/>
        <v>Zea</v>
      </c>
      <c r="F6309" t="s">
        <v>32957</v>
      </c>
      <c r="G6309" t="str">
        <f t="shared" si="501"/>
        <v xml:space="preserve">Zeamays                     Land Plants1.91343.96243---3-                                                                        </v>
      </c>
      <c r="H6309" t="s">
        <v>31889</v>
      </c>
      <c r="I6309" t="s">
        <v>5279</v>
      </c>
      <c r="J6309" t="s">
        <v>7424</v>
      </c>
      <c r="K6309" t="s">
        <v>7425</v>
      </c>
      <c r="L6309" t="s">
        <v>31890</v>
      </c>
      <c r="M6309" t="s">
        <v>31891</v>
      </c>
      <c r="N6309" t="s">
        <v>23</v>
      </c>
      <c r="O6309" s="1" t="s">
        <v>31892</v>
      </c>
      <c r="P6309" t="s">
        <v>31893</v>
      </c>
      <c r="Q6309">
        <v>3</v>
      </c>
      <c r="R6309" t="s">
        <v>23</v>
      </c>
      <c r="S6309" t="s">
        <v>23</v>
      </c>
      <c r="T6309" t="s">
        <v>23</v>
      </c>
      <c r="U6309">
        <v>3</v>
      </c>
      <c r="V6309" t="s">
        <v>3736</v>
      </c>
    </row>
    <row r="6310" spans="1:22">
      <c r="A6310">
        <v>6270375</v>
      </c>
      <c r="B6310" t="str">
        <f t="shared" si="498"/>
        <v>pSB2</v>
      </c>
      <c r="C6310" t="str">
        <f t="shared" si="499"/>
        <v>NC_002055.1</v>
      </c>
      <c r="D6310" t="str">
        <f t="shared" si="500"/>
        <v>M18274</v>
      </c>
      <c r="E6310" t="str">
        <f t="shared" si="502"/>
        <v>Zygosaccharomyces</v>
      </c>
      <c r="F6310" t="s">
        <v>32958</v>
      </c>
      <c r="G6310" t="str">
        <f t="shared" si="501"/>
        <v xml:space="preserve">Zygosaccharomycesbailii                   Ascomycetes5.41542.23453---3-                                                                                </v>
      </c>
      <c r="H6310" t="s">
        <v>31894</v>
      </c>
      <c r="I6310" t="s">
        <v>5279</v>
      </c>
      <c r="J6310" t="s">
        <v>5280</v>
      </c>
      <c r="K6310" t="s">
        <v>5281</v>
      </c>
      <c r="L6310" t="s">
        <v>31895</v>
      </c>
      <c r="M6310" t="s">
        <v>31896</v>
      </c>
      <c r="N6310" t="s">
        <v>31897</v>
      </c>
      <c r="O6310" s="1" t="s">
        <v>152</v>
      </c>
      <c r="P6310" t="s">
        <v>31898</v>
      </c>
      <c r="Q6310">
        <v>3</v>
      </c>
      <c r="R6310" t="s">
        <v>23</v>
      </c>
      <c r="S6310" t="s">
        <v>23</v>
      </c>
      <c r="T6310" t="s">
        <v>23</v>
      </c>
      <c r="U6310">
        <v>3</v>
      </c>
      <c r="V6310" t="s">
        <v>3129</v>
      </c>
    </row>
    <row r="6311" spans="1:22">
      <c r="A6311">
        <v>6270279</v>
      </c>
      <c r="B6311" t="str">
        <f t="shared" si="498"/>
        <v>pSB3</v>
      </c>
      <c r="C6311" t="str">
        <f t="shared" si="499"/>
        <v>NC_010190.1</v>
      </c>
      <c r="D6311" t="str">
        <f t="shared" si="500"/>
        <v>X02608</v>
      </c>
      <c r="E6311" t="str">
        <f t="shared" si="502"/>
        <v>Zygosaccharomyces</v>
      </c>
      <c r="F6311" t="s">
        <v>32959</v>
      </c>
      <c r="G6311" t="str">
        <f t="shared" si="501"/>
        <v xml:space="preserve">Zygosaccharomycesbisporus                 Ascomycetes6.61543.05373---3-                                                                        </v>
      </c>
      <c r="H6311" t="s">
        <v>31899</v>
      </c>
      <c r="I6311" t="s">
        <v>5279</v>
      </c>
      <c r="J6311" t="s">
        <v>5280</v>
      </c>
      <c r="K6311" t="s">
        <v>5281</v>
      </c>
      <c r="L6311" t="s">
        <v>31900</v>
      </c>
      <c r="M6311" t="s">
        <v>31901</v>
      </c>
      <c r="N6311" t="s">
        <v>31902</v>
      </c>
      <c r="O6311" s="1" t="s">
        <v>31903</v>
      </c>
      <c r="P6311" t="s">
        <v>31904</v>
      </c>
      <c r="Q6311">
        <v>3</v>
      </c>
      <c r="R6311" t="s">
        <v>23</v>
      </c>
      <c r="S6311" t="s">
        <v>23</v>
      </c>
      <c r="T6311" t="s">
        <v>23</v>
      </c>
      <c r="U6311">
        <v>3</v>
      </c>
      <c r="V6311" t="s">
        <v>3736</v>
      </c>
    </row>
    <row r="6312" spans="1:22">
      <c r="A6312">
        <v>6270183</v>
      </c>
      <c r="B6312" t="str">
        <f t="shared" si="498"/>
        <v>pCP4.2</v>
      </c>
      <c r="C6312" t="str">
        <f t="shared" si="499"/>
        <v>NC_010982.1</v>
      </c>
      <c r="D6312" t="str">
        <f t="shared" si="500"/>
        <v>EU709732</v>
      </c>
      <c r="E6312" t="str">
        <f t="shared" si="502"/>
        <v>Zymomonas</v>
      </c>
      <c r="F6312" t="s">
        <v>32901</v>
      </c>
      <c r="G6312" t="str">
        <f t="shared" si="501"/>
        <v>Zymomonasmobilis                  Alphaproteobacteria32.62343.26427---281</v>
      </c>
      <c r="H6312" t="s">
        <v>31905</v>
      </c>
      <c r="I6312" t="s">
        <v>15</v>
      </c>
      <c r="J6312" t="s">
        <v>78</v>
      </c>
      <c r="K6312" t="s">
        <v>202</v>
      </c>
      <c r="L6312" t="s">
        <v>31906</v>
      </c>
      <c r="M6312" t="s">
        <v>31907</v>
      </c>
      <c r="N6312" t="s">
        <v>31908</v>
      </c>
      <c r="O6312" s="1" t="s">
        <v>31909</v>
      </c>
      <c r="P6312" t="s">
        <v>31910</v>
      </c>
      <c r="Q6312">
        <v>27</v>
      </c>
      <c r="R6312" t="s">
        <v>23</v>
      </c>
      <c r="S6312" t="s">
        <v>23</v>
      </c>
      <c r="T6312" t="s">
        <v>23</v>
      </c>
      <c r="U6312">
        <v>28</v>
      </c>
      <c r="V6312">
        <v>1</v>
      </c>
    </row>
    <row r="6313" spans="1:22">
      <c r="A6313">
        <v>6270087</v>
      </c>
      <c r="B6313" t="str">
        <f t="shared" si="498"/>
        <v>pZMN1-1</v>
      </c>
      <c r="C6313" t="str">
        <f t="shared" si="499"/>
        <v>NC_019019.1</v>
      </c>
      <c r="D6313" t="str">
        <f t="shared" si="500"/>
        <v>FN554922</v>
      </c>
      <c r="E6313" t="str">
        <f t="shared" si="502"/>
        <v>Zymomonas</v>
      </c>
      <c r="F6313" t="s">
        <v>32901</v>
      </c>
      <c r="G6313" t="str">
        <f t="shared" si="501"/>
        <v xml:space="preserve">Zymomonasmobilis                  Alphaproteobacteria1.64338.04022---2-                                                        </v>
      </c>
      <c r="H6313" t="s">
        <v>31911</v>
      </c>
      <c r="I6313" t="s">
        <v>15</v>
      </c>
      <c r="J6313" t="s">
        <v>78</v>
      </c>
      <c r="K6313" t="s">
        <v>202</v>
      </c>
      <c r="L6313" t="s">
        <v>31912</v>
      </c>
      <c r="M6313" t="s">
        <v>31913</v>
      </c>
      <c r="N6313" t="s">
        <v>31914</v>
      </c>
      <c r="O6313" s="1" t="s">
        <v>31915</v>
      </c>
      <c r="P6313" t="s">
        <v>31916</v>
      </c>
      <c r="Q6313">
        <v>2</v>
      </c>
      <c r="R6313" t="s">
        <v>23</v>
      </c>
      <c r="S6313" t="s">
        <v>23</v>
      </c>
      <c r="T6313" t="s">
        <v>23</v>
      </c>
      <c r="U6313">
        <v>2</v>
      </c>
      <c r="V6313" t="s">
        <v>58</v>
      </c>
    </row>
    <row r="6314" spans="1:22">
      <c r="A6314">
        <v>6269991</v>
      </c>
      <c r="B6314" t="str">
        <f t="shared" si="498"/>
        <v>pZMO7</v>
      </c>
      <c r="C6314" t="str">
        <f t="shared" si="499"/>
        <v>NC_019300.1</v>
      </c>
      <c r="D6314" t="str">
        <f t="shared" si="500"/>
        <v>GQ293073</v>
      </c>
      <c r="E6314" t="str">
        <f t="shared" si="502"/>
        <v>Zymomonas</v>
      </c>
      <c r="F6314" t="s">
        <v>32901</v>
      </c>
      <c r="G6314" t="str">
        <f t="shared" si="501"/>
        <v xml:space="preserve">Zymomonasmobilis                  Alphaproteobacteria4.55136.36562---2-                                                        </v>
      </c>
      <c r="H6314" t="s">
        <v>31917</v>
      </c>
      <c r="I6314" t="s">
        <v>15</v>
      </c>
      <c r="J6314" t="s">
        <v>78</v>
      </c>
      <c r="K6314" t="s">
        <v>202</v>
      </c>
      <c r="L6314" t="s">
        <v>31918</v>
      </c>
      <c r="M6314" t="s">
        <v>31919</v>
      </c>
      <c r="N6314" t="s">
        <v>31920</v>
      </c>
      <c r="O6314" s="1" t="s">
        <v>31921</v>
      </c>
      <c r="P6314" t="s">
        <v>31922</v>
      </c>
      <c r="Q6314">
        <v>2</v>
      </c>
      <c r="R6314" t="s">
        <v>23</v>
      </c>
      <c r="S6314" t="s">
        <v>23</v>
      </c>
      <c r="T6314" t="s">
        <v>23</v>
      </c>
      <c r="U6314">
        <v>2</v>
      </c>
      <c r="V6314" t="s">
        <v>58</v>
      </c>
    </row>
    <row r="6315" spans="1:22">
      <c r="A6315">
        <v>6269895</v>
      </c>
      <c r="B6315" t="str">
        <f t="shared" si="498"/>
        <v>pZMO2</v>
      </c>
      <c r="C6315" t="str">
        <f t="shared" si="499"/>
        <v>NC_005701.1</v>
      </c>
      <c r="D6315" t="str">
        <f t="shared" si="500"/>
        <v>AJ009976</v>
      </c>
      <c r="E6315" t="str">
        <f t="shared" si="502"/>
        <v>Zymomonas</v>
      </c>
      <c r="F6315" t="s">
        <v>32901</v>
      </c>
      <c r="G6315" t="str">
        <f t="shared" si="501"/>
        <v xml:space="preserve">Zymomonasmobilis                  Alphaproteobacteria1.66938.52611---1-                                                        </v>
      </c>
      <c r="H6315" t="s">
        <v>31923</v>
      </c>
      <c r="I6315" t="s">
        <v>15</v>
      </c>
      <c r="J6315" t="s">
        <v>78</v>
      </c>
      <c r="K6315" t="s">
        <v>202</v>
      </c>
      <c r="L6315" t="s">
        <v>31924</v>
      </c>
      <c r="M6315" t="s">
        <v>31925</v>
      </c>
      <c r="N6315" t="s">
        <v>31926</v>
      </c>
      <c r="O6315" s="1" t="s">
        <v>31927</v>
      </c>
      <c r="P6315" t="s">
        <v>31928</v>
      </c>
      <c r="Q6315">
        <v>1</v>
      </c>
      <c r="R6315" t="s">
        <v>23</v>
      </c>
      <c r="S6315" t="s">
        <v>23</v>
      </c>
      <c r="T6315" t="s">
        <v>23</v>
      </c>
      <c r="U6315">
        <v>1</v>
      </c>
      <c r="V6315" t="s">
        <v>58</v>
      </c>
    </row>
    <row r="6316" spans="1:22">
      <c r="A6316">
        <v>6269799</v>
      </c>
      <c r="B6316" t="str">
        <f t="shared" si="498"/>
        <v>pZMO1</v>
      </c>
      <c r="C6316" t="str">
        <f t="shared" si="499"/>
        <v>NC_011363.1</v>
      </c>
      <c r="D6316" t="str">
        <f t="shared" si="500"/>
        <v>AJ009975</v>
      </c>
      <c r="E6316" t="str">
        <f t="shared" si="502"/>
        <v>Zymomonas</v>
      </c>
      <c r="F6316" t="s">
        <v>32901</v>
      </c>
      <c r="G6316" t="str">
        <f t="shared" si="501"/>
        <v xml:space="preserve">Zymomonasmobilis                  Alphaproteobacteria1.65138.03761---1-                                                        </v>
      </c>
      <c r="H6316" t="s">
        <v>31923</v>
      </c>
      <c r="I6316" t="s">
        <v>15</v>
      </c>
      <c r="J6316" t="s">
        <v>78</v>
      </c>
      <c r="K6316" t="s">
        <v>202</v>
      </c>
      <c r="L6316" t="s">
        <v>31929</v>
      </c>
      <c r="M6316" t="s">
        <v>31930</v>
      </c>
      <c r="N6316" t="s">
        <v>31931</v>
      </c>
      <c r="O6316" s="1" t="s">
        <v>31932</v>
      </c>
      <c r="P6316" t="s">
        <v>31933</v>
      </c>
      <c r="Q6316">
        <v>1</v>
      </c>
      <c r="R6316" t="s">
        <v>23</v>
      </c>
      <c r="S6316" t="s">
        <v>23</v>
      </c>
      <c r="T6316" t="s">
        <v>23</v>
      </c>
      <c r="U6316">
        <v>1</v>
      </c>
      <c r="V6316" t="s">
        <v>58</v>
      </c>
    </row>
    <row r="6317" spans="1:22">
      <c r="A6317">
        <v>6269703</v>
      </c>
      <c r="B6317" t="str">
        <f t="shared" si="498"/>
        <v>pZMO1B</v>
      </c>
      <c r="C6317" t="str">
        <f t="shared" si="499"/>
        <v>NC_019210.1</v>
      </c>
      <c r="D6317" t="str">
        <f t="shared" si="500"/>
        <v>HM003572</v>
      </c>
      <c r="E6317" t="str">
        <f t="shared" si="502"/>
        <v>Zymomonas</v>
      </c>
      <c r="F6317" t="s">
        <v>32901</v>
      </c>
      <c r="G6317" t="str">
        <f t="shared" si="501"/>
        <v xml:space="preserve">Zymomonasmobilis                  Alphaproteobacteria1.64638.51761---1-                                                        </v>
      </c>
      <c r="H6317" t="s">
        <v>31934</v>
      </c>
      <c r="I6317" t="s">
        <v>15</v>
      </c>
      <c r="J6317" t="s">
        <v>78</v>
      </c>
      <c r="K6317" t="s">
        <v>202</v>
      </c>
      <c r="L6317" t="s">
        <v>31935</v>
      </c>
      <c r="M6317" t="s">
        <v>31936</v>
      </c>
      <c r="N6317" t="s">
        <v>31937</v>
      </c>
      <c r="O6317" s="1" t="s">
        <v>31938</v>
      </c>
      <c r="P6317" t="s">
        <v>31939</v>
      </c>
      <c r="Q6317">
        <v>1</v>
      </c>
      <c r="R6317" t="s">
        <v>23</v>
      </c>
      <c r="S6317" t="s">
        <v>23</v>
      </c>
      <c r="T6317" t="s">
        <v>23</v>
      </c>
      <c r="U6317">
        <v>1</v>
      </c>
      <c r="V6317" t="s">
        <v>58</v>
      </c>
    </row>
    <row r="6318" spans="1:22">
      <c r="A6318">
        <v>6269607</v>
      </c>
      <c r="B6318">
        <f t="shared" si="498"/>
        <v>1</v>
      </c>
      <c r="C6318" t="str">
        <f t="shared" si="499"/>
        <v>NC_004457.1</v>
      </c>
      <c r="D6318" t="str">
        <f t="shared" si="500"/>
        <v>AY057845</v>
      </c>
      <c r="E6318" t="str">
        <f t="shared" si="502"/>
        <v>Zymomonas</v>
      </c>
      <c r="F6318" t="s">
        <v>32901</v>
      </c>
      <c r="G6318" t="str">
        <f t="shared" si="501"/>
        <v xml:space="preserve">Zymomonasmobilis                  Alphaproteobacteria40.99142.775243---43-                                                                </v>
      </c>
      <c r="H6318" t="s">
        <v>31940</v>
      </c>
      <c r="I6318" t="s">
        <v>15</v>
      </c>
      <c r="J6318" t="s">
        <v>78</v>
      </c>
      <c r="K6318" t="s">
        <v>202</v>
      </c>
      <c r="L6318">
        <v>1</v>
      </c>
      <c r="M6318" t="s">
        <v>31941</v>
      </c>
      <c r="N6318" t="s">
        <v>31942</v>
      </c>
      <c r="O6318" s="1" t="s">
        <v>31943</v>
      </c>
      <c r="P6318" t="s">
        <v>31944</v>
      </c>
      <c r="Q6318">
        <v>43</v>
      </c>
      <c r="R6318" t="s">
        <v>23</v>
      </c>
      <c r="S6318" t="s">
        <v>23</v>
      </c>
      <c r="T6318" t="s">
        <v>23</v>
      </c>
      <c r="U6318">
        <v>43</v>
      </c>
      <c r="V6318" t="s">
        <v>495</v>
      </c>
    </row>
    <row r="6319" spans="1:22">
      <c r="A6319">
        <v>6269511</v>
      </c>
      <c r="B6319" t="str">
        <f t="shared" si="498"/>
        <v>unknown plasmid</v>
      </c>
      <c r="C6319" t="str">
        <f t="shared" si="499"/>
        <v>NC_010021.1</v>
      </c>
      <c r="D6319" t="str">
        <f t="shared" si="500"/>
        <v>X14438</v>
      </c>
      <c r="E6319" t="str">
        <f t="shared" si="502"/>
        <v>Zymomonas</v>
      </c>
      <c r="F6319" t="s">
        <v>32901</v>
      </c>
      <c r="G6319" t="str">
        <f t="shared" si="501"/>
        <v xml:space="preserve">Zymomonasmobilis                  Alphaproteobacteria2.74941.25142---2-                                                        </v>
      </c>
      <c r="H6319" t="s">
        <v>31923</v>
      </c>
      <c r="I6319" t="s">
        <v>15</v>
      </c>
      <c r="J6319" t="s">
        <v>78</v>
      </c>
      <c r="K6319" t="s">
        <v>202</v>
      </c>
      <c r="L6319" t="s">
        <v>31945</v>
      </c>
      <c r="M6319" t="s">
        <v>31946</v>
      </c>
      <c r="N6319" t="s">
        <v>31947</v>
      </c>
      <c r="O6319" s="1" t="s">
        <v>31948</v>
      </c>
      <c r="P6319" t="s">
        <v>31949</v>
      </c>
      <c r="Q6319">
        <v>2</v>
      </c>
      <c r="R6319" t="s">
        <v>23</v>
      </c>
      <c r="S6319" t="s">
        <v>23</v>
      </c>
      <c r="T6319" t="s">
        <v>23</v>
      </c>
      <c r="U6319">
        <v>2</v>
      </c>
      <c r="V6319" t="s">
        <v>58</v>
      </c>
    </row>
    <row r="6320" spans="1:22">
      <c r="A6320">
        <v>6269415</v>
      </c>
      <c r="B6320" t="str">
        <f t="shared" si="498"/>
        <v>pZMO1</v>
      </c>
      <c r="C6320" t="str">
        <f t="shared" si="499"/>
        <v>NC_001845.1</v>
      </c>
      <c r="D6320" t="str">
        <f t="shared" si="500"/>
        <v>AF030624</v>
      </c>
      <c r="E6320" t="str">
        <f t="shared" si="502"/>
        <v>Zymomonas</v>
      </c>
      <c r="F6320" t="s">
        <v>32901</v>
      </c>
      <c r="G6320" t="str">
        <f t="shared" si="501"/>
        <v xml:space="preserve">Zymomonasmobilis                  Alphaproteobacteria2483838.751---1-                                                        </v>
      </c>
      <c r="H6320" t="s">
        <v>31950</v>
      </c>
      <c r="I6320" t="s">
        <v>15</v>
      </c>
      <c r="J6320" t="s">
        <v>78</v>
      </c>
      <c r="K6320" t="s">
        <v>202</v>
      </c>
      <c r="L6320" t="s">
        <v>31929</v>
      </c>
      <c r="M6320" t="s">
        <v>31951</v>
      </c>
      <c r="N6320" t="s">
        <v>31952</v>
      </c>
      <c r="O6320" s="1">
        <v>24838</v>
      </c>
      <c r="P6320" t="s">
        <v>31953</v>
      </c>
      <c r="Q6320">
        <v>1</v>
      </c>
      <c r="R6320" t="s">
        <v>23</v>
      </c>
      <c r="S6320" t="s">
        <v>23</v>
      </c>
      <c r="T6320" t="s">
        <v>23</v>
      </c>
      <c r="U6320">
        <v>1</v>
      </c>
      <c r="V6320" t="s">
        <v>58</v>
      </c>
    </row>
    <row r="6321" spans="1:22">
      <c r="A6321">
        <v>6269319</v>
      </c>
      <c r="B6321" t="str">
        <f t="shared" si="498"/>
        <v>pZMO1A</v>
      </c>
      <c r="C6321" t="str">
        <f t="shared" si="499"/>
        <v>NC_019198.1</v>
      </c>
      <c r="D6321" t="str">
        <f t="shared" si="500"/>
        <v>GQ293074</v>
      </c>
      <c r="E6321" t="str">
        <f t="shared" si="502"/>
        <v>Zymomonas</v>
      </c>
      <c r="F6321" t="s">
        <v>32901</v>
      </c>
      <c r="G6321" t="str">
        <f t="shared" si="501"/>
        <v xml:space="preserve">Zymomonasmobilis                  Alphaproteobacteria1.64738.49421---1-                                                        </v>
      </c>
      <c r="H6321" t="s">
        <v>31917</v>
      </c>
      <c r="I6321" t="s">
        <v>15</v>
      </c>
      <c r="J6321" t="s">
        <v>78</v>
      </c>
      <c r="K6321" t="s">
        <v>202</v>
      </c>
      <c r="L6321" t="s">
        <v>31954</v>
      </c>
      <c r="M6321" t="s">
        <v>31955</v>
      </c>
      <c r="N6321" t="s">
        <v>31956</v>
      </c>
      <c r="O6321" s="1" t="s">
        <v>31957</v>
      </c>
      <c r="P6321" t="s">
        <v>31958</v>
      </c>
      <c r="Q6321">
        <v>1</v>
      </c>
      <c r="R6321" t="s">
        <v>23</v>
      </c>
      <c r="S6321" t="s">
        <v>23</v>
      </c>
      <c r="T6321" t="s">
        <v>23</v>
      </c>
      <c r="U6321">
        <v>1</v>
      </c>
      <c r="V6321" t="s">
        <v>58</v>
      </c>
    </row>
    <row r="6322" spans="1:22">
      <c r="A6322">
        <v>6269223</v>
      </c>
      <c r="B6322" t="str">
        <f t="shared" si="498"/>
        <v>pZMOBP6</v>
      </c>
      <c r="C6322" t="str">
        <f t="shared" si="499"/>
        <v>NC_017185.1</v>
      </c>
      <c r="D6322" t="str">
        <f t="shared" si="500"/>
        <v>CP002856</v>
      </c>
      <c r="E6322" t="str">
        <f t="shared" si="502"/>
        <v>Zymomonas</v>
      </c>
      <c r="F6322" t="s">
        <v>32901</v>
      </c>
      <c r="G6322" t="str">
        <f t="shared" si="501"/>
        <v xml:space="preserve">Zymomonasmobilis                  Alphaproteobacteria2742641.30912---2-                                        </v>
      </c>
      <c r="H6322" t="s">
        <v>31959</v>
      </c>
      <c r="I6322" t="s">
        <v>15</v>
      </c>
      <c r="J6322" t="s">
        <v>78</v>
      </c>
      <c r="K6322" t="s">
        <v>202</v>
      </c>
      <c r="L6322" t="s">
        <v>31960</v>
      </c>
      <c r="M6322" t="s">
        <v>31961</v>
      </c>
      <c r="N6322" t="s">
        <v>31962</v>
      </c>
      <c r="O6322" s="1">
        <v>27426</v>
      </c>
      <c r="P6322" t="s">
        <v>31963</v>
      </c>
      <c r="Q6322">
        <v>2</v>
      </c>
      <c r="R6322" t="s">
        <v>23</v>
      </c>
      <c r="S6322" t="s">
        <v>23</v>
      </c>
      <c r="T6322" t="s">
        <v>23</v>
      </c>
      <c r="U6322">
        <v>2</v>
      </c>
      <c r="V6322" t="s">
        <v>44</v>
      </c>
    </row>
    <row r="6323" spans="1:22">
      <c r="A6323">
        <v>6269127</v>
      </c>
      <c r="B6323" t="str">
        <f t="shared" si="498"/>
        <v>pZMOB02</v>
      </c>
      <c r="C6323" t="str">
        <f t="shared" si="499"/>
        <v>NC_017183.1</v>
      </c>
      <c r="D6323" t="str">
        <f t="shared" si="500"/>
        <v>CP002852</v>
      </c>
      <c r="E6323" t="str">
        <f t="shared" si="502"/>
        <v>Zymomonas</v>
      </c>
      <c r="F6323" t="s">
        <v>32901</v>
      </c>
      <c r="G6323" t="str">
        <f t="shared" si="501"/>
        <v>Zymomonasmobilis                  Alphaproteobacteria32.28345.41424---273</v>
      </c>
      <c r="H6323" t="s">
        <v>31959</v>
      </c>
      <c r="I6323" t="s">
        <v>15</v>
      </c>
      <c r="J6323" t="s">
        <v>78</v>
      </c>
      <c r="K6323" t="s">
        <v>202</v>
      </c>
      <c r="L6323" t="s">
        <v>31964</v>
      </c>
      <c r="M6323" t="s">
        <v>31965</v>
      </c>
      <c r="N6323" t="s">
        <v>31966</v>
      </c>
      <c r="O6323" s="1" t="s">
        <v>31967</v>
      </c>
      <c r="P6323" t="s">
        <v>31968</v>
      </c>
      <c r="Q6323">
        <v>24</v>
      </c>
      <c r="R6323" t="s">
        <v>23</v>
      </c>
      <c r="S6323" t="s">
        <v>23</v>
      </c>
      <c r="T6323" t="s">
        <v>23</v>
      </c>
      <c r="U6323">
        <v>27</v>
      </c>
      <c r="V6323">
        <v>3</v>
      </c>
    </row>
    <row r="6324" spans="1:22">
      <c r="A6324">
        <v>6269031</v>
      </c>
      <c r="B6324" t="str">
        <f t="shared" si="498"/>
        <v>pZMOB03</v>
      </c>
      <c r="C6324" t="str">
        <f t="shared" si="499"/>
        <v>NC_017181.1</v>
      </c>
      <c r="D6324" t="str">
        <f t="shared" si="500"/>
        <v>CP002853</v>
      </c>
      <c r="E6324" t="str">
        <f t="shared" si="502"/>
        <v>Zymomonas</v>
      </c>
      <c r="F6324" t="s">
        <v>32901</v>
      </c>
      <c r="G6324" t="str">
        <f t="shared" si="501"/>
        <v>Zymomonasmobilis                  Alphaproteobacteria31.69243.228624---251</v>
      </c>
      <c r="H6324" t="s">
        <v>31959</v>
      </c>
      <c r="I6324" t="s">
        <v>15</v>
      </c>
      <c r="J6324" t="s">
        <v>78</v>
      </c>
      <c r="K6324" t="s">
        <v>202</v>
      </c>
      <c r="L6324" t="s">
        <v>31969</v>
      </c>
      <c r="M6324" t="s">
        <v>31970</v>
      </c>
      <c r="N6324" t="s">
        <v>31971</v>
      </c>
      <c r="O6324" s="1" t="s">
        <v>31972</v>
      </c>
      <c r="P6324" t="s">
        <v>31973</v>
      </c>
      <c r="Q6324">
        <v>24</v>
      </c>
      <c r="R6324" t="s">
        <v>23</v>
      </c>
      <c r="S6324" t="s">
        <v>23</v>
      </c>
      <c r="T6324" t="s">
        <v>23</v>
      </c>
      <c r="U6324">
        <v>25</v>
      </c>
      <c r="V6324">
        <v>1</v>
      </c>
    </row>
    <row r="6325" spans="1:22">
      <c r="A6325">
        <v>6268935</v>
      </c>
      <c r="B6325" t="str">
        <f t="shared" si="498"/>
        <v>pZMOB01</v>
      </c>
      <c r="C6325" t="str">
        <f t="shared" si="499"/>
        <v>NC_017180.1</v>
      </c>
      <c r="D6325" t="str">
        <f t="shared" si="500"/>
        <v>CP002851</v>
      </c>
      <c r="E6325" t="str">
        <f t="shared" si="502"/>
        <v>Zymomonas</v>
      </c>
      <c r="F6325" t="s">
        <v>32901</v>
      </c>
      <c r="G6325" t="str">
        <f t="shared" si="501"/>
        <v>Zymomonasmobilis                  Alphaproteobacteria32.47943.458926---282</v>
      </c>
      <c r="H6325" t="s">
        <v>31959</v>
      </c>
      <c r="I6325" t="s">
        <v>15</v>
      </c>
      <c r="J6325" t="s">
        <v>78</v>
      </c>
      <c r="K6325" t="s">
        <v>202</v>
      </c>
      <c r="L6325" t="s">
        <v>31974</v>
      </c>
      <c r="M6325" t="s">
        <v>31975</v>
      </c>
      <c r="N6325" t="s">
        <v>31976</v>
      </c>
      <c r="O6325" s="1" t="s">
        <v>31977</v>
      </c>
      <c r="P6325" t="s">
        <v>31978</v>
      </c>
      <c r="Q6325">
        <v>26</v>
      </c>
      <c r="R6325" t="s">
        <v>23</v>
      </c>
      <c r="S6325" t="s">
        <v>23</v>
      </c>
      <c r="T6325" t="s">
        <v>23</v>
      </c>
      <c r="U6325">
        <v>28</v>
      </c>
      <c r="V6325">
        <v>2</v>
      </c>
    </row>
    <row r="6326" spans="1:22">
      <c r="A6326">
        <v>6268839</v>
      </c>
      <c r="B6326" t="str">
        <f t="shared" si="498"/>
        <v>pZMOB04</v>
      </c>
      <c r="C6326" t="str">
        <f t="shared" si="499"/>
        <v>NC_017184.1</v>
      </c>
      <c r="D6326" t="str">
        <f t="shared" si="500"/>
        <v>CP002854</v>
      </c>
      <c r="E6326" t="str">
        <f t="shared" si="502"/>
        <v>Zymomonas</v>
      </c>
      <c r="F6326" t="s">
        <v>32901</v>
      </c>
      <c r="G6326" t="str">
        <f t="shared" si="501"/>
        <v>Zymomonasmobilis                  Alphaproteobacteria18.46141.790826---271</v>
      </c>
      <c r="H6326" t="s">
        <v>31959</v>
      </c>
      <c r="I6326" t="s">
        <v>15</v>
      </c>
      <c r="J6326" t="s">
        <v>78</v>
      </c>
      <c r="K6326" t="s">
        <v>202</v>
      </c>
      <c r="L6326" t="s">
        <v>31979</v>
      </c>
      <c r="M6326" t="s">
        <v>31980</v>
      </c>
      <c r="N6326" t="s">
        <v>31981</v>
      </c>
      <c r="O6326" s="1" t="s">
        <v>31982</v>
      </c>
      <c r="P6326" t="s">
        <v>31983</v>
      </c>
      <c r="Q6326">
        <v>26</v>
      </c>
      <c r="R6326" t="s">
        <v>23</v>
      </c>
      <c r="S6326" t="s">
        <v>23</v>
      </c>
      <c r="T6326" t="s">
        <v>23</v>
      </c>
      <c r="U6326">
        <v>27</v>
      </c>
      <c r="V6326">
        <v>1</v>
      </c>
    </row>
    <row r="6327" spans="1:22">
      <c r="A6327">
        <v>6268743</v>
      </c>
      <c r="B6327" t="str">
        <f t="shared" si="498"/>
        <v>pZMOB05</v>
      </c>
      <c r="C6327" t="str">
        <f t="shared" si="499"/>
        <v>NC_017182.1</v>
      </c>
      <c r="D6327" t="str">
        <f t="shared" si="500"/>
        <v>CP002855</v>
      </c>
      <c r="E6327" t="str">
        <f t="shared" si="502"/>
        <v>Zymomonas</v>
      </c>
      <c r="F6327" t="s">
        <v>32901</v>
      </c>
      <c r="G6327" t="str">
        <f t="shared" si="501"/>
        <v xml:space="preserve">Zymomonasmobilis                  Alphaproteobacteria4.02337.63363---3-                                        </v>
      </c>
      <c r="H6327" t="s">
        <v>31959</v>
      </c>
      <c r="I6327" t="s">
        <v>15</v>
      </c>
      <c r="J6327" t="s">
        <v>78</v>
      </c>
      <c r="K6327" t="s">
        <v>202</v>
      </c>
      <c r="L6327" t="s">
        <v>31984</v>
      </c>
      <c r="M6327" t="s">
        <v>31985</v>
      </c>
      <c r="N6327" t="s">
        <v>31986</v>
      </c>
      <c r="O6327" s="1" t="s">
        <v>31987</v>
      </c>
      <c r="P6327" t="s">
        <v>31988</v>
      </c>
      <c r="Q6327">
        <v>3</v>
      </c>
      <c r="R6327" t="s">
        <v>23</v>
      </c>
      <c r="S6327" t="s">
        <v>23</v>
      </c>
      <c r="T6327" t="s">
        <v>23</v>
      </c>
      <c r="U6327">
        <v>3</v>
      </c>
      <c r="V6327" t="s">
        <v>44</v>
      </c>
    </row>
    <row r="6328" spans="1:22">
      <c r="A6328">
        <v>6268647</v>
      </c>
      <c r="B6328" t="str">
        <f t="shared" si="498"/>
        <v>pZZ6.03</v>
      </c>
      <c r="C6328" t="str">
        <f t="shared" si="499"/>
        <v>NC_018148.1</v>
      </c>
      <c r="D6328" t="str">
        <f t="shared" si="500"/>
        <v>CP003707</v>
      </c>
      <c r="E6328" t="str">
        <f t="shared" si="502"/>
        <v>Zymomonas</v>
      </c>
      <c r="F6328" t="s">
        <v>32901</v>
      </c>
      <c r="G6328" t="str">
        <f t="shared" si="501"/>
        <v>Zymomonasmobilis                  Alphaproteobacteria13.74244.214810---111</v>
      </c>
      <c r="H6328" t="s">
        <v>31989</v>
      </c>
      <c r="I6328" t="s">
        <v>15</v>
      </c>
      <c r="J6328" t="s">
        <v>78</v>
      </c>
      <c r="K6328" t="s">
        <v>202</v>
      </c>
      <c r="L6328" t="s">
        <v>31990</v>
      </c>
      <c r="M6328" t="s">
        <v>31991</v>
      </c>
      <c r="N6328" t="s">
        <v>31992</v>
      </c>
      <c r="O6328" s="1" t="s">
        <v>31993</v>
      </c>
      <c r="P6328" t="s">
        <v>31994</v>
      </c>
      <c r="Q6328">
        <v>10</v>
      </c>
      <c r="R6328" t="s">
        <v>23</v>
      </c>
      <c r="S6328" t="s">
        <v>23</v>
      </c>
      <c r="T6328" t="s">
        <v>23</v>
      </c>
      <c r="U6328">
        <v>11</v>
      </c>
      <c r="V6328">
        <v>1</v>
      </c>
    </row>
    <row r="6329" spans="1:22">
      <c r="A6329">
        <v>6268551</v>
      </c>
      <c r="B6329" t="str">
        <f t="shared" si="498"/>
        <v>pZZ6.02</v>
      </c>
      <c r="C6329" t="str">
        <f t="shared" si="499"/>
        <v>NC_018147.1</v>
      </c>
      <c r="D6329" t="str">
        <f t="shared" si="500"/>
        <v>CP003706</v>
      </c>
      <c r="E6329" t="str">
        <f t="shared" si="502"/>
        <v>Zymomonas</v>
      </c>
      <c r="F6329" t="s">
        <v>32901</v>
      </c>
      <c r="G6329" t="str">
        <f t="shared" si="501"/>
        <v xml:space="preserve">Zymomonasmobilis                  Alphaproteobacteria14.94742.189118---18-                                        </v>
      </c>
      <c r="H6329" t="s">
        <v>31989</v>
      </c>
      <c r="I6329" t="s">
        <v>15</v>
      </c>
      <c r="J6329" t="s">
        <v>78</v>
      </c>
      <c r="K6329" t="s">
        <v>202</v>
      </c>
      <c r="L6329" t="s">
        <v>31995</v>
      </c>
      <c r="M6329" t="s">
        <v>31996</v>
      </c>
      <c r="N6329" t="s">
        <v>31997</v>
      </c>
      <c r="O6329" s="1" t="s">
        <v>31998</v>
      </c>
      <c r="P6329" t="s">
        <v>31999</v>
      </c>
      <c r="Q6329">
        <v>18</v>
      </c>
      <c r="R6329" t="s">
        <v>23</v>
      </c>
      <c r="S6329" t="s">
        <v>23</v>
      </c>
      <c r="T6329" t="s">
        <v>23</v>
      </c>
      <c r="U6329">
        <v>18</v>
      </c>
      <c r="V6329" t="s">
        <v>44</v>
      </c>
    </row>
    <row r="6330" spans="1:22">
      <c r="A6330">
        <v>6268455</v>
      </c>
      <c r="B6330" t="str">
        <f t="shared" si="498"/>
        <v>pZZ6.01</v>
      </c>
      <c r="C6330" t="str">
        <f t="shared" si="499"/>
        <v>NC_018146.1</v>
      </c>
      <c r="D6330" t="str">
        <f t="shared" si="500"/>
        <v>CP003705</v>
      </c>
      <c r="E6330" t="str">
        <f t="shared" si="502"/>
        <v>Zymomonas</v>
      </c>
      <c r="F6330" t="s">
        <v>32901</v>
      </c>
      <c r="G6330" t="str">
        <f t="shared" si="501"/>
        <v>Zymomonasmobilis                  Alphaproteobacteria18.3541.024522---231</v>
      </c>
      <c r="H6330" t="s">
        <v>31989</v>
      </c>
      <c r="I6330" t="s">
        <v>15</v>
      </c>
      <c r="J6330" t="s">
        <v>78</v>
      </c>
      <c r="K6330" t="s">
        <v>202</v>
      </c>
      <c r="L6330" t="s">
        <v>32000</v>
      </c>
      <c r="M6330" t="s">
        <v>32001</v>
      </c>
      <c r="N6330" t="s">
        <v>32002</v>
      </c>
      <c r="O6330" s="1" t="s">
        <v>32003</v>
      </c>
      <c r="P6330" t="s">
        <v>32004</v>
      </c>
      <c r="Q6330">
        <v>22</v>
      </c>
      <c r="R6330" t="s">
        <v>23</v>
      </c>
      <c r="S6330" t="s">
        <v>23</v>
      </c>
      <c r="T6330" t="s">
        <v>23</v>
      </c>
      <c r="U6330">
        <v>23</v>
      </c>
      <c r="V6330">
        <v>1</v>
      </c>
    </row>
    <row r="6331" spans="1:22">
      <c r="A6331">
        <v>6268359</v>
      </c>
      <c r="B6331" t="str">
        <f t="shared" si="498"/>
        <v>pZA1003</v>
      </c>
      <c r="C6331" t="str">
        <f t="shared" si="499"/>
        <v>NC_013358.1</v>
      </c>
      <c r="D6331" t="str">
        <f t="shared" si="500"/>
        <v>CP001725</v>
      </c>
      <c r="E6331" t="str">
        <f t="shared" si="502"/>
        <v>Zymomonas</v>
      </c>
      <c r="F6331" t="s">
        <v>32901</v>
      </c>
      <c r="G6331" t="str">
        <f t="shared" si="501"/>
        <v xml:space="preserve">Zymomonasmobilis                  Alphaproteobacteria4.55136.36566---6-                                </v>
      </c>
      <c r="H6331" t="s">
        <v>32005</v>
      </c>
      <c r="I6331" t="s">
        <v>15</v>
      </c>
      <c r="J6331" t="s">
        <v>78</v>
      </c>
      <c r="K6331" t="s">
        <v>202</v>
      </c>
      <c r="L6331" t="s">
        <v>32006</v>
      </c>
      <c r="M6331" t="s">
        <v>32007</v>
      </c>
      <c r="N6331" t="s">
        <v>32008</v>
      </c>
      <c r="O6331" s="1" t="s">
        <v>31921</v>
      </c>
      <c r="P6331" t="s">
        <v>31922</v>
      </c>
      <c r="Q6331">
        <v>6</v>
      </c>
      <c r="R6331" t="s">
        <v>23</v>
      </c>
      <c r="S6331" t="s">
        <v>23</v>
      </c>
      <c r="T6331" t="s">
        <v>23</v>
      </c>
      <c r="U6331">
        <v>6</v>
      </c>
      <c r="V6331" t="s">
        <v>108</v>
      </c>
    </row>
    <row r="6332" spans="1:22">
      <c r="A6332">
        <v>6268263</v>
      </c>
      <c r="B6332" t="str">
        <f t="shared" si="498"/>
        <v>pZA1002</v>
      </c>
      <c r="C6332" t="str">
        <f t="shared" si="499"/>
        <v>NC_013357.1</v>
      </c>
      <c r="D6332" t="str">
        <f t="shared" si="500"/>
        <v>CP001724</v>
      </c>
      <c r="E6332" t="str">
        <f t="shared" si="502"/>
        <v>Zymomonas</v>
      </c>
      <c r="F6332" t="s">
        <v>32901</v>
      </c>
      <c r="G6332" t="str">
        <f t="shared" si="501"/>
        <v>Zymomonasmobilis                  Alphaproteobacteria40.81843.796931---321</v>
      </c>
      <c r="H6332" t="s">
        <v>32005</v>
      </c>
      <c r="I6332" t="s">
        <v>15</v>
      </c>
      <c r="J6332" t="s">
        <v>78</v>
      </c>
      <c r="K6332" t="s">
        <v>202</v>
      </c>
      <c r="L6332" t="s">
        <v>32009</v>
      </c>
      <c r="M6332" t="s">
        <v>32010</v>
      </c>
      <c r="N6332" t="s">
        <v>32011</v>
      </c>
      <c r="O6332" s="1" t="s">
        <v>32012</v>
      </c>
      <c r="P6332" t="s">
        <v>32013</v>
      </c>
      <c r="Q6332">
        <v>31</v>
      </c>
      <c r="R6332" t="s">
        <v>23</v>
      </c>
      <c r="S6332" t="s">
        <v>23</v>
      </c>
      <c r="T6332" t="s">
        <v>23</v>
      </c>
      <c r="U6332">
        <v>32</v>
      </c>
      <c r="V6332">
        <v>1</v>
      </c>
    </row>
    <row r="6333" spans="1:22">
      <c r="A6333">
        <v>6268167</v>
      </c>
      <c r="B6333" t="str">
        <f t="shared" si="498"/>
        <v>pZA1001</v>
      </c>
      <c r="C6333" t="str">
        <f t="shared" si="499"/>
        <v>NC_013356.1</v>
      </c>
      <c r="D6333" t="str">
        <f t="shared" si="500"/>
        <v>CP001723</v>
      </c>
      <c r="E6333" t="str">
        <f t="shared" si="502"/>
        <v>Zymomonas</v>
      </c>
      <c r="F6333" t="s">
        <v>32901</v>
      </c>
      <c r="G6333" t="str">
        <f t="shared" si="501"/>
        <v>Zymomonasmobilis                  Alphaproteobacteria53.3842.321151---532</v>
      </c>
      <c r="H6333" t="s">
        <v>32005</v>
      </c>
      <c r="I6333" t="s">
        <v>15</v>
      </c>
      <c r="J6333" t="s">
        <v>78</v>
      </c>
      <c r="K6333" t="s">
        <v>202</v>
      </c>
      <c r="L6333" t="s">
        <v>32014</v>
      </c>
      <c r="M6333" t="s">
        <v>32015</v>
      </c>
      <c r="N6333" t="s">
        <v>32016</v>
      </c>
      <c r="O6333" s="1" t="s">
        <v>32017</v>
      </c>
      <c r="P6333" t="s">
        <v>32018</v>
      </c>
      <c r="Q6333">
        <v>51</v>
      </c>
      <c r="R6333" t="s">
        <v>23</v>
      </c>
      <c r="S6333" t="s">
        <v>23</v>
      </c>
      <c r="T6333" t="s">
        <v>23</v>
      </c>
      <c r="U6333">
        <v>53</v>
      </c>
      <c r="V6333">
        <v>2</v>
      </c>
    </row>
    <row r="6334" spans="1:22">
      <c r="A6334">
        <v>6268071</v>
      </c>
      <c r="B6334" t="str">
        <f t="shared" si="498"/>
        <v>pZM1252602</v>
      </c>
      <c r="C6334" t="str">
        <f t="shared" si="499"/>
        <v>NZ_CP003711.1</v>
      </c>
      <c r="D6334" t="str">
        <f t="shared" si="500"/>
        <v>CP003711</v>
      </c>
      <c r="E6334" t="str">
        <f t="shared" si="502"/>
        <v>Zymomonas</v>
      </c>
      <c r="F6334" t="s">
        <v>32901</v>
      </c>
      <c r="G6334" t="str">
        <f t="shared" si="501"/>
        <v>Zymomonasmobilis                  Alphaproteobacteria30.95243.699925---261</v>
      </c>
      <c r="H6334" t="s">
        <v>32019</v>
      </c>
      <c r="I6334" t="s">
        <v>15</v>
      </c>
      <c r="J6334" t="s">
        <v>78</v>
      </c>
      <c r="K6334" t="s">
        <v>202</v>
      </c>
      <c r="L6334" t="s">
        <v>32020</v>
      </c>
      <c r="M6334" t="s">
        <v>32021</v>
      </c>
      <c r="N6334" t="s">
        <v>32022</v>
      </c>
      <c r="O6334" s="1" t="s">
        <v>32023</v>
      </c>
      <c r="P6334" t="s">
        <v>32024</v>
      </c>
      <c r="Q6334">
        <v>25</v>
      </c>
      <c r="R6334" t="s">
        <v>23</v>
      </c>
      <c r="S6334" t="s">
        <v>23</v>
      </c>
      <c r="T6334" t="s">
        <v>23</v>
      </c>
      <c r="U6334">
        <v>26</v>
      </c>
      <c r="V6334">
        <v>1</v>
      </c>
    </row>
    <row r="6335" spans="1:22">
      <c r="A6335">
        <v>6267975</v>
      </c>
      <c r="B6335" t="str">
        <f t="shared" si="498"/>
        <v>pZM1252604</v>
      </c>
      <c r="C6335" t="str">
        <f t="shared" si="499"/>
        <v>NZ_CP003713.1</v>
      </c>
      <c r="D6335" t="str">
        <f t="shared" si="500"/>
        <v>CP003713</v>
      </c>
      <c r="E6335" t="str">
        <f t="shared" si="502"/>
        <v>Zymomonas</v>
      </c>
      <c r="F6335" t="s">
        <v>32901</v>
      </c>
      <c r="G6335" t="str">
        <f t="shared" si="501"/>
        <v>Zymomonasmobilis                  Alphaproteobacteria32.443.691426---282</v>
      </c>
      <c r="H6335" t="s">
        <v>32019</v>
      </c>
      <c r="I6335" t="s">
        <v>15</v>
      </c>
      <c r="J6335" t="s">
        <v>78</v>
      </c>
      <c r="K6335" t="s">
        <v>202</v>
      </c>
      <c r="L6335" t="s">
        <v>32025</v>
      </c>
      <c r="M6335" t="s">
        <v>32026</v>
      </c>
      <c r="N6335" t="s">
        <v>32027</v>
      </c>
      <c r="O6335" s="1" t="s">
        <v>32028</v>
      </c>
      <c r="P6335" t="s">
        <v>32029</v>
      </c>
      <c r="Q6335">
        <v>26</v>
      </c>
      <c r="R6335" t="s">
        <v>23</v>
      </c>
      <c r="S6335" t="s">
        <v>23</v>
      </c>
      <c r="T6335" t="s">
        <v>23</v>
      </c>
      <c r="U6335">
        <v>28</v>
      </c>
      <c r="V6335">
        <v>2</v>
      </c>
    </row>
    <row r="6336" spans="1:22">
      <c r="A6336">
        <v>6267879</v>
      </c>
      <c r="B6336" t="str">
        <f t="shared" si="498"/>
        <v>pZM1252603</v>
      </c>
      <c r="C6336" t="str">
        <f t="shared" si="499"/>
        <v>NZ_CP003712.1</v>
      </c>
      <c r="D6336" t="str">
        <f t="shared" si="500"/>
        <v>CP003712</v>
      </c>
      <c r="E6336" t="str">
        <f t="shared" si="502"/>
        <v>Zymomonas</v>
      </c>
      <c r="F6336" t="s">
        <v>32901</v>
      </c>
      <c r="G6336" t="str">
        <f t="shared" si="501"/>
        <v>Zymomonasmobilis                  Alphaproteobacteria37.06142.384248---502</v>
      </c>
      <c r="H6336" t="s">
        <v>32019</v>
      </c>
      <c r="I6336" t="s">
        <v>15</v>
      </c>
      <c r="J6336" t="s">
        <v>78</v>
      </c>
      <c r="K6336" t="s">
        <v>202</v>
      </c>
      <c r="L6336" t="s">
        <v>32030</v>
      </c>
      <c r="M6336" t="s">
        <v>32031</v>
      </c>
      <c r="N6336" t="s">
        <v>32032</v>
      </c>
      <c r="O6336" s="1" t="s">
        <v>32033</v>
      </c>
      <c r="P6336" t="s">
        <v>32034</v>
      </c>
      <c r="Q6336">
        <v>48</v>
      </c>
      <c r="R6336" t="s">
        <v>23</v>
      </c>
      <c r="S6336" t="s">
        <v>23</v>
      </c>
      <c r="T6336" t="s">
        <v>23</v>
      </c>
      <c r="U6336">
        <v>50</v>
      </c>
      <c r="V6336">
        <v>2</v>
      </c>
    </row>
    <row r="6337" spans="1:22">
      <c r="A6337">
        <v>6267783</v>
      </c>
      <c r="B6337" t="str">
        <f t="shared" si="498"/>
        <v>pZM1252605</v>
      </c>
      <c r="C6337" t="str">
        <f t="shared" si="499"/>
        <v>NZ_CP003714.1</v>
      </c>
      <c r="D6337" t="str">
        <f t="shared" si="500"/>
        <v>CP003714</v>
      </c>
      <c r="E6337" t="str">
        <f t="shared" si="502"/>
        <v>Zymomonas</v>
      </c>
      <c r="F6337" t="s">
        <v>32901</v>
      </c>
      <c r="G6337" t="str">
        <f t="shared" si="501"/>
        <v>Zymomonasmobilis                  Alphaproteobacteria32.80143.303621---232</v>
      </c>
      <c r="H6337" t="s">
        <v>32019</v>
      </c>
      <c r="I6337" t="s">
        <v>15</v>
      </c>
      <c r="J6337" t="s">
        <v>78</v>
      </c>
      <c r="K6337" t="s">
        <v>202</v>
      </c>
      <c r="L6337" t="s">
        <v>32035</v>
      </c>
      <c r="M6337" t="s">
        <v>32036</v>
      </c>
      <c r="N6337" t="s">
        <v>32037</v>
      </c>
      <c r="O6337" s="1" t="s">
        <v>32038</v>
      </c>
      <c r="P6337" t="s">
        <v>32039</v>
      </c>
      <c r="Q6337">
        <v>21</v>
      </c>
      <c r="R6337" t="s">
        <v>23</v>
      </c>
      <c r="S6337" t="s">
        <v>23</v>
      </c>
      <c r="T6337" t="s">
        <v>23</v>
      </c>
      <c r="U6337">
        <v>23</v>
      </c>
      <c r="V6337">
        <v>2</v>
      </c>
    </row>
    <row r="6338" spans="1:22">
      <c r="A6338">
        <v>6267687</v>
      </c>
      <c r="B6338" t="str">
        <f t="shared" si="498"/>
        <v>pZM1252601</v>
      </c>
      <c r="C6338" t="str">
        <f t="shared" si="499"/>
        <v>NZ_CP003710.1</v>
      </c>
      <c r="D6338" t="str">
        <f t="shared" si="500"/>
        <v>CP003710</v>
      </c>
      <c r="E6338" t="str">
        <f t="shared" si="502"/>
        <v>Zymomonas</v>
      </c>
      <c r="F6338" t="s">
        <v>32901</v>
      </c>
      <c r="G6338" t="str">
        <f t="shared" si="501"/>
        <v xml:space="preserve">Zymomonasmobilis                  Alphaproteobacteria33.91542.276329---29-                                </v>
      </c>
      <c r="H6338" t="s">
        <v>32019</v>
      </c>
      <c r="I6338" t="s">
        <v>15</v>
      </c>
      <c r="J6338" t="s">
        <v>78</v>
      </c>
      <c r="K6338" t="s">
        <v>202</v>
      </c>
      <c r="L6338" t="s">
        <v>32040</v>
      </c>
      <c r="M6338" t="s">
        <v>32041</v>
      </c>
      <c r="N6338" t="s">
        <v>32042</v>
      </c>
      <c r="O6338" s="1" t="s">
        <v>32043</v>
      </c>
      <c r="P6338" t="s">
        <v>32044</v>
      </c>
      <c r="Q6338">
        <v>29</v>
      </c>
      <c r="R6338" t="s">
        <v>23</v>
      </c>
      <c r="S6338" t="s">
        <v>23</v>
      </c>
      <c r="T6338" t="s">
        <v>23</v>
      </c>
      <c r="U6338">
        <v>29</v>
      </c>
      <c r="V6338" t="s">
        <v>108</v>
      </c>
    </row>
    <row r="6339" spans="1:22">
      <c r="A6339">
        <v>6267591</v>
      </c>
      <c r="B6339" t="str">
        <f t="shared" ref="B6339:B6354" si="503">L6339</f>
        <v>unnamed4</v>
      </c>
      <c r="C6339" t="str">
        <f t="shared" ref="C6339:C6354" si="504">M6339</f>
        <v>NC_022903.1</v>
      </c>
      <c r="D6339" t="str">
        <f t="shared" ref="D6339:D6354" si="505">N6339</f>
        <v>CP006894</v>
      </c>
      <c r="E6339" t="str">
        <f t="shared" si="502"/>
        <v>Zymomonas</v>
      </c>
      <c r="F6339" t="s">
        <v>32901</v>
      </c>
      <c r="G6339" t="str">
        <f t="shared" ref="G6339:G6355" si="506">CONCATENATE(E6339,F6339,K6339,O6339,P6339,Q6339,R6339,S6339,T6339,U6339,V6339)</f>
        <v>Zymomonasmobilis                  Alphaproteobacteria30.95243.703225---261</v>
      </c>
      <c r="H6339" t="s">
        <v>32045</v>
      </c>
      <c r="I6339" t="s">
        <v>15</v>
      </c>
      <c r="J6339" t="s">
        <v>78</v>
      </c>
      <c r="K6339" t="s">
        <v>202</v>
      </c>
      <c r="L6339" t="s">
        <v>4460</v>
      </c>
      <c r="M6339" t="s">
        <v>32046</v>
      </c>
      <c r="N6339" t="s">
        <v>32047</v>
      </c>
      <c r="O6339" s="1" t="s">
        <v>32023</v>
      </c>
      <c r="P6339" t="s">
        <v>32048</v>
      </c>
      <c r="Q6339">
        <v>25</v>
      </c>
      <c r="R6339" t="s">
        <v>23</v>
      </c>
      <c r="S6339" t="s">
        <v>23</v>
      </c>
      <c r="T6339" t="s">
        <v>23</v>
      </c>
      <c r="U6339">
        <v>26</v>
      </c>
      <c r="V6339">
        <v>1</v>
      </c>
    </row>
    <row r="6340" spans="1:22">
      <c r="A6340">
        <v>6267495</v>
      </c>
      <c r="B6340" t="str">
        <f t="shared" si="503"/>
        <v>unnamed</v>
      </c>
      <c r="C6340" t="str">
        <f t="shared" si="504"/>
        <v>NC_022901.1</v>
      </c>
      <c r="D6340" t="str">
        <f t="shared" si="505"/>
        <v>CP006891</v>
      </c>
      <c r="E6340" t="str">
        <f t="shared" si="502"/>
        <v>Zymomonas</v>
      </c>
      <c r="F6340" t="s">
        <v>32901</v>
      </c>
      <c r="G6340" t="str">
        <f t="shared" si="506"/>
        <v>Zymomonasmobilis                  Alphaproteobacteria36.89242.39447---492</v>
      </c>
      <c r="H6340" t="s">
        <v>32045</v>
      </c>
      <c r="I6340" t="s">
        <v>15</v>
      </c>
      <c r="J6340" t="s">
        <v>78</v>
      </c>
      <c r="K6340" t="s">
        <v>202</v>
      </c>
      <c r="L6340" t="s">
        <v>68</v>
      </c>
      <c r="M6340" t="s">
        <v>32049</v>
      </c>
      <c r="N6340" t="s">
        <v>32050</v>
      </c>
      <c r="O6340" s="1" t="s">
        <v>32051</v>
      </c>
      <c r="P6340" t="s">
        <v>32052</v>
      </c>
      <c r="Q6340">
        <v>47</v>
      </c>
      <c r="R6340" t="s">
        <v>23</v>
      </c>
      <c r="S6340" t="s">
        <v>23</v>
      </c>
      <c r="T6340" t="s">
        <v>23</v>
      </c>
      <c r="U6340">
        <v>49</v>
      </c>
      <c r="V6340">
        <v>2</v>
      </c>
    </row>
    <row r="6341" spans="1:22">
      <c r="A6341">
        <v>6267399</v>
      </c>
      <c r="B6341" t="str">
        <f t="shared" si="503"/>
        <v>unnamed3</v>
      </c>
      <c r="C6341" t="str">
        <f t="shared" si="504"/>
        <v>NC_022902.1</v>
      </c>
      <c r="D6341" t="str">
        <f t="shared" si="505"/>
        <v>CP006893</v>
      </c>
      <c r="E6341" t="str">
        <f t="shared" si="502"/>
        <v>Zymomonas</v>
      </c>
      <c r="F6341" t="s">
        <v>32901</v>
      </c>
      <c r="G6341" t="str">
        <f t="shared" si="506"/>
        <v>Zymomonasmobilis                  Alphaproteobacteria32.443.691427---292</v>
      </c>
      <c r="H6341" t="s">
        <v>32045</v>
      </c>
      <c r="I6341" t="s">
        <v>15</v>
      </c>
      <c r="J6341" t="s">
        <v>78</v>
      </c>
      <c r="K6341" t="s">
        <v>202</v>
      </c>
      <c r="L6341" t="s">
        <v>4469</v>
      </c>
      <c r="M6341" t="s">
        <v>32053</v>
      </c>
      <c r="N6341" t="s">
        <v>32054</v>
      </c>
      <c r="O6341" s="1" t="s">
        <v>32028</v>
      </c>
      <c r="P6341" t="s">
        <v>32029</v>
      </c>
      <c r="Q6341">
        <v>27</v>
      </c>
      <c r="R6341" t="s">
        <v>23</v>
      </c>
      <c r="S6341" t="s">
        <v>23</v>
      </c>
      <c r="T6341" t="s">
        <v>23</v>
      </c>
      <c r="U6341">
        <v>29</v>
      </c>
      <c r="V6341">
        <v>2</v>
      </c>
    </row>
    <row r="6342" spans="1:22">
      <c r="A6342">
        <v>6267303</v>
      </c>
      <c r="B6342" t="str">
        <f t="shared" si="503"/>
        <v>unnamed5</v>
      </c>
      <c r="C6342" t="str">
        <f t="shared" si="504"/>
        <v>NC_022910.1</v>
      </c>
      <c r="D6342" t="str">
        <f t="shared" si="505"/>
        <v>CP006895</v>
      </c>
      <c r="E6342" t="str">
        <f t="shared" si="502"/>
        <v>Zymomonas</v>
      </c>
      <c r="F6342" t="s">
        <v>32901</v>
      </c>
      <c r="G6342" t="str">
        <f t="shared" si="506"/>
        <v>Zymomonasmobilis                  Alphaproteobacteria30.4442.680722---242</v>
      </c>
      <c r="H6342" t="s">
        <v>32045</v>
      </c>
      <c r="I6342" t="s">
        <v>15</v>
      </c>
      <c r="J6342" t="s">
        <v>78</v>
      </c>
      <c r="K6342" t="s">
        <v>202</v>
      </c>
      <c r="L6342" t="s">
        <v>4474</v>
      </c>
      <c r="M6342" t="s">
        <v>32055</v>
      </c>
      <c r="N6342" t="s">
        <v>32056</v>
      </c>
      <c r="O6342" s="1" t="s">
        <v>32057</v>
      </c>
      <c r="P6342" t="s">
        <v>32058</v>
      </c>
      <c r="Q6342">
        <v>22</v>
      </c>
      <c r="R6342" t="s">
        <v>23</v>
      </c>
      <c r="S6342" t="s">
        <v>23</v>
      </c>
      <c r="T6342" t="s">
        <v>23</v>
      </c>
      <c r="U6342">
        <v>24</v>
      </c>
      <c r="V6342">
        <v>2</v>
      </c>
    </row>
    <row r="6343" spans="1:22">
      <c r="A6343">
        <v>6267207</v>
      </c>
      <c r="B6343" t="str">
        <f t="shared" si="503"/>
        <v>unnamed2</v>
      </c>
      <c r="C6343" t="str">
        <f t="shared" si="504"/>
        <v>NC_022913.1</v>
      </c>
      <c r="D6343" t="str">
        <f t="shared" si="505"/>
        <v>CP006892</v>
      </c>
      <c r="E6343" t="str">
        <f t="shared" si="502"/>
        <v>Zymomonas</v>
      </c>
      <c r="F6343" t="s">
        <v>32901</v>
      </c>
      <c r="G6343" t="str">
        <f t="shared" si="506"/>
        <v xml:space="preserve">Zymomonasmobilis                  Alphaproteobacteria33.91542.279229---29-                </v>
      </c>
      <c r="H6343" t="s">
        <v>32045</v>
      </c>
      <c r="I6343" t="s">
        <v>15</v>
      </c>
      <c r="J6343" t="s">
        <v>78</v>
      </c>
      <c r="K6343" t="s">
        <v>202</v>
      </c>
      <c r="L6343" t="s">
        <v>2373</v>
      </c>
      <c r="M6343" t="s">
        <v>32059</v>
      </c>
      <c r="N6343" t="s">
        <v>32060</v>
      </c>
      <c r="O6343" s="1" t="s">
        <v>32043</v>
      </c>
      <c r="P6343" t="s">
        <v>32061</v>
      </c>
      <c r="Q6343">
        <v>29</v>
      </c>
      <c r="R6343" t="s">
        <v>23</v>
      </c>
      <c r="S6343" t="s">
        <v>23</v>
      </c>
      <c r="T6343" t="s">
        <v>23</v>
      </c>
      <c r="U6343">
        <v>29</v>
      </c>
      <c r="V6343" t="s">
        <v>317</v>
      </c>
    </row>
    <row r="6344" spans="1:22">
      <c r="A6344">
        <v>6267111</v>
      </c>
      <c r="B6344" t="str">
        <f t="shared" si="503"/>
        <v>pZM1402301</v>
      </c>
      <c r="C6344" t="str">
        <f t="shared" si="504"/>
        <v>NZ_CP003716.1</v>
      </c>
      <c r="D6344" t="str">
        <f t="shared" si="505"/>
        <v>CP003716</v>
      </c>
      <c r="E6344" t="str">
        <f t="shared" si="502"/>
        <v>Zymomonas</v>
      </c>
      <c r="F6344" t="s">
        <v>32901</v>
      </c>
      <c r="G6344" t="str">
        <f t="shared" si="506"/>
        <v xml:space="preserve">Zymomonasmobilis                  Alphaproteobacteria33.91542.270429---29-                </v>
      </c>
      <c r="H6344" t="s">
        <v>32045</v>
      </c>
      <c r="I6344" t="s">
        <v>15</v>
      </c>
      <c r="J6344" t="s">
        <v>78</v>
      </c>
      <c r="K6344" t="s">
        <v>202</v>
      </c>
      <c r="L6344" t="s">
        <v>32062</v>
      </c>
      <c r="M6344" t="s">
        <v>32063</v>
      </c>
      <c r="N6344" t="s">
        <v>32064</v>
      </c>
      <c r="O6344" s="1" t="s">
        <v>32043</v>
      </c>
      <c r="P6344" t="s">
        <v>32065</v>
      </c>
      <c r="Q6344">
        <v>29</v>
      </c>
      <c r="R6344" t="s">
        <v>23</v>
      </c>
      <c r="S6344" t="s">
        <v>23</v>
      </c>
      <c r="T6344" t="s">
        <v>23</v>
      </c>
      <c r="U6344">
        <v>29</v>
      </c>
      <c r="V6344" t="s">
        <v>317</v>
      </c>
    </row>
    <row r="6345" spans="1:22">
      <c r="A6345">
        <v>6267015</v>
      </c>
      <c r="B6345" t="str">
        <f t="shared" si="503"/>
        <v>pZM1402304</v>
      </c>
      <c r="C6345" t="str">
        <f t="shared" si="504"/>
        <v>NZ_CP003719.1</v>
      </c>
      <c r="D6345" t="str">
        <f t="shared" si="505"/>
        <v>CP003719</v>
      </c>
      <c r="E6345" t="str">
        <f t="shared" si="502"/>
        <v>Zymomonas</v>
      </c>
      <c r="F6345" t="s">
        <v>32901</v>
      </c>
      <c r="G6345" t="str">
        <f t="shared" si="506"/>
        <v>Zymomonasmobilis                  Alphaproteobacteria32.80143.303621---232</v>
      </c>
      <c r="H6345" t="s">
        <v>32045</v>
      </c>
      <c r="I6345" t="s">
        <v>15</v>
      </c>
      <c r="J6345" t="s">
        <v>78</v>
      </c>
      <c r="K6345" t="s">
        <v>202</v>
      </c>
      <c r="L6345" t="s">
        <v>32066</v>
      </c>
      <c r="M6345" t="s">
        <v>32067</v>
      </c>
      <c r="N6345" t="s">
        <v>32068</v>
      </c>
      <c r="O6345" s="1" t="s">
        <v>32038</v>
      </c>
      <c r="P6345" t="s">
        <v>32039</v>
      </c>
      <c r="Q6345">
        <v>21</v>
      </c>
      <c r="R6345" t="s">
        <v>23</v>
      </c>
      <c r="S6345" t="s">
        <v>23</v>
      </c>
      <c r="T6345" t="s">
        <v>23</v>
      </c>
      <c r="U6345">
        <v>23</v>
      </c>
      <c r="V6345">
        <v>2</v>
      </c>
    </row>
    <row r="6346" spans="1:22">
      <c r="A6346">
        <v>6266919</v>
      </c>
      <c r="B6346" t="str">
        <f t="shared" si="503"/>
        <v>pZM1402303</v>
      </c>
      <c r="C6346" t="str">
        <f t="shared" si="504"/>
        <v>NZ_CP003718.1</v>
      </c>
      <c r="D6346" t="str">
        <f t="shared" si="505"/>
        <v>CP003718</v>
      </c>
      <c r="E6346" t="str">
        <f t="shared" si="502"/>
        <v>Zymomonas</v>
      </c>
      <c r="F6346" t="s">
        <v>32901</v>
      </c>
      <c r="G6346" t="str">
        <f t="shared" si="506"/>
        <v>Zymomonasmobilis                  Alphaproteobacteria37.05842.374147---503</v>
      </c>
      <c r="H6346" t="s">
        <v>32045</v>
      </c>
      <c r="I6346" t="s">
        <v>15</v>
      </c>
      <c r="J6346" t="s">
        <v>78</v>
      </c>
      <c r="K6346" t="s">
        <v>202</v>
      </c>
      <c r="L6346" t="s">
        <v>32069</v>
      </c>
      <c r="M6346" t="s">
        <v>32070</v>
      </c>
      <c r="N6346" t="s">
        <v>32071</v>
      </c>
      <c r="O6346" s="1" t="s">
        <v>32072</v>
      </c>
      <c r="P6346" t="s">
        <v>32073</v>
      </c>
      <c r="Q6346">
        <v>47</v>
      </c>
      <c r="R6346" t="s">
        <v>23</v>
      </c>
      <c r="S6346" t="s">
        <v>23</v>
      </c>
      <c r="T6346" t="s">
        <v>23</v>
      </c>
      <c r="U6346">
        <v>50</v>
      </c>
      <c r="V6346">
        <v>3</v>
      </c>
    </row>
    <row r="6347" spans="1:22">
      <c r="A6347">
        <v>6266823</v>
      </c>
      <c r="B6347" t="str">
        <f t="shared" si="503"/>
        <v>pZM1402302</v>
      </c>
      <c r="C6347" t="str">
        <f t="shared" si="504"/>
        <v>NZ_CP003717.1</v>
      </c>
      <c r="D6347" t="str">
        <f t="shared" si="505"/>
        <v>CP003717</v>
      </c>
      <c r="E6347" t="str">
        <f t="shared" si="502"/>
        <v>Zymomonas</v>
      </c>
      <c r="F6347" t="s">
        <v>32901</v>
      </c>
      <c r="G6347" t="str">
        <f t="shared" si="506"/>
        <v>Zymomonasmobilis                  Alphaproteobacteria30.95243.677326---271</v>
      </c>
      <c r="H6347" t="s">
        <v>32045</v>
      </c>
      <c r="I6347" t="s">
        <v>15</v>
      </c>
      <c r="J6347" t="s">
        <v>78</v>
      </c>
      <c r="K6347" t="s">
        <v>202</v>
      </c>
      <c r="L6347" t="s">
        <v>32074</v>
      </c>
      <c r="M6347" t="s">
        <v>32075</v>
      </c>
      <c r="N6347" t="s">
        <v>32076</v>
      </c>
      <c r="O6347" s="1" t="s">
        <v>32023</v>
      </c>
      <c r="P6347" t="s">
        <v>32077</v>
      </c>
      <c r="Q6347">
        <v>26</v>
      </c>
      <c r="R6347" t="s">
        <v>23</v>
      </c>
      <c r="S6347" t="s">
        <v>23</v>
      </c>
      <c r="T6347" t="s">
        <v>23</v>
      </c>
      <c r="U6347">
        <v>27</v>
      </c>
      <c r="V6347">
        <v>1</v>
      </c>
    </row>
    <row r="6348" spans="1:22">
      <c r="A6348">
        <v>6266727</v>
      </c>
      <c r="B6348" t="str">
        <f t="shared" si="503"/>
        <v>pZZM403</v>
      </c>
      <c r="C6348" t="str">
        <f t="shared" si="504"/>
        <v>NC_013786.1</v>
      </c>
      <c r="D6348" t="str">
        <f t="shared" si="505"/>
        <v>CP001883</v>
      </c>
      <c r="E6348" t="str">
        <f t="shared" si="502"/>
        <v>Zymomonas</v>
      </c>
      <c r="F6348" t="s">
        <v>32901</v>
      </c>
      <c r="G6348" t="str">
        <f t="shared" si="506"/>
        <v>Zymomonasmobilis                  Alphaproteobacteria32.80143.303621---254</v>
      </c>
      <c r="H6348" t="s">
        <v>32078</v>
      </c>
      <c r="I6348" t="s">
        <v>15</v>
      </c>
      <c r="J6348" t="s">
        <v>78</v>
      </c>
      <c r="K6348" t="s">
        <v>202</v>
      </c>
      <c r="L6348" t="s">
        <v>32079</v>
      </c>
      <c r="M6348" t="s">
        <v>32080</v>
      </c>
      <c r="N6348" t="s">
        <v>32081</v>
      </c>
      <c r="O6348" s="1" t="s">
        <v>32038</v>
      </c>
      <c r="P6348" t="s">
        <v>32039</v>
      </c>
      <c r="Q6348">
        <v>21</v>
      </c>
      <c r="R6348" t="s">
        <v>23</v>
      </c>
      <c r="S6348" t="s">
        <v>23</v>
      </c>
      <c r="T6348" t="s">
        <v>23</v>
      </c>
      <c r="U6348">
        <v>25</v>
      </c>
      <c r="V6348">
        <v>4</v>
      </c>
    </row>
    <row r="6349" spans="1:22">
      <c r="A6349">
        <v>6266631</v>
      </c>
      <c r="B6349" t="str">
        <f t="shared" si="503"/>
        <v>pZZM401</v>
      </c>
      <c r="C6349" t="str">
        <f t="shared" si="504"/>
        <v>NC_013784.1</v>
      </c>
      <c r="D6349" t="str">
        <f t="shared" si="505"/>
        <v>CP001881</v>
      </c>
      <c r="E6349" t="str">
        <f t="shared" si="502"/>
        <v>Zymomonas</v>
      </c>
      <c r="F6349" t="s">
        <v>32901</v>
      </c>
      <c r="G6349" t="str">
        <f t="shared" si="506"/>
        <v>Zymomonasmobilis                  Alphaproteobacteria37.06642.378551---532</v>
      </c>
      <c r="H6349" t="s">
        <v>32078</v>
      </c>
      <c r="I6349" t="s">
        <v>15</v>
      </c>
      <c r="J6349" t="s">
        <v>78</v>
      </c>
      <c r="K6349" t="s">
        <v>202</v>
      </c>
      <c r="L6349" t="s">
        <v>32082</v>
      </c>
      <c r="M6349" t="s">
        <v>32083</v>
      </c>
      <c r="N6349" t="s">
        <v>32084</v>
      </c>
      <c r="O6349" s="1" t="s">
        <v>32085</v>
      </c>
      <c r="P6349" t="s">
        <v>32086</v>
      </c>
      <c r="Q6349">
        <v>51</v>
      </c>
      <c r="R6349" t="s">
        <v>23</v>
      </c>
      <c r="S6349" t="s">
        <v>23</v>
      </c>
      <c r="T6349" t="s">
        <v>23</v>
      </c>
      <c r="U6349">
        <v>53</v>
      </c>
      <c r="V6349">
        <v>2</v>
      </c>
    </row>
    <row r="6350" spans="1:22">
      <c r="A6350">
        <v>6266535</v>
      </c>
      <c r="B6350" t="str">
        <f t="shared" si="503"/>
        <v>pZZM402</v>
      </c>
      <c r="C6350" t="str">
        <f t="shared" si="504"/>
        <v>NC_013785.1</v>
      </c>
      <c r="D6350" t="str">
        <f t="shared" si="505"/>
        <v>CP001882</v>
      </c>
      <c r="E6350" t="str">
        <f t="shared" si="502"/>
        <v>Zymomonas</v>
      </c>
      <c r="F6350" t="s">
        <v>32901</v>
      </c>
      <c r="G6350" t="str">
        <f t="shared" si="506"/>
        <v>Zymomonasmobilis                  Alphaproteobacteria33.91542.276330---333</v>
      </c>
      <c r="H6350" t="s">
        <v>32078</v>
      </c>
      <c r="I6350" t="s">
        <v>15</v>
      </c>
      <c r="J6350" t="s">
        <v>78</v>
      </c>
      <c r="K6350" t="s">
        <v>202</v>
      </c>
      <c r="L6350" t="s">
        <v>32087</v>
      </c>
      <c r="M6350" t="s">
        <v>32088</v>
      </c>
      <c r="N6350" t="s">
        <v>32089</v>
      </c>
      <c r="O6350" s="1" t="s">
        <v>32043</v>
      </c>
      <c r="P6350" t="s">
        <v>32044</v>
      </c>
      <c r="Q6350">
        <v>30</v>
      </c>
      <c r="R6350" t="s">
        <v>23</v>
      </c>
      <c r="S6350" t="s">
        <v>23</v>
      </c>
      <c r="T6350" t="s">
        <v>23</v>
      </c>
      <c r="U6350">
        <v>33</v>
      </c>
      <c r="V6350">
        <v>3</v>
      </c>
    </row>
    <row r="6351" spans="1:22">
      <c r="A6351">
        <v>6266439</v>
      </c>
      <c r="B6351" t="str">
        <f t="shared" si="503"/>
        <v>pZZM404</v>
      </c>
      <c r="C6351" t="str">
        <f t="shared" si="504"/>
        <v>NC_013787.1</v>
      </c>
      <c r="D6351" t="str">
        <f t="shared" si="505"/>
        <v>CP001884</v>
      </c>
      <c r="E6351" t="str">
        <f t="shared" si="502"/>
        <v>Zymomonas</v>
      </c>
      <c r="F6351" t="s">
        <v>32901</v>
      </c>
      <c r="G6351" t="str">
        <f t="shared" si="506"/>
        <v>Zymomonasmobilis                  Alphaproteobacteria32.443.691428---313</v>
      </c>
      <c r="H6351" t="s">
        <v>32078</v>
      </c>
      <c r="I6351" t="s">
        <v>15</v>
      </c>
      <c r="J6351" t="s">
        <v>78</v>
      </c>
      <c r="K6351" t="s">
        <v>202</v>
      </c>
      <c r="L6351" t="s">
        <v>32090</v>
      </c>
      <c r="M6351" t="s">
        <v>32091</v>
      </c>
      <c r="N6351" t="s">
        <v>32092</v>
      </c>
      <c r="O6351" s="1" t="s">
        <v>32028</v>
      </c>
      <c r="P6351" t="s">
        <v>32029</v>
      </c>
      <c r="Q6351">
        <v>28</v>
      </c>
      <c r="R6351" t="s">
        <v>23</v>
      </c>
      <c r="S6351" t="s">
        <v>23</v>
      </c>
      <c r="T6351" t="s">
        <v>23</v>
      </c>
      <c r="U6351">
        <v>31</v>
      </c>
      <c r="V6351">
        <v>3</v>
      </c>
    </row>
    <row r="6352" spans="1:22">
      <c r="A6352">
        <v>6266343</v>
      </c>
      <c r="B6352" t="str">
        <f t="shared" si="503"/>
        <v>pZZM405</v>
      </c>
      <c r="C6352" t="str">
        <f t="shared" si="504"/>
        <v>NC_013788.1</v>
      </c>
      <c r="D6352" t="str">
        <f t="shared" si="505"/>
        <v>CP001885</v>
      </c>
      <c r="E6352" t="str">
        <f t="shared" si="502"/>
        <v>Zymomonas</v>
      </c>
      <c r="F6352" t="s">
        <v>32901</v>
      </c>
      <c r="G6352" t="str">
        <f t="shared" si="506"/>
        <v>Zymomonasmobilis                  Alphaproteobacteria30.95243.699926---271</v>
      </c>
      <c r="H6352" t="s">
        <v>32078</v>
      </c>
      <c r="I6352" t="s">
        <v>15</v>
      </c>
      <c r="J6352" t="s">
        <v>78</v>
      </c>
      <c r="K6352" t="s">
        <v>202</v>
      </c>
      <c r="L6352" t="s">
        <v>32093</v>
      </c>
      <c r="M6352" t="s">
        <v>32094</v>
      </c>
      <c r="N6352" t="s">
        <v>32095</v>
      </c>
      <c r="O6352" s="1" t="s">
        <v>32023</v>
      </c>
      <c r="P6352" t="s">
        <v>32024</v>
      </c>
      <c r="Q6352">
        <v>26</v>
      </c>
      <c r="R6352" t="s">
        <v>23</v>
      </c>
      <c r="S6352" t="s">
        <v>23</v>
      </c>
      <c r="T6352" t="s">
        <v>23</v>
      </c>
      <c r="U6352">
        <v>27</v>
      </c>
      <c r="V6352">
        <v>1</v>
      </c>
    </row>
    <row r="6353" spans="1:22">
      <c r="A6353">
        <v>6266247</v>
      </c>
      <c r="B6353" t="str">
        <f t="shared" si="503"/>
        <v>pZYMOP01</v>
      </c>
      <c r="C6353" t="str">
        <f t="shared" si="504"/>
        <v>NC_015715.1</v>
      </c>
      <c r="D6353" t="str">
        <f t="shared" si="505"/>
        <v>CP002866</v>
      </c>
      <c r="E6353" t="str">
        <f t="shared" si="502"/>
        <v>Zymomonas</v>
      </c>
      <c r="F6353" t="s">
        <v>32901</v>
      </c>
      <c r="G6353" t="str">
        <f t="shared" si="506"/>
        <v>Zymomonasmobilis                  Alphaproteobacteria37.38740.960837---381</v>
      </c>
      <c r="H6353" t="s">
        <v>32096</v>
      </c>
      <c r="I6353" t="s">
        <v>15</v>
      </c>
      <c r="J6353" t="s">
        <v>78</v>
      </c>
      <c r="K6353" t="s">
        <v>202</v>
      </c>
      <c r="L6353" t="s">
        <v>32097</v>
      </c>
      <c r="M6353" t="s">
        <v>32098</v>
      </c>
      <c r="N6353" t="s">
        <v>32099</v>
      </c>
      <c r="O6353" s="1" t="s">
        <v>32100</v>
      </c>
      <c r="P6353" t="s">
        <v>32101</v>
      </c>
      <c r="Q6353">
        <v>37</v>
      </c>
      <c r="R6353" t="s">
        <v>23</v>
      </c>
      <c r="S6353" t="s">
        <v>23</v>
      </c>
      <c r="T6353" t="s">
        <v>23</v>
      </c>
      <c r="U6353">
        <v>38</v>
      </c>
      <c r="V6353">
        <v>1</v>
      </c>
    </row>
    <row r="6354" spans="1:22">
      <c r="A6354">
        <v>6266151</v>
      </c>
      <c r="B6354" t="str">
        <f t="shared" si="503"/>
        <v>pZYMOP02</v>
      </c>
      <c r="C6354" t="str">
        <f t="shared" si="504"/>
        <v>NC_015716.1</v>
      </c>
      <c r="D6354" t="str">
        <f t="shared" si="505"/>
        <v>CP002867</v>
      </c>
      <c r="E6354" t="str">
        <f t="shared" si="502"/>
        <v>Zymomonas</v>
      </c>
      <c r="F6354" t="s">
        <v>32901</v>
      </c>
      <c r="G6354" t="str">
        <f t="shared" si="506"/>
        <v>Zymomonasmobilis                  Alphaproteobacteria34.16143.997533---341</v>
      </c>
      <c r="H6354" t="s">
        <v>32096</v>
      </c>
      <c r="I6354" t="s">
        <v>15</v>
      </c>
      <c r="J6354" t="s">
        <v>78</v>
      </c>
      <c r="K6354" t="s">
        <v>202</v>
      </c>
      <c r="L6354" t="s">
        <v>32102</v>
      </c>
      <c r="M6354" t="s">
        <v>32103</v>
      </c>
      <c r="N6354" t="s">
        <v>32104</v>
      </c>
      <c r="O6354" s="1" t="s">
        <v>32105</v>
      </c>
      <c r="P6354" t="s">
        <v>32106</v>
      </c>
      <c r="Q6354">
        <v>33</v>
      </c>
      <c r="R6354" t="s">
        <v>23</v>
      </c>
      <c r="S6354" t="s">
        <v>23</v>
      </c>
      <c r="T6354" t="s">
        <v>23</v>
      </c>
      <c r="U6354">
        <v>34</v>
      </c>
      <c r="V6354">
        <v>1</v>
      </c>
    </row>
    <row r="6355" spans="1:22">
      <c r="F6355" t="s">
        <v>32960</v>
      </c>
      <c r="G6355" t="str">
        <f t="shared" si="506"/>
        <v xml:space="preserve">                         </v>
      </c>
      <c r="H6355" t="s">
        <v>32117</v>
      </c>
    </row>
  </sheetData>
  <pageMargins left="0.7" right="0.7" top="0.75" bottom="0.75" header="0.3" footer="0.3"/>
  <ignoredErrors>
    <ignoredError sqref="E1675 E1694 E1703 G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J2"/>
  <sheetViews>
    <sheetView tabSelected="1" topLeftCell="E1" workbookViewId="0">
      <selection activeCell="E1" sqref="E1"/>
    </sheetView>
  </sheetViews>
  <sheetFormatPr defaultRowHeight="15"/>
  <cols>
    <col min="1" max="1" width="27.5703125" bestFit="1" customWidth="1"/>
    <col min="2" max="2" width="29.85546875" bestFit="1" customWidth="1"/>
    <col min="3" max="3" width="47.7109375" bestFit="1" customWidth="1"/>
    <col min="4" max="4" width="48.28515625" bestFit="1" customWidth="1"/>
    <col min="5" max="5" width="39.42578125" bestFit="1" customWidth="1"/>
    <col min="6" max="6" width="39" bestFit="1" customWidth="1"/>
    <col min="7" max="7" width="31.7109375" bestFit="1" customWidth="1"/>
    <col min="8" max="8" width="32.28515625" bestFit="1" customWidth="1"/>
    <col min="9" max="9" width="23.42578125" bestFit="1" customWidth="1"/>
    <col min="10" max="10" width="23" bestFit="1" customWidth="1"/>
  </cols>
  <sheetData>
    <row r="1" spans="1:10">
      <c r="A1" t="s">
        <v>33423</v>
      </c>
      <c r="B1" t="s">
        <v>33424</v>
      </c>
      <c r="C1" t="s">
        <v>33431</v>
      </c>
      <c r="D1" t="s">
        <v>33432</v>
      </c>
      <c r="E1" t="s">
        <v>33433</v>
      </c>
      <c r="F1" t="s">
        <v>33434</v>
      </c>
      <c r="G1" t="s">
        <v>33425</v>
      </c>
      <c r="H1" t="s">
        <v>33426</v>
      </c>
      <c r="I1" t="s">
        <v>33427</v>
      </c>
      <c r="J1" t="s">
        <v>33428</v>
      </c>
    </row>
    <row r="2" spans="1:10">
      <c r="A2">
        <f>genera!B431</f>
        <v>57</v>
      </c>
      <c r="B2">
        <v>10</v>
      </c>
      <c r="C2">
        <f>MAX(plasmids!U5964:U6020)</f>
        <v>481</v>
      </c>
      <c r="D2">
        <f>MIN(plasmids!U5964:U6020)</f>
        <v>3</v>
      </c>
      <c r="E2" s="1">
        <f>AVERAGE(plasmids!U5964:U6020)</f>
        <v>74.796296296296291</v>
      </c>
      <c r="F2" s="1">
        <f>MEDIAN(plasmids!U5964:U6020)</f>
        <v>55.5</v>
      </c>
      <c r="G2">
        <f>MAX(plasmids!U2:U1000000)</f>
        <v>2351</v>
      </c>
      <c r="H2">
        <f>MIN(plasmids!U2:U100000)</f>
        <v>1</v>
      </c>
      <c r="I2" s="1">
        <f>AVERAGE(plasmids!U5964:U1000000)</f>
        <v>58.2578125</v>
      </c>
      <c r="J2" s="1">
        <f>MEDIAN(plasmids!U2:U1000000)</f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genera</vt:lpstr>
      <vt:lpstr>plasmids</vt:lpstr>
      <vt:lpstr>info</vt:lpstr>
    </vt:vector>
  </TitlesOfParts>
  <Company>FBB MSU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tsvetcovroman</dc:creator>
  <cp:lastModifiedBy>tsvetcovroman</cp:lastModifiedBy>
  <dcterms:created xsi:type="dcterms:W3CDTF">2015-12-09T15:41:44Z</dcterms:created>
  <dcterms:modified xsi:type="dcterms:W3CDTF">2015-12-21T16:23:54Z</dcterms:modified>
</cp:coreProperties>
</file>